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u\Desktop\fu\"/>
    </mc:Choice>
  </mc:AlternateContent>
  <bookViews>
    <workbookView xWindow="0" yWindow="0" windowWidth="20490" windowHeight="7755"/>
  </bookViews>
  <sheets>
    <sheet name="Sheet1" sheetId="1" r:id="rId1"/>
  </sheets>
  <definedNames>
    <definedName name="nh_major" localSheetId="0">Sheet1!$A:$AE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7" i="1" l="1"/>
  <c r="Y27" i="1"/>
  <c r="Y282" i="1"/>
  <c r="Y289" i="1"/>
  <c r="O335" i="1"/>
  <c r="Y335" i="1"/>
  <c r="O442" i="1"/>
  <c r="Y442" i="1"/>
  <c r="O446" i="1"/>
  <c r="Y446" i="1"/>
  <c r="O449" i="1"/>
  <c r="Y449" i="1"/>
  <c r="O547" i="1"/>
  <c r="Y547" i="1"/>
  <c r="O617" i="1"/>
  <c r="Y617" i="1"/>
  <c r="O1032" i="1"/>
  <c r="Y1032" i="1"/>
  <c r="O1036" i="1"/>
  <c r="Y1036" i="1"/>
  <c r="O1039" i="1"/>
  <c r="Y1039" i="1"/>
  <c r="O1077" i="1"/>
  <c r="Y1077" i="1"/>
  <c r="Y1102" i="1"/>
  <c r="O1103" i="1"/>
  <c r="Y1103" i="1"/>
  <c r="O1104" i="1"/>
  <c r="Y1104" i="1"/>
  <c r="O1107" i="1"/>
  <c r="Y1107" i="1"/>
  <c r="O1108" i="1"/>
  <c r="Y1108" i="1"/>
  <c r="Y1202" i="1"/>
  <c r="Y1206" i="1"/>
  <c r="Y1209" i="1"/>
  <c r="O1252" i="1"/>
  <c r="Y1252" i="1"/>
  <c r="O1256" i="1"/>
  <c r="Y1256" i="1"/>
  <c r="O1257" i="1"/>
  <c r="Y1257" i="1"/>
  <c r="O1259" i="1"/>
  <c r="Y1259" i="1"/>
  <c r="O1277" i="1"/>
  <c r="Y1277" i="1"/>
  <c r="Y1292" i="1"/>
  <c r="Y1325" i="1"/>
  <c r="Y1402" i="1"/>
  <c r="Y1403" i="1"/>
  <c r="Y1404" i="1"/>
  <c r="Y1406" i="1"/>
  <c r="Y1408" i="1"/>
  <c r="Y1422" i="1"/>
  <c r="Y1429" i="1"/>
  <c r="Y1432" i="1"/>
  <c r="Y1433" i="1"/>
  <c r="Y1434" i="1"/>
  <c r="Y1436" i="1"/>
  <c r="Y1438" i="1"/>
  <c r="Y1439" i="1"/>
  <c r="O1542" i="1"/>
  <c r="Y1542" i="1"/>
  <c r="O1546" i="1"/>
  <c r="Y1546" i="1"/>
  <c r="O1573" i="1"/>
  <c r="Y1573" i="1"/>
  <c r="O1574" i="1"/>
  <c r="Y1574" i="1"/>
  <c r="O1578" i="1"/>
  <c r="Y1578" i="1"/>
  <c r="Y1682" i="1"/>
  <c r="Y1686" i="1"/>
  <c r="O1823" i="1"/>
  <c r="Y1823" i="1"/>
  <c r="O1824" i="1"/>
  <c r="Y1824" i="1"/>
  <c r="O1827" i="1"/>
  <c r="Y1827" i="1"/>
  <c r="O1828" i="1"/>
  <c r="Y1828" i="1"/>
  <c r="O1943" i="1"/>
  <c r="Y1943" i="1"/>
  <c r="O1944" i="1"/>
  <c r="Y1944" i="1"/>
  <c r="O1948" i="1"/>
  <c r="Y1948" i="1"/>
  <c r="O1962" i="1"/>
  <c r="O1963" i="1"/>
  <c r="O1964" i="1"/>
  <c r="O1967" i="1"/>
  <c r="O1968" i="1"/>
  <c r="O1969" i="1"/>
  <c r="O2787" i="1"/>
  <c r="Y2787" i="1"/>
  <c r="O2952" i="1"/>
  <c r="Y2952" i="1"/>
  <c r="O2956" i="1"/>
  <c r="Y2956" i="1"/>
  <c r="O2959" i="1"/>
  <c r="Y2959" i="1"/>
  <c r="O3442" i="1"/>
  <c r="Y3442" i="1"/>
  <c r="O3443" i="1"/>
  <c r="Y3443" i="1"/>
  <c r="O3444" i="1"/>
  <c r="Y3444" i="1"/>
  <c r="O3446" i="1"/>
  <c r="Y3446" i="1"/>
  <c r="O3448" i="1"/>
  <c r="Y3448" i="1"/>
  <c r="O3449" i="1"/>
  <c r="Y3449" i="1"/>
  <c r="O3743" i="1"/>
  <c r="Y3743" i="1"/>
  <c r="Y3832" i="1"/>
  <c r="Y3833" i="1"/>
  <c r="Y3834" i="1"/>
  <c r="Y3836" i="1"/>
  <c r="Y3838" i="1"/>
  <c r="Y3873" i="1"/>
  <c r="Y3874" i="1"/>
  <c r="Y3878" i="1"/>
  <c r="Y4722" i="1"/>
  <c r="Y4723" i="1"/>
  <c r="Y4726" i="1"/>
  <c r="O4862" i="1"/>
  <c r="Y4862" i="1"/>
  <c r="O5112" i="1"/>
  <c r="Y5112" i="1"/>
  <c r="O5113" i="1"/>
  <c r="Y5113" i="1"/>
  <c r="O5119" i="1"/>
  <c r="Y5119" i="1"/>
  <c r="O5162" i="1"/>
  <c r="Y5162" i="1"/>
  <c r="O5163" i="1"/>
  <c r="Y5163" i="1"/>
  <c r="O5164" i="1"/>
  <c r="Y5164" i="1"/>
  <c r="O5166" i="1"/>
  <c r="Y5166" i="1"/>
  <c r="O5168" i="1"/>
  <c r="Y5168" i="1"/>
  <c r="O5169" i="1"/>
  <c r="Y5169" i="1"/>
  <c r="O5183" i="1"/>
  <c r="Y5183" i="1"/>
  <c r="O5184" i="1"/>
  <c r="Y5184" i="1"/>
  <c r="Y5302" i="1"/>
  <c r="Y5306" i="1"/>
  <c r="Y5309" i="1"/>
  <c r="Y5552" i="1"/>
  <c r="Y5559" i="1"/>
  <c r="Y5773" i="1"/>
  <c r="Y5832" i="1"/>
  <c r="Y5862" i="1"/>
  <c r="O6037" i="1"/>
  <c r="O6162" i="1"/>
  <c r="Y6162" i="1"/>
  <c r="O6169" i="1"/>
  <c r="Y6169" i="1"/>
  <c r="O6363" i="1"/>
  <c r="Y6363" i="1"/>
  <c r="O6368" i="1"/>
  <c r="Y6368" i="1"/>
  <c r="O6502" i="1"/>
  <c r="Y6502" i="1"/>
  <c r="O6503" i="1"/>
  <c r="Y6503" i="1"/>
  <c r="O6506" i="1"/>
  <c r="Y6506" i="1"/>
  <c r="O6509" i="1"/>
  <c r="Y6509" i="1"/>
  <c r="Y6663" i="1"/>
  <c r="Y6664" i="1"/>
  <c r="O6693" i="1"/>
  <c r="Y6693" i="1"/>
  <c r="Y7012" i="1"/>
  <c r="Y7582" i="1"/>
  <c r="Y7587" i="1"/>
  <c r="Y7589" i="1"/>
  <c r="O7712" i="1"/>
  <c r="O7713" i="1"/>
  <c r="O7719" i="1"/>
  <c r="O7722" i="1"/>
  <c r="Y7722" i="1"/>
  <c r="O7729" i="1"/>
  <c r="Y7729" i="1"/>
  <c r="Y8073" i="1"/>
  <c r="Y8074" i="1"/>
</calcChain>
</file>

<file path=xl/connections.xml><?xml version="1.0" encoding="utf-8"?>
<connections xmlns="http://schemas.openxmlformats.org/spreadsheetml/2006/main">
  <connection id="1" name="nh_major" type="6" refreshedVersion="5" background="1" saveData="1">
    <textPr codePage="65001" sourceFile="C:\Users\Liu\Desktop\fu\nh_major.csv" tab="0" semicolon="1">
      <textFields count="3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<sst xmlns="http://schemas.openxmlformats.org/spreadsheetml/2006/main" count="106292" uniqueCount="21446">
  <si>
    <t>哈佛大学(剑桥)</t>
  </si>
  <si>
    <t>Harvard University (Cambridge)</t>
  </si>
  <si>
    <t>Undergraduate</t>
  </si>
  <si>
    <t>Admissions Visitor Center, Agassiz House, Radcliffe Yard, 5 James Street, Cambridge, MA 02138 USA</t>
  </si>
  <si>
    <t>https://college.harvard.edu/admissions/application-requirements</t>
  </si>
  <si>
    <t>无明确要求</t>
  </si>
  <si>
    <t>高中毕业</t>
  </si>
  <si>
    <t>美元</t>
  </si>
  <si>
    <t>a:2:{i:0;O:8:"stdClass":2:{s:4:"time";s:9:"11月1日";s:3:"tip";s:30:"提前录取申请截止日期";}i:1;O:8:"stdClass":2:{s:4:"time";s:8:"1月1日";s:3:"tip";s:30:"常规录取申请截止日期";}}</t>
  </si>
  <si>
    <t>1.可提供SAT、ACT成绩。&amp;nbsp;2.可提供托福、雅思考试成绩。</t>
  </si>
  <si>
    <t>http://www.scholarship.harvard.edu/aid.html</t>
  </si>
  <si>
    <t>12768-21600</t>
  </si>
  <si>
    <t>a:7:{s:6:"文学";s:37:"./major/175/2844/Undergraduate//9.gif";s:9:"历史学";s:37:"./major/175/2844/Undergraduate//7.gif";s:6:"理学";s:37:"./major/175/2844/Undergraduate//6.gif";s:9:"经济学";s:37:"./major/175/2844/Undergraduate//5.gif";s:6:"工学";s:37:"./major/175/2844/Undergraduate//2.gif";s:6:"哲学";s:38:"./major/175/2844/Undergraduate//11.gif";s:6:"法学";s:37:"./major/175/2844/Undergraduate//1.gif";}</t>
  </si>
  <si>
    <t>{"Address":"Admissions Visitor Center, Agassiz House, Radcliffe Yard, 5 James Street, Cambridge, MA 02138 USA ","Tel":"+1-617-495-1551","Fax":"+1-617-495-8821","Mail":"","ApplyOnline":"https://college.harvard.edu/admissions/application-requirements","Conditions_Cost": "","Conditions_Edu": "高中毕业", "Conditions_Test": "","Conditions_Age": "无明确要求","MajorSum": "47", "OpeningTime": [{"time":"11月1日","tip":"提前录取申请截止日期"},{"time":"1月1日","tip":"常规录取申请截止日期"}],"Tuition": "38891","Other_Application": "-1","Other_reg": "-1","Other_books": "-1","ScholarshipUrl": "http://www.scholarship.harvard.edu/aid.html","alimony":"12768-21600","Other_Conditions": "1.可提供SAT、ACT成绩。&amp;nbsp;2.可提供托福、雅思考试成绩。","Currency": "美元","Rate": "6.3387"}</t>
  </si>
  <si>
    <t>Master</t>
  </si>
  <si>
    <t>1350 Massachusetts Avenue, Holyoke Center 350, Cambridge, MA 02138-3654 USA</t>
  </si>
  <si>
    <t>http://www.gsas.harvard.edu/apply</t>
  </si>
  <si>
    <t>本科毕业</t>
  </si>
  <si>
    <t>a:1:{i:0;O:8:"stdClass":2:{s:4:"type";s:17:"托福网考(IBT)";s:5:"score";s:2:"80";}}</t>
  </si>
  <si>
    <t>admiss@fas.harvard.edu</t>
  </si>
  <si>
    <t>文理学院入学要求：&amp;nbsp;1.提供GRE成绩。</t>
  </si>
  <si>
    <t>http://www.scholarship.harvard.edu/international.html</t>
  </si>
  <si>
    <t>a:10:{s:6:"文学";s:30:"./major/175/2844/Master//9.gif";s:6:"农学";s:30:"./major/175/2844/Master//8.gif";s:9:"历史学";s:30:"./major/175/2844/Master//7.gif";s:6:"理学";s:30:"./major/175/2844/Master//6.gif";s:9:"教育学";s:30:"./major/175/2844/Master//4.gif";s:9:"管理学";s:30:"./major/175/2844/Master//3.gif";s:6:"工学";s:30:"./major/175/2844/Master//2.gif";s:6:"哲学";s:31:"./major/175/2844/Master//11.gif";s:6:"医学";s:31:"./major/175/2844/Master//10.gif";s:6:"法学";s:30:"./major/175/2844/Master//1.gif";}</t>
  </si>
  <si>
    <t>{"Address":"1350 Massachusetts Avenue, Holyoke Center 350, Cambridge, MA 02138-3654 USA  ","Tel":"+1-617-495-5315","Fax":"","Mail":"admiss@fas.harvard.edu","ApplyOnline":"http://www.gsas.harvard.edu/apply","Conditions_Cost": "","Conditions_Edu": "本科毕业", "Conditions_Test": [{"type":"托福网考(IBT)","score":"80"}],"Conditions_Age": "无明确要求","MajorSum": "85", "OpeningTime": "","Tuition": "38888","Other_Application": "-1","Other_reg": "-1","Other_books": "-1","ScholarshipUrl": "http://www.scholarship.harvard.edu/international.html","alimony":"12768-21600","Other_Conditions": "文理学院入学要求：&amp;nbsp;1.提供GRE成绩。","Currency": "美元","Rate": "6.3387"}</t>
  </si>
  <si>
    <t>Dr</t>
  </si>
  <si>
    <t>a:12:{s:6:"文学";s:26:"./major/175/2844/Dr//9.gif";s:6:"农学";s:26:"./major/175/2844/Dr//8.gif";s:9:"历史学";s:26:"./major/175/2844/Dr//7.gif";s:6:"理学";s:26:"./major/175/2844/Dr//6.gif";s:9:"经济学";s:26:"./major/175/2844/Dr//5.gif";s:9:"教育学";s:26:"./major/175/2844/Dr//4.gif";s:9:"管理学";s:26:"./major/175/2844/Dr//3.gif";s:6:"工学";s:26:"./major/175/2844/Dr//2.gif";s:6:"军事";s:27:"./major/175/2844/Dr//12.gif";s:6:"哲学";s:27:"./major/175/2844/Dr//11.gif";s:6:"医学";s:27:"./major/175/2844/Dr//10.gif";s:6:"法学";s:26:"./major/175/2844/Dr//1.gif";}</t>
  </si>
  <si>
    <t>{"Address":"1350 Massachusetts Avenue, Holyoke Center 350, Cambridge, MA 02138-3654 USA  ","Tel":"+1-617-495-5315","Fax":"","Mail":"admiss@fas.harvard.edu","ApplyOnline":"http://www.gsas.harvard.edu/apply","Conditions_Cost": "","Conditions_Edu": "本科毕业", "Conditions_Test": [{"type":"托福网考(IBT)","score":"80"}],"Conditions_Age": "无明确要求","MajorSum": "113", "OpeningTime": "","Tuition": "38888","Other_Application": "-1","Other_reg": "-1","Other_books": "-1","ScholarshipUrl": "http://www.scholarship.harvard.edu/international.html","alimony":"12768-21600","Other_Conditions": "文理学院入学要求：&amp;nbsp;1.提供GRE成绩。","Currency": "美元","Rate": "6.3387"}</t>
  </si>
  <si>
    <t>MBA</t>
  </si>
  <si>
    <t>Harvard Business School, MBA Admissions, Dillon House, Soldiers Field, Boston, MA 02163, USA</t>
  </si>
  <si>
    <t>a:3:{i:0;O:8:"stdClass":2:{s:4:"type";s:17:"托福网考(IBT)";s:5:"score";s:3:"109";}i:1;O:8:"stdClass":2:{s:4:"type";s:6:"雅思";s:5:"score";s:3:"7.5";}i:2;O:8:"stdClass":2:{s:4:"type";s:3:"PTE";s:5:"score";s:2:"75";}}</t>
  </si>
  <si>
    <t>admissions@hbs.edu</t>
  </si>
  <si>
    <t>a:3:{i:0;O:8:"stdClass":2:{s:4:"time";s:9:"9月16日";s:3:"tip";s:27:"第一轮申请截止日期";}i:1;O:8:"stdClass":2:{s:4:"time";s:8:"1月6日";s:3:"tip";s:27:"第二轮申请截止日期";}i:2;O:8:"stdClass":2:{s:4:"time";s:8:"4月7日";s:3:"tip";s:27:"第三轮申请截止日期";}}</t>
  </si>
  <si>
    <t>+1.617.495.6128</t>
  </si>
  <si>
    <t>24个月 MBA的课程分为两部分，第一年为必修课，第二年为选修课。</t>
  </si>
  <si>
    <t>a:1:{s:9:"管理学";s:27:"./major/175/2844/MBA//3.gif";}</t>
  </si>
  <si>
    <t>{"Address":"Harvard Business School, MBA Admissions, Dillon House, Soldiers Field, Boston, MA 02163, USA","Tel":"+1.617.495.6128","Fax":"","Mail":"admissions@hbs.edu","Conditions_Cost": "","Conditions_Edu": "本科毕业", "Conditions_Test": [{"type":"托福网考(IBT)","score":"109"},{"type":"雅思","score":"7.5"},{"type":"PTE","score":"75"}], "Conditions_Work": "无明确要求","xueZhi": "24个月 MBA的课程分为两部分，第一年为必修课，第二年为选修课。","Conditions_Age": "无明确要求","MajorSum": "1", "OpeningTime": [{"time":"9月16日","tip":"第一轮申请截止日期"},{"time":"1月6日","tip":"第二轮申请截止日期"},{"time":"4月7日","tip":"第三轮申请截止日期"}],"Tuition": "112350","Other_Application": "-1","Other_reg": "-1","Other_books": "-1","ScholarshipUrl": "","alimony":"12768-21600","Other_Conditions": "","Currency": "美元","Rate": "6.3387"}</t>
  </si>
  <si>
    <t>Specialist</t>
  </si>
  <si>
    <t>a:1:{i:0;O:8:"stdClass":2:{s:4:"time";s:8:"1月1日";s:3:"tip";s:0:"";}}</t>
  </si>
  <si>
    <t>a:0:{}</t>
  </si>
  <si>
    <t>{"Address":"","Tel":"","Fax":"","Mail":"","ApplyOnline":"","Conditions_Cost": "","Conditions_Edu": "无明确要求", "Conditions_Test": "","Conditions_Age": "无明确要求","MajorSum": "0", "OpeningTime": [{"time":"1月1日","tip":""}],"Tuition": "-1","Other_Application": "-1","Other_reg": "-1","Other_books": "-1","ScholarshipUrl": "","alimony":"12768-21600","Other_Conditions": "无明确要求","Currency": "美元","Rate": "6.3387"}</t>
  </si>
  <si>
    <t>Language</t>
  </si>
  <si>
    <t>Institute for English Language Programs office 46 Brattle Street, Room B-3 Cambridge, MA 02138-3722 USA</t>
  </si>
  <si>
    <t>http://iel.harvard.edu/summer/intensive/</t>
  </si>
  <si>
    <t>十八岁以上</t>
  </si>
  <si>
    <t>iel@dcemail.harvard.edu</t>
  </si>
  <si>
    <t>a:1:{i:0;O:8:"stdClass":2:{s:4:"time";s:9:"6月26日";s:3:"tip";s:0:"";}}</t>
  </si>
  <si>
    <t>+1-(617) 495-2693</t>
  </si>
  <si>
    <t>a:2:{s:6:"文学";s:32:"./major/175/2844/Language//9.gif";s:9:"教育学";s:32:"./major/175/2844/Language//4.gif";}</t>
  </si>
  <si>
    <t>{"Address":"Institute for English Language Programs office 46 Brattle Street, Room B-3 Cambridge, MA 02138-3722 USA  ","Tel":"+1-(617) 495-2693","Fax":"","Mail":"iel@dcemail.harvard.edu","ApplyOnline":"http://iel.harvard.edu/summer/intensive/","Conditions_Cost": "","Conditions_Edu": "高中毕业", "Conditions_Test": "","Conditions_Age": "十八岁以上","MajorSum": "4", "OpeningTime": [{"time":"6月26日","tip":""}],"Tuition": "923","Other_Application": "-1","Other_reg": "50","Other_books": "-1","ScholarshipUrl": "","alimony":"12768-21600","Other_Conditions": "无明确要求","Currency": "美元","Rate": "6.3387"}</t>
  </si>
  <si>
    <t>NetWork</t>
  </si>
  <si>
    <t>{"Address":"","Tel":"","Fax":"","Mail":"","ApplyOnline":"","Conditions_Cost": "","Conditions_Edu": "无明确要求", "Conditions_Test": "","Conditions_Age": "无明确要求","MajorSum": "0", "OpeningTime": "","Tuition": "-1","Other_Application": "","Other_reg": "-1","Other_books": "-1","ScholarshipUrl": "","alimony":"12768-21600","Other_Conditions": "无明确要求","Currency": "美元","Rate": "6.3387"}</t>
  </si>
  <si>
    <t>Foundation</t>
  </si>
  <si>
    <t>{"Address":"","Tel":"","Fax":"","Mail":"","ApplyOnline":"","Conditions_Cost": "","Conditions_Edu": "无明确要求", "Conditions_Test": "","Conditions_Age": "无明确要求","MajorSum": "0", "OpeningTime": "","Tuition": "-1","Other_Application": "-1","Other_reg": "-1","Other_books": "-1","ScholarshipUrl": "","alimony":"12768-21600","Other_Conditions": "无明确要求","Currency": "美元","Rate": "6.3387"}</t>
  </si>
  <si>
    <t>ViceDr</t>
  </si>
  <si>
    <t>Professional</t>
  </si>
  <si>
    <t>斯坦福大学(斯坦福)</t>
  </si>
  <si>
    <t>Stanford University (Stanford)</t>
  </si>
  <si>
    <t>Office of Undergraduate Admission, Stanford University, Montag Hall, 355 Galvez Street, Stanford, CA 94305-6106, USA</t>
  </si>
  <si>
    <t>https://www.commonapp.org</t>
  </si>
  <si>
    <t>+1 (650) 723-6050</t>
  </si>
  <si>
    <t>intl.admission@stanford.edu</t>
  </si>
  <si>
    <t>a:2:{i:0;O:8:"stdClass":2:{s:4:"time";s:9:"11月1日";s:3:"tip";s:33:"提前录取的申请截止日期";}i:1;O:8:"stdClass":2:{s:4:"time";s:8:"1月1日";s:3:"tip";s:33:"常规录取的申请截止日期";}}</t>
  </si>
  <si>
    <t>1、要求提交托福或雅思考试成绩。&amp;nbsp;2、要求提交SAT、ACT考试成绩。</t>
  </si>
  <si>
    <t>http://www.stanford.edu/dept/finaid/undergrad/types/index.html</t>
  </si>
  <si>
    <t>+1 (650) 723-2091</t>
  </si>
  <si>
    <t>a:9:{s:6:"文学";s:36:"./major/175/886/Undergraduate//9.gif";s:9:"历史学";s:36:"./major/175/886/Undergraduate//7.gif";s:6:"理学";s:36:"./major/175/886/Undergraduate//6.gif";s:9:"经济学";s:36:"./major/175/886/Undergraduate//5.gif";s:9:"管理学";s:36:"./major/175/886/Undergraduate//3.gif";s:6:"工学";s:36:"./major/175/886/Undergraduate//2.gif";s:6:"哲学";s:37:"./major/175/886/Undergraduate//11.gif";s:6:"医学";s:37:"./major/175/886/Undergraduate//10.gif";s:6:"法学";s:36:"./major/175/886/Undergraduate//1.gif";}</t>
  </si>
  <si>
    <t>{"Address":"Office of Undergraduate Admission, Stanford University, Montag Hall, 355 Galvez Street, Stanford, CA 94305-6106, USA","Tel":"+1 (650) 723-2091","Fax":"+1 (650) 723-6050","Mail":"intl.admission@stanford.edu","ApplyOnline":"https://www.commonapp.org","Conditions_Cost": "","Conditions_Edu": "高中毕业", "Conditions_Test": "","Conditions_Age": "无明确要求","MajorSum": "62", "OpeningTime": [{"time":"11月1日","tip":"提前录取的申请截止日期"},{"time":"1月1日","tip":"常规录取的申请截止日期"}],"Tuition": "41250","Other_Application": "90","Other_reg": "-1","Other_books": "-1","ScholarshipUrl": "http://www.stanford.edu/dept/finaid/undergrad/types/index.html","alimony":"12768-21600","Other_Conditions": "1、要求提交托福或雅思考试成绩。&amp;nbsp;2、要求提交SAT、ACT考试成绩。","Currency": "美元","Rate": "6.3387"}</t>
  </si>
  <si>
    <t>Stanford University, 450 Serra Mall, Stanford, CA 94305–2004, USA</t>
  </si>
  <si>
    <t>http://studentaffairs.stanford.edu/gradadmissions/applying/start</t>
  </si>
  <si>
    <t>1.要求提交GRE和托福考试成绩。</t>
  </si>
  <si>
    <t>http://www.stanford.edu/dept/finaid/grad/aid/index.html</t>
  </si>
  <si>
    <t>+1 650-723-2300</t>
  </si>
  <si>
    <t>a:9:{s:6:"文学";s:29:"./major/175/886/Master//9.gif";s:9:"历史学";s:29:"./major/175/886/Master//7.gif";s:6:"理学";s:29:"./major/175/886/Master//6.gif";s:9:"教育学";s:29:"./major/175/886/Master//4.gif";s:9:"管理学";s:29:"./major/175/886/Master//3.gif";s:6:"工学";s:29:"./major/175/886/Master//2.gif";s:6:"哲学";s:30:"./major/175/886/Master//11.gif";s:6:"医学";s:30:"./major/175/886/Master//10.gif";s:6:"法学";s:29:"./major/175/886/Master//1.gif";}</t>
  </si>
  <si>
    <t>{"Address":"Stanford University, 450 Serra Mall, Stanford, CA 94305–2004, USA","Tel":"+1 650-723-2300","Fax":" ","Mail":"intl.admission@stanford.edu","ApplyOnline":"http://studentaffairs.stanford.edu/gradadmissions/applying/start","Conditions_Cost": "","Conditions_Edu": "本科毕业", "Conditions_Test": "","Conditions_Age": "无明确要求","MajorSum": "50", "OpeningTime": "","Tuition": "41250","Other_Application": "90","Other_reg": "-1","Other_books": "-1","ScholarshipUrl": "http://www.stanford.edu/dept/finaid/grad/aid/index.html","alimony":"12768-21600","Other_Conditions": "1.要求提交GRE和托福考试成绩。","Currency": "美元","Rate": "6.3387"}</t>
  </si>
  <si>
    <t>a:10:{s:6:"文学";s:25:"./major/175/886/Dr//9.gif";s:9:"历史学";s:25:"./major/175/886/Dr//7.gif";s:6:"理学";s:25:"./major/175/886/Dr//6.gif";s:9:"经济学";s:25:"./major/175/886/Dr//5.gif";s:9:"教育学";s:25:"./major/175/886/Dr//4.gif";s:9:"管理学";s:25:"./major/175/886/Dr//3.gif";s:6:"工学";s:25:"./major/175/886/Dr//2.gif";s:6:"哲学";s:26:"./major/175/886/Dr//11.gif";s:6:"医学";s:26:"./major/175/886/Dr//10.gif";s:6:"法学";s:25:"./major/175/886/Dr//1.gif";}</t>
  </si>
  <si>
    <t>{"Address":"Stanford University, 450 Serra Mall, Stanford, CA 94305–2004, USA","Tel":"+1 650-723-2300","Fax":" ","Mail":"intl.admission@stanford.edu","ApplyOnline":"http://studentaffairs.stanford.edu/gradadmissions/applying/start","Conditions_Cost": "","Conditions_Edu": "本科毕业", "Conditions_Test": "","Conditions_Age": "无明确要求","MajorSum": "80", "OpeningTime": "","Tuition": "41250","Other_Application": "90","Other_reg": "-1","Other_books": "-1","ScholarshipUrl": "http://www.stanford.edu/dept/finaid/grad/aid/index.html","alimony":"12768-21600","Other_Conditions": "1.要求提交GRE和托福考试成绩。","Currency": "美元","Rate": "6.3387"}</t>
  </si>
  <si>
    <t>MBA Admissions Office, Stanford Graduate School of Business, Knight Management Center/McClelland Bldg, 655 Knight Way, Stanford, CA 94305-7298 USA</t>
  </si>
  <si>
    <t>a:5:{i:0;O:8:"stdClass":2:{s:4:"type";s:17:"传统托福(PBT)";s:5:"score";s:3:"600";}i:1;O:8:"stdClass":2:{s:4:"type";s:17:"托福机考(CBT)";s:5:"score";s:3:"250";}i:2;O:8:"stdClass":2:{s:4:"type";s:17:"托福网考(IBT)";s:5:"score";s:3:"100";}i:3;O:8:"stdClass":2:{s:4:"type";s:6:"雅思";s:5:"score";s:3:"7.0";}i:4;O:8:"stdClass":2:{s:4:"type";s:3:"PTE";s:5:"score";s:2:"68";}}</t>
  </si>
  <si>
    <t>+1 (650) 725-7831</t>
  </si>
  <si>
    <t>a:3:{i:0;O:8:"stdClass":2:{s:4:"time";s:9:"10月2日";s:3:"tip";s:27:"第一轮申请截止日期";}i:1;O:8:"stdClass":2:{s:4:"time";s:8:"1月8日";s:3:"tip";s:27:"第二轮申请截止日期";}i:2;O:8:"stdClass":2:{s:4:"time";s:8:"4月2日";s:3:"tip";s:27:"第三轮申请截止日期";}}</t>
  </si>
  <si>
    <t>1、要求提交GRE或GMAT考试成绩。</t>
  </si>
  <si>
    <t>+1 (650) 723-2766</t>
  </si>
  <si>
    <t>24个月 斯坦福大学MBA是两年全日制寄宿制</t>
  </si>
  <si>
    <t>a:6:{s:6:"理学";s:26:"./major/175/886/MBA//6.gif";s:9:"教育学";s:26:"./major/175/886/MBA//4.gif";s:9:"管理学";s:26:"./major/175/886/MBA//3.gif";s:6:"哲学";s:27:"./major/175/886/MBA//11.gif";s:6:"医学";s:27:"./major/175/886/MBA//10.gif";s:6:"法学";s:26:"./major/175/886/MBA//1.gif";}</t>
  </si>
  <si>
    <t>{"Address":"MBA Admissions Office, Stanford Graduate School of Business, Knight Management Center/McClelland Bldg, 655 Knight Way, Stanford, CA 94305-7298 USA","Tel":"+1 (650) 723-2766","Fax":"+1 (650) 725-7831","Mail":"","Conditions_Cost": "","Conditions_Edu": "本科毕业", "Conditions_Test": [{"type":"传统托福(PBT)","score":"600"},{"type":"托福机考(CBT)","score":"250"},{"type":"托福网考(IBT)","score":"100"},{"type":"雅思","score":"7.0"},{"type":"PTE","score":"68"}], "Conditions_Work": "无明确要求","xueZhi": "24个月 斯坦福大学MBA是两年全日制寄宿制","Conditions_Age": "无明确要求","MajorSum": "7", "OpeningTime": [{"time":"10月2日","tip":"第一轮申请截止日期"},{"time":"1月8日","tip":"第二轮申请截止日期"},{"time":"4月2日","tip":"第三轮申请截止日期"}],"Tuition": "119100","Other_Application": "275","Other_reg": "-1","Other_books": "4464","ScholarshipUrl": "","alimony":"12768-21600","Other_Conditions": "1、要求提交GRE或GMAT考试成绩。","Currency": "美元","Rate": "6.3387"}</t>
  </si>
  <si>
    <t>English for Foreign Students Language Center, Building 30 Stanford CA 94305-2015, USA</t>
  </si>
  <si>
    <t>triesen@stanford.edu</t>
  </si>
  <si>
    <t>1 (650) 723-3636</t>
  </si>
  <si>
    <t>a:2:{s:6:"文学";s:31:"./major/175/886/Language//9.gif";s:9:"教育学";s:31:"./major/175/886/Language//4.gif";}</t>
  </si>
  <si>
    <t>{"Address":"English for Foreign Students Language Center, Building 30 Stanford CA 94305-2015, USA","Tel":"1 (650) 723-3636","Fax":" ","Mail":"triesen@stanford.edu","ApplyOnline":"https://www.commonapp.org","Conditions_Cost": "","Conditions_Edu": "无明确要求", "Conditions_Test": "","Conditions_Age": "无明确要求","MajorSum": "1", "OpeningTime": "","Tuition": "-1","Other_Application": "-1","Other_reg": "-1","Other_books": "-1","ScholarshipUrl": "","alimony":"12768-21600","Other_Conditions": "无明确要求","Currency": "美元","Rate": "6.3387"}</t>
  </si>
  <si>
    <t>{"Address":"","Tel":"","Fax":" ","Mail":"","ApplyOnline":"","Conditions_Cost": "","Conditions_Edu": "无明确要求", "Conditions_Test": "","Conditions_Age": "无明确要求","MajorSum": "0", "OpeningTime": "","Tuition": "-1","Other_Application": "-1","Other_reg": "-1","Other_books": "-1","ScholarshipUrl": "","alimony":"12768-21600","Other_Conditions": "无明确要求","Currency": "美元","Rate": "6.3387"}</t>
  </si>
  <si>
    <t>麻省理工学院(剑桥)</t>
  </si>
  <si>
    <t>Massachusetts Institute of Technology (Cambridge)</t>
  </si>
  <si>
    <t>MIT, 77 Massachusetts Avenue, Cambridge, MA 02139-4307, USA</t>
  </si>
  <si>
    <t>http://mitadmissions.org/apply/international/mitapp</t>
  </si>
  <si>
    <t>a:2:{i:0;O:8:"stdClass":2:{s:4:"type";s:17:"传统托福(PBT)";s:5:"score";s:3:"577";}i:1;O:8:"stdClass":2:{s:4:"type";s:17:"托福网考(IBT)";s:5:"score";s:2:"90";}}</t>
  </si>
  <si>
    <t>admissions@mit.edu</t>
  </si>
  <si>
    <t>a:1:{i:0;O:8:"stdClass":2:{s:4:"time";s:8:"1月1日";s:3:"tip";s:27:"留学生申请截止日期";}}</t>
  </si>
  <si>
    <t>http://web.mit.edu/sfs/scholarships/MIT_scholarships.html</t>
  </si>
  <si>
    <t>1 617.253.1000</t>
  </si>
  <si>
    <t>a:9:{s:6:"文学";s:37:"./major/175/2877/Undergraduate//9.gif";s:9:"历史学";s:37:"./major/175/2877/Undergraduate//7.gif";s:6:"理学";s:37:"./major/175/2877/Undergraduate//6.gif";s:9:"经济学";s:37:"./major/175/2877/Undergraduate//5.gif";s:9:"管理学";s:37:"./major/175/2877/Undergraduate//3.gif";s:6:"工学";s:37:"./major/175/2877/Undergraduate//2.gif";s:6:"哲学";s:38:"./major/175/2877/Undergraduate//11.gif";s:6:"医学";s:38:"./major/175/2877/Undergraduate//10.gif";s:6:"法学";s:37:"./major/175/2877/Undergraduate//1.gif";}</t>
  </si>
  <si>
    <t>{"Address":"MIT, 77 Massachusetts Avenue, Cambridge, MA 02139-4307, USA","Tel":"1 617.253.1000","Fax":"","Mail":"admissions@mit.edu","ApplyOnline":"http://mitadmissions.org/apply/international/mitapp","Conditions_Cost": "","Conditions_Edu": "高中毕业", "Conditions_Test": [{"type":"传统托福(PBT)","score":"577"},{"type":"托福网考(IBT)","score":"90"}],"Conditions_Age": "无明确要求","MajorSum": "63", "OpeningTime": [{"time":"1月1日","tip":"留学生申请截止日期"}],"Tuition": "43498","Other_Application": "-1","Other_reg": "-1","Other_books": "-1","ScholarshipUrl": "http://web.mit.edu/sfs/scholarships/MIT_scholarships.html","alimony":"12768-21600","Other_Conditions": "无明确要求","Currency": "美元","Rate": "6.3387"}</t>
  </si>
  <si>
    <t>MIT Office of Graduate Admissions, 77 Massachusetts Ave Room 10-100, Cambridge, MA 02139, USA</t>
  </si>
  <si>
    <t>http://web.mit.edu/admissions/graduate/graduate/apply.html</t>
  </si>
  <si>
    <t>mitgrad@mit.edu</t>
  </si>
  <si>
    <t>1、要求提交托福或雅思考试成绩。</t>
  </si>
  <si>
    <t>a:7:{s:6:"文学";s:30:"./major/175/2877/Master//9.gif";s:6:"理学";s:30:"./major/175/2877/Master//6.gif";s:9:"经济学";s:30:"./major/175/2877/Master//5.gif";s:9:"管理学";s:30:"./major/175/2877/Master//3.gif";s:6:"工学";s:30:"./major/175/2877/Master//2.gif";s:6:"医学";s:31:"./major/175/2877/Master//10.gif";s:6:"法学";s:30:"./major/175/2877/Master//1.gif";}</t>
  </si>
  <si>
    <t>{"Address":"MIT Office of Graduate Admissions, 77 Massachusetts Ave Room 10-100, Cambridge, MA 02139, USA","Tel":"","Fax":"","Mail":"mitgrad@mit.edu","ApplyOnline":"http://web.mit.edu/admissions/graduate/graduate/apply.html","Conditions_Cost": "","Conditions_Edu": "本科毕业", "Conditions_Test": "","Conditions_Age": "无明确要求","MajorSum": "49", "OpeningTime": "","Tuition": "43210","Other_Application": "-1","Other_reg": "-1","Other_books": "2107","ScholarshipUrl": "http://web.mit.edu/sfs/scholarships/MIT_scholarships.html","alimony":"12768-21600","Other_Conditions": "1、要求提交托福或雅思考试成绩。","Currency": "美元","Rate": "6.3387"}</t>
  </si>
  <si>
    <t>a:9:{s:6:"文学";s:26:"./major/175/2877/Dr//9.gif";s:9:"历史学";s:26:"./major/175/2877/Dr//7.gif";s:6:"理学";s:26:"./major/175/2877/Dr//6.gif";s:9:"经济学";s:26:"./major/175/2877/Dr//5.gif";s:9:"管理学";s:26:"./major/175/2877/Dr//3.gif";s:6:"工学";s:26:"./major/175/2877/Dr//2.gif";s:6:"哲学";s:27:"./major/175/2877/Dr//11.gif";s:6:"医学";s:27:"./major/175/2877/Dr//10.gif";s:6:"法学";s:26:"./major/175/2877/Dr//1.gif";}</t>
  </si>
  <si>
    <t>{"Address":"MIT Office of Graduate Admissions, 77 Massachusetts Ave Room 10-100, Cambridge, MA 02139, USA","Tel":"","Fax":"","Mail":"mitgrad@mit.edu","ApplyOnline":"http://web.mit.edu/admissions/graduate/graduate/apply.html","Conditions_Cost": "","Conditions_Edu": "本科毕业", "Conditions_Test": "","Conditions_Age": "无明确要求","MajorSum": "95", "OpeningTime": "","Tuition": "43210","Other_Application": "-1","Other_reg": "-1","Other_books": "2107","ScholarshipUrl": "http://web.mit.edu/sfs/scholarships/MIT_scholarships.html","alimony":"12768-21600","Other_Conditions": "1、要求提交托福或雅思考试成绩。","Currency": "美元","Rate": "6.3387"}</t>
  </si>
  <si>
    <t>MBA Admissions Office,  238 Main Street,  Suite E48-500,  Cambridge, MA 02142-1347</t>
  </si>
  <si>
    <t>1 617-253-6405</t>
  </si>
  <si>
    <t>mbaadmissions@sloan.mit.edu</t>
  </si>
  <si>
    <t>a:2:{i:0;O:8:"stdClass":2:{s:4:"time";s:9:"9月24日";s:3:"tip";s:27:"第一轮申请截止日期";}i:1;O:8:"stdClass":2:{s:4:"time";s:8:"1月7日";s:3:"tip";s:27:"第二轮申请截止日期";}}</t>
  </si>
  <si>
    <t>1、要求提交之前学习成绩单。&amp;nbsp;2、要求提交GRE或GMAT考试成绩。&amp;nbsp;3、不需提交托福或雅思考试成绩。</t>
  </si>
  <si>
    <t>1 617-258-5434</t>
  </si>
  <si>
    <t>24个月 两年制</t>
  </si>
  <si>
    <t>a:1:{s:9:"管理学";s:27:"./major/175/2877/MBA//3.gif";}</t>
  </si>
  <si>
    <t>{"Address":"MBA Admissions Office,  238 Main Street,  Suite E48-500,  Cambridge, MA 02142-1347","Tel":"1 617-258-5434","Fax":"1 617-253-6405","Mail":"mbaadmissions@sloan.mit.edu","Conditions_Cost": "","Conditions_Edu": "无明确要求", "Conditions_Test": "", "Conditions_Work": "无明确要求","xueZhi": "24个月 两年制","Conditions_Age": "无明确要求","MajorSum": "1", "OpeningTime": [{"time":"9月24日","tip":"第一轮申请截止日期"},{"time":"1月7日","tip":"第二轮申请截止日期"}],"Tuition": "122880","Other_Application": "250","Other_reg": "-1","Other_books": "4214","ScholarshipUrl": "","alimony":"12768-21600","Other_Conditions": "1、要求提交之前学习成绩单。&amp;nbsp;2、要求提交GRE或GMAT考试成绩。&amp;nbsp;3、不需提交托福或雅思考试成绩。","Currency": "美元","Rate": "6.3387"}</t>
  </si>
  <si>
    <t>77 Massachusetts Avenue, BLDG-ROOM, Cambridge, MA 02139 USA</t>
  </si>
  <si>
    <t>fll-www@mit.edu</t>
  </si>
  <si>
    <t>a:2:{s:6:"文学";s:32:"./major/175/2877/Language//9.gif";s:9:"教育学";s:32:"./major/175/2877/Language//4.gif";}</t>
  </si>
  <si>
    <t>{"Address":"77 Massachusetts Avenue, BLDG-ROOM, Cambridge, MA 02139 USA","Tel":"+1-617-253-4771","Fax":"+1-617-258-6189","Mail":"fll-www@mit.edu","ApplyOnline":"http://mitadmissions.org/apply/international/mitapp","Conditions_Cost": "","Conditions_Edu": "无明确要求", "Conditions_Test": "","Conditions_Age": "无明确要求","MajorSum": "10", "OpeningTime": "","Tuition": "-1","Other_Application": "-1","Other_reg": "-1","Other_books": "-1","ScholarshipUrl": "","alimony":"12768-21600","Other_Conditions": "无明确要求","Currency": "美元","Rate": "6.3387"}</t>
  </si>
  <si>
    <t>a:1:{s:6:"工学";s:31:"./major/175/2877/NetWork//2.gif";}</t>
  </si>
  <si>
    <t>{"Address":"MIT Office of Graduate Admissions, 77 Massachusetts Ave Room 10-100, Cambridge, MA 02139, USA","Tel":"","Fax":"","Mail":"mitgrad@mit.edu","ApplyOnline":"http://web.mit.edu/admissions/graduate/graduate/apply.html","Conditions_Cost": "","Conditions_Edu": "无明确要求", "Conditions_Test": "","Conditions_Age": "无明确要求","MajorSum": "1", "OpeningTime": "","Tuition": "43210","Other_Application": "","Other_reg": "-1","Other_books": "2107","ScholarshipUrl": "","alimony":"12768-21600","Other_Conditions": "无明确要求","Currency": "美元","Rate": "6.3387"}</t>
  </si>
  <si>
    <t>密歇根大学(安阿伯)</t>
  </si>
  <si>
    <t>University of Michigan (Ann Arbor)</t>
  </si>
  <si>
    <t>University of Michigan, Office of Undergraduate Admissions, 515 East Jefferson Street, 1220 Student Activities Building, Ann Arbor, MI 48109-1316, USA</t>
  </si>
  <si>
    <t>http://www.admissions.umich.edu/drupal/applying</t>
  </si>
  <si>
    <t>a:22:{i:0;O:8:"stdClass":2:{s:4:"type";s:17:"传统托福(PBT)";s:5:"score";s:3:"570";}i:1;O:8:"stdClass":2:{s:4:"type";s:23:"传统托福(PBT)阅读";s:5:"score";s:2:"57";}i:2;O:8:"stdClass":2:{s:4:"type";s:23:"传统托福(PBT)写作";s:5:"score";s:2:"57";}i:3;O:8:"stdClass":2:{s:4:"type";s:23:"传统托福(PBT)听力";s:5:"score";s:2:"57";}i:4;O:8:"stdClass":2:{s:4:"type";s:23:"传统托福(PBT)口语";s:5:"score";s:2:"57";}i:5;O:8:"stdClass":2:{s:4:"type";s:17:"托福网考(IBT)";s:5:"score";s:2:"88";}i:6;O:8:"stdClass":2:{s:4:"type";s:23:"托福网考(IBT)阅读";s:5:"score";s:2:"23";}i:7;O:8:"stdClass":2:{s:4:"type";s:23:"托福网考(IBT)写作";s:5:"score";s:2:"21";}i:8;O:8:"stdClass":2:{s:4:"type";s:23:"托福网考(IBT)听力";s:5:"score";s:2:"23";}i:9;O:8:"stdClass":2:{s:4:"type";s:23:"托福网考(IBT)口语";s:5:"score";s:2:"21";}i:10;O:8:"stdClass":2:{s:4:"type";s:6:"雅思";s:5:"score";s:3:"6.5";}i:11;O:8:"stdClass":2:{s:4:"type";s:12:"雅思阅读";s:5:"score";s:3:"6.5";}i:12;O:8:"stdClass":2:{s:4:"type";s:12:"雅思写作";s:5:"score";s:3:"6.5";}i:13;O:8:"stdClass":2:{s:4:"type";s:12:"雅思听力";s:5:"score";s:3:"6.5";}i:14;O:8:"stdClass":2:{s:4:"type";s:12:"雅思口语";s:5:"score";s:3:"6.5";}i:15;O:8:"stdClass":2:{s:4:"type";s:21:"密歇根英语考试";s:5:"score";s:2:"80";}i:16;O:8:"stdClass":2:{s:4:"type";s:27:"密歇根英语考试阅读";s:5:"score";s:2:"80";}i:17;O:8:"stdClass":2:{s:4:"type";s:27:"密歇根英语考试写作";s:5:"score";s:2:"80";}i:18;O:8:"stdClass":2:{s:4:"type";s:27:"密歇根英语考试听力";s:5:"score";s:2:"80";}i:19;O:8:"stdClass":2:{s:4:"type";s:54:"密歇根英语考试语法、填充、词汇和阅读";s:5:"score";s:2:"80";}i:20;O:8:"stdClass":2:{s:4:"type";s:3:"CPE";s:5:"score";s:1:"C";}i:21;O:8:"stdClass":2:{s:4:"type";s:3:"CAE";s:5:"score";s:1:"C";}}</t>
  </si>
  <si>
    <t>1 734.936.0740</t>
  </si>
  <si>
    <t>a:2:{i:0;O:8:"stdClass":2:{s:4:"time";s:8:"2月1日";s:3:"tip";s:48:"春、夏、秋季学期入学申请截止日期";}i:1;O:8:"stdClass":2:{s:4:"time";s:9:"10月1日";s:3:"tip";s:36:"冬季学期入学申请截止日期";}}</t>
  </si>
  <si>
    <t>1.提交SAT或ACT考试成绩。&amp;nbsp;2.英语数量程度测试证书（ECPE）：C 。</t>
  </si>
  <si>
    <t>http://www.finaid.umich.edu/Home/TypesofAid/ScholarshipsGrants.aspx</t>
  </si>
  <si>
    <t>1 734.764.7433</t>
  </si>
  <si>
    <t>a:11:{s:6:"文学";s:37:"./major/175/3097/Undergraduate//9.gif";s:9:"历史学";s:37:"./major/175/3097/Undergraduate//7.gif";s:6:"理学";s:37:"./major/175/3097/Undergraduate//6.gif";s:9:"经济学";s:37:"./major/175/3097/Undergraduate//5.gif";s:9:"教育学";s:37:"./major/175/3097/Undergraduate//4.gif";s:9:"管理学";s:37:"./major/175/3097/Undergraduate//3.gif";s:6:"工学";s:37:"./major/175/3097/Undergraduate//2.gif";s:21:"职教及其他类别";s:38:"./major/175/3097/Undergraduate//13.gif";s:6:"哲学";s:38:"./major/175/3097/Undergraduate//11.gif";s:6:"医学";s:38:"./major/175/3097/Undergraduate//10.gif";s:6:"法学";s:37:"./major/175/3097/Undergraduate//1.gif";}</t>
  </si>
  <si>
    <t>{"Address":"University of Michigan, Office of Undergraduate Admissions, 515 East Jefferson Street, 1220 Student Activities Building, Ann Arbor, MI 48109-1316, USA","Tel":"1 734.764.7433","Fax":"1 734.936.0740","Mail":"","ApplyOnline":"http://www.admissions.umich.edu/drupal/applying","Conditions_Cost": "","Conditions_Edu": "高中毕业", "Conditions_Test": [{"type":"传统托福(PBT)","score":"570"},{"type":"传统托福(PBT)阅读","score":"57"},{"type":"传统托福(PBT)写作","score":"57"},{"type":"传统托福(PBT)听力","score":"57"},{"type":"传统托福(PBT)口语","score":"57"},{"type":"托福网考(IBT)","score":"88"},{"type":"托福网考(IBT)阅读","score":"23"},{"type":"托福网考(IBT)写作","score":"21"},{"type":"托福网考(IBT)听力","score":"23"},{"type":"托福网考(IBT)口语","score":"21"},{"type":"雅思","score":"6.5"},{"type":"雅思阅读","score":"6.5"},{"type":"雅思写作","score":"6.5"},{"type":"雅思听力","score":"6.5"},{"type":"雅思口语","score":"6.5"},{"type":"密歇根英语考试","score":"80"},{"type":"密歇根英语考试阅读","score":"80"},{"type":"密歇根英语考试写作","score":"80"},{"type":"密歇根英语考试听力","score":"80"},{"type":"密歇根英语考试语法、填充、词汇和阅读","score":"80"},{"type":"CPE","score":"C"},{"type":"CAE","score":"C"}],"Conditions_Age": "无明确要求","MajorSum": "126", "OpeningTime": [{"time":"2月1日","tip":"春、夏、秋季学期入学申请截止日期"},{"time":"10月1日","tip":"冬季学期入学申请截止日期"}],"Tuition": "40392","Other_Application": "80","Other_reg": "-1","Other_books": "1048","ScholarshipUrl": "http://www.finaid.umich.edu/Home/TypesofAid/ScholarshipsGrants.aspx","alimony":"12768-21600","Other_Conditions": "1.提交SAT或ACT考试成绩。&amp;nbsp;2.英语数量程度测试证书（ECPE）：C 。","Currency": "美元","Rate": "6.3387"}</t>
  </si>
  <si>
    <t>University of Michigan,515 East Jefferson Street, 1220 Student Activities Building, Ann Arbor, MI 48109-1316, USA</t>
  </si>
  <si>
    <t>http://www.rackham.umich.edu/prospective-students/admissions/applying/submit-your-application/start</t>
  </si>
  <si>
    <t>a:4:{i:0;O:8:"stdClass":2:{s:4:"type";s:17:"传统托福(PBT)";s:5:"score";s:3:"560";}i:1;O:8:"stdClass":2:{s:4:"type";s:17:"托福网考(IBT)";s:5:"score";s:2:"84";}i:2;O:8:"stdClass":2:{s:4:"type";s:6:"雅思";s:5:"score";s:3:"6.5";}i:3;O:8:"stdClass":2:{s:4:"type";s:21:"密歇根英语考试";s:5:"score";s:2:"80";}}</t>
  </si>
  <si>
    <t>rackadmis@umich.edu</t>
  </si>
  <si>
    <t>1.提交GRE、GMAT或MAT考试成绩。</t>
  </si>
  <si>
    <t>1 734-764-8129</t>
  </si>
  <si>
    <t>a:11:{s:6:"文学";s:30:"./major/175/3097/Master//9.gif";s:6:"农学";s:30:"./major/175/3097/Master//8.gif";s:9:"历史学";s:30:"./major/175/3097/Master//7.gif";s:6:"理学";s:30:"./major/175/3097/Master//6.gif";s:9:"经济学";s:30:"./major/175/3097/Master//5.gif";s:9:"教育学";s:30:"./major/175/3097/Master//4.gif";s:9:"管理学";s:30:"./major/175/3097/Master//3.gif";s:6:"工学";s:30:"./major/175/3097/Master//2.gif";s:6:"哲学";s:31:"./major/175/3097/Master//11.gif";s:6:"医学";s:31:"./major/175/3097/Master//10.gif";s:6:"法学";s:30:"./major/175/3097/Master//1.gif";}</t>
  </si>
  <si>
    <t>{"Address":"University of Michigan,515 East Jefferson Street, 1220 Student Activities Building, Ann Arbor, MI 48109-1316, USA","Tel":"1 734-764-8129","Fax":"","Mail":"rackadmis@umich.edu","ApplyOnline":"http://www.rackham.umich.edu/prospective-students/admissions/applying/submit-your-application/start","Conditions_Cost": "","Conditions_Edu": "本科毕业", "Conditions_Test": [{"type":"传统托福(PBT)","score":"560"},{"type":"托福网考(IBT)","score":"84"},{"type":"雅思","score":"6.5"},{"type":"密歇根英语考试","score":"80"}],"Conditions_Age": "无明确要求","MajorSum": "120", "OpeningTime": "","Tuition": "40402","Other_Application": "80","Other_reg": "-1","Other_books": "-1","ScholarshipUrl": "http://www.finaid.umich.edu/Home/TypesofAid/ScholarshipsGrants.aspx","alimony":"12768-21600","Other_Conditions": "1.提交GRE、GMAT或MAT考试成绩。","Currency": "美元","Rate": "6.3387"}</t>
  </si>
  <si>
    <t>a:11:{s:6:"文学";s:26:"./major/175/3097/Dr//9.gif";s:6:"农学";s:26:"./major/175/3097/Dr//8.gif";s:9:"历史学";s:26:"./major/175/3097/Dr//7.gif";s:6:"理学";s:26:"./major/175/3097/Dr//6.gif";s:9:"经济学";s:26:"./major/175/3097/Dr//5.gif";s:9:"教育学";s:26:"./major/175/3097/Dr//4.gif";s:9:"管理学";s:26:"./major/175/3097/Dr//3.gif";s:6:"工学";s:26:"./major/175/3097/Dr//2.gif";s:6:"哲学";s:27:"./major/175/3097/Dr//11.gif";s:6:"医学";s:27:"./major/175/3097/Dr//10.gif";s:6:"法学";s:26:"./major/175/3097/Dr//1.gif";}</t>
  </si>
  <si>
    <t>{"Address":"University of Michigan,515 East Jefferson Street, 1220 Student Activities Building, Ann Arbor, MI 48109-1316, USA","Tel":"1 734-764-8129","Fax":"","Mail":"rackadmis@umich.edu","ApplyOnline":"http://www.rackham.umich.edu/prospective-students/admissions/applying/submit-your-application/start","Conditions_Cost": "","Conditions_Edu": "本科毕业", "Conditions_Test": [{"type":"传统托福(PBT)","score":"560"},{"type":"托福网考(IBT)","score":"84"},{"type":"雅思","score":"6.5"},{"type":"密歇根英语考试","score":"80"}],"Conditions_Age": "无明确要求","MajorSum": "138", "OpeningTime": "","Tuition": "40402","Other_Application": "80","Other_reg": "-1","Other_books": "-1","ScholarshipUrl": "http://www.finaid.umich.edu/Home/TypesofAid/ScholarshipsGrants.aspx","alimony":"12768-21600","Other_Conditions": "1.提交GRE、GMAT或MAT考试成绩。","Currency": "美元","Rate": "6.3387"}</t>
  </si>
  <si>
    <t>Office of Admissions, Stephen M. Ross School of Business, University of Michigan, 701 Tappan Street, Ann Arbor, MI 48109-1234, USA</t>
  </si>
  <si>
    <t>a:2:{i:0;O:8:"stdClass":2:{s:4:"type";s:17:"托福网考(IBT)";s:5:"score";s:3:"100";}i:1;O:8:"stdClass":2:{s:4:"type";s:6:"雅思";s:5:"score";s:1:"7";}}</t>
  </si>
  <si>
    <t>1 (734) 763-7804</t>
  </si>
  <si>
    <t>rossmba@umich.edu</t>
  </si>
  <si>
    <t>a:3:{i:0;O:8:"stdClass":2:{s:4:"time";s:9:"10月1日";s:3:"tip";s:33:"第一轮入学申请截止日期";}i:1;O:8:"stdClass":2:{s:4:"time";s:8:"1月2日";s:3:"tip";s:33:"第二轮入学申请截止日期";}i:2;O:8:"stdClass":2:{s:4:"time";s:8:"3月3日";s:3:"tip";s:33:"第三轮入学申请截止日期";}}</t>
  </si>
  <si>
    <t>1.提交GRE或GMAT考试成绩。&amp;nbsp;2.提交两封推荐信。</t>
  </si>
  <si>
    <t>1 (734) 763-5796</t>
  </si>
  <si>
    <t>24个月 该校全日制MBA学制为2年</t>
  </si>
  <si>
    <t>a:1:{s:9:"管理学";s:27:"./major/175/3097/MBA//3.gif";}</t>
  </si>
  <si>
    <t>{"Address":"Office of Admissions, Stephen M. Ross School of Business, University of Michigan, 701 Tappan Street, Ann Arbor, MI 48109-1234, USA","Tel":"1 (734) 763-5796","Fax":"1 (734) 763-7804","Mail":"rossmba@umich.edu","Conditions_Cost": "","Conditions_Edu": "本科毕业", "Conditions_Test": [{"type":"托福网考(IBT)","score":"100"},{"type":"雅思","score":"7"}], "Conditions_Work": "无明确要求","xueZhi": "24个月 该校全日制MBA学制为2年","Conditions_Age": "无明确要求","MajorSum": "1", "OpeningTime": [{"time":"10月1日","tip":"第一轮入学申请截止日期"},{"time":"1月2日","tip":"第二轮入学申请截止日期"},{"time":"3月3日","tip":"第三轮入学申请截止日期"}],"Tuition": "110388","Other_Application": "200","Other_reg": "-1","Other_books": "3432","ScholarshipUrl": "","alimony":"12768-21600","Other_Conditions": "1.提交GRE或GMAT考试成绩。&amp;nbsp;2.提交两封推荐信。","Currency": "美元","Rate": "6.3387"}</t>
  </si>
  <si>
    <t>English Language Institute, 555 S. Forest Avenue, Ann Arbor, MI  48104-2584, USA</t>
  </si>
  <si>
    <t>http://www.lsa.umich.edu/eli/summerprograms/applytoaprogram</t>
  </si>
  <si>
    <t>1 734.763.3876</t>
  </si>
  <si>
    <t>eli-information@umich.edu</t>
  </si>
  <si>
    <t>1 734.764.2413</t>
  </si>
  <si>
    <t>a:4:{s:6:"文学";s:32:"./major/175/3097/Language//9.gif";s:9:"教育学";s:32:"./major/175/3097/Language//4.gif";s:9:"管理学";s:32:"./major/175/3097/Language//3.gif";s:6:"法学";s:32:"./major/175/3097/Language//1.gif";}</t>
  </si>
  <si>
    <t>{"Address":"English Language Institute, 555 S. Forest Avenue, Ann Arbor, MI  48104-2584, USA","Tel":"1 734.764.2413","Fax":"1 734.763.3876","Mail":"eli-information@umich.edu","ApplyOnline":"http://www.lsa.umich.edu/eli/summerprograms/applytoaprogram","Conditions_Cost": "","Conditions_Edu": "无明确要求", "Conditions_Test": "","Conditions_Age": "无明确要求","MajorSum": "3", "OpeningTime": "","Tuition": "-1","Other_Application": "-1","Other_reg": "-1","Other_books": "-1","ScholarshipUrl": "","alimony":"12768-21600","Other_Conditions": "无明确要求","Currency": "美元","Rate": "6.3387"}</t>
  </si>
  <si>
    <t>a:8:{s:6:"文学";s:31:"./major/175/3097/NetWork//9.gif";s:9:"历史学";s:31:"./major/175/3097/NetWork//7.gif";s:6:"理学";s:31:"./major/175/3097/NetWork//6.gif";s:9:"教育学";s:31:"./major/175/3097/NetWork//4.gif";s:9:"管理学";s:31:"./major/175/3097/NetWork//3.gif";s:6:"工学";s:31:"./major/175/3097/NetWork//2.gif";s:6:"医学";s:32:"./major/175/3097/NetWork//10.gif";s:6:"法学";s:31:"./major/175/3097/NetWork//1.gif";}</t>
  </si>
  <si>
    <t>{"Address":"University of Michigan,515 East Jefferson Street, 1220 Student Activities Building, Ann Arbor, MI 48109-1316, USA","Tel":"1 734-764-8129","Fax":"","Mail":"rackadmis@umich.edu","ApplyOnline":"http://www.rackham.umich.edu/prospective-students/admissions/applying/submit-your-application/start","Conditions_Cost": "","Conditions_Edu": "无明确要求", "Conditions_Test": "","Conditions_Age": "无明确要求","MajorSum": "44", "OpeningTime": "","Tuition": "40402","Other_Application": "","Other_reg": "-1","Other_books": "-1","ScholarshipUrl": "http://www.finaid.umich.edu/Home/TypesofAid/ScholarshipsGrants.aspx","alimony":"12768-21600","Other_Conditions": "无明确要求","Currency": "美元","Rate": "6.3387"}</t>
  </si>
  <si>
    <t>宾夕法尼亚大学 (费城)</t>
  </si>
  <si>
    <t>University of Pennsylvania (Philadelphia)</t>
  </si>
  <si>
    <t>The Office of Undergraduate Admissions University of Pennsylvania 1 College Hall, Room 1 Philadelphia, PA 19104-6376</t>
  </si>
  <si>
    <t>https://www.commonapp.org/CommonApp/default.aspx</t>
  </si>
  <si>
    <t>a:2:{i:0;O:8:"stdClass":2:{s:4:"type";s:17:"传统托福(PBT)";s:5:"score";s:3:"600";}i:1;O:8:"stdClass":2:{s:4:"type";s:17:"托福网考(IBT)";s:5:"score";s:3:"100";}}</t>
  </si>
  <si>
    <t>1 (215) 898-9670</t>
  </si>
  <si>
    <t>info@admissions.upenn.edu</t>
  </si>
  <si>
    <t>a:2:{i:0;O:8:"stdClass":2:{s:4:"time";s:9:"11月1日";s:3:"tip";s:24:"提前申请截止日期";}i:1;O:8:"stdClass":2:{s:4:"time";s:9:"11月4日";s:3:"tip";s:24:"常规申请截止日期";}}</t>
  </si>
  <si>
    <t>1.可以提交雅思考试成绩。</t>
  </si>
  <si>
    <t>http://www.sfs.upenn.edu/paying/paying-international.htm</t>
  </si>
  <si>
    <t>1 (215) 898-7507</t>
  </si>
  <si>
    <t>a:9:{s:6:"文学";s:37:"./major/175/5131/Undergraduate//9.gif";s:9:"历史学";s:37:"./major/175/5131/Undergraduate//7.gif";s:6:"理学";s:37:"./major/175/5131/Undergraduate//6.gif";s:9:"经济学";s:37:"./major/175/5131/Undergraduate//5.gif";s:9:"管理学";s:37:"./major/175/5131/Undergraduate//3.gif";s:6:"工学";s:37:"./major/175/5131/Undergraduate//2.gif";s:6:"哲学";s:38:"./major/175/5131/Undergraduate//11.gif";s:6:"医学";s:38:"./major/175/5131/Undergraduate//10.gif";s:6:"法学";s:37:"./major/175/5131/Undergraduate//1.gif";}</t>
  </si>
  <si>
    <t>{"Address":"The Office of Undergraduate Admissions University of Pennsylvania 1 College Hall, Room 1 Philadelphia, PA 19104-6376","Tel":"1 (215) 898-7507","Fax":"1 (215) 898-9670","Mail":"info@admissions.upenn.edu","ApplyOnline":"https://www.commonapp.org/CommonApp/default.aspx","Conditions_Cost": "","Conditions_Edu": "高中毕业", "Conditions_Test": [{"type":"传统托福(PBT)","score":"600"},{"type":"托福网考(IBT)","score":"100"}],"Conditions_Age": "无明确要求","MajorSum": "109", "OpeningTime": [{"time":"11月1日","tip":"提前申请截止日期"},{"time":"11月4日","tip":"常规申请截止日期"}],"Tuition": "45890","Other_Application": "-1","Other_reg": "-1","Other_books": "-1","ScholarshipUrl": "http://www.sfs.upenn.edu/paying/paying-international.htm","alimony":"12768-21600","Other_Conditions": "1.可以提交雅思考试成绩。","Currency": "美元","Rate": "6.3387"}</t>
  </si>
  <si>
    <t>3400 Chestnut Street, Philadelphia, PA 19104-6204, Renee Post (J.D. Admissions)</t>
  </si>
  <si>
    <t>http://www.upenn.edu/provost/graduate_admissions/apply</t>
  </si>
  <si>
    <t>admissions@law.upenn.edu</t>
  </si>
  <si>
    <t>1.提交GRE考试。&amp;nbsp;2.提交托福成绩。&amp;nbsp;&amp;nbsp;具体要求详见各专业。</t>
  </si>
  <si>
    <t>http://www.sfs.upenn.edu/finaid/index.htm</t>
  </si>
  <si>
    <t>1 215-898-7400</t>
  </si>
  <si>
    <t>a:9:{s:6:"文学";s:30:"./major/175/5131/Master//9.gif";s:6:"农学";s:30:"./major/175/5131/Master//8.gif";s:9:"历史学";s:30:"./major/175/5131/Master//7.gif";s:6:"理学";s:30:"./major/175/5131/Master//6.gif";s:9:"教育学";s:30:"./major/175/5131/Master//4.gif";s:9:"管理学";s:30:"./major/175/5131/Master//3.gif";s:6:"工学";s:30:"./major/175/5131/Master//2.gif";s:6:"医学";s:31:"./major/175/5131/Master//10.gif";s:6:"法学";s:30:"./major/175/5131/Master//1.gif";}</t>
  </si>
  <si>
    <t>{"Address":"3400 Chestnut Street, Philadelphia, PA 19104-6204, Renee Post (J.D. Admissions)","Tel":"1 215-898-7400","Fax":"","Mail":"admissions@law.upenn.edu","ApplyOnline":"http://www.upenn.edu/provost/graduate_admissions/apply","Conditions_Cost": "","Conditions_Edu": "本科毕业", "Conditions_Test": "","Conditions_Age": "无明确要求","MajorSum": "68", "OpeningTime": "","Tuition": "35538","Other_Application": "-1","Other_reg": "-1","Other_books": "-1","ScholarshipUrl": "http://www.sfs.upenn.edu/finaid/index.htm","alimony":"12768-21600","Other_Conditions": "1.提交GRE考试。&amp;nbsp;2.提交托福成绩。&amp;nbsp;&amp;nbsp;具体要求详见各专业。","Currency": "美元","Rate": "6.3387"}</t>
  </si>
  <si>
    <t>a:11:{s:6:"文学";s:26:"./major/175/5131/Dr//9.gif";s:6:"农学";s:26:"./major/175/5131/Dr//8.gif";s:9:"历史学";s:26:"./major/175/5131/Dr//7.gif";s:6:"理学";s:26:"./major/175/5131/Dr//6.gif";s:9:"经济学";s:26:"./major/175/5131/Dr//5.gif";s:9:"教育学";s:26:"./major/175/5131/Dr//4.gif";s:9:"管理学";s:26:"./major/175/5131/Dr//3.gif";s:6:"工学";s:26:"./major/175/5131/Dr//2.gif";s:6:"哲学";s:27:"./major/175/5131/Dr//11.gif";s:6:"医学";s:27:"./major/175/5131/Dr//10.gif";s:6:"法学";s:26:"./major/175/5131/Dr//1.gif";}</t>
  </si>
  <si>
    <t>{"Address":"3400 Chestnut Street, Philadelphia, PA 19104-6204, Renee Post (J.D. Admissions)","Tel":"1 215-898-7400","Fax":"","Mail":"admissions@law.upenn.edu","ApplyOnline":"http://www.upenn.edu/provost/graduate_admissions/apply","Conditions_Cost": "","Conditions_Edu": "本科毕业", "Conditions_Test": "","Conditions_Age": "无明确要求","MajorSum": "73", "OpeningTime": "","Tuition": "32276","Other_Application": "-1","Other_reg": "-1","Other_books": "-1","ScholarshipUrl": "http://www.sfs.upenn.edu/finaid/index.htm","alimony":"12768-21600","Other_Conditions": "1.提交GRE考试。&amp;nbsp;2.提交托福成绩。&amp;nbsp;&amp;nbsp;具体要求详见各专业。","Currency": "美元","Rate": "6.3387"}</t>
  </si>
  <si>
    <t>Office of MBA Admissions and Financial Aid The Wharton School University of Pennsylvania   Vance Hall, Suite 111   3733 Spruce Street   Philadelphia, PA 19104.6340</t>
  </si>
  <si>
    <t>6年以上</t>
  </si>
  <si>
    <t>+1 215.898.0120</t>
  </si>
  <si>
    <t>mba-admiss@wharton.upenn.edu</t>
  </si>
  <si>
    <t>a:3:{i:0;O:8:"stdClass":2:{s:4:"time";s:9:"10月1日";s:3:"tip";s:27:"第一轮申请截止时间";}i:1;O:8:"stdClass":2:{s:4:"time";s:8:"1月7日";s:3:"tip";s:27:"第二轮申请截止时间";}i:2;O:8:"stdClass":2:{s:4:"time";s:9:"3月27日";s:3:"tip";s:27:"第三轮申请截止时间";}}</t>
  </si>
  <si>
    <t>1.提交GRE、GMAT成绩，成绩五年内有效。&amp;nbsp;2.提交托福考试成绩，或其他英语能力证明。</t>
  </si>
  <si>
    <t>+1 215.898.6183</t>
  </si>
  <si>
    <t>24个月 全日制MBA学制为两年</t>
  </si>
  <si>
    <t>a:4:{s:6:"文学";s:27:"./major/175/5131/MBA//9.gif";s:9:"管理学";s:27:"./major/175/5131/MBA//3.gif";s:6:"医学";s:28:"./major/175/5131/MBA//10.gif";s:6:"法学";s:27:"./major/175/5131/MBA//1.gif";}</t>
  </si>
  <si>
    <t>{"Address":"Office of MBA Admissions and Financial Aid The Wharton School University of Pennsylvania   Vance Hall, Suite 111   3733 Spruce Street   Philadelphia, PA 19104.6340","Tel":"+1 215.898.6183","Fax":"+1 215.898.0120","Mail":"mba-admiss@wharton.upenn.edu","Conditions_Cost": "","Conditions_Edu": "本科毕业", "Conditions_Test": "", "Conditions_Work": "6年以上","xueZhi": "24个月 全日制MBA学制为两年","Conditions_Age": "无明确要求","MajorSum": "4", "OpeningTime": [{"time":"10月1日","tip":"第一轮申请截止时间"},{"time":"1月7日","tip":"第二轮申请截止时间"},{"time":"3月27日","tip":"第三轮申请截止时间"}],"Tuition": "129656","Other_Application": "265","Other_reg": "-1","Other_books": "-1","ScholarshipUrl": "","alimony":"12768-21600","Other_Conditions": "1.提交GRE、GMAT成绩，成绩五年内有效。&amp;nbsp;2.提交托福考试成绩，或其他英语能力证明。","Currency": "美元","Rate": "6.3387"}</t>
  </si>
  <si>
    <t>English Language Programs University of Pennsylvania 110 Fisher-Bennett Hall 3340 Walnut Street Philadelphia, PA 19104-6274 USA</t>
  </si>
  <si>
    <t>http://www.sas.upenn.edu/elp/apply_general</t>
  </si>
  <si>
    <t>a:4:{i:0;O:8:"stdClass":2:{s:4:"type";s:17:"传统托福(PBT)";s:5:"score";s:3:"487";}i:1;O:8:"stdClass":2:{s:4:"type";s:17:"托福网考(IBT)";s:5:"score";s:2:"57";}i:2;O:8:"stdClass":2:{s:4:"type";s:6:"雅思";s:5:"score";s:3:"5.5";}i:3;O:8:"stdClass":2:{s:4:"type";s:6:"托业";s:5:"score";s:3:"500";}}</t>
  </si>
  <si>
    <t>1 215-898-2684</t>
  </si>
  <si>
    <t>elp@sas.upenn.edu</t>
  </si>
  <si>
    <t>a:1:{i:0;O:8:"stdClass":2:{s:4:"time";s:8:"1月8日";s:3:"tip";s:59:"每年开课6次，1月、3月、4月、6月、8月、10月";}}</t>
  </si>
  <si>
    <t>以上要求为暑期强化英语课程入学要求。</t>
  </si>
  <si>
    <t>1 215-898-8681</t>
  </si>
  <si>
    <t>a:3:{s:6:"文学";s:32:"./major/175/5131/Language//9.gif";s:9:"教育学";s:32:"./major/175/5131/Language//4.gif";s:9:"管理学";s:32:"./major/175/5131/Language//3.gif";}</t>
  </si>
  <si>
    <t>{"Address":"English Language Programs University of Pennsylvania 110 Fisher-Bennett Hall 3340 Walnut Street Philadelphia, PA 19104-6274 USA","Tel":"1 215-898-8681","Fax":"1 215-898-2684 ","Mail":"elp@sas.upenn.edu","ApplyOnline":"http://www.sas.upenn.edu/elp/apply_general","Conditions_Cost": "","Conditions_Edu": "无明确要求", "Conditions_Test": [{"type":"传统托福(PBT)","score":"487"},{"type":"托福网考(IBT)","score":"57"},{"type":"雅思","score":"5.5"},{"type":"托业","score":"500"}],"Conditions_Age": "无明确要求","MajorSum": "6", "OpeningTime": [{"time":"1月8日","tip":"每年开课6次，1月、3月、4月、6月、8月、10月"}],"Tuition": "510","Other_Application": "-1","Other_reg": "-1","Other_books": "-1","ScholarshipUrl": "","alimony":"12768-21600","Other_Conditions": "以上要求为暑期强化英语课程入学要求。","Currency": "美元","Rate": "6.3387"}</t>
  </si>
  <si>
    <t>a:7:{s:6:"文学";s:31:"./major/175/5131/NetWork//9.gif";s:6:"农学";s:31:"./major/175/5131/NetWork//8.gif";s:9:"历史学";s:31:"./major/175/5131/NetWork//7.gif";s:9:"经济学";s:31:"./major/175/5131/NetWork//5.gif";s:9:"管理学";s:31:"./major/175/5131/NetWork//3.gif";s:6:"工学";s:31:"./major/175/5131/NetWork//2.gif";s:6:"法学";s:31:"./major/175/5131/NetWork//1.gif";}</t>
  </si>
  <si>
    <t>{"Address":"3400 Chestnut Street, Philadelphia, PA 19104-6204, Renee Post (J.D. Admissions)","Tel":"1 215-898-7400","Fax":"","Mail":"admissions@law.upenn.edu","ApplyOnline":"http://www.upenn.edu/provost/graduate_admissions/apply","Conditions_Cost": "","Conditions_Edu": "无明确要求", "Conditions_Test": "","Conditions_Age": "无明确要求","MajorSum": "10", "OpeningTime": "","Tuition": "35538","Other_Application": "","Other_reg": "-1","Other_books": "-1","ScholarshipUrl": "http://www.sfs.upenn.edu/finaid/index.htm","alimony":"12768-21600","Other_Conditions": "无明确要求","Currency": "美元","Rate": "6.3387"}</t>
  </si>
  <si>
    <t>加州大学洛杉矶分校（洛杉矶）</t>
  </si>
  <si>
    <t>University of California, Los Angeles (Los Angeles)</t>
  </si>
  <si>
    <t>UCLA Undergraduate Admissions and Relations with Schools (UARS) 1147 Murphy Hall, Box 951436 Los Angeles, CA 90095-1436, USA</t>
  </si>
  <si>
    <t>http://admission.universityofcalifornia.edu/how-to-apply/apply-online/index.html</t>
  </si>
  <si>
    <t>a:3:{i:0;O:8:"stdClass":2:{s:4:"type";s:17:"传统托福(PBT)";s:5:"score";s:3:"550";}i:1;O:8:"stdClass":2:{s:4:"type";s:17:"托福网考(IBT)";s:5:"score";s:2:"83";}i:2;O:8:"stdClass":2:{s:4:"type";s:6:"雅思";s:5:"score";s:1:"7";}}</t>
  </si>
  <si>
    <t>1 (310) 206-1206</t>
  </si>
  <si>
    <t>ugadm@saonet.ucla.edu</t>
  </si>
  <si>
    <t>a:1:{i:0;O:8:"stdClass":2:{s:4:"time";s:10:"11月30日";s:3:"tip";s:36:"秋季学期入学申请截止日期";}}</t>
  </si>
  <si>
    <t>1.提交ACT或SAT成绩。</t>
  </si>
  <si>
    <t>http://www.ucla.edu/admissions/affordability</t>
  </si>
  <si>
    <t>1 (310) 825-3101</t>
  </si>
  <si>
    <t>a:10:{s:6:"文学";s:36:"./major/175/911/Undergraduate//9.gif";s:6:"农学";s:36:"./major/175/911/Undergraduate//8.gif";s:9:"历史学";s:36:"./major/175/911/Undergraduate//7.gif";s:6:"理学";s:36:"./major/175/911/Undergraduate//6.gif";s:9:"经济学";s:36:"./major/175/911/Undergraduate//5.gif";s:9:"教育学";s:36:"./major/175/911/Undergraduate//4.gif";s:6:"工学";s:36:"./major/175/911/Undergraduate//2.gif";s:6:"哲学";s:37:"./major/175/911/Undergraduate//11.gif";s:6:"医学";s:37:"./major/175/911/Undergraduate//10.gif";s:6:"法学";s:36:"./major/175/911/Undergraduate//1.gif";}</t>
  </si>
  <si>
    <t>{"Address":"UCLA Undergraduate Admissions and Relations with Schools (UARS) 1147 Murphy Hall, Box 951436 Los Angeles, CA 90095-1436, USA","Tel":"1 (310) 825-3101","Fax":"1 (310) 206-1206 ","Mail":"ugadm@saonet.ucla.edu","ApplyOnline":"http://admission.universityofcalifornia.edu/how-to-apply/apply-online/index.html","Conditions_Cost": "","Conditions_Edu": "高中毕业", "Conditions_Test": [{"type":"传统托福(PBT)","score":"550"},{"type":"托福网考(IBT)","score":"83"},{"type":"雅思","score":"7"}],"Conditions_Age": "无明确要求","MajorSum": "126", "OpeningTime": [{"time":"11月30日","tip":"秋季学期入学申请截止日期"}],"Tuition": "34098","Other_Application": "-1","Other_reg": "-1","Other_books": "-1","ScholarshipUrl": "http://www.ucla.edu/admissions/affordability","alimony":"12768-21600","Other_Conditions": "1.提交ACT或SAT成绩。","Currency": "美元","Rate": "6.3387"}</t>
  </si>
  <si>
    <t>UCLA Graduate Division, 1237 Murphy Hall, Box 951419, Los Angeles, CA 90095-1419, USA</t>
  </si>
  <si>
    <t>http://grad.ucla.edu/gasaa/admissions/applicat.htm</t>
  </si>
  <si>
    <t>a:7:{i:0;O:8:"stdClass":2:{s:4:"type";s:17:"传统托福(PBT)";s:5:"score";s:3:"560";}i:1;O:8:"stdClass":2:{s:4:"type";s:17:"托福网考(IBT)";s:5:"score";s:2:"87";}i:2;O:8:"stdClass":2:{s:4:"type";s:23:"托福网考(IBT)阅读";s:5:"score";s:2:"21";}i:3;O:8:"stdClass":2:{s:4:"type";s:23:"托福网考(IBT)写作";s:5:"score";s:2:"25";}i:4;O:8:"stdClass":2:{s:4:"type";s:23:"托福网考(IBT)听力";s:5:"score";s:2:"17";}i:5;O:8:"stdClass":2:{s:4:"type";s:23:"托福网考(IBT)口语";s:5:"score";s:2:"24";}i:6;O:8:"stdClass":2:{s:4:"type";s:6:"雅思";s:5:"score";s:1:"7";}}</t>
  </si>
  <si>
    <t>onlineapphelp@gdnet.ucla.edu</t>
  </si>
  <si>
    <t>a:1:{i:0;O:8:"stdClass":2:{s:4:"time";s:9:"12月1日";s:3:"tip";s:39:"生物学专业入学申请截止日期";}}</t>
  </si>
  <si>
    <t>1 (310) 206-3411</t>
  </si>
  <si>
    <t>a:10:{s:6:"文学";s:29:"./major/175/911/Master//9.gif";s:9:"历史学";s:29:"./major/175/911/Master//7.gif";s:6:"理学";s:29:"./major/175/911/Master//6.gif";s:9:"经济学";s:29:"./major/175/911/Master//5.gif";s:9:"教育学";s:29:"./major/175/911/Master//4.gif";s:9:"管理学";s:29:"./major/175/911/Master//3.gif";s:6:"工学";s:29:"./major/175/911/Master//2.gif";s:6:"哲学";s:30:"./major/175/911/Master//11.gif";s:6:"医学";s:30:"./major/175/911/Master//10.gif";s:6:"法学";s:29:"./major/175/911/Master//1.gif";}</t>
  </si>
  <si>
    <t>{"Address":"UCLA Graduate Division, 1237 Murphy Hall, Box 951419, Los Angeles, CA 90095-1419, USA","Tel":"1 (310) 206-3411","Fax":"","Mail":"onlineapphelp@gdnet.ucla.edu","ApplyOnline":"http://grad.ucla.edu/gasaa/admissions/applicat.htm","Conditions_Cost": "","Conditions_Edu": "本科毕业", "Conditions_Test": [{"type":"传统托福(PBT)","score":"560"},{"type":"托福网考(IBT)","score":"87"},{"type":"托福网考(IBT)阅读","score":"21"},{"type":"托福网考(IBT)写作","score":"25"},{"type":"托福网考(IBT)听力","score":"17"},{"type":"托福网考(IBT)口语","score":"24"},{"type":"雅思","score":"7"}],"Conditions_Age": "无明确要求","MajorSum": "97", "OpeningTime": [{"time":"12月1日","tip":"生物学专业入学申请截止日期"}],"Tuition": "26322","Other_Application": "-1","Other_reg": "-1","Other_books": "-1","ScholarshipUrl": "http://www.ucla.edu/admissions/affordability","alimony":"12768-21600","Other_Conditions": "无明确要求","Currency": "美元","Rate": "6.3387"}</t>
  </si>
  <si>
    <t>a:10:{s:6:"文学";s:25:"./major/175/911/Dr//9.gif";s:9:"历史学";s:25:"./major/175/911/Dr//7.gif";s:6:"理学";s:25:"./major/175/911/Dr//6.gif";s:9:"经济学";s:25:"./major/175/911/Dr//5.gif";s:9:"教育学";s:25:"./major/175/911/Dr//4.gif";s:9:"管理学";s:25:"./major/175/911/Dr//3.gif";s:6:"工学";s:25:"./major/175/911/Dr//2.gif";s:6:"哲学";s:26:"./major/175/911/Dr//11.gif";s:6:"医学";s:26:"./major/175/911/Dr//10.gif";s:6:"法学";s:25:"./major/175/911/Dr//1.gif";}</t>
  </si>
  <si>
    <t>{"Address":"UCLA Graduate Division, 1237 Murphy Hall, Box 951419, Los Angeles, CA 90095-1419, USA","Tel":"1 (310) 206-3411","Fax":"","Mail":"onlineapphelp@gdnet.ucla.edu","ApplyOnline":"http://grad.ucla.edu/gasaa/admissions/applicat.htm","Conditions_Cost": "","Conditions_Edu": "本科毕业", "Conditions_Test": [{"type":"传统托福(PBT)","score":"560"},{"type":"托福网考(IBT)","score":"87"},{"type":"托福网考(IBT)阅读","score":"21"},{"type":"托福网考(IBT)写作","score":"25"},{"type":"托福网考(IBT)听力","score":"17"},{"type":"托福网考(IBT)口语","score":"24"},{"type":"雅思","score":"7"}],"Conditions_Age": "无明确要求","MajorSum": "85", "OpeningTime": [{"time":"12月1日","tip":"生物学专业入学申请截止日期"}],"Tuition": "26322","Other_Application": "-1","Other_reg": "-1","Other_books": "-1","ScholarshipUrl": "http://www.ucla.edu/admissions/affordability","alimony":"12768-21600","Other_Conditions": "无明确要求","Currency": "美元","Rate": "6.3387"}</t>
  </si>
  <si>
    <t>110 Westwood Plaza, Gold Hall Suite B201 Los Angeles, CA 90095, USA</t>
  </si>
  <si>
    <t>a:3:{i:0;O:8:"stdClass":2:{s:4:"type";s:17:"传统托福(PBT)";s:5:"score";s:3:"610";}i:1;O:8:"stdClass":2:{s:4:"type";s:17:"托福网考(IBT)";s:5:"score";s:3:"100";}i:2;O:8:"stdClass":2:{s:4:"type";s:6:"雅思";s:5:"score";s:1:"7";}}</t>
  </si>
  <si>
    <t>mba.admissions@anderson.ucla.edu</t>
  </si>
  <si>
    <t>a:3:{i:0;O:8:"stdClass":2:{s:4:"time";s:10:"10月22日";s:3:"tip";s:27:"第一轮申请截止日期";}i:1;O:8:"stdClass":2:{s:4:"time";s:8:"1月7日";s:3:"tip";s:27:"第二轮申请截止日期";}i:2;O:8:"stdClass":2:{s:4:"time";s:9:"4月15日";s:3:"tip";s:27:"第三轮申请截止日期";}}</t>
  </si>
  <si>
    <t>1.提交GRE或GMAT考试成绩。</t>
  </si>
  <si>
    <t>1 310.825.6944</t>
  </si>
  <si>
    <t>a:4:{s:6:"文学";s:26:"./major/175/911/MBA//9.gif";s:9:"经济学";s:26:"./major/175/911/MBA//5.gif";s:9:"管理学";s:26:"./major/175/911/MBA//3.gif";s:6:"医学";s:27:"./major/175/911/MBA//10.gif";}</t>
  </si>
  <si>
    <t>{"Address":"110 Westwood Plaza, Gold Hall Suite B201 Los Angeles, CA 90095, USA","Tel":"1 310.825.6944","Fax":"","Mail":"mba.admissions@anderson.ucla.edu","Conditions_Cost": "","Conditions_Edu": "本科毕业", "Conditions_Test": [{"type":"传统托福(PBT)","score":"610"},{"type":"托福网考(IBT)","score":"100"},{"type":"雅思","score":"7"}], "Conditions_Work": "无明确要求","xueZhi": "24个月 该校全日制MBA学制为2年","Conditions_Age": "无明确要求","MajorSum": "10", "OpeningTime": [{"time":"10月22日","tip":"第一轮申请截止日期"},{"time":"1月7日","tip":"第二轮申请截止日期"},{"time":"4月15日","tip":"第三轮申请截止日期"}],"Tuition": "104744","Other_Application": "-1","Other_reg": "-1","Other_books": "-1","ScholarshipUrl": "","alimony":"12768-21600","Other_Conditions": "1.提交GRE或GMAT考试成绩。","Currency": "美元","Rate": "6.3387"}</t>
  </si>
  <si>
    <t>10995 Le Conte Avenue, Suite 614, Los Angeles, California 90024, USA</t>
  </si>
  <si>
    <t>https://www.uclaextension.edu/alc/Pages/apply_fees.aspx</t>
  </si>
  <si>
    <t>1 310.825.6747</t>
  </si>
  <si>
    <t>alcenroll@uclaextension.edu</t>
  </si>
  <si>
    <t>a:1:{i:0;O:8:"stdClass":2:{s:4:"time";s:8:"1月6日";s:3:"tip";s:62:"英语强化课程每年1月、3月、6月、8月、9月开课";}}</t>
  </si>
  <si>
    <t>1 310.825.9068</t>
  </si>
  <si>
    <t>a:2:{s:6:"文学";s:31:"./major/175/911/Language//9.gif";s:9:"教育学";s:31:"./major/175/911/Language//4.gif";}</t>
  </si>
  <si>
    <t>{"Address":"10995 Le Conte Avenue, Suite 614, Los Angeles, California 90024, USA","Tel":"1 310.825.9068","Fax":"1 310.825.6747","Mail":"alcenroll@uclaextension.edu","ApplyOnline":"https://www.uclaextension.edu/alc/Pages/apply_fees.aspx","Conditions_Cost": "","Conditions_Edu": "无明确要求", "Conditions_Test": "","Conditions_Age": "十八岁以上","MajorSum": "5", "OpeningTime": [{"time":"1月6日","tip":"英语强化课程每年1月、3月、6月、8月、9月开课"}],"Tuition": "420","Other_Application": "150","Other_reg": "-1","Other_books": "-1","ScholarshipUrl": "","alimony":"12768-21600","Other_Conditions": "无明确要求","Currency": "美元","Rate": "6.3387"}</t>
  </si>
  <si>
    <t>加州大学伯克利分校（伯克利）</t>
  </si>
  <si>
    <t>University of California, Berkeley (Berkeley)</t>
  </si>
  <si>
    <t>Office of Undergraduate Admissions, University of California, Berkeley, 110 Sproul Hall #5800, Berkeley, CA 94720-5800, USA</t>
  </si>
  <si>
    <t>a:3:{i:0;O:8:"stdClass":2:{s:4:"type";s:17:"传统托福(PBT)";s:5:"score";s:3:"550";}i:1;O:8:"stdClass":2:{s:4:"type";s:17:"托福网考(IBT)";s:5:"score";s:2:"80";}i:2;O:8:"stdClass":2:{s:4:"type";s:6:"雅思";s:5:"score";s:1:"7";}}</t>
  </si>
  <si>
    <t>admissions@berkeley.edu</t>
  </si>
  <si>
    <t>a:1:{i:0;O:8:"stdClass":2:{s:4:"time";s:10:"11月30日";s:3:"tip";s:0:"";}}</t>
  </si>
  <si>
    <t>http://students.berkeley.edu/finaid/undergraduates/types_scholarships.htm</t>
  </si>
  <si>
    <t>1 510-642-3175</t>
  </si>
  <si>
    <t>a:10:{s:6:"文学";s:36:"./major/175/908/Undergraduate//9.gif";s:6:"农学";s:36:"./major/175/908/Undergraduate//8.gif";s:9:"历史学";s:36:"./major/175/908/Undergraduate//7.gif";s:6:"理学";s:36:"./major/175/908/Undergraduate//6.gif";s:9:"经济学";s:36:"./major/175/908/Undergraduate//5.gif";s:9:"管理学";s:36:"./major/175/908/Undergraduate//3.gif";s:6:"工学";s:36:"./major/175/908/Undergraduate//2.gif";s:6:"哲学";s:37:"./major/175/908/Undergraduate//11.gif";s:6:"医学";s:37:"./major/175/908/Undergraduate//10.gif";s:6:"法学";s:36:"./major/175/908/Undergraduate//1.gif";}</t>
  </si>
  <si>
    <t>{"Address":"Office of Undergraduate Admissions, University of California, Berkeley, 110 Sproul Hall #5800, Berkeley, CA 94720-5800, USA","Tel":"1 510-642-3175","Fax":"","Mail":"admissions@berkeley.edu","ApplyOnline":"http://admission.universityofcalifornia.edu/how-to-apply/apply-online/index.html","Conditions_Cost": "","Conditions_Edu": "高中毕业", "Conditions_Test": [{"type":"传统托福(PBT)","score":"550"},{"type":"托福网考(IBT)","score":"80"},{"type":"雅思","score":"7"}],"Conditions_Age": "无明确要求","MajorSum": "112", "OpeningTime": [{"time":"11月30日","tip":""}],"Tuition": "34098","Other_Application": "-1","Other_reg": "-1","Other_books": "-1","ScholarshipUrl": "http://students.berkeley.edu/finaid/undergraduates/types_scholarships.htm","alimony":"12768-21600","Other_Conditions": "无明确要求","Currency": "美元","Rate": "6.3387"}</t>
  </si>
  <si>
    <t>Office of Graduate Admissions, Graduate Division, 318 Sproul Hall #5900, University of California, Berkeley, Berkeley, CA 94720-5900, USA</t>
  </si>
  <si>
    <t>http://grad.berkeley.edu/admissions/index.shtml</t>
  </si>
  <si>
    <t>a:3:{i:0;O:8:"stdClass":2:{s:4:"type";s:17:"传统托福(PBT)";s:5:"score";s:3:"570";}i:1;O:8:"stdClass":2:{s:4:"type";s:17:"托福网考(IBT)";s:5:"score";s:2:"68";}i:2;O:8:"stdClass":2:{s:4:"type";s:6:"雅思";s:5:"score";s:1:"7";}}</t>
  </si>
  <si>
    <t>gradadm@berkeley.edu</t>
  </si>
  <si>
    <t>1.提交GRE、GMAT或MCAT考试成绩。</t>
  </si>
  <si>
    <t>http://students.berkeley.edu/finaid/graduates/types_fellowships.htm</t>
  </si>
  <si>
    <t>1 510-642-7405</t>
  </si>
  <si>
    <t>a:8:{s:6:"文学";s:29:"./major/175/908/Master//9.gif";s:6:"农学";s:29:"./major/175/908/Master//8.gif";s:6:"理学";s:29:"./major/175/908/Master//6.gif";s:9:"教育学";s:29:"./major/175/908/Master//4.gif";s:9:"管理学";s:29:"./major/175/908/Master//3.gif";s:6:"工学";s:29:"./major/175/908/Master//2.gif";s:6:"医学";s:30:"./major/175/908/Master//10.gif";s:6:"法学";s:29:"./major/175/908/Master//1.gif";}</t>
  </si>
  <si>
    <t>{"Address":"Office of Graduate Admissions, Graduate Division, 318 Sproul Hall #5900, University of California, Berkeley, Berkeley, CA 94720-5900, USA","Tel":"1 510-642-7405","Fax":"","Mail":"gradadm@berkeley.edu","ApplyOnline":"http://grad.berkeley.edu/admissions/index.shtml","Conditions_Cost": "","Conditions_Edu": "本科毕业", "Conditions_Test": [{"type":"传统托福(PBT)","score":"570"},{"type":"托福网考(IBT)","score":"68"},{"type":"雅思","score":"7"}],"Conditions_Age": "无明确要求","MajorSum": "42", "OpeningTime": "","Tuition": "26322","Other_Application": "-1","Other_reg": "-1","Other_books": "-1","ScholarshipUrl": "http://students.berkeley.edu/finaid/graduates/types_fellowships.htm","alimony":"12768-21600","Other_Conditions": "1.提交GRE、GMAT或MCAT考试成绩。","Currency": "美元","Rate": "6.3387"}</t>
  </si>
  <si>
    <t>a:11:{s:6:"文学";s:25:"./major/175/908/Dr//9.gif";s:6:"农学";s:25:"./major/175/908/Dr//8.gif";s:9:"历史学";s:25:"./major/175/908/Dr//7.gif";s:6:"理学";s:25:"./major/175/908/Dr//6.gif";s:9:"经济学";s:25:"./major/175/908/Dr//5.gif";s:9:"教育学";s:25:"./major/175/908/Dr//4.gif";s:9:"管理学";s:25:"./major/175/908/Dr//3.gif";s:6:"工学";s:25:"./major/175/908/Dr//2.gif";s:6:"哲学";s:26:"./major/175/908/Dr//11.gif";s:6:"医学";s:26:"./major/175/908/Dr//10.gif";s:6:"法学";s:25:"./major/175/908/Dr//1.gif";}</t>
  </si>
  <si>
    <t>{"Address":"Office of Graduate Admissions, Graduate Division, 318 Sproul Hall #5900, University of California, Berkeley, Berkeley, CA 94720-5900, USA","Tel":"1 510-642-7405","Fax":"","Mail":"gradadm@berkeley.edu","ApplyOnline":"http://grad.berkeley.edu/admissions/index.shtml","Conditions_Cost": "","Conditions_Edu": "本科毕业", "Conditions_Test": [{"type":"传统托福(PBT)","score":"570"},{"type":"托福网考(IBT)","score":"68"},{"type":"雅思","score":"7"}],"Conditions_Age": "无明确要求","MajorSum": "96", "OpeningTime": "","Tuition": "26322","Other_Application": "-1","Other_reg": "-1","Other_books": "-1","ScholarshipUrl": "http://students.berkeley.edu/finaid/graduates/types_fellowships.htm","alimony":"12768-21600","Other_Conditions": "1.提交GRE、GMAT或MCAT考试成绩。","Currency": "美元","Rate": "6.3387"}</t>
  </si>
  <si>
    <t>Full-Time MBA Admissions, Haas School of Business, University of California, Berkeley, 430 Student Services Building #1902, Berkeley, CA 94720-1902, USA</t>
  </si>
  <si>
    <t>a:4:{i:0;O:8:"stdClass":2:{s:4:"type";s:17:"传统托福(PBT)";s:5:"score";s:3:"570";}i:1;O:8:"stdClass":2:{s:4:"type";s:17:"托福机考(CBT)";s:5:"score";s:3:"230";}i:2;O:8:"stdClass":2:{s:4:"type";s:17:"托福网考(IBT)";s:5:"score";s:2:"68";}i:3;O:8:"stdClass":2:{s:4:"type";s:6:"雅思";s:5:"score";s:1:"7";}}</t>
  </si>
  <si>
    <t>1 (510) 643-6659</t>
  </si>
  <si>
    <t>mbaadm@haas.berkeley.edu</t>
  </si>
  <si>
    <t>a:3:{i:0;O:8:"stdClass":2:{s:4:"time";s:9:"10月6日";s:3:"tip";s:27:"第一轮申请截止日期";}i:1;O:8:"stdClass":2:{s:4:"time";s:8:"1月8日";s:3:"tip";s:27:"第二轮申请截止日期";}i:2;O:8:"stdClass":2:{s:4:"time";s:9:"3月12日";s:3:"tip";s:27:"第三轮申请截止日期";}}</t>
  </si>
  <si>
    <t>1 (510) 642-1405</t>
  </si>
  <si>
    <t>21个月 该校全日制MBA学制为21个月</t>
  </si>
  <si>
    <t>a:4:{s:9:"经济学";s:26:"./major/175/908/MBA//5.gif";s:9:"管理学";s:26:"./major/175/908/MBA//3.gif";s:6:"工学";s:26:"./major/175/908/MBA//2.gif";s:6:"医学";s:27:"./major/175/908/MBA//10.gif";}</t>
  </si>
  <si>
    <t>{"Address":"Full-Time MBA Admissions, Haas School of Business, University of California, Berkeley, 430 Student Services Building #1902, Berkeley, CA 94720-1902, USA","Tel":"1 (510) 642-1405","Fax":"1 (510) 643-6659","Mail":"mbaadm@haas.berkeley.edu","Conditions_Cost": "","Conditions_Edu": "本科毕业", "Conditions_Test": [{"type":"传统托福(PBT)","score":"570"},{"type":"托福机考(CBT)","score":"230"},{"type":"托福网考(IBT)","score":"68"},{"type":"雅思","score":"7"}], "Conditions_Work": "无明确要求","xueZhi": "21个月 该校全日制MBA学制为21个月","Conditions_Age": "无明确要求","MajorSum": "11", "OpeningTime": [{"time":"10月6日","tip":"第一轮申请截止日期"},{"time":"1月8日","tip":"第二轮申请截止日期"},{"time":"3月12日","tip":"第三轮申请截止日期"}],"Tuition": "82190","Other_Application": "200","Other_reg": "-1","Other_books": "2500","ScholarshipUrl": "","alimony":"12768-21600","Other_Conditions": "1.提交GRE或GMAT考试成绩。","Currency": "美元","Rate": "6.3387"}</t>
  </si>
  <si>
    <t>Summer English Language Institute, College Writing Programs, UC Berkeley MC 2500 112 Wheeler Hall Berkeley, CA 94720 USA</t>
  </si>
  <si>
    <t>http://writing.berkeley.edu/summer/registration.html</t>
  </si>
  <si>
    <t>+1 510.642.6963</t>
  </si>
  <si>
    <t>summereli@berkeley.edu</t>
  </si>
  <si>
    <t>a:1:{i:0;O:8:"stdClass":2:{s:4:"time";s:8:"7月7日";s:3:"tip";s:14:"7月开课2次";}}</t>
  </si>
  <si>
    <t>+1 510.642.5975</t>
  </si>
  <si>
    <t>a:2:{s:6:"文学";s:31:"./major/175/908/Language//9.gif";s:9:"教育学";s:31:"./major/175/908/Language//4.gif";}</t>
  </si>
  <si>
    <t>{"Address":"Summer English Language Institute, College Writing Programs, UC Berkeley MC 2500 112 Wheeler Hall Berkeley, CA 94720 USA","Tel":"+1 510.642.5975","Fax":"+1 510.642.6963 ","Mail":"summereli@berkeley.edu","ApplyOnline":"http://writing.berkeley.edu/summer/registration.html","Conditions_Cost": "","Conditions_Edu": "无明确要求", "Conditions_Test": "","Conditions_Age": "无明确要求","MajorSum": "1", "OpeningTime": [{"time":"7月7日","tip":"7月开课2次"}],"Tuition": "-1","Other_Application": "-1","Other_reg": "-1","Other_books": "-1","ScholarshipUrl": "","alimony":"12768-21600","Other_Conditions": "无明确要求","Currency": "美元","Rate": "6.3387"}</t>
  </si>
  <si>
    <t>a:1:{s:6:"医学";s:31:"./major/175/908/NetWork//10.gif";}</t>
  </si>
  <si>
    <t>{"Address":"Office of Graduate Admissions, Graduate Division, 318 Sproul Hall #5900, University of California, Berkeley, Berkeley, CA 94720-5900, USA","Tel":"1 510-642-7405","Fax":"","Mail":"gradadm@berkeley.edu","ApplyOnline":"http://grad.berkeley.edu/admissions/index.shtml","Conditions_Cost": "","Conditions_Edu": "无明确要求", "Conditions_Test": "","Conditions_Age": "无明确要求","MajorSum": "1", "OpeningTime": "","Tuition": "26322","Other_Application": "","Other_reg": "-1","Other_books": "-1","ScholarshipUrl": "","alimony":"12768-21600","Other_Conditions": "无明确要求","Currency": "美元","Rate": "6.3387"}</t>
  </si>
  <si>
    <t>哥伦比亚大学(纽约)</t>
  </si>
  <si>
    <t>Columbia University (New York)</t>
  </si>
  <si>
    <t>Columbia University, 2960 Broadway, Code 5724 New York, N.Y. 10027, USA</t>
  </si>
  <si>
    <t>https://admissions.columbia.edu/</t>
  </si>
  <si>
    <t>a:2:{i:0;O:8:"stdClass":2:{s:4:"type";s:17:"传统托福(PBT)";s:5:"score";s:3:"600";}i:1;O:8:"stdClass":2:{s:4:"type";s:17:"托福机考(CBT)";s:5:"score";s:3:"250";}}</t>
  </si>
  <si>
    <t>1 (212) 851-1235</t>
  </si>
  <si>
    <t>isso@columbia.edu</t>
  </si>
  <si>
    <t>http://sfs.columbia.edu/university-financial-aid</t>
  </si>
  <si>
    <t>1 (212) 854-3587</t>
  </si>
  <si>
    <t>a:9:{s:6:"文学";s:37:"./major/175/3894/Undergraduate//9.gif";s:9:"历史学";s:37:"./major/175/3894/Undergraduate//7.gif";s:6:"理学";s:37:"./major/175/3894/Undergraduate//6.gif";s:9:"经济学";s:37:"./major/175/3894/Undergraduate//5.gif";s:9:"管理学";s:37:"./major/175/3894/Undergraduate//3.gif";s:6:"工学";s:37:"./major/175/3894/Undergraduate//2.gif";s:6:"哲学";s:38:"./major/175/3894/Undergraduate//11.gif";s:6:"医学";s:38:"./major/175/3894/Undergraduate//10.gif";s:6:"法学";s:37:"./major/175/3894/Undergraduate//1.gif";}</t>
  </si>
  <si>
    <t>{"Address":"Columbia University, 2960 Broadway, Code 5724 New York, N.Y. 10027, USA","Tel":"1 (212) 854-3587","Fax":"1 (212) 851-1235","Mail":"isso@columbia.edu","ApplyOnline":"https://admissions.columbia.edu/","Conditions_Cost": "","Conditions_Edu": "高中毕业", "Conditions_Test": [{"type":"传统托福(PBT)","score":"600"},{"type":"托福机考(CBT)","score":"250"}],"Conditions_Age": "无明确要求","MajorSum": "96", "OpeningTime": "","Tuition": "46620","Other_Application": "-1","Other_reg": "-1","Other_books": "-1","ScholarshipUrl": "http://sfs.columbia.edu/university-financial-aid","alimony":"12768-21600","Other_Conditions": "","Currency": "美元","Rate": "6.3387"}</t>
  </si>
  <si>
    <t>a:10:{s:6:"文学";s:30:"./major/175/3894/Master//9.gif";s:9:"历史学";s:30:"./major/175/3894/Master//7.gif";s:6:"理学";s:30:"./major/175/3894/Master//6.gif";s:9:"经济学";s:30:"./major/175/3894/Master//5.gif";s:9:"教育学";s:30:"./major/175/3894/Master//4.gif";s:9:"管理学";s:30:"./major/175/3894/Master//3.gif";s:6:"工学";s:30:"./major/175/3894/Master//2.gif";s:6:"哲学";s:31:"./major/175/3894/Master//11.gif";s:6:"医学";s:31:"./major/175/3894/Master//10.gif";s:6:"法学";s:30:"./major/175/3894/Master//1.gif";}</t>
  </si>
  <si>
    <t>{"Address":"Columbia University, 2960 Broadway, Code 5724 New York, N.Y. 10027, USA","Tel":"1 (212) 854-3587","Fax":"1 (212) 851-1235","Mail":"isso@columbia.edu","ApplyOnline":"https://admissions.columbia.edu/","Conditions_Cost": "","Conditions_Edu": "本科毕业", "Conditions_Test": [{"type":"传统托福(PBT)","score":"600"},{"type":"托福机考(CBT)","score":"250"}],"Conditions_Age": "无明确要求","MajorSum": "113", "OpeningTime": "","Tuition": "44716","Other_Application": "-1","Other_reg": "-1","Other_books": "-1","ScholarshipUrl": "http://sfs.columbia.edu/university-financial-aid","alimony":"12768-21600","Other_Conditions": "无明确要求","Currency": "美元","Rate": "6.3387"}</t>
  </si>
  <si>
    <t>a:10:{s:6:"文学";s:26:"./major/175/3894/Dr//9.gif";s:9:"历史学";s:26:"./major/175/3894/Dr//7.gif";s:6:"理学";s:26:"./major/175/3894/Dr//6.gif";s:9:"经济学";s:26:"./major/175/3894/Dr//5.gif";s:9:"教育学";s:26:"./major/175/3894/Dr//4.gif";s:9:"管理学";s:26:"./major/175/3894/Dr//3.gif";s:6:"工学";s:26:"./major/175/3894/Dr//2.gif";s:6:"哲学";s:27:"./major/175/3894/Dr//11.gif";s:6:"医学";s:27:"./major/175/3894/Dr//10.gif";s:6:"法学";s:26:"./major/175/3894/Dr//1.gif";}</t>
  </si>
  <si>
    <t>{"Address":"Columbia University, 2960 Broadway, Code 5724 New York, N.Y. 10027, USA ","Tel":"1 (212) 854-3587","Fax":"1 (212) 851-1235","Mail":"isso@columbia.edu","ApplyOnline":"https://admissions.columbia.edu/","Conditions_Cost": "","Conditions_Edu": "本科毕业", "Conditions_Test": [{"type":"传统托福(PBT)","score":"600"},{"type":"托福机考(CBT)","score":"250"}],"Conditions_Age": "无明确要求","MajorSum": "76", "OpeningTime": "","Tuition": "39852","Other_Application": "-1","Other_reg": "-1","Other_books": "-1","ScholarshipUrl": "http://sfs.columbia.edu/university-financial-aid","alimony":"12768-21600","Other_Conditions": "无明确要求","Currency": "美元","Rate": "6.3387"}</t>
  </si>
  <si>
    <t>apply@gsb.columbia.edu</t>
  </si>
  <si>
    <t>1.提交GMAT或GRE成绩。&amp;nbsp;2.提交托福成绩或培生成绩。</t>
  </si>
  <si>
    <t>24个月 该校全日制MBA学制为4学期，2年</t>
  </si>
  <si>
    <t>a:1:{s:9:"管理学";s:27:"./major/175/3894/MBA//3.gif";}</t>
  </si>
  <si>
    <t>{"Address":"Columbia University, 2960 Broadway, Code 5724 New York, N.Y. 10027, USA","Tel":"","Fax":"","Mail":"apply@gsb.columbia.edu","Conditions_Cost": "","Conditions_Edu": "本科毕业", "Conditions_Test": "", "Conditions_Work": "无明确要求","xueZhi": "24个月 该校全日制MBA学制为4学期，2年","Conditions_Age": "无明确要求","MajorSum": "1", "OpeningTime": "","Tuition": "121440","Other_Application": "250","Other_reg": "-1","Other_books": "1800","ScholarshipUrl": "","alimony":"12768-21600","Other_Conditions": "1.提交GMAT或GRE成绩。&amp;nbsp;2.提交托福成绩或培生成绩。","Currency": "美元","Rate": "6.3387"}</t>
  </si>
  <si>
    <t>American Language Program, Columbia University, 504 Lewisohn Hall, 2970 Broadway, Mail Code 4113, New York, NY 10027, U.S.A.</t>
  </si>
  <si>
    <t>http://ce.columbia.edu/alp/programs/intensive</t>
  </si>
  <si>
    <t>十七岁以上</t>
  </si>
  <si>
    <t>1 212-932-7651</t>
  </si>
  <si>
    <t>alp@columbia.edu</t>
  </si>
  <si>
    <t>a:1:{i:0;O:8:"stdClass":2:{s:4:"time";s:8:"1月6日";s:3:"tip";s:51:"每年开课5次，1月、5月、6月、7月、9月";}}</t>
  </si>
  <si>
    <t>1 212-854-3584</t>
  </si>
  <si>
    <t>a:4:{s:6:"文学";s:32:"./major/175/3894/Language//9.gif";s:9:"教育学";s:32:"./major/175/3894/Language//4.gif";s:9:"管理学";s:32:"./major/175/3894/Language//3.gif";s:6:"法学";s:32:"./major/175/3894/Language//1.gif";}</t>
  </si>
  <si>
    <t>{"Address":"American Language Program, Columbia University, 504 Lewisohn Hall, 2970 Broadway, Mail Code 4113, New York, NY 10027, U.S.A.","Tel":"1 212-854-3584","Fax":"1 212-932-7651","Mail":"alp@columbia.edu","ApplyOnline":"http://ce.columbia.edu/alp/programs/intensive","Conditions_Cost": "","Conditions_Edu": "无明确要求", "Conditions_Test": "","Conditions_Age": "十七岁以上","MajorSum": "8", "OpeningTime": [{"time":"1月6日","tip":"每年开课5次，1月、5月、6月、7月、9月"}],"Tuition": "524","Other_Application": "150","Other_reg": "-1","Other_books": "150","ScholarshipUrl": "","alimony":"12768-21600","Other_Conditions": "无明确要求","Currency": "美元","Rate": "6.3387"}</t>
  </si>
  <si>
    <t>康奈尔大学(伊萨卡)</t>
  </si>
  <si>
    <t>Cornell University (Ithaca)</t>
  </si>
  <si>
    <t>Undergraduate Admissions Office, Cornell University, 410 Thurston Avenue, Ithaca, NY 14850, USA</t>
  </si>
  <si>
    <t>https://www.commonapp.org/</t>
  </si>
  <si>
    <t>a:3:{i:0;O:8:"stdClass":2:{s:4:"type";s:17:"传统托福(PBT)";s:5:"score";s:3:"600";}i:1;O:8:"stdClass":2:{s:4:"type";s:17:"托福网考(IBT)";s:5:"score";s:3:"100";}i:2;O:8:"stdClass":2:{s:4:"type";s:6:"雅思";s:5:"score";s:1:"7";}}</t>
  </si>
  <si>
    <t>1 607.255.0659</t>
  </si>
  <si>
    <t>admissions@cornell.edu</t>
  </si>
  <si>
    <t>a:2:{i:0;O:8:"stdClass":2:{s:4:"time";s:9:"11月8日";s:3:"tip";s:24:"提前申请截止日期";}i:1;O:8:"stdClass":2:{s:4:"time";s:8:"1月2日";s:3:"tip";s:24:"常规申请截止日期";}}</t>
  </si>
  <si>
    <t>申请人需提交高中3年的成绩单。</t>
  </si>
  <si>
    <t>http://www.finaid.cornell.edu/types-aid/grants-and-scholarships</t>
  </si>
  <si>
    <t>1 607 255-5241</t>
  </si>
  <si>
    <t>a:10:{s:6:"文学";s:37:"./major/175/3907/Undergraduate//9.gif";s:6:"农学";s:37:"./major/175/3907/Undergraduate//8.gif";s:9:"历史学";s:37:"./major/175/3907/Undergraduate//7.gif";s:6:"理学";s:37:"./major/175/3907/Undergraduate//6.gif";s:9:"经济学";s:37:"./major/175/3907/Undergraduate//5.gif";s:9:"管理学";s:37:"./major/175/3907/Undergraduate//3.gif";s:6:"工学";s:37:"./major/175/3907/Undergraduate//2.gif";s:6:"哲学";s:38:"./major/175/3907/Undergraduate//11.gif";s:6:"医学";s:38:"./major/175/3907/Undergraduate//10.gif";s:6:"法学";s:37:"./major/175/3907/Undergraduate//1.gif";}</t>
  </si>
  <si>
    <t>{"Address":"Undergraduate Admissions Office, Cornell University, 410 Thurston Avenue, Ithaca, NY 14850, USA","Tel":"1 607 255-5241","Fax":"1 607.255.0659","Mail":"admissions@cornell.edu","ApplyOnline":"https://www.commonapp.org/","Conditions_Cost": "","Conditions_Edu": "高中毕业", "Conditions_Test": [{"type":"传统托福(PBT)","score":"600"},{"type":"托福网考(IBT)","score":"100"},{"type":"雅思","score":"7"}],"Conditions_Age": "无明确要求","MajorSum": "72", "OpeningTime": [{"time":"11月8日","tip":"提前申请截止日期"},{"time":"1月2日","tip":"常规申请截止日期"}],"Tuition": "45358","Other_Application": "-1","Other_reg": "-1","Other_books": "850","ScholarshipUrl": "http://www.finaid.cornell.edu/types-aid/grants-and-scholarships","alimony":"12768-21600","Other_Conditions": "申请人需提交高中3年的成绩单。","Currency": "美元","Rate": "6.3387"}</t>
  </si>
  <si>
    <t>Cornell University Graduate School, Caldwell Hall, Cornell University, Ithaca, NY 14853-2602, USA</t>
  </si>
  <si>
    <t>http://www.gradschool.cornell.edu/admissions/applying/apply-now</t>
  </si>
  <si>
    <t>a:4:{i:0;O:8:"stdClass":2:{s:4:"type";s:23:"托福网考(IBT)阅读";s:5:"score";s:2:"20";}i:1;O:8:"stdClass":2:{s:4:"type";s:23:"托福网考(IBT)写作";s:5:"score";s:2:"20";}i:2;O:8:"stdClass":2:{s:4:"type";s:23:"托福网考(IBT)听力";s:5:"score";s:2:"15";}i:3;O:8:"stdClass":2:{s:4:"type";s:23:"托福网考(IBT)口语";s:5:"score";s:2:"22";}}</t>
  </si>
  <si>
    <t>1 607-255-1816</t>
  </si>
  <si>
    <t>gradadmissions@cornell.edu</t>
  </si>
  <si>
    <t>http://www.gradschool.cornell.edu/costs-and-funding/fellowships</t>
  </si>
  <si>
    <t>1-607-255-5820</t>
  </si>
  <si>
    <t>a:10:{s:6:"文学";s:30:"./major/175/3907/Master//9.gif";s:6:"农学";s:30:"./major/175/3907/Master//8.gif";s:9:"历史学";s:30:"./major/175/3907/Master//7.gif";s:6:"理学";s:30:"./major/175/3907/Master//6.gif";s:9:"经济学";s:30:"./major/175/3907/Master//5.gif";s:9:"教育学";s:30:"./major/175/3907/Master//4.gif";s:9:"管理学";s:30:"./major/175/3907/Master//3.gif";s:6:"工学";s:30:"./major/175/3907/Master//2.gif";s:6:"医学";s:31:"./major/175/3907/Master//10.gif";s:6:"法学";s:30:"./major/175/3907/Master//1.gif";}</t>
  </si>
  <si>
    <t>{"Address":"Cornell University Graduate School, Caldwell Hall, Cornell University, Ithaca, NY 14853-2602, USA","Tel":"1-607-255-5820","Fax":"1 607-255-1816","Mail":"gradadmissions@cornell.edu","ApplyOnline":"http://www.gradschool.cornell.edu/admissions/applying/apply-now","Conditions_Cost": "","Conditions_Edu": "本科毕业", "Conditions_Test": [{"type":"托福网考(IBT)阅读","score":"20"},{"type":"托福网考(IBT)写作","score":"20"},{"type":"托福网考(IBT)听力","score":"15"},{"type":"托福网考(IBT)口语","score":"22"}],"Conditions_Age": "无明确要求","MajorSum": "89", "OpeningTime": "","Tuition": "29500","Other_Application": "-1","Other_reg": "-1","Other_books": "-1","ScholarshipUrl": "http://www.gradschool.cornell.edu/costs-and-funding/fellowships","alimony":"12768-21600","Other_Conditions": "无明确要求","Currency": "美元","Rate": "6.3387"}</t>
  </si>
  <si>
    <t>1 607-255-5820</t>
  </si>
  <si>
    <t>a:11:{s:6:"文学";s:26:"./major/175/3907/Dr//9.gif";s:6:"农学";s:26:"./major/175/3907/Dr//8.gif";s:9:"历史学";s:26:"./major/175/3907/Dr//7.gif";s:6:"理学";s:26:"./major/175/3907/Dr//6.gif";s:9:"经济学";s:26:"./major/175/3907/Dr//5.gif";s:9:"教育学";s:26:"./major/175/3907/Dr//4.gif";s:9:"管理学";s:26:"./major/175/3907/Dr//3.gif";s:6:"工学";s:26:"./major/175/3907/Dr//2.gif";s:6:"哲学";s:27:"./major/175/3907/Dr//11.gif";s:6:"医学";s:27:"./major/175/3907/Dr//10.gif";s:6:"法学";s:26:"./major/175/3907/Dr//1.gif";}</t>
  </si>
  <si>
    <t>{"Address":"Cornell University Graduate School, Caldwell Hall, Cornell University, Ithaca, NY 14853-2602, USA","Tel":"1 607-255-5820","Fax":"1 607-255-1816","Mail":"gradadmissions@cornell.edu","ApplyOnline":"http://www.gradschool.cornell.edu/admissions/applying/apply-now","Conditions_Cost": "","Conditions_Edu": "本科毕业", "Conditions_Test": [{"type":"托福网考(IBT)阅读","score":"20"},{"type":"托福网考(IBT)写作","score":"20"},{"type":"托福网考(IBT)听力","score":"15"},{"type":"托福网考(IBT)口语","score":"22"}],"Conditions_Age": "无明确要求","MajorSum": "98", "OpeningTime": "","Tuition": "29500","Other_Application": "-1","Other_reg": "-1","Other_books": "-1","ScholarshipUrl": "http://www.gradschool.cornell.edu/costs-and-funding/fellowships","alimony":"12768-21600","Other_Conditions": "无明确要求","Currency": "美元","Rate": "6.3387"}</t>
  </si>
  <si>
    <t>Johnson Graduate School of Management Sage Hall, Ithaca, NY 14853-6201</t>
  </si>
  <si>
    <t>1 (607) 255-0065</t>
  </si>
  <si>
    <t>mba@johnson.cornell.edu</t>
  </si>
  <si>
    <t>a:3:{i:0;O:8:"stdClass":2:{s:4:"time";s:9:"10月2日";s:3:"tip";s:27:"第一轮申请截止日期";}i:1;O:8:"stdClass":2:{s:4:"time";s:9:"12月4日";s:3:"tip";s:27:"第二轮申请截止日期";}i:2;O:8:"stdClass":2:{s:4:"time";s:9:"2月12日";s:3:"tip";s:27:"第三轮申请截止日期";}}</t>
  </si>
  <si>
    <t>1.提交大学成绩单。&amp;nbsp;2.提交GRE或GMAT考试成绩。&amp;nbsp;3.提交托福、雅思或培生考试成绩。&amp;nbsp;4.提交一份个人简历。</t>
  </si>
  <si>
    <t>1 (607) 255-4526</t>
  </si>
  <si>
    <t>21个月 全日制MBA学制为21个月&lt;br/&gt;12个月 全日制速成MBA学制为1年</t>
  </si>
  <si>
    <t>a:1:{s:9:"管理学";s:27:"./major/175/3907/MBA//3.gif";}</t>
  </si>
  <si>
    <t>{"Address":"Johnson Graduate School of Management Sage Hall, Ithaca, NY 14853-6201","Tel":"1 (607) 255-4526","Fax":"1 (607) 255-0065","Mail":"mba@johnson.cornell.edu","Conditions_Cost": "","Conditions_Edu": "本科毕业", "Conditions_Test": "", "Conditions_Work": "无明确要求","xueZhi": "21个月 全日制MBA学制为21个月&lt;br/&gt;12个月 全日制速成MBA学制为1年","Conditions_Age": "无明确要求","MajorSum": "2", "OpeningTime": [{"time":"10月2日","tip":"第一轮申请截止日期"},{"time":"12月4日","tip":"第二轮申请截止日期"},{"time":"2月12日","tip":"第三轮申请截止日期"}],"Tuition": "55948","Other_Application": "200","Other_reg": "-1","Other_books": "-1","ScholarshipUrl": "","alimony":"12768-21600","Other_Conditions": "1.提交大学成绩单。&amp;nbsp;2.提交GRE或GMAT考试成绩。&amp;nbsp;3.提交托福、雅思或培生考试成绩。&amp;nbsp;4.提交一份个人简历。","Currency": "美元","Rate": "6.3387"}</t>
  </si>
  <si>
    <t>Cornell University Professional Studies, B20 Day Hall, Ithaca NY 14853-2801, USA</t>
  </si>
  <si>
    <t>http://www.sce.cornell.edu/exec/eiss/spring/index.php</t>
  </si>
  <si>
    <t>1 607.255.9697</t>
  </si>
  <si>
    <t>cusp@cornell.edu</t>
  </si>
  <si>
    <t>a:1:{i:0;O:8:"stdClass":2:{s:4:"time";s:9:"1月24日";s:3:"tip";s:37:"每年开课3次，1月、6月、8月";}}</t>
  </si>
  <si>
    <t>1 607.255.7259</t>
  </si>
  <si>
    <t>a:1:{s:6:"文学";s:32:"./major/175/3907/Language//9.gif";}</t>
  </si>
  <si>
    <t>{"Address":"Cornell University Professional Studies, B20 Day Hall, Ithaca NY 14853-2801, USA","Tel":"1 607.255.7259","Fax":"1 607.255.9697","Mail":"cusp@cornell.edu","ApplyOnline":"http://www.sce.cornell.edu/exec/eiss/spring/index.php","Conditions_Cost": "","Conditions_Edu": "无明确要求", "Conditions_Test": "","Conditions_Age": "无明确要求","MajorSum": "1", "OpeningTime": [{"time":"1月24日","tip":"每年开课3次，1月、6月、8月"}],"Tuition": "48","Other_Application": "-1","Other_reg": "-1","Other_books": "-1","ScholarshipUrl": "","alimony":"12768-21600","Other_Conditions": "无明确要求","Currency": "美元","Rate": "6.3387"}</t>
  </si>
  <si>
    <t>明尼苏达大学双城分校（明尼阿波利斯）</t>
  </si>
  <si>
    <t>University of Minnesota-Twin Cities (Minneapolis)</t>
  </si>
  <si>
    <t>University of Minnesota Office of Admissions 240 Williamson Hall 231 Pillsbury Drive S.E.Minneapolis, MN 55455-0213</t>
  </si>
  <si>
    <t>http://admissions.tc.umn.edu/apply/</t>
  </si>
  <si>
    <t>a:6:{i:0;O:8:"stdClass":2:{s:4:"type";s:17:"托福网考(IBT)";s:5:"score";s:2:"79";}i:1;O:8:"stdClass":2:{s:4:"type";s:6:"雅思";s:5:"score";s:3:"6.5";}i:2;O:8:"stdClass":2:{s:4:"type";s:21:"密歇根英语考试";s:5:"score";s:2:"80";}i:3;O:8:"stdClass":2:{s:4:"type";s:18:"SAT批判性阅读";s:5:"score";s:3:"430";}i:4;O:8:"stdClass":2:{s:4:"type";s:9:"ACT英语";s:5:"score";s:2:"18";}i:5;O:8:"stdClass":2:{s:4:"type";s:9:"ACT阅读";s:5:"score";s:2:"18";}}</t>
  </si>
  <si>
    <t>1 612-626-1693</t>
  </si>
  <si>
    <t>http://umn.force.com/admissions/KnowledgeTCAdmissionsAskaQuestion</t>
  </si>
  <si>
    <t>a:1:{i:0;O:8:"stdClass":2:{s:4:"time";s:10:"12月16日";s:3:"tip";s:30:"秋季入学申请截止时间";}}</t>
  </si>
  <si>
    <t>http://onestop.umn.edu/finances/financial_aid/scholarships/index.html</t>
  </si>
  <si>
    <t>1 612-625-2008</t>
  </si>
  <si>
    <t>a:11:{s:6:"文学";s:37:"./major/175/3228/Undergraduate//9.gif";s:6:"农学";s:37:"./major/175/3228/Undergraduate//8.gif";s:9:"历史学";s:37:"./major/175/3228/Undergraduate//7.gif";s:6:"理学";s:37:"./major/175/3228/Undergraduate//6.gif";s:9:"经济学";s:37:"./major/175/3228/Undergraduate//5.gif";s:9:"教育学";s:37:"./major/175/3228/Undergraduate//4.gif";s:9:"管理学";s:37:"./major/175/3228/Undergraduate//3.gif";s:6:"工学";s:37:"./major/175/3228/Undergraduate//2.gif";s:6:"哲学";s:38:"./major/175/3228/Undergraduate//11.gif";s:6:"医学";s:38:"./major/175/3228/Undergraduate//10.gif";s:6:"法学";s:37:"./major/175/3228/Undergraduate//1.gif";}</t>
  </si>
  <si>
    <t>{"Address":"University of Minnesota Office of Admissions 240 Williamson Hall 231 Pillsbury Drive S.E.Minneapolis, MN 55455-0213","Tel":"1 612-625-2008","Fax":"1 612-626-1693 ","Mail":"http://umn.force.com/admissions/KnowledgeTCAdmissionsAskaQuestion","ApplyOnline":"http://admissions.tc.umn.edu/apply/","Conditions_Cost": "","Conditions_Edu": "高中毕业", "Conditions_Test": [{"type":"托福网考(IBT)","score":"79"},{"type":"雅思","score":"6.5"},{"type":"密歇根英语考试","score":"80"},{"type":"SAT批判性阅读","score":"430"},{"type":"ACT英语","score":"18"},{"type":"ACT阅读","score":"18"}],"Conditions_Age": "无明确要求","MajorSum": "183", "OpeningTime": [{"time":"12月16日","tip":"秋季入学申请截止时间"}],"Tuition": "18310","Other_Application": "55","Other_reg": "-1","Other_books": "-1","ScholarshipUrl": "http://onestop.umn.edu/finances/financial_aid/scholarships/index.html","alimony":"12768-21600","Other_Conditions": "无明确要求","Currency": "美元","Rate": "6.3387"}</t>
  </si>
  <si>
    <t>University of Minnesota Graduate School Office of Admissions 101 Pleasant Street SE 309 Johnston Hall Minneapolis, MN 55455-0421</t>
  </si>
  <si>
    <t>https://app.applyyourself.com/AYApplicantLogin/fl_ApplicantConnectLogin.asp?id=UMN-GRAD</t>
  </si>
  <si>
    <t>上过高校</t>
  </si>
  <si>
    <t>a:6:{i:0;O:8:"stdClass":2:{s:4:"type";s:17:"传统托福(PBT)";s:5:"score";s:3:"550";}i:1;O:8:"stdClass":2:{s:4:"type";s:17:"托福网考(IBT)";s:5:"score";s:2:"79";}i:2;O:8:"stdClass":2:{s:4:"type";s:23:"托福网考(IBT)阅读";s:5:"score";s:2:"19";}i:3;O:8:"stdClass":2:{s:4:"type";s:23:"托福网考(IBT)写作";s:5:"score";s:2:"21";}i:4;O:8:"stdClass":2:{s:4:"type";s:6:"雅思";s:5:"score";s:3:"6.5";}i:5;O:8:"stdClass":2:{s:4:"type";s:21:"密歇根英语考试";s:5:"score";s:2:"80";}}</t>
  </si>
  <si>
    <t>1 612-625-6002</t>
  </si>
  <si>
    <t>gsquest@umn.edu</t>
  </si>
  <si>
    <t>a:3:{i:0;O:8:"stdClass":2:{s:4:"time";s:9:"6月15日";s:3:"tip";s:30:"秋季入学申请截止时间";}i:1;O:8:"stdClass":2:{s:4:"time";s:10:"10月15日";s:3:"tip";s:30:"春季入学申请截止时间";}i:2;O:8:"stdClass":2:{s:4:"time";s:9:"3月15日";s:3:"tip";s:30:"夏季入学申请截止时间";}}</t>
  </si>
  <si>
    <t>该校录取条件如下：&amp;nbsp;1 提交所有就读大学课程成绩单&amp;nbsp;2 提交GRE或GMAT成绩单</t>
  </si>
  <si>
    <t>1 612-625-3014</t>
  </si>
  <si>
    <t>a:11:{s:6:"文学";s:30:"./major/175/3228/Master//9.gif";s:6:"农学";s:30:"./major/175/3228/Master//8.gif";s:9:"历史学";s:30:"./major/175/3228/Master//7.gif";s:6:"理学";s:30:"./major/175/3228/Master//6.gif";s:9:"经济学";s:30:"./major/175/3228/Master//5.gif";s:9:"教育学";s:30:"./major/175/3228/Master//4.gif";s:9:"管理学";s:30:"./major/175/3228/Master//3.gif";s:6:"工学";s:30:"./major/175/3228/Master//2.gif";s:6:"哲学";s:31:"./major/175/3228/Master//11.gif";s:6:"医学";s:31:"./major/175/3228/Master//10.gif";s:6:"法学";s:30:"./major/175/3228/Master//1.gif";}</t>
  </si>
  <si>
    <t>{"Address":"University of Minnesota Graduate School Office of Admissions 101 Pleasant Street SE 309 Johnston Hall Minneapolis, MN 55455-0421 ","Tel":"1 612-625-3014","Fax":"1 612-625-6002 ","Mail":"gsquest@umn.edu","ApplyOnline":"https://app.applyyourself.com/AYApplicantLogin/fl_ApplicantConnectLogin.asp?id=UMN-GRAD","Conditions_Cost": "","Conditions_Edu": "上过高校", "Conditions_Test": [{"type":"传统托福(PBT)","score":"550"},{"type":"托福网考(IBT)","score":"79"},{"type":"托福网考(IBT)阅读","score":"19"},{"type":"托福网考(IBT)写作","score":"21"},{"type":"雅思","score":"6.5"},{"type":"密歇根英语考试","score":"80"}],"Conditions_Age": "无明确要求","MajorSum": "176", "OpeningTime": [{"time":"6月15日","tip":"秋季入学申请截止时间"},{"time":"10月15日","tip":"春季入学申请截止时间"},{"time":"3月15日","tip":"夏季入学申请截止时间"}],"Tuition": "23632","Other_Application": "75","Other_reg": "-1","Other_books": "-1","ScholarshipUrl": "http://onestop.umn.edu/finances/financial_aid/scholarships/index.html","alimony":"12768-21600","Other_Conditions": "该校录取条件如下：&amp;nbsp;1 提交所有就读大学课程成绩单&amp;nbsp;2 提交GRE或GMAT成绩单","Currency": "美元","Rate": "6.3387"}</t>
  </si>
  <si>
    <t>a:11:{s:6:"文学";s:26:"./major/175/3228/Dr//9.gif";s:6:"农学";s:26:"./major/175/3228/Dr//8.gif";s:9:"历史学";s:26:"./major/175/3228/Dr//7.gif";s:6:"理学";s:26:"./major/175/3228/Dr//6.gif";s:9:"经济学";s:26:"./major/175/3228/Dr//5.gif";s:9:"教育学";s:26:"./major/175/3228/Dr//4.gif";s:9:"管理学";s:26:"./major/175/3228/Dr//3.gif";s:6:"工学";s:26:"./major/175/3228/Dr//2.gif";s:6:"哲学";s:27:"./major/175/3228/Dr//11.gif";s:6:"医学";s:27:"./major/175/3228/Dr//10.gif";s:6:"法学";s:26:"./major/175/3228/Dr//1.gif";}</t>
  </si>
  <si>
    <t>{"Address":"University of Minnesota Graduate School Office of Admissions 101 Pleasant Street SE 309 Johnston Hall Minneapolis, MN 55455-0421 ","Tel":"1 612-625-3014","Fax":"1 612-625-6002 ","Mail":"gsquest@umn.edu","ApplyOnline":"https://app.applyyourself.com/AYApplicantLogin/fl_ApplicantConnectLogin.asp?id=UMN-GRAD","Conditions_Cost": "","Conditions_Edu": "上过高校", "Conditions_Test": [{"type":"传统托福(PBT)","score":"550"},{"type":"托福网考(IBT)","score":"79"},{"type":"托福网考(IBT)阅读","score":"19"},{"type":"托福网考(IBT)写作","score":"21"},{"type":"雅思","score":"6.5"},{"type":"密歇根英语考试","score":"80"}],"Conditions_Age": "无明确要求","MajorSum": "106", "OpeningTime": [{"time":"6月15日","tip":"秋季入学申请截止时间"},{"time":"10月15日","tip":"春季入学申请截止时间"},{"time":"3月15日","tip":"夏季入学申请截止时间"}],"Tuition": "23632","Other_Application": "75","Other_reg": "-1","Other_books": "-1","ScholarshipUrl": "http://onestop.umn.edu/finances/financial_aid/scholarships/index.html","alimony":"12768-21600","Other_Conditions": "无明确要求","Currency": "美元","Rate": "6.3387"}</t>
  </si>
  <si>
    <t>MBA Admissions and Recruiting Carlson School of Management 321 Nineteenth Avenue South, Suite 1-110 Minneapolis, MN 55455</t>
  </si>
  <si>
    <t>a:9:{i:0;O:8:"stdClass":2:{s:4:"type";s:17:"传统托福(PBT)";s:5:"score";s:3:"600";}i:1;O:8:"stdClass":2:{s:4:"type";s:17:"托福网考(IBT)";s:5:"score";s:2:"90";}i:2;O:8:"stdClass":2:{s:4:"type";s:6:"雅思";s:5:"score";s:3:"7.0";}i:3;O:8:"stdClass":2:{s:4:"type";s:12:"雅思阅读";s:5:"score";s:3:"6.5";}i:4;O:8:"stdClass":2:{s:4:"type";s:12:"雅思写作";s:5:"score";s:3:"6.5";}i:5;O:8:"stdClass":2:{s:4:"type";s:12:"雅思听力";s:5:"score";s:3:"6.5";}i:6;O:8:"stdClass":2:{s:4:"type";s:12:"雅思口语";s:5:"score";s:3:"6.5";}i:7;O:8:"stdClass":2:{s:4:"type";s:4:"GMAT";s:5:"score";s:3:"540";}i:8;O:8:"stdClass":2:{s:4:"type";s:3:"PTE";s:5:"score";s:2:"60";}}</t>
  </si>
  <si>
    <t>1 612-625-1012</t>
  </si>
  <si>
    <t>ftmba@umn.edu</t>
  </si>
  <si>
    <t>a:3:{i:0;O:8:"stdClass":2:{s:4:"time";s:9:"11月1日";s:3:"tip";s:27:"第一轮申请截止时间";}i:1;O:8:"stdClass":2:{s:4:"time";s:9:"12月1日";s:3:"tip";s:27:"第二轮申请截止时间";}i:2;O:8:"stdClass":2:{s:4:"time";s:8:"2月1日";s:3:"tip";s:27:"第三轮申请截止时间";}}</t>
  </si>
  <si>
    <t>1 612-625-5555</t>
  </si>
  <si>
    <t>a:3:{s:9:"经济学";s:27:"./major/175/3228/MBA//5.gif";s:9:"管理学";s:27:"./major/175/3228/MBA//3.gif";s:6:"工学";s:27:"./major/175/3228/MBA//2.gif";}</t>
  </si>
  <si>
    <t>{"Address":"MBA Admissions and Recruiting Carlson School of Management 321 Nineteenth Avenue South, Suite 1-110 Minneapolis, MN 55455","Tel":"1 612-625-5555","Fax":"1 612-625-1012","Mail":"ftmba@umn.edu","Conditions_Cost": "","Conditions_Edu": "本科毕业", "Conditions_Test": [{"type":"传统托福(PBT)","score":"600"},{"type":"托福网考(IBT)","score":"90"},{"type":"雅思","score":"7.0"},{"type":"雅思阅读","score":"6.5"},{"type":"雅思写作","score":"6.5"},{"type":"雅思听力","score":"6.5"},{"type":"雅思口语","score":"6.5"},{"type":"GMAT","score":"540"},{"type":"PTE","score":"60"}], "Conditions_Work": "无明确要求","Conditions_Age": "无明确要求","MajorSum": "6", "OpeningTime": [{"time":"11月1日","tip":"第一轮申请截止时间"},{"time":"12月1日","tip":"第二轮申请截止时间"},{"time":"2月1日","tip":"第三轮申请截止时间"}],"Tuition": "49575","Other_Application": "60","Other_reg": "-1","Other_books": "3000","ScholarshipUrl": "","alimony":"12768-21600","Other_Conditions": "无明确要求","Currency": "美元","Rate": "6.3387"}</t>
  </si>
  <si>
    <t>160 McNamara Alumni Center, 200 Oak Street S.E., Minneapolis, MN 55455</t>
  </si>
  <si>
    <t>http://cce.umn.edu/Minnesota-English-Language-Program/Application-and-Registration/index.html</t>
  </si>
  <si>
    <t>cceesl@umn.edu</t>
  </si>
  <si>
    <t>a:1:{i:0;O:8:"stdClass":2:{s:4:"time";s:9:"1月21日";s:3:"tip";s:37:"每年开课3次，1月、6月、9月";}}</t>
  </si>
  <si>
    <t>1 612-624-1503</t>
  </si>
  <si>
    <t>a:2:{s:6:"文学";s:32:"./major/175/3228/Language//9.gif";s:9:"教育学";s:32:"./major/175/3228/Language//4.gif";}</t>
  </si>
  <si>
    <t>{"Address":"160 McNamara Alumni Center, 200 Oak Street S.E., Minneapolis, MN 55455","Tel":"1 612-624-1503","Fax":"","Mail":"cceesl@umn.edu","ApplyOnline":"http://cce.umn.edu/Minnesota-English-Language-Program/Application-and-Registration/index.html","Conditions_Cost": "","Conditions_Edu": "高中毕业", "Conditions_Test": "","Conditions_Age": "无明确要求","MajorSum": "1", "OpeningTime": [{"time":"1月21日","tip":"每年开课3次，1月、6月、9月"}],"Tuition": "560","Other_Application": "-1","Other_reg": "-1","Other_books": "150","ScholarshipUrl": "","alimony":"12768-21600","Other_Conditions": "无明确要求","Currency": "美元","Rate": "6.3387"}</t>
  </si>
  <si>
    <t>宾夕法尼亚州立大学（大学园）</t>
  </si>
  <si>
    <t>The Pennsylvania State University (University Park)</t>
  </si>
  <si>
    <t>The Pennsylvania State University 201 Shields Building University Park, PA 16802</t>
  </si>
  <si>
    <t>http://admissions.psu.edu/MyPennState/index.cfm/apply/</t>
  </si>
  <si>
    <t>a:5:{i:0;O:8:"stdClass":2:{s:4:"type";s:17:"传统托福(PBT)";s:5:"score";s:3:"550";}i:1;O:8:"stdClass":2:{s:4:"type";s:17:"托福网考(IBT)";s:5:"score";s:2:"80";}i:2;O:8:"stdClass":2:{s:4:"type";s:6:"雅思";s:5:"score";s:3:"6.5";}i:3;O:8:"stdClass":2:{s:4:"type";s:18:"SAT批判性阅读";s:5:"score";s:3:"530";}i:4;O:8:"stdClass":2:{s:4:"type";s:9:"ACT英语";s:5:"score";s:2:"24";}}</t>
  </si>
  <si>
    <t>1 814-863-7590</t>
  </si>
  <si>
    <t>https://psu.intelliresponse.com/admissions/?requestType=ManualRequest&amp;question=</t>
  </si>
  <si>
    <t>a:2:{i:0;O:8:"stdClass":2:{s:4:"time";s:8:"2月1日";s:3:"tip";s:63:"夏季入学申请截止时间、秋季入学申请截止时间";}i:1;O:8:"stdClass":2:{s:4:"time";s:9:"10月1日";s:3:"tip";s:30:"春季入学申请截止时间";}}</t>
  </si>
  <si>
    <t>http://studentaid.psu.edu/types-of-aid/scholarships</t>
  </si>
  <si>
    <t>1 814-865-5471</t>
  </si>
  <si>
    <t>a:11:{s:6:"文学";s:37:"./major/175/5070/Undergraduate//9.gif";s:6:"农学";s:37:"./major/175/5070/Undergraduate//8.gif";s:9:"历史学";s:37:"./major/175/5070/Undergraduate//7.gif";s:6:"理学";s:37:"./major/175/5070/Undergraduate//6.gif";s:9:"经济学";s:37:"./major/175/5070/Undergraduate//5.gif";s:9:"教育学";s:37:"./major/175/5070/Undergraduate//4.gif";s:9:"管理学";s:37:"./major/175/5070/Undergraduate//3.gif";s:6:"工学";s:37:"./major/175/5070/Undergraduate//2.gif";s:6:"哲学";s:38:"./major/175/5070/Undergraduate//11.gif";s:6:"医学";s:38:"./major/175/5070/Undergraduate//10.gif";s:6:"法学";s:37:"./major/175/5070/Undergraduate//1.gif";}</t>
  </si>
  <si>
    <t>{"Address":"The Pennsylvania State University 201 Shields Building University Park, PA 16802","Tel":"1 814-865-5471","Fax":"1 814-863-7590","Mail":"https://psu.intelliresponse.com/admissions/?requestType=ManualRequest&amp;question=","ApplyOnline":"http://admissions.psu.edu/MyPennState/index.cfm/apply/","Conditions_Cost": "","Conditions_Edu": "高中毕业", "Conditions_Test": [{"type":"传统托福(PBT)","score":"550"},{"type":"托福网考(IBT)","score":"80"},{"type":"雅思","score":"6.5"},{"type":"SAT批判性阅读","score":"530"},{"type":"ACT英语","score":"24"}],"Conditions_Age": "无明确要求","MajorSum": "131", "OpeningTime": [{"time":"2月1日","tip":"夏季入学申请截止时间、秋季入学申请截止时间"},{"time":"10月1日","tip":"春季入学申请截止时间"}],"Tuition": "17396","Other_Application": "-1","Other_reg": "-1","Other_books": "-1","ScholarshipUrl": "http://studentaid.psu.edu/types-of-aid/scholarships","alimony":"12768-21600","Other_Conditions": "无明确要求","Currency": "美元","Rate": "6.3387"}</t>
  </si>
  <si>
    <t>General Admission Graduate Enrollment Services The Pennsylvania State University 114 Kern Building University Park, PA 16802</t>
  </si>
  <si>
    <t>http://www.gradsch.psu.edu/index.cfm/apply/</t>
  </si>
  <si>
    <t>a:4:{i:0;O:8:"stdClass":2:{s:4:"type";s:17:"传统托福(PBT)";s:5:"score";s:3:"550";}i:1;O:8:"stdClass":2:{s:4:"type";s:17:"托福网考(IBT)";s:5:"score";s:2:"80";}i:2;O:8:"stdClass":2:{s:4:"type";s:23:"托福网考(IBT)口语";s:5:"score";s:2:"19";}i:3;O:8:"stdClass":2:{s:4:"type";s:6:"雅思";s:5:"score";s:3:"6.5";}}</t>
  </si>
  <si>
    <t>1 814-863-4627</t>
  </si>
  <si>
    <t>gswww@psu.edu</t>
  </si>
  <si>
    <t>1 814-865-1795</t>
  </si>
  <si>
    <t>a:12:{s:6:"文学";s:30:"./major/175/5070/Master//9.gif";s:6:"农学";s:30:"./major/175/5070/Master//8.gif";s:9:"历史学";s:30:"./major/175/5070/Master//7.gif";s:6:"理学";s:30:"./major/175/5070/Master//6.gif";s:9:"经济学";s:30:"./major/175/5070/Master//5.gif";s:9:"教育学";s:30:"./major/175/5070/Master//4.gif";s:9:"管理学";s:30:"./major/175/5070/Master//3.gif";s:6:"工学";s:30:"./major/175/5070/Master//2.gif";s:6:"军事";s:31:"./major/175/5070/Master//12.gif";s:6:"哲学";s:31:"./major/175/5070/Master//11.gif";s:6:"医学";s:31:"./major/175/5070/Master//10.gif";s:6:"法学";s:30:"./major/175/5070/Master//1.gif";}</t>
  </si>
  <si>
    <t>{"Address":"General Admission Graduate Enrollment Services The Pennsylvania State University 114 Kern Building University Park, PA 16802","Tel":"1 814-865-1795","Fax":"1 814-863-4627","Mail":"gswww@psu.edu","ApplyOnline":"http://www.gradsch.psu.edu/index.cfm/apply/","Conditions_Cost": "","Conditions_Edu": "本科毕业", "Conditions_Test": [{"type":"传统托福(PBT)","score":"550"},{"type":"托福网考(IBT)","score":"80"},{"type":"托福网考(IBT)口语","score":"19"},{"type":"雅思","score":"6.5"}],"Conditions_Age": "无明确要求","MajorSum": "165", "OpeningTime": "","Tuition": "21614","Other_Application": "65","Other_reg": "-1","Other_books": "-1","ScholarshipUrl": "http://studentaid.psu.edu/types-of-aid/scholarships","alimony":"12768-21600","Other_Conditions": "无明确要求","Currency": "美元","Rate": "6.3387"}</t>
  </si>
  <si>
    <t>a:12:{s:6:"文学";s:26:"./major/175/5070/Dr//9.gif";s:6:"农学";s:26:"./major/175/5070/Dr//8.gif";s:9:"历史学";s:26:"./major/175/5070/Dr//7.gif";s:6:"理学";s:26:"./major/175/5070/Dr//6.gif";s:9:"经济学";s:26:"./major/175/5070/Dr//5.gif";s:9:"教育学";s:26:"./major/175/5070/Dr//4.gif";s:9:"管理学";s:26:"./major/175/5070/Dr//3.gif";s:6:"工学";s:26:"./major/175/5070/Dr//2.gif";s:6:"军事";s:27:"./major/175/5070/Dr//12.gif";s:6:"哲学";s:27:"./major/175/5070/Dr//11.gif";s:6:"医学";s:27:"./major/175/5070/Dr//10.gif";s:6:"法学";s:26:"./major/175/5070/Dr//1.gif";}</t>
  </si>
  <si>
    <t>Office of Global Programs The Pennsylvania State University 410 Boucke Building University Park, PA 16802-5900</t>
  </si>
  <si>
    <t>International@IP.psu.edu</t>
  </si>
  <si>
    <t>a:1:{i:0;O:8:"stdClass":2:{s:4:"time";s:9:"10月4日";s:3:"tip";s:0:"";}}</t>
  </si>
  <si>
    <t>申请者需GMAT或GRE成绩单。</t>
  </si>
  <si>
    <t>+1 814-865-6348</t>
  </si>
  <si>
    <t>a:2:{s:9:"经济学";s:27:"./major/175/5070/MBA//5.gif";s:9:"管理学";s:27:"./major/175/5070/MBA//3.gif";}</t>
  </si>
  <si>
    <t>{"Address":"Office of Global Programs The Pennsylvania State University 410 Boucke Building University Park, PA 16802-5900","Tel":"+1 814-865-6348","Fax":"","Mail":"International@IP.psu.edu","Conditions_Cost": "","Conditions_Edu": "本科毕业", "Conditions_Test": [{"type":"传统托福(PBT)","score":"600"},{"type":"托福网考(IBT)","score":"100"},{"type":"雅思","score":"7"}], "Conditions_Work": "无明确要求","xueZhi": "24个月 该校全日制MBA学制为2年","Conditions_Age": "无明确要求","MajorSum": "6", "OpeningTime": [{"time":"10月4日","tip":""}],"Tuition": "71776","Other_Application": "-1","Other_reg": "-1","Other_books": "-1","ScholarshipUrl": "","alimony":"12768-21600","Other_Conditions": "申请者需GMAT或GRE成绩单。","Currency": "美元","Rate": "6.3387"}</t>
  </si>
  <si>
    <t>a:8:{s:6:"文学";s:34:"./major/175/5070/Specialist//9.gif";s:6:"农学";s:34:"./major/175/5070/Specialist//8.gif";s:6:"理学";s:34:"./major/175/5070/Specialist//6.gif";s:9:"经济学";s:34:"./major/175/5070/Specialist//5.gif";s:9:"管理学";s:34:"./major/175/5070/Specialist//3.gif";s:6:"工学";s:34:"./major/175/5070/Specialist//2.gif";s:6:"医学";s:35:"./major/175/5070/Specialist//10.gif";s:6:"法学";s:34:"./major/175/5070/Specialist//1.gif";}</t>
  </si>
  <si>
    <t>{"Address":"The Pennsylvania State University 201 Shields Building University Park, PA 16802","Tel":"1 814-865-5471","Fax":"1 814-863-7590","Mail":"https://psu.intelliresponse.com/admissions/?requestType=ManualRequest&amp;question=","ApplyOnline":"http://admissions.psu.edu/MyPennState/index.cfm/apply/","Conditions_Cost": "","Conditions_Edu": "高中毕业", "Conditions_Test": [{"type":"传统托福(PBT)","score":"550"},{"type":"托福网考(IBT)","score":"80"},{"type":"雅思","score":"6.5"},{"type":"SAT批判性阅读","score":"530"},{"type":"ACT英语","score":"24"}],"Conditions_Age": "无明确要求","MajorSum": "37", "OpeningTime": [{"time":"2月1日","tip":"夏季入学申请截止时间、秋季入学申请截止时间"},{"time":"10月1日","tip":"春季入学申请截止时间"}],"Tuition": "16090","Other_Application": "-1","Other_reg": "-1","Other_books": "-1","ScholarshipUrl": "http://studentaid.psu.edu/types-of-aid/scholarships","alimony":"12768-21600","Other_Conditions": "无明确要求","Currency": "美元","Rate": "6.3387"}</t>
  </si>
  <si>
    <t>The Pennsylvania State University 301 Boucke Building University Park PA  16802 USA</t>
  </si>
  <si>
    <t>http://www.psu.edu/</t>
  </si>
  <si>
    <t>1 814-863-5889</t>
  </si>
  <si>
    <t>IECP@outreach.psu.edu</t>
  </si>
  <si>
    <t>a:1:{i:0;O:8:"stdClass":2:{s:4:"time";s:9:"1月10日";s:3:"tip";s:66:"英语强化课程每年开课三次，分别为1月、5月、8月";}}</t>
  </si>
  <si>
    <t>1 814-865-7550</t>
  </si>
  <si>
    <t>a:2:{s:6:"文学";s:32:"./major/175/5070/Language//9.gif";s:9:"教育学";s:32:"./major/175/5070/Language//4.gif";}</t>
  </si>
  <si>
    <t>{"Address":"The Pennsylvania State University 301 Boucke Building University Park PA  16802 USA ","Tel":"1 814-865-7550","Fax":"1 814-863-5889 ","Mail":"IECP@outreach.psu.edu","ApplyOnline":"http://www.psu.edu/","Conditions_Cost": "","Conditions_Edu": "无明确要求", "Conditions_Test": "","Conditions_Age": "无明确要求","MajorSum": "1", "OpeningTime": [{"time":"1月10日","tip":"英语强化课程每年开课三次，分别为1月、5月、8月"}],"Tuition": "281","Other_Application": "100","Other_reg": "-1","Other_books": "-1","ScholarshipUrl": "","alimony":"12768-21600","Other_Conditions": "无明确要求","Currency": "美元","Rate": "6.3387"}</t>
  </si>
  <si>
    <t>Penn State World Campus The Pennsylvania State University 128 Outreach Building University Park PA 16802</t>
  </si>
  <si>
    <t>a:11:{s:6:"文学";s:31:"./major/175/5070/NetWork//9.gif";s:6:"农学";s:31:"./major/175/5070/NetWork//8.gif";s:9:"历史学";s:31:"./major/175/5070/NetWork//7.gif";s:6:"理学";s:31:"./major/175/5070/NetWork//6.gif";s:9:"经济学";s:31:"./major/175/5070/NetWork//5.gif";s:9:"教育学";s:31:"./major/175/5070/NetWork//4.gif";s:9:"管理学";s:31:"./major/175/5070/NetWork//3.gif";s:6:"工学";s:31:"./major/175/5070/NetWork//2.gif";s:6:"军事";s:32:"./major/175/5070/NetWork//12.gif";s:6:"医学";s:32:"./major/175/5070/NetWork//10.gif";s:6:"法学";s:31:"./major/175/5070/NetWork//1.gif";}</t>
  </si>
  <si>
    <t>{"Address":"Penn State World Campus The Pennsylvania State University 128 Outreach Building University Park PA 16802","Tel":"1 814-865-1795","Fax":"1 814-863-4627","Mail":"gswww@psu.edu","ApplyOnline":"http://www.gradsch.psu.edu/index.cfm/apply/","Conditions_Cost": "","Conditions_Edu": "无明确要求", "Conditions_Test": "","Conditions_Age": "无明确要求","MajorSum": "49", "OpeningTime": "","Tuition": "21614","Other_Application": "","Other_reg": "-1","Other_books": "-1","ScholarshipUrl": "http://studentaid.psu.edu/types-of-aid/scholarships","alimony":"12768-21600","Other_Conditions": "无明确要求","Currency": "美元","Rate": "6.3387"}</t>
  </si>
  <si>
    <t>德克萨斯大学奥斯汀分校（奥斯汀）</t>
  </si>
  <si>
    <t>The University of Texas at Austin (Austin)</t>
  </si>
  <si>
    <t>University of Texas at Austin, GIAC, International Undergraduate Admissions, P.O. Box 7306, Austin, TX 78713-7306, USA</t>
  </si>
  <si>
    <t>http://bealonghorn.utexas.edu/international/first-time/apply</t>
  </si>
  <si>
    <t>a:4:{i:0;O:8:"stdClass":2:{s:4:"type";s:17:"传统托福(PBT)";s:5:"score";s:3:"550";}i:1;O:8:"stdClass":2:{s:4:"type";s:17:"托福机考(CBT)";s:5:"score";s:3:"213";}i:2;O:8:"stdClass":2:{s:4:"type";s:17:"托福网考(IBT)";s:5:"score";s:2:"79";}i:3;O:8:"stdClass":2:{s:4:"type";s:6:"雅思";s:5:"score";s:3:"6.5";}}</t>
  </si>
  <si>
    <t>1 (512) 475-7395</t>
  </si>
  <si>
    <t>a:2:{i:0;O:8:"stdClass":2:{s:4:"time";s:9:"12月1日";s:3:"tip";s:33:"夏秋季入学申请截止日期";}i:1;O:8:"stdClass":2:{s:4:"time";s:9:"10月1日";s:3:"tip";s:30:"春季入学申请截止日期";}}</t>
  </si>
  <si>
    <t>1.提交SAT或ACT考试成绩。</t>
  </si>
  <si>
    <t>http://world.utexas.edu/isss/students/financial-aid</t>
  </si>
  <si>
    <t>1 (512) 475-7391</t>
  </si>
  <si>
    <t>a:10:{s:6:"文学";s:37:"./major/175/5829/Undergraduate//9.gif";s:9:"历史学";s:37:"./major/175/5829/Undergraduate//7.gif";s:6:"理学";s:37:"./major/175/5829/Undergraduate//6.gif";s:9:"经济学";s:37:"./major/175/5829/Undergraduate//5.gif";s:9:"教育学";s:37:"./major/175/5829/Undergraduate//4.gif";s:9:"管理学";s:37:"./major/175/5829/Undergraduate//3.gif";s:6:"工学";s:37:"./major/175/5829/Undergraduate//2.gif";s:6:"哲学";s:38:"./major/175/5829/Undergraduate//11.gif";s:6:"医学";s:38:"./major/175/5829/Undergraduate//10.gif";s:6:"法学";s:37:"./major/175/5829/Undergraduate//1.gif";}</t>
  </si>
  <si>
    <t>{"Address":"University of Texas at Austin, GIAC, International Undergraduate Admissions, P.O. Box 7306, Austin, TX 78713-7306, USA","Tel":"1 (512) 475-7391","Fax":"1 (512) 475-7395","Mail":"","ApplyOnline":"http://bealonghorn.utexas.edu/international/first-time/apply","Conditions_Cost": "","Conditions_Edu": "高中毕业", "Conditions_Test": [{"type":"传统托福(PBT)","score":"550"},{"type":"托福机考(CBT)","score":"213"},{"type":"托福网考(IBT)","score":"79"},{"type":"雅思","score":"6.5"}],"Conditions_Age": "无明确要求","MajorSum": "192", "OpeningTime": [{"time":"12月1日","tip":"夏秋季入学申请截止日期"},{"time":"10月1日","tip":"春季入学申请截止日期"}],"Tuition": "33976","Other_Application": "-1","Other_reg": "-1","Other_books": "-1","ScholarshipUrl": "http://world.utexas.edu/isss/students/financial-aid","alimony":"12768-21600","Other_Conditions": "1.提交SAT或ACT考试成绩。","Currency": "美元","Rate": "6.3387"}</t>
  </si>
  <si>
    <t>Graduate and International Admissions Center, The University of Texas at Austin, P.O. Box 7608, Austin, TX 78713-7608, USA</t>
  </si>
  <si>
    <t>http://www.utexas.edu/ogs/admissions/howtoapply.html</t>
  </si>
  <si>
    <t>a:1:{i:0;O:8:"stdClass":2:{s:5:"score";s:14:"四分制  3.0";s:3:"tip";s:3:"GPA";}}</t>
  </si>
  <si>
    <t>gradtranscript@austin.utexas.edu</t>
  </si>
  <si>
    <t>a:11:{s:6:"文学";s:30:"./major/175/5829/Master//9.gif";s:6:"农学";s:30:"./major/175/5829/Master//8.gif";s:9:"历史学";s:30:"./major/175/5829/Master//7.gif";s:6:"理学";s:30:"./major/175/5829/Master//6.gif";s:9:"经济学";s:30:"./major/175/5829/Master//5.gif";s:9:"教育学";s:30:"./major/175/5829/Master//4.gif";s:9:"管理学";s:30:"./major/175/5829/Master//3.gif";s:6:"工学";s:30:"./major/175/5829/Master//2.gif";s:6:"哲学";s:31:"./major/175/5829/Master//11.gif";s:6:"医学";s:31:"./major/175/5829/Master//10.gif";s:6:"法学";s:30:"./major/175/5829/Master//1.gif";}</t>
  </si>
  <si>
    <t>{"Address":"Graduate and International Admissions Center, The University of Texas at Austin, P.O. Box 7608, Austin, TX 78713-7608, USA","Tel":"1 (512) 475-7391","Fax":"1 (512) 475-7395","Mail":"gradtranscript@austin.utexas.edu","ApplyOnline":"http://www.utexas.edu/ogs/admissions/howtoapply.html","Conditions_Cost": [{"score":"四分制  3.0","tip":"GPA"}],"Conditions_Edu": "本科毕业", "Conditions_Test": [{"type":"传统托福(PBT)","score":"550"},{"type":"托福机考(CBT)","score":"213"},{"type":"托福网考(IBT)","score":"79"},{"type":"雅思","score":"6.5"}],"Conditions_Age": "无明确要求","MajorSum": "115", "OpeningTime": "","Tuition": "25394","Other_Application": "-1","Other_reg": "-1","Other_books": "-1","ScholarshipUrl": "http://world.utexas.edu/isss/students/financial-aid","alimony":"12768-21600","Other_Conditions": "1.提交GRE或GMAT考试成绩。","Currency": "美元","Rate": "6.3387"}</t>
  </si>
  <si>
    <t>a:10:{s:6:"文学";s:26:"./major/175/5829/Dr//9.gif";s:9:"历史学";s:26:"./major/175/5829/Dr//7.gif";s:6:"理学";s:26:"./major/175/5829/Dr//6.gif";s:9:"经济学";s:26:"./major/175/5829/Dr//5.gif";s:9:"教育学";s:26:"./major/175/5829/Dr//4.gif";s:9:"管理学";s:26:"./major/175/5829/Dr//3.gif";s:6:"工学";s:26:"./major/175/5829/Dr//2.gif";s:6:"哲学";s:27:"./major/175/5829/Dr//11.gif";s:6:"医学";s:27:"./major/175/5829/Dr//10.gif";s:6:"法学";s:26:"./major/175/5829/Dr//1.gif";}</t>
  </si>
  <si>
    <t>{"Address":"Graduate and International Admissions Center, The University of Texas at Austin, P.O. Box 7608, Austin, TX 78713-7608, USA","Tel":"1 (512) 475-7391","Fax":"1 (512) 475-7395","Mail":"gradtranscript@austin.utexas.edu","ApplyOnline":"http://www.utexas.edu/ogs/admissions/howtoapply.html","Conditions_Cost": [{"score":"四分制  3.0","tip":"GPA"}],"Conditions_Edu": "本科毕业", "Conditions_Test": [{"type":"传统托福(PBT)","score":"550"},{"type":"托福机考(CBT)","score":"213"},{"type":"托福网考(IBT)","score":"79"},{"type":"雅思","score":"6.5"}],"Conditions_Age": "无明确要求","MajorSum": "97", "OpeningTime": "","Tuition": "25394","Other_Application": "-1","Other_reg": "-1","Other_books": "-1","ScholarshipUrl": "http://world.utexas.edu/isss/students/financial-aid","alimony":"12768-21600","Other_Conditions": "1.提交GRE或GMAT考试成绩。","Currency": "美元","Rate": "6.3387"}</t>
  </si>
  <si>
    <t>The University of Texas at Austin, McCombs School of Business, 2110 Speedway, Stop B6004, Austin, TX 78712-1750, USA</t>
  </si>
  <si>
    <t>1 512-471-4131</t>
  </si>
  <si>
    <t>TexasMBA@mccombs.utexas.edu</t>
  </si>
  <si>
    <t>a:2:{i:0;O:8:"stdClass":2:{s:4:"time";s:9:"10月1日";s:3:"tip";s:27:"第一轮申请截止时间";}i:1;O:8:"stdClass":2:{s:4:"time";s:9:"1月21日";s:3:"tip";s:61:"第二轮申请截止时间/留学生最终申请截止日期";}}</t>
  </si>
  <si>
    <t>1.提交GMAT或GRE考试成绩。&amp;nbsp;2.提交托福或雅思考试成绩。&amp;nbsp;3.提交两封推荐信。</t>
  </si>
  <si>
    <t>1 512-471-7698</t>
  </si>
  <si>
    <t>a:3:{s:9:"经济学";s:27:"./major/175/5829/MBA//5.gif";s:9:"管理学";s:27:"./major/175/5829/MBA//3.gif";s:6:"工学";s:27:"./major/175/5829/MBA//2.gif";}</t>
  </si>
  <si>
    <t>{"Address":"The University of Texas at Austin, McCombs School of Business, 2110 Speedway, Stop B6004, Austin, TX 78712-1750, USA","Tel":"1 512-471-7698","Fax":"1 512-471-4131","Mail":"TexasMBA@mccombs.utexas.edu","Conditions_Cost": "","Conditions_Edu": "本科毕业", "Conditions_Test": "", "Conditions_Work": "无明确要求","xueZhi": "24个月 该校全日制MBA学制为2年","Conditions_Age": "无明确要求","MajorSum": "19", "OpeningTime": [{"time":"10月1日","tip":"第一轮申请截止时间"},{"time":"1月21日","tip":"第二轮申请截止时间/留学生最终申请截止日期"}],"Tuition": "97664","Other_Application": "-1","Other_reg": "-1","Other_books": "3008","ScholarshipUrl": "","alimony":"12768-21600","Other_Conditions": "1.提交GMAT或GRE考试成绩。&amp;nbsp;2.提交托福或雅思考试成绩。&amp;nbsp;3.提交两封推荐信。","Currency": "美元","Rate": "6.3387"}</t>
  </si>
  <si>
    <t>耶鲁大学(纽黑文)</t>
  </si>
  <si>
    <t>Yale University (New Haven)</t>
  </si>
  <si>
    <t>Office of Undergraduate Admissions, P.O. Box 208234, New Haven, CT 06520-8234, USA</t>
  </si>
  <si>
    <t>http://admissions.yale.edu/applying-yale-international-student#application</t>
  </si>
  <si>
    <t>a:5:{i:0;O:8:"stdClass":2:{s:4:"type";s:17:"传统托福(PBT)";s:5:"score";s:3:"600";}i:1;O:8:"stdClass":2:{s:4:"type";s:17:"托福机考(CBT)";s:5:"score";s:3:"250";}i:2;O:8:"stdClass":2:{s:4:"type";s:17:"托福网考(IBT)";s:5:"score";s:3:"100";}i:3;O:8:"stdClass":2:{s:4:"type";s:6:"雅思";s:5:"score";s:1:"7";}i:4;O:8:"stdClass":2:{s:4:"type";s:3:"PTE";s:5:"score";s:2:"70";}}</t>
  </si>
  <si>
    <t>1 203-432-9370</t>
  </si>
  <si>
    <t>apply.questions@yale.edu</t>
  </si>
  <si>
    <t>a:2:{i:0;O:8:"stdClass":2:{s:4:"time";s:9:"11月1日";s:3:"tip";s:24:"提前申请截止日期";}i:1;O:8:"stdClass":2:{s:4:"time";s:10:"12月31日";s:3:"tip";s:24:"常规申请截止日期";}}</t>
  </si>
  <si>
    <t>http://www.yale.edu/sfas/finaid/finaid-information/types-sources-of-finaid.html</t>
  </si>
  <si>
    <t>1 203-432-9300</t>
  </si>
  <si>
    <t>a:9:{s:6:"文学";s:37:"./major/175/1153/Undergraduate//9.gif";s:9:"历史学";s:37:"./major/175/1153/Undergraduate//7.gif";s:6:"理学";s:37:"./major/175/1153/Undergraduate//6.gif";s:9:"经济学";s:37:"./major/175/1153/Undergraduate//5.gif";s:6:"工学";s:37:"./major/175/1153/Undergraduate//2.gif";s:6:"哲学";s:38:"./major/175/1153/Undergraduate//11.gif";s:6:"医学";s:38:"./major/175/1153/Undergraduate//10.gif";s:6:"法学";s:37:"./major/175/1153/Undergraduate//1.gif";s:0:"";i:6;}</t>
  </si>
  <si>
    <t>{"Address":"Office of Undergraduate Admissions, P.O. Box 208234, New Haven, CT 06520-8234, USA","Tel":"1 203-432-9300","Fax":"1 203-432-9370 ","Mail":"apply.questions@yale.edu","ApplyOnline":"http://admissions.yale.edu/applying-yale-international-student#application","Conditions_Cost": "","Conditions_Edu": "高中毕业", "Conditions_Test": [{"type":"传统托福(PBT)","score":"600"},{"type":"托福机考(CBT)","score":"250"},{"type":"托福网考(IBT)","score":"100"},{"type":"雅思","score":"7"},{"type":"PTE","score":"70"}],"Conditions_Age": "无明确要求","MajorSum": "74", "OpeningTime": [{"time":"11月1日","tip":"提前申请截止日期"},{"time":"12月31日","tip":"常规申请截止日期"}],"Tuition": "44000","Other_Application": "75","Other_reg": "-1","Other_books": "-1","ScholarshipUrl": "http://www.yale.edu/sfas/finaid/finaid-information/types-sources-of-finaid.html","alimony":"12768-21600","Other_Conditions": "无明确要求","Currency": "美元","Rate": "6.3387"}</t>
  </si>
  <si>
    <t>Office of Graduate Admissions, Yale University,  PO Box 208323,  New Haven, CT 06520-8323 USA</t>
  </si>
  <si>
    <t>http://www.yale.edu/graduateschool/admissions/application.html</t>
  </si>
  <si>
    <t>robert.colonna@yale.edu</t>
  </si>
  <si>
    <t>a:1:{i:0;O:8:"stdClass":2:{s:4:"time";s:9:"12月6日";s:3:"tip";s:51:"生物和生物医学专业入学申请截止日期";}}</t>
  </si>
  <si>
    <t>1.提交大学所学课程成绩单。&amp;nbsp;2.提交GMAT或GRE成绩单。&amp;nbsp;3.提交托福、雅思成绩单。</t>
  </si>
  <si>
    <t>http://www.yale.edu/graduateschool/financial/index.html</t>
  </si>
  <si>
    <t>1 203-432-2749</t>
  </si>
  <si>
    <t>a:10:{s:6:"文学";s:30:"./major/175/1153/Master//9.gif";s:9:"历史学";s:30:"./major/175/1153/Master//7.gif";s:6:"理学";s:30:"./major/175/1153/Master//6.gif";s:9:"经济学";s:30:"./major/175/1153/Master//5.gif";s:9:"管理学";s:30:"./major/175/1153/Master//3.gif";s:6:"工学";s:30:"./major/175/1153/Master//2.gif";s:6:"哲学";s:31:"./major/175/1153/Master//11.gif";s:6:"医学";s:31:"./major/175/1153/Master//10.gif";s:6:"法学";s:30:"./major/175/1153/Master//1.gif";s:0:"";i:6;}</t>
  </si>
  <si>
    <t>{"Address":"Office of Graduate Admissions, Yale University,  PO Box 208323,  New Haven, CT 06520-8323 USA ","Tel":"1 203-432-2749","Fax":"","Mail":"robert.colonna@yale.edu","ApplyOnline":"http://www.yale.edu/graduateschool/admissions/application.html","Conditions_Cost": "","Conditions_Edu": "本科毕业", "Conditions_Test": "","Conditions_Age": "无明确要求","MajorSum": "51", "OpeningTime": [{"time":"12月6日","tip":"生物和生物医学专业入学申请截止日期"}],"Tuition": "36500","Other_Application": "100","Other_reg": "-1","Other_books": "-1","ScholarshipUrl": "http://www.yale.edu/graduateschool/financial/index.html","alimony":"12768-21600","Other_Conditions": "1.提交大学所学课程成绩单。&amp;nbsp;2.提交GMAT或GRE成绩单。&amp;nbsp;3.提交托福、雅思成绩单。","Currency": "美元","Rate": "6.3387"}</t>
  </si>
  <si>
    <t>a:12:{s:6:"文学";s:26:"./major/175/1153/Dr//9.gif";s:6:"农学";s:26:"./major/175/1153/Dr//8.gif";s:9:"历史学";s:26:"./major/175/1153/Dr//7.gif";s:6:"理学";s:26:"./major/175/1153/Dr//6.gif";s:9:"经济学";s:26:"./major/175/1153/Dr//5.gif";s:9:"教育学";s:26:"./major/175/1153/Dr//4.gif";s:9:"管理学";s:26:"./major/175/1153/Dr//3.gif";s:6:"工学";s:26:"./major/175/1153/Dr//2.gif";s:6:"哲学";s:27:"./major/175/1153/Dr//11.gif";s:6:"医学";s:27:"./major/175/1153/Dr//10.gif";s:6:"法学";s:26:"./major/175/1153/Dr//1.gif";s:0:"";i:6;}</t>
  </si>
  <si>
    <t>{"Address":"Office of Graduate Admissions, Yale University,  PO Box 208323,  New Haven, CT 06520-8323 USA ","Tel":"1 203-432-2749","Fax":"","Mail":"robert.colonna@yale.edu","ApplyOnline":"http://www.yale.edu/graduateschool/admissions/application.html","Conditions_Cost": "","Conditions_Edu": "本科毕业", "Conditions_Test": "","Conditions_Age": "无明确要求","MajorSum": "70", "OpeningTime": [{"time":"12月6日","tip":"生物和生物医学专业入学申请截止日期"}],"Tuition": "33500","Other_Application": "100","Other_reg": "-1","Other_books": "-1","ScholarshipUrl": "http://www.yale.edu/graduateschool/financial/index.html","alimony":"12768-21600","Other_Conditions": "1.提交大学所学课程成绩单。&amp;nbsp;2.提交GMAT或GRE成绩单。&amp;nbsp;3.提交托福、雅思成绩单。","Currency": "美元","Rate": "6.3387"}</t>
  </si>
  <si>
    <t>Yale School of Management, Full-Time MBA Program, Box 208200, New Haven, CT 06520-8200, USA</t>
  </si>
  <si>
    <t>+1 203-432-7783</t>
  </si>
  <si>
    <t>http://som.yale.edu/our-programs/full-time-mba/admissions/contact-admissions</t>
  </si>
  <si>
    <t>a:3:{i:0;O:8:"stdClass":2:{s:4:"time";s:9:"9月25日";s:3:"tip";s:27:"第一轮申请截止日期";}i:1;O:8:"stdClass":2:{s:4:"time";s:8:"1月9日";s:3:"tip";s:27:"第二轮申请截止日期";}i:2;O:8:"stdClass":2:{s:4:"time";s:9:"4月24日";s:3:"tip";s:27:"第三轮申请截止日期";}}</t>
  </si>
  <si>
    <t>1.可提交GRE或GMAT考试成绩。&amp;nbsp;2.不要求提交托福、雅思或PTE考试成绩。</t>
  </si>
  <si>
    <t>+1 203-432-5635</t>
  </si>
  <si>
    <t>a:1:{s:9:"管理学";s:27:"./major/175/1153/MBA//3.gif";}</t>
  </si>
  <si>
    <t>{"Address":"Yale School of Management, Full-Time MBA Program, Box 208200, New Haven, CT 06520-8200, USA","Tel":"+1 203-432-5635","Fax":"+1 203-432-7783","Mail":"http://som.yale.edu/our-programs/full-time-mba/admissions/contact-admissions","Conditions_Cost": "","Conditions_Edu": "本科毕业", "Conditions_Test": "", "Conditions_Work": "无明确要求","xueZhi": "24个月 该校全日制MBA学制为2年","Conditions_Age": "无明确要求","MajorSum": "1", "OpeningTime": [{"time":"9月25日","tip":"第一轮申请截止日期"},{"time":"1月9日","tip":"第二轮申请截止日期"},{"time":"4月24日","tip":"第三轮申请截止日期"}],"Tuition": "118410","Other_Application": "-1","Other_reg": "-1","Other_books": "-1","ScholarshipUrl": "","alimony":"12768-21600","Other_Conditions": "1.可提交GRE或GMAT考试成绩。&amp;nbsp;2.不要求提交托福、雅思或PTE考试成绩。","Currency": "美元","Rate": "6.3387"}</t>
  </si>
  <si>
    <t>55 Whitney Avenue, 4th floor, New Haven, CT 06510 USA</t>
  </si>
  <si>
    <t>http://summer-eli.yale.edu/review-application-process</t>
  </si>
  <si>
    <t>1 (203) 432-2434</t>
  </si>
  <si>
    <t>eli2@yale.edu</t>
  </si>
  <si>
    <t>a:3:{s:6:"文学";s:32:"./major/175/1153/Language//9.gif";s:9:"教育学";s:32:"./major/175/1153/Language//4.gif";s:6:"法学";s:32:"./major/175/1153/Language//1.gif";}</t>
  </si>
  <si>
    <t>{"Address":"55 Whitney Avenue, 4th floor, New Haven, CT 06510 USA","Tel":"","Fax":"1 (203) 432-2434","Mail":"eli2@yale.edu","ApplyOnline":"http://summer-eli.yale.edu/review-application-process","Conditions_Cost": "","Conditions_Edu": "无明确要求", "Conditions_Test": "","Conditions_Age": "无明确要求","MajorSum": "4", "OpeningTime": "","Tuition": "543","Other_Application": "55","Other_reg": "-1","Other_books": "-1","ScholarshipUrl": "","alimony":"12768-21600","Other_Conditions": "无明确要求","Currency": "美元","Rate": "6.3387"}</t>
  </si>
  <si>
    <t>加州理工学院(帕萨迪纳)</t>
  </si>
  <si>
    <t>California Institute of Technology (Pasadena)</t>
  </si>
  <si>
    <t>California Institute of Technology, Office of Undergraduate Admissions, 1200 E. California Blvd. , Mail Code 10-90, Pasadena, CA 91125, USA</t>
  </si>
  <si>
    <t>https://www.commonapp.org/Login</t>
  </si>
  <si>
    <t>1 626-683-3026</t>
  </si>
  <si>
    <t>ugadmissions@caltech.edu</t>
  </si>
  <si>
    <t>a:2:{i:0;O:8:"stdClass":2:{s:4:"time";s:9:"11月1日";s:3:"tip";s:30:"提前入学申请截止日期";}i:1;O:8:"stdClass":2:{s:4:"time";s:8:"1月3日";s:3:"tip";s:30:"常规入学申请截止日期";}}</t>
  </si>
  <si>
    <t>1、可提交托福成绩单。&amp;nbsp;2、提交SAT或ACT成绩单。</t>
  </si>
  <si>
    <t>http://www.finaid.caltech.edu/</t>
  </si>
  <si>
    <t>1 626-395-6341</t>
  </si>
  <si>
    <t>a:9:{s:6:"文学";s:36:"./major/175/385/Undergraduate//9.gif";s:9:"历史学";s:36:"./major/175/385/Undergraduate//7.gif";s:6:"理学";s:36:"./major/175/385/Undergraduate//6.gif";s:9:"经济学";s:36:"./major/175/385/Undergraduate//5.gif";s:9:"管理学";s:36:"./major/175/385/Undergraduate//3.gif";s:6:"工学";s:36:"./major/175/385/Undergraduate//2.gif";s:6:"哲学";s:37:"./major/175/385/Undergraduate//11.gif";s:6:"法学";s:36:"./major/175/385/Undergraduate//1.gif";s:0:"";i:6;}</t>
  </si>
  <si>
    <t>{"Address":"California Institute of Technology, Office of Undergraduate Admissions, 1200 E. California Blvd. , Mail Code 10-90, Pasadena, CA 91125, USA","Tel":"1 626-395-6341","Fax":"1 626-683-3026","Mail":"ugadmissions@caltech.edu","ApplyOnline":"https://www.commonapp.org/Login","Conditions_Cost": "","Conditions_Edu": "高中毕业", "Conditions_Test": "","Conditions_Age": "无明确要求","MajorSum": "36", "OpeningTime": [{"time":"11月1日","tip":"提前入学申请截止日期"},{"time":"1月3日","tip":"常规入学申请截止日期"}],"Tuition": "39990","Other_Application": "-1","Other_reg": "-1","Other_books": "1323","ScholarshipUrl": "http://www.finaid.caltech.edu/","alimony":"12768-21600","Other_Conditions": "1、可提交托福成绩单。&amp;nbsp;2、提交SAT或ACT成绩单。","Currency": "美元","Rate": "6.3387"}</t>
  </si>
  <si>
    <t>California Institute of Technology, Mail Code 230-87 Pasadena, CA 91125, USA</t>
  </si>
  <si>
    <t>http://www.gradoffice.caltech.edu/admissions/applyonline</t>
  </si>
  <si>
    <t>1 (626) 577-9246</t>
  </si>
  <si>
    <t>gradofc@caltech.edu</t>
  </si>
  <si>
    <t>a:1:{i:0;O:8:"stdClass":2:{s:4:"time";s:9:"1月15日";s:3:"tip";s:87:"该校申请截止日期为12月15日、1月1日或1月15日，请参看申请专业。";}}</t>
  </si>
  <si>
    <t>1、要求提交GRE考试成绩。&amp;nbsp;2、要求提交雅思或培生考试成绩。</t>
  </si>
  <si>
    <t>http://fasa.caltech.edu/</t>
  </si>
  <si>
    <t>1 (626) 395-6346</t>
  </si>
  <si>
    <t>a:5:{s:6:"理学";s:29:"./major/175/385/Master//6.gif";s:6:"工学";s:29:"./major/175/385/Master//2.gif";s:6:"医学";s:30:"./major/175/385/Master//10.gif";s:6:"法学";s:29:"./major/175/385/Master//1.gif";s:0:"";i:6;}</t>
  </si>
  <si>
    <t>{"Address":"California Institute of Technology, Mail Code 230-87 Pasadena, CA 91125, USA","Tel":"1 (626) 395-6346","Fax":"1 (626) 577-9246","Mail":"gradofc@caltech.edu","ApplyOnline":"http://www.gradoffice.caltech.edu/admissions/applyonline","Conditions_Cost": "","Conditions_Edu": "本科毕业", "Conditions_Test": "","Conditions_Age": "无明确要求","MajorSum": "26", "OpeningTime": [{"time":"1月15日","tip":"该校申请截止日期为12月15日、1月1日或1月15日，请参看申请专业。"}],"Tuition": "34989","Other_Application": "100","Other_reg": "-1","Other_books": "1140","ScholarshipUrl": "http://fasa.caltech.edu/","alimony":"12768-21600","Other_Conditions": "1、要求提交GRE考试成绩。&amp;nbsp;2、要求提交雅思或培生考试成绩。","Currency": "美元","Rate": "6.3387"}</t>
  </si>
  <si>
    <t>a:5:{s:6:"理学";s:25:"./major/175/385/Dr//6.gif";s:6:"工学";s:25:"./major/175/385/Dr//2.gif";s:6:"医学";s:26:"./major/175/385/Dr//10.gif";s:6:"法学";s:25:"./major/175/385/Dr//1.gif";s:0:"";i:6;}</t>
  </si>
  <si>
    <t>{"Address":"California Institute of Technology, Mail Code 230-87 Pasadena, CA 91125, USA","Tel":"1 (626) 395-6346","Fax":"1 (626) 577-9246","Mail":"gradofc@caltech.edu","ApplyOnline":"http://www.gradoffice.caltech.edu/admissions/applyonline","Conditions_Cost": "","Conditions_Edu": "本科毕业", "Conditions_Test": "","Conditions_Age": "无明确要求","MajorSum": "29", "OpeningTime": [{"time":"1月15日","tip":"该校申请截止日期为12月15日、1月1日或1月15日，请参看申请专业。"}],"Tuition": "34989","Other_Application": "100","Other_reg": "-1","Other_books": "1140","ScholarshipUrl": "http://fasa.caltech.edu/","alimony":"12768-21600","Other_Conditions": "1、要求提交GRE考试成绩。&amp;nbsp;2、要求提交雅思或培生考试成绩。","Currency": "美元","Rate": "6.3387"}</t>
  </si>
  <si>
    <t>{"Address":"","Tel":"","Fax":"","Mail":"","Conditions_Cost": "","Conditions_Edu": "无明确要求", "Conditions_Test": "", "Conditions_Work": "无明确要求","Conditions_Age": "无明确要求","MajorSum": "0", "OpeningTime": "","Tuition": "-1","Other_Application": "-1","Other_reg": "-1","Other_books": "-1","ScholarshipUrl": "","alimony":"12768-21600","Other_Conditions": "无明确要求","Currency": "美元","Rate": "6.3387"}</t>
  </si>
  <si>
    <t>California Institute of Technology - Graduate Studies Office, 230-87 1200 E California Blvd, Pasadena CA 91125, USA</t>
  </si>
  <si>
    <t>1 626-577-9246</t>
  </si>
  <si>
    <t>regis@caltech.edu</t>
  </si>
  <si>
    <t>1 626-395-6346</t>
  </si>
  <si>
    <t>a:2:{s:6:"文学";s:31:"./major/175/385/Language//9.gif";s:9:"教育学";s:31:"./major/175/385/Language//4.gif";}</t>
  </si>
  <si>
    <t>{"Address":"California Institute of Technology - Graduate Studies Office, 230-87 1200 E California Blvd, Pasadena CA 91125, USA","Tel":"1 626-395-6346","Fax":"1 626-577-9246 ","Mail":"regis@caltech.edu","ApplyOnline":"http://www.gradoffice.caltech.edu/admissions/applyonline","Conditions_Cost": "","Conditions_Edu": "无明确要求", "Conditions_Test": "","Conditions_Age": "无明确要求","MajorSum": "1", "OpeningTime": "","Tuition": "-1","Other_Application": "-1","Other_reg": "-1","Other_books": "-1","ScholarshipUrl": "","alimony":"12768-21600","Other_Conditions": "无明确要求","Currency": "美元","Rate": "6.3387"}</t>
  </si>
  <si>
    <t>杜克大学(德汉姆)</t>
  </si>
  <si>
    <t>Duke University (Durham)</t>
  </si>
  <si>
    <t>Duke University, Office of Undergraduate Admissions, 2138 Campus Driv, Box 90586, Durham, NC 27708, USA</t>
  </si>
  <si>
    <t>a:4:{i:0;O:8:"stdClass":2:{s:4:"type";s:17:"传统托福(PBT)";s:5:"score";s:3:"600";}i:1;O:8:"stdClass":2:{s:4:"type";s:17:"托福机考(CBT)";s:5:"score";s:3:"250";}i:2;O:8:"stdClass":2:{s:4:"type";s:17:"托福网考(IBT)";s:5:"score";s:3:"100";}i:3;O:8:"stdClass":2:{s:4:"type";s:6:"雅思";s:5:"score";s:1:"7";}}</t>
  </si>
  <si>
    <t>1 (919) 668-1661</t>
  </si>
  <si>
    <t>undergrad-admissions@duke.edu</t>
  </si>
  <si>
    <t>a:2:{i:0;O:8:"stdClass":2:{s:4:"time";s:9:"11月1日";s:3:"tip";s:24:"提前申请截止日期";}i:1;O:8:"stdClass":2:{s:4:"time";s:9:"1月31日";s:3:"tip";s:24:"常规申请截止日期";}}</t>
  </si>
  <si>
    <t>1.提交之前学习成绩。</t>
  </si>
  <si>
    <t>http://dukefinancialaid.duke.edu/undergraduate/prospectives/aidtypes/grants.html</t>
  </si>
  <si>
    <t>1 (919) 684-3214</t>
  </si>
  <si>
    <t>a:9:{s:6:"文学";s:37:"./major/175/4254/Undergraduate//9.gif";s:9:"历史学";s:37:"./major/175/4254/Undergraduate//7.gif";s:6:"理学";s:37:"./major/175/4254/Undergraduate//6.gif";s:9:"经济学";s:37:"./major/175/4254/Undergraduate//5.gif";s:9:"管理学";s:37:"./major/175/4254/Undergraduate//3.gif";s:6:"工学";s:37:"./major/175/4254/Undergraduate//2.gif";s:6:"哲学";s:38:"./major/175/4254/Undergraduate//11.gif";s:6:"医学";s:38:"./major/175/4254/Undergraduate//10.gif";s:6:"法学";s:37:"./major/175/4254/Undergraduate//1.gif";}</t>
  </si>
  <si>
    <t>{"Address":"Duke University, Office of Undergraduate Admissions, 2138 Campus Driv, Box 90586, Durham, NC 27708, USA","Tel":"1 (919) 684-3214","Fax":"1 (919) 668-1661  ","Mail":"undergrad-admissions@duke.edu","ApplyOnline":"https://www.commonapp.org","Conditions_Cost": "","Conditions_Edu": "高中毕业", "Conditions_Test": [{"type":"传统托福(PBT)","score":"600"},{"type":"托福机考(CBT)","score":"250"},{"type":"托福网考(IBT)","score":"100"},{"type":"雅思","score":"7"}],"Conditions_Age": "无明确要求","MajorSum": "50", "OpeningTime": [{"time":"11月1日","tip":"提前申请截止日期"},{"time":"1月31日","tip":"常规申请截止日期"}],"Tuition": "45620","Other_Application": "85","Other_reg": "-1","Other_books": "-1","ScholarshipUrl": "http://dukefinancialaid.duke.edu/undergraduate/prospectives/aidtypes/grants.html","alimony":"12768-21600","Other_Conditions": "1.提交之前学习成绩。","Currency": "美元","Rate": "6.3387"}</t>
  </si>
  <si>
    <t>Duke University Graduate School, 2127 Campus Drive Box 90065, Durham, NC 27708 USA</t>
  </si>
  <si>
    <t>http://gradschool.duke.edu/admissions/requirements/online_ap.php</t>
  </si>
  <si>
    <t>a:3:{i:0;O:8:"stdClass":2:{s:4:"type";s:17:"传统托福(PBT)";s:5:"score";s:3:"577";}i:1;O:8:"stdClass":2:{s:4:"type";s:17:"托福网考(IBT)";s:5:"score";s:2:"90";}i:2;O:8:"stdClass":2:{s:4:"type";s:6:"雅思";s:5:"score";s:1:"7";}}</t>
  </si>
  <si>
    <t>grad-web@duke.edu.</t>
  </si>
  <si>
    <t>a:2:{i:0;O:8:"stdClass":2:{s:4:"time";s:9:"12月8日";s:3:"tip";s:36:"秋季学期入学申请截止日期";}i:1;O:8:"stdClass":2:{s:4:"time";s:10:"10月15日";s:3:"tip";s:36:"春季学期入学申请截止日期";}}</t>
  </si>
  <si>
    <t>该校录取条件如下：&amp;nbsp;1 提交所学课程成绩单，&amp;nbsp;2 提交GRE成绩单。</t>
  </si>
  <si>
    <t>http://dukefinancialaid.duke.edu/graduate/index.html</t>
  </si>
  <si>
    <t>1 919-681-3257</t>
  </si>
  <si>
    <t>a:10:{s:6:"文学";s:30:"./major/175/4254/Master//9.gif";s:9:"历史学";s:30:"./major/175/4254/Master//7.gif";s:6:"理学";s:30:"./major/175/4254/Master//6.gif";s:9:"经济学";s:30:"./major/175/4254/Master//5.gif";s:9:"教育学";s:30:"./major/175/4254/Master//4.gif";s:9:"管理学";s:30:"./major/175/4254/Master//3.gif";s:6:"工学";s:30:"./major/175/4254/Master//2.gif";s:6:"哲学";s:31:"./major/175/4254/Master//11.gif";s:6:"医学";s:31:"./major/175/4254/Master//10.gif";s:6:"法学";s:30:"./major/175/4254/Master//1.gif";}</t>
  </si>
  <si>
    <t>{"Address":"Duke University Graduate School, 2127 Campus Drive Box 90065, Durham, NC 27708 USA","Tel":"1 919-681-3257","Fax":"","Mail":"grad-web@duke.edu.","ApplyOnline":"http://gradschool.duke.edu/admissions/requirements/online_ap.php","Conditions_Cost": "","Conditions_Edu": "本科毕业", "Conditions_Test": [{"type":"传统托福(PBT)","score":"577"},{"type":"托福网考(IBT)","score":"90"},{"type":"雅思","score":"7"}],"Conditions_Age": "无明确要求","MajorSum": "22", "OpeningTime": [{"time":"12月8日","tip":"秋季学期入学申请截止日期"},{"time":"10月15日","tip":"春季学期入学申请截止日期"}],"Tuition": "44000","Other_Application": "-1","Other_reg": "-1","Other_books": "1240","ScholarshipUrl": "http://dukefinancialaid.duke.edu/graduate/index.html","alimony":"12768-21600","Other_Conditions": "该校录取条件如下：&amp;nbsp;1 提交所学课程成绩单，&amp;nbsp;2 提交GRE成绩单。","Currency": "美元","Rate": "6.3387"}</t>
  </si>
  <si>
    <t>a:9:{s:6:"文学";s:26:"./major/175/4254/Dr//9.gif";s:9:"历史学";s:26:"./major/175/4254/Dr//7.gif";s:6:"理学";s:26:"./major/175/4254/Dr//6.gif";s:9:"经济学";s:26:"./major/175/4254/Dr//5.gif";s:9:"管理学";s:26:"./major/175/4254/Dr//3.gif";s:6:"工学";s:26:"./major/175/4254/Dr//2.gif";s:6:"哲学";s:27:"./major/175/4254/Dr//11.gif";s:6:"医学";s:27:"./major/175/4254/Dr//10.gif";s:6:"法学";s:26:"./major/175/4254/Dr//1.gif";}</t>
  </si>
  <si>
    <t>{"Address":"Duke University Graduate School, 2127 Campus Drive Box 90065, Durham, NC 27708 USA","Tel":"1 919-681-3257","Fax":"","Mail":"grad-web@duke.edu.","ApplyOnline":"http://gradschool.duke.edu/admissions/requirements/online_ap.php","Conditions_Cost": "","Conditions_Edu": "本科毕业", "Conditions_Test": [{"type":"传统托福(PBT)","score":"577"},{"type":"托福网考(IBT)","score":"90"},{"type":"雅思","score":"7"}],"Conditions_Age": "无明确要求","MajorSum": "45", "OpeningTime": [{"time":"12月8日","tip":"秋季学期入学申请截止日期"},{"time":"10月15日","tip":"春季学期入学申请截止日期"}],"Tuition": "44000","Other_Application": "-1","Other_reg": "-1","Other_books": "1240","ScholarshipUrl": "http://dukefinancialaid.duke.edu/graduate/index.html","alimony":"12768-21600","Other_Conditions": "该校录取条件如下：&amp;nbsp;1 提交所学课程成绩单，&amp;nbsp;2 提交GRE成绩单。","Currency": "美元","Rate": "6.3387"}</t>
  </si>
  <si>
    <t>Duke University's,  Fuqua School of Business, 100 Fuqua Drive,  Durham, NC 27708-0120 USA</t>
  </si>
  <si>
    <t>+1.919.681.8026</t>
  </si>
  <si>
    <t>admissions-info@fuqua.duke.edu</t>
  </si>
  <si>
    <t>a:4:{i:0;O:8:"stdClass":2:{s:4:"time";s:9:"9月18日";s:3:"tip";s:30:"提前录取申请截止日期";}i:1;O:8:"stdClass":2:{s:4:"time";s:10:"10月21日";s:3:"tip";s:27:"第一轮申请截止时间";}i:2;O:8:"stdClass":2:{s:4:"time";s:8:"1月6日";s:3:"tip";s:27:"第二轮申请截止时间";}i:3;O:8:"stdClass":2:{s:4:"time";s:9:"3月20日";s:3:"tip";s:27:"第三轮申请截止时间";}}</t>
  </si>
  <si>
    <t>1.要求提交大学成绩单。&amp;nbsp;2.要求提交GRE或GMAT考试成绩。&amp;nbsp;3.要求提交托福、雅思或培生考试成绩。</t>
  </si>
  <si>
    <t>+1.919.660.7705</t>
  </si>
  <si>
    <t>a:4:{s:9:"经济学";s:27:"./major/175/4254/MBA//5.gif";s:9:"管理学";s:27:"./major/175/4254/MBA//3.gif";s:6:"工学";s:27:"./major/175/4254/MBA//2.gif";s:6:"法学";s:27:"./major/175/4254/MBA//1.gif";}</t>
  </si>
  <si>
    <t>{"Address":"Duke University's,  Fuqua School of Business, 100 Fuqua Drive,  Durham, NC 27708-0120 USA","Tel":"+1.919.660.7705","Fax":"+1.919.681.8026","Mail":"admissions-info@fuqua.duke.edu","Conditions_Cost": "","Conditions_Edu": "本科毕业", "Conditions_Test": "", "Conditions_Work": "无明确要求","Conditions_Age": "无明确要求","MajorSum": "12", "OpeningTime": [{"time":"9月18日","tip":"提前录取申请截止日期"},{"time":"10月21日","tip":"第一轮申请截止时间"},{"time":"1月6日","tip":"第二轮申请截止时间"},{"time":"3月20日","tip":"第三轮申请截止时间"}],"Tuition": "110600","Other_Application": "225","Other_reg": "-1","Other_books": "2600","ScholarshipUrl": "","alimony":"12768-21600","Other_Conditions": "1.要求提交大学成绩单。&amp;nbsp;2.要求提交GRE或GMAT考试成绩。&amp;nbsp;3.要求提交托福、雅思或培生考试成绩。","Currency": "美元","Rate": "6.3387"}</t>
  </si>
  <si>
    <t>a:2:{i:0;O:8:"stdClass":2:{s:4:"time";s:9:"11月1日";s:3:"tip";s:24:"提前申请截止日期";}i:1;O:8:"stdClass":2:{s:4:"time";s:8:"1月2日";s:3:"tip";s:24:"常规申请截止日期";}}</t>
  </si>
  <si>
    <t>a:7:{s:6:"文学";s:34:"./major/175/4254/Specialist//9.gif";s:6:"理学";s:34:"./major/175/4254/Specialist//6.gif";s:9:"经济学";s:34:"./major/175/4254/Specialist//5.gif";s:9:"管理学";s:34:"./major/175/4254/Specialist//3.gif";s:6:"工学";s:34:"./major/175/4254/Specialist//2.gif";s:6:"哲学";s:35:"./major/175/4254/Specialist//11.gif";s:6:"法学";s:34:"./major/175/4254/Specialist//1.gif";}</t>
  </si>
  <si>
    <t>{"Address":"Duke University, Office of Undergraduate Admissions, 2138 Campus Driv, Box 90586, Durham, NC 27708, USA","Tel":"1 (919) 684-3214","Fax":"1 (919) 668-1661  ","Mail":"undergrad-admissions@duke.edu","ApplyOnline":"https://www.commonapp.org","Conditions_Cost": "","Conditions_Edu": "高中毕业", "Conditions_Test": [{"type":"传统托福(PBT)","score":"600"},{"type":"托福机考(CBT)","score":"250"},{"type":"托福网考(IBT)","score":"100"},{"type":"雅思","score":"7"}],"Conditions_Age": "无明确要求","MajorSum": "20", "OpeningTime": [{"time":"11月1日","tip":"提前申请截止日期"},{"time":"1月2日","tip":"常规申请截止日期"}],"Tuition": "45620","Other_Application": "85","Other_reg": "-1","Other_books": "-1","ScholarshipUrl": "http://dukefinancialaid.duke.edu/undergraduate/prospectives/aidtypes/grants.html","alimony":"12768-21600","Other_Conditions": "1.提交之前学习成绩。","Currency": "美元","Rate": "6.3387"}</t>
  </si>
  <si>
    <t>English for International Students, 301 Trent Drive Hall, Box 90065, Duke University, Durham, NC 27710, USA</t>
  </si>
  <si>
    <t>maria.parker@duke.edu</t>
  </si>
  <si>
    <t>1 (919) 613-8125</t>
  </si>
  <si>
    <t>a:1:{s:6:"文学";s:32:"./major/175/4254/Language//9.gif";}</t>
  </si>
  <si>
    <t>{"Address":"English for International Students, 301 Trent Drive Hall, Box 90065, Duke University, Durham, NC 27710, USA","Tel":"1 (919) 613-8125","Fax":"","Mail":"maria.parker@duke.edu","ApplyOnline":"https://www.commonapp.org","Conditions_Cost": "","Conditions_Edu": "无明确要求", "Conditions_Test": "","Conditions_Age": "无明确要求","MajorSum": "1", "OpeningTime": "","Tuition": "-1","Other_Application": "-1","Other_reg": "-1","Other_books": "-1","ScholarshipUrl": "","alimony":"12768-21600","Other_Conditions": "无明确要求","Currency": "美元","Rate": "6.3387"}</t>
  </si>
  <si>
    <t>a:8:{s:6:"文学";s:31:"./major/175/4254/NetWork//9.gif";s:9:"历史学";s:31:"./major/175/4254/NetWork//7.gif";s:6:"理学";s:31:"./major/175/4254/NetWork//6.gif";s:9:"教育学";s:31:"./major/175/4254/NetWork//4.gif";s:6:"工学";s:31:"./major/175/4254/NetWork//2.gif";s:6:"哲学";s:32:"./major/175/4254/NetWork//11.gif";s:6:"医学";s:32:"./major/175/4254/NetWork//10.gif";s:6:"法学";s:31:"./major/175/4254/NetWork//1.gif";}</t>
  </si>
  <si>
    <t>{"Address":"Duke University Graduate School, 2127 Campus Drive Box 90065, Durham, NC 27708 USA","Tel":"1 919-681-3257","Fax":"","Mail":"grad-web@duke.edu.","ApplyOnline":"http://gradschool.duke.edu/admissions/requirements/online_ap.php","Conditions_Cost": "","Conditions_Edu": "无明确要求", "Conditions_Test": "","Conditions_Age": "无明确要求","MajorSum": "31", "OpeningTime": "","Tuition": "-1","Other_Application": "","Other_reg": "-1","Other_books": "-1","ScholarshipUrl": "","alimony":"12768-21600","Other_Conditions": "无明确要求","Currency": "美元","Rate": "6.3387"}</t>
  </si>
  <si>
    <t>威斯康星大学麦迪逊分校(麦迪逊)</t>
  </si>
  <si>
    <t>University of Wisconsin-Madison (Madison)</t>
  </si>
  <si>
    <t>Office of Admissions and Recruitment, University of Wisconsin-Madison, 702 West Johnson Street, Suite 1101, Madison, WI 53715-1007, USA</t>
  </si>
  <si>
    <t>http://www.admissions.wisc.edu/applyOnline.php</t>
  </si>
  <si>
    <t>a:3:{i:0;O:8:"stdClass":2:{s:4:"type";s:17:"传统托福(PBT)";s:5:"score";s:3:"587";}i:1;O:8:"stdClass":2:{s:4:"type";s:17:"托福网考(IBT)";s:5:"score";s:2:"95";}i:2;O:8:"stdClass":2:{s:4:"type";s:6:"雅思";s:5:"score";s:3:"6.5";}}</t>
  </si>
  <si>
    <t>+1 608-262-7706</t>
  </si>
  <si>
    <t>international@admissions.wisc.edu</t>
  </si>
  <si>
    <t>a:3:{i:0;O:8:"stdClass":2:{s:4:"time";s:9:"11月1日";s:3:"tip";s:37:"秋季第1轮入学申请截止时间";}i:1;O:8:"stdClass":2:{s:4:"time";s:8:"2月1日";s:3:"tip";s:37:"秋季第2轮入学申请截止时间";}i:2;O:8:"stdClass":2:{s:4:"time";s:9:"10月1日";s:3:"tip";s:30:"春季入学申请截止时间";}}</t>
  </si>
  <si>
    <t>要求申请者提交SAT或ACT成绩。</t>
  </si>
  <si>
    <t>http://scholarships.wisc.edu/Scholarships/</t>
  </si>
  <si>
    <t>+1 608-262-3961</t>
  </si>
  <si>
    <t>a:12:{s:6:"文学";s:37:"./major/175/6371/Undergraduate//9.gif";s:6:"农学";s:37:"./major/175/6371/Undergraduate//8.gif";s:9:"历史学";s:37:"./major/175/6371/Undergraduate//7.gif";s:6:"理学";s:37:"./major/175/6371/Undergraduate//6.gif";s:9:"经济学";s:37:"./major/175/6371/Undergraduate//5.gif";s:9:"教育学";s:37:"./major/175/6371/Undergraduate//4.gif";s:9:"管理学";s:37:"./major/175/6371/Undergraduate//3.gif";s:6:"工学";s:37:"./major/175/6371/Undergraduate//2.gif";s:6:"军事";s:38:"./major/175/6371/Undergraduate//12.gif";s:6:"哲学";s:38:"./major/175/6371/Undergraduate//11.gif";s:6:"医学";s:38:"./major/175/6371/Undergraduate//10.gif";s:6:"法学";s:37:"./major/175/6371/Undergraduate//1.gif";}</t>
  </si>
  <si>
    <t>{"Address":"Office of Admissions and Recruitment, University of Wisconsin-Madison, 702 West Johnson Street, Suite 1101, Madison, WI 53715-1007, USA","Tel":"+1 608-262-3961","Fax":"+1 608-262-7706","Mail":"international@admissions.wisc.edu","ApplyOnline":"http://www.admissions.wisc.edu/applyOnline.php","Conditions_Cost": "","Conditions_Edu": "高中毕业", "Conditions_Test": [{"type":"传统托福(PBT)","score":"587"},{"type":"托福网考(IBT)","score":"95"},{"type":"雅思","score":"6.5"}],"Conditions_Age": "无明确要求","MajorSum": "130", "OpeningTime": [{"time":"11月1日","tip":"秋季第1轮入学申请截止时间"},{"time":"2月1日","tip":"秋季第2轮入学申请截止时间"},{"time":"10月1日","tip":"春季入学申请截止时间"}],"Tuition": "26652","Other_Application": "-1","Other_reg": "-1","Other_books": "1200","ScholarshipUrl": "http://scholarships.wisc.edu/Scholarships/","alimony":"12768-21600","Other_Conditions": "要求申请者提交SAT或ACT成绩。","Currency": "美元","Rate": "6.3387"}</t>
  </si>
  <si>
    <t>Office of Admissions, 228 Bascom Hall, 500 Lincoln Drive, Madison, WI 53706, USA</t>
  </si>
  <si>
    <t>https://www.gradsch.wisc.edu/eapp/eapp.pl</t>
  </si>
  <si>
    <t>+1 608-265-9505</t>
  </si>
  <si>
    <t>gradadmiss@bascom.wisc.edu</t>
  </si>
  <si>
    <t>1.要求提交GRE考试成绩。&amp;nbsp;2.要求提交托福考试成绩。</t>
  </si>
  <si>
    <t>+1 608-262-2433</t>
  </si>
  <si>
    <t>a:11:{s:6:"文学";s:30:"./major/175/6371/Master//9.gif";s:6:"农学";s:30:"./major/175/6371/Master//8.gif";s:9:"历史学";s:30:"./major/175/6371/Master//7.gif";s:6:"理学";s:30:"./major/175/6371/Master//6.gif";s:9:"经济学";s:30:"./major/175/6371/Master//5.gif";s:9:"教育学";s:30:"./major/175/6371/Master//4.gif";s:9:"管理学";s:30:"./major/175/6371/Master//3.gif";s:6:"工学";s:30:"./major/175/6371/Master//2.gif";s:6:"哲学";s:31:"./major/175/6371/Master//11.gif";s:6:"医学";s:31:"./major/175/6371/Master//10.gif";s:6:"法学";s:30:"./major/175/6371/Master//1.gif";}</t>
  </si>
  <si>
    <t>{"Address":"Office of Admissions, 228 Bascom Hall, 500 Lincoln Drive, Madison, WI 53706, USA","Tel":"+1 608-262-2433","Fax":"+1 608-265-9505","Mail":"gradadmiss@bascom.wisc.edu","ApplyOnline":"https://www.gradsch.wisc.edu/eapp/eapp.pl","Conditions_Cost": [{"score":"四分制  3.0","tip":"GPA"}],"Conditions_Edu": "本科毕业", "Conditions_Test": "","Conditions_Age": "无明确要求","MajorSum": "145", "OpeningTime": "","Tuition": "25188","Other_Application": "-1","Other_reg": "-1","Other_books": "1200","ScholarshipUrl": "http://scholarships.wisc.edu/Scholarships/","alimony":"12768-21600","Other_Conditions": "1.要求提交GRE考试成绩。&amp;nbsp;2.要求提交托福考试成绩。","Currency": "美元","Rate": "6.3387"}</t>
  </si>
  <si>
    <t>a:11:{s:6:"文学";s:26:"./major/175/6371/Dr//9.gif";s:6:"农学";s:26:"./major/175/6371/Dr//8.gif";s:9:"历史学";s:26:"./major/175/6371/Dr//7.gif";s:6:"理学";s:26:"./major/175/6371/Dr//6.gif";s:9:"经济学";s:26:"./major/175/6371/Dr//5.gif";s:9:"教育学";s:26:"./major/175/6371/Dr//4.gif";s:9:"管理学";s:26:"./major/175/6371/Dr//3.gif";s:6:"工学";s:26:"./major/175/6371/Dr//2.gif";s:6:"哲学";s:27:"./major/175/6371/Dr//11.gif";s:6:"医学";s:27:"./major/175/6371/Dr//10.gif";s:6:"法学";s:26:"./major/175/6371/Dr//1.gif";}</t>
  </si>
  <si>
    <t>{"Address":"Office of Admissions, 228 Bascom Hall, 500 Lincoln Drive, Madison, WI 53706, USA","Tel":"+1 608-262-2433","Fax":"+1 608-265-9505","Mail":"gradadmiss@bascom.wisc.edu","ApplyOnline":"https://www.gradsch.wisc.edu/eapp/eapp.pl","Conditions_Cost": [{"score":"四分制  3.0","tip":"GPA"}],"Conditions_Edu": "本科毕业", "Conditions_Test": "","Conditions_Age": "无明确要求","MajorSum": "137", "OpeningTime": "","Tuition": "25188","Other_Application": "-1","Other_reg": "-1","Other_books": "1200","ScholarshipUrl": "http://scholarships.wisc.edu/Scholarships/","alimony":"12768-21600","Other_Conditions": "1.要求提交GRE考试成绩。&amp;nbsp;2.要求提交托福考试成绩。","Currency": "美元","Rate": "6.3387"}</t>
  </si>
  <si>
    <t>2450 Grainger Hall,  975 University Avenue, Madison, WI 53706, USA</t>
  </si>
  <si>
    <t>2年以上</t>
  </si>
  <si>
    <t>1 608-265-4192</t>
  </si>
  <si>
    <t>MBA@bus.wisc.edu</t>
  </si>
  <si>
    <t>a:3:{i:0;O:8:"stdClass":2:{s:4:"time";s:9:"11月5日";s:3:"tip";s:39:"秋季入学第一轮申请截止时间";}i:1;O:8:"stdClass":2:{s:4:"time";s:8:"2月4日";s:3:"tip";s:39:"秋季入学第二轮申请截止时间";}i:2;O:8:"stdClass":2:{s:4:"time";s:9:"3月14日";s:3:"tip";s:39:"秋季入学第三轮申请截止日期";}}</t>
  </si>
  <si>
    <t>1.要求提交GMAT或GRE成绩。&amp;nbsp;2.要求提交托福、雅思或培生考试成绩。</t>
  </si>
  <si>
    <t>1 800-390-8043</t>
  </si>
  <si>
    <t>24个月 全日制两年</t>
  </si>
  <si>
    <t>a:3:{s:6:"文学";s:27:"./major/175/6371/MBA//9.gif";s:9:"经济学";s:27:"./major/175/6371/MBA//5.gif";s:9:"管理学";s:27:"./major/175/6371/MBA//3.gif";}</t>
  </si>
  <si>
    <t>{"Address":"2450 Grainger Hall,  975 University Avenue, Madison, WI 53706, USA","Tel":"1 800-390-8043","Fax":"1 608-265-4192","Mail":"MBA@bus.wisc.edu","Conditions_Cost": "","Conditions_Edu": "本科毕业", "Conditions_Test": [{"type":"传统托福(PBT)","score":"600"},{"type":"托福网考(IBT)","score":"100"}], "Conditions_Work": "2年以上","xueZhi": "24个月 全日制两年","Conditions_Age": "无明确要求","MajorSum": "10", "OpeningTime": [{"time":"11月5日","tip":"秋季入学第一轮申请截止时间"},{"time":"2月4日","tip":"秋季入学第二轮申请截止时间"},{"time":"3月14日","tip":"秋季入学第三轮申请截止日期"}],"Tuition": "55617","Other_Application": "56","Other_reg": "-1","Other_books": "-1","ScholarshipUrl": "","alimony":"12768-21600","Other_Conditions": "1.要求提交GMAT或GRE成绩。&amp;nbsp;2.要求提交托福、雅思或培生考试成绩。","Currency": "美元","Rate": "6.3387"}</t>
  </si>
  <si>
    <t>a:10:{s:6:"文学";s:34:"./major/175/6371/Specialist//9.gif";s:9:"历史学";s:34:"./major/175/6371/Specialist//7.gif";s:6:"理学";s:34:"./major/175/6371/Specialist//6.gif";s:9:"经济学";s:34:"./major/175/6371/Specialist//5.gif";s:9:"教育学";s:34:"./major/175/6371/Specialist//4.gif";s:9:"管理学";s:34:"./major/175/6371/Specialist//3.gif";s:6:"工学";s:34:"./major/175/6371/Specialist//2.gif";s:6:"哲学";s:35:"./major/175/6371/Specialist//11.gif";s:6:"医学";s:35:"./major/175/6371/Specialist//10.gif";s:6:"法学";s:34:"./major/175/6371/Specialist//1.gif";}</t>
  </si>
  <si>
    <t>{"Address":"Office of Admissions and Recruitment, University of Wisconsin-Madison, 702 West Johnson Street, Suite 1101, Madison, WI 53715-1007, USA","Tel":"+1 608-262-3961","Fax":"+1 608-262-7706","Mail":"international@admissions.wisc.edu","ApplyOnline":"http://www.admissions.wisc.edu/applyOnline.php","Conditions_Cost": "","Conditions_Edu": "高中毕业", "Conditions_Test": [{"type":"传统托福(PBT)","score":"587"},{"type":"托福网考(IBT)","score":"95"},{"type":"雅思","score":"6.5"}],"Conditions_Age": "无明确要求","MajorSum": "52", "OpeningTime": [{"time":"11月1日","tip":"秋季第1轮入学申请截止时间"},{"time":"2月1日","tip":"秋季第2轮入学申请截止时间"},{"time":"10月1日","tip":"春季入学申请截止时间"}],"Tuition": "26652","Other_Application": "-1","Other_reg": "-1","Other_books": "1200","ScholarshipUrl": "http://scholarships.wisc.edu/Scholarships/","alimony":"12768-21600","Other_Conditions": "要求申请者提交SAT或ACT成绩。","Currency": "美元","Rate": "6.3387"}</t>
  </si>
  <si>
    <t>Program in English as a Second Language, 5134 Helen C. White Hall, 600 N. Park Street, Madison, WI 53706 U.S.A.</t>
  </si>
  <si>
    <t>https://uwmadison.qualtrics.com/SE/?SID=SV_0rLJZhk5QPkaQIY</t>
  </si>
  <si>
    <t>askesl@wisc.edu</t>
  </si>
  <si>
    <t>a:1:{i:0;O:8:"stdClass":2:{s:4:"time";s:9:"1月14日";s:3:"tip";s:37:"每年开课3次，1月、6月、8月";}}</t>
  </si>
  <si>
    <t>要求申请者具有英语中级水平</t>
  </si>
  <si>
    <t>a:2:{s:6:"文学";s:32:"./major/175/6371/Language//9.gif";s:9:"教育学";s:32:"./major/175/6371/Language//4.gif";}</t>
  </si>
  <si>
    <t>{"Address":"Program in English as a Second Language, 5134 Helen C. White Hall, 600 N. Park Street, Madison, WI 53706 U.S.A.","Tel":"","Fax":"","Mail":"askesl@wisc.edu","ApplyOnline":"https://uwmadison.qualtrics.com/SE/?SID=SV_0rLJZhk5QPkaQIY","Conditions_Cost": "","Conditions_Edu": "高中毕业", "Conditions_Test": "","Conditions_Age": "十八岁以上","MajorSum": "1", "OpeningTime": [{"time":"1月14日","tip":"每年开课3次，1月、6月、8月"}],"Tuition": "418","Other_Application": "-1","Other_reg": "-1","Other_books": "-1","ScholarshipUrl": "","alimony":"12768-21600","Other_Conditions": "要求申请者具有英语中级水平","Currency": "美元","Rate": "6.3387"}</t>
  </si>
  <si>
    <t>a:10:{s:6:"文学";s:31:"./major/175/6371/NetWork//9.gif";s:9:"历史学";s:31:"./major/175/6371/NetWork//7.gif";s:6:"理学";s:31:"./major/175/6371/NetWork//6.gif";s:9:"经济学";s:31:"./major/175/6371/NetWork//5.gif";s:9:"教育学";s:31:"./major/175/6371/NetWork//4.gif";s:9:"管理学";s:31:"./major/175/6371/NetWork//3.gif";s:6:"工学";s:31:"./major/175/6371/NetWork//2.gif";s:21:"职教及其他类别";s:32:"./major/175/6371/NetWork//13.gif";s:6:"医学";s:32:"./major/175/6371/NetWork//10.gif";s:6:"法学";s:31:"./major/175/6371/NetWork//1.gif";}</t>
  </si>
  <si>
    <t>{"Address":"Office of Admissions, 228 Bascom Hall, 500 Lincoln Drive, Madison, WI 53706, USA","Tel":"+1 608-262-2433","Fax":"+1 608-265-9505","Mail":"gradadmiss@bascom.wisc.edu","ApplyOnline":"https://www.gradsch.wisc.edu/eapp/eapp.pl","Conditions_Cost": "","Conditions_Edu": "无明确要求", "Conditions_Test": "","Conditions_Age": "无明确要求","MajorSum": "33", "OpeningTime": "","Tuition": "25188","Other_Application": "","Other_reg": "-1","Other_books": "1200","ScholarshipUrl": "","alimony":"12768-21600","Other_Conditions": "无明确要求","Currency": "美元","Rate": "6.3387"}</t>
  </si>
  <si>
    <t>伊利诺斯大学香槟分校（香槟）</t>
  </si>
  <si>
    <t>University of Illinois at Urbana-Champaign (Champaign)</t>
  </si>
  <si>
    <t>Office of Undergraduate Admissions, University of Illinois at Urbana-Champaign, 901 West Illinois Street, Urbana, IL 61801, USA</t>
  </si>
  <si>
    <t>http://admissions.illinois.edu/apply/app.html</t>
  </si>
  <si>
    <t>a:8:{i:0;O:8:"stdClass":2:{s:4:"type";s:17:"托福网考(IBT)";s:5:"score";s:2:"80";}i:1;O:8:"stdClass":2:{s:4:"type";s:6:"雅思";s:5:"score";s:3:"6.5";}i:2;O:8:"stdClass":2:{s:4:"type";s:12:"雅思阅读";s:5:"score";s:1:"6";}i:3;O:8:"stdClass":2:{s:4:"type";s:12:"雅思写作";s:5:"score";s:1:"6";}i:4;O:8:"stdClass":2:{s:4:"type";s:12:"雅思听力";s:5:"score";s:1:"6";}i:5;O:8:"stdClass":2:{s:4:"type";s:12:"雅思口语";s:5:"score";s:1:"6";}i:6;O:8:"stdClass":2:{s:4:"type";s:18:"SAT批判性阅读";s:5:"score";s:3:"550";}i:7;O:8:"stdClass":2:{s:4:"type";s:9:"ACT英语";s:5:"score";s:2:"25";}}</t>
  </si>
  <si>
    <t>1 217-244-4614</t>
  </si>
  <si>
    <t>a:1:{i:0;O:8:"stdClass":2:{s:4:"time";s:9:"1月12日";s:3:"tip";s:0:"";}}</t>
  </si>
  <si>
    <t>http://www.osfa.illinois.edu/aid/scholarships/index.html</t>
  </si>
  <si>
    <t>1 217-333-0302</t>
  </si>
  <si>
    <t>a:11:{s:6:"文学";s:37:"./major/175/2025/Undergraduate//9.gif";s:6:"农学";s:37:"./major/175/2025/Undergraduate//8.gif";s:9:"历史学";s:37:"./major/175/2025/Undergraduate//7.gif";s:6:"理学";s:37:"./major/175/2025/Undergraduate//6.gif";s:9:"经济学";s:37:"./major/175/2025/Undergraduate//5.gif";s:9:"教育学";s:37:"./major/175/2025/Undergraduate//4.gif";s:9:"管理学";s:37:"./major/175/2025/Undergraduate//3.gif";s:6:"工学";s:37:"./major/175/2025/Undergraduate//2.gif";s:6:"哲学";s:38:"./major/175/2025/Undergraduate//11.gif";s:6:"医学";s:38:"./major/175/2025/Undergraduate//10.gif";s:6:"法学";s:37:"./major/175/2025/Undergraduate//1.gif";}</t>
  </si>
  <si>
    <t>{"Address":"Office of Undergraduate Admissions, University of Illinois at Urbana-Champaign, 901 West Illinois Street, Urbana, IL 61801, USA","Tel":"1 217-333-0302","Fax":"1 217-244-4614","Mail":"","ApplyOnline":"http://admissions.illinois.edu/apply/app.html","Conditions_Cost": "","Conditions_Edu": "高中毕业", "Conditions_Test": [{"type":"托福网考(IBT)","score":"80"},{"type":"雅思","score":"6.5"},{"type":"雅思阅读","score":"6"},{"type":"雅思写作","score":"6"},{"type":"雅思听力","score":"6"},{"type":"雅思口语","score":"6"},{"type":"SAT批判性阅读","score":"550"},{"type":"ACT英语","score":"25"}],"Conditions_Age": "无明确要求","MajorSum": "109", "OpeningTime": [{"time":"1月12日","tip":""}],"Tuition": "26216","Other_Application": "75","Other_reg": "-1","Other_books": "-1","ScholarshipUrl": "http://www.osfa.illinois.edu/aid/scholarships/index.html","alimony":"12768-21600","Other_Conditions": "无明确要求","Currency": "美元","Rate": "6.3387"}</t>
  </si>
  <si>
    <t>The Graduate College, 204 Coble Hall, MC-322, 801 S Wright Street, Champaign, USA</t>
  </si>
  <si>
    <t>http://www.grad.illinois.edu/admissions/apply/begin/international</t>
  </si>
  <si>
    <t>a:8:{i:0;O:8:"stdClass":2:{s:4:"type";s:17:"传统托福(PBT)";s:5:"score";s:3:"550";}i:1;O:8:"stdClass":2:{s:4:"type";s:17:"托福机考(CBT)";s:5:"score";s:3:"213";}i:2;O:8:"stdClass":2:{s:4:"type";s:17:"托福网考(IBT)";s:5:"score";s:2:"79";}i:3;O:8:"stdClass":2:{s:4:"type";s:6:"雅思";s:5:"score";s:3:"6.5";}i:4;O:8:"stdClass":2:{s:4:"type";s:12:"雅思阅读";s:5:"score";s:1:"6";}i:5;O:8:"stdClass":2:{s:4:"type";s:12:"雅思写作";s:5:"score";s:1:"6";}i:6;O:8:"stdClass":2:{s:4:"type";s:12:"雅思听力";s:5:"score";s:1:"6";}i:7;O:8:"stdClass":2:{s:4:"type";s:12:"雅思口语";s:5:"score";s:1:"6";}}</t>
  </si>
  <si>
    <t>1 217.333.8019</t>
  </si>
  <si>
    <t>grad@illinois.edu</t>
  </si>
  <si>
    <t>1 217.333.0035</t>
  </si>
  <si>
    <t>a:11:{s:6:"文学";s:30:"./major/175/2025/Master//9.gif";s:6:"农学";s:30:"./major/175/2025/Master//8.gif";s:9:"历史学";s:30:"./major/175/2025/Master//7.gif";s:6:"理学";s:30:"./major/175/2025/Master//6.gif";s:9:"经济学";s:30:"./major/175/2025/Master//5.gif";s:9:"教育学";s:30:"./major/175/2025/Master//4.gif";s:9:"管理学";s:30:"./major/175/2025/Master//3.gif";s:6:"工学";s:30:"./major/175/2025/Master//2.gif";s:6:"哲学";s:31:"./major/175/2025/Master//11.gif";s:6:"医学";s:31:"./major/175/2025/Master//10.gif";s:6:"法学";s:30:"./major/175/2025/Master//1.gif";}</t>
  </si>
  <si>
    <t>{"Address":"The Graduate College, 204 Coble Hall, MC-322, 801 S Wright Street, Champaign, USA","Tel":"1 217.333.0035","Fax":"1 217.333.8019","Mail":"grad@illinois.edu","ApplyOnline":"http://www.grad.illinois.edu/admissions/apply/begin/international","Conditions_Cost": "","Conditions_Edu": "本科毕业", "Conditions_Test": [{"type":"传统托福(PBT)","score":"550"},{"type":"托福机考(CBT)","score":"213"},{"type":"托福网考(IBT)","score":"79"},{"type":"雅思","score":"6.5"},{"type":"雅思阅读","score":"6"},{"type":"雅思写作","score":"6"},{"type":"雅思听力","score":"6"},{"type":"雅思口语","score":"6"}],"Conditions_Age": "无明确要求","MajorSum": "125", "OpeningTime": "","Tuition": "25118","Other_Application": "-1","Other_reg": "-1","Other_books": "-1","ScholarshipUrl": "http://www.osfa.illinois.edu/aid/scholarships/index.html","alimony":"12768-21600","Other_Conditions": "无明确要求","Currency": "美元","Rate": "6.3387"}</t>
  </si>
  <si>
    <t>a:11:{s:6:"文学";s:26:"./major/175/2025/Dr//9.gif";s:6:"农学";s:26:"./major/175/2025/Dr//8.gif";s:9:"历史学";s:26:"./major/175/2025/Dr//7.gif";s:6:"理学";s:26:"./major/175/2025/Dr//6.gif";s:9:"经济学";s:26:"./major/175/2025/Dr//5.gif";s:9:"教育学";s:26:"./major/175/2025/Dr//4.gif";s:9:"管理学";s:26:"./major/175/2025/Dr//3.gif";s:6:"工学";s:26:"./major/175/2025/Dr//2.gif";s:6:"哲学";s:27:"./major/175/2025/Dr//11.gif";s:6:"医学";s:27:"./major/175/2025/Dr//10.gif";s:6:"法学";s:26:"./major/175/2025/Dr//1.gif";}</t>
  </si>
  <si>
    <t>{"Address":"The Graduate College, 204 Coble Hall, MC-322, 801 S Wright Street, Champaign, USA","Tel":"1 217.333.0035","Fax":"1 217.333.8019","Mail":"grad@illinois.edu","ApplyOnline":"http://www.grad.illinois.edu/admissions/apply/begin/international","Conditions_Cost": "","Conditions_Edu": "本科毕业", "Conditions_Test": [{"type":"传统托福(PBT)","score":"550"},{"type":"托福机考(CBT)","score":"213"},{"type":"托福网考(IBT)","score":"79"},{"type":"雅思","score":"6.5"},{"type":"雅思阅读","score":"6"},{"type":"雅思写作","score":"6"},{"type":"雅思听力","score":"6"},{"type":"雅思口语","score":"6"}],"Conditions_Age": "无明确要求","MajorSum": "96", "OpeningTime": "","Tuition": "25118","Other_Application": "-1","Other_reg": "-1","Other_books": "-1","ScholarshipUrl": "http://www.osfa.illinois.edu/aid/scholarships/index.html","alimony":"12768-21600","Other_Conditions": "无明确要求","Currency": "美元","Rate": "6.3387"}</t>
  </si>
  <si>
    <t>ILLINOIS MBA Admissions, 3019 Business Instructional Facility, 515 East Gregory Drive, Champaign, IL 61820, USA</t>
  </si>
  <si>
    <t>1 (217) 333-1156</t>
  </si>
  <si>
    <t>mba@illinois.edu</t>
  </si>
  <si>
    <t>a:2:{i:0;O:8:"stdClass":2:{s:4:"time";s:9:"11月3日";s:3:"tip";s:33:"第一轮提前申请截止日期";}i:1;O:8:"stdClass":2:{s:4:"time";s:9:"1月19日";s:3:"tip";s:63:"第二轮申请截止日期、留学生最终申请截止日期";}}</t>
  </si>
  <si>
    <t>该校录取条件如下：&amp;nbsp;1.提交托福或雅思成绩。&amp;nbsp;2.提交GRE或GMAT考试成绩。</t>
  </si>
  <si>
    <t>1 (217) 244-7602</t>
  </si>
  <si>
    <t>24个月 全日制MBA学制为2年</t>
  </si>
  <si>
    <t>a:4:{s:9:"经济学";s:27:"./major/175/2025/MBA//5.gif";s:9:"管理学";s:27:"./major/175/2025/MBA//3.gif";s:6:"工学";s:27:"./major/175/2025/MBA//2.gif";s:6:"医学";s:28:"./major/175/2025/MBA//10.gif";}</t>
  </si>
  <si>
    <t>{"Address":"ILLINOIS MBA Admissions, 3019 Business Instructional Facility, 515 East Gregory Drive, Champaign, IL 61820, USA","Tel":"1 (217) 244-7602","Fax":"1 (217) 333-1156","Mail":"mba@illinois.edu","Conditions_Cost": "","Conditions_Edu": "本科毕业", "Conditions_Test": "", "Conditions_Work": "无明确要求","xueZhi": "24个月 全日制MBA学制为2年","Conditions_Age": "无明确要求","MajorSum": "10", "OpeningTime": [{"time":"11月3日","tip":"第一轮提前申请截止日期"},{"time":"1月19日","tip":"第二轮申请截止日期、留学生最终申请截止日期"}],"Tuition": "59952","Other_Application": "-1","Other_reg": "-1","Other_books": "4948","ScholarshipUrl": "","alimony":"12768-21600","Other_Conditions": "该校录取条件如下：&amp;nbsp;1.提交托福或雅思成绩。&amp;nbsp;2.提交GRE或GMAT考试成绩。","Currency": "美元","Rate": "6.3387"}</t>
  </si>
  <si>
    <t>4080 Foreign Language Building, 707 S Mathews Avenue, MC-168, Urbana, IL 61801, USA</t>
  </si>
  <si>
    <t>1 217-244-8430</t>
  </si>
  <si>
    <t>deptling@illinois.edu</t>
  </si>
  <si>
    <t>1 217-333-3563</t>
  </si>
  <si>
    <t>a:2:{s:6:"文学";s:32:"./major/175/2025/Language//9.gif";s:9:"教育学";s:32:"./major/175/2025/Language//4.gif";}</t>
  </si>
  <si>
    <t>{"Address":" 4080 Foreign Language Building, 707 S Mathews Avenue, MC-168, Urbana, IL 61801, USA","Tel":"1 217-333-3563","Fax":"1 217-244-8430 ","Mail":"deptling@illinois.edu","ApplyOnline":"http://admissions.illinois.edu/apply/app.html","Conditions_Cost": "","Conditions_Edu": "无明确要求", "Conditions_Test": "","Conditions_Age": "无明确要求","MajorSum": "1", "OpeningTime": "","Tuition": "-1","Other_Application": "-1","Other_reg": "-1","Other_books": "-1","ScholarshipUrl": "","alimony":"12768-21600","Other_Conditions": "无明确要求","Currency": "美元","Rate": "6.3387"}</t>
  </si>
  <si>
    <t>a:4:{s:6:"农学";s:34:"./major/175/2025/Foundation//8.gif";s:9:"教育学";s:34:"./major/175/2025/Foundation//4.gif";s:6:"医学";s:35:"./major/175/2025/Foundation//10.gif";s:6:"法学";s:34:"./major/175/2025/Foundation//1.gif";}</t>
  </si>
  <si>
    <t>{"Address":"Office of Undergraduate Admissions, University of Illinois at Urbana-Champaign, 901 West Illinois Street, Urbana, IL 61801, USA","Tel":"1 217-333-0302","Fax":"1 217-244-4614","Mail":"","ApplyOnline":"http://admissions.illinois.edu/apply/app.html","Conditions_Cost": "","Conditions_Edu": "无明确要求", "Conditions_Test": "","Conditions_Age": "无明确要求","MajorSum": "10", "OpeningTime": "","Tuition": "-1","Other_Application": "-1","Other_reg": "-1","Other_books": "-1","ScholarshipUrl": "","alimony":"12768-21600","Other_Conditions": "无明确要求","Currency": "美元","Rate": "6.3387"}</t>
  </si>
  <si>
    <t>北卡罗莱纳大学查佩尔山分校（查佩尔山）</t>
  </si>
  <si>
    <t>University of North Carolina at Chapel Hill (Chapel Hill)</t>
  </si>
  <si>
    <t>Office of Undergraduate Admissions, University of North Carolina at Chapel Hill, Jackson Hall, 153A Country Club Road, Chapel Hill, NC 27514, USA</t>
  </si>
  <si>
    <t>1 (919) 962-3045</t>
  </si>
  <si>
    <t>unchelp@admissions.unc.edu</t>
  </si>
  <si>
    <t>a:2:{i:0;O:8:"stdClass":2:{s:4:"time";s:10:"10月15日";s:3:"tip";s:27:"第一轮申请截止日期";}i:1;O:8:"stdClass":2:{s:4:"time";s:9:"1月10日";s:3:"tip";s:27:"第二轮申请截止日期";}}</t>
  </si>
  <si>
    <t>1.提交SAT或ACT成绩单。</t>
  </si>
  <si>
    <t>http://admissions.unc.edu/afford/scholarships/</t>
  </si>
  <si>
    <t>1 (919) 966-3621</t>
  </si>
  <si>
    <t>a:11:{s:6:"文学";s:37:"./major/175/4355/Undergraduate//9.gif";s:9:"历史学";s:37:"./major/175/4355/Undergraduate//7.gif";s:6:"理学";s:37:"./major/175/4355/Undergraduate//6.gif";s:9:"经济学";s:37:"./major/175/4355/Undergraduate//5.gif";s:9:"教育学";s:37:"./major/175/4355/Undergraduate//4.gif";s:9:"管理学";s:37:"./major/175/4355/Undergraduate//3.gif";s:6:"工学";s:37:"./major/175/4355/Undergraduate//2.gif";s:6:"军事";s:38:"./major/175/4355/Undergraduate//12.gif";s:6:"哲学";s:38:"./major/175/4355/Undergraduate//11.gif";s:6:"医学";s:38:"./major/175/4355/Undergraduate//10.gif";s:6:"法学";s:37:"./major/175/4355/Undergraduate//1.gif";}</t>
  </si>
  <si>
    <t>{"Address":"Office of Undergraduate Admissions, University of North Carolina at Chapel Hill, Jackson Hall, 153A Country Club Road, Chapel Hill, NC 27514, USA","Tel":"1 (919) 966-3621","Fax":"1 (919) 962-3045 ","Mail":"unchelp@admissions.unc.edu","ApplyOnline":"https://www.commonapp.org","Conditions_Cost": "","Conditions_Edu": "高中毕业", "Conditions_Test": [{"type":"托福网考(IBT)","score":"100"},{"type":"雅思","score":"7"}],"Conditions_Age": "无明确要求","MajorSum": "89", "OpeningTime": [{"time":"10月15日","tip":"第一轮申请截止日期"},{"time":"1月10日","tip":"第二轮申请截止日期"}],"Tuition": "30122","Other_Application": "80","Other_reg": "-1","Other_books": "1328","ScholarshipUrl": "http://admissions.unc.edu/afford/scholarships/","alimony":"12768-21600","Other_Conditions": "1.提交SAT或ACT成绩单。","Currency": "美元","Rate": "6.3387"}</t>
  </si>
  <si>
    <t>The Graduate School, Campus Box #4010, 200 Bynum Hall, University of North Carolina, Chapel Hill NC, 27599-4010, USA</t>
  </si>
  <si>
    <t>http://gradschool.unc.edu/admissions/instructions.html</t>
  </si>
  <si>
    <t>a:1:{i:0;O:8:"stdClass":1:{s:5:"score";s:1:"3";}}</t>
  </si>
  <si>
    <t>a:7:{i:0;O:8:"stdClass":2:{s:4:"type";s:17:"传统托福(PBT)";s:5:"score";s:3:"550";}i:1;O:8:"stdClass":2:{s:4:"type";s:23:"传统托福(PBT)阅读";s:5:"score";s:2:"50";}i:2;O:8:"stdClass":2:{s:4:"type";s:23:"传统托福(PBT)写作";s:5:"score";s:2:"50";}i:3;O:8:"stdClass":2:{s:4:"type";s:23:"传统托福(PBT)听力";s:5:"score";s:2:"50";}i:4;O:8:"stdClass":2:{s:4:"type";s:23:"传统托福(PBT)口语";s:5:"score";s:2:"50";}i:5;O:8:"stdClass":2:{s:4:"type";s:17:"托福网考(IBT)";s:5:"score";s:2:"79";}i:6;O:8:"stdClass":2:{s:4:"type";s:6:"雅思";s:5:"score";s:1:"7";}}</t>
  </si>
  <si>
    <t>gradinfo@unc.edu</t>
  </si>
  <si>
    <t>1.提交GRE或GMAT或MAT考试成绩。</t>
  </si>
  <si>
    <t>1 919-966-2611</t>
  </si>
  <si>
    <t>a:10:{s:6:"文学";s:30:"./major/175/4355/Master//9.gif";s:9:"历史学";s:30:"./major/175/4355/Master//7.gif";s:6:"理学";s:30:"./major/175/4355/Master//6.gif";s:9:"经济学";s:30:"./major/175/4355/Master//5.gif";s:9:"教育学";s:30:"./major/175/4355/Master//4.gif";s:9:"管理学";s:30:"./major/175/4355/Master//3.gif";s:6:"工学";s:30:"./major/175/4355/Master//2.gif";s:6:"哲学";s:31:"./major/175/4355/Master//11.gif";s:6:"医学";s:31:"./major/175/4355/Master//10.gif";s:6:"法学";s:30:"./major/175/4355/Master//1.gif";}</t>
  </si>
  <si>
    <t>{"Address":"The Graduate School, Campus Box #4010, 200 Bynum Hall, University of North Carolina, Chapel Hill NC, 27599-4010, USA","Tel":"1 919-966-2611","Fax":"","Mail":"gradinfo@unc.edu","ApplyOnline":"http://gradschool.unc.edu/admissions/instructions.html","Conditions_Cost": [{"score":"3"}],"Conditions_Edu": "本科毕业", "Conditions_Test": [{"type":"传统托福(PBT)","score":"550"},{"type":"传统托福(PBT)阅读","score":"50"},{"type":"传统托福(PBT)写作","score":"50"},{"type":"传统托福(PBT)听力","score":"50"},{"type":"传统托福(PBT)口语","score":"50"},{"type":"托福网考(IBT)","score":"79"},{"type":"雅思","score":"7"}],"Conditions_Age": "无明确要求","MajorSum": "59", "OpeningTime": "","Tuition": "25554","Other_Application": "85","Other_reg": "-1","Other_books": "-1","ScholarshipUrl": "http://admissions.unc.edu/afford/scholarships/","alimony":"12768-21600","Other_Conditions": "1.提交GRE或GMAT或MAT考试成绩。","Currency": "美元","Rate": "6.3387"}</t>
  </si>
  <si>
    <t>a:10:{s:6:"文学";s:26:"./major/175/4355/Dr//9.gif";s:9:"历史学";s:26:"./major/175/4355/Dr//7.gif";s:6:"理学";s:26:"./major/175/4355/Dr//6.gif";s:9:"经济学";s:26:"./major/175/4355/Dr//5.gif";s:9:"教育学";s:26:"./major/175/4355/Dr//4.gif";s:9:"管理学";s:26:"./major/175/4355/Dr//3.gif";s:6:"工学";s:26:"./major/175/4355/Dr//2.gif";s:6:"哲学";s:27:"./major/175/4355/Dr//11.gif";s:6:"医学";s:27:"./major/175/4355/Dr//10.gif";s:6:"法学";s:26:"./major/175/4355/Dr//1.gif";}</t>
  </si>
  <si>
    <t>{"Address":"The Graduate School, Campus Box #4010, 200 Bynum Hall, University of North Carolina, Chapel Hill NC, 27599-4010, USA","Tel":"1 919-966-2611","Fax":"","Mail":"gradinfo@unc.edu","ApplyOnline":"http://gradschool.unc.edu/admissions/instructions.html","Conditions_Cost": "","Conditions_Edu": "本科毕业", "Conditions_Test": [{"type":"传统托福(PBT)","score":"550"},{"type":"传统托福(PBT)阅读","score":"50"},{"type":"传统托福(PBT)写作","score":"50"},{"type":"传统托福(PBT)听力","score":"50"},{"type":"传统托福(PBT)口语","score":"50"},{"type":"托福网考(IBT)","score":"79"},{"type":"雅思","score":"7"}],"Conditions_Age": "无明确要求","MajorSum": "64", "OpeningTime": "","Tuition": "25554","Other_Application": "85","Other_reg": "-1","Other_books": "-1","ScholarshipUrl": "http://admissions.unc.edu/afford/scholarships/","alimony":"12768-21600","Other_Conditions": "1.提交GRE或GMAT或MAT考试成绩。","Currency": "美元","Rate": "6.3387"}</t>
  </si>
  <si>
    <t>UNC Kenan-Flagler Business School MBA Admissions Office The University of North Carolina at Chapel Hill Campus Box 3490, McColl Bldg., Room 2114 Chapel Hill, NC 27599-3490, USA</t>
  </si>
  <si>
    <t>1 919.962.0898</t>
  </si>
  <si>
    <t>mba_info@unc.edu</t>
  </si>
  <si>
    <t>a:4:{i:0;O:8:"stdClass":2:{s:4:"time";s:10:"10月18日";s:3:"tip";s:27:"第一轮申请截止日期";}i:1;O:8:"stdClass":2:{s:4:"time";s:9:"12月9日";s:3:"tip";s:27:"第二轮申请截止日期";}i:2;O:8:"stdClass":2:{s:4:"time";s:9:"1月13日";s:3:"tip";s:27:"第三轮申请截止日期";}i:3;O:8:"stdClass":2:{s:4:"time";s:9:"3月14日";s:3:"tip";s:27:"第四轮申请截止日期";}}</t>
  </si>
  <si>
    <t>1.提交GMAT或GRE成绩单。&amp;nbsp;2.提交托福或雅思或培生英语考试成绩单。</t>
  </si>
  <si>
    <t>1 919.962.3236</t>
  </si>
  <si>
    <t>21个月 全日制MBA学制为21个月</t>
  </si>
  <si>
    <t>a:1:{s:9:"管理学";s:27:"./major/175/4355/MBA//3.gif";}</t>
  </si>
  <si>
    <t>{"Address":"UNC Kenan-Flagler Business School MBA Admissions Office The University of North Carolina at Chapel Hill Campus Box 3490, McColl Bldg., Room 2114 Chapel Hill, NC 27599-3490, USA","Tel":"1 919.962.3236","Fax":"1 919.962.0898","Mail":"mba_info@unc.edu","Conditions_Cost": "","Conditions_Edu": "本科毕业", "Conditions_Test": "", "Conditions_Work": "无明确要求","xueZhi": "21个月 全日制MBA学制为21个月","Conditions_Age": "无明确要求","MajorSum": "1", "OpeningTime": [{"time":"10月18日","tip":"第一轮申请截止日期"},{"time":"12月9日","tip":"第二轮申请截止日期"},{"time":"1月13日","tip":"第三轮申请截止日期"},{"time":"3月14日","tip":"第四轮申请截止日期"}],"Tuition": "111090","Other_Application": "145","Other_reg": "-1","Other_books": "4800","ScholarshipUrl": "","alimony":"12768-21600","Other_Conditions": "1.提交GMAT或GRE成绩单。&amp;nbsp;2.提交托福或雅思或培生英语考试成绩单。","Currency": "美元","Rate": "6.3387"}</t>
  </si>
  <si>
    <t>a:7:{s:6:"文学";s:31:"./major/175/4355/NetWork//9.gif";s:6:"理学";s:31:"./major/175/4355/NetWork//6.gif";s:9:"教育学";s:31:"./major/175/4355/NetWork//4.gif";s:9:"管理学";s:31:"./major/175/4355/NetWork//3.gif";s:6:"工学";s:31:"./major/175/4355/NetWork//2.gif";s:6:"医学";s:32:"./major/175/4355/NetWork//10.gif";s:6:"法学";s:31:"./major/175/4355/NetWork//1.gif";}</t>
  </si>
  <si>
    <t>{"Address":"The Graduate School, Campus Box #4010, 200 Bynum Hall, University of North Carolina, Chapel Hill NC, 27599-4010, USA","Tel":"1 919-966-2611","Fax":"","Mail":"gradinfo@unc.edu","ApplyOnline":"http://gradschool.unc.edu/admissions/instructions.html","Conditions_Cost": "","Conditions_Edu": "无明确要求", "Conditions_Test": "","Conditions_Age": "无明确要求","MajorSum": "61", "OpeningTime": "","Tuition": "25554","Other_Application": "","Other_reg": "-1","Other_books": "-1","ScholarshipUrl": "","alimony":"12768-21600","Other_Conditions": "无明确要求","Currency": "美元","Rate": "6.3387"}</t>
  </si>
  <si>
    <t>a:4:{s:6:"农学";s:34:"./major/175/4355/Foundation//8.gif";s:9:"教育学";s:34:"./major/175/4355/Foundation//4.gif";s:6:"医学";s:35:"./major/175/4355/Foundation//10.gif";s:6:"法学";s:34:"./major/175/4355/Foundation//1.gif";}</t>
  </si>
  <si>
    <t>{"Address":"Office of Undergraduate Admissions, University of North Carolina at Chapel Hill, Jackson Hall, 153A Country Club Road, Chapel Hill, NC 27514, USA","Tel":"1 (919) 966-3621","Fax":"1 (919) 962-3045 ","Mail":"unchelp@admissions.unc.edu","ApplyOnline":"https://www.commonapp.org","Conditions_Cost": "","Conditions_Edu": "无明确要求", "Conditions_Test": "","Conditions_Age": "无明确要求","MajorSum": "6", "OpeningTime": "","Tuition": "-1","Other_Application": "-1","Other_reg": "-1","Other_books": "-1","ScholarshipUrl": "","alimony":"12768-21600","Other_Conditions": "无明确要求","Currency": "美元","Rate": "6.3387"}</t>
  </si>
  <si>
    <t>华盛顿大学（西雅图）</t>
  </si>
  <si>
    <t>University of Washington (Seattle)</t>
  </si>
  <si>
    <t>International Admissions   University of Washington   Office of Admissions   1410 NE Campus Parkway – 225 Schmitz Hall   Seattle, WA 98195</t>
  </si>
  <si>
    <t>https://www.applyweb.com/apply/uwi/</t>
  </si>
  <si>
    <t>a:5:{i:0;O:8:"stdClass":2:{s:4:"type";s:17:"传统托福(PBT)";s:5:"score";s:3:"580";}i:1;O:8:"stdClass":2:{s:4:"type";s:17:"托福网考(IBT)";s:5:"score";s:2:"92";}i:2;O:8:"stdClass":2:{s:4:"type";s:6:"雅思";s:5:"score";s:3:"7.0";}i:3;O:8:"stdClass":2:{s:4:"type";s:18:"SAT批判性阅读";s:5:"score";s:3:"550";}i:4;O:8:"stdClass":2:{s:4:"type";s:9:"ACT英语";s:5:"score";s:2:"22";}}</t>
  </si>
  <si>
    <t>https://admit.washington.edu/Contact</t>
  </si>
  <si>
    <t>a:1:{i:0;O:8:"stdClass":2:{s:4:"time";s:9:"12月1日";s:3:"tip";s:0:"";}}</t>
  </si>
  <si>
    <t>申请者可提供SAT、ACT考试成绩。</t>
  </si>
  <si>
    <t>http://www.washington.edu/students/osfa/ugaid/scholarship.html</t>
  </si>
  <si>
    <t>1 206.543.9686</t>
  </si>
  <si>
    <t>a:11:{s:6:"文学";s:37:"./major/175/6248/Undergraduate//9.gif";s:6:"农学";s:37:"./major/175/6248/Undergraduate//8.gif";s:9:"历史学";s:37:"./major/175/6248/Undergraduate//7.gif";s:6:"理学";s:37:"./major/175/6248/Undergraduate//6.gif";s:9:"经济学";s:37:"./major/175/6248/Undergraduate//5.gif";s:9:"教育学";s:37:"./major/175/6248/Undergraduate//4.gif";s:9:"管理学";s:37:"./major/175/6248/Undergraduate//3.gif";s:6:"工学";s:37:"./major/175/6248/Undergraduate//2.gif";s:6:"哲学";s:38:"./major/175/6248/Undergraduate//11.gif";s:6:"医学";s:38:"./major/175/6248/Undergraduate//10.gif";s:6:"法学";s:37:"./major/175/6248/Undergraduate//1.gif";}</t>
  </si>
  <si>
    <t>{"Address":"International Admissions   University of Washington   Office of Admissions   1410 NE Campus Parkway – 225 Schmitz Hall   Seattle, WA 98195","Tel":"1 206.543.9686","Fax":"","Mail":"https://admit.washington.edu/Contact","ApplyOnline":"https://www.applyweb.com/apply/uwi/","Conditions_Cost": "","Conditions_Edu": "高中毕业", "Conditions_Test": [{"type":"传统托福(PBT)","score":"580"},{"type":"托福网考(IBT)","score":"92"},{"type":"雅思","score":"7.0"},{"type":"SAT批判性阅读","score":"550"},{"type":"ACT英语","score":"22"}],"Conditions_Age": "无明确要求","MajorSum": "75", "OpeningTime": [{"time":"12月1日","tip":""}],"Tuition": "31971","Other_Application": "75","Other_reg": "-1","Other_books": "-1","ScholarshipUrl": "http://www.washington.edu/students/osfa/ugaid/scholarship.html","alimony":"12768-21600","Other_Conditions": "申请者可提供SAT、ACT考试成绩。","Currency": "美元","Rate": "6.3387"}</t>
  </si>
  <si>
    <t>The Graduate School G-1 Communications Building Box 353770 Seattle, Washington 98195-3770</t>
  </si>
  <si>
    <t>https://www.grad.washington.edu/applForAdmiss/</t>
  </si>
  <si>
    <t>a:6:{i:0;O:8:"stdClass":2:{s:4:"type";s:17:"传统托福(PBT)";s:5:"score";s:3:"580";}i:1;O:8:"stdClass":2:{s:4:"type";s:17:"托福机考(CBT)";s:5:"score";s:3:"237";}i:2;O:8:"stdClass":2:{s:4:"type";s:17:"托福网考(IBT)";s:5:"score";s:2:"92";}i:3;O:8:"stdClass":2:{s:4:"type";s:6:"雅思";s:5:"score";s:3:"7.0";}i:4;O:8:"stdClass":2:{s:4:"type";s:21:"密歇根英语考试";s:5:"score";s:2:"90";}i:5;O:8:"stdClass":2:{s:4:"type";s:3:"PTE";s:5:"score";s:2:"65";}}</t>
  </si>
  <si>
    <t>1 (206) 685-3234</t>
  </si>
  <si>
    <t>intlgrad@u.washington.edu</t>
  </si>
  <si>
    <t>http://www.grad.washington.edu/students/fa/</t>
  </si>
  <si>
    <t>1 (206) 543-5900</t>
  </si>
  <si>
    <t>a:10:{s:6:"文学";s:30:"./major/175/6248/Master//9.gif";s:6:"农学";s:30:"./major/175/6248/Master//8.gif";s:9:"历史学";s:30:"./major/175/6248/Master//7.gif";s:6:"理学";s:30:"./major/175/6248/Master//6.gif";s:9:"经济学";s:30:"./major/175/6248/Master//5.gif";s:9:"教育学";s:30:"./major/175/6248/Master//4.gif";s:9:"管理学";s:30:"./major/175/6248/Master//3.gif";s:6:"工学";s:30:"./major/175/6248/Master//2.gif";s:6:"医学";s:31:"./major/175/6248/Master//10.gif";s:6:"法学";s:30:"./major/175/6248/Master//1.gif";}</t>
  </si>
  <si>
    <t>{"Address":"The Graduate School G-1 Communications Building Box 353770 Seattle, Washington 98195-3770","Tel":"1 (206) 543-5900","Fax":"1 (206) 685-3234","Mail":"intlgrad@u.washington.edu","ApplyOnline":"https://www.grad.washington.edu/applForAdmiss/","Conditions_Cost": [{"score":"四分制  3.0","tip":"GPA"}],"Conditions_Edu": "本科毕业", "Conditions_Test": [{"type":"传统托福(PBT)","score":"580"},{"type":"托福机考(CBT)","score":"237"},{"type":"托福网考(IBT)","score":"92"},{"type":"雅思","score":"7.0"},{"type":"密歇根英语考试","score":"90"},{"type":"PTE","score":"65"}],"Conditions_Age": "无明确要求","MajorSum": "98", "OpeningTime": "","Tuition": "24143","Other_Application": "-1","Other_reg": "-1","Other_books": "-1","ScholarshipUrl": "http://www.grad.washington.edu/students/fa/","alimony":"12768-21600","Other_Conditions": "无明确要求","Currency": "美元","Rate": "6.3387"}</t>
  </si>
  <si>
    <t>a:11:{s:6:"文学";s:26:"./major/175/6248/Dr//9.gif";s:6:"农学";s:26:"./major/175/6248/Dr//8.gif";s:9:"历史学";s:26:"./major/175/6248/Dr//7.gif";s:6:"理学";s:26:"./major/175/6248/Dr//6.gif";s:9:"经济学";s:26:"./major/175/6248/Dr//5.gif";s:9:"教育学";s:26:"./major/175/6248/Dr//4.gif";s:9:"管理学";s:26:"./major/175/6248/Dr//3.gif";s:6:"工学";s:26:"./major/175/6248/Dr//2.gif";s:6:"哲学";s:27:"./major/175/6248/Dr//11.gif";s:6:"医学";s:27:"./major/175/6248/Dr//10.gif";s:6:"法学";s:26:"./major/175/6248/Dr//1.gif";}</t>
  </si>
  <si>
    <t>{"Address":"The Graduate School G-1 Communications Building Box 353770 Seattle, Washington 98195-3770","Tel":"1 (206) 543-5900","Fax":"1 (206) 685-3234","Mail":"intlgrad@u.washington.edu","ApplyOnline":"https://www.grad.washington.edu/applForAdmiss/","Conditions_Cost": [{"score":"四分制  3.0","tip":"GPA"}],"Conditions_Edu": "本科毕业", "Conditions_Test": [{"type":"传统托福(PBT)","score":"580"},{"type":"托福机考(CBT)","score":"237"},{"type":"托福网考(IBT)","score":"92"},{"type":"雅思","score":"7.0"},{"type":"密歇根英语考试","score":"90"},{"type":"PTE","score":"65"}],"Conditions_Age": "无明确要求","MajorSum": "87", "OpeningTime": "","Tuition": "24143","Other_Application": "-1","Other_reg": "-1","Other_books": "-1","ScholarshipUrl": "http://www.grad.washington.edu/students/fa/","alimony":"12768-21600","Other_Conditions": "无明确要求","Currency": "美元","Rate": "6.3387"}</t>
  </si>
  <si>
    <t>Michael G. Foster School of Business MBA Program Office 334 Dempsey Hall Box 353223 Seattle, WA 98195-3223 USA</t>
  </si>
  <si>
    <t>a:3:{i:0;O:8:"stdClass":2:{s:4:"type";s:17:"托福网考(IBT)";s:5:"score";s:3:"100";}i:1;O:8:"stdClass":2:{s:4:"type";s:6:"雅思";s:5:"score";s:3:"7.0";}i:2;O:8:"stdClass":2:{s:4:"type";s:3:"PTE";s:5:"score";s:2:"65";}}</t>
  </si>
  <si>
    <t>+1 206.616.7351</t>
  </si>
  <si>
    <t>mbaapp@uw.edu，mba@uw.edu，mbalink@uw.edu</t>
  </si>
  <si>
    <t>a:1:{i:0;O:8:"stdClass":2:{s:4:"time";s:9:"1月20日";s:3:"tip";s:30:"秋季入学申请截止时间";}}</t>
  </si>
  <si>
    <t>提交GMAT成绩。&amp;nbsp;&amp;nbsp;&amp;nbsp;以上要求为西雅图校区MBA入学要求。</t>
  </si>
  <si>
    <t>+1 206.543.4661</t>
  </si>
  <si>
    <t>a:1:{s:9:"管理学";s:27:"./major/175/6248/MBA//3.gif";}</t>
  </si>
  <si>
    <t>{"Address":"Michael G. Foster School of Business MBA Program Office 334 Dempsey Hall Box 353223 Seattle, WA 98195-3223 USA","Tel":"+1 206.543.4661","Fax":"+1 206.616.7351","Mail":"mbaapp@uw.edu，mba@uw.edu，mbalink@uw.edu","Conditions_Cost": "","Conditions_Edu": "本科毕业", "Conditions_Test": [{"type":"托福网考(IBT)","score":"100"},{"type":"雅思","score":"7.0"},{"type":"PTE","score":"65"}], "Conditions_Work": "6年以上","xueZhi": "21个月 该校全日制MBA学制为21个月","Conditions_Age": "无明确要求","MajorSum": "5", "OpeningTime": [{"time":"1月20日","tip":"秋季入学申请截止时间"}],"Tuition": "42129","Other_Application": "85","Other_reg": "-1","Other_books": "-1","ScholarshipUrl": "","alimony":"12768-21600","Other_Conditions": "提交GMAT成绩。&amp;nbsp;&amp;nbsp;&amp;nbsp;以上要求为西雅图校区MBA入学要求。","Currency": "美元","Rate": "6.3387"}</t>
  </si>
  <si>
    <t>University of Washington International &amp; English Language Programs Box 359450 Seattle, WA 98195-9450 U.S.A.</t>
  </si>
  <si>
    <t>http://www.outreach.washington.edu/elp/howtoapply/visareq.asp</t>
  </si>
  <si>
    <t>1 (206) 685-9572</t>
  </si>
  <si>
    <t>a:1:{i:0;O:8:"stdClass":2:{s:4:"time";s:9:"3月25日";s:3:"tip";s:63:"强化英语课程每年开课4次，3月、6月、9月、12月";}}</t>
  </si>
  <si>
    <t>1 (206) 543-6242</t>
  </si>
  <si>
    <t>a:2:{s:6:"文学";s:32:"./major/175/6248/Language//9.gif";s:9:"教育学";s:32:"./major/175/6248/Language//4.gif";}</t>
  </si>
  <si>
    <t>{"Address":"University of Washington International &amp; English Language Programs Box 359450 Seattle, WA 98195-9450 U.S.A.","Tel":"1 (206) 543-6242","Fax":"1 (206) 685-9572","Mail":"","ApplyOnline":"http://www.outreach.washington.edu/elp/howtoapply/visareq.asp","Conditions_Cost": "","Conditions_Edu": "高中毕业", "Conditions_Test": "","Conditions_Age": "十八岁以上","MajorSum": "4", "OpeningTime": [{"time":"3月25日","tip":"强化英语课程每年开课4次，3月、6月、9月、12月"}],"Tuition": "368","Other_Application": "50","Other_reg": "42","Other_books": "-1","ScholarshipUrl": "","alimony":"12768-21600","Other_Conditions": "无明确要求","Currency": "美元","Rate": "6.3387"}</t>
  </si>
  <si>
    <t>a:4:{s:6:"理学";s:31:"./major/175/6248/NetWork//6.gif";s:6:"工学";s:31:"./major/175/6248/NetWork//2.gif";s:6:"医学";s:32:"./major/175/6248/NetWork//10.gif";s:6:"法学";s:31:"./major/175/6248/NetWork//1.gif";}</t>
  </si>
  <si>
    <t>{"Address":"The Graduate School G-1 Communications Building Box 353770 Seattle, Washington 98195-3770","Tel":"1 (206) 543-5900","Fax":"1 (206) 685-3234","Mail":"intlgrad@u.washington.edu","ApplyOnline":"https://www.grad.washington.edu/applForAdmiss/","Conditions_Cost": "","Conditions_Edu": "无明确要求", "Conditions_Test": "","Conditions_Age": "无明确要求","MajorSum": "11", "OpeningTime": "","Tuition": "24143","Other_Application": "","Other_reg": "-1","Other_books": "-1","ScholarshipUrl": "http://www.grad.washington.edu/students/fa/","alimony":"12768-21600","Other_Conditions": "无明确要求","Currency": "美元","Rate": "6.3387"}</t>
  </si>
  <si>
    <t>a:4:{s:6:"农学";s:34:"./major/175/6248/Foundation//8.gif";s:9:"教育学";s:34:"./major/175/6248/Foundation//4.gif";s:6:"医学";s:35:"./major/175/6248/Foundation//10.gif";s:6:"法学";s:34:"./major/175/6248/Foundation//1.gif";}</t>
  </si>
  <si>
    <t>{"Address":"International Admissions   University of Washington   Office of Admissions   1410 NE Campus Parkway – 225 Schmitz Hall   Seattle, WA 98195","Tel":"1 206.543.9686","Fax":"","Mail":"https://admit.washington.edu/Contact","ApplyOnline":"https://www.applyweb.com/apply/uwi/","Conditions_Cost": "","Conditions_Edu": "无明确要求", "Conditions_Test": "","Conditions_Age": "无明确要求","MajorSum": "4", "OpeningTime": "","Tuition": "-1","Other_Application": "-1","Other_reg": "-1","Other_books": "-1","ScholarshipUrl": "","alimony":"12768-21600","Other_Conditions": "无明确要求","Currency": "美元","Rate": "6.3387"}</t>
  </si>
  <si>
    <t>普林斯顿大学(普林斯顿)</t>
  </si>
  <si>
    <t>Princeton University (Princeton)</t>
  </si>
  <si>
    <t>Undergraduate Admission Office, PO Box 430, Princeton University, Princeton, NJ 08542-0430, USA</t>
  </si>
  <si>
    <t>http://www.princeton.edu/admission/applyingforadmission/checklist/</t>
  </si>
  <si>
    <t>1 (609) 258-6743</t>
  </si>
  <si>
    <t>uaoffice@princeton.edu</t>
  </si>
  <si>
    <t>a:2:{i:0;O:8:"stdClass":2:{s:4:"time";s:8:"1月1日";s:3:"tip";s:36:"常规录取入学申请截止日期";}i:1;O:8:"stdClass":2:{s:4:"time";s:9:"11月1日";s:3:"tip";s:30:"提前录取申请截止日期";}}</t>
  </si>
  <si>
    <t>1、提交SAT或ACT成绩单。&amp;nbsp;2、提交托福成绩单。</t>
  </si>
  <si>
    <t>http://www.princeton.edu/admission/financialaid/</t>
  </si>
  <si>
    <t>1 (609) 258-3060</t>
  </si>
  <si>
    <t>a:8:{s:6:"文学";s:37:"./major/175/3738/Undergraduate//9.gif";s:9:"历史学";s:37:"./major/175/3738/Undergraduate//7.gif";s:6:"理学";s:37:"./major/175/3738/Undergraduate//6.gif";s:9:"经济学";s:37:"./major/175/3738/Undergraduate//5.gif";s:9:"管理学";s:37:"./major/175/3738/Undergraduate//3.gif";s:6:"工学";s:37:"./major/175/3738/Undergraduate//2.gif";s:6:"哲学";s:38:"./major/175/3738/Undergraduate//11.gif";s:6:"法学";s:37:"./major/175/3738/Undergraduate//1.gif";}</t>
  </si>
  <si>
    <t>{"Address":"Undergraduate Admission Office, PO Box 430, Princeton University, Princeton, NJ 08542-0430, USA","Tel":"1 (609) 258-3060","Fax":"1 (609) 258-6743","Mail":"uaoffice@princeton.edu","ApplyOnline":"http://www.princeton.edu/admission/applyingforadmission/checklist/","Conditions_Cost": "","Conditions_Edu": "高中毕业", "Conditions_Test": "","Conditions_Age": "无明确要求","MajorSum": "35", "OpeningTime": [{"time":"1月1日","tip":"常规录取入学申请截止日期"},{"time":"11月1日","tip":"提前录取申请截止日期"}],"Tuition": "41750","Other_Application": "-1","Other_reg": "-1","Other_books": "-1","ScholarshipUrl": "http://www.princeton.edu/admission/financialaid/","alimony":"12768-21600","Other_Conditions": "1、提交SAT或ACT成绩单。&amp;nbsp;2、提交托福成绩单。","Currency": "美元","Rate": "6.3387"}</t>
  </si>
  <si>
    <t>Princeton University Graduate School, Clio Hall, Princeton, NJ 08544, USA</t>
  </si>
  <si>
    <t>http://www.princeton.edu/gradschool/admission/applicants/</t>
  </si>
  <si>
    <t>1 (609) 258-6180</t>
  </si>
  <si>
    <t>gs@princeton.edu</t>
  </si>
  <si>
    <t>a:1:{i:0;O:8:"stdClass":2:{s:4:"time";s:9:"12月1日";s:3:"tip";s:30:"秋季入学申请截止时间";}}</t>
  </si>
  <si>
    <t>1、要求提交GRE或GMAT考试成绩。&amp;nbsp;2、要求提交托福或雅思考试成绩。</t>
  </si>
  <si>
    <t>http://www.princeton.edu/gradschool/financial/</t>
  </si>
  <si>
    <t>1 (609) 258-3030</t>
  </si>
  <si>
    <t>a:5:{s:6:"文学";s:30:"./major/175/3738/Master//9.gif";s:6:"理学";s:30:"./major/175/3738/Master//6.gif";s:9:"经济学";s:30:"./major/175/3738/Master//5.gif";s:9:"管理学";s:30:"./major/175/3738/Master//3.gif";s:6:"工学";s:30:"./major/175/3738/Master//2.gif";}</t>
  </si>
  <si>
    <t>{"Address":"Princeton University Graduate School, Clio Hall, Princeton, NJ 08544, USA","Tel":"1 (609) 258-3030","Fax":"1 (609) 258-6180","Mail":"gs@princeton.edu","ApplyOnline":"http://www.princeton.edu/gradschool/admission/applicants/","Conditions_Cost": "","Conditions_Edu": "本科毕业", "Conditions_Test": "","Conditions_Age": "无明确要求","MajorSum": "15", "OpeningTime": [{"time":"12月1日","tip":"秋季入学申请截止时间"}],"Tuition": "40170","Other_Application": "90","Other_reg": "-1","Other_books": "-1","ScholarshipUrl": "http://www.princeton.edu/gradschool/financial/","alimony":"12768-21600","Other_Conditions": "1、要求提交GRE或GMAT考试成绩。&amp;nbsp;2、要求提交托福或雅思考试成绩。","Currency": "美元","Rate": "6.3387"}</t>
  </si>
  <si>
    <t>a:9:{s:6:"文学";s:26:"./major/175/3738/Dr//9.gif";s:9:"历史学";s:26:"./major/175/3738/Dr//7.gif";s:6:"理学";s:26:"./major/175/3738/Dr//6.gif";s:9:"经济学";s:26:"./major/175/3738/Dr//5.gif";s:9:"管理学";s:26:"./major/175/3738/Dr//3.gif";s:6:"工学";s:26:"./major/175/3738/Dr//2.gif";s:6:"哲学";s:27:"./major/175/3738/Dr//11.gif";s:6:"医学";s:27:"./major/175/3738/Dr//10.gif";s:6:"法学";s:26:"./major/175/3738/Dr//1.gif";}</t>
  </si>
  <si>
    <t>{"Address":"Princeton University Graduate School, Clio Hall, Princeton, NJ 08544, USA","Tel":"1 (609) 258-3030","Fax":"1 (609) 258-6180","Mail":"gs@princeton.edu","ApplyOnline":"http://www.princeton.edu/gradschool/admission/applicants/","Conditions_Cost": "","Conditions_Edu": "本科毕业", "Conditions_Test": "","Conditions_Age": "无明确要求","MajorSum": "43", "OpeningTime": [{"time":"12月1日","tip":"秋季入学申请截止时间"}],"Tuition": "40170","Other_Application": "90","Other_reg": "-1","Other_books": "-1","ScholarshipUrl": "http://www.princeton.edu/gradschool/financial/","alimony":"12768-21600","Other_Conditions": "1、要求提交GRE或GMAT考试成绩。&amp;nbsp;2、要求提交托福或雅思考试成绩。","Currency": "美元","Rate": "6.3387"}</t>
  </si>
  <si>
    <t>a:8:{s:6:"文学";s:34:"./major/175/3738/Specialist//9.gif";s:9:"历史学";s:34:"./major/175/3738/Specialist//7.gif";s:6:"理学";s:34:"./major/175/3738/Specialist//6.gif";s:9:"经济学";s:34:"./major/175/3738/Specialist//5.gif";s:9:"管理学";s:34:"./major/175/3738/Specialist//3.gif";s:6:"工学";s:34:"./major/175/3738/Specialist//2.gif";s:6:"医学";s:35:"./major/175/3738/Specialist//10.gif";s:6:"法学";s:34:"./major/175/3738/Specialist//1.gif";}</t>
  </si>
  <si>
    <t>{"Address":"Undergraduate Admission Office, PO Box 430, Princeton University, Princeton, NJ 08542-0430, USA","Tel":"1 (609) 258-3060","Fax":"1 (609) 258-6743","Mail":"uaoffice@princeton.edu","ApplyOnline":"http://www.princeton.edu/admission/applyingforadmission/checklist/","Conditions_Cost": "","Conditions_Edu": "高中毕业", "Conditions_Test": "","Conditions_Age": "无明确要求","MajorSum": "46", "OpeningTime": [{"time":"1月1日","tip":"常规录取入学申请截止日期"},{"time":"11月1日","tip":"提前录取申请截止日期"}],"Tuition": "41750","Other_Application": "-1","Other_reg": "-1","Other_books": "-1","ScholarshipUrl": "http://www.princeton.edu/admission/financialaid/","alimony":"12768-21600","Other_Conditions": "1、提交SAT或ACT成绩单。&amp;nbsp;2、提交托福成绩单。","Currency": "美元","Rate": "6.3387"}</t>
  </si>
  <si>
    <t>The English Language Program (ELP), 87 Prospect Avenue, Suite 220, Princeton University, Princeton, NJ 08544, USA</t>
  </si>
  <si>
    <t>1 609-258-2295</t>
  </si>
  <si>
    <t>elp@princeton.edu</t>
  </si>
  <si>
    <t>1 (609) 258-6929</t>
  </si>
  <si>
    <t>a:1:{s:6:"文学";s:32:"./major/175/3738/Language//9.gif";}</t>
  </si>
  <si>
    <t>{"Address":"The English Language Program (ELP), 87 Prospect Avenue, Suite 220, Princeton University, Princeton, NJ 08544, USA","Tel":"1 (609) 258-6929","Fax":"1 609-258-2295","Mail":"elp@princeton.edu","ApplyOnline":"http://www.princeton.edu/admission/applyingforadmission/checklist/","Conditions_Cost": "","Conditions_Edu": "无明确要求", "Conditions_Test": "","Conditions_Age": "无明确要求","MajorSum": "1", "OpeningTime": "","Tuition": "-1","Other_Application": "-1","Other_reg": "-1","Other_books": "-1","ScholarshipUrl": "","alimony":"12768-21600","Other_Conditions": "无明确要求","Currency": "美元","Rate": "6.3387"}</t>
  </si>
  <si>
    <t>犹他大学(盐湖城)</t>
  </si>
  <si>
    <t>University of Utah (Salt Lake City)</t>
  </si>
  <si>
    <t>Office of Admissions, 201 S 1460 E, Rm 250 S, Salt Lake City, UT 84112, US</t>
  </si>
  <si>
    <t>https://www.acs.utah.edu/uofu/stu/admission-application/admission-application</t>
  </si>
  <si>
    <t>a:3:{i:0;O:8:"stdClass":2:{s:4:"type";s:17:"传统托福(PBT)";s:5:"score";s:3:"550";}i:1;O:8:"stdClass":2:{s:4:"type";s:17:"托福网考(IBT)";s:5:"score";s:2:"80";}i:2;O:8:"stdClass":2:{s:4:"type";s:6:"雅思";s:5:"score";s:3:"6.5";}}</t>
  </si>
  <si>
    <t>1 (801) 585-7864</t>
  </si>
  <si>
    <t>admissions@utah.edu</t>
  </si>
  <si>
    <t>a:3:{i:0;O:8:"stdClass":2:{s:4:"time";s:8:"4月1日";s:3:"tip";s:30:"秋季入学申请截止时间";}i:1;O:8:"stdClass":2:{s:4:"time";s:9:"11月1日";s:3:"tip";s:30:"春季入学申请截止时间";}i:2;O:8:"stdClass":2:{s:4:"time";s:9:"3月15日";s:3:"tip";s:30:"夏季入学申请截止时间";}}</t>
  </si>
  <si>
    <t>要求提交SAT或ACT成绩及高中成绩优异。</t>
  </si>
  <si>
    <t>http://financialaid.utah.edu/scholarships/</t>
  </si>
  <si>
    <t>1 (801) 581.8761</t>
  </si>
  <si>
    <t>a:10:{s:6:"文学";s:37:"./major/175/5930/Undergraduate//9.gif";s:9:"历史学";s:37:"./major/175/5930/Undergraduate//7.gif";s:6:"理学";s:37:"./major/175/5930/Undergraduate//6.gif";s:9:"经济学";s:37:"./major/175/5930/Undergraduate//5.gif";s:9:"教育学";s:37:"./major/175/5930/Undergraduate//4.gif";s:9:"管理学";s:37:"./major/175/5930/Undergraduate//3.gif";s:6:"工学";s:37:"./major/175/5930/Undergraduate//2.gif";s:6:"哲学";s:38:"./major/175/5930/Undergraduate//11.gif";s:6:"医学";s:38:"./major/175/5930/Undergraduate//10.gif";s:6:"法学";s:37:"./major/175/5930/Undergraduate//1.gif";}</t>
  </si>
  <si>
    <t>{"Address":"Office of Admissions, 201 S 1460 E, Rm 250 S, Salt Lake City, UT 84112, US","Tel":"1 (801) 581.8761","Fax":"1 (801) 585-7864","Mail":"admissions@utah.edu","ApplyOnline":"https://www.acs.utah.edu/uofu/stu/admission-application/admission-application","Conditions_Cost": "","Conditions_Edu": "高中毕业", "Conditions_Test": [{"type":"传统托福(PBT)","score":"550"},{"type":"托福网考(IBT)","score":"80"},{"type":"雅思","score":"6.5"}],"Conditions_Age": "无明确要求","MajorSum": "136", "OpeningTime": [{"time":"4月1日","tip":"秋季入学申请截止时间"},{"time":"11月1日","tip":"春季入学申请截止时间"},{"time":"3月15日","tip":"夏季入学申请截止时间"}],"Tuition": "21296","Other_Application": "55","Other_reg": "-1","Other_books": "-1","ScholarshipUrl": "http://financialaid.utah.edu/scholarships/","alimony":"12768-21600","Other_Conditions": "要求提交SAT或ACT成绩及高中成绩优异。","Currency": "美元","Rate": "6.3387"}</t>
  </si>
  <si>
    <t>http://admissions.utah.edu/apply/international/graduate.php</t>
  </si>
  <si>
    <t>graduate@sa.utah.edu</t>
  </si>
  <si>
    <t>a:10:{s:6:"文学";s:30:"./major/175/5930/Master//9.gif";s:9:"历史学";s:30:"./major/175/5930/Master//7.gif";s:6:"理学";s:30:"./major/175/5930/Master//6.gif";s:9:"经济学";s:30:"./major/175/5930/Master//5.gif";s:9:"教育学";s:30:"./major/175/5930/Master//4.gif";s:9:"管理学";s:30:"./major/175/5930/Master//3.gif";s:6:"工学";s:30:"./major/175/5930/Master//2.gif";s:6:"哲学";s:31:"./major/175/5930/Master//11.gif";s:6:"医学";s:31:"./major/175/5930/Master//10.gif";s:6:"法学";s:30:"./major/175/5930/Master//1.gif";}</t>
  </si>
  <si>
    <t>{"Address":"Office of Admissions, 201 S 1460 E, Rm 250 S, Salt Lake City, UT 84112, US","Tel":"1 (801) 581.8761","Fax":"1 (801) 585-7864","Mail":"graduate@sa.utah.edu","ApplyOnline":"http://admissions.utah.edu/apply/international/graduate.php","Conditions_Cost": [{"score":"四分制  3.0","tip":"GPA"}],"Conditions_Edu": "本科毕业", "Conditions_Test": [{"type":"传统托福(PBT)","score":"550"},{"type":"托福网考(IBT)","score":"80"},{"type":"雅思","score":"6.5"}],"Conditions_Age": "无明确要求","MajorSum": "147", "OpeningTime": "","Tuition": "26000","Other_Application": "65","Other_reg": "-1","Other_books": "-1","ScholarshipUrl": "http://financialaid.utah.edu/scholarships/","alimony":"12768-21600","Other_Conditions": "无明确要求","Currency": "美元","Rate": "6.3387"}</t>
  </si>
  <si>
    <t>a:10:{s:6:"文学";s:26:"./major/175/5930/Dr//9.gif";s:9:"历史学";s:26:"./major/175/5930/Dr//7.gif";s:6:"理学";s:26:"./major/175/5930/Dr//6.gif";s:9:"经济学";s:26:"./major/175/5930/Dr//5.gif";s:9:"教育学";s:26:"./major/175/5930/Dr//4.gif";s:9:"管理学";s:26:"./major/175/5930/Dr//3.gif";s:6:"工学";s:26:"./major/175/5930/Dr//2.gif";s:6:"哲学";s:27:"./major/175/5930/Dr//11.gif";s:6:"医学";s:27:"./major/175/5930/Dr//10.gif";s:6:"法学";s:26:"./major/175/5930/Dr//1.gif";}</t>
  </si>
  <si>
    <t>{"Address":"Office of Admissions, 201 S 1460 E, Rm 250 S, Salt Lake City, UT 84112, US","Tel":"1 (801) 581.8761","Fax":"1 (801) 585-7864","Mail":"graduate@sa.utah.edu","ApplyOnline":"http://admissions.utah.edu/apply/international/graduate.php","Conditions_Cost": [{"score":"四分制  3.0","tip":"GPA"}],"Conditions_Edu": "本科毕业", "Conditions_Test": [{"type":"传统托福(PBT)","score":"550"},{"type":"托福网考(IBT)","score":"80"},{"type":"雅思","score":"6.5"}],"Conditions_Age": "无明确要求","MajorSum": "72", "OpeningTime": "","Tuition": "26000","Other_Application": "65","Other_reg": "-1","Other_books": "-1","ScholarshipUrl": "http://financialaid.utah.edu/scholarships/","alimony":"12768-21600","Other_Conditions": "无明确要求","Currency": "美元","Rate": "6.3387"}</t>
  </si>
  <si>
    <t>Spencer Fox Eccles Business Building (SFEBB) 2nd Floor, 1655 East, Campus Center Drive, Salt Lake City  Utah  84112, United States</t>
  </si>
  <si>
    <t>a:3:{i:0;O:8:"stdClass":2:{s:4:"type";s:17:"传统托福(PBT)";s:5:"score";s:3:"600";}i:1;O:8:"stdClass":2:{s:4:"type";s:17:"托福网考(IBT)";s:5:"score";s:3:"100";}i:2;O:8:"stdClass":2:{s:4:"type";s:6:"雅思";s:5:"score";s:3:"7.0";}}</t>
  </si>
  <si>
    <t>mastersinfo@business.utah.edu</t>
  </si>
  <si>
    <t>a:1:{i:0;O:8:"stdClass":2:{s:4:"time";s:8:"4月1日";s:3:"tip";s:30:"秋季入学申请截止时间";}}</t>
  </si>
  <si>
    <t>1、要求提交GRE、GMAT考试成绩。</t>
  </si>
  <si>
    <t>1 (801) 581-7785</t>
  </si>
  <si>
    <t>a:4:{s:9:"管理学";s:27:"./major/175/5930/MBA//3.gif";s:6:"工学";s:27:"./major/175/5930/MBA//2.gif";s:6:"医学";s:28:"./major/175/5930/MBA//10.gif";s:6:"法学";s:27:"./major/175/5930/MBA//1.gif";}</t>
  </si>
  <si>
    <t>{"Address":"Spencer Fox Eccles Business Building (SFEBB) 2nd Floor, 1655 East, Campus Center Drive, Salt Lake City  Utah  84112, United States","Tel":"1 (801) 581-7785","Fax":"","Mail":"mastersinfo@business.utah.edu","Conditions_Cost": [{"score":"四分制  3.0","tip":"GPA"}],"Conditions_Edu": "本科毕业", "Conditions_Test": [{"type":"传统托福(PBT)","score":"600"},{"type":"托福网考(IBT)","score":"100"},{"type":"雅思","score":"7.0"}], "Conditions_Work": "无明确要求","xueZhi": "24个月 全日制MBA学制为两年","Conditions_Age": "无明确要求","MajorSum": "4", "OpeningTime": [{"time":"4月1日","tip":"秋季入学申请截止时间"}],"Tuition": "47000","Other_Application": "85","Other_reg": "-1","Other_books": "-1","ScholarshipUrl": "","alimony":"12768-21600","Other_Conditions": "1、要求提交GRE、GMAT考试成绩。","Currency": "美元","Rate": "6.3387"}</t>
  </si>
  <si>
    <t>English Language Institute, 1901 E. South Campus Dr. #2202, Salt Lake City, UT 84112-9359, US</t>
  </si>
  <si>
    <t>http://continue.utah.edu/eli/apply</t>
  </si>
  <si>
    <t>1-801-585-9449</t>
  </si>
  <si>
    <t>ELIspecialprograms@utah.edu</t>
  </si>
  <si>
    <t>a:1:{i:0;O:8:"stdClass":2:{s:4:"time";s:8:"1月6日";s:3:"tip";s:46:"开课5次，1月、3月、5月、8月、10月";}}</t>
  </si>
  <si>
    <t>1、要求具备语言基础。</t>
  </si>
  <si>
    <t>1-801-585-9936</t>
  </si>
  <si>
    <t>a:2:{s:6:"文学";s:32:"./major/175/5930/Language//9.gif";s:9:"教育学";s:32:"./major/175/5930/Language//4.gif";}</t>
  </si>
  <si>
    <t>{"Address":"English Language Institute, 1901 E. South Campus Dr. #2202, Salt Lake City, UT 84112-9359, US","Tel":"1-801-585-9936","Fax":"1-801-585-9449","Mail":"ELIspecialprograms@utah.edu","ApplyOnline":"http://continue.utah.edu/eli/apply","Conditions_Cost": "","Conditions_Edu": "高中毕业", "Conditions_Test": "","Conditions_Age": "十八岁以上","MajorSum": "1", "OpeningTime": [{"time":"1月6日","tip":"开课5次，1月、3月、5月、8月、10月"}],"Tuition": "238","Other_Application": "75","Other_reg": "-1","Other_books": "-1","ScholarshipUrl": "","alimony":"12768-21600","Other_Conditions": "1、要求具备语言基础。","Currency": "美元","Rate": "6.3387"}</t>
  </si>
  <si>
    <t>a:5:{s:6:"农学";s:34:"./major/175/5930/Foundation//8.gif";s:6:"理学";s:34:"./major/175/5930/Foundation//6.gif";s:9:"教育学";s:34:"./major/175/5930/Foundation//4.gif";s:6:"医学";s:35:"./major/175/5930/Foundation//10.gif";s:6:"法学";s:34:"./major/175/5930/Foundation//1.gif";}</t>
  </si>
  <si>
    <t>{"Address":"Office of Admissions, 201 S 1460 E, Rm 250 S, Salt Lake City, UT 84112, US","Tel":"1 (801) 581.8761","Fax":"1 (801) 585-7864","Mail":"admissions@utah.edu","ApplyOnline":"https://www.acs.utah.edu/uofu/stu/admission-application/admission-application","Conditions_Cost": "","Conditions_Edu": "无明确要求", "Conditions_Test": "","Conditions_Age": "无明确要求","MajorSum": "5", "OpeningTime": "","Tuition": "-1","Other_Application": "-1","Other_reg": "-1","Other_books": "-1","ScholarshipUrl": "","alimony":"12768-21600","Other_Conditions": "无明确要求","Currency": "美元","Rate": "6.3387"}</t>
  </si>
  <si>
    <t>密歇根州立大学(东兰辛)</t>
  </si>
  <si>
    <t>Michigan State University (East Lansing)</t>
  </si>
  <si>
    <t>Michigan State University, International Center, 427 N. Shaw Lane, Room 105, East Lansing, Michigan 48824, USA</t>
  </si>
  <si>
    <t>https://admissions.msu.edu/application/app.asp?AL=IF</t>
  </si>
  <si>
    <t>a:18:{i:0;O:8:"stdClass":2:{s:4:"type";s:17:"传统托福(PBT)";s:5:"score";s:3:"550";}i:1;O:8:"stdClass":2:{s:4:"type";s:23:"传统托福(PBT)阅读";s:5:"score";s:2:"52";}i:2;O:8:"stdClass":2:{s:4:"type";s:23:"传统托福(PBT)写作";s:5:"score";s:2:"52";}i:3;O:8:"stdClass":2:{s:4:"type";s:23:"传统托福(PBT)听力";s:5:"score";s:2:"52";}i:4;O:8:"stdClass":2:{s:4:"type";s:23:"传统托福(PBT)口语";s:5:"score";s:2:"52";}i:5;O:8:"stdClass":2:{s:4:"type";s:17:"托福网考(IBT)";s:5:"score";s:2:"79";}i:6;O:8:"stdClass":2:{s:4:"type";s:23:"托福网考(IBT)阅读";s:5:"score";s:2:"17";}i:7;O:8:"stdClass":2:{s:4:"type";s:23:"托福网考(IBT)写作";s:5:"score";s:2:"17";}i:8;O:8:"stdClass":2:{s:4:"type";s:23:"托福网考(IBT)听力";s:5:"score";s:2:"17";}i:9;O:8:"stdClass":2:{s:4:"type";s:23:"托福网考(IBT)口语";s:5:"score";s:2:"17";}i:10;O:8:"stdClass":2:{s:4:"type";s:6:"雅思";s:5:"score";s:3:"6.5";}i:11;O:8:"stdClass":2:{s:4:"type";s:21:"密歇根英语考试";s:5:"score";s:2:"80";}i:12;O:8:"stdClass":2:{s:4:"type";s:27:"密歇根英语考试阅读";s:5:"score";s:2:"80";}i:13;O:8:"stdClass":2:{s:4:"type";s:27:"密歇根英语考试写作";s:5:"score";s:2:"80";}i:14;O:8:"stdClass":2:{s:4:"type";s:27:"密歇根英语考试听力";s:5:"score";s:2:"80";}i:15;O:8:"stdClass":2:{s:4:"type";s:54:"密歇根英语考试语法、填充、词汇和阅读";s:5:"score";s:2:"80";}i:16;O:8:"stdClass":2:{s:4:"type";s:18:"SAT批判性阅读";s:5:"score";s:3:"480";}i:17;O:8:"stdClass":2:{s:4:"type";s:9:"ACT英语";s:5:"score";s:2:"18";}}</t>
  </si>
  <si>
    <t>oiss@msu.edu</t>
  </si>
  <si>
    <t>a:1:{i:0;O:8:"stdClass":2:{s:4:"time";s:10:"12月31日";s:3:"tip";s:12:"全年均可";}}</t>
  </si>
  <si>
    <t>1.高级英语水平测试（Advanced Placement English Language）--4分。&amp;nbsp;2.密歇根大学英语水平测试（Michigan State University English Language Test） -- 总分80分，且各部分不低于80分；或总分85分，且各部分不低于78分。</t>
  </si>
  <si>
    <t>http://admissions.msu.edu/finances/scholarships.asp</t>
  </si>
  <si>
    <t>1 (517) 353-1720</t>
  </si>
  <si>
    <t>a:12:{s:6:"文学";s:37:"./major/175/3044/Undergraduate//9.gif";s:6:"农学";s:37:"./major/175/3044/Undergraduate//8.gif";s:9:"历史学";s:37:"./major/175/3044/Undergraduate//7.gif";s:6:"理学";s:37:"./major/175/3044/Undergraduate//6.gif";s:9:"经济学";s:37:"./major/175/3044/Undergraduate//5.gif";s:9:"教育学";s:37:"./major/175/3044/Undergraduate//4.gif";s:9:"管理学";s:37:"./major/175/3044/Undergraduate//3.gif";s:6:"工学";s:37:"./major/175/3044/Undergraduate//2.gif";s:21:"职教及其他类别";s:38:"./major/175/3044/Undergraduate//13.gif";s:6:"哲学";s:38:"./major/175/3044/Undergraduate//11.gif";s:6:"医学";s:38:"./major/175/3044/Undergraduate//10.gif";s:6:"法学";s:37:"./major/175/3044/Undergraduate//1.gif";}</t>
  </si>
  <si>
    <t>{"Address":"Michigan State University, International Center, 427 N. Shaw Lane, Room 105, East Lansing, Michigan 48824, USA","Tel":"1 (517) 353-1720","Fax":"","Mail":"oiss@msu.edu","ApplyOnline":"https://admissions.msu.edu/application/app.asp?AL=IF","Conditions_Cost": "","Conditions_Edu": "高中毕业", "Conditions_Test": [{"type":"传统托福(PBT)","score":"550"},{"type":"传统托福(PBT)阅读","score":"52"},{"type":"传统托福(PBT)写作","score":"52"},{"type":"传统托福(PBT)听力","score":"52"},{"type":"传统托福(PBT)口语","score":"52"},{"type":"托福网考(IBT)","score":"79"},{"type":"托福网考(IBT)阅读","score":"17"},{"type":"托福网考(IBT)写作","score":"17"},{"type":"托福网考(IBT)听力","score":"17"},{"type":"托福网考(IBT)口语","score":"17"},{"type":"雅思","score":"6.5"},{"type":"密歇根英语考试","score":"80"},{"type":"密歇根英语考试阅读","score":"80"},{"type":"密歇根英语考试写作","score":"80"},{"type":"密歇根英语考试听力","score":"80"},{"type":"密歇根英语考试语法、填充、词汇和阅读","score":"80"},{"type":"SAT批判性阅读","score":"480"},{"type":"ACT英语","score":"18"}],"Conditions_Age": "无明确要求","MajorSum": "156", "OpeningTime": [{"time":"12月31日","tip":"全年均可"}],"Tuition": "34796","Other_Application": "-1","Other_reg": "-1","Other_books": "1044","ScholarshipUrl": "http://admissions.msu.edu/finances/scholarships.asp","alimony":"12768-21600","Other_Conditions": "1.高级英语水平测试（Advanced Placement English Language）--4分。&amp;nbsp;2.密歇根大学英语水平测试（Michigan State University English Language Test） -- 总分80分，且各部分不低于80分；或总分85分，且各部分不低于78分。","Currency": "美元","Rate": "6.3387"}</t>
  </si>
  <si>
    <t>a:5:{i:0;O:8:"stdClass":2:{s:4:"type";s:17:"传统托福(PBT)";s:5:"score";s:3:"600";}i:1;O:8:"stdClass":2:{s:4:"type";s:17:"托福机考(CBT)";s:5:"score";s:3:"250";}i:2;O:8:"stdClass":2:{s:4:"type";s:17:"托福网考(IBT)";s:5:"score";s:3:"100";}i:3;O:8:"stdClass":2:{s:4:"type";s:6:"雅思";s:5:"score";s:1:"7";}i:4;O:8:"stdClass":2:{s:4:"type";s:4:"GMAT";s:5:"score";s:3:"500";}}</t>
  </si>
  <si>
    <t>以上要求为会计学专业录取条件</t>
  </si>
  <si>
    <t>a:11:{s:6:"文学";s:30:"./major/175/3044/Master//9.gif";s:6:"农学";s:30:"./major/175/3044/Master//8.gif";s:9:"历史学";s:30:"./major/175/3044/Master//7.gif";s:6:"理学";s:30:"./major/175/3044/Master//6.gif";s:9:"经济学";s:30:"./major/175/3044/Master//5.gif";s:9:"教育学";s:30:"./major/175/3044/Master//4.gif";s:9:"管理学";s:30:"./major/175/3044/Master//3.gif";s:6:"工学";s:30:"./major/175/3044/Master//2.gif";s:6:"哲学";s:31:"./major/175/3044/Master//11.gif";s:6:"医学";s:31:"./major/175/3044/Master//10.gif";s:6:"法学";s:30:"./major/175/3044/Master//1.gif";}</t>
  </si>
  <si>
    <t>{"Address":"Michigan State University, International Center, 427 N. Shaw Lane, Room 105, East Lansing, Michigan 48824, USA","Tel":"1 (517) 353-1720","Fax":"","Mail":"oiss@msu.edu","ApplyOnline":"https://admissions.msu.edu/application/app.asp?AL=IF","Conditions_Cost": [{"score":"四分制  3.0","tip":"GPA"}],"Conditions_Edu": "本科毕业", "Conditions_Test": [{"type":"传统托福(PBT)","score":"600"},{"type":"托福机考(CBT)","score":"250"},{"type":"托福网考(IBT)","score":"100"},{"type":"雅思","score":"7"},{"type":"GMAT","score":"500"}],"Conditions_Age": "无明确要求","MajorSum": "142", "OpeningTime": "","Tuition": "29286","Other_Application": "-1","Other_reg": "-1","Other_books": "-1","ScholarshipUrl": "http://admissions.msu.edu/finances/scholarships.asp","alimony":"12768-21600","Other_Conditions": "以上要求为会计学专业录取条件","Currency": "美元","Rate": "6.3387"}</t>
  </si>
  <si>
    <t>a:4:{i:0;O:8:"stdClass":2:{s:4:"type";s:17:"传统托福(PBT)";s:5:"score";s:3:"600";}i:1;O:8:"stdClass":2:{s:4:"type";s:17:"托福机考(CBT)";s:5:"score";s:3:"250";}i:2;O:8:"stdClass":2:{s:4:"type";s:17:"托福网考(IBT)";s:5:"score";s:3:"100";}i:3;O:8:"stdClass":2:{s:4:"type";s:4:"GMAT";s:5:"score";s:3:"600";}}</t>
  </si>
  <si>
    <t>a:11:{s:6:"文学";s:26:"./major/175/3044/Dr//9.gif";s:6:"农学";s:26:"./major/175/3044/Dr//8.gif";s:9:"历史学";s:26:"./major/175/3044/Dr//7.gif";s:6:"理学";s:26:"./major/175/3044/Dr//6.gif";s:9:"经济学";s:26:"./major/175/3044/Dr//5.gif";s:9:"教育学";s:26:"./major/175/3044/Dr//4.gif";s:9:"管理学";s:26:"./major/175/3044/Dr//3.gif";s:6:"工学";s:26:"./major/175/3044/Dr//2.gif";s:6:"哲学";s:27:"./major/175/3044/Dr//11.gif";s:6:"医学";s:27:"./major/175/3044/Dr//10.gif";s:6:"法学";s:26:"./major/175/3044/Dr//1.gif";}</t>
  </si>
  <si>
    <t>{"Address":"Michigan State University, International Center, 427 N. Shaw Lane, Room 105, East Lansing, Michigan 48824, USA","Tel":"1 (517) 353-1720","Fax":"","Mail":"oiss@msu.edu","ApplyOnline":"https://admissions.msu.edu/application/app.asp?AL=IF","Conditions_Cost": "","Conditions_Edu": "本科毕业", "Conditions_Test": [{"type":"传统托福(PBT)","score":"600"},{"type":"托福机考(CBT)","score":"250"},{"type":"托福网考(IBT)","score":"100"},{"type":"GMAT","score":"600"}],"Conditions_Age": "无明确要求","MajorSum": "110", "OpeningTime": "","Tuition": "29286","Other_Application": "-1","Other_reg": "-1","Other_books": "-1","ScholarshipUrl": "http://admissions.msu.edu/finances/scholarships.asp","alimony":"12768-21600","Other_Conditions": "以上要求为会计学专业录取条件","Currency": "美元","Rate": "6.3387"}</t>
  </si>
  <si>
    <t>Eppley Center, 645 N. Shaw Lane, Rm 215, East Lansing, MI 48824-1122, USA</t>
  </si>
  <si>
    <t>a:1:{i:0;O:8:"stdClass":2:{s:5:"score";s:14:"四分制  3.3";s:3:"tip";s:3:"GPA";}}</t>
  </si>
  <si>
    <t>gupta@broad.msu.edu</t>
  </si>
  <si>
    <t>a:5:{i:0;O:8:"stdClass":2:{s:4:"time";s:9:"11月9日";s:3:"tip";s:27:"第一轮申请截止时间";}i:1;O:8:"stdClass":2:{s:4:"time";s:9:"1月11日";s:3:"tip";s:27:"第二轮申请截止时间";}i:2;O:8:"stdClass":2:{s:4:"time";s:8:"3月1日";s:3:"tip";s:27:"第三轮申请截止时间";}i:3;O:8:"stdClass":2:{s:4:"time";s:9:"3月29日";s:3:"tip";s:27:"第四轮申请截止时间";}i:4;O:8:"stdClass":2:{s:4:"time";s:9:"10月1日";s:3:"tip";s:24:"提前申请截止日期";}}</t>
  </si>
  <si>
    <t>1.提交GRE或GMAT考试成绩。&amp;nbsp;2.提交托福、雅思或培生考试成绩。</t>
  </si>
  <si>
    <t>1 517-432-0695</t>
  </si>
  <si>
    <t>a:2:{s:9:"经济学";s:27:"./major/175/3044/MBA//5.gif";s:9:"管理学";s:27:"./major/175/3044/MBA//3.gif";}</t>
  </si>
  <si>
    <t>{"Address":"Eppley Center, 645 N. Shaw Lane, Rm 215, East Lansing, MI 48824-1122, USA","Tel":"1 517-432-0695","Fax":"","Mail":"gupta@broad.msu.edu","Conditions_Cost": [{"score":"四分制  3.3","tip":"GPA"}],"Conditions_Edu": "本科毕业", "Conditions_Test": "", "Conditions_Work": "2年以上","xueZhi": "21个月 该校全日制MBA学制为21个月","Conditions_Age": "无明确要求","MajorSum": "4", "OpeningTime": [{"time":"11月9日","tip":"第一轮申请截止时间"},{"time":"1月11日","tip":"第二轮申请截止时间"},{"time":"3月1日","tip":"第三轮申请截止时间"},{"time":"3月29日","tip":"第四轮申请截止时间"},{"time":"10月1日","tip":"提前申请截止日期"}],"Tuition": "86570","Other_Application": "-1","Other_reg": "-1","Other_books": "-1","ScholarshipUrl": "","alimony":"12768-21600","Other_Conditions": "1.提交GRE或GMAT考试成绩。&amp;nbsp;2.提交托福、雅思或培生考试成绩。","Currency": "美元","Rate": "6.3387"}</t>
  </si>
  <si>
    <t>English Language Center, Michigan State University Wells Hall, 619 Red Cedar Road Room B-230, East Lansing, MI 48824, USA</t>
  </si>
  <si>
    <t>http://elc.msu.edu/apply/iep-elc/applying/</t>
  </si>
  <si>
    <t>1 517.432.1149</t>
  </si>
  <si>
    <t>elc@msu.edu</t>
  </si>
  <si>
    <t>a:1:{i:0;O:8:"stdClass":2:{s:4:"time";s:8:"1月6日";s:3:"tip";s:66:"该校语言中心每年开课三次，分别在1月、5月、8月";}}</t>
  </si>
  <si>
    <t>1 517.353.0800</t>
  </si>
  <si>
    <t>a:2:{s:6:"文学";s:32:"./major/175/3044/Language//9.gif";s:9:"教育学";s:32:"./major/175/3044/Language//4.gif";}</t>
  </si>
  <si>
    <t>{"Address":"English Language Center, Michigan State University Wells Hall, 619 Red Cedar Road Room B-230, East Lansing, MI 48824, USA","Tel":"1 517.353.0800","Fax":"1 517.432.1149 ","Mail":"elc@msu.edu","ApplyOnline":"http://elc.msu.edu/apply/iep-elc/applying/","Conditions_Cost": "","Conditions_Edu": "高中毕业", "Conditions_Test": "","Conditions_Age": "十八岁以上","MajorSum": "2", "OpeningTime": [{"time":"1月6日","tip":"该校语言中心每年开课三次，分别在1月、5月、8月"}],"Tuition": "-1","Other_Application": "-1","Other_reg": "-1","Other_books": "-1","ScholarshipUrl": "","alimony":"12768-21600","Other_Conditions": "无明确要求","Currency": "美元","Rate": "6.3387"}</t>
  </si>
  <si>
    <t>a:9:{s:6:"文学";s:31:"./major/175/3044/NetWork//9.gif";s:6:"农学";s:31:"./major/175/3044/NetWork//8.gif";s:6:"理学";s:31:"./major/175/3044/NetWork//6.gif";s:9:"教育学";s:31:"./major/175/3044/NetWork//4.gif";s:9:"管理学";s:31:"./major/175/3044/NetWork//3.gif";s:6:"工学";s:31:"./major/175/3044/NetWork//2.gif";s:21:"职教及其他类别";s:32:"./major/175/3044/NetWork//13.gif";s:6:"医学";s:32:"./major/175/3044/NetWork//10.gif";s:6:"法学";s:31:"./major/175/3044/NetWork//1.gif";}</t>
  </si>
  <si>
    <t>{"Address":"Michigan State University, International Center, 427 N. Shaw Lane, Room 105, East Lansing, Michigan 48824, USA","Tel":"1 (517) 353-1720","Fax":"","Mail":"oiss@msu.edu","ApplyOnline":"https://admissions.msu.edu/application/app.asp?AL=IF","Conditions_Cost": "","Conditions_Edu": "无明确要求", "Conditions_Test": "","Conditions_Age": "无明确要求","MajorSum": "27", "OpeningTime": "","Tuition": "19104","Other_Application": "","Other_reg": "-1","Other_books": "-1","ScholarshipUrl": "","alimony":"12768-21600","Other_Conditions": "无明确要求","Currency": "美元","Rate": "6.3387"}</t>
  </si>
  <si>
    <t>普渡大学西拉法叶分校（西拉法叶）</t>
  </si>
  <si>
    <t>Purdue University (West Lafayette)</t>
  </si>
  <si>
    <t>Office of International Students and Scholars Purdue University Schleman Hall of Student Services, Room #136 475 Stadium Mall Drive West Lafayette, IN 47907-2050</t>
  </si>
  <si>
    <t>http://admissions.purdue.edu/apply/howtoapply.php</t>
  </si>
  <si>
    <t>a:15:{i:0;O:8:"stdClass":2:{s:4:"type";s:17:"传统托福(PBT)";s:5:"score";s:3:"550";}i:1;O:8:"stdClass":2:{s:4:"type";s:17:"托福机考(CBT)";s:5:"score";s:3:"213";}i:2;O:8:"stdClass":2:{s:4:"type";s:17:"托福网考(IBT)";s:5:"score";s:2:"79";}i:3;O:8:"stdClass":2:{s:4:"type";s:23:"托福网考(IBT)阅读";s:5:"score";s:2:"19";}i:4;O:8:"stdClass":2:{s:4:"type";s:23:"托福网考(IBT)写作";s:5:"score";s:2:"18";}i:5;O:8:"stdClass":2:{s:4:"type";s:23:"托福网考(IBT)听力";s:5:"score";s:2:"16";}i:6;O:8:"stdClass":2:{s:4:"type";s:23:"托福网考(IBT)口语";s:5:"score";s:2:"18";}i:7;O:8:"stdClass":2:{s:4:"type";s:6:"雅思";s:5:"score";s:3:"6.5";}i:8;O:8:"stdClass":2:{s:4:"type";s:12:"雅思阅读";s:5:"score";s:3:"6.0";}i:9;O:8:"stdClass":2:{s:4:"type";s:12:"雅思写作";s:5:"score";s:3:"6.0";}i:10;O:8:"stdClass":2:{s:4:"type";s:12:"雅思听力";s:5:"score";s:3:"6.0";}i:11;O:8:"stdClass":2:{s:4:"type";s:12:"雅思口语";s:5:"score";s:3:"6.0";}i:12;O:8:"stdClass":2:{s:4:"type";s:3:"PTE";s:5:"score";s:2:"62";}i:13;O:8:"stdClass":2:{s:4:"type";s:18:"SAT批判性阅读";s:5:"score";s:3:"480";}i:14;O:8:"stdClass":2:{s:4:"type";s:9:"ACT英语";s:5:"score";s:2:"20";}}</t>
  </si>
  <si>
    <t>iss@purdue.edu</t>
  </si>
  <si>
    <t>a:2:{i:0;O:8:"stdClass":2:{s:4:"time";s:9:"10月1日";s:3:"tip";s:30:"春季入学申请截止时间";}i:1;O:8:"stdClass":2:{s:4:"time";s:8:"2月1日";s:3:"tip";s:63:"夏季入学申请截止时间、秋季入学申请截止时间";}}</t>
  </si>
  <si>
    <t>http://www.purdue.edu/dfa/sandg/index.php</t>
  </si>
  <si>
    <t>1 765-494-5770</t>
  </si>
  <si>
    <t>a:11:{s:6:"文学";s:37:"./major/175/2135/Undergraduate//9.gif";s:6:"农学";s:37:"./major/175/2135/Undergraduate//8.gif";s:9:"历史学";s:37:"./major/175/2135/Undergraduate//7.gif";s:6:"理学";s:37:"./major/175/2135/Undergraduate//6.gif";s:9:"经济学";s:37:"./major/175/2135/Undergraduate//5.gif";s:9:"教育学";s:37:"./major/175/2135/Undergraduate//4.gif";s:9:"管理学";s:37:"./major/175/2135/Undergraduate//3.gif";s:6:"工学";s:37:"./major/175/2135/Undergraduate//2.gif";s:6:"哲学";s:38:"./major/175/2135/Undergraduate//11.gif";s:6:"医学";s:38:"./major/175/2135/Undergraduate//10.gif";s:6:"法学";s:37:"./major/175/2135/Undergraduate//1.gif";}</t>
  </si>
  <si>
    <t>{"Address":"Office of International Students and Scholars Purdue University Schleman Hall of Student Services, Room #136 475 Stadium Mall Drive West Lafayette, IN 47907-2050","Tel":"1 765-494-5770","Fax":"","Mail":"iss@purdue.edu","ApplyOnline":"http://admissions.purdue.edu/apply/howtoapply.php","Conditions_Cost": "","Conditions_Edu": "高中毕业", "Conditions_Test": [{"type":"传统托福(PBT)","score":"550"},{"type":"托福机考(CBT)","score":"213"},{"type":"托福网考(IBT)","score":"79"},{"type":"托福网考(IBT)阅读","score":"19"},{"type":"托福网考(IBT)写作","score":"18"},{"type":"托福网考(IBT)听力","score":"16"},{"type":"托福网考(IBT)口语","score":"18"},{"type":"雅思","score":"6.5"},{"type":"雅思阅读","score":"6.0"},{"type":"雅思写作","score":"6.0"},{"type":"雅思听力","score":"6.0"},{"type":"雅思口语","score":"6.0"},{"type":"PTE","score":"62"},{"type":"SAT批判性阅读","score":"480"},{"type":"ACT英语","score":"20"}],"Conditions_Age": "无明确要求","MajorSum": "173", "OpeningTime": [{"time":"10月1日","tip":"春季入学申请截止时间"},{"time":"2月1日","tip":"夏季入学申请截止时间、秋季入学申请截止时间"}],"Tuition": "30954","Other_Application": "60","Other_reg": "-1","Other_books": "-1","ScholarshipUrl": "http://www.purdue.edu/dfa/sandg/index.php","alimony":"12768-21600","Other_Conditions": "无明确要求","Currency": "美元","Rate": "6.3387"}</t>
  </si>
  <si>
    <t>Office of International Students and Scholars  Purdue University  Schleman Hall of Student Services, Room #136  475 Stadium Mall Drive  West Lafayette  IN 47907-2050  USA</t>
  </si>
  <si>
    <t>https://app.applyyourself.com/?id=purduegrad</t>
  </si>
  <si>
    <t>a:1:{i:0;O:8:"stdClass":2:{s:5:"score";s:14:"四分制  3.0";s:3:"tip";s:15:"本科平均分";}}</t>
  </si>
  <si>
    <t>a:7:{i:0;O:8:"stdClass":2:{s:4:"type";s:17:"传统托福(PBT)";s:5:"score";s:3:"550";}i:1;O:8:"stdClass":2:{s:4:"type";s:17:"托福网考(IBT)";s:5:"score";s:2:"77";}i:2;O:8:"stdClass":2:{s:4:"type";s:23:"托福网考(IBT)阅读";s:5:"score";s:2:"19";}i:3;O:8:"stdClass":2:{s:4:"type";s:23:"托福网考(IBT)写作";s:5:"score";s:2:"18";}i:4;O:8:"stdClass":2:{s:4:"type";s:23:"托福网考(IBT)听力";s:5:"score";s:2:"14";}i:5;O:8:"stdClass":2:{s:4:"type";s:23:"托福网考(IBT)口语";s:5:"score";s:2:"18";}i:6;O:8:"stdClass":2:{s:4:"type";s:6:"雅思";s:5:"score";s:3:"6.5";}}</t>
  </si>
  <si>
    <t>gradinfo@purdue.edu</t>
  </si>
  <si>
    <t>部分专业要求提交GRE或GMAT考试成绩。</t>
  </si>
  <si>
    <t>1 (765) 494-2600</t>
  </si>
  <si>
    <t>a:11:{s:6:"文学";s:30:"./major/175/2135/Master//9.gif";s:6:"农学";s:30:"./major/175/2135/Master//8.gif";s:9:"历史学";s:30:"./major/175/2135/Master//7.gif";s:6:"理学";s:30:"./major/175/2135/Master//6.gif";s:9:"经济学";s:30:"./major/175/2135/Master//5.gif";s:9:"教育学";s:30:"./major/175/2135/Master//4.gif";s:9:"管理学";s:30:"./major/175/2135/Master//3.gif";s:6:"工学";s:30:"./major/175/2135/Master//2.gif";s:6:"哲学";s:31:"./major/175/2135/Master//11.gif";s:6:"医学";s:31:"./major/175/2135/Master//10.gif";s:6:"法学";s:30:"./major/175/2135/Master//1.gif";}</t>
  </si>
  <si>
    <t>{"Address":"Office of International Students and Scholars  Purdue University  Schleman Hall of Student Services, Room #136  475 Stadium Mall Drive  West Lafayette  IN 47907-2050  USA","Tel":"1 (765) 494-2600","Fax":"","Mail":"gradinfo@purdue.edu","ApplyOnline":"https://app.applyyourself.com/?id=purduegrad","Conditions_Cost": [{"score":"四分制  3.0","tip":"本科平均分"}],"Conditions_Edu": "本科毕业", "Conditions_Test": [{"type":"传统托福(PBT)","score":"550"},{"type":"托福网考(IBT)","score":"77"},{"type":"托福网考(IBT)阅读","score":"19"},{"type":"托福网考(IBT)写作","score":"18"},{"type":"托福网考(IBT)听力","score":"14"},{"type":"托福网考(IBT)口语","score":"18"},{"type":"雅思","score":"6.5"}],"Conditions_Age": "无明确要求","MajorSum": "78", "OpeningTime": "","Tuition": "27552","Other_Application": "-1","Other_reg": "-1","Other_books": "-1","ScholarshipUrl": "http://www.purdue.edu/dfa/sandg/index.php","alimony":"12768-21600","Other_Conditions": "部分专业要求提交GRE或GMAT考试成绩。","Currency": "美元","Rate": "6.3387"}</t>
  </si>
  <si>
    <t>a:11:{s:6:"文学";s:26:"./major/175/2135/Dr//9.gif";s:6:"农学";s:26:"./major/175/2135/Dr//8.gif";s:9:"历史学";s:26:"./major/175/2135/Dr//7.gif";s:6:"理学";s:26:"./major/175/2135/Dr//6.gif";s:9:"经济学";s:26:"./major/175/2135/Dr//5.gif";s:9:"教育学";s:26:"./major/175/2135/Dr//4.gif";s:9:"管理学";s:26:"./major/175/2135/Dr//3.gif";s:6:"工学";s:26:"./major/175/2135/Dr//2.gif";s:6:"哲学";s:27:"./major/175/2135/Dr//11.gif";s:6:"医学";s:27:"./major/175/2135/Dr//10.gif";s:6:"法学";s:26:"./major/175/2135/Dr//1.gif";}</t>
  </si>
  <si>
    <t>{"Address":"Office of International Students and Scholars Purdue University Schleman Hall of Student Services, Room #136 475 Stadium Mall Drive West Lafayette, IN 47907-2050","Tel":"1 (765) 494-2600","Fax":"","Mail":"gradinfo@purdue.edu","ApplyOnline":"https://app.applyyourself.com/?id=purduegrad","Conditions_Cost": "","Conditions_Edu": "本科毕业", "Conditions_Test": [{"type":"传统托福(PBT)","score":"550"},{"type":"托福网考(IBT)","score":"77"},{"type":"托福网考(IBT)阅读","score":"19"},{"type":"托福网考(IBT)写作","score":"18"},{"type":"托福网考(IBT)听力","score":"14"},{"type":"托福网考(IBT)口语","score":"18"},{"type":"雅思","score":"6.5"}],"Conditions_Age": "无明确要求","MajorSum": "76", "OpeningTime": "","Tuition": "27552","Other_Application": "-1","Other_reg": "-1","Other_books": "-1","ScholarshipUrl": "http://www.purdue.edu/dfa/sandg/index.php","alimony":"12768-21600","Other_Conditions": "部分专业要求提交GRE或GMAT考试成绩。","Currency": "美元","Rate": "6.3387"}</t>
  </si>
  <si>
    <t>Purdue MBA and MS Programs Office Rawls Hall, Suite 2020  100 S. Grant Street West Lafayette, IN 47907-2076</t>
  </si>
  <si>
    <t>a:13:{i:0;O:8:"stdClass":2:{s:4:"type";s:17:"传统托福(PBT)";s:5:"score";s:3:"600";}i:1;O:8:"stdClass":2:{s:4:"type";s:17:"托福机考(CBT)";s:5:"score";s:3:"260";}i:2;O:8:"stdClass":2:{s:4:"type";s:17:"托福网考(IBT)";s:5:"score";s:2:"93";}i:3;O:8:"stdClass":2:{s:4:"type";s:23:"托福网考(IBT)阅读";s:5:"score";s:2:"22";}i:4;O:8:"stdClass":2:{s:4:"type";s:23:"托福网考(IBT)写作";s:5:"score";s:2:"20";}i:5;O:8:"stdClass":2:{s:4:"type";s:23:"托福网考(IBT)听力";s:5:"score";s:2:"18";}i:6;O:8:"stdClass":2:{s:4:"type";s:23:"托福网考(IBT)口语";s:5:"score";s:2:"22";}i:7;O:8:"stdClass":2:{s:4:"type";s:6:"雅思";s:5:"score";s:3:"7.5";}i:8;O:8:"stdClass":2:{s:4:"type";s:12:"雅思阅读";s:5:"score";s:3:"7.0";}i:9;O:8:"stdClass":2:{s:4:"type";s:12:"雅思写作";s:5:"score";s:3:"7.0";}i:10;O:8:"stdClass":2:{s:4:"type";s:12:"雅思听力";s:5:"score";s:3:"7.0";}i:11;O:8:"stdClass":2:{s:4:"type";s:12:"雅思口语";s:5:"score";s:3:"7.0";}i:12;O:8:"stdClass":2:{s:4:"type";s:3:"PTE";s:5:"score";s:2:"70";}}</t>
  </si>
  <si>
    <t>+1 (765) 494-9841</t>
  </si>
  <si>
    <t>krannertmasters@purdue.edu</t>
  </si>
  <si>
    <t>a:3:{i:0;O:8:"stdClass":2:{s:4:"time";s:10:"11月15日";s:3:"tip";s:27:"第一轮申请截止时间";}i:1;O:8:"stdClass":2:{s:4:"time";s:9:"1月15日";s:3:"tip";s:27:"第二轮申请截止时间";}i:2;O:8:"stdClass":2:{s:4:"time";s:8:"3月1日";s:3:"tip";s:27:"第三轮申请截止时间";}}</t>
  </si>
  <si>
    <t>提交GRE或GMAT考试成绩。</t>
  </si>
  <si>
    <t>+1 (765) 494-0773</t>
  </si>
  <si>
    <t>a:3:{s:9:"经济学";s:27:"./major/175/2135/MBA//5.gif";s:9:"管理学";s:27:"./major/175/2135/MBA//3.gif";s:6:"工学";s:27:"./major/175/2135/MBA//2.gif";}</t>
  </si>
  <si>
    <t>{"Address":"Purdue MBA and MS Programs Office Rawls Hall, Suite 2020  100 S. Grant Street West Lafayette, IN 47907-2076","Tel":"+1 (765) 494-0773","Fax":"+1 (765) 494-9841","Mail":"krannertmasters@purdue.edu","Conditions_Cost": "","Conditions_Edu": "本科毕业", "Conditions_Test": [{"type":"传统托福(PBT)","score":"600"},{"type":"托福机考(CBT)","score":"260"},{"type":"托福网考(IBT)","score":"93"},{"type":"托福网考(IBT)阅读","score":"22"},{"type":"托福网考(IBT)写作","score":"20"},{"type":"托福网考(IBT)听力","score":"18"},{"type":"托福网考(IBT)口语","score":"22"},{"type":"雅思","score":"7.5"},{"type":"雅思阅读","score":"7.0"},{"type":"雅思写作","score":"7.0"},{"type":"雅思听力","score":"7.0"},{"type":"雅思口语","score":"7.0"},{"type":"PTE","score":"70"}], "Conditions_Work": "无明确要求","xueZhi": "24个月 该校全日制MBA学制为2年","Conditions_Age": "无明确要求","MajorSum": "14", "OpeningTime": [{"time":"11月15日","tip":"第一轮申请截止时间"},{"time":"1月15日","tip":"第二轮申请截止时间"},{"time":"3月1日","tip":"第三轮申请截止时间"}],"Tuition": "84348","Other_Application": "-1","Other_reg": "-1","Other_books": "-1","ScholarshipUrl": "","alimony":"12768-21600","Other_Conditions": "提交GRE或GMAT考试成绩。","Currency": "美元","Rate": "6.3387"}</t>
  </si>
  <si>
    <t>a:5:{s:6:"农学";s:34:"./major/175/2135/Foundation//8.gif";s:6:"理学";s:34:"./major/175/2135/Foundation//6.gif";s:9:"教育学";s:34:"./major/175/2135/Foundation//4.gif";s:6:"医学";s:35:"./major/175/2135/Foundation//10.gif";s:6:"法学";s:34:"./major/175/2135/Foundation//1.gif";}</t>
  </si>
  <si>
    <t>{"Address":"Office of International Students and Scholars Purdue University Schleman Hall of Student Services, Room #136 475 Stadium Mall Drive West Lafayette, IN 47907-2050","Tel":"1 765-494-5770","Fax":"","Mail":"iss@purdue.edu","ApplyOnline":"http://admissions.purdue.edu/apply/howtoapply.php","Conditions_Cost": "","Conditions_Edu": "无明确要求", "Conditions_Test": "","Conditions_Age": "无明确要求","MajorSum": "9", "OpeningTime": "","Tuition": "-1","Other_Application": "-1","Other_reg": "-1","Other_books": "-1","ScholarshipUrl": "","alimony":"12768-21600","Other_Conditions": "无明确要求","Currency": "美元","Rate": "6.3387"}</t>
  </si>
  <si>
    <t>马里兰大学学院园分校（学院园）</t>
  </si>
  <si>
    <t>University of Maryland, College Park (College Park)</t>
  </si>
  <si>
    <t>Office of Undergraduate Admissions, University of Maryland, Mitchell Building, College Park, MD, 20742 USA</t>
  </si>
  <si>
    <t>http://www.admissions.umd.edu/apply/index.php</t>
  </si>
  <si>
    <t>a:3:{i:0;O:8:"stdClass":2:{s:4:"type";s:17:"传统托福(PBT)";s:5:"score";s:3:"575";}i:1;O:8:"stdClass":2:{s:4:"type";s:17:"托福网考(IBT)";s:5:"score";s:3:"100";}i:2;O:8:"stdClass":2:{s:4:"type";s:6:"雅思";s:5:"score";s:1:"7";}}</t>
  </si>
  <si>
    <t>um-admit@umd.edu</t>
  </si>
  <si>
    <t>a:3:{i:0;O:8:"stdClass":2:{s:4:"time";s:9:"11月1日";s:3:"tip";s:36:"秋季学期提前申请截止日期";}i:1;O:8:"stdClass":2:{s:4:"time";s:9:"1月20日";s:3:"tip";s:36:"秋季学期常规申请截止日期";}i:2;O:8:"stdClass":2:{s:4:"time";s:8:"8月1日";s:3:"tip";s:36:"春季学期常规申请截止日期";}}</t>
  </si>
  <si>
    <t>http://www.admissions.umd.edu/finaid/index.php</t>
  </si>
  <si>
    <t>1.800.422.5867</t>
  </si>
  <si>
    <t>a:11:{s:6:"文学";s:37:"./major/175/2760/Undergraduate//9.gif";s:6:"农学";s:37:"./major/175/2760/Undergraduate//8.gif";s:9:"历史学";s:37:"./major/175/2760/Undergraduate//7.gif";s:6:"理学";s:37:"./major/175/2760/Undergraduate//6.gif";s:9:"经济学";s:37:"./major/175/2760/Undergraduate//5.gif";s:9:"教育学";s:37:"./major/175/2760/Undergraduate//4.gif";s:9:"管理学";s:37:"./major/175/2760/Undergraduate//3.gif";s:6:"工学";s:37:"./major/175/2760/Undergraduate//2.gif";s:6:"哲学";s:38:"./major/175/2760/Undergraduate//11.gif";s:6:"医学";s:38:"./major/175/2760/Undergraduate//10.gif";s:6:"法学";s:37:"./major/175/2760/Undergraduate//1.gif";}</t>
  </si>
  <si>
    <t>{"Address":"Office of Undergraduate Admissions, University of Maryland, Mitchell Building, College Park, MD, 20742 USA","Tel":"1.800.422.5867","Fax":"","Mail":"um-admit@umd.edu","ApplyOnline":"http://www.admissions.umd.edu/apply/index.php","Conditions_Cost": "","Conditions_Edu": "高中毕业", "Conditions_Test": [{"type":"传统托福(PBT)","score":"575"},{"type":"托福网考(IBT)","score":"100"},{"type":"雅思","score":"7"}],"Conditions_Age": "无明确要求","MajorSum": "105", "OpeningTime": [{"time":"11月1日","tip":"秋季学期提前申请截止日期"},{"time":"1月20日","tip":"秋季学期常规申请截止日期"},{"time":"8月1日","tip":"春季学期常规申请截止日期"}],"Tuition": "27288","Other_Application": "65","Other_reg": "-1","Other_books": "1130","ScholarshipUrl": "http://www.admissions.umd.edu/finaid/index.php","alimony":"12768-21600","Other_Conditions": "无明确要求","Currency": "美元","Rate": "6.3387"}</t>
  </si>
  <si>
    <t>The Graduate Schoo, 2123 Lee Building, College Park, Maryland 20742, USA</t>
  </si>
  <si>
    <t>http://www.gradschool.umd.edu/welcome/apply_now.html</t>
  </si>
  <si>
    <t>a:1:{i:0;O:8:"stdClass":2:{s:5:"score";s:14:"四分制  3.0";s:3:"tip";s:19:"GPA（满分：4）";}}</t>
  </si>
  <si>
    <t>a:10:{i:0;O:8:"stdClass":2:{s:4:"type";s:17:"托福网考(IBT)";s:5:"score";s:3:"100";}i:1;O:8:"stdClass":2:{s:4:"type";s:23:"托福网考(IBT)阅读";s:5:"score";s:2:"26";}i:2;O:8:"stdClass":2:{s:4:"type";s:23:"托福网考(IBT)写作";s:5:"score";s:2:"24";}i:3;O:8:"stdClass":2:{s:4:"type";s:23:"托福网考(IBT)听力";s:5:"score";s:2:"24";}i:4;O:8:"stdClass":2:{s:4:"type";s:23:"托福网考(IBT)口语";s:5:"score";s:2:"22";}i:5;O:8:"stdClass":2:{s:4:"type";s:6:"雅思";s:5:"score";s:1:"7";}i:6;O:8:"stdClass":2:{s:4:"type";s:12:"雅思阅读";s:5:"score";s:1:"7";}i:7;O:8:"stdClass":2:{s:4:"type";s:12:"雅思写作";s:5:"score";s:1:"7";}i:8;O:8:"stdClass":2:{s:4:"type";s:12:"雅思听力";s:5:"score";s:1:"7";}i:9;O:8:"stdClass":2:{s:4:"type";s:12:"雅思口语";s:5:"score";s:3:"6.5";}}</t>
  </si>
  <si>
    <t>1 (301) 314-9305</t>
  </si>
  <si>
    <t>gradschool@umd.edu</t>
  </si>
  <si>
    <t>http://www.gradschool.umd.edu/catalog/financial_policies.htm</t>
  </si>
  <si>
    <t>1 (800) 245-(4723)</t>
  </si>
  <si>
    <t>a:11:{s:6:"文学";s:30:"./major/175/2760/Master//9.gif";s:6:"农学";s:30:"./major/175/2760/Master//8.gif";s:9:"历史学";s:30:"./major/175/2760/Master//7.gif";s:6:"理学";s:30:"./major/175/2760/Master//6.gif";s:9:"经济学";s:30:"./major/175/2760/Master//5.gif";s:9:"教育学";s:30:"./major/175/2760/Master//4.gif";s:9:"管理学";s:30:"./major/175/2760/Master//3.gif";s:6:"工学";s:30:"./major/175/2760/Master//2.gif";s:6:"哲学";s:31:"./major/175/2760/Master//11.gif";s:6:"医学";s:31:"./major/175/2760/Master//10.gif";s:6:"法学";s:30:"./major/175/2760/Master//1.gif";}</t>
  </si>
  <si>
    <t>{"Address":"The Graduate Schoo, 2123 Lee Building, College Park, Maryland 20742, USA","Tel":"1 (800) 245-(4723)","Fax":"1 (301) 314-9305","Mail":"gradschool@umd.edu","ApplyOnline":"http://www.gradschool.umd.edu/welcome/apply_now.html","Conditions_Cost": [{"score":"四分制  3.0","tip":"GPA（满分：4）"}],"Conditions_Edu": "本科毕业", "Conditions_Test": [{"type":"托福网考(IBT)","score":"100"},{"type":"托福网考(IBT)阅读","score":"26"},{"type":"托福网考(IBT)写作","score":"24"},{"type":"托福网考(IBT)听力","score":"24"},{"type":"托福网考(IBT)口语","score":"22"},{"type":"雅思","score":"7"},{"type":"雅思阅读","score":"7"},{"type":"雅思写作","score":"7"},{"type":"雅思听力","score":"7"},{"type":"雅思口语","score":"6.5"}],"Conditions_Age": "无明确要求","MajorSum": "97", "OpeningTime": "","Tuition": "29664","Other_Application": "75","Other_reg": "-1","Other_books": "-1","ScholarshipUrl": "http://www.gradschool.umd.edu/catalog/financial_policies.htm","alimony":"12768-21600","Other_Conditions": "无明确要求","Currency": "美元","Rate": "6.3387"}</t>
  </si>
  <si>
    <t>a:11:{s:6:"文学";s:26:"./major/175/2760/Dr//9.gif";s:6:"农学";s:26:"./major/175/2760/Dr//8.gif";s:9:"历史学";s:26:"./major/175/2760/Dr//7.gif";s:6:"理学";s:26:"./major/175/2760/Dr//6.gif";s:9:"经济学";s:26:"./major/175/2760/Dr//5.gif";s:9:"教育学";s:26:"./major/175/2760/Dr//4.gif";s:9:"管理学";s:26:"./major/175/2760/Dr//3.gif";s:6:"工学";s:26:"./major/175/2760/Dr//2.gif";s:6:"哲学";s:27:"./major/175/2760/Dr//11.gif";s:6:"医学";s:27:"./major/175/2760/Dr//10.gif";s:6:"法学";s:26:"./major/175/2760/Dr//1.gif";}</t>
  </si>
  <si>
    <t>{"Address":"The Graduate Schoo, 2123 Lee Building, College Park, Maryland 20742, USA","Tel":"1 (800) 245-(4723)","Fax":"1 (301) 314-9305","Mail":"gradschool@umd.edu","ApplyOnline":"http://www.gradschool.umd.edu/welcome/apply_now.html","Conditions_Cost": [{"score":"四分制  3.0","tip":"GPA（满分：4）"}],"Conditions_Edu": "本科毕业", "Conditions_Test": [{"type":"托福网考(IBT)","score":"100"},{"type":"托福网考(IBT)阅读","score":"26"},{"type":"托福网考(IBT)写作","score":"24"},{"type":"托福网考(IBT)听力","score":"24"},{"type":"托福网考(IBT)口语","score":"22"},{"type":"雅思","score":"7"},{"type":"雅思阅读","score":"7"},{"type":"雅思写作","score":"7"},{"type":"雅思听力","score":"7"},{"type":"雅思口语","score":"6.5"}],"Conditions_Age": "无明确要求","MajorSum": "81", "OpeningTime": "","Tuition": "29664","Other_Application": "75","Other_reg": "-1","Other_books": "-1","ScholarshipUrl": "http://www.gradschool.umd.edu/catalog/financial_policies.htm","alimony":"12768-21600","Other_Conditions": "无明确要求","Currency": "美元","Rate": "6.3387"}</t>
  </si>
  <si>
    <t>Robert H. Smith School of Business, University of Maryland, College Park, MD 20742, USA</t>
  </si>
  <si>
    <t>a:10:{i:0;O:8:"stdClass":2:{s:4:"type";s:17:"托福网考(IBT)";s:5:"score";s:3:"100";}i:1;O:8:"stdClass":2:{s:4:"type";s:23:"托福网考(IBT)阅读";s:5:"score";s:2:"26";}i:2;O:8:"stdClass":2:{s:4:"type";s:23:"托福网考(IBT)写作";s:5:"score";s:2:"24";}i:3;O:8:"stdClass":2:{s:4:"type";s:23:"托福网考(IBT)听力";s:5:"score";s:2:"24";}i:4;O:8:"stdClass":2:{s:4:"type";s:23:"托福网考(IBT)口语";s:5:"score";s:2:"22";}i:5;O:8:"stdClass":2:{s:4:"type";s:6:"雅思";s:5:"score";s:3:"7.0";}i:6;O:8:"stdClass":2:{s:4:"type";s:12:"雅思阅读";s:5:"score";s:3:"7.0";}i:7;O:8:"stdClass":2:{s:4:"type";s:12:"雅思写作";s:5:"score";s:3:"7.0";}i:8;O:8:"stdClass":2:{s:4:"type";s:12:"雅思听力";s:5:"score";s:3:"7.0";}i:9;O:8:"stdClass":2:{s:4:"type";s:12:"雅思口语";s:5:"score";s:3:"6.5";}}</t>
  </si>
  <si>
    <t>mba_info@rhsmith.umd.edu</t>
  </si>
  <si>
    <t>a:4:{i:0;O:8:"stdClass":2:{s:4:"time";s:9:"11月1日";s:3:"tip";s:27:"第一轮申请截止时间";}i:1;O:8:"stdClass":2:{s:4:"time";s:10:"12月15日";s:3:"tip";s:27:"第二轮申请截止时间";}i:2;O:8:"stdClass":2:{s:4:"time";s:9:"1月15日";s:3:"tip";s:27:"第三轮申请截止时间";}i:3;O:8:"stdClass":2:{s:4:"time";s:8:"3月1日";s:3:"tip";s:27:"第四轮申请截止时间";}}</t>
  </si>
  <si>
    <t>1 301-405-2559</t>
  </si>
  <si>
    <t>24个月 该校全日制MBA学制为4个学期</t>
  </si>
  <si>
    <t>a:4:{s:9:"经济学";s:27:"./major/175/2760/MBA//5.gif";s:9:"管理学";s:27:"./major/175/2760/MBA//3.gif";s:6:"工学";s:27:"./major/175/2760/MBA//2.gif";s:6:"法学";s:27:"./major/175/2760/MBA//1.gif";}</t>
  </si>
  <si>
    <t>{"Address":"Robert H. Smith School of Business, University of Maryland, College Park, MD 20742, USA","Tel":"1 301-405-2559","Fax":"","Mail":"mba_info@rhsmith.umd.edu","Conditions_Cost": "","Conditions_Edu": "本科毕业", "Conditions_Test": [{"type":"托福网考(IBT)","score":"100"},{"type":"托福网考(IBT)阅读","score":"26"},{"type":"托福网考(IBT)写作","score":"24"},{"type":"托福网考(IBT)听力","score":"24"},{"type":"托福网考(IBT)口语","score":"22"},{"type":"雅思","score":"7.0"},{"type":"雅思阅读","score":"7.0"},{"type":"雅思写作","score":"7.0"},{"type":"雅思听力","score":"7.0"},{"type":"雅思口语","score":"6.5"}], "Conditions_Work": "无明确要求","xueZhi": "24个月 该校全日制MBA学制为4个学期","Conditions_Age": "无明确要求","MajorSum": "8", "OpeningTime": [{"time":"11月1日","tip":"第一轮申请截止时间"},{"time":"12月15日","tip":"第二轮申请截止时间"},{"time":"1月15日","tip":"第三轮申请截止时间"},{"time":"3月1日","tip":"第四轮申请截止时间"}],"Tuition": "91530","Other_Application": "75","Other_reg": "-1","Other_books": "-1","ScholarshipUrl": "","alimony":"12768-21600","Other_Conditions": "1、要求提交GRE或GMAT考试成绩。","Currency": "美元","Rate": "6.3387"}</t>
  </si>
  <si>
    <t>a:5:{s:6:"文学";s:34:"./major/175/2760/Specialist//9.gif";s:6:"农学";s:34:"./major/175/2760/Specialist//8.gif";s:6:"理学";s:34:"./major/175/2760/Specialist//6.gif";s:9:"教育学";s:34:"./major/175/2760/Specialist//4.gif";s:6:"法学";s:34:"./major/175/2760/Specialist//1.gif";}</t>
  </si>
  <si>
    <t>{"Address":"Office of Undergraduate Admissions, University of Maryland, Mitchell Building, College Park, MD, 20742 USA","Tel":"1.800.422.5867","Fax":"","Mail":"um-admit@umd.edu","ApplyOnline":"http://www.admissions.umd.edu/apply/index.php","Conditions_Cost": "","Conditions_Edu": "高中毕业", "Conditions_Test": [{"type":"传统托福(PBT)","score":"575"},{"type":"托福网考(IBT)","score":"100"},{"type":"雅思","score":"7"}],"Conditions_Age": "无明确要求","MajorSum": "10", "OpeningTime": [{"time":"11月1日","tip":"秋季学期提前申请截止日期"},{"time":"1月20日","tip":"秋季学期常规申请截止日期"},{"time":"8月1日","tip":"春季学期常规申请截止日期"}],"Tuition": "27288","Other_Application": "65","Other_reg": "-1","Other_books": "1130","ScholarshipUrl": "http://www.admissions.umd.edu/finaid/index.php","alimony":"12768-21600","Other_Conditions": "无明确要求","Currency": "美元","Rate": "6.3387"}</t>
  </si>
  <si>
    <t>Maryland English Institute, 1117 Cole Student Activities Building, University of Maryland, College Park, MD 20742, USA</t>
  </si>
  <si>
    <t>http://mei.umd.edu/apply/</t>
  </si>
  <si>
    <t>1 301.314.9462</t>
  </si>
  <si>
    <t>a:1:{i:0;O:8:"stdClass":2:{s:4:"time";s:9:"1月15日";s:3:"tip";s:37:"每年开课3次，1月、6月、8月";}}</t>
  </si>
  <si>
    <t>1 301.405.8634</t>
  </si>
  <si>
    <t>a:2:{s:6:"文学";s:32:"./major/175/2760/Language//9.gif";s:9:"教育学";s:32:"./major/175/2760/Language//4.gif";}</t>
  </si>
  <si>
    <t>{"Address":"Maryland English Institute, 1117 Cole Student Activities Building, University of Maryland, College Park, MD 20742, USA","Tel":"1 301.405.8634","Fax":"1 301.314.9462","Mail":"","ApplyOnline":"http://mei.umd.edu/apply/","Conditions_Cost": "","Conditions_Edu": "高中毕业", "Conditions_Test": "","Conditions_Age": "十八岁以上","MajorSum": "1", "OpeningTime": [{"time":"1月15日","tip":"每年开课3次，1月、6月、8月"}],"Tuition": "516","Other_Application": "110","Other_reg": "-1","Other_books": "-1","ScholarshipUrl": "","alimony":"12768-21600","Other_Conditions": "无明确要求","Currency": "美元","Rate": "6.3387"}</t>
  </si>
  <si>
    <t>a:8:{s:6:"文学";s:31:"./major/175/2760/NetWork//9.gif";s:9:"历史学";s:31:"./major/175/2760/NetWork//7.gif";s:6:"理学";s:31:"./major/175/2760/NetWork//6.gif";s:9:"教育学";s:31:"./major/175/2760/NetWork//4.gif";s:9:"管理学";s:31:"./major/175/2760/NetWork//3.gif";s:6:"工学";s:31:"./major/175/2760/NetWork//2.gif";s:6:"医学";s:32:"./major/175/2760/NetWork//10.gif";s:6:"法学";s:31:"./major/175/2760/NetWork//1.gif";}</t>
  </si>
  <si>
    <t>{"Address":"The Graduate Schoo, 2123 Lee Building, College Park, Maryland 20742, USA","Tel":"1 (800) 245-(4723)","Fax":"1 (301) 314-9305","Mail":"gradschool@umd.edu","ApplyOnline":"http://www.gradschool.umd.edu/welcome/apply_now.html","Conditions_Cost": "","Conditions_Edu": "无明确要求", "Conditions_Test": "","Conditions_Age": "无明确要求","MajorSum": "13", "OpeningTime": "","Tuition": "29664","Other_Application": "","Other_reg": "-1","Other_books": "-1","ScholarshipUrl": "","alimony":"12768-21600","Other_Conditions": "无明确要求","Currency": "美元","Rate": "6.3387"}</t>
  </si>
  <si>
    <t>a:4:{s:6:"农学";s:34:"./major/175/2760/Foundation//8.gif";s:9:"教育学";s:34:"./major/175/2760/Foundation//4.gif";s:6:"医学";s:35:"./major/175/2760/Foundation//10.gif";s:6:"法学";s:34:"./major/175/2760/Foundation//1.gif";}</t>
  </si>
  <si>
    <t>{"Address":"Office of Undergraduate Admissions, University of Maryland, Mitchell Building, College Park, MD, 20742 USA","Tel":"1.800.422.5867","Fax":"","Mail":"um-admit@umd.edu","ApplyOnline":"http://www.admissions.umd.edu/apply/index.php","Conditions_Cost": "","Conditions_Edu": "无明确要求", "Conditions_Test": "","Conditions_Age": "无明确要求","MajorSum": "6", "OpeningTime": "","Tuition": "-1","Other_Application": "-1","Other_reg": "-1","Other_books": "-1","ScholarshipUrl": "","alimony":"12768-21600","Other_Conditions": "无明确要求","Currency": "美元","Rate": "6.3387"}</t>
  </si>
  <si>
    <t>德克萨斯农工大学学院站分校（学院站）</t>
  </si>
  <si>
    <t>Texas A. &amp; M. University (College Station)</t>
  </si>
  <si>
    <t>Admissions Processing, Texas A&amp;M University, General Services Complex, 750 Agronomy Road, Suite 1601, 0200 TAMU, College Station, TX 77843-0200, USA</t>
  </si>
  <si>
    <t>https://www.applytexas.org/adappc/gen/profile.WBX</t>
  </si>
  <si>
    <t>a:5:{i:0;O:8:"stdClass":2:{s:4:"type";s:17:"传统托福(PBT)";s:5:"score";s:3:"550";}i:1;O:8:"stdClass":2:{s:4:"type";s:17:"托福网考(IBT)";s:5:"score";s:2:"80";}i:2;O:8:"stdClass":2:{s:4:"type";s:6:"雅思";s:5:"score";s:1:"6";}i:3;O:8:"stdClass":2:{s:4:"type";s:18:"SAT批判性阅读";s:5:"score";s:3:"500";}i:4;O:8:"stdClass":2:{s:4:"type";s:9:"ACT英语";s:5:"score";s:2:"21";}}</t>
  </si>
  <si>
    <t>admissions@tamu.edu</t>
  </si>
  <si>
    <t>a:2:{i:0;O:8:"stdClass":2:{s:4:"time";s:8:"8月1日";s:3:"tip";s:36:"春季学期入学申请截止日期";}i:1;O:8:"stdClass":2:{s:4:"time";s:9:"12月1日";s:3:"tip";s:36:"秋季学期入学申请截止日期";}}</t>
  </si>
  <si>
    <t>https://financialaid.tamu.edu/Default.aspx</t>
  </si>
  <si>
    <t>1 (979) 845-1060</t>
  </si>
  <si>
    <t>a:11:{s:6:"文学";s:37:"./major/175/5769/Undergraduate//9.gif";s:6:"农学";s:37:"./major/175/5769/Undergraduate//8.gif";s:9:"历史学";s:37:"./major/175/5769/Undergraduate//7.gif";s:6:"理学";s:37:"./major/175/5769/Undergraduate//6.gif";s:9:"经济学";s:37:"./major/175/5769/Undergraduate//5.gif";s:9:"教育学";s:37:"./major/175/5769/Undergraduate//4.gif";s:9:"管理学";s:37:"./major/175/5769/Undergraduate//3.gif";s:6:"工学";s:37:"./major/175/5769/Undergraduate//2.gif";s:6:"哲学";s:38:"./major/175/5769/Undergraduate//11.gif";s:6:"医学";s:38:"./major/175/5769/Undergraduate//10.gif";s:6:"法学";s:37:"./major/175/5769/Undergraduate//1.gif";}</t>
  </si>
  <si>
    <t>{"Address":"Admissions Processing, Texas A&amp;M University, General Services Complex, 750 Agronomy Road, Suite 1601, 0200 TAMU, College Station, TX 77843-0200, USA","Tel":"1 (979) 845-1060","Fax":"","Mail":"admissions@tamu.edu","ApplyOnline":"https://www.applytexas.org/adappc/gen/profile.WBX","Conditions_Cost": "","Conditions_Edu": "高中毕业", "Conditions_Test": [{"type":"传统托福(PBT)","score":"550"},{"type":"托福网考(IBT)","score":"80"},{"type":"雅思","score":"6"},{"type":"SAT批判性阅读","score":"500"},{"type":"ACT英语","score":"21"}],"Conditions_Age": "无明确要求","MajorSum": "91", "OpeningTime": [{"time":"8月1日","tip":"春季学期入学申请截止日期"},{"time":"12月1日","tip":"秋季学期入学申请截止日期"}],"Tuition": "21917","Other_Application": "-1","Other_reg": "-1","Other_books": "-1","ScholarshipUrl": "https://financialaid.tamu.edu/Default.aspx","alimony":"12768-21600","Other_Conditions": "无明确要求","Currency": "美元","Rate": "6.3387"}</t>
  </si>
  <si>
    <t>a:3:{i:0;O:8:"stdClass":2:{s:4:"type";s:17:"传统托福(PBT)";s:5:"score";s:3:"550";}i:1;O:8:"stdClass":2:{s:4:"type";s:17:"托福网考(IBT)";s:5:"score";s:2:"80";}i:2;O:8:"stdClass":2:{s:4:"type";s:6:"雅思";s:5:"score";s:1:"6";}}</t>
  </si>
  <si>
    <t>a:9:{s:6:"文学";s:30:"./major/175/5769/Master//9.gif";s:6:"农学";s:30:"./major/175/5769/Master//8.gif";s:6:"理学";s:30:"./major/175/5769/Master//6.gif";s:9:"经济学";s:30:"./major/175/5769/Master//5.gif";s:9:"教育学";s:30:"./major/175/5769/Master//4.gif";s:9:"管理学";s:30:"./major/175/5769/Master//3.gif";s:6:"工学";s:30:"./major/175/5769/Master//2.gif";s:21:"职教及其他类别";s:31:"./major/175/5769/Master//13.gif";s:6:"医学";s:31:"./major/175/5769/Master//10.gif";}</t>
  </si>
  <si>
    <t>{"Address":"Admissions Processing, Texas A&amp;M University, General Services Complex, 750 Agronomy Road, Suite 1601, 0200 TAMU, College Station, TX 77843-0200, USA","Tel":"1 (979) 845-1060","Fax":"","Mail":"admissions@tamu.edu","ApplyOnline":"https://www.applytexas.org/adappc/gen/profile.WBX","Conditions_Cost": "","Conditions_Edu": "本科毕业", "Conditions_Test": [{"type":"传统托福(PBT)","score":"550"},{"type":"托福网考(IBT)","score":"80"},{"type":"雅思","score":"6"}],"Conditions_Age": "无明确要求","MajorSum": "75", "OpeningTime": "","Tuition": "13934","Other_Application": "-1","Other_reg": "-1","Other_books": "-1","ScholarshipUrl": "https://financialaid.tamu.edu/Default.aspx","alimony":"12768-21600","Other_Conditions": "1、要求提交GRE或GMAT考试成绩。","Currency": "美元","Rate": "6.3387"}</t>
  </si>
  <si>
    <t>a:9:{s:6:"文学";s:26:"./major/175/5769/Dr//9.gif";s:6:"农学";s:26:"./major/175/5769/Dr//8.gif";s:6:"理学";s:26:"./major/175/5769/Dr//6.gif";s:9:"经济学";s:26:"./major/175/5769/Dr//5.gif";s:9:"教育学";s:26:"./major/175/5769/Dr//4.gif";s:9:"管理学";s:26:"./major/175/5769/Dr//3.gif";s:6:"工学";s:26:"./major/175/5769/Dr//2.gif";s:21:"职教及其他类别";s:27:"./major/175/5769/Dr//13.gif";s:6:"医学";s:27:"./major/175/5769/Dr//10.gif";}</t>
  </si>
  <si>
    <t>{"Address":"Admissions Processing, Texas A&amp;M University, General Services Complex, 750 Agronomy Road, Suite 1601, 0200 TAMU, College Station, TX 77843-0200, USA","Tel":"1 (979) 845-1060","Fax":"","Mail":"admissions@tamu.edu","ApplyOnline":"https://www.applytexas.org/adappc/gen/profile.WBX","Conditions_Cost": "","Conditions_Edu": "本科毕业", "Conditions_Test": [{"type":"传统托福(PBT)","score":"550"},{"type":"托福网考(IBT)","score":"80"},{"type":"雅思","score":"6"}],"Conditions_Age": "无明确要求","MajorSum": "59", "OpeningTime": "","Tuition": "13934","Other_Application": "-1","Other_reg": "-1","Other_books": "-1","ScholarshipUrl": "https://financialaid.tamu.edu/Default.aspx","alimony":"12768-21600","Other_Conditions": "1、要求提交GRE或GMAT考试成绩。","Currency": "美元","Rate": "6.3387"}</t>
  </si>
  <si>
    <t>Full-Time MBA Program, Mays Business School, 390 Wehner Bldg., 4117 TAMU, Texas A&amp;M University, College Station, TX 77843-4117</t>
  </si>
  <si>
    <t>1 (979) 862-2393</t>
  </si>
  <si>
    <t>ftmba@tamu.edu</t>
  </si>
  <si>
    <t>a:5:{i:0;O:8:"stdClass":2:{s:4:"time";s:9:"9月16日";s:3:"tip";s:27:"第一轮申请截止日期";}i:1;O:8:"stdClass":2:{s:4:"time";s:9:"11月1日";s:3:"tip";s:27:"第二轮申请截止日期";}i:2;O:8:"stdClass":2:{s:4:"time";s:9:"1月15日";s:3:"tip";s:27:"第三轮申请截止日期";}i:3;O:8:"stdClass":2:{s:4:"time";s:8:"3月1日";s:3:"tip";s:27:"第四轮申请截止日期";}i:4;O:8:"stdClass":2:{s:4:"time";s:9:"4月15日";s:3:"tip";s:27:"第五轮申请截止日期";}}</t>
  </si>
  <si>
    <t>该校录取条件如下：&amp;nbsp;1 提交托福或雅思成绩&amp;nbsp;2 大学本科毕业</t>
  </si>
  <si>
    <t>1 (866) 622-8268</t>
  </si>
  <si>
    <t>16个月 该校全日制MBA学制为16个月</t>
  </si>
  <si>
    <t>a:3:{s:6:"理学";s:27:"./major/175/5769/MBA//6.gif";s:9:"经济学";s:27:"./major/175/5769/MBA//5.gif";s:9:"管理学";s:27:"./major/175/5769/MBA//3.gif";}</t>
  </si>
  <si>
    <t>{"Address":"Full-Time MBA Program, Mays Business School, 390 Wehner Bldg., 4117 TAMU, Texas A&amp;M University, College Station, TX 77843-4117","Tel":"1 (866) 622-8268","Fax":"1 (979) 862-2393","Mail":"ftmba@tamu.edu","Conditions_Cost": "","Conditions_Edu": "本科毕业", "Conditions_Test": [{"type":"传统托福(PBT)","score":"600"},{"type":"托福机考(CBT)","score":"250"},{"type":"托福网考(IBT)","score":"100"},{"type":"雅思","score":"7"}], "Conditions_Work": "无明确要求","xueZhi": "16个月 该校全日制MBA学制为16个月","Conditions_Age": "无明确要求","MajorSum": "3", "OpeningTime": [{"time":"9月16日","tip":"第一轮申请截止日期"},{"time":"11月1日","tip":"第二轮申请截止日期"},{"time":"1月15日","tip":"第三轮申请截止日期"},{"time":"3月1日","tip":"第四轮申请截止日期"},{"time":"4月15日","tip":"第五轮申请截止日期"}],"Tuition": "52468","Other_Application": "-1","Other_reg": "-1","Other_books": "3171","ScholarshipUrl": "","alimony":"12768-21600","Other_Conditions": "该校录取条件如下：&amp;nbsp;1 提交托福或雅思成绩&amp;nbsp;2 大学本科毕业","Currency": "美元","Rate": "6.3387"}</t>
  </si>
  <si>
    <t>https://www.applytexas.org/adappc/gen/c_start.WBX</t>
  </si>
  <si>
    <t>a:1:{i:0;O:8:"stdClass":2:{s:4:"time";s:9:"1月13日";s:3:"tip";s:39:"英语课程于1月、3月、8月开课";}}</t>
  </si>
  <si>
    <t>该校录取条件如下：&amp;nbsp;1 提交高中及大学本科所学课程成绩单英文翻译件&amp;nbsp;2 提交托福成绩单</t>
  </si>
  <si>
    <t>a:1:{s:6:"文学";s:32:"./major/175/5769/Language//9.gif";}</t>
  </si>
  <si>
    <t>{"Address":"Admissions Processing, Texas A&amp;M University, General Services Complex, 750 Agronomy Road, Suite 1601, 0200 TAMU, College Station, TX 77843-0200, USA","Tel":"1 (979) 845-1060","Fax":"","Mail":"admissions@tamu.edu","ApplyOnline":"https://www.applytexas.org/adappc/gen/c_start.WBX","Conditions_Cost": "","Conditions_Edu": "高中毕业", "Conditions_Test": "","Conditions_Age": "无明确要求","MajorSum": "1", "OpeningTime": [{"time":"1月13日","tip":"英语课程于1月、3月、8月开课"}],"Tuition": "386","Other_Application": "50","Other_reg": "-1","Other_books": "-1","ScholarshipUrl": "","alimony":"12768-21600","Other_Conditions": "该校录取条件如下：&amp;nbsp;1 提交高中及大学本科所学课程成绩单英文翻译件&amp;nbsp;2 提交托福成绩单","Currency": "美元","Rate": "6.3387"}</t>
  </si>
  <si>
    <t>a:6:{s:6:"农学";s:31:"./major/175/5769/NetWork//8.gif";s:6:"理学";s:31:"./major/175/5769/NetWork//6.gif";s:9:"管理学";s:31:"./major/175/5769/NetWork//3.gif";s:6:"工学";s:31:"./major/175/5769/NetWork//2.gif";s:6:"军事";s:32:"./major/175/5769/NetWork//12.gif";s:6:"法学";s:31:"./major/175/5769/NetWork//1.gif";}</t>
  </si>
  <si>
    <t>{"Address":"Admissions Processing, Texas A&amp;M University, General Services Complex, 750 Agronomy Road, Suite 1601, 0200 TAMU, College Station, TX 77843-0200, USA","Tel":"1 (979) 845-1060","Fax":"","Mail":"admissions@tamu.edu","ApplyOnline":"https://www.applytexas.org/adappc/gen/c_start.WBX","Conditions_Cost": "","Conditions_Edu": "无明确要求", "Conditions_Test": "","Conditions_Age": "无明确要求","MajorSum": "9", "OpeningTime": "","Tuition": "13934","Other_Application": "","Other_reg": "-1","Other_books": "-1","ScholarshipUrl": "","alimony":"12768-21600","Other_Conditions": "无明确要求","Currency": "美元","Rate": "6.3387"}</t>
  </si>
  <si>
    <t>a:4:{s:6:"农学";s:34:"./major/175/5769/Foundation//8.gif";s:9:"教育学";s:34:"./major/175/5769/Foundation//4.gif";s:6:"医学";s:35:"./major/175/5769/Foundation//10.gif";s:6:"法学";s:34:"./major/175/5769/Foundation//1.gif";}</t>
  </si>
  <si>
    <t>{"Address":"Admissions Processing, Texas A&amp;M University, General Services Complex, 750 Agronomy Road, Suite 1601, 0200 TAMU, College Station, TX 77843-0200, USA","Tel":"1 (979) 845-1060","Fax":"","Mail":"admissions@tamu.edu","ApplyOnline":"https://www.applytexas.org/adappc/gen/c_start.WBX","Conditions_Cost": "","Conditions_Edu": "无明确要求", "Conditions_Test": "","Conditions_Age": "无明确要求","MajorSum": "3", "OpeningTime": "","Tuition": "-1","Other_Application": "-1","Other_reg": "-1","Other_books": "-1","ScholarshipUrl": "","alimony":"12768-21600","Other_Conditions": "无明确要求","Currency": "美元","Rate": "6.3387"}</t>
  </si>
  <si>
    <t>约翰霍普金斯大学(巴尔的摩)</t>
  </si>
  <si>
    <t>Johns Hopkins University (Baltimore)</t>
  </si>
  <si>
    <t>Office of Undergraduate Admissions, Johns Hopkins University, Mason Hall / 3400 N. Charles St., Baltimore, MD 21218-2683, USA</t>
  </si>
  <si>
    <t>a:7:{i:0;O:8:"stdClass":2:{s:4:"type";s:17:"传统托福(PBT)";s:5:"score";s:3:"600";}i:1;O:8:"stdClass":2:{s:4:"type";s:23:"托福网考(IBT)阅读";s:5:"score";s:2:"26";}i:2;O:8:"stdClass":2:{s:4:"type";s:23:"托福网考(IBT)写作";s:5:"score";s:2:"22";}i:3;O:8:"stdClass":2:{s:4:"type";s:23:"托福网考(IBT)听力";s:5:"score";s:2:"26";}i:4;O:8:"stdClass":2:{s:4:"type";s:23:"托福网考(IBT)口语";s:5:"score";s:2:"25";}i:5;O:8:"stdClass":2:{s:4:"type";s:6:"雅思";s:5:"score";s:1:"7";}i:6;O:8:"stdClass":2:{s:4:"type";s:18:"SAT批判性阅读";s:5:"score";s:3:"670";}}</t>
  </si>
  <si>
    <t>1 (410) 516-6025</t>
  </si>
  <si>
    <t>apphelp@jhu.edu</t>
  </si>
  <si>
    <t>a:2:{i:0;O:8:"stdClass":2:{s:4:"time";s:9:"11月8日";s:3:"tip";s:30:"提前录取申请截止日期";}i:1;O:8:"stdClass":2:{s:4:"time";s:8:"1月1日";s:3:"tip";s:30:"常规录取申请截止日期";}}</t>
  </si>
  <si>
    <t>http://webapps.jhu.edu/jhuniverse/admissions/financial_aid/</t>
  </si>
  <si>
    <t>1 (410) 516-8171</t>
  </si>
  <si>
    <t>a:9:{s:6:"文学";s:37:"./major/175/2717/Undergraduate//9.gif";s:9:"历史学";s:37:"./major/175/2717/Undergraduate//7.gif";s:6:"理学";s:37:"./major/175/2717/Undergraduate//6.gif";s:9:"经济学";s:37:"./major/175/2717/Undergraduate//5.gif";s:9:"管理学";s:37:"./major/175/2717/Undergraduate//3.gif";s:6:"工学";s:37:"./major/175/2717/Undergraduate//2.gif";s:6:"哲学";s:38:"./major/175/2717/Undergraduate//11.gif";s:6:"医学";s:38:"./major/175/2717/Undergraduate//10.gif";s:6:"法学";s:37:"./major/175/2717/Undergraduate//1.gif";}</t>
  </si>
  <si>
    <t>{"Address":"Office of Undergraduate Admissions, Johns Hopkins University, Mason Hall / 3400 N. Charles St., Baltimore, MD 21218-2683, USA","Tel":"1 (410) 516-8171","Fax":"1 (410) 516-6025","Mail":"apphelp@jhu.edu","ApplyOnline":"https://www.commonapp.org/","Conditions_Cost": "","Conditions_Edu": "高中毕业", "Conditions_Test": [{"type":"传统托福(PBT)","score":"600"},{"type":"托福网考(IBT)阅读","score":"26"},{"type":"托福网考(IBT)写作","score":"22"},{"type":"托福网考(IBT)听力","score":"26"},{"type":"托福网考(IBT)口语","score":"25"},{"type":"雅思","score":"7"},{"type":"SAT批判性阅读","score":"670"}],"Conditions_Age": "无明确要求","MajorSum": "51", "OpeningTime": [{"time":"11月8日","tip":"提前录取申请截止日期"},{"time":"1月1日","tip":"常规录取申请截止日期"}],"Tuition": "45470","Other_Application": "-1","Other_reg": "-1","Other_books": "1200","ScholarshipUrl": "http://webapps.jhu.edu/jhuniverse/admissions/financial_aid/","alimony":"12768-21600","Other_Conditions": "无明确要求","Currency": "美元","Rate": "6.3387"}</t>
  </si>
  <si>
    <t>Office of International Student and Scholar Services, Johns Hopkins University, 3400 N. Charles Street, 358 Garland Hall, Baltimore, MD 21218, USA</t>
  </si>
  <si>
    <t>http://webapps.jhu.edu/jhuniverse/admissions/graduate_studies/</t>
  </si>
  <si>
    <t>1 (410) 516-1018</t>
  </si>
  <si>
    <t>theworld@jhu.edu</t>
  </si>
  <si>
    <t>1、要求提交GRE考试成绩。</t>
  </si>
  <si>
    <t>1 (410) 516-1013</t>
  </si>
  <si>
    <t>a:9:{s:6:"文学";s:30:"./major/175/2717/Master//9.gif";s:6:"理学";s:30:"./major/175/2717/Master//6.gif";s:9:"经济学";s:30:"./major/175/2717/Master//5.gif";s:9:"教育学";s:30:"./major/175/2717/Master//4.gif";s:9:"管理学";s:30:"./major/175/2717/Master//3.gif";s:6:"工学";s:30:"./major/175/2717/Master//2.gif";s:6:"医学";s:31:"./major/175/2717/Master//10.gif";s:6:"法学";s:30:"./major/175/2717/Master//1.gif";s:0:"";i:6;}</t>
  </si>
  <si>
    <t>{"Address":"Office of International Student and Scholar Services, Johns Hopkins University, 3400 N. Charles Street, 358 Garland Hall, Baltimore, MD 21218, USA","Tel":"1 (410) 516-1013","Fax":"1 (410) 516-1018","Mail":"theworld@jhu.edu","ApplyOnline":"http://webapps.jhu.edu/jhuniverse/admissions/graduate_studies/","Conditions_Cost": "","Conditions_Edu": "本科毕业", "Conditions_Test": [{"type":"传统托福(PBT)","score":"600"},{"type":"托福机考(CBT)","score":"250"},{"type":"托福网考(IBT)","score":"100"},{"type":"雅思","score":"7"}],"Conditions_Age": "无明确要求","MajorSum": "47", "OpeningTime": "","Tuition": "45470","Other_Application": "-1","Other_reg": "-1","Other_books": "1200","ScholarshipUrl": "http://webapps.jhu.edu/jhuniverse/admissions/financial_aid/","alimony":"12768-21600","Other_Conditions": "1、要求提交GRE考试成绩。","Currency": "美元","Rate": "6.3387"}</t>
  </si>
  <si>
    <t>a:10:{s:6:"文学";s:26:"./major/175/2717/Dr//9.gif";s:9:"历史学";s:26:"./major/175/2717/Dr//7.gif";s:6:"理学";s:26:"./major/175/2717/Dr//6.gif";s:9:"经济学";s:26:"./major/175/2717/Dr//5.gif";s:9:"教育学";s:26:"./major/175/2717/Dr//4.gif";s:6:"工学";s:26:"./major/175/2717/Dr//2.gif";s:6:"哲学";s:27:"./major/175/2717/Dr//11.gif";s:6:"医学";s:27:"./major/175/2717/Dr//10.gif";s:6:"法学";s:26:"./major/175/2717/Dr//1.gif";s:0:"";i:6;}</t>
  </si>
  <si>
    <t>{"Address":"Office of International Student and Scholar Services, Johns Hopkins University, 3400 N. Charles Street, 358 Garland Hall, Baltimore, MD 21218, USA","Tel":"1 (410) 516-1013","Fax":"1 (410) 516-1018","Mail":"theworld@jhu.edu","ApplyOnline":"http://webapps.jhu.edu/jhuniverse/admissions/graduate_studies/","Conditions_Cost": "","Conditions_Edu": "本科毕业", "Conditions_Test": [{"type":"传统托福(PBT)","score":"600"},{"type":"托福机考(CBT)","score":"250"},{"type":"托福网考(IBT)","score":"100"},{"type":"雅思","score":"7"}],"Conditions_Age": "无明确要求","MajorSum": "87", "OpeningTime": "","Tuition": "45470","Other_Application": "-1","Other_reg": "-1","Other_books": "1200","ScholarshipUrl": "http://webapps.jhu.edu/jhuniverse/admissions/financial_aid/","alimony":"12768-21600","Other_Conditions": "1、要求提交GRE考试成绩。","Currency": "美元","Rate": "6.3387"}</t>
  </si>
  <si>
    <t>Johns Hopkins University, 3400 N. Charles Street, 358 Garland Hall, Baltimore, MD 21218</t>
  </si>
  <si>
    <t>a:1:{i:0;O:8:"stdClass":2:{s:5:"score";s:14:"四分制  3.2";s:3:"tip";s:3:"GPA";}}</t>
  </si>
  <si>
    <t>carey.globalmba@jhu.edu</t>
  </si>
  <si>
    <t>a:3:{i:0;O:8:"stdClass":2:{s:4:"time";s:10:"11月21日";s:3:"tip";s:30:"提前录取申请截止日期";}i:1;O:8:"stdClass":2:{s:4:"time";s:9:"1月10日";s:3:"tip";s:24:"常规申请截止日期";}i:2;O:8:"stdClass":2:{s:4:"time";s:8:"3月3日";s:3:"tip";s:24:"最后申请截止日期";}}</t>
  </si>
  <si>
    <t>1、提交GRE或GMAT考试成绩。</t>
  </si>
  <si>
    <t>1 410-234-9220</t>
  </si>
  <si>
    <t>24个月 全日制国际MBA学制为2年</t>
  </si>
  <si>
    <t>a:7:{s:6:"文学";s:27:"./major/175/2717/MBA//9.gif";s:6:"理学";s:27:"./major/175/2717/MBA//6.gif";s:9:"教育学";s:27:"./major/175/2717/MBA//4.gif";s:9:"管理学";s:27:"./major/175/2717/MBA//3.gif";s:6:"工学";s:27:"./major/175/2717/MBA//2.gif";s:6:"医学";s:28:"./major/175/2717/MBA//10.gif";s:6:"法学";s:27:"./major/175/2717/MBA//1.gif";}</t>
  </si>
  <si>
    <t>{"Address":"Johns Hopkins University, 3400 N. Charles Street, 358 Garland Hall, Baltimore, MD 21218","Tel":"1 410-234-9220","Fax":"","Mail":"carey.globalmba@jhu.edu","Conditions_Cost": [{"score":"四分制  3.2","tip":"GPA"}],"Conditions_Edu": "本科毕业", "Conditions_Test": [{"type":"托福网考(IBT)","score":"100"},{"type":"雅思","score":"7"}], "Conditions_Work": "无明确要求","xueZhi": "24个月 全日制国际MBA学制为2年","Conditions_Age": "无明确要求","MajorSum": "10", "OpeningTime": [{"time":"11月21日","tip":"提前录取申请截止日期"},{"time":"1月10日","tip":"常规申请截止日期"},{"time":"3月3日","tip":"最后申请截止日期"}],"Tuition": "104000","Other_Application": "100","Other_reg": "-1","Other_books": "-1","ScholarshipUrl": "","alimony":"12768-21600","Other_Conditions": "1、提交GRE或GMAT考试成绩。","Currency": "美元","Rate": "6.3387"}</t>
  </si>
  <si>
    <t>English as a Second Language, Center for Language Education, Johns Hopkins University, 3400 North Charles Street, 504 Krieger Hall, Baltimore, MD 21218, USA</t>
  </si>
  <si>
    <t>http://www.ltc.jhu.edu/esl/application_esl.html</t>
  </si>
  <si>
    <t>1 410-516-8008</t>
  </si>
  <si>
    <t>esl@jhu.edu</t>
  </si>
  <si>
    <t>a:1:{i:0;O:8:"stdClass":2:{s:4:"time";s:9:"1月28日";s:3:"tip";s:31:"开课3次，1月、7月、9月";}}</t>
  </si>
  <si>
    <t>1 410-516-5431</t>
  </si>
  <si>
    <t>a:2:{s:6:"文学";s:32:"./major/175/2717/Language//9.gif";s:9:"教育学";s:32:"./major/175/2717/Language//4.gif";}</t>
  </si>
  <si>
    <t>{"Address":"English as a Second Language, Center for Language Education, Johns Hopkins University, 3400 North Charles Street, 504 Krieger Hall, Baltimore, MD 21218, USA","Tel":"1 410-516-5431","Fax":"1 410-516-8008 ","Mail":"esl@jhu.edu","ApplyOnline":"http://www.ltc.jhu.edu/esl/application_esl.html","Conditions_Cost": "","Conditions_Edu": "无明确要求", "Conditions_Test": "","Conditions_Age": "无明确要求","MajorSum": "1", "OpeningTime": [{"time":"1月28日","tip":"开课3次，1月、7月、9月"}],"Tuition": "-1","Other_Application": "-1","Other_reg": "-1","Other_books": "-1","ScholarshipUrl": "","alimony":"12768-21600","Other_Conditions": "无明确要求","Currency": "美元","Rate": "6.3387"}</t>
  </si>
  <si>
    <t>a:8:{s:6:"文学";s:31:"./major/175/2717/NetWork//9.gif";s:9:"历史学";s:31:"./major/175/2717/NetWork//7.gif";s:6:"理学";s:31:"./major/175/2717/NetWork//6.gif";s:9:"教育学";s:31:"./major/175/2717/NetWork//4.gif";s:9:"管理学";s:31:"./major/175/2717/NetWork//3.gif";s:6:"工学";s:31:"./major/175/2717/NetWork//2.gif";s:6:"医学";s:32:"./major/175/2717/NetWork//10.gif";s:6:"法学";s:31:"./major/175/2717/NetWork//1.gif";}</t>
  </si>
  <si>
    <t>{"Address":"Office of International Student and Scholar Services, Johns Hopkins University, 3400 N. Charles Street, 358 Garland Hall, Baltimore, MD 21218, USA","Tel":"1 (410) 516-1013","Fax":"1 (410) 516-1018","Mail":"theworld@jhu.edu","ApplyOnline":"http://webapps.jhu.edu/jhuniverse/admissions/graduate_studies/","Conditions_Cost": "","Conditions_Edu": "无明确要求", "Conditions_Test": "","Conditions_Age": "无明确要求","MajorSum": "49", "OpeningTime": "","Tuition": "45470","Other_Application": "","Other_reg": "-1","Other_books": "1200","ScholarshipUrl": "","alimony":"12768-21600","Other_Conditions": "无明确要求","Currency": "美元","Rate": "6.3387"}</t>
  </si>
  <si>
    <t>卡内基梅隆大学（匹兹堡）</t>
  </si>
  <si>
    <t>Carnegie Mellon University (Pittsburgh)</t>
  </si>
  <si>
    <t>Office of International Education Carnegie Mellon University Warner Hall, Third Floor Pittsburgh, PA 15213</t>
  </si>
  <si>
    <t>http://admission.enrollment.cmu.edu/pages/apply-now</t>
  </si>
  <si>
    <t>a:2:{i:0;O:8:"stdClass":2:{s:4:"type";s:17:"托福网考(IBT)";s:5:"score";s:3:"102";}i:1;O:8:"stdClass":2:{s:4:"type";s:6:"雅思";s:5:"score";s:3:"7.5";}}</t>
  </si>
  <si>
    <t>1 412.268.7838</t>
  </si>
  <si>
    <t>undergraduate-admissions@andrew.cmu.edu</t>
  </si>
  <si>
    <t>a:2:{i:0;O:8:"stdClass":2:{s:4:"time";s:9:"11月1日";s:3:"tip";s:33:"第一轮提前申请截止时间";}i:1;O:8:"stdClass":2:{s:4:"time";s:8:"1月1日";s:3:"tip";s:24:"常规申请截止日期";}}</t>
  </si>
  <si>
    <t>http://admission.enrollment.cmu.edu/pages/grants-scholarships</t>
  </si>
  <si>
    <t>1 (412) 268-5231，1 412-268-2082</t>
  </si>
  <si>
    <t>a:9:{s:6:"文学";s:37:"./major/175/4876/Undergraduate//9.gif";s:9:"历史学";s:37:"./major/175/4876/Undergraduate//7.gif";s:6:"理学";s:37:"./major/175/4876/Undergraduate//6.gif";s:9:"经济学";s:37:"./major/175/4876/Undergraduate//5.gif";s:9:"管理学";s:37:"./major/175/4876/Undergraduate//3.gif";s:6:"工学";s:37:"./major/175/4876/Undergraduate//2.gif";s:6:"哲学";s:38:"./major/175/4876/Undergraduate//11.gif";s:6:"医学";s:38:"./major/175/4876/Undergraduate//10.gif";s:6:"法学";s:37:"./major/175/4876/Undergraduate//1.gif";}</t>
  </si>
  <si>
    <t>{"Address":"Office of International Education Carnegie Mellon University Warner Hall, Third Floor Pittsburgh, PA 15213","Tel":"1 (412) 268-5231，1 412-268-2082","Fax":"1 412.268.7838","Mail":"undergraduate-admissions@andrew.cmu.edu","ApplyOnline":"http://admission.enrollment.cmu.edu/pages/apply-now","Conditions_Cost": "","Conditions_Edu": "高中毕业", "Conditions_Test": [{"type":"托福网考(IBT)","score":"102"},{"type":"雅思","score":"7.5"}],"Conditions_Age": "无明确要求","MajorSum": "51", "OpeningTime": [{"time":"11月1日","tip":"第一轮提前申请截止时间"},{"time":"1月1日","tip":"常规申请截止日期"}],"Tuition": "46670","Other_Application": "-1","Other_reg": "-1","Other_books": "2400","ScholarshipUrl": "http://admission.enrollment.cmu.edu/pages/grants-scholarships","alimony":"12768-21600","Other_Conditions": "无明确要求","Currency": "美元","Rate": "6.3387"}</t>
  </si>
  <si>
    <t>http://www.cmu.edu/graduate/academics/guide-to-graduate-degrees-and-programs/index.html</t>
  </si>
  <si>
    <t>oie@andrew.cmu.edu</t>
  </si>
  <si>
    <t>a:2:{i:0;O:8:"stdClass":2:{s:4:"time";s:9:"1月15日";s:3:"tip";s:30:"秋季入学申请截止时间";}i:1;O:8:"stdClass":2:{s:4:"time";s:9:"10月1日";s:3:"tip";s:30:"春季入学申请截止时间";}}</t>
  </si>
  <si>
    <t>具体要求详见各专业。总体要求如下：&amp;nbsp;1.提交之前学习成绩单。&amp;nbsp;2.部分专业要求提交GRE或GMAT考试成绩。&amp;nbsp;3.国际留学生需提交托福或雅思考试成绩。</t>
  </si>
  <si>
    <t>http://www.cmu.edu/graduate/financial-assistance/index.html</t>
  </si>
  <si>
    <t>1 (412) 268-5231</t>
  </si>
  <si>
    <t>a:10:{s:6:"文学";s:30:"./major/175/4876/Master//9.gif";s:9:"历史学";s:30:"./major/175/4876/Master//7.gif";s:6:"理学";s:30:"./major/175/4876/Master//6.gif";s:9:"经济学";s:30:"./major/175/4876/Master//5.gif";s:9:"教育学";s:30:"./major/175/4876/Master//4.gif";s:9:"管理学";s:30:"./major/175/4876/Master//3.gif";s:6:"工学";s:30:"./major/175/4876/Master//2.gif";s:6:"哲学";s:31:"./major/175/4876/Master//11.gif";s:6:"医学";s:31:"./major/175/4876/Master//10.gif";s:6:"法学";s:30:"./major/175/4876/Master//1.gif";}</t>
  </si>
  <si>
    <t>{"Address":"Office of International Education Carnegie Mellon University Warner Hall, Third Floor Pittsburgh, PA 15213","Tel":"1 (412) 268-5231","Fax":"","Mail":"oie@andrew.cmu.edu","ApplyOnline":"http://www.cmu.edu/graduate/academics/guide-to-graduate-degrees-and-programs/index.html","Conditions_Cost": "","Conditions_Edu": "本科毕业", "Conditions_Test": "","Conditions_Age": "无明确要求","MajorSum": "103", "OpeningTime": [{"time":"1月15日","tip":"秋季入学申请截止时间"},{"time":"10月1日","tip":"春季入学申请截止时间"}],"Tuition": "40000","Other_Application": "-1","Other_reg": "-1","Other_books": "-1","ScholarshipUrl": "http://www.cmu.edu/graduate/financial-assistance/index.html","alimony":"12768-21600","Other_Conditions": "具体要求详见各专业。总体要求如下：&amp;nbsp;1.提交之前学习成绩单。&amp;nbsp;2.部分专业要求提交GRE或GMAT考试成绩。&amp;nbsp;3.国际留学生需提交托福或雅思考试成绩。","Currency": "美元","Rate": "6.3387"}</t>
  </si>
  <si>
    <t>https://app.applyyourself.com/?id=cmu-eng</t>
  </si>
  <si>
    <t>a:1:{i:0;O:8:"stdClass":1:{s:5:"score";s:3:"3.0";}}</t>
  </si>
  <si>
    <t>a:1:{i:0;O:8:"stdClass":2:{s:4:"type";s:17:"托福网考(IBT)";s:5:"score";s:2:"88";}}</t>
  </si>
  <si>
    <t>a:2:{i:0;O:8:"stdClass":2:{s:4:"time";s:8:"1月5日";s:3:"tip";s:60:"生物医学工程专业秋季学期入学申请截止日期";}i:1;O:8:"stdClass":2:{s:4:"time";s:10:"10月15日";s:3:"tip";s:60:"生物医学工程专业春季学期入学申请截止日期";}}</t>
  </si>
  <si>
    <t>该校录取条件如下：&amp;nbsp;1 大学本科毕业&amp;nbsp;2 本科所学专业为计算机科学、生物科学、物理学、化学或数学、应用数学中任一科目&amp;nbsp;3 研究重点为生命科学和数学&amp;nbsp;4 提交GRE、托福成绩单（网考每科成绩达22分）&amp;nbsp;5 提交三封推荐信</t>
  </si>
  <si>
    <t>a:10:{s:6:"文学";s:26:"./major/175/4876/Dr//9.gif";s:9:"历史学";s:26:"./major/175/4876/Dr//7.gif";s:6:"理学";s:26:"./major/175/4876/Dr//6.gif";s:9:"经济学";s:26:"./major/175/4876/Dr//5.gif";s:9:"教育学";s:26:"./major/175/4876/Dr//4.gif";s:9:"管理学";s:26:"./major/175/4876/Dr//3.gif";s:6:"工学";s:26:"./major/175/4876/Dr//2.gif";s:6:"哲学";s:27:"./major/175/4876/Dr//11.gif";s:6:"医学";s:27:"./major/175/4876/Dr//10.gif";s:6:"法学";s:26:"./major/175/4876/Dr//1.gif";}</t>
  </si>
  <si>
    <t>{"Address":"Office of International Education Carnegie Mellon University Warner Hall, Third Floor Pittsburgh, PA 15213","Tel":"1 (412) 268-5231","Fax":"","Mail":"oie@andrew.cmu.edu","ApplyOnline":"https://app.applyyourself.com/?id=cmu-eng","Conditions_Cost": [{"score":"3.0"}],"Conditions_Edu": "本科毕业", "Conditions_Test": [{"type":"托福网考(IBT)","score":"88"}],"Conditions_Age": "无明确要求","MajorSum": "60", "OpeningTime": [{"time":"1月5日","tip":"生物医学工程专业秋季学期入学申请截止日期"},{"time":"10月15日","tip":"生物医学工程专业春季学期入学申请截止日期"}],"Tuition": "36000","Other_Application": "-1","Other_reg": "-1","Other_books": "-1","ScholarshipUrl": "http://www.cmu.edu/graduate/financial-assistance/index.html","alimony":"12768-21600","Other_Conditions": "该校录取条件如下：&amp;nbsp;1 大学本科毕业&amp;nbsp;2 本科所学专业为计算机科学、生物科学、物理学、化学或数学、应用数学中任一科目&amp;nbsp;3 研究重点为生命科学和数学&amp;nbsp;4 提交GRE、托福成绩单（网考每科成绩达22分）&amp;nbsp;5 提交三封推荐信","Currency": "美元","Rate": "6.3387"}</t>
  </si>
  <si>
    <t>MBA Admissions  Tepper School of Business  Carnegie Mellon University  5000 Forbes Avenue  Pittsburgh, PA 15213-3890</t>
  </si>
  <si>
    <t>+1 412.268.4209</t>
  </si>
  <si>
    <t>mba-admissions@andrew.cmu.edu</t>
  </si>
  <si>
    <t>a:3:{i:0;O:8:"stdClass":2:{s:4:"time";s:9:"10月7日";s:3:"tip";s:27:"第一轮申请截止时间";}i:1;O:8:"stdClass":2:{s:4:"time";s:8:"1月2日";s:3:"tip";s:27:"第二轮申请截止时间";}i:2;O:8:"stdClass":2:{s:4:"time";s:9:"3月15日";s:3:"tip";s:27:"第三轮申请截止时间";}}</t>
  </si>
  <si>
    <t>1.提交托福或雅思考试成绩。&amp;nbsp;2.提交GRE或GMAT考试成绩。</t>
  </si>
  <si>
    <t>+1 412.268.2273</t>
  </si>
  <si>
    <t>a:5:{s:6:"文学";s:27:"./major/175/4876/MBA//9.gif";s:9:"经济学";s:27:"./major/175/4876/MBA//5.gif";s:9:"管理学";s:27:"./major/175/4876/MBA//3.gif";s:6:"工学";s:27:"./major/175/4876/MBA//2.gif";s:6:"医学";s:28:"./major/175/4876/MBA//10.gif";}</t>
  </si>
  <si>
    <t>{"Address":"MBA Admissions  Tepper School of Business  Carnegie Mellon University  5000 Forbes Avenue  Pittsburgh, PA 15213-3890","Tel":"+1 412.268.2273","Fax":"+1 412.268.4209","Mail":"mba-admissions@andrew.cmu.edu","Conditions_Cost": "","Conditions_Edu": "本科毕业", "Conditions_Test": "", "Conditions_Work": "无明确要求","xueZhi": "24个月 全日制MBA学制为2年","Conditions_Age": "无明确要求","MajorSum": "19", "OpeningTime": [{"time":"10月7日","tip":"第一轮申请截止时间"},{"time":"1月2日","tip":"第二轮申请截止时间"},{"time":"3月15日","tip":"第三轮申请截止时间"}],"Tuition": "113212","Other_Application": "200","Other_reg": "-1","Other_books": "2600","ScholarshipUrl": "","alimony":"12768-21600","Other_Conditions": "1.提交托福或雅思考试成绩。&amp;nbsp;2.提交GRE或GMAT考试成绩。","Currency": "美元","Rate": "6.3387"}</t>
  </si>
  <si>
    <t>Warner Hall 308 5000 Forbes Avenue,  Pittsburgh PA 15213-3890 600 102 7.5</t>
  </si>
  <si>
    <t>eslhelp@andrew.cmu.edu</t>
  </si>
  <si>
    <t>1 (412) 268-4979</t>
  </si>
  <si>
    <t>{"Address":"Warner Hall 308 5000 Forbes Avenue,  Pittsburgh PA 15213-3890 600 102 7.5","Tel":"1 (412) 268-4979","Fax":"","Mail":"eslhelp@andrew.cmu.edu","ApplyOnline":"","Conditions_Cost": "","Conditions_Edu": "无明确要求", "Conditions_Test": "","Conditions_Age": "无明确要求","MajorSum": "1", "OpeningTime": "","Tuition": "-1","Other_Application": "-1","Other_reg": "-1","Other_books": "-1","ScholarshipUrl": "","alimony":"12768-21600","Other_Conditions": "无明确要求","Currency": "美元","Rate": "6.3387"}</t>
  </si>
  <si>
    <t>{"Address":"Office of International Education Carnegie Mellon University Warner Hall, Third Floor Pittsburgh, PA 15213","Tel":"1 (412) 268-5231","Fax":"","Mail":"oie@andrew.cmu.edu","ApplyOnline":"","Conditions_Cost": "","Conditions_Edu": "无明确要求", "Conditions_Test": "","Conditions_Age": "无明确要求","MajorSum": "12", "OpeningTime": "","Tuition": "-1","Other_Application": "","Other_reg": "-1","Other_books": "-1","ScholarshipUrl": "","alimony":"12768-21600","Other_Conditions": "无明确要求","Currency": "美元","Rate": "6.3387"}</t>
  </si>
  <si>
    <t>Office of Admission Pre-College Programs Carnegie Mellon University 5000 Forbes Avenue Pittsburgh, PA 15213-3890</t>
  </si>
  <si>
    <t>https://webapp.as.cmu.edu/precollege/</t>
  </si>
  <si>
    <t>a:2:{i:0;O:8:"stdClass":2:{s:4:"type";s:17:"托福网考(IBT)";s:5:"score";s:3:"100";}i:1;O:8:"stdClass":2:{s:4:"type";s:6:"雅思";s:5:"score";s:3:"7.5";}}</t>
  </si>
  <si>
    <t>precollege@andrew.cmu.edu</t>
  </si>
  <si>
    <t>申请者可提交ACT、SAT考试成绩。</t>
  </si>
  <si>
    <t>1 412.268.2082</t>
  </si>
  <si>
    <t>a:2:{s:6:"文学";s:34:"./major/175/4876/Foundation//9.gif";s:6:"工学";s:34:"./major/175/4876/Foundation//2.gif";}</t>
  </si>
  <si>
    <t>{"Address":"Office of Admission Pre-College Programs Carnegie Mellon University 5000 Forbes Avenue Pittsburgh, PA 15213-3890","Tel":"1 412.268.2082","Fax":"1 412.268.7838","Mail":"precollege@andrew.cmu.edu","ApplyOnline":"https://webapp.as.cmu.edu/precollege/","Conditions_Cost": "","Conditions_Edu": "高中毕业", "Conditions_Test": [{"type":"托福网考(IBT)","score":"100"},{"type":"雅思","score":"7.5"}],"Conditions_Age": "无明确要求","MajorSum": "4", "OpeningTime": "","Tuition": "-1","Other_Application": "-1","Other_reg": "-1","Other_books": "-1","ScholarshipUrl": "","alimony":"12768-21600","Other_Conditions": "申请者可提交ACT、SAT考试成绩。","Currency": "美元","Rate": "6.3387"}</t>
  </si>
  <si>
    <t>加州大学圣地亚哥分校</t>
  </si>
  <si>
    <t>University of California, San Diego (San Diego)</t>
  </si>
  <si>
    <t>UC San Diego, 9500 Gilman Drive, MC 0075, La Jolla, CA 92093-0075, USA</t>
  </si>
  <si>
    <t>1-858-534-5629</t>
  </si>
  <si>
    <t>infointernational@ad.ucsd.edu</t>
  </si>
  <si>
    <t>a:1:{i:0;O:8:"stdClass":2:{s:4:"time";s:10:"11月30日";s:3:"tip";s:50:"国际学生可于11月1日至30日进行申请。";}}</t>
  </si>
  <si>
    <t>http://admissions.ucsd.edu/finances/index.html</t>
  </si>
  <si>
    <t>1-858-534-4831</t>
  </si>
  <si>
    <t>a:10:{s:6:"文学";s:36:"./major/175/913/Undergraduate//9.gif";s:9:"历史学";s:36:"./major/175/913/Undergraduate//7.gif";s:6:"理学";s:36:"./major/175/913/Undergraduate//6.gif";s:9:"经济学";s:36:"./major/175/913/Undergraduate//5.gif";s:9:"教育学";s:36:"./major/175/913/Undergraduate//4.gif";s:9:"管理学";s:36:"./major/175/913/Undergraduate//3.gif";s:6:"工学";s:36:"./major/175/913/Undergraduate//2.gif";s:6:"哲学";s:37:"./major/175/913/Undergraduate//11.gif";s:6:"医学";s:37:"./major/175/913/Undergraduate//10.gif";s:6:"法学";s:36:"./major/175/913/Undergraduate//1.gif";}</t>
  </si>
  <si>
    <t>{"Address":"UC San Diego, 9500 Gilman Drive, MC 0075, La Jolla, CA 92093-0075, USA","Tel":"1-858-534-4831","Fax":"1-858-534-5629","Mail":"infointernational@ad.ucsd.edu","ApplyOnline":"http://admission.universityofcalifornia.edu/how-to-apply/apply-online/index.html","Conditions_Cost": "","Conditions_Edu": "高中毕业", "Conditions_Test": [{"type":"传统托福(PBT)","score":"550"},{"type":"托福网考(IBT)","score":"80"},{"type":"雅思","score":"7"}],"Conditions_Age": "无明确要求","MajorSum": "129", "OpeningTime": [{"time":"11月30日","tip":"国际学生可于11月1日至30日进行申请。"}],"Tuition": "36180","Other_Application": "-1","Other_reg": "-1","Other_books": "1489","ScholarshipUrl": "http://admissions.ucsd.edu/finances/index.html","alimony":"12768-21600","Other_Conditions": "无明确要求","Currency": "美元","Rate": "6.3387"}</t>
  </si>
  <si>
    <t>University of California, San Diego, Office of Graduate Studies, Student Services Center (SSC) - 402 Uctr, Mail Code 0003, 9500 Gilman Drive, La Jolla, CA 92093-0003, USA</t>
  </si>
  <si>
    <t>https://gradapply.ucsd.edu/</t>
  </si>
  <si>
    <t>a:4:{i:0;O:8:"stdClass":2:{s:4:"type";s:17:"传统托福(PBT)";s:5:"score";s:3:"550";}i:1;O:8:"stdClass":2:{s:4:"type";s:17:"托福网考(IBT)";s:5:"score";s:2:"80";}i:2;O:8:"stdClass":2:{s:4:"type";s:6:"雅思";s:5:"score";s:1:"7";}i:3;O:8:"stdClass":2:{s:4:"type";s:3:"PTE";s:5:"score";s:2:"65";}}</t>
  </si>
  <si>
    <t>gradadmissions@ucsd.edu</t>
  </si>
  <si>
    <t>http://ogs.ucsd.edu/prospective-students/financial-assistance/index.html</t>
  </si>
  <si>
    <t>1-858-534-3554</t>
  </si>
  <si>
    <t>a:8:{s:6:"文学";s:29:"./major/175/913/Master//9.gif";s:6:"农学";s:29:"./major/175/913/Master//8.gif";s:6:"理学";s:29:"./major/175/913/Master//6.gif";s:9:"教育学";s:29:"./major/175/913/Master//4.gif";s:9:"管理学";s:29:"./major/175/913/Master//3.gif";s:6:"工学";s:29:"./major/175/913/Master//2.gif";s:6:"医学";s:30:"./major/175/913/Master//10.gif";s:6:"法学";s:29:"./major/175/913/Master//1.gif";}</t>
  </si>
  <si>
    <t>{"Address":"University of California, San Diego, Office of Graduate Studies, Student Services Center (SSC) - 402 Uctr, Mail Code 0003, 9500 Gilman Drive, La Jolla, CA 92093-0003, USA ","Tel":"1-858-534-3554","Fax":"","Mail":"gradadmissions@ucsd.edu","ApplyOnline":"https://gradapply.ucsd.edu/","Conditions_Cost": [{"score":"四分制  3.0","tip":"GPA"}],"Conditions_Edu": "本科毕业", "Conditions_Test": [{"type":"传统托福(PBT)","score":"550"},{"type":"托福网考(IBT)","score":"80"},{"type":"雅思","score":"7"},{"type":"PTE","score":"65"}],"Conditions_Age": "无明确要求","MajorSum": "54", "OpeningTime": [{"time":"11月30日","tip":"国际学生可于11月1日至30日进行申请。"}],"Tuition": "30752","Other_Application": "-1","Other_reg": "-1","Other_books": "1224","ScholarshipUrl": "http://ogs.ucsd.edu/prospective-students/financial-assistance/index.html","alimony":"12768-21600","Other_Conditions": "无明确要求","Currency": "美元","Rate": "6.3387"}</t>
  </si>
  <si>
    <t>a:11:{s:6:"文学";s:25:"./major/175/913/Dr//9.gif";s:6:"农学";s:25:"./major/175/913/Dr//8.gif";s:9:"历史学";s:25:"./major/175/913/Dr//7.gif";s:6:"理学";s:25:"./major/175/913/Dr//6.gif";s:9:"经济学";s:25:"./major/175/913/Dr//5.gif";s:9:"教育学";s:25:"./major/175/913/Dr//4.gif";s:9:"管理学";s:25:"./major/175/913/Dr//3.gif";s:6:"工学";s:25:"./major/175/913/Dr//2.gif";s:6:"哲学";s:26:"./major/175/913/Dr//11.gif";s:6:"医学";s:26:"./major/175/913/Dr//10.gif";s:6:"法学";s:25:"./major/175/913/Dr//1.gif";}</t>
  </si>
  <si>
    <t>{"Address":"University of California, San Diego, Office of Graduate Studies, Student Services Center (SSC) - 402 Uctr, Mail Code 0003, 9500 Gilman Drive, La Jolla, CA 92093-0003, USA ","Tel":"1-858-534-3554","Fax":"","Mail":"gradadmissions@ucsd.edu","ApplyOnline":"https://gradapply.ucsd.edu/","Conditions_Cost": [{"score":"四分制  3.0","tip":"GPA"}],"Conditions_Edu": "本科毕业", "Conditions_Test": [{"type":"传统托福(PBT)","score":"550"},{"type":"托福网考(IBT)","score":"80"},{"type":"雅思","score":"7"},{"type":"PTE","score":"65"}],"Conditions_Age": "无明确要求","MajorSum": "66", "OpeningTime": [{"time":"11月30日","tip":"国际学生可于11月1日至30日进行申请。"}],"Tuition": "30752","Other_Application": "-1","Other_reg": "-1","Other_books": "1224","ScholarshipUrl": "http://ogs.ucsd.edu/prospective-students/financial-assistance/index.html","alimony":"12768-21600","Other_Conditions": "无明确要求","Currency": "美元","Rate": "6.3387"}</t>
  </si>
  <si>
    <t>MBAadmissions@ucsd.edu</t>
  </si>
  <si>
    <t>a:5:{i:0;O:8:"stdClass":2:{s:4:"time";s:10:"10月21日";s:3:"tip";s:27:"第一轮申请截止时间";}i:1;O:8:"stdClass":2:{s:4:"time";s:9:"12月6日";s:3:"tip";s:27:"第二轮申请截止时间";}i:2;O:8:"stdClass":2:{s:4:"time";s:9:"1月24日";s:3:"tip";s:27:"第三轮申请截止时间";}i:3;O:8:"stdClass":2:{s:4:"time";s:9:"2月24日";s:3:"tip";s:27:"第四轮申请截止时间";}i:4;O:8:"stdClass":2:{s:4:"time";s:9:"4月11日";s:3:"tip";s:27:"第五轮申请截止时间";}}</t>
  </si>
  <si>
    <t>1、提交GMAT成绩单。</t>
  </si>
  <si>
    <t>1 (858) 534–0864</t>
  </si>
  <si>
    <t>a:1:{s:9:"管理学";s:26:"./major/175/913/MBA//3.gif";}</t>
  </si>
  <si>
    <t>{"Address":"University of California, San Diego, Office of Graduate Studies, Student Services Center (SSC) - 402 Uctr, Mail Code 0003, 9500 Gilman Drive, La Jolla, CA 92093-0003, USA ","Tel":"1 (858) 534–0864","Fax":"","Mail":"MBAadmissions@ucsd.edu","Conditions_Cost": "","Conditions_Edu": "本科毕业", "Conditions_Test": [{"type":"传统托福(PBT)","score":"550"},{"type":"托福网考(IBT)","score":"80"},{"type":"雅思","score":"7"},{"type":"PTE","score":"65"}], "Conditions_Work": "无明确要求","xueZhi": "24个月 该校全日制MBA学制为2年","Conditions_Age": "无明确要求","MajorSum": "1", "OpeningTime": [{"time":"10月21日","tip":"第一轮申请截止时间"},{"time":"12月6日","tip":"第二轮申请截止时间"},{"time":"1月24日","tip":"第三轮申请截止时间"},{"time":"2月24日","tip":"第四轮申请截止时间"},{"time":"4月11日","tip":"第五轮申请截止时间"}],"Tuition": "86454","Other_Application": "200","Other_reg": "-1","Other_books": "-1","ScholarshipUrl": "","alimony":"12768-21600","Other_Conditions": "1、提交GMAT成绩单。","Currency": "美元","Rate": "6.3387"}</t>
  </si>
  <si>
    <t>University of California, San Diego, Extension International Programs, 9600 N. Torrey Pines Road, Bldg. E, La Jolla, CA 92037-1100, USA</t>
  </si>
  <si>
    <t>http://extension.ucsd.edu/department/elp/howtoenroll/index.cfm</t>
  </si>
  <si>
    <t>+1 858-534-5703</t>
  </si>
  <si>
    <t>ipinfo@ucsd.edu</t>
  </si>
  <si>
    <t>1 (858) 534-6784</t>
  </si>
  <si>
    <t>a:4:{s:6:"文学";s:31:"./major/175/913/Language//9.gif";s:9:"经济学";s:31:"./major/175/913/Language//5.gif";s:9:"教育学";s:31:"./major/175/913/Language//4.gif";s:6:"医学";s:32:"./major/175/913/Language//10.gif";}</t>
  </si>
  <si>
    <t>{"Address":"University of California, San Diego, Extension International Programs, 9600 N. Torrey Pines Road, Bldg. E, La Jolla, CA 92037-1100, USA","Tel":"1 (858) 534-6784","Fax":"+1 858-534-5703","Mail":"ipinfo@ucsd.edu","ApplyOnline":"http://extension.ucsd.edu/department/elp/howtoenroll/index.cfm","Conditions_Cost": "","Conditions_Edu": "无明确要求", "Conditions_Test": "","Conditions_Age": "十八岁以上","MajorSum": "13", "OpeningTime": "","Tuition": "350","Other_Application": "150","Other_reg": "-1","Other_books": "250","ScholarshipUrl": "","alimony":"12768-21600","Other_Conditions": "无明确要求","Currency": "美元","Rate": "6.3387"}</t>
  </si>
  <si>
    <t>科罗拉多大学博尔德分校(博尔德)</t>
  </si>
  <si>
    <t>University of Colorado at Boulder (Boulder)</t>
  </si>
  <si>
    <t>Office of Admissions, Regent Administrative Center 125, University of Colorado Boulder, 552 UCB, Boulder, CO 80309-0552</t>
  </si>
  <si>
    <t>http://www.colorado.edu/admissions/undergraduate/apply/international/howtoapply/freshman</t>
  </si>
  <si>
    <t>a:3:{i:0;O:8:"stdClass":2:{s:4:"type";s:17:"传统托福(PBT)";s:5:"score";s:3:"537";}i:1;O:8:"stdClass":2:{s:4:"type";s:17:"托福网考(IBT)";s:5:"score";s:2:"75";}i:2;O:8:"stdClass":2:{s:4:"type";s:6:"雅思";s:5:"score";s:3:"6.5";}}</t>
  </si>
  <si>
    <t>intladm@colorado.edu</t>
  </si>
  <si>
    <t>a:3:{i:0;O:8:"stdClass":2:{s:4:"time";s:9:"1月15日";s:3:"tip";s:36:"秋季学期入学申请截止日期";}i:1;O:8:"stdClass":2:{s:4:"time";s:9:"10月1日";s:3:"tip";s:36:"春季学期入学申请截止日期";}i:2;O:8:"stdClass":2:{s:4:"time";s:10:"11月15日";s:3:"tip";s:42:"秋季入学提前录取申请截止时间";}}</t>
  </si>
  <si>
    <t>http://www.colorado.edu/admissions/undergraduate/finances/scholarships</t>
  </si>
  <si>
    <t>a:10:{s:6:"文学";s:37:"./major/175/1060/Undergraduate//9.gif";s:9:"历史学";s:37:"./major/175/1060/Undergraduate//7.gif";s:6:"理学";s:37:"./major/175/1060/Undergraduate//6.gif";s:9:"经济学";s:37:"./major/175/1060/Undergraduate//5.gif";s:9:"教育学";s:37:"./major/175/1060/Undergraduate//4.gif";s:9:"管理学";s:37:"./major/175/1060/Undergraduate//3.gif";s:6:"工学";s:37:"./major/175/1060/Undergraduate//2.gif";s:6:"哲学";s:38:"./major/175/1060/Undergraduate//11.gif";s:6:"医学";s:38:"./major/175/1060/Undergraduate//10.gif";s:6:"法学";s:37:"./major/175/1060/Undergraduate//1.gif";}</t>
  </si>
  <si>
    <t>{"Address":"Office of Admissions, Regent Administrative Center 125, University of Colorado Boulder, 552 UCB, Boulder, CO 80309-0552","Tel":"+1-303-492-6216","Fax":"","Mail":"intladm@colorado.edu","ApplyOnline":"http://www.colorado.edu/admissions/undergraduate/apply/international/howtoapply/freshman","Conditions_Cost": "","Conditions_Edu": "高中毕业", "Conditions_Test": [{"type":"传统托福(PBT)","score":"537"},{"type":"托福网考(IBT)","score":"75"},{"type":"雅思","score":"6.5"}],"Conditions_Age": "无明确要求","MajorSum": "77", "OpeningTime": [{"time":"1月15日","tip":"秋季学期入学申请截止日期"},{"time":"10月1日","tip":"春季学期入学申请截止日期"},{"time":"11月15日","tip":"秋季入学提前录取申请截止时间"}],"Tuition": "28000","Other_Application": "-1","Other_reg": "-1","Other_books": "-1","ScholarshipUrl": "http://www.colorado.edu/admissions/undergraduate/finances/scholarships","alimony":"12768-21600","Other_Conditions": "无明确要求","Currency": "美元","Rate": "6.3387"}</t>
  </si>
  <si>
    <t>Graduate Admissions, University of Colorado Boulder, 3100 Marine Street - 553 UCB, Bldg RL3 Suite A122, Boulder, CO 80303-1058 USA</t>
  </si>
  <si>
    <t>http://www.colorado.edu/admissions/graduate/international/howtoapply</t>
  </si>
  <si>
    <t>a:3:{i:0;O:8:"stdClass":2:{s:4:"type";s:17:"传统托福(PBT)";s:5:"score";s:3:"537";}i:1;O:8:"stdClass":2:{s:4:"type";s:17:"托福网考(IBT)";s:5:"score";s:2:"75";}i:2;O:8:"stdClass":2:{s:4:"type";s:6:"雅思";s:5:"score";s:3:"6.0";}}</t>
  </si>
  <si>
    <t>1 303-735-2501</t>
  </si>
  <si>
    <t>graduate.admissions@colorado.edu</t>
  </si>
  <si>
    <t>a:1:{i:0;O:8:"stdClass":2:{s:4:"time";s:9:"12月1日";s:3:"tip";s:45:"人类学专业秋季入学申请截止时间";}}</t>
  </si>
  <si>
    <t>http://www.colorado.edu/admissions/graduate/apply/preparing/tuition</t>
  </si>
  <si>
    <t>1 303-492-6301</t>
  </si>
  <si>
    <t>a:10:{s:6:"文学";s:30:"./major/175/1060/Master//9.gif";s:9:"历史学";s:30:"./major/175/1060/Master//7.gif";s:6:"理学";s:30:"./major/175/1060/Master//6.gif";s:9:"经济学";s:30:"./major/175/1060/Master//5.gif";s:9:"教育学";s:30:"./major/175/1060/Master//4.gif";s:9:"管理学";s:30:"./major/175/1060/Master//3.gif";s:6:"工学";s:30:"./major/175/1060/Master//2.gif";s:6:"哲学";s:31:"./major/175/1060/Master//11.gif";s:6:"医学";s:31:"./major/175/1060/Master//10.gif";s:6:"法学";s:30:"./major/175/1060/Master//1.gif";}</t>
  </si>
  <si>
    <t>{"Address":"Graduate Admissions, University of Colorado Boulder, 3100 Marine Street - 553 UCB, Bldg RL3 Suite A122, Boulder, CO 80303-1058 USA","Tel":"1 303-492-6301","Fax":"1 303-735-2501","Mail":"graduate.admissions@colorado.edu","ApplyOnline":"http://www.colorado.edu/admissions/graduate/international/howtoapply","Conditions_Cost": "","Conditions_Edu": "本科毕业", "Conditions_Test": [{"type":"传统托福(PBT)","score":"537"},{"type":"托福网考(IBT)","score":"75"},{"type":"雅思","score":"6.0"}],"Conditions_Age": "无明确要求","MajorSum": "44", "OpeningTime": [{"time":"12月1日","tip":"人类学专业秋季入学申请截止时间"}],"Tuition": "26712","Other_Application": "-1","Other_reg": "-1","Other_books": "-1","ScholarshipUrl": "http://www.colorado.edu/admissions/graduate/apply/preparing/tuition","alimony":"12768-21600","Other_Conditions": "无明确要求","Currency": "美元","Rate": "6.3387"}</t>
  </si>
  <si>
    <t>a:11:{s:6:"文学";s:26:"./major/175/1060/Dr//9.gif";s:6:"农学";s:26:"./major/175/1060/Dr//8.gif";s:9:"历史学";s:26:"./major/175/1060/Dr//7.gif";s:6:"理学";s:26:"./major/175/1060/Dr//6.gif";s:9:"经济学";s:26:"./major/175/1060/Dr//5.gif";s:9:"教育学";s:26:"./major/175/1060/Dr//4.gif";s:9:"管理学";s:26:"./major/175/1060/Dr//3.gif";s:6:"工学";s:26:"./major/175/1060/Dr//2.gif";s:6:"哲学";s:27:"./major/175/1060/Dr//11.gif";s:6:"医学";s:27:"./major/175/1060/Dr//10.gif";s:6:"法学";s:26:"./major/175/1060/Dr//1.gif";}</t>
  </si>
  <si>
    <t>{"Address":"Graduate Admissions, University of Colorado Boulder, 3100 Marine Street - 553 UCB, Bldg RL3 Suite A122, Boulder, CO 80303-1058 USA","Tel":"1 303-492-6301","Fax":"1 303-735-2501","Mail":"graduate.admissions@colorado.edu","ApplyOnline":"http://www.colorado.edu/admissions/graduate/international/howtoapply","Conditions_Cost": "","Conditions_Edu": "本科毕业", "Conditions_Test": [{"type":"传统托福(PBT)","score":"537"},{"type":"托福网考(IBT)","score":"75"},{"type":"雅思","score":"6.0"}],"Conditions_Age": "无明确要求","MajorSum": "46", "OpeningTime": [{"time":"12月1日","tip":"人类学专业秋季入学申请截止时间"}],"Tuition": "26712","Other_Application": "-1","Other_reg": "-1","Other_books": "-1","ScholarshipUrl": "http://www.colorado.edu/admissions/graduate/apply/preparing/tuition","alimony":"12768-21600","Other_Conditions": "无明确要求","Currency": "美元","Rate": "6.3387"}</t>
  </si>
  <si>
    <t>Office of Admissions, Regent Administrative Center 125, University of Colorado Boulder, 552 UCB, Boulder, CO 80309-0552, USA</t>
  </si>
  <si>
    <t>a:4:{i:0;O:8:"stdClass":2:{s:4:"type";s:17:"托福机考(CBT)";s:5:"score";s:3:"250";}i:1;O:8:"stdClass":2:{s:4:"type";s:17:"托福网考(IBT)";s:5:"score";s:2:"80";}i:2;O:8:"stdClass":2:{s:4:"type";s:6:"雅思";s:5:"score";s:1:"6";}i:3;O:8:"stdClass":2:{s:4:"type";s:3:"PTE";s:5:"score";s:2:"55";}}</t>
  </si>
  <si>
    <t>1 303.492.1727</t>
  </si>
  <si>
    <t>leedsmba@colorado.edu</t>
  </si>
  <si>
    <t>a:3:{i:0;O:8:"stdClass":2:{s:4:"time";s:10:"11月15日";s:3:"tip";s:27:"第一轮申请截止日期";}i:1;O:8:"stdClass":2:{s:4:"time";s:9:"1月15日";s:3:"tip";s:27:"第二轮申请截止日期";}i:2;O:8:"stdClass":2:{s:4:"time";s:8:"4月1日";s:3:"tip";s:27:"第三轮申请截止日期";}}</t>
  </si>
  <si>
    <t>1 303.492.8397</t>
  </si>
  <si>
    <t>24个月 该校MBA学制为2年</t>
  </si>
  <si>
    <t>a:1:{s:9:"管理学";s:27:"./major/175/1060/MBA//3.gif";}</t>
  </si>
  <si>
    <t>{"Address":"Office of Admissions, Regent Administrative Center 125, University of Colorado Boulder, 552 UCB, Boulder, CO 80309-0552, USA","Tel":"1 303.492.8397","Fax":"1 303.492.1727","Mail":"leedsmba@colorado.edu","Conditions_Cost": "","Conditions_Edu": "本科毕业", "Conditions_Test": [{"type":"托福机考(CBT)","score":"250"},{"type":"托福网考(IBT)","score":"80"},{"type":"雅思","score":"6"},{"type":"PTE","score":"55"}], "Conditions_Work": "无明确要求","xueZhi": "24个月 该校MBA学制为2年","Conditions_Age": "无明确要求","MajorSum": "1", "OpeningTime": [{"time":"11月15日","tip":"第一轮申请截止日期"},{"time":"1月15日","tip":"第二轮申请截止日期"},{"time":"4月1日","tip":"第三轮申请截止日期"}],"Tuition": "30474","Other_Application": "70","Other_reg": "-1","Other_books": "1800","ScholarshipUrl": "","alimony":"12768-21600","Other_Conditions": "1、提交GRE或GMAT考试成绩。","Currency": "美元","Rate": "6.3387"}</t>
  </si>
  <si>
    <t>International English Center, University of Colorado Boulder, 63 UCB, Boulder, CO 80309-0063, USA</t>
  </si>
  <si>
    <t>1 303-492-5515</t>
  </si>
  <si>
    <t>iecuu@colorado.edu</t>
  </si>
  <si>
    <t>a:1:{i:0;O:8:"stdClass":2:{s:4:"time";s:8:"1月8日";s:3:"tip";s:39:"开课4次，1月、3月、6月、10月";}}</t>
  </si>
  <si>
    <t>1 303-492-5547</t>
  </si>
  <si>
    <t>a:3:{s:6:"文学";s:32:"./major/175/1060/Language//9.gif";s:9:"教育学";s:32:"./major/175/1060/Language//4.gif";s:21:"职教及其他类别";s:33:"./major/175/1060/Language//13.gif";}</t>
  </si>
  <si>
    <t>{"Address":"International English Center, University of Colorado Boulder, 63 UCB, Boulder, CO 80309-0063, USA","Tel":"1 303-492-5547","Fax":"1 303-492-5515","Mail":"iecuu@colorado.edu","ApplyOnline":"http://www.colorado.edu/admissions/undergraduate/apply/international/howtoapply/freshman","Conditions_Cost": "","Conditions_Edu": "无明确要求", "Conditions_Test": "","Conditions_Age": "无明确要求","MajorSum": "3", "OpeningTime": [{"time":"1月8日","tip":"开课4次，1月、3月、6月、10月"}],"Tuition": "375","Other_Application": "-1","Other_reg": "-1","Other_books": "-1","ScholarshipUrl": "","alimony":"12768-21600","Other_Conditions": "无明确要求","Currency": "美元","Rate": "6.3387"}</t>
  </si>
  <si>
    <t>a:1:{s:6:"文学";s:31:"./major/175/1060/NetWork//9.gif";}</t>
  </si>
  <si>
    <t>{"Address":"Graduate Admissions, University of Colorado Boulder, 3100 Marine Street - 553 UCB, Bldg RL3 Suite A122, Boulder, CO 80303-1058 USA","Tel":"1 303-492-6301","Fax":"1 303-735-2501","Mail":"graduate.admissions@colorado.edu","ApplyOnline":"http://www.colorado.edu/admissions/graduate/international/howtoapply","Conditions_Cost": "","Conditions_Edu": "无明确要求", "Conditions_Test": "","Conditions_Age": "无明确要求","MajorSum": "1", "OpeningTime": "","Tuition": "26712","Other_Application": "","Other_reg": "-1","Other_books": "-1","ScholarshipUrl": "","alimony":"12768-21600","Other_Conditions": "无明确要求","Currency": "美元","Rate": "6.3387"}</t>
  </si>
  <si>
    <t>a:3:{s:9:"教育学";s:34:"./major/175/1060/Foundation//4.gif";s:6:"医学";s:35:"./major/175/1060/Foundation//10.gif";s:6:"法学";s:34:"./major/175/1060/Foundation//1.gif";}</t>
  </si>
  <si>
    <t>{"Address":"Office of Admissions, Regent Administrative Center 125, University of Colorado Boulder, 552 UCB, Boulder, CO 80309-0552, USA","Tel":"+1-303-492-6216","Fax":"","Mail":"intladm@colorado.edu","ApplyOnline":"http://www.colorado.edu/admissions/undergraduate/apply/international/howtoapply/freshman","Conditions_Cost": "","Conditions_Edu": "无明确要求", "Conditions_Test": "","Conditions_Age": "无明确要求","MajorSum": "2", "OpeningTime": "","Tuition": "-1","Other_Application": "-1","Other_reg": "-1","Other_books": "-1","ScholarshipUrl": "","alimony":"12768-21600","Other_Conditions": "无明确要求","Currency": "美元","Rate": "6.3387"}</t>
  </si>
  <si>
    <t>纽约大学（纽约）</t>
  </si>
  <si>
    <t>New York University (New York)</t>
  </si>
  <si>
    <t>Office of Undergraduate Admissions 665 Broadway, 11th Floor New York, NY 10012-2339, USA</t>
  </si>
  <si>
    <t>keven.lee@nyu.edu</t>
  </si>
  <si>
    <t>a:2:{i:0;O:8:"stdClass":2:{s:4:"time";s:9:"11月1日";s:3:"tip";s:24:"提前申请截止日期";}i:1;O:8:"stdClass":2:{s:4:"time";s:8:"1月1日";s:3:"tip";s:24:"常规申请截止日期";}}</t>
  </si>
  <si>
    <t>http://www.nyu.edu/admissions/financial-aid-and-scholarships.html</t>
  </si>
  <si>
    <t>a:11:{s:6:"文学";s:37:"./major/175/4055/Undergraduate//9.gif";s:6:"农学";s:37:"./major/175/4055/Undergraduate//8.gif";s:9:"历史学";s:37:"./major/175/4055/Undergraduate//7.gif";s:6:"理学";s:37:"./major/175/4055/Undergraduate//6.gif";s:9:"经济学";s:37:"./major/175/4055/Undergraduate//5.gif";s:9:"教育学";s:37:"./major/175/4055/Undergraduate//4.gif";s:9:"管理学";s:37:"./major/175/4055/Undergraduate//3.gif";s:6:"工学";s:37:"./major/175/4055/Undergraduate//2.gif";s:6:"哲学";s:38:"./major/175/4055/Undergraduate//11.gif";s:6:"医学";s:38:"./major/175/4055/Undergraduate//10.gif";s:6:"法学";s:37:"./major/175/4055/Undergraduate//1.gif";}</t>
  </si>
  <si>
    <t>{"Address":"Office of Undergraduate Admissions 665 Broadway, 11th Floor New York, NY 10012-2339, USA ","Tel":"","Fax":"","Mail":"keven.lee@nyu.edu","ApplyOnline":"https://www.commonapp.org/Login","Conditions_Cost": "","Conditions_Edu": "高中毕业", "Conditions_Test": [{"type":"托福网考(IBT)","score":"100"},{"type":"雅思","score":"7.5"}],"Conditions_Age": "无明确要求","MajorSum": "166", "OpeningTime": [{"time":"11月1日","tip":"提前申请截止日期"},{"time":"1月1日","tip":"常规申请截止日期"}],"Tuition": "42472","Other_Application": "-1","Other_reg": "-1","Other_books": "-1","ScholarshipUrl": "http://www.nyu.edu/admissions/financial-aid-and-scholarships.html","alimony":"12768-21600","Other_Conditions": "无明确要求","Currency": "美元","Rate": "6.3387"}</t>
  </si>
  <si>
    <t>New York University, Graduate School of Arts and Science, Graduate Enrollment Services, P.O. Box 907, New York, NY 10276-0907, USA</t>
  </si>
  <si>
    <t>http://gsas.nyu.edu/object/grad.admissions.onlineapp</t>
  </si>
  <si>
    <t>1 (212) 995-4557</t>
  </si>
  <si>
    <t>gsas.admissions@nyu.edu</t>
  </si>
  <si>
    <t>1、提交之前学习成绩单。&amp;nbsp;2、提交GRE成绩。&amp;nbsp;3、提交托福成绩。</t>
  </si>
  <si>
    <t>1 (212) 998-8050</t>
  </si>
  <si>
    <t>a:10:{s:6:"文学";s:30:"./major/175/4055/Master//9.gif";s:9:"历史学";s:30:"./major/175/4055/Master//7.gif";s:6:"理学";s:30:"./major/175/4055/Master//6.gif";s:9:"经济学";s:30:"./major/175/4055/Master//5.gif";s:9:"教育学";s:30:"./major/175/4055/Master//4.gif";s:9:"管理学";s:30:"./major/175/4055/Master//3.gif";s:6:"工学";s:30:"./major/175/4055/Master//2.gif";s:6:"哲学";s:31:"./major/175/4055/Master//11.gif";s:6:"医学";s:31:"./major/175/4055/Master//10.gif";s:6:"法学";s:30:"./major/175/4055/Master//1.gif";}</t>
  </si>
  <si>
    <t>{"Address":"New York University, Graduate School of Arts and Science, Graduate Enrollment Services, P.O. Box 907, New York, NY 10276-0907, USA","Tel":"1 (212) 998-8050","Fax":"1 (212) 995-4557","Mail":"gsas.admissions@nyu.edu","ApplyOnline":"http://gsas.nyu.edu/object/grad.admissions.onlineapp","Conditions_Cost": "","Conditions_Edu": "本科毕业", "Conditions_Test": "","Conditions_Age": "无明确要求","MajorSum": "152", "OpeningTime": "","Tuition": "35856","Other_Application": "-1","Other_reg": "-1","Other_books": "-1","ScholarshipUrl": "http://www.nyu.edu/admissions/financial-aid-and-scholarships.html","alimony":"12768-21600","Other_Conditions": "1、提交之前学习成绩单。&amp;nbsp;2、提交GRE成绩。&amp;nbsp;3、提交托福成绩。","Currency": "美元","Rate": "6.3387"}</t>
  </si>
  <si>
    <t>a:10:{s:6:"文学";s:26:"./major/175/4055/Dr//9.gif";s:9:"历史学";s:26:"./major/175/4055/Dr//7.gif";s:6:"理学";s:26:"./major/175/4055/Dr//6.gif";s:9:"经济学";s:26:"./major/175/4055/Dr//5.gif";s:9:"教育学";s:26:"./major/175/4055/Dr//4.gif";s:9:"管理学";s:26:"./major/175/4055/Dr//3.gif";s:6:"工学";s:26:"./major/175/4055/Dr//2.gif";s:6:"哲学";s:27:"./major/175/4055/Dr//11.gif";s:6:"医学";s:27:"./major/175/4055/Dr//10.gif";s:6:"法学";s:26:"./major/175/4055/Dr//1.gif";}</t>
  </si>
  <si>
    <t>{"Address":"New York University, Graduate School of Arts and Science, Graduate Enrollment Services, P.O. Box 907, New York, NY 10276-0907, USA","Tel":"1 (212) 998-8050","Fax":"1 (212) 995-4557","Mail":"gsas.admissions@nyu.edu","ApplyOnline":"http://gsas.nyu.edu/object/grad.admissions.onlineapp","Conditions_Cost": "","Conditions_Edu": "本科毕业", "Conditions_Test": "","Conditions_Age": "无明确要求","MajorSum": "117", "OpeningTime": "","Tuition": "35856","Other_Application": "-1","Other_reg": "-1","Other_books": "-1","ScholarshipUrl": "http://www.nyu.edu/admissions/financial-aid-and-scholarships.html","alimony":"12768-21600","Other_Conditions": "1、提交之前学习成绩单。&amp;nbsp;2、提交GRE成绩。&amp;nbsp;3、提交托福成绩。","Currency": "美元","Rate": "6.3387"}</t>
  </si>
  <si>
    <t>Graduate Enrollment Services, P.O. Box 907, New York, NY 10276-0907, USA</t>
  </si>
  <si>
    <t>sternmba@stern.nyu.edu</t>
  </si>
  <si>
    <t>a:1:{i:0;O:8:"stdClass":2:{s:4:"time";s:10:"11月15日";s:3:"tip";s:39:"国际留学生入学申请截止日期";}}</t>
  </si>
  <si>
    <t>该校录取条件如下：&amp;nbsp;1 提交GRE或GMAT成绩&amp;nbsp;2 提交托福成绩</t>
  </si>
  <si>
    <t>1 212-998-0600</t>
  </si>
  <si>
    <t>a:6:{s:6:"文学";s:27:"./major/175/4055/MBA//9.gif";s:9:"经济学";s:27:"./major/175/4055/MBA//5.gif";s:9:"管理学";s:27:"./major/175/4055/MBA//3.gif";s:6:"工学";s:27:"./major/175/4055/MBA//2.gif";s:6:"军事";s:28:"./major/175/4055/MBA//12.gif";s:6:"法学";s:27:"./major/175/4055/MBA//1.gif";}</t>
  </si>
  <si>
    <t>{"Address":"Graduate Enrollment Services, P.O. Box 907, New York, NY 10276-0907, USA","Tel":"1 212-998-0600","Fax":"","Mail":"sternmba@stern.nyu.edu","Conditions_Cost": "","Conditions_Edu": "本科毕业", "Conditions_Test": "", "Conditions_Work": "无明确要求","xueZhi": "24个月 该校全日制MBA学制为2年","Conditions_Age": "无明确要求","MajorSum": "24", "OpeningTime": [{"time":"11月15日","tip":"国际留学生入学申请截止日期"}],"Tuition": "122548","Other_Application": "-1","Other_reg": "-1","Other_books": "3960","ScholarshipUrl": "","alimony":"12768-21600","Other_Conditions": "该校录取条件如下：&amp;nbsp;1 提交GRE或GMAT成绩&amp;nbsp;2 提交托福成绩","Currency": "美元","Rate": "6.3387"}</t>
  </si>
  <si>
    <t>a:1:{s:6:"医学";s:35:"./major/175/4055/Specialist//10.gif";}</t>
  </si>
  <si>
    <t>{"Address":"Office of Undergraduate Admissions 665 Broadway, 11th Floor New York, NY 10012-2339, USA ","Tel":"","Fax":"","Mail":"keven.lee@nyu.edu","ApplyOnline":"https://www.commonapp.org/Login","Conditions_Cost": "","Conditions_Edu": "高中毕业", "Conditions_Test": [{"type":"托福网考(IBT)","score":"100"},{"type":"雅思","score":"7.5"}],"Conditions_Age": "无明确要求","MajorSum": "1", "OpeningTime": [{"time":"11月1日","tip":"提前申请截止日期"},{"time":"1月1日","tip":"常规申请截止日期"}],"Tuition": "-1","Other_Application": "-1","Other_reg": "-1","Other_books": "-1","ScholarshipUrl": "","alimony":"12768-21600","Other_Conditions": "无明确要求","Currency": "美元","Rate": "6.3387"}</t>
  </si>
  <si>
    <t>American Language Institute New York University 48 Cooper Square, Room 200 New York, NY 10003-7154, USA</t>
  </si>
  <si>
    <t>ali@nyu.edu</t>
  </si>
  <si>
    <t>1 (212) 998-7040</t>
  </si>
  <si>
    <t>a:2:{s:6:"文学";s:32:"./major/175/4055/Language//9.gif";s:9:"教育学";s:32:"./major/175/4055/Language//4.gif";}</t>
  </si>
  <si>
    <t>{"Address":"American Language Institute New York University 48 Cooper Square, Room 200 New York, NY 10003-7154, USA","Tel":"1 (212) 998-7040","Fax":"","Mail":"ali@nyu.edu","ApplyOnline":"https://www.commonapp.org/Login","Conditions_Cost": "","Conditions_Edu": "无明确要求", "Conditions_Test": "","Conditions_Age": "无明确要求","MajorSum": "1", "OpeningTime": "","Tuition": "447","Other_Application": "-1","Other_reg": "-1","Other_books": "-1","ScholarshipUrl": "","alimony":"12768-21600","Other_Conditions": "无明确要求","Currency": "美元","Rate": "6.3387"}</t>
  </si>
  <si>
    <t>a:9:{s:6:"文学";s:31:"./major/175/4055/NetWork//9.gif";s:9:"历史学";s:31:"./major/175/4055/NetWork//7.gif";s:6:"理学";s:31:"./major/175/4055/NetWork//6.gif";s:9:"经济学";s:31:"./major/175/4055/NetWork//5.gif";s:9:"教育学";s:31:"./major/175/4055/NetWork//4.gif";s:9:"管理学";s:31:"./major/175/4055/NetWork//3.gif";s:6:"工学";s:31:"./major/175/4055/NetWork//2.gif";s:6:"医学";s:32:"./major/175/4055/NetWork//10.gif";s:6:"法学";s:31:"./major/175/4055/NetWork//1.gif";}</t>
  </si>
  <si>
    <t>{"Address":"New York University, Graduate School of Arts and Science, Graduate Enrollment Services, P.O. Box 907, New York, NY 10276-0907, USA","Tel":"1 (212) 998-8050","Fax":"1 (212) 995-4557","Mail":"gsas.admissions@nyu.edu","ApplyOnline":"http://gsas.nyu.edu/object/grad.admissions.onlineapp","Conditions_Cost": "","Conditions_Edu": "无明确要求", "Conditions_Test": "","Conditions_Age": "无明确要求","MajorSum": "46", "OpeningTime": "","Tuition": "35856","Other_Application": "","Other_reg": "-1","Other_books": "-1","ScholarshipUrl": "","alimony":"12768-21600","Other_Conditions": "无明确要求","Currency": "美元","Rate": "6.3387"}</t>
  </si>
  <si>
    <t>加州大学圣芭芭拉分校(圣芭芭拉)</t>
  </si>
  <si>
    <t>University of California, Santa Barbara (Santa Barbara)</t>
  </si>
  <si>
    <t>Office of Admissions, 1210 Cheadle Hall, University of California, Santa Barbara, CA 93106-2014, USA</t>
  </si>
  <si>
    <t>1 (805) 893-8779</t>
  </si>
  <si>
    <t>admissions@sa.ucsb.edu</t>
  </si>
  <si>
    <t>http://www.finaid.ucsb.edu/Scholarships.aspx</t>
  </si>
  <si>
    <t>1 (805) 893-2881</t>
  </si>
  <si>
    <t>a:11:{s:6:"文学";s:36:"./major/175/915/Undergraduate//9.gif";s:6:"农学";s:36:"./major/175/915/Undergraduate//8.gif";s:9:"历史学";s:36:"./major/175/915/Undergraduate//7.gif";s:6:"理学";s:36:"./major/175/915/Undergraduate//6.gif";s:9:"经济学";s:36:"./major/175/915/Undergraduate//5.gif";s:9:"教育学";s:36:"./major/175/915/Undergraduate//4.gif";s:9:"管理学";s:36:"./major/175/915/Undergraduate//3.gif";s:6:"工学";s:36:"./major/175/915/Undergraduate//2.gif";s:6:"哲学";s:37:"./major/175/915/Undergraduate//11.gif";s:6:"医学";s:37:"./major/175/915/Undergraduate//10.gif";s:6:"法学";s:36:"./major/175/915/Undergraduate//1.gif";}</t>
  </si>
  <si>
    <t>{"Address":"Office of Admissions, 1210 Cheadle Hall, University of California, Santa Barbara, CA 93106-2014, USA","Tel":"1 (805) 893-2881","Fax":"1 (805) 893-8779 ","Mail":"admissions@sa.ucsb.edu","ApplyOnline":"http://admission.universityofcalifornia.edu/how-to-apply/apply-online/index.html","Conditions_Cost": "","Conditions_Edu": "高中毕业", "Conditions_Test": [{"type":"传统托福(PBT)","score":"550"},{"type":"托福网考(IBT)","score":"80"},{"type":"雅思","score":"7"}],"Conditions_Age": "无明确要求","MajorSum": "128", "OpeningTime": "","Tuition": "34213","Other_Application": "-1","Other_reg": "-1","Other_books": "1444","ScholarshipUrl": "http://www.finaid.ucsb.edu/Scholarships.aspx","alimony":"12768-21600","Other_Conditions": "无明确要求","Currency": "美元","Rate": "6.3387"}</t>
  </si>
  <si>
    <t>Graduate Division, University of California, Santa Barbara, 3117 Cheadle Hall, Santa Barbara, CA 93106-2070, USA</t>
  </si>
  <si>
    <t>http://www.graddiv.ucsb.edu/admissions/how-to-apply/index.aspx</t>
  </si>
  <si>
    <t>a:1:{i:0;O:8:"stdClass":2:{s:5:"score";s:9:"A B制  B";s:3:"tip";s:3:"GPA";}}</t>
  </si>
  <si>
    <t>1-(805) 893-8259</t>
  </si>
  <si>
    <t>gradadmissions@graddiv.ucsb.edu</t>
  </si>
  <si>
    <t>1-(805) 893-2277</t>
  </si>
  <si>
    <t>a:9:{s:6:"文学";s:29:"./major/175/915/Master//9.gif";s:9:"历史学";s:29:"./major/175/915/Master//7.gif";s:6:"理学";s:29:"./major/175/915/Master//6.gif";s:9:"经济学";s:29:"./major/175/915/Master//5.gif";s:9:"教育学";s:29:"./major/175/915/Master//4.gif";s:9:"管理学";s:29:"./major/175/915/Master//3.gif";s:6:"工学";s:29:"./major/175/915/Master//2.gif";s:6:"哲学";s:30:"./major/175/915/Master//11.gif";s:6:"法学";s:29:"./major/175/915/Master//1.gif";}</t>
  </si>
  <si>
    <t>{"Address":"Graduate Division, University of California, Santa Barbara, 3117 Cheadle Hall, Santa Barbara, CA 93106-2070, USA","Tel":"1-(805) 893-2277","Fax":"1-(805) 893-8259","Mail":"gradadmissions@graddiv.ucsb.edu","ApplyOnline":"http://www.graddiv.ucsb.edu/admissions/how-to-apply/index.aspx","Conditions_Cost": [{"score":"A B制  B","tip":"GPA"}],"Conditions_Edu": "本科毕业", "Conditions_Test": [{"type":"传统托福(PBT)","score":"550"},{"type":"托福网考(IBT)","score":"80"},{"type":"雅思","score":"7"}],"Conditions_Age": "无明确要求","MajorSum": "48", "OpeningTime": "","Tuition": "26886","Other_Application": "-1","Other_reg": "-1","Other_books": "-1","ScholarshipUrl": "http://www.finaid.ucsb.edu/Scholarships.aspx","alimony":"12768-21600","Other_Conditions": "1、要求提交GRE考试成绩。","Currency": "美元","Rate": "6.3387"}</t>
  </si>
  <si>
    <t>a:10:{s:6:"文学";s:25:"./major/175/915/Dr//9.gif";s:9:"历史学";s:25:"./major/175/915/Dr//7.gif";s:6:"理学";s:25:"./major/175/915/Dr//6.gif";s:9:"经济学";s:25:"./major/175/915/Dr//5.gif";s:9:"教育学";s:25:"./major/175/915/Dr//4.gif";s:9:"管理学";s:25:"./major/175/915/Dr//3.gif";s:6:"工学";s:25:"./major/175/915/Dr//2.gif";s:6:"哲学";s:26:"./major/175/915/Dr//11.gif";s:6:"医学";s:26:"./major/175/915/Dr//10.gif";s:6:"法学";s:25:"./major/175/915/Dr//1.gif";}</t>
  </si>
  <si>
    <t>{"Address":"Graduate Division, University of California, Santa Barbara, 3117 Cheadle Hall, Santa Barbara, CA 93106-2070, USA","Tel":"1-(805) 893-2277","Fax":"1-(805) 893-8259","Mail":"gradadmissions@graddiv.ucsb.edu","ApplyOnline":"http://www.graddiv.ucsb.edu/admissions/how-to-apply/index.aspx","Conditions_Cost": [{"score":"A B制  B","tip":"GPA"}],"Conditions_Edu": "本科毕业", "Conditions_Test": [{"type":"传统托福(PBT)","score":"550"},{"type":"托福网考(IBT)","score":"80"},{"type":"雅思","score":"7"}],"Conditions_Age": "无明确要求","MajorSum": "41", "OpeningTime": "","Tuition": "26886","Other_Application": "-1","Other_reg": "-1","Other_books": "-1","ScholarshipUrl": "http://www.finaid.ucsb.edu/Scholarships.aspx","alimony":"12768-21600","Other_Conditions": "1、要求提交GRE考试成绩。","Currency": "美元","Rate": "6.3387"}</t>
  </si>
  <si>
    <t>English for Multilingual Students, South Hall 3431-C, University of California Santa Barbara, Santa Barbara, CA 93106-0000, USA</t>
  </si>
  <si>
    <t>http://www.ucsb.edu/</t>
  </si>
  <si>
    <t>1 805-893-7491</t>
  </si>
  <si>
    <t>mlee@hfa.ucsb.edu</t>
  </si>
  <si>
    <t>1 (805) 893-7258</t>
  </si>
  <si>
    <t>a:1:{s:6:"文学";s:31:"./major/175/915/Language//9.gif";}</t>
  </si>
  <si>
    <t>{"Address":"English for Multilingual Students, South Hall 3431-C, University of California Santa Barbara, Santa Barbara, CA 93106-0000, USA","Tel":"1 (805) 893-7258","Fax":"1 805-893-7491","Mail":"mlee@hfa.ucsb.edu","ApplyOnline":"http://www.ucsb.edu/","Conditions_Cost": "","Conditions_Edu": "无明确要求", "Conditions_Test": "","Conditions_Age": "无明确要求","MajorSum": "1", "OpeningTime": "","Tuition": "-1","Other_Application": "-1","Other_reg": "-1","Other_books": "-1","ScholarshipUrl": "","alimony":"12768-21600","Other_Conditions": "无明确要求","Currency": "美元","Rate": "6.3387"}</t>
  </si>
  <si>
    <t>芝加哥大学(芝加哥)</t>
  </si>
  <si>
    <t>University of Chicago (Chicago)</t>
  </si>
  <si>
    <t>The University of Chicago, Office of College Admissions, 1101 E 58th Street, Rosenwald Hall 105, Chicago, IL 60637, USA</t>
  </si>
  <si>
    <t>a:8:{i:0;O:8:"stdClass":2:{s:4:"type";s:17:"传统托福(PBT)";s:5:"score";s:3:"600";}i:1;O:8:"stdClass":2:{s:4:"type";s:17:"托福网考(IBT)";s:5:"score";s:3:"104";}i:2;O:8:"stdClass":2:{s:4:"type";s:6:"雅思";s:5:"score";s:1:"7";}i:3;O:8:"stdClass":2:{s:4:"type";s:12:"雅思阅读";s:5:"score";s:1:"7";}i:4;O:8:"stdClass":2:{s:4:"type";s:12:"雅思写作";s:5:"score";s:1:"7";}i:5;O:8:"stdClass":2:{s:4:"type";s:12:"雅思听力";s:5:"score";s:1:"7";}i:6;O:8:"stdClass":2:{s:4:"type";s:12:"雅思口语";s:5:"score";s:1:"7";}i:7;O:8:"stdClass":2:{s:4:"type";s:3:"PTE";s:5:"score";s:2:"70";}}</t>
  </si>
  <si>
    <t>1 773.702.4199</t>
  </si>
  <si>
    <t>collegeadmissions@uchicago.edu</t>
  </si>
  <si>
    <t>1、提交ACT或SAT成绩单。</t>
  </si>
  <si>
    <t>https://collegeadmissions.uchicago.edu/costs/merit.shtml</t>
  </si>
  <si>
    <t>1 773.702.8650</t>
  </si>
  <si>
    <t>a:10:{s:6:"文学";s:37:"./major/175/2021/Undergraduate//9.gif";s:9:"历史学";s:37:"./major/175/2021/Undergraduate//7.gif";s:6:"理学";s:37:"./major/175/2021/Undergraduate//6.gif";s:9:"经济学";s:37:"./major/175/2021/Undergraduate//5.gif";s:9:"教育学";s:37:"./major/175/2021/Undergraduate//4.gif";s:9:"管理学";s:37:"./major/175/2021/Undergraduate//3.gif";s:6:"工学";s:37:"./major/175/2021/Undergraduate//2.gif";s:6:"哲学";s:38:"./major/175/2021/Undergraduate//11.gif";s:6:"医学";s:38:"./major/175/2021/Undergraduate//10.gif";s:6:"法学";s:37:"./major/175/2021/Undergraduate//1.gif";}</t>
  </si>
  <si>
    <t>{"Address":"The University of Chicago, Office of College Admissions, 1101 E 58th Street, Rosenwald Hall 105, Chicago, IL 60637, USA","Tel":"1 773.702.8650","Fax":"1 773.702.4199","Mail":"collegeadmissions@uchicago.edu","ApplyOnline":"https://www.commonapp.org/Login","Conditions_Cost": "","Conditions_Edu": "高中毕业", "Conditions_Test": [{"type":"传统托福(PBT)","score":"600"},{"type":"托福网考(IBT)","score":"104"},{"type":"雅思","score":"7"},{"type":"雅思阅读","score":"7"},{"type":"雅思写作","score":"7"},{"type":"雅思听力","score":"7"},{"type":"雅思口语","score":"7"},{"type":"PTE","score":"70"}],"Conditions_Age": "无明确要求","MajorSum": "49", "OpeningTime": [{"time":"11月1日","tip":"提前申请截止日期"},{"time":"1月1日","tip":"常规申请截止日期"}],"Tuition": "45324","Other_Application": "-1","Other_reg": "-1","Other_books": "3821","ScholarshipUrl": "https://collegeadmissions.uchicago.edu/costs/merit.shtml","alimony":"12768-21600","Other_Conditions": "1、提交ACT或SAT成绩单。","Currency": "美元","Rate": "6.3387"}</t>
  </si>
  <si>
    <t>http://gradadmissions.uchicago.edu/admissions/apply/</t>
  </si>
  <si>
    <t>a:10:{i:0;O:8:"stdClass":2:{s:4:"type";s:17:"托福网考(IBT)";s:5:"score";s:3:"104";}i:1;O:8:"stdClass":2:{s:4:"type";s:23:"托福网考(IBT)阅读";s:5:"score";s:2:"26";}i:2;O:8:"stdClass":2:{s:4:"type";s:23:"托福网考(IBT)写作";s:5:"score";s:2:"26";}i:3;O:8:"stdClass":2:{s:4:"type";s:23:"托福网考(IBT)听力";s:5:"score";s:2:"26";}i:4;O:8:"stdClass":2:{s:4:"type";s:23:"托福网考(IBT)口语";s:5:"score";s:2:"26";}i:5;O:8:"stdClass":2:{s:4:"type";s:6:"雅思";s:5:"score";s:1:"7";}i:6;O:8:"stdClass":2:{s:4:"type";s:12:"雅思阅读";s:5:"score";s:1:"7";}i:7;O:8:"stdClass":2:{s:4:"type";s:12:"雅思写作";s:5:"score";s:1:"7";}i:8;O:8:"stdClass":2:{s:4:"type";s:12:"雅思听力";s:5:"score";s:1:"7";}i:9;O:8:"stdClass":2:{s:4:"type";s:12:"雅思口语";s:5:"score";s:1:"7";}}</t>
  </si>
  <si>
    <t>gradadmissions@uchicago.edu</t>
  </si>
  <si>
    <t>http://gradadmissions.uchicago.edu/funding/</t>
  </si>
  <si>
    <t>1 773.834.2105</t>
  </si>
  <si>
    <t>a:9:{s:6:"文学";s:30:"./major/175/2021/Master//9.gif";s:6:"理学";s:30:"./major/175/2021/Master//6.gif";s:9:"经济学";s:30:"./major/175/2021/Master//5.gif";s:9:"教育学";s:30:"./major/175/2021/Master//4.gif";s:9:"管理学";s:30:"./major/175/2021/Master//3.gif";s:6:"工学";s:30:"./major/175/2021/Master//2.gif";s:6:"哲学";s:31:"./major/175/2021/Master//11.gif";s:6:"医学";s:31:"./major/175/2021/Master//10.gif";s:6:"法学";s:30:"./major/175/2021/Master//1.gif";}</t>
  </si>
  <si>
    <t>{"Address":"The University of Chicago, Office of College Admissions, 1101 E 58th Street, Rosenwald Hall 105, Chicago, IL 60637, USA","Tel":"1 773.834.2105","Fax":"","Mail":"gradadmissions@uchicago.edu","ApplyOnline":"http://gradadmissions.uchicago.edu/admissions/apply/","Conditions_Cost": "","Conditions_Edu": "本科毕业", "Conditions_Test": [{"type":"托福网考(IBT)","score":"104"},{"type":"托福网考(IBT)阅读","score":"26"},{"type":"托福网考(IBT)写作","score":"26"},{"type":"托福网考(IBT)听力","score":"26"},{"type":"托福网考(IBT)口语","score":"26"},{"type":"雅思","score":"7"},{"type":"雅思阅读","score":"7"},{"type":"雅思写作","score":"7"},{"type":"雅思听力","score":"7"},{"type":"雅思口语","score":"7"}],"Conditions_Age": "无明确要求","MajorSum": "23", "OpeningTime": "","Tuition": "30216","Other_Application": "-1","Other_reg": "-1","Other_books": "-1","ScholarshipUrl": "http://gradadmissions.uchicago.edu/funding/","alimony":"12768-21600","Other_Conditions": "1、要求提交GRE或GMAT考试成绩。","Currency": "美元","Rate": "6.3387"}</t>
  </si>
  <si>
    <t>a:9:{s:6:"文学";s:26:"./major/175/2021/Dr//9.gif";s:9:"历史学";s:26:"./major/175/2021/Dr//7.gif";s:6:"理学";s:26:"./major/175/2021/Dr//6.gif";s:9:"经济学";s:26:"./major/175/2021/Dr//5.gif";s:9:"管理学";s:26:"./major/175/2021/Dr//3.gif";s:6:"工学";s:26:"./major/175/2021/Dr//2.gif";s:6:"哲学";s:27:"./major/175/2021/Dr//11.gif";s:6:"医学";s:27:"./major/175/2021/Dr//10.gif";s:6:"法学";s:26:"./major/175/2021/Dr//1.gif";}</t>
  </si>
  <si>
    <t>{"Address":"The University of Chicago, Office of College Admissions, 1101 E 58th Street, Rosenwald Hall 105, Chicago, IL 60637, USA","Tel":"1 773.834.2105","Fax":"","Mail":"gradadmissions@uchicago.edu","ApplyOnline":"http://gradadmissions.uchicago.edu/admissions/apply/","Conditions_Cost": "","Conditions_Edu": "本科毕业", "Conditions_Test": [{"type":"托福网考(IBT)","score":"104"},{"type":"托福网考(IBT)阅读","score":"26"},{"type":"托福网考(IBT)写作","score":"26"},{"type":"托福网考(IBT)听力","score":"26"},{"type":"托福网考(IBT)口语","score":"26"},{"type":"雅思","score":"7"},{"type":"雅思阅读","score":"7"},{"type":"雅思写作","score":"7"},{"type":"雅思听力","score":"7"},{"type":"雅思口语","score":"7"}],"Conditions_Age": "无明确要求","MajorSum": "65", "OpeningTime": "","Tuition": "30216","Other_Application": "-1","Other_reg": "-1","Other_books": "-1","ScholarshipUrl": "http://gradadmissions.uchicago.edu/funding/","alimony":"12768-21600","Other_Conditions": "1、要求提交GRE或GMAT考试成绩。","Currency": "美元","Rate": "6.3387"}</t>
  </si>
  <si>
    <t>Full-Time MBA Program, The University of Chicago, Booth School of Business, 5807 South Woodlawn Avenue, Chicago, Illinois 60637, USA</t>
  </si>
  <si>
    <t>a:4:{i:0;O:8:"stdClass":2:{s:4:"type";s:17:"传统托福(PBT)";s:5:"score";s:3:"600";}i:1;O:8:"stdClass":2:{s:4:"type";s:17:"托福网考(IBT)";s:5:"score";s:3:"104";}i:2;O:8:"stdClass":2:{s:4:"type";s:6:"雅思";s:5:"score";s:1:"7";}i:3;O:8:"stdClass":2:{s:4:"type";s:3:"PTE";s:5:"score";s:2:"70";}}</t>
  </si>
  <si>
    <t>1 773.702.9085</t>
  </si>
  <si>
    <t>admissions@ChicagoBooth.edu</t>
  </si>
  <si>
    <t>a:3:{i:0;O:8:"stdClass":2:{s:4:"time";s:9:"10月3日";s:3:"tip";s:27:"第一轮申请截止日期";}i:1;O:8:"stdClass":2:{s:4:"time";s:8:"1月8日";s:3:"tip";s:27:"第二轮申请截止日期";}i:2;O:8:"stdClass":2:{s:4:"time";s:8:"4月3日";s:3:"tip";s:27:"第三轮申请截止日期";}}</t>
  </si>
  <si>
    <t>1 773.702.7369</t>
  </si>
  <si>
    <t>a:1:{s:9:"管理学";s:27:"./major/175/2021/MBA//3.gif";}</t>
  </si>
  <si>
    <t>{"Address":"Full-Time MBA Program, The University of Chicago, Booth School of Business, 5807 South Woodlawn Avenue, Chicago, Illinois 60637, USA","Tel":"1 773.702.7369","Fax":"1 773.702.9085","Mail":"admissions@ChicagoBooth.edu","Conditions_Cost": "","Conditions_Edu": "本科毕业", "Conditions_Test": [{"type":"传统托福(PBT)","score":"600"},{"type":"托福网考(IBT)","score":"104"},{"type":"雅思","score":"7"},{"type":"PTE","score":"70"}], "Conditions_Work": "无明确要求","xueZhi": "21个月 该校全日制MBA学制为21个月","Conditions_Age": "无明确要求","MajorSum": "1", "OpeningTime": [{"time":"10月3日","tip":"第一轮申请截止日期"},{"time":"1月8日","tip":"第二轮申请截止日期"},{"time":"4月3日","tip":"第三轮申请截止日期"}],"Tuition": "117520","Other_Application": "-1","Other_reg": "-1","Other_books": "2100","ScholarshipUrl": "","alimony":"12768-21600","Other_Conditions": "1、要求提交GRE或GMAT考试成绩。","Currency": "美元","Rate": "6.3387"}</t>
  </si>
  <si>
    <t>International House at the University of Chicago, 1414 East 59th Street, Chicago, Illinois 60637-2997 USA</t>
  </si>
  <si>
    <t>1 (773) 753-1227</t>
  </si>
  <si>
    <t>ihouse.uchicago.edu</t>
  </si>
  <si>
    <t>a:1:{i:0;O:8:"stdClass":2:{s:4:"time";s:8:"4月2日";s:3:"tip";s:40:"开课4次，4月、6月、10月、12月";}}</t>
  </si>
  <si>
    <t>1 (773) 753-2270</t>
  </si>
  <si>
    <t>a:1:{s:6:"文学";s:32:"./major/175/2021/Language//9.gif";}</t>
  </si>
  <si>
    <t>{"Address":"International House at the University of Chicago, 1414 East 59th Street, Chicago, Illinois 60637-2997 USA","Tel":"1 (773) 753-2270","Fax":"1 (773) 753-1227","Mail":"ihouse.uchicago.edu","ApplyOnline":"https://www.commonapp.org/Login","Conditions_Cost": "","Conditions_Edu": "无明确要求", "Conditions_Test": "","Conditions_Age": "无明确要求","MajorSum": "1", "OpeningTime": [{"time":"4月2日","tip":"开课4次，4月、6月、10月、12月"}],"Tuition": "-1","Other_Application": "-1","Other_reg": "-1","Other_books": "-1","ScholarshipUrl": "","alimony":"12768-21600","Other_Conditions": "无明确要求","Currency": "美元","Rate": "6.3387"}</t>
  </si>
  <si>
    <t>佛罗里达大学（盖恩斯维尔）</t>
  </si>
  <si>
    <t>University of Florida (Gainesville)</t>
  </si>
  <si>
    <t>Office of the University Registrar, PO Box 114000, 222 Criser Hall, Gainesville, FL 32611-4000, USA</t>
  </si>
  <si>
    <t>http://www.admissions.ufl.edu/start.html</t>
  </si>
  <si>
    <t>1 352-846-1126</t>
  </si>
  <si>
    <t>a:1:{i:0;O:8:"stdClass":2:{s:4:"time";s:9:"11月1日";s:3:"tip";s:0:"";}}</t>
  </si>
  <si>
    <t>1.提交SAT或ACT考试成绩。&amp;nbsp;2.提交托福或雅思考试成绩；或完成该校语言中心开设的相关课程。</t>
  </si>
  <si>
    <t>http://www.admissions.ufl.edu/scholarships.html</t>
  </si>
  <si>
    <t>1 352-392-1374</t>
  </si>
  <si>
    <t>a:11:{s:6:"文学";s:37:"./major/175/1517/Undergraduate//9.gif";s:6:"农学";s:37:"./major/175/1517/Undergraduate//8.gif";s:9:"历史学";s:37:"./major/175/1517/Undergraduate//7.gif";s:6:"理学";s:37:"./major/175/1517/Undergraduate//6.gif";s:9:"经济学";s:37:"./major/175/1517/Undergraduate//5.gif";s:9:"教育学";s:37:"./major/175/1517/Undergraduate//4.gif";s:9:"管理学";s:37:"./major/175/1517/Undergraduate//3.gif";s:6:"工学";s:37:"./major/175/1517/Undergraduate//2.gif";s:6:"哲学";s:38:"./major/175/1517/Undergraduate//11.gif";s:6:"医学";s:38:"./major/175/1517/Undergraduate//10.gif";s:6:"法学";s:37:"./major/175/1517/Undergraduate//1.gif";}</t>
  </si>
  <si>
    <t>{"Address":"Office of the University Registrar, PO Box 114000, 222 Criser Hall, Gainesville, FL 32611-4000, USA","Tel":"1 352-392-1374","Fax":"1 352-846-1126","Mail":"","ApplyOnline":"http://www.admissions.ufl.edu/start.html","Conditions_Cost": "","Conditions_Edu": "高中毕业", "Conditions_Test": "","Conditions_Age": "无明确要求","MajorSum": "113", "OpeningTime": [{"time":"11月1日","tip":""}],"Tuition": "28548","Other_Application": "30","Other_reg": "-1","Other_books": "-1","ScholarshipUrl": "http://www.admissions.ufl.edu/scholarships.html","alimony":"12768-21600","Other_Conditions": "1.提交SAT或ACT考试成绩。&amp;nbsp;2.提交托福或雅思考试成绩；或完成该校语言中心开设的相关课程。","Currency": "美元","Rate": "6.3387"}</t>
  </si>
  <si>
    <t>University of Florida Graduate School, POB 115500 (164 Grinter Hall), Gainesville, FL 32611-5500, USA</t>
  </si>
  <si>
    <t>a:5:{i:0;O:8:"stdClass":2:{s:4:"type";s:17:"传统托福(PBT)";s:5:"score";s:3:"550";}i:1;O:8:"stdClass":2:{s:4:"type";s:17:"托福网考(IBT)";s:5:"score";s:2:"80";}i:2;O:8:"stdClass":2:{s:4:"type";s:6:"雅思";s:5:"score";s:1:"6";}i:3;O:8:"stdClass":2:{s:4:"type";s:21:"密歇根英语考试";s:5:"score";s:2:"77";}i:4;O:8:"stdClass":2:{s:4:"type";s:4:"GMAT";s:5:"score";s:3:"465";}}</t>
  </si>
  <si>
    <t>1 352 392 8729</t>
  </si>
  <si>
    <t>gradschool@ufl.edu</t>
  </si>
  <si>
    <t>1.提交GRE考试成绩。</t>
  </si>
  <si>
    <t>http://graduateschool.ufl.edu/finances-and-funding/financial-aid</t>
  </si>
  <si>
    <t>1 352 392 6622</t>
  </si>
  <si>
    <t>a:11:{s:6:"文学";s:30:"./major/175/1517/Master//9.gif";s:6:"农学";s:30:"./major/175/1517/Master//8.gif";s:9:"历史学";s:30:"./major/175/1517/Master//7.gif";s:6:"理学";s:30:"./major/175/1517/Master//6.gif";s:9:"经济学";s:30:"./major/175/1517/Master//5.gif";s:9:"教育学";s:30:"./major/175/1517/Master//4.gif";s:9:"管理学";s:30:"./major/175/1517/Master//3.gif";s:6:"工学";s:30:"./major/175/1517/Master//2.gif";s:6:"哲学";s:31:"./major/175/1517/Master//11.gif";s:6:"医学";s:31:"./major/175/1517/Master//10.gif";s:6:"法学";s:30:"./major/175/1517/Master//1.gif";}</t>
  </si>
  <si>
    <t>{"Address":"University of Florida Graduate School, POB 115500 (164 Grinter Hall), Gainesville, FL 32611-5500, USA","Tel":"1 352 392 6622","Fax":"1 352 392 8729","Mail":"gradschool@ufl.edu","ApplyOnline":"http://www.admissions.ufl.edu/start.html","Conditions_Cost": [{"score":"3"}],"Conditions_Edu": "本科毕业", "Conditions_Test": [{"type":"传统托福(PBT)","score":"550"},{"type":"托福网考(IBT)","score":"80"},{"type":"雅思","score":"6"},{"type":"密歇根英语考试","score":"77"},{"type":"GMAT","score":"465"}],"Conditions_Age": "无明确要求","MajorSum": "205", "OpeningTime": "","Tuition": "30034","Other_Application": "-1","Other_reg": "-1","Other_books": "-1","ScholarshipUrl": "http://graduateschool.ufl.edu/finances-and-funding/financial-aid","alimony":"12768-21600","Other_Conditions": "1.提交GRE考试成绩。","Currency": "美元","Rate": "6.3387"}</t>
  </si>
  <si>
    <t>a:1:{i:0;O:8:"stdClass":2:{s:5:"score";s:12:"四分制  3";s:3:"tip";s:3:"GPA";}}</t>
  </si>
  <si>
    <t>a:6:{i:0;O:8:"stdClass":2:{s:4:"type";s:17:"传统托福(PBT)";s:5:"score";s:3:"550";}i:1;O:8:"stdClass":2:{s:4:"type";s:17:"托福机考(CBT)";s:5:"score";s:3:"213";}i:2;O:8:"stdClass":2:{s:4:"type";s:17:"托福网考(IBT)";s:5:"score";s:2:"80";}i:3;O:8:"stdClass":2:{s:4:"type";s:6:"雅思";s:5:"score";s:1:"6";}i:4;O:8:"stdClass":2:{s:4:"type";s:21:"密歇根英语考试";s:5:"score";s:2:"77";}i:5;O:8:"stdClass":2:{s:4:"type";s:4:"GMAT";s:5:"score";s:3:"465";}}</t>
  </si>
  <si>
    <t>a:11:{s:6:"文学";s:26:"./major/175/1517/Dr//9.gif";s:6:"农学";s:26:"./major/175/1517/Dr//8.gif";s:9:"历史学";s:26:"./major/175/1517/Dr//7.gif";s:6:"理学";s:26:"./major/175/1517/Dr//6.gif";s:9:"经济学";s:26:"./major/175/1517/Dr//5.gif";s:9:"教育学";s:26:"./major/175/1517/Dr//4.gif";s:9:"管理学";s:26:"./major/175/1517/Dr//3.gif";s:6:"工学";s:26:"./major/175/1517/Dr//2.gif";s:6:"哲学";s:27:"./major/175/1517/Dr//11.gif";s:6:"医学";s:27:"./major/175/1517/Dr//10.gif";s:6:"法学";s:26:"./major/175/1517/Dr//1.gif";}</t>
  </si>
  <si>
    <t>{"Address":"University of Florida Graduate School, POB 115500 (164 Grinter Hall), Gainesville, FL 32611-5500, USA","Tel":"1 352 392 6622","Fax":"1 352 392 8729","Mail":"gradschool@ufl.edu","ApplyOnline":"http://www.admissions.ufl.edu/start.html","Conditions_Cost": [{"score":"四分制  3","tip":"GPA"}],"Conditions_Edu": "本科毕业", "Conditions_Test": [{"type":"传统托福(PBT)","score":"550"},{"type":"托福机考(CBT)","score":"213"},{"type":"托福网考(IBT)","score":"80"},{"type":"雅思","score":"6"},{"type":"密歇根英语考试","score":"77"},{"type":"GMAT","score":"465"}],"Conditions_Age": "无明确要求","MajorSum": "143", "OpeningTime": "","Tuition": "30034","Other_Application": "-1","Other_reg": "-1","Other_books": "-1","ScholarshipUrl": "http://graduateschool.ufl.edu/finances-and-funding/financial-aid","alimony":"12768-21600","Other_Conditions": "1.提交GRE考试成绩。","Currency": "美元","Rate": "6.3387"}</t>
  </si>
  <si>
    <t>Warrington College of Business Administration, University of Florida, 100 Bryan Hall, PO Box 117150, Gainesville, FL 32611-7150, USA</t>
  </si>
  <si>
    <t>1 352.392.2086</t>
  </si>
  <si>
    <t>floridamba@warrington.ufl.edu</t>
  </si>
  <si>
    <t>a:2:{i:0;O:8:"stdClass":2:{s:4:"time";s:9:"11月1日";s:3:"tip";s:27:"第一轮申请截止日期";}i:1;O:8:"stdClass":2:{s:4:"time";s:9:"1月19日";s:3:"tip";s:27:"第二轮申请截止日期";}}</t>
  </si>
  <si>
    <t>1.提交托福考试成绩。&amp;nbsp;2.提交GMAT成绩。</t>
  </si>
  <si>
    <t>1 352.392.2397</t>
  </si>
  <si>
    <t>22个月 该校全日制MBA学制有1年制和两年制（22个月）</t>
  </si>
  <si>
    <t>a:1:{s:9:"管理学";s:27:"./major/175/1517/MBA//3.gif";}</t>
  </si>
  <si>
    <t>{"Address":"Warrington College of Business Administration, University of Florida, 100 Bryan Hall, PO Box 117150, Gainesville, FL 32611-7150, USA","Tel":"1 352.392.2397","Fax":"1 352.392.2086","Mail":"floridamba@warrington.ufl.edu","Conditions_Cost": "","Conditions_Edu": "本科毕业", "Conditions_Test": "", "Conditions_Work": "无明确要求","xueZhi": "22个月 该校全日制MBA学制有1年制和两年制（22个月）","Conditions_Age": "无明确要求","MajorSum": "1", "OpeningTime": [{"time":"11月1日","tip":"第一轮申请截止日期"},{"time":"1月19日","tip":"第二轮申请截止日期"}],"Tuition": "61071","Other_Application": "-1","Other_reg": "-1","Other_books": "-1","ScholarshipUrl": "","alimony":"12768-21600","Other_Conditions": "1.提交托福考试成绩。&amp;nbsp;2.提交GMAT成绩。","Currency": "美元","Rate": "6.3387"}</t>
  </si>
  <si>
    <t>English Language Institute, PO Box 117051 315 Norman Hall Gainesville, FL 32611-7051, USA</t>
  </si>
  <si>
    <t>http://www.eli.ufl.edu/apply/index.asp</t>
  </si>
  <si>
    <t>studyenglish@eli.ufl.edu</t>
  </si>
  <si>
    <t>a:1:{i:0;O:8:"stdClass":2:{s:4:"time";s:9:"1月17日";s:3:"tip";s:59:"每年开课6次，1月、3月、5月、6月、9月、10月";}}</t>
  </si>
  <si>
    <t>1 (352) 392-2070</t>
  </si>
  <si>
    <t>a:1:{s:6:"文学";s:32:"./major/175/1517/Language//9.gif";}</t>
  </si>
  <si>
    <t>{"Address":"English Language Institute, PO Box 117051 315 Norman Hall Gainesville, FL 32611-7051, USA","Tel":"1 (352) 392-2070","Fax":"","Mail":"studyenglish@eli.ufl.edu","ApplyOnline":"http://www.eli.ufl.edu/apply/index.asp","Conditions_Cost": "","Conditions_Edu": "高中毕业", "Conditions_Test": "","Conditions_Age": "十七岁以上","MajorSum": "1", "OpeningTime": [{"time":"1月17日","tip":"每年开课6次，1月、3月、5月、6月、9月、10月"}],"Tuition": "244","Other_Application": "100","Other_reg": "-1","Other_books": "-1","ScholarshipUrl": "","alimony":"12768-21600","Other_Conditions": "无明确要求","Currency": "美元","Rate": "6.3387"}</t>
  </si>
  <si>
    <t>a:12:{s:6:"文学";s:31:"./major/175/1517/NetWork//9.gif";s:6:"农学";s:31:"./major/175/1517/NetWork//8.gif";s:9:"历史学";s:31:"./major/175/1517/NetWork//7.gif";s:6:"理学";s:31:"./major/175/1517/NetWork//6.gif";s:9:"经济学";s:31:"./major/175/1517/NetWork//5.gif";s:9:"教育学";s:31:"./major/175/1517/NetWork//4.gif";s:9:"管理学";s:31:"./major/175/1517/NetWork//3.gif";s:6:"工学";s:31:"./major/175/1517/NetWork//2.gif";s:21:"职教及其他类别";s:32:"./major/175/1517/NetWork//13.gif";s:6:"哲学";s:32:"./major/175/1517/NetWork//11.gif";s:6:"医学";s:32:"./major/175/1517/NetWork//10.gif";s:6:"法学";s:31:"./major/175/1517/NetWork//1.gif";}</t>
  </si>
  <si>
    <t>{"Address":"University of Florida Graduate School, POB 115500 (164 Grinter Hall), Gainesville, FL 32611-5500, USA","Tel":"1 352 392 6622","Fax":"1 352 392 8729","Mail":"gradschool@ufl.edu","ApplyOnline":"http://www.admissions.ufl.edu/start.html","Conditions_Cost": "","Conditions_Edu": "无明确要求", "Conditions_Test": "","Conditions_Age": "无明确要求","MajorSum": "94", "OpeningTime": "","Tuition": "-1","Other_Application": "","Other_reg": "-1","Other_books": "-1","ScholarshipUrl": "","alimony":"12768-21600","Other_Conditions": "无明确要求","Currency": "美元","Rate": "6.3387"}</t>
  </si>
  <si>
    <t>弗吉尼亚大学夏洛茨维尔分校(夏洛茨维尔)</t>
  </si>
  <si>
    <t>University of Virginia (Charlottesville)</t>
  </si>
  <si>
    <t>P.O. Box 400160, University of Virginia, Charlottesville, VA 22904, U.S.A.</t>
  </si>
  <si>
    <t>1 434-924-3587</t>
  </si>
  <si>
    <t>undergradadmission@virginia.edu</t>
  </si>
  <si>
    <t>a:1:{i:0;O:8:"stdClass":2:{s:4:"time";s:9:"11月1日";s:3:"tip";s:24:"入学申请截止日期";}}</t>
  </si>
  <si>
    <t>1、要求提交SAT或ACT考试成绩。&amp;nbsp;2、要求提交托福或雅思考试成绩。</t>
  </si>
  <si>
    <t>http://www.virginia.edu/financialaid/scholarships.php</t>
  </si>
  <si>
    <t>1 434-982-3200</t>
  </si>
  <si>
    <t>a:9:{s:6:"文学";s:37:"./major/175/6117/Undergraduate//9.gif";s:9:"历史学";s:37:"./major/175/6117/Undergraduate//7.gif";s:6:"理学";s:37:"./major/175/6117/Undergraduate//6.gif";s:9:"经济学";s:37:"./major/175/6117/Undergraduate//5.gif";s:9:"教育学";s:37:"./major/175/6117/Undergraduate//4.gif";s:6:"工学";s:37:"./major/175/6117/Undergraduate//2.gif";s:6:"哲学";s:38:"./major/175/6117/Undergraduate//11.gif";s:6:"医学";s:38:"./major/175/6117/Undergraduate//10.gif";s:6:"法学";s:37:"./major/175/6117/Undergraduate//1.gif";}</t>
  </si>
  <si>
    <t>{"Address":"P.O. Box 400160, University of Virginia, Charlottesville, VA 22904, U.S.A.","Tel":"1 434-982-3200","Fax":"1 434-924-3587","Mail":"undergradadmission@virginia.edu","ApplyOnline":"https://www.commonapp.org/","Conditions_Cost": "","Conditions_Edu": "高中毕业", "Conditions_Test": "","Conditions_Age": "无明确要求","MajorSum": "61", "OpeningTime": [{"time":"11月1日","tip":"入学申请截止日期"}],"Tuition": "36720","Other_Application": "-1","Other_reg": "-1","Other_books": "1240","ScholarshipUrl": "http://www.virginia.edu/financialaid/scholarships.php","alimony":"12768-21600","Other_Conditions": "1、要求提交SAT或ACT考试成绩。&amp;nbsp;2、要求提交托福或雅思考试成绩。","Currency": "美元","Rate": "6.3387"}</t>
  </si>
  <si>
    <t>Office of Admission P.O. Box 400160, University of Virginia Charlottesville, VA 22904, U.S.A.</t>
  </si>
  <si>
    <t>http://gsas.virginia.edu/admission</t>
  </si>
  <si>
    <t>a:7:{i:0;O:8:"stdClass":2:{s:4:"type";s:17:"传统托福(PBT)";s:5:"score";s:3:"600";}i:1;O:8:"stdClass":2:{s:4:"type";s:17:"托福网考(IBT)";s:5:"score";s:2:"90";}i:2;O:8:"stdClass":2:{s:4:"type";s:23:"托福网考(IBT)阅读";s:5:"score";s:2:"23";}i:3;O:8:"stdClass":2:{s:4:"type";s:23:"托福网考(IBT)写作";s:5:"score";s:2:"22";}i:4;O:8:"stdClass":2:{s:4:"type";s:23:"托福网考(IBT)听力";s:5:"score";s:2:"23";}i:5;O:8:"stdClass":2:{s:4:"type";s:23:"托福网考(IBT)口语";s:5:"score";s:2:"22";}i:6;O:8:"stdClass":2:{s:4:"type";s:6:"雅思";s:5:"score";s:1:"7";}}</t>
  </si>
  <si>
    <t>gradstudies@virginia.edu</t>
  </si>
  <si>
    <t>a:1:{i:0;O:8:"stdClass":2:{s:4:"time";s:8:"1月4日";s:3:"tip";s:42:"建筑史学专业入学申请截止日期";}}</t>
  </si>
  <si>
    <t>1 434.924.0311</t>
  </si>
  <si>
    <t>a:11:{s:6:"文学";s:30:"./major/175/6117/Master//9.gif";s:6:"农学";s:30:"./major/175/6117/Master//8.gif";s:9:"历史学";s:30:"./major/175/6117/Master//7.gif";s:6:"理学";s:30:"./major/175/6117/Master//6.gif";s:9:"经济学";s:30:"./major/175/6117/Master//5.gif";s:9:"教育学";s:30:"./major/175/6117/Master//4.gif";s:9:"管理学";s:30:"./major/175/6117/Master//3.gif";s:6:"工学";s:30:"./major/175/6117/Master//2.gif";s:6:"哲学";s:31:"./major/175/6117/Master//11.gif";s:6:"医学";s:31:"./major/175/6117/Master//10.gif";s:6:"法学";s:30:"./major/175/6117/Master//1.gif";}</t>
  </si>
  <si>
    <t>{"Address":"Office of Admission P.O. Box 400160, University of Virginia Charlottesville, VA 22904, U.S.A. ","Tel":"1 434.924.0311","Fax":"","Mail":"gradstudies@virginia.edu","ApplyOnline":"http://gsas.virginia.edu/admission","Conditions_Cost": [{"score":"四分制  3.0","tip":"GPA"}],"Conditions_Edu": "本科毕业", "Conditions_Test": [{"type":"传统托福(PBT)","score":"600"},{"type":"托福网考(IBT)","score":"90"},{"type":"托福网考(IBT)阅读","score":"23"},{"type":"托福网考(IBT)写作","score":"22"},{"type":"托福网考(IBT)听力","score":"23"},{"type":"托福网考(IBT)口语","score":"22"},{"type":"雅思","score":"7"}],"Conditions_Age": "无明确要求","MajorSum": "69", "OpeningTime": [{"time":"1月4日","tip":"建筑史学专业入学申请截止日期"}],"Tuition": "23142","Other_Application": "-1","Other_reg": "-1","Other_books": "1630","ScholarshipUrl": "http://www.virginia.edu/financialaid/scholarships.php","alimony":"12768-21600","Other_Conditions": "1、要求提交GRE考试成绩。","Currency": "美元","Rate": "6.3387"}</t>
  </si>
  <si>
    <t>a:10:{s:6:"文学";s:26:"./major/175/6117/Dr//9.gif";s:9:"历史学";s:26:"./major/175/6117/Dr//7.gif";s:6:"理学";s:26:"./major/175/6117/Dr//6.gif";s:9:"经济学";s:26:"./major/175/6117/Dr//5.gif";s:9:"教育学";s:26:"./major/175/6117/Dr//4.gif";s:9:"管理学";s:26:"./major/175/6117/Dr//3.gif";s:6:"工学";s:26:"./major/175/6117/Dr//2.gif";s:6:"哲学";s:27:"./major/175/6117/Dr//11.gif";s:6:"医学";s:27:"./major/175/6117/Dr//10.gif";s:6:"法学";s:26:"./major/175/6117/Dr//1.gif";}</t>
  </si>
  <si>
    <t>{"Address":"Office of Admission P.O. Box 400160, University of Virginia Charlottesville, VA 22904, U.S.A. ","Tel":"1 434.924.0311","Fax":"","Mail":"gradstudies@virginia.edu","ApplyOnline":"http://gsas.virginia.edu/admission","Conditions_Cost": [{"score":"四分制  3.0","tip":"GPA"}],"Conditions_Edu": "本科毕业", "Conditions_Test": [{"type":"传统托福(PBT)","score":"600"},{"type":"托福网考(IBT)","score":"90"},{"type":"托福网考(IBT)阅读","score":"23"},{"type":"托福网考(IBT)写作","score":"22"},{"type":"托福网考(IBT)听力","score":"23"},{"type":"托福网考(IBT)口语","score":"22"},{"type":"雅思","score":"7"}],"Conditions_Age": "无明确要求","MajorSum": "61", "OpeningTime": "","Tuition": "23142","Other_Application": "-1","Other_reg": "-1","Other_books": "-1","ScholarshipUrl": "http://www.virginia.edu/financialaid/scholarships.php","alimony":"12768-21600","Other_Conditions": "1、要求提交GRE考试成绩。","Currency": "美元","Rate": "6.3387"}</t>
  </si>
  <si>
    <t>Darden School of Business, Office of Admissions, 100 Darden Boulevard, Charlottesville, VA 2290, U.S.A.</t>
  </si>
  <si>
    <t>darden@virginia.edu</t>
  </si>
  <si>
    <t>a:3:{i:0;O:8:"stdClass":2:{s:4:"time";s:10:"10月15日";s:3:"tip";s:27:"第一轮申请截止日期";}i:1;O:8:"stdClass":2:{s:4:"time";s:8:"1月7日";s:3:"tip";s:27:"第二轮申请截止日期";}i:2;O:8:"stdClass":2:{s:4:"time";s:9:"3月27日";s:3:"tip";s:27:"第三轮申请截止日期";}}</t>
  </si>
  <si>
    <t>1、要求提交托福、雅思或培生考试成绩。&amp;nbsp;2、要求提交GRE或GMAT考试成绩。</t>
  </si>
  <si>
    <t>a:1:{s:9:"管理学";s:27:"./major/175/6117/MBA//3.gif";}</t>
  </si>
  <si>
    <t>{"Address":"Darden School of Business, Office of Admissions, 100 Darden Boulevard, Charlottesville, VA 2290, U.S.A.","Tel":"+1-434-924-7281","Fax":"+1-434-243-5033","Mail":"darden@virginia.edu","Conditions_Cost": "","Conditions_Edu": "本科毕业", "Conditions_Test": "", "Conditions_Work": "无明确要求","xueZhi": "24个月 该校全日制MBA学制为2年","Conditions_Age": "无明确要求","MajorSum": "1", "OpeningTime": [{"time":"10月15日","tip":"第一轮申请截止日期"},{"time":"1月7日","tip":"第二轮申请截止日期"},{"time":"3月27日","tip":"第三轮申请截止日期"}],"Tuition": "112000","Other_Application": "215","Other_reg": "-1","Other_books": "-1","ScholarshipUrl": "","alimony":"12768-21600","Other_Conditions": "1、要求提交托福、雅思或培生考试成绩。&amp;nbsp;2、要求提交GRE或GMAT考试成绩。","Currency": "美元","Rate": "6.3387"}</t>
  </si>
  <si>
    <t>a:4:{s:9:"教育学";s:34:"./major/175/6117/Specialist//4.gif";s:9:"管理学";s:34:"./major/175/6117/Specialist//3.gif";s:6:"工学";s:34:"./major/175/6117/Specialist//2.gif";s:6:"法学";s:34:"./major/175/6117/Specialist//1.gif";}</t>
  </si>
  <si>
    <t>{"Address":"P.O. Box 400160, University of Virginia, Charlottesville, VA 22904, U.S.A.","Tel":"","Fax":"1 434-924-3587","Mail":"undergradadmission@virginia.edu","ApplyOnline":"https://www.commonapp.org/","Conditions_Cost": "","Conditions_Edu": "高中毕业", "Conditions_Test": "","Conditions_Age": "无明确要求","MajorSum": "6", "OpeningTime": [{"time":"11月1日","tip":"入学申请截止日期"}],"Tuition": "36720","Other_Application": "-1","Other_reg": "-1","Other_books": "1240","ScholarshipUrl": "http://www.virginia.edu/financialaid/scholarships.php","alimony":"12768-21600","Other_Conditions": "1、要求提交SAT或ACT考试成绩。&amp;nbsp;2、要求提交托福或雅思考试成绩。","Currency": "美元","Rate": "6.3387"}</t>
  </si>
  <si>
    <t>a:6:{s:6:"文学";s:31:"./major/175/6117/NetWork//9.gif";s:9:"历史学";s:31:"./major/175/6117/NetWork//7.gif";s:9:"教育学";s:31:"./major/175/6117/NetWork//4.gif";s:9:"管理学";s:31:"./major/175/6117/NetWork//3.gif";s:6:"医学";s:32:"./major/175/6117/NetWork//10.gif";s:6:"法学";s:31:"./major/175/6117/NetWork//1.gif";}</t>
  </si>
  <si>
    <t>{"Address":"Office of Admission P.O. Box 400160, University of Virginia Charlottesville, VA 22904, U.S.A. ","Tel":"1 434.924.0311","Fax":"","Mail":"gradstudies@virginia.edu","ApplyOnline":"http://gsas.virginia.edu/admission","Conditions_Cost": "","Conditions_Edu": "无明确要求", "Conditions_Test": "","Conditions_Age": "无明确要求","MajorSum": "24", "OpeningTime": "","Tuition": "23142","Other_Application": "","Other_reg": "-1","Other_books": "1630","ScholarshipUrl": "","alimony":"12768-21600","Other_Conditions": "无明确要求","Currency": "美元","Rate": "6.3387"}</t>
  </si>
  <si>
    <t>亚利桑那州立大学(坦佩)</t>
  </si>
  <si>
    <t>Arizona State University (Tempe)</t>
  </si>
  <si>
    <t>International Undergraduate Admissions Student Services Building P.O. Box 870112 Tempe, AZ 85287-0112, U.S.A.</t>
  </si>
  <si>
    <t>https://webapp4.asu.edu/uga_admissionsapp/</t>
  </si>
  <si>
    <t>a:9:{i:0;O:8:"stdClass":2:{s:4:"type";s:17:"传统托福(PBT)";s:5:"score";s:3:"500";}i:1;O:8:"stdClass":2:{s:4:"type";s:17:"托福机考(CBT)";s:5:"score";s:3:"173";}i:2;O:8:"stdClass":2:{s:4:"type";s:17:"托福网考(IBT)";s:5:"score";s:2:"61";}i:3;O:8:"stdClass":2:{s:4:"type";s:6:"雅思";s:5:"score";s:3:"6.0";}i:4;O:8:"stdClass":2:{s:4:"type";s:12:"雅思阅读";s:5:"score";s:3:"5.5";}i:5;O:8:"stdClass":2:{s:4:"type";s:12:"雅思写作";s:5:"score";s:3:"5.5";}i:6;O:8:"stdClass":2:{s:4:"type";s:12:"雅思听力";s:5:"score";s:3:"5.5";}i:7;O:8:"stdClass":2:{s:4:"type";s:12:"雅思口语";s:5:"score";s:3:"5.5";}i:8;O:8:"stdClass":2:{s:4:"type";s:3:"PTE";s:5:"score";s:2:"53";}}</t>
  </si>
  <si>
    <t>1 480-727-6453</t>
  </si>
  <si>
    <t>asuinternational@asu.edu</t>
  </si>
  <si>
    <t>a:3:{i:0;O:8:"stdClass":2:{s:4:"time";s:8:"5月1日";s:3:"tip";s:30:"秋季入学申请截止时间";}i:1;O:8:"stdClass":2:{s:4:"time";s:8:"2月1日";s:3:"tip";s:30:"夏季入学申请截止时间";}i:2;O:8:"stdClass":2:{s:4:"time";s:9:"11月1日";s:3:"tip";s:30:"春季入学申请截止时间";}}</t>
  </si>
  <si>
    <t>https://students.asu.edu/scholarships</t>
  </si>
  <si>
    <t>1 480-965-7788</t>
  </si>
  <si>
    <t>a:12:{s:6:"文学";s:36:"./major/175/115/Undergraduate//9.gif";s:6:"农学";s:36:"./major/175/115/Undergraduate//8.gif";s:9:"历史学";s:36:"./major/175/115/Undergraduate//7.gif";s:6:"理学";s:36:"./major/175/115/Undergraduate//6.gif";s:9:"经济学";s:36:"./major/175/115/Undergraduate//5.gif";s:9:"教育学";s:36:"./major/175/115/Undergraduate//4.gif";s:9:"管理学";s:36:"./major/175/115/Undergraduate//3.gif";s:6:"工学";s:36:"./major/175/115/Undergraduate//2.gif";s:21:"职教及其他类别";s:37:"./major/175/115/Undergraduate//13.gif";s:6:"哲学";s:37:"./major/175/115/Undergraduate//11.gif";s:6:"医学";s:37:"./major/175/115/Undergraduate//10.gif";s:6:"法学";s:36:"./major/175/115/Undergraduate//1.gif";}</t>
  </si>
  <si>
    <t>{"Address":"International Undergraduate Admissions Student Services Building P.O. Box 870112 Tempe, AZ 85287-0112, U.S.A.","Tel":"1 480-965-7788","Fax":"1 480-727-6453  ","Mail":"asuinternational@asu.edu","ApplyOnline":"https://webapp4.asu.edu/uga_admissionsapp/","Conditions_Cost": [{"score":"3.0"}],"Conditions_Edu": "高中毕业", "Conditions_Test": [{"type":"传统托福(PBT)","score":"500"},{"type":"托福机考(CBT)","score":"173"},{"type":"托福网考(IBT)","score":"61"},{"type":"雅思","score":"6.0"},{"type":"雅思阅读","score":"5.5"},{"type":"雅思写作","score":"5.5"},{"type":"雅思听力","score":"5.5"},{"type":"雅思口语","score":"5.5"},{"type":"PTE","score":"53"}],"Conditions_Age": "无明确要求","MajorSum": "295", "OpeningTime": [{"time":"5月1日","tip":"秋季入学申请截止时间"},{"time":"2月1日","tip":"夏季入学申请截止时间"},{"time":"11月1日","tip":"春季入学申请截止时间"}],"Tuition": "23654","Other_Application": "-1","Other_reg": "-1","Other_books": "-1","ScholarshipUrl": "https://students.asu.edu/scholarships","alimony":"12768-21600","Other_Conditions": "无明确要求","Currency": "美元","Rate": "6.3387"}</t>
  </si>
  <si>
    <t>Arizona State University, PO Box 870112, Tempe, AZ 85287-0112, U.S.A.</t>
  </si>
  <si>
    <t>https://webapp4.asu.edu/dgsadmissions/Index.jsp</t>
  </si>
  <si>
    <t>a:4:{i:0;O:8:"stdClass":2:{s:4:"type";s:17:"传统托福(PBT)";s:5:"score";s:3:"550";}i:1;O:8:"stdClass":2:{s:4:"type";s:17:"托福网考(IBT)";s:5:"score";s:2:"80";}i:2;O:8:"stdClass":2:{s:4:"type";s:6:"雅思";s:5:"score";s:3:"6.5";}i:3;O:8:"stdClass":2:{s:4:"type";s:3:"PTE";s:5:"score";s:2:"60";}}</t>
  </si>
  <si>
    <t>1 480-965-5158</t>
  </si>
  <si>
    <t>1.申请者需提供就读大学成绩单、学历证明等。</t>
  </si>
  <si>
    <t>1 (480) 965-6113</t>
  </si>
  <si>
    <t>a:11:{s:6:"文学";s:29:"./major/175/115/Master//9.gif";s:6:"农学";s:29:"./major/175/115/Master//8.gif";s:9:"历史学";s:29:"./major/175/115/Master//7.gif";s:6:"理学";s:29:"./major/175/115/Master//6.gif";s:9:"教育学";s:29:"./major/175/115/Master//4.gif";s:9:"管理学";s:29:"./major/175/115/Master//3.gif";s:6:"工学";s:29:"./major/175/115/Master//2.gif";s:21:"职教及其他类别";s:30:"./major/175/115/Master//13.gif";s:6:"哲学";s:30:"./major/175/115/Master//11.gif";s:6:"医学";s:30:"./major/175/115/Master//10.gif";s:6:"法学";s:29:"./major/175/115/Master//1.gif";}</t>
  </si>
  <si>
    <t>{"Address":"Arizona State University, PO Box 870112, Tempe, AZ 85287-0112, U.S.A.","Tel":"1 (480) 965-6113","Fax":"1 480-965-5158","Mail":"asuinternational@asu.edu","ApplyOnline":"https://webapp4.asu.edu/dgsadmissions/Index.jsp","Conditions_Cost": "","Conditions_Edu": "本科毕业", "Conditions_Test": [{"type":"传统托福(PBT)","score":"550"},{"type":"托福网考(IBT)","score":"80"},{"type":"雅思","score":"6.5"},{"type":"PTE","score":"60"}],"Conditions_Age": "无明确要求","MajorSum": "208", "OpeningTime": "","Tuition": "19490","Other_Application": "-1","Other_reg": "-1","Other_books": "1020","ScholarshipUrl": "https://students.asu.edu/scholarships","alimony":"12768-21600","Other_Conditions": "1.申请者需提供就读大学成绩单、学历证明等。","Currency": "美元","Rate": "6.3387"}</t>
  </si>
  <si>
    <t>a:11:{s:6:"文学";s:25:"./major/175/115/Dr//9.gif";s:6:"农学";s:25:"./major/175/115/Dr//8.gif";s:9:"历史学";s:25:"./major/175/115/Dr//7.gif";s:6:"理学";s:25:"./major/175/115/Dr//6.gif";s:9:"经济学";s:25:"./major/175/115/Dr//5.gif";s:9:"教育学";s:25:"./major/175/115/Dr//4.gif";s:9:"管理学";s:25:"./major/175/115/Dr//3.gif";s:6:"工学";s:25:"./major/175/115/Dr//2.gif";s:6:"哲学";s:26:"./major/175/115/Dr//11.gif";s:6:"医学";s:26:"./major/175/115/Dr//10.gif";s:6:"法学";s:25:"./major/175/115/Dr//1.gif";}</t>
  </si>
  <si>
    <t>{"Address":"Arizona State University, PO Box 870112, Tempe, AZ 85287-0112, U.S.A.","Tel":"1 (480) 965-6113","Fax":"1 480-965-5158","Mail":"asuinternational@asu.edu","ApplyOnline":"https://webapp4.asu.edu/dgsadmissions/Index.jsp","Conditions_Cost": "","Conditions_Edu": "本科毕业", "Conditions_Test": [{"type":"传统托福(PBT)","score":"550"},{"type":"托福网考(IBT)","score":"80"},{"type":"雅思","score":"6.5"},{"type":"PTE","score":"60"}],"Conditions_Age": "无明确要求","MajorSum": "128", "OpeningTime": "","Tuition": "19490","Other_Application": "-1","Other_reg": "-1","Other_books": "1020","ScholarshipUrl": "https://students.asu.edu/scholarships","alimony":"12768-21600","Other_Conditions": "1.申请者需提供就读大学成绩单、学历证明等。","Currency": "美元","Rate": "6.3387"}</t>
  </si>
  <si>
    <t>Graduate Programs Office, 450 E. Lemon St., MCRD 350, P.O. Box 874906, Tempe, AZ 85287-4906, USA</t>
  </si>
  <si>
    <t>a:2:{i:0;O:8:"stdClass":2:{s:4:"type";s:17:"传统托福(PBT)";s:5:"score";s:3:"613";}i:1;O:8:"stdClass":2:{s:4:"type";s:17:"托福网考(IBT)";s:5:"score";s:3:"103";}}</t>
  </si>
  <si>
    <t>wpcareymasters@asu.edu</t>
  </si>
  <si>
    <t>a:1:{i:0;O:8:"stdClass":2:{s:4:"time";s:8:"4月1日";s:3:"tip";s:27:"留学生申请截止日期";}}</t>
  </si>
  <si>
    <t>1、要求提交大学成绩单。&amp;nbsp;2、要求提交GRE或GMAT考试成绩。</t>
  </si>
  <si>
    <t>1 480-965-3332</t>
  </si>
  <si>
    <t>a:1:{s:9:"管理学";s:26:"./major/175/115/MBA//3.gif";}</t>
  </si>
  <si>
    <t>{"Address":"Graduate Programs Office, 450 E. Lemon St., MCRD 350, P.O. Box 874906, Tempe, AZ 85287-4906, USA","Tel":"1 480-965-3332","Fax":"","Mail":"wpcareymasters@asu.edu","Conditions_Cost": "","Conditions_Edu": "本科毕业", "Conditions_Test": [{"type":"传统托福(PBT)","score":"613"},{"type":"托福网考(IBT)","score":"103"}], "Conditions_Work": "无明确要求","xueZhi": "24个月 全日制MBA学制为两年","Conditions_Age": "无明确要求","MajorSum": "1", "OpeningTime": [{"time":"4月1日","tip":"留学生申请截止日期"}],"Tuition": "78300","Other_Application": "-1","Other_reg": "-1","Other_books": "-1","ScholarshipUrl": "","alimony":"12768-21600","Other_Conditions": "1、要求提交大学成绩单。&amp;nbsp;2、要求提交GRE或GMAT考试成绩。","Currency": "美元","Rate": "6.3387"}</t>
  </si>
  <si>
    <t>a:9:{s:6:"文学";s:33:"./major/175/115/Specialist//9.gif";s:9:"历史学";s:33:"./major/175/115/Specialist//7.gif";s:6:"理学";s:33:"./major/175/115/Specialist//6.gif";s:9:"教育学";s:33:"./major/175/115/Specialist//4.gif";s:9:"管理学";s:33:"./major/175/115/Specialist//3.gif";s:6:"工学";s:33:"./major/175/115/Specialist//2.gif";s:6:"哲学";s:34:"./major/175/115/Specialist//11.gif";s:6:"医学";s:34:"./major/175/115/Specialist//10.gif";s:6:"法学";s:33:"./major/175/115/Specialist//1.gif";}</t>
  </si>
  <si>
    <t>{"Address":"International Undergraduate Admissions Student Services Building P.O. Box 870112 Tempe, AZ 85287-0112, U.S.A.","Tel":"1 480-965-7788","Fax":"1 480-727-6453 ","Mail":"asuinternational@asu.edu","ApplyOnline":"https://webapp4.asu.edu/uga_admissionsapp/","Conditions_Cost": [{"score":"3.0"}],"Conditions_Edu": "高中毕业", "Conditions_Test": [{"type":"传统托福(PBT)","score":"500"},{"type":"托福机考(CBT)","score":"173"},{"type":"托福网考(IBT)","score":"61"},{"type":"雅思","score":"6.0"},{"type":"雅思阅读","score":"5.5"},{"type":"雅思写作","score":"5.5"},{"type":"雅思听力","score":"5.5"},{"type":"雅思口语","score":"5.5"},{"type":"PTE","score":"53"}],"Conditions_Age": "无明确要求","MajorSum": "64", "OpeningTime": [{"time":"5月1日","tip":"秋季入学申请截止时间"},{"time":"2月1日","tip":"夏季入学申请截止时间"},{"time":"11月1日","tip":"春季入学申请截止时间"}],"Tuition": "23654","Other_Application": "-1","Other_reg": "-1","Other_books": "-1","ScholarshipUrl": "https://students.asu.edu/scholarships","alimony":"12768-21600","Other_Conditions": "无明确要求","Currency": "美元","Rate": "6.3387"}</t>
  </si>
  <si>
    <t>American English and Culture Program, Arizona State University, P.O. Box 873504, Tempe, Arizona 85287-3504, U.S.A.</t>
  </si>
  <si>
    <t>aecp@asu.edu</t>
  </si>
  <si>
    <t>a:1:{i:0;O:8:"stdClass":2:{s:4:"time";s:8:"1月8日";s:3:"tip";s:45:"每年1月、3月、5月、8月、10月开课";}}</t>
  </si>
  <si>
    <t>1-480-965-2376</t>
  </si>
  <si>
    <t>a:1:{s:6:"文学";s:31:"./major/175/115/Language//9.gif";}</t>
  </si>
  <si>
    <t>{"Address":"American English and Culture Program, Arizona State University, P.O. Box 873504, Tempe, Arizona 85287-3504, U.S.A.","Tel":"1-480-965-2376","Fax":"","Mail":"aecp@asu.edu","ApplyOnline":"https://webapp4.asu.edu/uga_admissionsapp/","Conditions_Cost": "","Conditions_Edu": "高中毕业", "Conditions_Test": "","Conditions_Age": "十八岁以上","MajorSum": "1", "OpeningTime": [{"time":"1月8日","tip":"每年1月、3月、5月、8月、10月开课"}],"Tuition": "-1","Other_Application": "-1","Other_reg": "-1","Other_books": "-1","ScholarshipUrl": "","alimony":"12768-21600","Other_Conditions": "无明确要求","Currency": "美元","Rate": "6.3387"}</t>
  </si>
  <si>
    <t>ASU Online  Arizona State University  1475 N. Scottsdale Road, Scottsdale, AZ 85287 , U.S.A.</t>
  </si>
  <si>
    <t>a:8:{s:6:"文学";s:30:"./major/175/115/NetWork//9.gif";s:9:"历史学";s:30:"./major/175/115/NetWork//7.gif";s:6:"理学";s:30:"./major/175/115/NetWork//6.gif";s:9:"教育学";s:30:"./major/175/115/NetWork//4.gif";s:9:"管理学";s:30:"./major/175/115/NetWork//3.gif";s:6:"工学";s:30:"./major/175/115/NetWork//2.gif";s:6:"医学";s:31:"./major/175/115/NetWork//10.gif";s:6:"法学";s:30:"./major/175/115/NetWork//1.gif";}</t>
  </si>
  <si>
    <t>{"Address":"ASU Online  Arizona State University  1475 N. Scottsdale Road, Scottsdale, AZ 85287 , U.S.A.  ","Tel":"1 (480) 965-6113","Fax":"1 480-965-5158","Mail":"asuinternational@asu.edu","ApplyOnline":"https://webapp4.asu.edu/dgsadmissions/Index.jsp","Conditions_Cost": "","Conditions_Edu": "无明确要求", "Conditions_Test": "","Conditions_Age": "无明确要求","MajorSum": "48", "OpeningTime": "","Tuition": "19490","Other_Application": "","Other_reg": "-1","Other_books": "1020","ScholarshipUrl": "","alimony":"12768-21600","Other_Conditions": "无明确要求","Currency": "美元","Rate": "6.3387"}</t>
  </si>
  <si>
    <t>a:3:{s:9:"教育学";s:33:"./major/175/115/Foundation//4.gif";s:6:"医学";s:34:"./major/175/115/Foundation//10.gif";s:6:"法学";s:33:"./major/175/115/Foundation//1.gif";}</t>
  </si>
  <si>
    <t>{"Address":"International Undergraduate Admissions Student Services Building P.O. Box 870112 Tempe, AZ 85287-0112, U.S.A.","Tel":"1 480-965-7788","Fax":"1 480-727-6453 ","Mail":"asuinternational@asu.edu","ApplyOnline":"https://webapp4.asu.edu/uga_admissionsapp/","Conditions_Cost": "","Conditions_Edu": "无明确要求", "Conditions_Test": "","Conditions_Age": "无明确要求","MajorSum": "3", "OpeningTime": "","Tuition": "-1","Other_Application": "-1","Other_reg": "-1","Other_books": "-1","ScholarshipUrl": "","alimony":"12768-21600","Other_Conditions": "无明确要求","Currency": "美元","Rate": "6.3387"}</t>
  </si>
  <si>
    <t>罗格斯大学新布伦瑞克分校（新布伦瑞克）</t>
  </si>
  <si>
    <t>Rutgers University (New Brunswick)</t>
  </si>
  <si>
    <t>Office of University Undergraduate Admissions, Rutgers, The State University of New Jersey, 65 Davidson Road, Room 202, Piscataway, New Jersey 08854-8097, USA</t>
  </si>
  <si>
    <t>http://admissions.rutgers.edu/ApplyNow/ApplicationsAndTheBasics.aspx</t>
  </si>
  <si>
    <t>a:4:{i:0;O:8:"stdClass":2:{s:4:"type";s:17:"托福网考(IBT)";s:5:"score";s:2:"79";}i:1;O:8:"stdClass":2:{s:4:"type";s:6:"雅思";s:5:"score";s:3:"6.0";}i:2;O:8:"stdClass":2:{s:4:"type";s:21:"密歇根英语考试";s:5:"score";s:2:"76";}i:3;O:8:"stdClass":2:{s:4:"type";s:3:"PTE";s:5:"score";s:2:"53";}}</t>
  </si>
  <si>
    <t>1 732-445-0237</t>
  </si>
  <si>
    <t>RUInternational@admissions.rutgers.edu</t>
  </si>
  <si>
    <t>a:3:{i:0;O:8:"stdClass":2:{s:4:"time";s:9:"10月1日";s:3:"tip";s:36:"春季学期入学申请截止日期";}i:1;O:8:"stdClass":2:{s:4:"time";s:9:"11月1日";s:3:"tip";s:42:"夏、秋季学期提前申请截止日期";}i:2;O:8:"stdClass":2:{s:4:"time";s:9:"12月1日";s:3:"tip";s:42:"夏、秋季学期常规申请截止日期";}}</t>
  </si>
  <si>
    <t>1、要求提交SAT或ACT考试成绩。</t>
  </si>
  <si>
    <t>http://studentaid.rutgers.edu/typesofaid.aspx#Scholarship</t>
  </si>
  <si>
    <t>1 732-445-4636</t>
  </si>
  <si>
    <t>a:11:{s:6:"文学";s:37:"./major/175/3751/Undergraduate//9.gif";s:6:"农学";s:37:"./major/175/3751/Undergraduate//8.gif";s:9:"历史学";s:37:"./major/175/3751/Undergraduate//7.gif";s:6:"理学";s:37:"./major/175/3751/Undergraduate//6.gif";s:9:"经济学";s:37:"./major/175/3751/Undergraduate//5.gif";s:9:"教育学";s:37:"./major/175/3751/Undergraduate//4.gif";s:9:"管理学";s:37:"./major/175/3751/Undergraduate//3.gif";s:6:"工学";s:37:"./major/175/3751/Undergraduate//2.gif";s:6:"哲学";s:38:"./major/175/3751/Undergraduate//11.gif";s:6:"医学";s:38:"./major/175/3751/Undergraduate//10.gif";s:6:"法学";s:37:"./major/175/3751/Undergraduate//1.gif";}</t>
  </si>
  <si>
    <t>{"Address":"Office of University Undergraduate Admissions, Rutgers, The State University of New Jersey, 65 Davidson Road, Room 202, Piscataway, New Jersey 08854-8097, USA","Tel":"1 732-445-4636","Fax":"1 732-445-0237","Mail":"RUInternational@admissions.rutgers.edu","ApplyOnline":"http://admissions.rutgers.edu/ApplyNow/ApplicationsAndTheBasics.aspx","Conditions_Cost": "","Conditions_Edu": "高中毕业", "Conditions_Test": [{"type":"托福网考(IBT)","score":"79"},{"type":"雅思","score":"6.0"},{"type":"密歇根英语考试","score":"76"},{"type":"PTE","score":"53"}],"Conditions_Age": "无明确要求","MajorSum": "117", "OpeningTime": [{"time":"10月1日","tip":"春季学期入学申请截止日期"},{"time":"11月1日","tip":"夏、秋季学期提前申请截止日期"},{"time":"12月1日","tip":"夏、秋季学期常规申请截止日期"}],"Tuition": "24742","Other_Application": "-1","Other_reg": "-1","Other_books": "-1","ScholarshipUrl": "http://studentaid.rutgers.edu/typesofaid.aspx#Scholarship","alimony":"12768-21600","Other_Conditions": "1、要求提交SAT或ACT考试成绩。","Currency": "美元","Rate": "6.3387"}</t>
  </si>
  <si>
    <t>Office of Graduate and Professional Admissions, Rutgers, The State University of New Jersey, 18 Bishop Place, New Brunswick, NJ 08901-8530 U.S.A.</t>
  </si>
  <si>
    <t>http://gradstudy.rutgers.edu/apply/application-guidelines</t>
  </si>
  <si>
    <t>a:7:{i:0;O:8:"stdClass":2:{s:4:"type";s:17:"传统托福(PBT)";s:5:"score";s:3:"550";}i:1;O:8:"stdClass":2:{s:4:"type";s:17:"托福机考(CBT)";s:5:"score";s:3:"213";}i:2;O:8:"stdClass":2:{s:4:"type";s:23:"托福网考(IBT)阅读";s:5:"score";s:2:"21";}i:3;O:8:"stdClass":2:{s:4:"type";s:23:"托福网考(IBT)写作";s:5:"score";s:2:"22";}i:4;O:8:"stdClass":2:{s:4:"type";s:23:"托福网考(IBT)听力";s:5:"score";s:2:"17";}i:5;O:8:"stdClass":2:{s:4:"type";s:23:"托福网考(IBT)口语";s:5:"score";s:2:"23";}i:6;O:8:"stdClass":2:{s:4:"type";s:6:"雅思";s:5:"score";s:1:"7";}}</t>
  </si>
  <si>
    <t>1 732-932-8231</t>
  </si>
  <si>
    <t>gradadm@rci.rutgers.edu</t>
  </si>
  <si>
    <t>http://gradstudy.rutgers.edu/financial/financial-information</t>
  </si>
  <si>
    <t>1 732-932-7711</t>
  </si>
  <si>
    <t>a:11:{s:6:"文学";s:30:"./major/175/3751/Master//9.gif";s:6:"农学";s:30:"./major/175/3751/Master//8.gif";s:9:"历史学";s:30:"./major/175/3751/Master//7.gif";s:6:"理学";s:30:"./major/175/3751/Master//6.gif";s:9:"经济学";s:30:"./major/175/3751/Master//5.gif";s:9:"教育学";s:30:"./major/175/3751/Master//4.gif";s:9:"管理学";s:30:"./major/175/3751/Master//3.gif";s:6:"工学";s:30:"./major/175/3751/Master//2.gif";s:6:"哲学";s:31:"./major/175/3751/Master//11.gif";s:6:"医学";s:31:"./major/175/3751/Master//10.gif";s:6:"法学";s:30:"./major/175/3751/Master//1.gif";}</t>
  </si>
  <si>
    <t>{"Address":"Office of Graduate and Professional Admissions, Rutgers, The State University of New Jersey, 18 Bishop Place, New Brunswick, NJ 08901-8530 U.S.A.","Tel":"1 732-932-7711","Fax":"1 732-932-8231","Mail":"gradadm@rci.rutgers.edu","ApplyOnline":"http://gradstudy.rutgers.edu/apply/application-guidelines","Conditions_Cost": "","Conditions_Edu": "本科毕业", "Conditions_Test": [{"type":"传统托福(PBT)","score":"550"},{"type":"托福机考(CBT)","score":"213"},{"type":"托福网考(IBT)阅读","score":"21"},{"type":"托福网考(IBT)写作","score":"22"},{"type":"托福网考(IBT)听力","score":"17"},{"type":"托福网考(IBT)口语","score":"23"},{"type":"雅思","score":"7"}],"Conditions_Age": "无明确要求","MajorSum": "171", "OpeningTime": "","Tuition": "25848","Other_Application": "65","Other_reg": "-1","Other_books": "-1","ScholarshipUrl": "http://gradstudy.rutgers.edu/financial/financial-information","alimony":"12768-21600","Other_Conditions": "无明确要求","Currency": "美元","Rate": "6.3387"}</t>
  </si>
  <si>
    <t>1 732/932-7711</t>
  </si>
  <si>
    <t>a:11:{s:6:"文学";s:26:"./major/175/3751/Dr//9.gif";s:6:"农学";s:26:"./major/175/3751/Dr//8.gif";s:9:"历史学";s:26:"./major/175/3751/Dr//7.gif";s:6:"理学";s:26:"./major/175/3751/Dr//6.gif";s:9:"经济学";s:26:"./major/175/3751/Dr//5.gif";s:9:"教育学";s:26:"./major/175/3751/Dr//4.gif";s:9:"管理学";s:26:"./major/175/3751/Dr//3.gif";s:6:"工学";s:26:"./major/175/3751/Dr//2.gif";s:6:"哲学";s:27:"./major/175/3751/Dr//11.gif";s:6:"医学";s:27:"./major/175/3751/Dr//10.gif";s:6:"法学";s:26:"./major/175/3751/Dr//1.gif";}</t>
  </si>
  <si>
    <t>{"Address":"Office of Graduate and Professional Admissions, Rutgers, The State University of New Jersey, 18 Bishop Place, New Brunswick, NJ 08901-8530 U.S.A.","Tel":"1 732/932-7711","Fax":"1 732-932-8231","Mail":"gradadm@rci.rutgers.edu","ApplyOnline":"http://gradstudy.rutgers.edu/apply/application-guidelines","Conditions_Cost": "","Conditions_Edu": "本科毕业", "Conditions_Test": [{"type":"传统托福(PBT)","score":"550"},{"type":"托福机考(CBT)","score":"213"},{"type":"托福网考(IBT)阅读","score":"21"},{"type":"托福网考(IBT)写作","score":"22"},{"type":"托福网考(IBT)听力","score":"17"},{"type":"托福网考(IBT)口语","score":"23"},{"type":"雅思","score":"7"}],"Conditions_Age": "无明确要求","MajorSum": "115", "OpeningTime": "","Tuition": "25848","Other_Application": "65","Other_reg": "-1","Other_books": "-1","ScholarshipUrl": "http://gradstudy.rutgers.edu/financial/financial-information","alimony":"12768-21600","Other_Conditions": "无明确要求","Currency": "美元","Rate": "6.3387"}</t>
  </si>
  <si>
    <t>Office of Graduate Admissions,1 Washington Park, Suite 124, Newark, NJ 07102, USA</t>
  </si>
  <si>
    <t>a:1:{i:0;O:8:"stdClass":2:{s:4:"type";s:3:"PTE";s:5:"score";s:2:"68";}}</t>
  </si>
  <si>
    <t>1 (973) 353-1592</t>
  </si>
  <si>
    <t>admit@business.rutgers.edu</t>
  </si>
  <si>
    <t>a:1:{i:0;O:8:"stdClass":2:{s:4:"time";s:9:"3月15日";s:3:"tip";s:39:"国际留学生入学申请截止日期";}}</t>
  </si>
  <si>
    <t>1 (973) 353-1234</t>
  </si>
  <si>
    <t>12个月 该校全日制MBA学制为：12-21个月</t>
  </si>
  <si>
    <t>a:2:{s:9:"经济学";s:27:"./major/175/3751/MBA//5.gif";s:9:"管理学";s:27:"./major/175/3751/MBA//3.gif";}</t>
  </si>
  <si>
    <t>{"Address":"Office of Graduate Admissions,1 Washington Park, Suite 124, Newark, NJ 07102, USA","Tel":"1 (973) 353-1234","Fax":"1 (973) 353-1592","Mail":"admit@business.rutgers.edu","Conditions_Cost": "","Conditions_Edu": "本科毕业", "Conditions_Test": [{"type":"PTE","score":"68"}], "Conditions_Work": "2年以上","xueZhi": "12个月 该校全日制MBA学制为：12-21个月","Conditions_Age": "无明确要求","MajorSum": "9", "OpeningTime": [{"time":"3月15日","tip":"国际留学生入学申请截止日期"}],"Tuition": "81256","Other_Application": "73","Other_reg": "-1","Other_books": "-1","ScholarshipUrl": "","alimony":"12768-21600","Other_Conditions": "1、要求提交GRE或GMAT考试成绩。","Currency": "美元","Rate": "6.3387"}</t>
  </si>
  <si>
    <t>Graduate English As a Second Language Program, Tillett Hall 129, Livingston Campus, 53 Avenue E, Piscataway, NJ 08854-8040, USA</t>
  </si>
  <si>
    <t>1 732-445-0276</t>
  </si>
  <si>
    <t>gradesl@rci.rutgers.edu</t>
  </si>
  <si>
    <t>1 (848) 445-6675</t>
  </si>
  <si>
    <t>a:2:{s:6:"文学";s:32:"./major/175/3751/Language//9.gif";s:9:"教育学";s:32:"./major/175/3751/Language//4.gif";}</t>
  </si>
  <si>
    <t>{"Address":"Graduate English As a Second Language Program, Tillett Hall 129, Livingston Campus, 53 Avenue E, Piscataway, NJ 08854-8040, USA","Tel":"1 (848) 445-6675","Fax":"1 732-445-0276","Mail":"gradesl@rci.rutgers.edu","ApplyOnline":"http://gradstudy.rutgers.edu/apply/application-guidelines","Conditions_Cost": "","Conditions_Edu": "无明确要求", "Conditions_Test": "","Conditions_Age": "无明确要求","MajorSum": "1", "OpeningTime": "","Tuition": "-1","Other_Application": "-1","Other_reg": "-1","Other_books": "-1","ScholarshipUrl": "","alimony":"12768-21600","Other_Conditions": "无明确要求","Currency": "美元","Rate": "6.3387"}</t>
  </si>
  <si>
    <t>a:1:{s:6:"文学";s:31:"./major/175/3751/NetWork//9.gif";}</t>
  </si>
  <si>
    <t>{"Address":"Office of Graduate and Professional Admissions, Rutgers, The State University of New Jersey, 18 Bishop Place, New Brunswick, NJ 08901-8530 U.S.A.","Tel":"1 732/932-7711","Fax":"1 732-932-8231","Mail":"gradadm@rci.rutgers.edu","ApplyOnline":"http://gradstudy.rutgers.edu/apply/application-guidelines","Conditions_Cost": "","Conditions_Edu": "无明确要求", "Conditions_Test": "","Conditions_Age": "无明确要求","MajorSum": "1", "OpeningTime": "","Tuition": "25848","Other_Application": "","Other_reg": "-1","Other_books": "-1","ScholarshipUrl": "","alimony":"12768-21600","Other_Conditions": "无明确要求","Currency": "美元","Rate": "6.3387"}</t>
  </si>
  <si>
    <t>a:5:{s:6:"农学";s:34:"./major/175/3751/Foundation//8.gif";s:9:"经济学";s:34:"./major/175/3751/Foundation//5.gif";s:9:"教育学";s:34:"./major/175/3751/Foundation//4.gif";s:6:"医学";s:35:"./major/175/3751/Foundation//10.gif";s:6:"法学";s:34:"./major/175/3751/Foundation//1.gif";}</t>
  </si>
  <si>
    <t>{"Address":"","Tel":"","Fax":"","Mail":"","ApplyOnline":"","Conditions_Cost": "","Conditions_Edu": "无明确要求", "Conditions_Test": "","Conditions_Age": "无明确要求","MajorSum": "4", "OpeningTime": "","Tuition": "-1","Other_Application": "-1","Other_reg": "-1","Other_books": "-1","ScholarshipUrl": "","alimony":"12768-21600","Other_Conditions": "无明确要求","Currency": "美元","Rate": "6.3387"}</t>
  </si>
  <si>
    <t>匹兹堡大学（匹兹堡）</t>
  </si>
  <si>
    <t>University of Pittsburgh (Pittsburgh)</t>
  </si>
  <si>
    <t>University of Pittsburgh Office of Admissions and Financial Aid 4227 Fifth Ave., Alumni Hall Pittsburgh, PA 15260-6601</t>
  </si>
  <si>
    <t>https://app.applyyourself.com/AYApplicantLogin/fl_ApplicantConnectLogin.asp?id=up-ois</t>
  </si>
  <si>
    <t>a:12:{i:0;O:8:"stdClass":2:{s:4:"type";s:17:"托福网考(IBT)";s:5:"score";s:3:"100";}i:1;O:8:"stdClass":2:{s:4:"type";s:23:"托福网考(IBT)阅读";s:5:"score";s:2:"21";}i:2;O:8:"stdClass":2:{s:4:"type";s:23:"托福网考(IBT)写作";s:5:"score";s:2:"21";}i:3;O:8:"stdClass":2:{s:4:"type";s:23:"托福网考(IBT)听力";s:5:"score";s:2:"21";}i:4;O:8:"stdClass":2:{s:4:"type";s:23:"托福网考(IBT)口语";s:5:"score";s:2:"21";}i:5;O:8:"stdClass":2:{s:4:"type";s:6:"雅思";s:5:"score";s:3:"7.0";}i:6;O:8:"stdClass":2:{s:4:"type";s:12:"雅思阅读";s:5:"score";s:3:"6.0";}i:7;O:8:"stdClass":2:{s:4:"type";s:12:"雅思写作";s:5:"score";s:3:"6.0";}i:8;O:8:"stdClass":2:{s:4:"type";s:12:"雅思听力";s:5:"score";s:3:"6.0";}i:9;O:8:"stdClass":2:{s:4:"type";s:12:"雅思口语";s:5:"score";s:3:"6.0";}i:10;O:8:"stdClass":2:{s:4:"type";s:18:"SAT批判性阅读";s:5:"score";s:3:"600";}i:11;O:8:"stdClass":2:{s:4:"type";s:9:"ACT英语";s:5:"score";s:2:"27";}}</t>
  </si>
  <si>
    <t>1 412-648-8815</t>
  </si>
  <si>
    <t>intladm@pitt.edu</t>
  </si>
  <si>
    <t>a:2:{i:0;O:8:"stdClass":2:{s:4:"time";s:8:"4月1日";s:3:"tip";s:63:"夏季入学申请截止时间、秋季入学申请截止时间";}i:1;O:8:"stdClass":2:{s:4:"time";s:9:"10月1日";s:3:"tip";s:30:"春季入学申请截止时间";}}</t>
  </si>
  <si>
    <t>申请者可提交SAT或ACT成绩。</t>
  </si>
  <si>
    <t>http://oafa.pitt.edu/learn-about-aid/academic-scholarships/</t>
  </si>
  <si>
    <t>1 412-624-7488</t>
  </si>
  <si>
    <t>a:10:{s:6:"文学";s:37:"./major/175/5132/Undergraduate//9.gif";s:9:"历史学";s:37:"./major/175/5132/Undergraduate//7.gif";s:6:"理学";s:37:"./major/175/5132/Undergraduate//6.gif";s:9:"经济学";s:37:"./major/175/5132/Undergraduate//5.gif";s:9:"教育学";s:37:"./major/175/5132/Undergraduate//4.gif";s:9:"管理学";s:37:"./major/175/5132/Undergraduate//3.gif";s:6:"工学";s:37:"./major/175/5132/Undergraduate//2.gif";s:6:"哲学";s:38:"./major/175/5132/Undergraduate//11.gif";s:6:"医学";s:38:"./major/175/5132/Undergraduate//10.gif";s:6:"法学";s:37:"./major/175/5132/Undergraduate//1.gif";}</t>
  </si>
  <si>
    <t>{"Address":"University of Pittsburgh Office of Admissions and Financial Aid 4227 Fifth Ave., Alumni Hall Pittsburgh, PA 15260-6601 ","Tel":"1 412-624-7488","Fax":"1 412-648-8815","Mail":"intladm@pitt.edu","ApplyOnline":"https://app.applyyourself.com/AYApplicantLogin/fl_ApplicantConnectLogin.asp?id=up-ois","Conditions_Cost": "","Conditions_Edu": "高中毕业", "Conditions_Test": [{"type":"托福网考(IBT)","score":"100"},{"type":"托福网考(IBT)阅读","score":"21"},{"type":"托福网考(IBT)写作","score":"21"},{"type":"托福网考(IBT)听力","score":"21"},{"type":"托福网考(IBT)口语","score":"21"},{"type":"雅思","score":"7.0"},{"type":"雅思阅读","score":"6.0"},{"type":"雅思写作","score":"6.0"},{"type":"雅思听力","score":"6.0"},{"type":"雅思口语","score":"6.0"},{"type":"SAT批判性阅读","score":"600"},{"type":"ACT英语","score":"27"}],"Conditions_Age": "无明确要求","MajorSum": "90", "OpeningTime": [{"time":"4月1日","tip":"夏季入学申请截止时间、秋季入学申请截止时间"},{"time":"10月1日","tip":"春季入学申请截止时间"}],"Tuition": "29568","Other_Application": "45","Other_reg": "-1","Other_books": "-1","ScholarshipUrl": "http://oafa.pitt.edu/learn-about-aid/academic-scholarships/","alimony":"12768-21600","Other_Conditions": "申请者可提交SAT或ACT成绩。","Currency": "美元","Rate": "6.3387"}</t>
  </si>
  <si>
    <t>Office of the Provost 801 Cathedral of Learning University of Pittsburgh Pittsburgh PA 15260</t>
  </si>
  <si>
    <t>http://www.pitt.edu/~graduate/apply.html</t>
  </si>
  <si>
    <t>a:10:{i:0;O:8:"stdClass":2:{s:4:"type";s:17:"托福网考(IBT)";s:5:"score";s:2:"90";}i:1;O:8:"stdClass":2:{s:4:"type";s:23:"托福网考(IBT)阅读";s:5:"score";s:2:"22";}i:2;O:8:"stdClass":2:{s:4:"type";s:23:"托福网考(IBT)写作";s:5:"score";s:2:"22";}i:3;O:8:"stdClass":2:{s:4:"type";s:23:"托福网考(IBT)听力";s:5:"score";s:2:"22";}i:4;O:8:"stdClass":2:{s:4:"type";s:23:"托福网考(IBT)口语";s:5:"score";s:2:"22";}i:5;O:8:"stdClass":2:{s:4:"type";s:6:"雅思";s:5:"score";s:3:"7.0";}i:6;O:8:"stdClass":2:{s:4:"type";s:12:"雅思阅读";s:5:"score";s:3:"6.5";}i:7;O:8:"stdClass":2:{s:4:"type";s:12:"雅思写作";s:5:"score";s:3:"6.5";}i:8;O:8:"stdClass":2:{s:4:"type";s:12:"雅思听力";s:5:"score";s:3:"6.5";}i:9;O:8:"stdClass":2:{s:4:"type";s:12:"雅思口语";s:5:"score";s:3:"6.5";}}</t>
  </si>
  <si>
    <t>1 412-624-6855</t>
  </si>
  <si>
    <t>graduate@as.pitt.edu</t>
  </si>
  <si>
    <t>部分专业要求提供GRE考试成绩。&amp;nbsp;&amp;nbsp;以上要求为文理学院综合要求，具体要求详见各专业。</t>
  </si>
  <si>
    <t>1 412-624-6094</t>
  </si>
  <si>
    <t>a:10:{s:6:"文学";s:30:"./major/175/5132/Master//9.gif";s:9:"历史学";s:30:"./major/175/5132/Master//7.gif";s:6:"理学";s:30:"./major/175/5132/Master//6.gif";s:9:"经济学";s:30:"./major/175/5132/Master//5.gif";s:9:"教育学";s:30:"./major/175/5132/Master//4.gif";s:9:"管理学";s:30:"./major/175/5132/Master//3.gif";s:6:"工学";s:30:"./major/175/5132/Master//2.gif";s:6:"哲学";s:31:"./major/175/5132/Master//11.gif";s:6:"医学";s:31:"./major/175/5132/Master//10.gif";s:6:"法学";s:30:"./major/175/5132/Master//1.gif";}</t>
  </si>
  <si>
    <t>{"Address":"Office of the Provost 801 Cathedral of Learning University of Pittsburgh Pittsburgh PA 15260 ","Tel":"1 412-624-6094","Fax":"1 412-624-6855","Mail":"graduate@as.pitt.edu","ApplyOnline":"http://www.pitt.edu/~graduate/apply.html","Conditions_Cost": "","Conditions_Edu": "本科毕业", "Conditions_Test": [{"type":"托福网考(IBT)","score":"90"},{"type":"托福网考(IBT)阅读","score":"22"},{"type":"托福网考(IBT)写作","score":"22"},{"type":"托福网考(IBT)听力","score":"22"},{"type":"托福网考(IBT)口语","score":"22"},{"type":"雅思","score":"7.0"},{"type":"雅思阅读","score":"6.5"},{"type":"雅思写作","score":"6.5"},{"type":"雅思听力","score":"6.5"},{"type":"雅思口语","score":"6.5"}],"Conditions_Age": "无明确要求","MajorSum": "104", "OpeningTime": "","Tuition": "32686","Other_Application": "-1","Other_reg": "-1","Other_books": "-1","ScholarshipUrl": "http://oafa.pitt.edu/learn-about-aid/academic-scholarships/","alimony":"12768-21600","Other_Conditions": "部分专业要求提供GRE考试成绩。&amp;nbsp;&amp;nbsp;以上要求为文理学院综合要求，具体要求详见各专业。","Currency": "美元","Rate": "6.3387"}</t>
  </si>
  <si>
    <t>a:10:{s:6:"文学";s:26:"./major/175/5132/Dr//9.gif";s:9:"历史学";s:26:"./major/175/5132/Dr//7.gif";s:6:"理学";s:26:"./major/175/5132/Dr//6.gif";s:9:"经济学";s:26:"./major/175/5132/Dr//5.gif";s:9:"教育学";s:26:"./major/175/5132/Dr//4.gif";s:9:"管理学";s:26:"./major/175/5132/Dr//3.gif";s:6:"工学";s:26:"./major/175/5132/Dr//2.gif";s:6:"哲学";s:27:"./major/175/5132/Dr//11.gif";s:6:"医学";s:27:"./major/175/5132/Dr//10.gif";s:6:"法学";s:26:"./major/175/5132/Dr//1.gif";}</t>
  </si>
  <si>
    <t>{"Address":"Office of the Provost 801 Cathedral of Learning University of Pittsburgh Pittsburgh PA 15260 ","Tel":"1 412-624-6094","Fax":"1 412-624-6855","Mail":"graduate@as.pitt.edu","ApplyOnline":"http://www.pitt.edu/~graduate/apply.html","Conditions_Cost": "","Conditions_Edu": "本科毕业", "Conditions_Test": [{"type":"托福网考(IBT)","score":"90"},{"type":"托福网考(IBT)阅读","score":"22"},{"type":"托福网考(IBT)写作","score":"22"},{"type":"托福网考(IBT)听力","score":"22"},{"type":"托福网考(IBT)口语","score":"22"},{"type":"雅思","score":"7.0"},{"type":"雅思阅读","score":"6.5"},{"type":"雅思写作","score":"6.5"},{"type":"雅思听力","score":"6.5"},{"type":"雅思口语","score":"6.5"}],"Conditions_Age": "无明确要求","MajorSum": "82", "OpeningTime": "","Tuition": "32686","Other_Application": "-1","Other_reg": "-1","Other_books": "-1","ScholarshipUrl": "http://oafa.pitt.edu/learn-about-aid/academic-scholarships/","alimony":"12768-21600","Other_Conditions": "部分专业要求提供GRE考试成绩。&amp;nbsp;&amp;nbsp;以上要求为文理学院综合要求，具体要求详见各专业。","Currency": "美元","Rate": "6.3387"}</t>
  </si>
  <si>
    <t>University of Pittsburgh  Joseph M. Katz Graduate School of Business and College of Business Administration   Mervis Hall, Pittsburgh, PA, 15260</t>
  </si>
  <si>
    <t>+1 412-648-1659</t>
  </si>
  <si>
    <t>mba@katz.pitt.edu</t>
  </si>
  <si>
    <t>a:3:{i:0;O:8:"stdClass":2:{s:4:"time";s:10:"10月15日";s:3:"tip";s:0:"";}i:1;O:8:"stdClass":2:{s:4:"time";s:9:"12月1日";s:3:"tip";s:0:"";}i:2;O:8:"stdClass":2:{s:4:"time";s:8:"2月1日";s:3:"tip";s:0:"";}}</t>
  </si>
  <si>
    <t>申请者需提交GMAT、托福成绩。</t>
  </si>
  <si>
    <t>+1 412-648-1700</t>
  </si>
  <si>
    <t>12个月 该校设有全日制1年或2年MBA</t>
  </si>
  <si>
    <t>a:4:{s:9:"经济学";s:27:"./major/175/5132/MBA//5.gif";s:9:"管理学";s:27:"./major/175/5132/MBA//3.gif";s:6:"工学";s:27:"./major/175/5132/MBA//2.gif";s:6:"法学";s:27:"./major/175/5132/MBA//1.gif";}</t>
  </si>
  <si>
    <t>{"Address":"University of Pittsburgh  Joseph M. Katz Graduate School of Business and College of Business Administration   Mervis Hall, Pittsburgh, PA, 15260","Tel":"+1 412-648-1700","Fax":"+1 412-648-1659","Mail":"mba@katz.pitt.edu","Conditions_Cost": "","Conditions_Edu": "本科毕业", "Conditions_Test": [{"type":"传统托福(PBT)","score":"600"},{"type":"托福网考(IBT)","score":"100"},{"type":"雅思","score":"7.0"}], "Conditions_Work": "2年以上","xueZhi": "12个月 该校设有全日制1年或2年MBA","Conditions_Age": "无明确要求","MajorSum": "13", "OpeningTime": [{"time":"10月15日","tip":""},{"time":"12月1日","tip":""},{"time":"2月1日","tip":""}],"Tuition": "53931","Other_Application": "-1","Other_reg": "-1","Other_books": "-1","ScholarshipUrl": "","alimony":"12768-21600","Other_Conditions": "申请者需提交GMAT、托福成绩。","Currency": "美元","Rate": "6.3387"}</t>
  </si>
  <si>
    <t>a:6:{s:6:"文学";s:34:"./major/175/5132/Specialist//9.gif";s:9:"历史学";s:34:"./major/175/5132/Specialist//7.gif";s:6:"理学";s:34:"./major/175/5132/Specialist//6.gif";s:9:"管理学";s:34:"./major/175/5132/Specialist//3.gif";s:6:"医学";s:35:"./major/175/5132/Specialist//10.gif";s:6:"法学";s:34:"./major/175/5132/Specialist//1.gif";}</t>
  </si>
  <si>
    <t>{"Address":"University of Pittsburgh Office of Admissions and Financial Aid 4227 Fifth Ave., Alumni Hall Pittsburgh, PA 15260-6601 ","Tel":"1 412-624-7488","Fax":"1 412-648-8815","Mail":"intladm@pitt.edu","ApplyOnline":"https://app.applyyourself.com/AYApplicantLogin/fl_ApplicantConnectLogin.asp?id=up-ois","Conditions_Cost": "","Conditions_Edu": "高中毕业", "Conditions_Test": [{"type":"托福网考(IBT)","score":"100"},{"type":"托福网考(IBT)阅读","score":"21"},{"type":"托福网考(IBT)写作","score":"21"},{"type":"托福网考(IBT)听力","score":"21"},{"type":"托福网考(IBT)口语","score":"21"},{"type":"雅思","score":"7.0"},{"type":"雅思阅读","score":"6.0"},{"type":"雅思写作","score":"6.0"},{"type":"雅思听力","score":"6.0"},{"type":"雅思口语","score":"6.0"},{"type":"SAT批判性阅读","score":"600"},{"type":"ACT英语","score":"27"}],"Conditions_Age": "无明确要求","MajorSum": "27", "OpeningTime": [{"time":"4月1日","tip":"夏季入学申请截止时间、秋季入学申请截止时间"},{"time":"10月1日","tip":"春季入学申请截止时间"}],"Tuition": "26247","Other_Application": "45","Other_reg": "-1","Other_books": "-1","ScholarshipUrl": "http://oafa.pitt.edu/learn-about-aid/academic-scholarships/","alimony":"12768-21600","Other_Conditions": "申请者可提交SAT或ACT成绩。","Currency": "美元","Rate": "6.3387"}</t>
  </si>
  <si>
    <t>a:8:{s:6:"文学";s:31:"./major/175/5132/NetWork//9.gif";s:9:"历史学";s:31:"./major/175/5132/NetWork//7.gif";s:6:"理学";s:31:"./major/175/5132/NetWork//6.gif";s:9:"教育学";s:31:"./major/175/5132/NetWork//4.gif";s:9:"管理学";s:31:"./major/175/5132/NetWork//3.gif";s:6:"工学";s:31:"./major/175/5132/NetWork//2.gif";s:6:"医学";s:32:"./major/175/5132/NetWork//10.gif";s:6:"法学";s:31:"./major/175/5132/NetWork//1.gif";}</t>
  </si>
  <si>
    <t>{"Address":"Office of the Provost 801 Cathedral of Learning University of Pittsburgh Pittsburgh PA 15260 ","Tel":"1 412-624-6094","Fax":"1 412-624-6855","Mail":"graduate@as.pitt.edu","ApplyOnline":"http://www.pitt.edu/~graduate/apply.html","Conditions_Cost": "","Conditions_Edu": "无明确要求", "Conditions_Test": "","Conditions_Age": "无明确要求","MajorSum": "53", "OpeningTime": "","Tuition": "32686","Other_Application": "","Other_reg": "-1","Other_books": "-1","ScholarshipUrl": "http://oafa.pitt.edu/learn-about-aid/academic-scholarships/","alimony":"12768-21600","Other_Conditions": "无明确要求","Currency": "美元","Rate": "6.3387"}</t>
  </si>
  <si>
    <t>a:6:{s:6:"文学";s:34:"./major/175/5132/Foundation//9.gif";s:6:"理学";s:34:"./major/175/5132/Foundation//6.gif";s:9:"经济学";s:34:"./major/175/5132/Foundation//5.gif";s:9:"教育学";s:34:"./major/175/5132/Foundation//4.gif";s:9:"管理学";s:34:"./major/175/5132/Foundation//3.gif";s:6:"医学";s:35:"./major/175/5132/Foundation//10.gif";}</t>
  </si>
  <si>
    <t>{"Address":"University of Pittsburgh Office of Admissions and Financial Aid 4227 Fifth Ave., Alumni Hall Pittsburgh, PA 15260-6601 ","Tel":"1 412-624-7488","Fax":"1 412-648-8815","Mail":"intladm@pitt.edu","ApplyOnline":"https://app.applyyourself.com/AYApplicantLogin/fl_ApplicantConnectLogin.asp?id=up-ois","Conditions_Cost": "","Conditions_Edu": "无明确要求", "Conditions_Test": "","Conditions_Age": "无明确要求","MajorSum": "14", "OpeningTime": "","Tuition": "-1","Other_Application": "-1","Other_reg": "-1","Other_books": "-1","ScholarshipUrl": "","alimony":"12768-21600","Other_Conditions": "无明确要求","Currency": "美元","Rate": "6.3387"}</t>
  </si>
  <si>
    <t>南加州大学（洛杉矶）</t>
  </si>
  <si>
    <t>University of Southern California (Los Angeles)</t>
  </si>
  <si>
    <t>USC Office of Admission, Undergraduate, University Park Campus, Los Angeles, CA, 90089-0911, USA</t>
  </si>
  <si>
    <t>http://www.commonapp.org/</t>
  </si>
  <si>
    <t>a:7:{i:0;O:8:"stdClass":2:{s:4:"type";s:17:"托福网考(IBT)";s:5:"score";s:3:"100";}i:1;O:8:"stdClass":2:{s:4:"type";s:23:"托福网考(IBT)阅读";s:5:"score";s:2:"20";}i:2;O:8:"stdClass":2:{s:4:"type";s:23:"托福网考(IBT)写作";s:5:"score";s:2:"20";}i:3;O:8:"stdClass":2:{s:4:"type";s:23:"托福网考(IBT)听力";s:5:"score";s:2:"20";}i:4;O:8:"stdClass":2:{s:4:"type";s:23:"托福网考(IBT)口语";s:5:"score";s:2:"20";}i:5;O:8:"stdClass":2:{s:4:"type";s:18:"SAT批判性阅读";s:5:"score";s:3:"600";}i:6;O:8:"stdClass":2:{s:4:"type";s:9:"ACT英语";s:5:"score";s:2:"27";}}</t>
  </si>
  <si>
    <t>1-213-821-0200</t>
  </si>
  <si>
    <t>a:1:{i:0;O:8:"stdClass":2:{s:4:"time";s:9:"1月15日";s:3:"tip";s:24:"入学申请截止日期";}}</t>
  </si>
  <si>
    <t>http://www.usc.edu/admission/fa/grants_scholarships/undergraduates/</t>
  </si>
  <si>
    <t>1-213-740-1111</t>
  </si>
  <si>
    <t>a:10:{s:6:"文学";s:36:"./major/175/923/Undergraduate//9.gif";s:9:"历史学";s:36:"./major/175/923/Undergraduate//7.gif";s:6:"理学";s:36:"./major/175/923/Undergraduate//6.gif";s:9:"经济学";s:36:"./major/175/923/Undergraduate//5.gif";s:9:"教育学";s:36:"./major/175/923/Undergraduate//4.gif";s:9:"管理学";s:36:"./major/175/923/Undergraduate//3.gif";s:6:"工学";s:36:"./major/175/923/Undergraduate//2.gif";s:6:"哲学";s:37:"./major/175/923/Undergraduate//11.gif";s:6:"医学";s:37:"./major/175/923/Undergraduate//10.gif";s:6:"法学";s:36:"./major/175/923/Undergraduate//1.gif";}</t>
  </si>
  <si>
    <t>{"Address":"USC Office of Admission, Undergraduate, University Park Campus, Los Angeles, CA, 90089-0911, USA","Tel":"1-213-740-1111","Fax":"1-213-821-0200","Mail":"","ApplyOnline":"http://www.commonapp.org/","Conditions_Cost": "","Conditions_Edu": "高中毕业", "Conditions_Test": [{"type":"托福网考(IBT)","score":"100"},{"type":"托福网考(IBT)阅读","score":"20"},{"type":"托福网考(IBT)写作","score":"20"},{"type":"托福网考(IBT)听力","score":"20"},{"type":"托福网考(IBT)口语","score":"20"},{"type":"SAT批判性阅读","score":"600"},{"type":"ACT英语","score":"27"}],"Conditions_Age": "无明确要求","MajorSum": "155", "OpeningTime": [{"time":"1月15日","tip":"入学申请截止日期"}],"Tuition": "45602","Other_Application": "-1","Other_reg": "-1","Other_books": "1500","ScholarshipUrl": "http://www.usc.edu/admission/fa/grants_scholarships/undergraduates/","alimony":"12768-21600","Other_Conditions": "无明确要求","Currency": "美元","Rate": "6.3387"}</t>
  </si>
  <si>
    <t>USC Office of Admission,University Park Campus, Los Angeles, CA, 90089-0911, USA</t>
  </si>
  <si>
    <t>http://www.usc.edu/admission/graduate/apply/application1.html</t>
  </si>
  <si>
    <t>a:10:{i:0;O:8:"stdClass":2:{s:4:"type";s:17:"托福网考(IBT)";s:5:"score";s:2:"90";}i:1;O:8:"stdClass":2:{s:4:"type";s:23:"托福网考(IBT)阅读";s:5:"score";s:2:"20";}i:2;O:8:"stdClass":2:{s:4:"type";s:23:"托福网考(IBT)写作";s:5:"score";s:2:"20";}i:3;O:8:"stdClass":2:{s:4:"type";s:23:"托福网考(IBT)听力";s:5:"score";s:2:"20";}i:4;O:8:"stdClass":2:{s:4:"type";s:23:"托福网考(IBT)口语";s:5:"score";s:2:"20";}i:5;O:8:"stdClass":2:{s:4:"type";s:6:"雅思";s:5:"score";s:3:"6.5";}i:6;O:8:"stdClass":2:{s:4:"type";s:12:"雅思阅读";s:5:"score";s:1:"6";}i:7;O:8:"stdClass":2:{s:4:"type";s:12:"雅思写作";s:5:"score";s:1:"6";}i:8;O:8:"stdClass":2:{s:4:"type";s:12:"雅思听力";s:5:"score";s:1:"6";}i:9;O:8:"stdClass":2:{s:4:"type";s:12:"雅思口语";s:5:"score";s:1:"6";}}</t>
  </si>
  <si>
    <t>ois@usc.edu</t>
  </si>
  <si>
    <t>http://www.usc.edu/admission/fa/grants_scholarships/graduates/</t>
  </si>
  <si>
    <t>a:10:{s:6:"文学";s:29:"./major/175/923/Master//9.gif";s:9:"历史学";s:29:"./major/175/923/Master//7.gif";s:6:"理学";s:29:"./major/175/923/Master//6.gif";s:9:"经济学";s:29:"./major/175/923/Master//5.gif";s:9:"教育学";s:29:"./major/175/923/Master//4.gif";s:9:"管理学";s:29:"./major/175/923/Master//3.gif";s:6:"工学";s:29:"./major/175/923/Master//2.gif";s:21:"职教及其他类别";s:30:"./major/175/923/Master//13.gif";s:6:"医学";s:30:"./major/175/923/Master//10.gif";s:6:"法学";s:29:"./major/175/923/Master//1.gif";}</t>
  </si>
  <si>
    <t>{"Address":"USC Office of Admission,University Park Campus, Los Angeles, CA, 90089-0911, USA","Tel":"1-213-740-1111","Fax":"","Mail":"ois@usc.edu","ApplyOnline":"http://www.usc.edu/admission/graduate/apply/application1.html","Conditions_Cost": [{"score":"四分制  3.0","tip":"GPA"}],"Conditions_Edu": "本科毕业", "Conditions_Test": [{"type":"托福网考(IBT)","score":"90"},{"type":"托福网考(IBT)阅读","score":"20"},{"type":"托福网考(IBT)写作","score":"20"},{"type":"托福网考(IBT)听力","score":"20"},{"type":"托福网考(IBT)口语","score":"20"},{"type":"雅思","score":"6.5"},{"type":"雅思阅读","score":"6"},{"type":"雅思写作","score":"6"},{"type":"雅思听力","score":"6"},{"type":"雅思口语","score":"6"}],"Conditions_Age": "无明确要求","MajorSum": "107", "OpeningTime": "","Tuition": "45602","Other_Application": "85","Other_reg": "-1","Other_books": "1344","ScholarshipUrl": "http://www.usc.edu/admission/fa/grants_scholarships/graduates/","alimony":"12768-21600","Other_Conditions": "","Currency": "美元","Rate": "6.3387"}</t>
  </si>
  <si>
    <t>a:10:{i:0;O:8:"stdClass":2:{s:4:"type";s:17:"托福网考(IBT)";s:5:"score";s:3:"100";}i:1;O:8:"stdClass":2:{s:4:"type";s:23:"托福网考(IBT)阅读";s:5:"score";s:2:"20";}i:2;O:8:"stdClass":2:{s:4:"type";s:23:"托福网考(IBT)写作";s:5:"score";s:2:"20";}i:3;O:8:"stdClass":2:{s:4:"type";s:23:"托福网考(IBT)听力";s:5:"score";s:2:"20";}i:4;O:8:"stdClass":2:{s:4:"type";s:23:"托福网考(IBT)口语";s:5:"score";s:2:"20";}i:5;O:8:"stdClass":2:{s:4:"type";s:6:"雅思";s:5:"score";s:1:"7";}i:6;O:8:"stdClass":2:{s:4:"type";s:12:"雅思阅读";s:5:"score";s:1:"6";}i:7;O:8:"stdClass":2:{s:4:"type";s:12:"雅思写作";s:5:"score";s:1:"6";}i:8;O:8:"stdClass":2:{s:4:"type";s:12:"雅思听力";s:5:"score";s:1:"6";}i:9;O:8:"stdClass":2:{s:4:"type";s:12:"雅思口语";s:5:"score";s:1:"6";}}</t>
  </si>
  <si>
    <t>a:7:{s:6:"文学";s:25:"./major/175/923/Dr//9.gif";s:6:"理学";s:25:"./major/175/923/Dr//6.gif";s:9:"教育学";s:25:"./major/175/923/Dr//4.gif";s:9:"管理学";s:25:"./major/175/923/Dr//3.gif";s:6:"工学";s:25:"./major/175/923/Dr//2.gif";s:6:"医学";s:26:"./major/175/923/Dr//10.gif";s:6:"法学";s:25:"./major/175/923/Dr//1.gif";}</t>
  </si>
  <si>
    <t>{"Address":"USC Office of Admission,University Park Campus, Los Angeles, CA, 90089-0911, USA","Tel":"1-213-740-1111","Fax":"","Mail":"ois@usc.edu","ApplyOnline":"http://www.usc.edu/admission/graduate/apply/application1.html","Conditions_Cost": [{"score":"四分制  3.0","tip":"GPA"}],"Conditions_Edu": "本科毕业", "Conditions_Test": [{"type":"托福网考(IBT)","score":"100"},{"type":"托福网考(IBT)阅读","score":"20"},{"type":"托福网考(IBT)写作","score":"20"},{"type":"托福网考(IBT)听力","score":"20"},{"type":"托福网考(IBT)口语","score":"20"},{"type":"雅思","score":"7"},{"type":"雅思阅读","score":"6"},{"type":"雅思写作","score":"6"},{"type":"雅思听力","score":"6"},{"type":"雅思口语","score":"6"}],"Conditions_Age": "无明确要求","MajorSum": "28", "OpeningTime": "","Tuition": "45602","Other_Application": "85","Other_reg": "-1","Other_books": "1344","ScholarshipUrl": "http://www.usc.edu/admission/fa/grants_scholarships/graduates/","alimony":"12768-21600","Other_Conditions": "","Currency": "美元","Rate": "6.3387"}</t>
  </si>
  <si>
    <t>USC Marshall MBA Admission, 630 Childs Way — JKP 308, Los Angeles, CA 90089-2633, USA</t>
  </si>
  <si>
    <t>1 213-749-8520</t>
  </si>
  <si>
    <t>marshallmba@marshall.usc.edu</t>
  </si>
  <si>
    <t>a:1:{i:0;O:8:"stdClass":2:{s:4:"time";s:9:"1月10日";s:3:"tip";s:27:"留学生申请截止日期";}}</t>
  </si>
  <si>
    <t>1 213-740-7846</t>
  </si>
  <si>
    <t>a:1:{s:9:"管理学";s:26:"./major/175/923/MBA//3.gif";}</t>
  </si>
  <si>
    <t>{"Address":"USC Marshall MBA Admission, 630 Childs Way — JKP 308, Los Angeles, CA 90089-2633, USA","Tel":"1 213-740-7846","Fax":"1 213-749-8520","Mail":"marshallmba@marshall.usc.edu","Conditions_Cost": "","Conditions_Edu": "本科毕业", "Conditions_Test": "", "Conditions_Work": "2年以上","xueZhi": "24个月 该校全日制MBA学制为2年","Conditions_Age": "无明确要求","MajorSum": "1", "OpeningTime": [{"time":"1月10日","tip":"留学生申请截止日期"}],"Tuition": "104016","Other_Application": "-1","Other_reg": "-1","Other_books": "2694","ScholarshipUrl": "","alimony":"12768-21600","Other_Conditions": "1、要求提交托福或雅思考试成绩。","Currency": "美元","Rate": "6.3387"}</t>
  </si>
  <si>
    <t>USC Language Academy, 950 West Jefferson Blvd. JEF Suite 200, Los Angeles, CA 90089-1292, USA</t>
  </si>
  <si>
    <t>http://www.usc.edu/dept/education/langacad/application_steps.htm</t>
  </si>
  <si>
    <t>1 213-740-0088</t>
  </si>
  <si>
    <t>a:1:{i:0;O:8:"stdClass":2:{s:4:"time";s:9:"1月22日";s:3:"tip";s:44:"每年开课4次，1月、5月、7月、9月";}}</t>
  </si>
  <si>
    <t>1 213-740-0080</t>
  </si>
  <si>
    <t>a:1:{s:6:"文学";s:31:"./major/175/923/Language//9.gif";}</t>
  </si>
  <si>
    <t>{"Address":"USC Language Academy, 950 West Jefferson Blvd. JEF Suite 200, Los Angeles, CA 90089-1292, USA","Tel":"1 213-740-0080","Fax":"1 213-740-0088","Mail":"","ApplyOnline":"http://www.usc.edu/dept/education/langacad/application_steps.htm","Conditions_Cost": "","Conditions_Edu": "无明确要求", "Conditions_Test": "","Conditions_Age": "无明确要求","MajorSum": "1", "OpeningTime": [{"time":"1月22日","tip":"每年开课4次，1月、5月、7月、9月"}],"Tuition": "483","Other_Application": "150","Other_reg": "-1","Other_books": "-1","ScholarshipUrl": "","alimony":"12768-21600","Other_Conditions": "无明确要求","Currency": "美元","Rate": "6.3387"}</t>
  </si>
  <si>
    <t>圣路易斯华盛顿大学</t>
  </si>
  <si>
    <t>Washington University Saint Louis</t>
  </si>
  <si>
    <t>Office of Undergraduate Admissions, Washington University, Campus Box 1089, One Brookings Drive, St. Louis, Missouri 63130-4899, U.S.A.</t>
  </si>
  <si>
    <t>1 (314) 935-4290</t>
  </si>
  <si>
    <t>admissions@wustl.edu</t>
  </si>
  <si>
    <t>a:2:{i:0;O:8:"stdClass":2:{s:4:"time";s:10:"11月15日";s:3:"tip";s:30:"提前录取申请截止日期";}i:1;O:8:"stdClass":2:{s:4:"time";s:9:"1月15日";s:3:"tip";s:30:"常规录取申请截止日期";}}</t>
  </si>
  <si>
    <t>http://admissions.wustl.edu/scholarships-financial-aid/Pages/default.aspx</t>
  </si>
  <si>
    <t>1 (800) 638-0700</t>
  </si>
  <si>
    <t>a:11:{s:6:"文学";s:37:"./major/175/3453/Undergraduate//9.gif";s:9:"历史学";s:37:"./major/175/3453/Undergraduate//7.gif";s:6:"理学";s:37:"./major/175/3453/Undergraduate//6.gif";s:9:"经济学";s:37:"./major/175/3453/Undergraduate//5.gif";s:9:"教育学";s:37:"./major/175/3453/Undergraduate//4.gif";s:9:"管理学";s:37:"./major/175/3453/Undergraduate//3.gif";s:6:"工学";s:37:"./major/175/3453/Undergraduate//2.gif";s:6:"哲学";s:38:"./major/175/3453/Undergraduate//11.gif";s:6:"医学";s:38:"./major/175/3453/Undergraduate//10.gif";s:6:"法学";s:37:"./major/175/3453/Undergraduate//1.gif";s:0:"";s:36:"./major/175/3453/Undergraduate//.gif";}</t>
  </si>
  <si>
    <t>{"Address":"Office of Undergraduate Admissions, Washington University, Campus Box 1089, One Brookings Drive, St. Louis, Missouri 63130-4899, U.S.A.","Tel":"1 (800) 638-0700","Fax":"1 (314) 935-4290","Mail":"admissions@wustl.edu","ApplyOnline":"https://www.commonapp.org/Login","Conditions_Cost": "","Conditions_Edu": "高中毕业", "Conditions_Test": "","Conditions_Age": "无明确要求","MajorSum": "85", "OpeningTime": [{"time":"11月15日","tip":"提前录取申请截止日期"},{"time":"1月15日","tip":"常规录取申请截止日期"}],"Tuition": "44100","Other_Application": "-1","Other_reg": "-1","Other_books": "-1","ScholarshipUrl": "http://admissions.wustl.edu/scholarships-financial-aid/Pages/default.aspx","alimony":"12768-21600","Other_Conditions": "1、要求提交托福或雅思考试成绩。","Currency": "美元","Rate": "6.3387"}</t>
  </si>
  <si>
    <t>Graduate School of Arts &amp; Sciences, Washington University in St. Louis, Campus Box 1187, One Brookings Drive, St. Louis, MO 63130-4899, U.S.A.</t>
  </si>
  <si>
    <t>http://graduateschool.wustl.edu/prospective_students/apply-now</t>
  </si>
  <si>
    <t>gsas@artsci.wustl.edu</t>
  </si>
  <si>
    <t>a:2:{i:0;O:8:"stdClass":2:{s:4:"time";s:9:"1月15日";s:3:"tip";s:30:"秋季入学申请截止时间";}i:1;O:8:"stdClass":2:{s:4:"time";s:9:"12月1日";s:3:"tip";s:42:"部分专业秋季入学申请截止时间";}}</t>
  </si>
  <si>
    <t>1、要求提交托福考试成绩。&amp;nbsp;2、提供GRE成绩。</t>
  </si>
  <si>
    <t>http://graduateschool.wustl.edu/prospective_students/financial-information</t>
  </si>
  <si>
    <t>a:10:{s:6:"文学";s:30:"./major/175/3453/Master//9.gif";s:6:"农学";s:30:"./major/175/3453/Master//8.gif";s:6:"理学";s:30:"./major/175/3453/Master//6.gif";s:9:"经济学";s:30:"./major/175/3453/Master//5.gif";s:9:"教育学";s:30:"./major/175/3453/Master//4.gif";s:9:"管理学";s:30:"./major/175/3453/Master//3.gif";s:6:"工学";s:30:"./major/175/3453/Master//2.gif";s:6:"哲学";s:31:"./major/175/3453/Master//11.gif";s:6:"医学";s:31:"./major/175/3453/Master//10.gif";s:6:"法学";s:30:"./major/175/3453/Master//1.gif";}</t>
  </si>
  <si>
    <t>{"Address":"Graduate School of Arts &amp; Sciences, Washington University in St. Louis, Campus Box 1187, One Brookings Drive, St. Louis, MO 63130-4899, U.S.A.","Tel":"","Fax":"","Mail":"gsas@artsci.wustl.edu","ApplyOnline":"http://graduateschool.wustl.edu/prospective_students/apply-now","Conditions_Cost": "","Conditions_Edu": "本科毕业", "Conditions_Test": "","Conditions_Age": "无明确要求","MajorSum": "67", "OpeningTime": [{"time":"1月15日","tip":"秋季入学申请截止时间"},{"time":"12月1日","tip":"部分专业秋季入学申请截止时间"}],"Tuition": "44100","Other_Application": "-1","Other_reg": "-1","Other_books": "-1","ScholarshipUrl": "http://graduateschool.wustl.edu/prospective_students/financial-information","alimony":"12768-21600","Other_Conditions": "1、要求提交托福考试成绩。&amp;nbsp;2、提供GRE成绩。","Currency": "美元","Rate": "6.3387"}</t>
  </si>
  <si>
    <t>a:11:{s:6:"文学";s:26:"./major/175/3453/Dr//9.gif";s:9:"历史学";s:26:"./major/175/3453/Dr//7.gif";s:6:"理学";s:26:"./major/175/3453/Dr//6.gif";s:9:"经济学";s:26:"./major/175/3453/Dr//5.gif";s:9:"教育学";s:26:"./major/175/3453/Dr//4.gif";s:9:"管理学";s:26:"./major/175/3453/Dr//3.gif";s:6:"工学";s:26:"./major/175/3453/Dr//2.gif";s:21:"职教及其他类别";s:27:"./major/175/3453/Dr//13.gif";s:6:"哲学";s:27:"./major/175/3453/Dr//11.gif";s:6:"医学";s:27:"./major/175/3453/Dr//10.gif";s:6:"法学";s:26:"./major/175/3453/Dr//1.gif";}</t>
  </si>
  <si>
    <t>{"Address":"Graduate School of Arts &amp; Sciences, Washington University in St. Louis, Campus Box 1187, One Brookings Drive, St. Louis, MO 63130-4899, U.S.A.","Tel":"","Fax":"","Mail":"gsas@artsci.wustl.edu","ApplyOnline":"http://graduateschool.wustl.edu/prospective_students/apply-now","Conditions_Cost": "","Conditions_Edu": "本科毕业", "Conditions_Test": "","Conditions_Age": "无明确要求","MajorSum": "83", "OpeningTime": [{"time":"1月15日","tip":"秋季入学申请截止时间"},{"time":"12月1日","tip":"部分专业秋季入学申请截止时间"}],"Tuition": "44100","Other_Application": "-1","Other_reg": "-1","Other_books": "-1","ScholarshipUrl": "http://graduateschool.wustl.edu/prospective_students/financial-information","alimony":"12768-21600","Other_Conditions": "1、要求提交托福考试成绩。&amp;nbsp;2、提供GRE成绩。","Currency": "美元","Rate": "6.3387"}</t>
  </si>
  <si>
    <t>Olin Business School, MBA Admissions, Box 1133, Washington University, 1 Brookings Drive, Saint Louis, MO 63130</t>
  </si>
  <si>
    <t>1 314-935-6309</t>
  </si>
  <si>
    <t>mba@wustl.edu</t>
  </si>
  <si>
    <t>a:6:{i:0;O:8:"stdClass":2:{s:4:"time";s:9:"10月1日";s:3:"tip";s:27:"第一轮申请截止时间";}i:1;O:8:"stdClass":2:{s:4:"time";s:10:"11月15日";s:3:"tip";s:27:"第二轮申请截止时间";}i:2;O:8:"stdClass":2:{s:4:"time";s:8:"1月4日";s:3:"tip";s:27:"第三轮申请截止时间";}i:3;O:8:"stdClass":2:{s:4:"time";s:9:"2月15日";s:3:"tip";s:27:"第四轮申请截止时间";}i:4;O:8:"stdClass":2:{s:4:"time";s:8:"4月1日";s:3:"tip";s:27:"第五轮申请截止时间";}i:5;O:8:"stdClass":2:{s:4:"time";s:10:"12月31日";s:3:"tip";s:24:"循环申请截止日期";}}</t>
  </si>
  <si>
    <t>1.提供GMAT、GRE成绩。&amp;nbsp;2.提供托福、雅思成绩。</t>
  </si>
  <si>
    <t>1 314-935-7301</t>
  </si>
  <si>
    <t>a:1:{s:9:"管理学";s:27:"./major/175/3453/MBA//3.gif";}</t>
  </si>
  <si>
    <t>{"Address":"Olin Business School, MBA Admissions, Box 1133, Washington University, 1 Brookings Drive, Saint Louis, MO 63130","Tel":"1 314-935-7301","Fax":"1 314-935-6309","Mail":"mba@wustl.edu","Conditions_Cost": "","Conditions_Edu": "本科毕业", "Conditions_Test": "", "Conditions_Work": "无明确要求","xueZhi": "24个月 全日制MBA学制为两年","Conditions_Age": "无明确要求","MajorSum": "1", "OpeningTime": [{"time":"10月1日","tip":"第一轮申请截止时间"},{"time":"11月15日","tip":"第二轮申请截止时间"},{"time":"1月4日","tip":"第三轮申请截止时间"},{"time":"2月15日","tip":"第四轮申请截止时间"},{"time":"4月1日","tip":"第五轮申请截止时间"},{"time":"12月31日","tip":"循环申请截止日期"}],"Tuition": "99400","Other_Application": "-1","Other_reg": "-1","Other_books": "-1","ScholarshipUrl": "","alimony":"12768-21600","Other_Conditions": "1.提供GMAT、GRE成绩。&amp;nbsp;2.提供托福、雅思成绩。","Currency": "美元","Rate": "6.3387"}</t>
  </si>
  <si>
    <t>1 (800) 638-0700，1 (314) 935-6000</t>
  </si>
  <si>
    <t>a:6:{s:6:"文学";s:34:"./major/175/3453/Specialist//9.gif";s:6:"理学";s:34:"./major/175/3453/Specialist//6.gif";s:9:"经济学";s:34:"./major/175/3453/Specialist//5.gif";s:9:"管理学";s:34:"./major/175/3453/Specialist//3.gif";s:6:"医学";s:35:"./major/175/3453/Specialist//10.gif";s:6:"法学";s:34:"./major/175/3453/Specialist//1.gif";}</t>
  </si>
  <si>
    <t>{"Address":"Office of Undergraduate Admissions, Washington University, Campus Box 1089, One Brookings Drive, St. Louis, Missouri 63130-4899, U.S.A.","Tel":"1 (800) 638-0700，1 (314) 935-6000","Fax":"1 (314) 935-4290","Mail":"admissions@wustl.edu","ApplyOnline":"https://www.commonapp.org/Login","Conditions_Cost": "","Conditions_Edu": "高中毕业", "Conditions_Test": "","Conditions_Age": "无明确要求","MajorSum": "12", "OpeningTime": [{"time":"11月15日","tip":"提前录取申请截止日期"},{"time":"1月15日","tip":"常规录取申请截止日期"}],"Tuition": "44100","Other_Application": "-1","Other_reg": "-1","Other_books": "-1","ScholarshipUrl": "http://admissions.wustl.edu/scholarships-financial-aid/Pages/default.aspx","alimony":"12768-21600","Other_Conditions": "1、要求提交托福或雅思考试成绩。","Currency": "美元","Rate": "6.3387"}</t>
  </si>
  <si>
    <t>esl@artsci.wustl.edu</t>
  </si>
  <si>
    <t>1 314-935-5966</t>
  </si>
  <si>
    <t>a:1:{s:6:"文学";s:32:"./major/175/3453/Language//9.gif";}</t>
  </si>
  <si>
    <t>{"Address":"Office of Undergraduate Admissions, Washington University, Campus Box 1089, One Brookings Drive, St. Louis, Missouri 63130-4899, U.S.A.","Tel":"1 314-935-5966","Fax":"","Mail":"esl@artsci.wustl.edu","ApplyOnline":"https://www.commonapp.org/Login","Conditions_Cost": "","Conditions_Edu": "无明确要求", "Conditions_Test": "","Conditions_Age": "无明确要求","MajorSum": "1", "OpeningTime": "","Tuition": "-1","Other_Application": "-1","Other_reg": "-1","Other_books": "-1","ScholarshipUrl": "","alimony":"12768-21600","Other_Conditions": "无明确要求","Currency": "美元","Rate": "6.3387"}</t>
  </si>
  <si>
    <t>a:3:{s:9:"管理学";s:31:"./major/175/3453/NetWork//3.gif";s:6:"工学";s:31:"./major/175/3453/NetWork//2.gif";s:6:"医学";s:32:"./major/175/3453/NetWork//10.gif";}</t>
  </si>
  <si>
    <t>{"Address":"Graduate School of Arts &amp; Sciences, Washington University in St. Louis, Campus Box 1187, One Brookings Drive, St. Louis, MO 63130-4899, U.S.A.","Tel":"","Fax":"","Mail":"gsas@artsci.wustl.edu","ApplyOnline":"http://graduateschool.wustl.edu/prospective_students/apply-now","Conditions_Cost": "","Conditions_Edu": "无明确要求", "Conditions_Test": "","Conditions_Age": "无明确要求","MajorSum": "5", "OpeningTime": "","Tuition": "-1","Other_Application": "","Other_reg": "-1","Other_books": "-1","ScholarshipUrl": "","alimony":"12768-21600","Other_Conditions": "无明确要求","Currency": "美元","Rate": "6.3387"}</t>
  </si>
  <si>
    <t>印第安纳大学</t>
  </si>
  <si>
    <t>Indiana University</t>
  </si>
  <si>
    <t>俄勒冈州立大学（科瓦利斯）</t>
  </si>
  <si>
    <t>Oregon State University (Corvallis)</t>
  </si>
  <si>
    <t>Office of International Admissions, Oregon State University, 1701 SW Western Blvd., Corvallis, OR 97333 USA</t>
  </si>
  <si>
    <t>http://oregonstate.edu/admissions/international/apply</t>
  </si>
  <si>
    <t>a:6:{i:0;O:8:"stdClass":2:{s:4:"type";s:17:"托福网考(IBT)";s:5:"score";s:2:"80";}i:1;O:8:"stdClass":2:{s:4:"type";s:23:"托福网考(IBT)阅读";s:5:"score";s:2:"16";}i:2;O:8:"stdClass":2:{s:4:"type";s:23:"托福网考(IBT)写作";s:5:"score";s:2:"16";}i:3;O:8:"stdClass":2:{s:4:"type";s:23:"托福网考(IBT)听力";s:5:"score";s:2:"16";}i:4;O:8:"stdClass":2:{s:4:"type";s:23:"托福网考(IBT)口语";s:5:"score";s:2:"16";}i:5;O:8:"stdClass":2:{s:4:"type";s:6:"雅思";s:5:"score";s:3:"6.5";}}</t>
  </si>
  <si>
    <t>+1 541-737-4220</t>
  </si>
  <si>
    <t>intladmit@oregonstate.edu</t>
  </si>
  <si>
    <t>a:3:{i:0;O:8:"stdClass":2:{s:4:"time";s:9:"8月23日";s:3:"tip";s:33:"秋季入学的申请截止日期";}i:1;O:8:"stdClass":2:{s:4:"time";s:9:"12月2日";s:3:"tip";s:33:"冬季入学的申请截止日期";}i:2;O:8:"stdClass":2:{s:4:"time";s:9:"2月27日";s:3:"tip";s:33:"春季入学的申请截止日期";}}</t>
  </si>
  <si>
    <t>http://oregonstate.edu/admissions/international/scholarships</t>
  </si>
  <si>
    <t>+1 541-737-4411</t>
  </si>
  <si>
    <t>a:11:{s:6:"文学";s:37:"./major/175/4789/Undergraduate//9.gif";s:6:"农学";s:37:"./major/175/4789/Undergraduate//8.gif";s:9:"历史学";s:37:"./major/175/4789/Undergraduate//7.gif";s:6:"理学";s:37:"./major/175/4789/Undergraduate//6.gif";s:9:"经济学";s:37:"./major/175/4789/Undergraduate//5.gif";s:9:"教育学";s:37:"./major/175/4789/Undergraduate//4.gif";s:9:"管理学";s:37:"./major/175/4789/Undergraduate//3.gif";s:6:"工学";s:37:"./major/175/4789/Undergraduate//2.gif";s:6:"哲学";s:38:"./major/175/4789/Undergraduate//11.gif";s:6:"医学";s:38:"./major/175/4789/Undergraduate//10.gif";s:6:"法学";s:37:"./major/175/4789/Undergraduate//1.gif";}</t>
  </si>
  <si>
    <t>{"Address":"Office of International Admissions, Oregon State University, 1701 SW Western Blvd., Corvallis, OR 97333 USA","Tel":"+1 541-737-4411","Fax":"+1 541-737-4220","Mail":"intladmit@oregonstate.edu","ApplyOnline":"http://oregonstate.edu/admissions/international/apply","Conditions_Cost": [{"score":"四分制  3.0","tip":"GPA"}],"Conditions_Edu": "高中毕业", "Conditions_Test": [{"type":"托福网考(IBT)","score":"80"},{"type":"托福网考(IBT)阅读","score":"16"},{"type":"托福网考(IBT)写作","score":"16"},{"type":"托福网考(IBT)听力","score":"16"},{"type":"托福网考(IBT)口语","score":"16"},{"type":"雅思","score":"6.5"}],"Conditions_Age": "无明确要求","MajorSum": "86", "OpeningTime": [{"time":"8月23日","tip":"秋季入学的申请截止日期"},{"time":"12月2日","tip":"冬季入学的申请截止日期"},{"time":"2月27日","tip":"春季入学的申请截止日期"}],"Tuition": "23590","Other_Application": "-1","Other_reg": "-1","Other_books": "-1","ScholarshipUrl": "http://oregonstate.edu/admissions/international/scholarships","alimony":"12768-21600","Other_Conditions": "无明确要求","Currency": "美元","Rate": "6.3387"}</t>
  </si>
  <si>
    <t>a:2:{i:0;O:8:"stdClass":2:{s:4:"type";s:17:"托福网考(IBT)";s:5:"score";s:2:"70";}i:1;O:8:"stdClass":2:{s:4:"type";s:6:"雅思";s:5:"score";s:3:"6.0";}}</t>
  </si>
  <si>
    <t>a:10:{s:6:"文学";s:30:"./major/175/4789/Master//9.gif";s:6:"农学";s:30:"./major/175/4789/Master//8.gif";s:6:"理学";s:30:"./major/175/4789/Master//6.gif";s:9:"经济学";s:30:"./major/175/4789/Master//5.gif";s:9:"教育学";s:30:"./major/175/4789/Master//4.gif";s:9:"管理学";s:30:"./major/175/4789/Master//3.gif";s:6:"工学";s:30:"./major/175/4789/Master//2.gif";s:21:"职教及其他类别";s:31:"./major/175/4789/Master//13.gif";s:6:"医学";s:31:"./major/175/4789/Master//10.gif";s:6:"法学";s:30:"./major/175/4789/Master//1.gif";}</t>
  </si>
  <si>
    <t>{"Address":"Office of International Admissions, Oregon State University, 1701 SW Western Blvd., Corvallis, OR 97333 USA","Tel":"+1 541-737-4411","Fax":"+1 541-737-4220","Mail":"intladmit@oregonstate.edu","ApplyOnline":"http://oregonstate.edu/admissions/international/apply","Conditions_Cost": [{"score":"四分制  3.0","tip":"GPA"}],"Conditions_Edu": "本科毕业", "Conditions_Test": [{"type":"托福网考(IBT)","score":"70"},{"type":"雅思","score":"6.0"}],"Conditions_Age": "无明确要求","MajorSum": "75", "OpeningTime": "","Tuition": "27500","Other_Application": "-1","Other_reg": "-1","Other_books": "-1","ScholarshipUrl": "http://oregonstate.edu/admissions/international/scholarships","alimony":"12768-21600","Other_Conditions": "无明确要求","Currency": "美元","Rate": "6.3387"}</t>
  </si>
  <si>
    <t>a:9:{s:6:"文学";s:26:"./major/175/4789/Dr//9.gif";s:6:"农学";s:26:"./major/175/4789/Dr//8.gif";s:6:"理学";s:26:"./major/175/4789/Dr//6.gif";s:9:"经济学";s:26:"./major/175/4789/Dr//5.gif";s:9:"教育学";s:26:"./major/175/4789/Dr//4.gif";s:9:"管理学";s:26:"./major/175/4789/Dr//3.gif";s:6:"工学";s:26:"./major/175/4789/Dr//2.gif";s:6:"医学";s:27:"./major/175/4789/Dr//10.gif";s:6:"法学";s:26:"./major/175/4789/Dr//1.gif";}</t>
  </si>
  <si>
    <t>{"Address":"Office of International Admissions, Oregon State University, 1701 SW Western Blvd., Corvallis, OR 97333 USA","Tel":"+1 541-737-4411","Fax":"+1 541-737-4220","Mail":"intladmit@oregonstate.edu","ApplyOnline":"http://oregonstate.edu/admissions/international/apply","Conditions_Cost": [{"score":"四分制  3.0","tip":"GPA"}],"Conditions_Edu": "本科毕业", "Conditions_Test": [{"type":"托福网考(IBT)","score":"70"},{"type":"雅思","score":"6.0"}],"Conditions_Age": "无明确要求","MajorSum": "54", "OpeningTime": "","Tuition": "27500","Other_Application": "-1","Other_reg": "-1","Other_books": "-1","ScholarshipUrl": "http://oregonstate.edu/admissions/international/scholarships","alimony":"12768-21600","Other_Conditions": "无明确要求","Currency": "美元","Rate": "6.3387"}</t>
  </si>
  <si>
    <t>Oregon State University, 1701 SW Western Blvd., Corvallis, OR 97333 USA</t>
  </si>
  <si>
    <t>专科毕业</t>
  </si>
  <si>
    <t>a:8:{i:0;O:8:"stdClass":2:{s:4:"type";s:17:"传统托福(PBT)";s:5:"score";s:3:"575";}i:1;O:8:"stdClass":2:{s:4:"type";s:17:"托福网考(IBT)";s:5:"score";s:2:"91";}i:2;O:8:"stdClass":2:{s:4:"type";s:23:"托福网考(IBT)阅读";s:5:"score";s:2:"22";}i:3;O:8:"stdClass":2:{s:4:"type";s:23:"托福网考(IBT)写作";s:5:"score";s:2:"22";}i:4;O:8:"stdClass":2:{s:4:"type";s:23:"托福网考(IBT)听力";s:5:"score";s:2:"22";}i:5;O:8:"stdClass":2:{s:4:"type";s:23:"托福网考(IBT)口语";s:5:"score";s:2:"22";}i:6;O:8:"stdClass":2:{s:4:"type";s:6:"雅思";s:5:"score";s:1:"7";}i:7;O:8:"stdClass":2:{s:4:"type";s:4:"GMAT";s:5:"score";s:3:"500";}}</t>
  </si>
  <si>
    <t>osumba@bus.oregonstate.edu</t>
  </si>
  <si>
    <t>a:4:{i:0;O:8:"stdClass":2:{s:4:"time";s:8:"7月1日";s:3:"tip";s:30:"秋季入学申请截止时间";}i:1;O:8:"stdClass":2:{s:4:"time";s:9:"10月1日";s:3:"tip";s:30:"冬季入学申请截止时间";}i:2;O:8:"stdClass":2:{s:4:"time";s:8:"1月1日";s:3:"tip";s:30:"春季入学申请截止时间";}i:3;O:8:"stdClass":2:{s:4:"time";s:8:"2月1日";s:3:"tip";s:30:"夏季入学申请截止时间";}}</t>
  </si>
  <si>
    <t>1 (541) 737-5510</t>
  </si>
  <si>
    <t>9个月 全日制</t>
  </si>
  <si>
    <t>a:3:{s:6:"理学";s:27:"./major/175/4789/MBA//6.gif";s:9:"管理学";s:27:"./major/175/4789/MBA//3.gif";s:6:"医学";s:28:"./major/175/4789/MBA//10.gif";}</t>
  </si>
  <si>
    <t>{"Address":"Oregon State University, 1701 SW Western Blvd., Corvallis, OR 97333 USA","Tel":"1 (541) 737-5510","Fax":"","Mail":"osumba@bus.oregonstate.edu","Conditions_Cost": [{"score":"四分制  3.0","tip":"GPA"}],"Conditions_Edu": "专科毕业", "Conditions_Test": [{"type":"传统托福(PBT)","score":"575"},{"type":"托福网考(IBT)","score":"91"},{"type":"托福网考(IBT)阅读","score":"22"},{"type":"托福网考(IBT)写作","score":"22"},{"type":"托福网考(IBT)听力","score":"22"},{"type":"托福网考(IBT)口语","score":"22"},{"type":"雅思","score":"7"},{"type":"GMAT","score":"500"}], "Conditions_Work": "无明确要求","xueZhi": "9个月 全日制","Conditions_Age": "无明确要求","MajorSum": "5", "OpeningTime": [{"time":"7月1日","tip":"秋季入学申请截止时间"},{"time":"10月1日","tip":"冬季入学申请截止时间"},{"time":"1月1日","tip":"春季入学申请截止时间"},{"time":"2月1日","tip":"夏季入学申请截止时间"}],"Tuition": "32460","Other_Application": "-1","Other_reg": "-1","Other_books": "-1","ScholarshipUrl": "","alimony":"12768-21600","Other_Conditions": "无明确要求","Currency": "美元","Rate": "6.3387"}</t>
  </si>
  <si>
    <t>a:3:{s:6:"文学";s:34:"./major/175/4789/Specialist//9.gif";s:6:"医学";s:35:"./major/175/4789/Specialist//10.gif";s:6:"法学";s:34:"./major/175/4789/Specialist//1.gif";}</t>
  </si>
  <si>
    <t>{"Address":"Office of International Admissions, Oregon State University, 1701 SW Western Blvd., Corvallis, OR 97333 USA","Tel":"+1 541-737-4411","Fax":"+1 541-737-4220","Mail":"intladmit@oregonstate.edu","ApplyOnline":"http://oregonstate.edu/admissions/international/apply","Conditions_Cost": [{"score":"3.0"}],"Conditions_Edu": "高中毕业", "Conditions_Test": [{"type":"托福网考(IBT)","score":"80"},{"type":"托福网考(IBT)阅读","score":"16"},{"type":"托福网考(IBT)写作","score":"16"},{"type":"托福网考(IBT)听力","score":"16"},{"type":"托福网考(IBT)口语","score":"16"},{"type":"雅思","score":"6.5"}],"Conditions_Age": "无明确要求","MajorSum": "7", "OpeningTime": [{"time":"8月23日","tip":"秋季入学的申请截止日期"},{"time":"12月2日","tip":"冬季入学的申请截止日期"},{"time":"2月27日","tip":"春季入学的申请截止日期"}],"Tuition": "23590","Other_Application": "-1","Other_reg": "-1","Other_books": "-1","ScholarshipUrl": "http://oregonstate.edu/admissions/international/scholarships","alimony":"12768-21600","Other_Conditions": "无明确要求","Currency": "美元","Rate": "6.3387"}</t>
  </si>
  <si>
    <t>a:1:{i:0;O:8:"stdClass":2:{s:4:"time";s:8:"1月6日";s:3:"tip";s:53:"开课6次，1月、2月、3月、7月、9月、11月";}}</t>
  </si>
  <si>
    <t>a:2:{s:6:"文学";s:32:"./major/175/4789/Language//9.gif";s:9:"教育学";s:32:"./major/175/4789/Language//4.gif";}</t>
  </si>
  <si>
    <t>{"Address":"Office of International Admissions, Oregon State University, 1701 SW Western Blvd., Corvallis, OR 97333 USA","Tel":"+1 541-737-4411","Fax":"+1 541-737-4220","Mail":"intladmit@oregonstate.edu","ApplyOnline":"http://oregonstate.edu/admissions/international/apply","Conditions_Cost": "","Conditions_Edu": "高中毕业", "Conditions_Test": "","Conditions_Age": "无明确要求","MajorSum": "2", "OpeningTime": [{"time":"1月6日","tip":"开课6次，1月、2月、3月、7月、9月、11月"}],"Tuition": "424","Other_Application": "-1","Other_reg": "-1","Other_books": "-1","ScholarshipUrl": "","alimony":"12768-21600","Other_Conditions": "无明确要求","Currency": "美元","Rate": "6.3387"}</t>
  </si>
  <si>
    <t>a:4:{s:6:"理学";s:31:"./major/175/4789/NetWork//6.gif";s:9:"教育学";s:31:"./major/175/4789/NetWork//4.gif";s:9:"管理学";s:31:"./major/175/4789/NetWork//3.gif";s:6:"医学";s:32:"./major/175/4789/NetWork//10.gif";}</t>
  </si>
  <si>
    <t>{"Address":"Office of International Admissions, Oregon State University, 1701 SW Western Blvd., Corvallis, OR 97333 USA","Tel":"+1 541-737-4411","Fax":"+1 541-737-4220","Mail":"intladmit@oregonstate.edu","ApplyOnline":"http://oregonstate.edu/admissions/international/apply","Conditions_Cost": "","Conditions_Edu": "无明确要求", "Conditions_Test": "","Conditions_Age": "无明确要求","MajorSum": "9", "OpeningTime": "","Tuition": "27500","Other_Application": "","Other_reg": "-1","Other_books": "-1","ScholarshipUrl": "","alimony":"12768-21600","Other_Conditions": "无明确要求","Currency": "美元","Rate": "6.3387"}</t>
  </si>
  <si>
    <t>乔治亚大学（雅典）</t>
  </si>
  <si>
    <t>The University of Georgia (Athens)</t>
  </si>
  <si>
    <t>Undergraduate Admissions, Terrell Hall, 210 South Jackson Street, Athens, Georgia 30602-1633</t>
  </si>
  <si>
    <t>https://www.admissions.uga.edu/article/apply-now.html</t>
  </si>
  <si>
    <t>a:6:{i:0;O:8:"stdClass":2:{s:4:"type";s:17:"传统托福(PBT)";s:5:"score";s:3:"550";}i:1;O:8:"stdClass":2:{s:4:"type";s:17:"托福机考(CBT)";s:5:"score";s:3:"213";}i:2;O:8:"stdClass":2:{s:4:"type";s:17:"托福网考(IBT)";s:5:"score";s:2:"80";}i:3;O:8:"stdClass":2:{s:4:"type";s:6:"雅思";s:5:"score";s:3:"7.0";}i:4;O:8:"stdClass":2:{s:4:"type";s:18:"SAT批判性阅读";s:5:"score";s:3:"430";}i:5;O:8:"stdClass":2:{s:4:"type";s:3:"ACT";s:5:"score";s:2:"17";}}</t>
  </si>
  <si>
    <t>admintl@uga.edu</t>
  </si>
  <si>
    <t>a:3:{i:0;O:8:"stdClass":2:{s:4:"time";s:8:"9月1日";s:3:"tip";s:30:"春季入学申请截止时间";}i:1;O:8:"stdClass":2:{s:4:"time";s:10:"10月15日";s:3:"tip";s:30:"提前录取申请截止时间";}i:2;O:8:"stdClass":2:{s:4:"time";s:9:"1月15日";s:3:"tip";s:30:"秋季常规申请截止时间";}}</t>
  </si>
  <si>
    <t>http://osfa.uga.edu/scholarships.html</t>
  </si>
  <si>
    <t>001-706-542-2112</t>
  </si>
  <si>
    <t>a:11:{s:6:"文学";s:37:"./major/175/1714/Undergraduate//9.gif";s:6:"农学";s:37:"./major/175/1714/Undergraduate//8.gif";s:9:"历史学";s:37:"./major/175/1714/Undergraduate//7.gif";s:6:"理学";s:37:"./major/175/1714/Undergraduate//6.gif";s:9:"经济学";s:37:"./major/175/1714/Undergraduate//5.gif";s:9:"教育学";s:37:"./major/175/1714/Undergraduate//4.gif";s:9:"管理学";s:37:"./major/175/1714/Undergraduate//3.gif";s:6:"工学";s:37:"./major/175/1714/Undergraduate//2.gif";s:6:"哲学";s:38:"./major/175/1714/Undergraduate//11.gif";s:6:"医学";s:38:"./major/175/1714/Undergraduate//10.gif";s:6:"法学";s:37:"./major/175/1714/Undergraduate//1.gif";}</t>
  </si>
  <si>
    <t>{"Address":"Undergraduate Admissions, Terrell Hall, 210 South Jackson Street, Athens, Georgia 30602-1633","Tel":"001-706-542-2112","Fax":"","Mail":"admintl@uga.edu","ApplyOnline":"https://www.admissions.uga.edu/article/apply-now.html","Conditions_Cost": "","Conditions_Edu": "高中毕业", "Conditions_Test": [{"type":"传统托福(PBT)","score":"550"},{"type":"托福机考(CBT)","score":"213"},{"type":"托福网考(IBT)","score":"80"},{"type":"雅思","score":"7.0"},{"type":"SAT批判性阅读","score":"430"},{"type":"ACT","score":"17"}],"Conditions_Age": "无明确要求","MajorSum": "164", "OpeningTime": [{"time":"9月1日","tip":"春季入学申请截止时间"},{"time":"10月15日","tip":"提前录取申请截止时间"},{"time":"1月15日","tip":"秋季常规申请截止时间"}],"Tuition": "26238","Other_Application": "75","Other_reg": "-1","Other_books": "916","ScholarshipUrl": "http://osfa.uga.edu/scholarships.html","alimony":"12768-21600","Other_Conditions": "无明确要求","Currency": "美元","Rate": "6.3387"}</t>
  </si>
  <si>
    <t>The University of Georgia Graduate School, 279 Williams St., Athens, Georgia 30602-1777, USA</t>
  </si>
  <si>
    <t>https://www.applyweb.com/apply/ugagrad/</t>
  </si>
  <si>
    <t>a:8:{i:0;O:8:"stdClass":2:{s:4:"type";s:17:"托福网考(IBT)";s:5:"score";s:2:"80";}i:1;O:8:"stdClass":2:{s:4:"type";s:23:"托福网考(IBT)写作";s:5:"score";s:2:"20";}i:2;O:8:"stdClass":2:{s:4:"type";s:23:"托福网考(IBT)口语";s:5:"score";s:2:"20";}i:3;O:8:"stdClass":2:{s:4:"type";s:6:"雅思";s:5:"score";s:3:"6.5";}i:4;O:8:"stdClass":2:{s:4:"type";s:12:"雅思阅读";s:5:"score";s:3:"6.0";}i:5;O:8:"stdClass":2:{s:4:"type";s:12:"雅思写作";s:5:"score";s:3:"6.0";}i:6;O:8:"stdClass":2:{s:4:"type";s:12:"雅思听力";s:5:"score";s:3:"6.0";}i:7;O:8:"stdClass":2:{s:4:"type";s:12:"雅思口语";s:5:"score";s:3:"6.0";}}</t>
  </si>
  <si>
    <t>gradadm@uga.edu</t>
  </si>
  <si>
    <t>a:3:{i:0;O:8:"stdClass":2:{s:4:"time";s:9:"4月15日";s:3:"tip";s:30:"秋季入学申请截止时间";}i:1;O:8:"stdClass":2:{s:4:"time";s:10:"10月15日";s:3:"tip";s:30:"春季入学申请截止时间";}i:2;O:8:"stdClass":2:{s:4:"time";s:9:"2月15日";s:3:"tip";s:30:"夏季入学申请截止时间";}}</t>
  </si>
  <si>
    <t>1 706/542-1739</t>
  </si>
  <si>
    <t>a:12:{s:6:"文学";s:30:"./major/175/1714/Master//9.gif";s:6:"农学";s:30:"./major/175/1714/Master//8.gif";s:9:"历史学";s:30:"./major/175/1714/Master//7.gif";s:6:"理学";s:30:"./major/175/1714/Master//6.gif";s:9:"经济学";s:30:"./major/175/1714/Master//5.gif";s:9:"教育学";s:30:"./major/175/1714/Master//4.gif";s:9:"管理学";s:30:"./major/175/1714/Master//3.gif";s:6:"工学";s:30:"./major/175/1714/Master//2.gif";s:6:"哲学";s:31:"./major/175/1714/Master//11.gif";s:6:"医学";s:31:"./major/175/1714/Master//10.gif";s:6:"法学";s:30:"./major/175/1714/Master//1.gif";s:0:"";i:6;}</t>
  </si>
  <si>
    <t>{"Address":"The University of Georgia Graduate School, 279 Williams St., Athens, Georgia 30602-1777, USA","Tel":"1 706/542-1739","Fax":"","Mail":"gradadm@uga.edu","ApplyOnline":"https://www.applyweb.com/apply/ugagrad/","Conditions_Cost": "","Conditions_Edu": "本科毕业", "Conditions_Test": [{"type":"托福网考(IBT)","score":"80"},{"type":"托福网考(IBT)写作","score":"20"},{"type":"托福网考(IBT)口语","score":"20"},{"type":"雅思","score":"6.5"},{"type":"雅思阅读","score":"6.0"},{"type":"雅思写作","score":"6.0"},{"type":"雅思听力","score":"6.0"},{"type":"雅思口语","score":"6.0"}],"Conditions_Age": "无明确要求","MajorSum": "133", "OpeningTime": [{"time":"4月15日","tip":"秋季入学申请截止时间"},{"time":"10月15日","tip":"春季入学申请截止时间"},{"time":"2月15日","tip":"夏季入学申请截止时间"}],"Tuition": "23000","Other_Application": "100","Other_reg": "-1","Other_books": "690","ScholarshipUrl": "http://osfa.uga.edu/scholarships.html","alimony":"12768-21600","Other_Conditions": "1、要求提交GRE考试成绩。","Currency": "美元","Rate": "6.3387"}</t>
  </si>
  <si>
    <t>a:11:{s:6:"文学";s:26:"./major/175/1714/Dr//9.gif";s:6:"农学";s:26:"./major/175/1714/Dr//8.gif";s:9:"历史学";s:26:"./major/175/1714/Dr//7.gif";s:6:"理学";s:26:"./major/175/1714/Dr//6.gif";s:9:"经济学";s:26:"./major/175/1714/Dr//5.gif";s:9:"教育学";s:26:"./major/175/1714/Dr//4.gif";s:9:"管理学";s:26:"./major/175/1714/Dr//3.gif";s:6:"工学";s:26:"./major/175/1714/Dr//2.gif";s:6:"哲学";s:27:"./major/175/1714/Dr//11.gif";s:6:"医学";s:27:"./major/175/1714/Dr//10.gif";s:6:"法学";s:26:"./major/175/1714/Dr//1.gif";}</t>
  </si>
  <si>
    <t>{"Address":"The University of Georgia Graduate School, 279 Williams St., Athens, Georgia 30602-1777, USA","Tel":"1 706/542-1739","Fax":"","Mail":"gradadm@uga.edu","ApplyOnline":"https://www.applyweb.com/apply/ugagrad/","Conditions_Cost": "","Conditions_Edu": "本科毕业", "Conditions_Test": [{"type":"托福网考(IBT)","score":"80"},{"type":"托福网考(IBT)写作","score":"20"},{"type":"托福网考(IBT)口语","score":"20"},{"type":"雅思","score":"6.5"},{"type":"雅思阅读","score":"6.0"},{"type":"雅思写作","score":"6.0"},{"type":"雅思听力","score":"6.0"},{"type":"雅思口语","score":"6.0"}],"Conditions_Age": "无明确要求","MajorSum": "97", "OpeningTime": [{"time":"4月15日","tip":"秋季入学申请截止时间"},{"time":"10月15日","tip":"春季入学申请截止时间"},{"time":"2月15日","tip":"夏季入学申请截止时间"}],"Tuition": "23000","Other_Application": "100","Other_reg": "-1","Other_books": "690","ScholarshipUrl": "http://osfa.uga.edu/scholarships.html","alimony":"12768-21600","Other_Conditions": "1、要求提交GRE考试成绩。","Currency": "美元","Rate": "6.3387"}</t>
  </si>
  <si>
    <t>Full-Time MBA Admissions Office, 358 Brooks Hall, 310 Herty Drive, Athens, GA 30602, USA</t>
  </si>
  <si>
    <t>a:2:{i:0;O:8:"stdClass":2:{s:4:"type";s:17:"托福网考(IBT)";s:5:"score";s:2:"95";}i:1;O:8:"stdClass":2:{s:4:"type";s:6:"雅思";s:5:"score";s:3:"7.0";}}</t>
  </si>
  <si>
    <t>terrymba@uga.edu</t>
  </si>
  <si>
    <t>a:3:{i:0;O:8:"stdClass":2:{s:4:"time";s:10:"10月15日";s:3:"tip";s:27:"第一轮申请截止时间";}i:1;O:8:"stdClass":2:{s:4:"time";s:9:"12月3日";s:3:"tip";s:27:"第二轮申请截止时间";}i:2;O:8:"stdClass":2:{s:4:"time";s:9:"1月15日";s:3:"tip";s:48:"第三轮、国际学生最终申请截止时间";}}</t>
  </si>
  <si>
    <t>1.提供GRE、GMAT成绩。</t>
  </si>
  <si>
    <t>1 706-542-5671</t>
  </si>
  <si>
    <t>a:2:{s:9:"经济学";s:27:"./major/175/1714/MBA//5.gif";s:9:"管理学";s:27:"./major/175/1714/MBA//3.gif";}</t>
  </si>
  <si>
    <t>{"Address":"Full-Time MBA Admissions Office, 358 Brooks Hall, 310 Herty Drive, Athens, GA 30602, USA","Tel":"1 706-542-5671","Fax":"","Mail":"terrymba@uga.edu","Conditions_Cost": "","Conditions_Edu": "本科毕业", "Conditions_Test": [{"type":"托福网考(IBT)","score":"95"},{"type":"雅思","score":"7.0"}], "Conditions_Work": "无明确要求","xueZhi": "24个月 全日制MBA学制为两年","Conditions_Age": "无明确要求","MajorSum": "7", "OpeningTime": [{"time":"10月15日","tip":"第一轮申请截止时间"},{"time":"12月3日","tip":"第二轮申请截止时间"},{"time":"1月15日","tip":"第三轮、国际学生最终申请截止时间"}],"Tuition": "60840","Other_Application": "100","Other_reg": "-1","Other_books": "3000","ScholarshipUrl": "","alimony":"12768-21600","Other_Conditions": "1.提供GRE、GMAT成绩。","Currency": "美元","Rate": "6.3387"}</t>
  </si>
  <si>
    <t>Undergraduate Admissions, Terrell Hall, 210 South Jackson Street, Athens, Georgia 30602-1633, USA</t>
  </si>
  <si>
    <t>a:10:{s:6:"文学";s:34:"./major/175/1714/Specialist//9.gif";s:6:"农学";s:34:"./major/175/1714/Specialist//8.gif";s:9:"历史学";s:34:"./major/175/1714/Specialist//7.gif";s:6:"理学";s:34:"./major/175/1714/Specialist//6.gif";s:9:"教育学";s:34:"./major/175/1714/Specialist//4.gif";s:9:"管理学";s:34:"./major/175/1714/Specialist//3.gif";s:6:"工学";s:34:"./major/175/1714/Specialist//2.gif";s:6:"哲学";s:35:"./major/175/1714/Specialist//11.gif";s:6:"医学";s:35:"./major/175/1714/Specialist//10.gif";s:6:"法学";s:34:"./major/175/1714/Specialist//1.gif";}</t>
  </si>
  <si>
    <t>{"Address":"Undergraduate Admissions, Terrell Hall, 210 South Jackson Street, Athens, Georgia 30602-1633, USA","Tel":"001-706-542-2112","Fax":"","Mail":"admintl@uga.edu","ApplyOnline":"https://www.admissions.uga.edu/article/apply-now.html","Conditions_Cost": "","Conditions_Edu": "高中毕业", "Conditions_Test": [{"type":"传统托福(PBT)","score":"550"},{"type":"托福机考(CBT)","score":"213"},{"type":"托福网考(IBT)","score":"80"},{"type":"雅思","score":"7.0"},{"type":"SAT批判性阅读","score":"430"},{"type":"ACT","score":"17"}],"Conditions_Age": "无明确要求","MajorSum": "32", "OpeningTime": [{"time":"9月1日","tip":"春季入学申请截止时间"},{"time":"10月15日","tip":"提前录取申请截止时间"},{"time":"1月15日","tip":"秋季常规申请截止时间"}],"Tuition": "26238","Other_Application": "75","Other_reg": "-1","Other_books": "916","ScholarshipUrl": "http://osfa.uga.edu/scholarships.html","alimony":"12768-21600","Other_Conditions": "无明确要求","Currency": "美元","Rate": "6.3387"}</t>
  </si>
  <si>
    <t>a:10:{s:6:"文学";s:31:"./major/175/1714/NetWork//9.gif";s:6:"农学";s:31:"./major/175/1714/NetWork//8.gif";s:9:"历史学";s:31:"./major/175/1714/NetWork//7.gif";s:6:"理学";s:31:"./major/175/1714/NetWork//6.gif";s:9:"教育学";s:31:"./major/175/1714/NetWork//4.gif";s:9:"管理学";s:31:"./major/175/1714/NetWork//3.gif";s:6:"工学";s:31:"./major/175/1714/NetWork//2.gif";s:6:"哲学";s:32:"./major/175/1714/NetWork//11.gif";s:6:"医学";s:32:"./major/175/1714/NetWork//10.gif";s:6:"法学";s:31:"./major/175/1714/NetWork//1.gif";}</t>
  </si>
  <si>
    <t>{"Address":"The University of Georgia Graduate School, 279 Williams St., Athens, Georgia 30602-1777, USA","Tel":"1 706/542-1739","Fax":"","Mail":"gradadm@uga.edu","ApplyOnline":"https://www.applyweb.com/apply/ugagrad/","Conditions_Cost": "","Conditions_Edu": "无明确要求", "Conditions_Test": "","Conditions_Age": "无明确要求","MajorSum": "36", "OpeningTime": "","Tuition": "23000","Other_Application": "","Other_reg": "-1","Other_books": "690","ScholarshipUrl": "","alimony":"12768-21600","Other_Conditions": "无明确要求","Currency": "美元","Rate": "6.3387"}</t>
  </si>
  <si>
    <t>a:7:{s:6:"文学";s:34:"./major/175/1714/Foundation//9.gif";s:6:"理学";s:34:"./major/175/1714/Foundation//6.gif";s:9:"经济学";s:34:"./major/175/1714/Foundation//5.gif";s:9:"教育学";s:34:"./major/175/1714/Foundation//4.gif";s:6:"哲学";s:35:"./major/175/1714/Foundation//11.gif";s:6:"医学";s:35:"./major/175/1714/Foundation//10.gif";s:6:"法学";s:34:"./major/175/1714/Foundation//1.gif";}</t>
  </si>
  <si>
    <t>{"Address":"Undergraduate Admissions, Terrell Hall, 210 South Jackson Street, Athens, Georgia 30602-1633, USA","Tel":"001-706-542-2112","Fax":"","Mail":"admintl@uga.edu","ApplyOnline":"https://www.admissions.uga.edu/article/apply-now.html","Conditions_Cost": "","Conditions_Edu": "无明确要求", "Conditions_Test": "","Conditions_Age": "无明确要求","MajorSum": "9", "OpeningTime": "","Tuition": "-1","Other_Application": "-1","Other_reg": "-1","Other_books": "-1","ScholarshipUrl": "","alimony":"12768-21600","Other_Conditions": "无明确要求","Currency": "美元","Rate": "6.3387"}</t>
  </si>
  <si>
    <t>西北大学(埃文斯通)</t>
  </si>
  <si>
    <t>Northwestern University (Evanston)</t>
  </si>
  <si>
    <t>Northwestern University, Office of Undergraduate Admission, P.O. Box 3060 EvanstonIL 60204-3060USA</t>
  </si>
  <si>
    <t>a:1:{i:0;O:8:"stdClass":2:{s:4:"type";s:9:"SAT数学";s:5:"score";s:3:"650";}}</t>
  </si>
  <si>
    <t>ug-admission@northwestern.edu</t>
  </si>
  <si>
    <t>a:2:{i:0;O:8:"stdClass":2:{s:4:"time";s:8:"1月1日";s:3:"tip";s:33:"常规录取的申请截止日期";}i:1;O:8:"stdClass":2:{s:4:"time";s:9:"11月1日";s:3:"tip";s:33:"提前录取的申请截止日期";}}</t>
  </si>
  <si>
    <t>1.要求提交SAT、ACT考试成绩。&amp;nbsp;2.提交托福或雅思考试成绩。</t>
  </si>
  <si>
    <t>http://ugadm.northwestern.edu/financial-aid/aid-overview-and-financing-options.html</t>
  </si>
  <si>
    <t>+1  847-491-7271</t>
  </si>
  <si>
    <t>a:10:{s:6:"文学";s:37:"./major/175/1960/Undergraduate//9.gif";s:9:"历史学";s:37:"./major/175/1960/Undergraduate//7.gif";s:6:"理学";s:37:"./major/175/1960/Undergraduate//6.gif";s:9:"经济学";s:37:"./major/175/1960/Undergraduate//5.gif";s:9:"教育学";s:37:"./major/175/1960/Undergraduate//4.gif";s:9:"管理学";s:37:"./major/175/1960/Undergraduate//3.gif";s:6:"工学";s:37:"./major/175/1960/Undergraduate//2.gif";s:6:"哲学";s:38:"./major/175/1960/Undergraduate//11.gif";s:6:"医学";s:38:"./major/175/1960/Undergraduate//10.gif";s:6:"法学";s:37:"./major/175/1960/Undergraduate//1.gif";}</t>
  </si>
  <si>
    <t>{"Address":"Northwestern University, Office of Undergraduate Admission, P.O. Box 3060 EvanstonIL 60204-3060USA","Tel":"+1  847-491-7271","Fax":"","Mail":"ug-admission@northwestern.edu","ApplyOnline":"https://www.commonapp.org/CommonApp/default.aspx","Conditions_Cost": "","Conditions_Edu": "高中毕业", "Conditions_Test": [{"type":"SAT数学","score":"650"}],"Conditions_Age": "无明确要求","MajorSum": "100", "OpeningTime": [{"time":"1月1日","tip":"常规录取的申请截止日期"},{"time":"11月1日","tip":"提前录取的申请截止日期"}],"Tuition": "45120","Other_Application": "65","Other_reg": "-1","Other_books": "-1","ScholarshipUrl": "http://ugadm.northwestern.edu/financial-aid/aid-overview-and-financing-options.html","alimony":"12768-21600","Other_Conditions": "1.要求提交SAT、ACT考试成绩。&amp;nbsp;2.提交托福或雅思考试成绩。","Currency": "美元","Rate": "6.3387"}</t>
  </si>
  <si>
    <t>Northwestern University, The Graduate School, 633 Clark StreetEvanstonIL 60208USA</t>
  </si>
  <si>
    <t>http://www.tgs.northwestern.edu/admission/requirements/online-application/index.html</t>
  </si>
  <si>
    <t>intoff@northwestern.edu</t>
  </si>
  <si>
    <t>1.要求提交GREG、GMAT考试成绩。&amp;nbsp;2.要求提交托福或雅思考试成绩。</t>
  </si>
  <si>
    <t>http://www.northwestern.edu/admissions/graduate-financial-aid-offices.html</t>
  </si>
  <si>
    <t>a:11:{s:6:"文学";s:30:"./major/175/1960/Master//9.gif";s:9:"历史学";s:30:"./major/175/1960/Master//7.gif";s:6:"理学";s:30:"./major/175/1960/Master//6.gif";s:9:"经济学";s:30:"./major/175/1960/Master//5.gif";s:9:"教育学";s:30:"./major/175/1960/Master//4.gif";s:9:"管理学";s:30:"./major/175/1960/Master//3.gif";s:6:"工学";s:30:"./major/175/1960/Master//2.gif";s:21:"职教及其他类别";s:31:"./major/175/1960/Master//13.gif";s:6:"哲学";s:31:"./major/175/1960/Master//11.gif";s:6:"医学";s:31:"./major/175/1960/Master//10.gif";s:6:"法学";s:30:"./major/175/1960/Master//1.gif";}</t>
  </si>
  <si>
    <t>{"Address":"Northwestern University, The Graduate School, 633 Clark StreetEvanstonIL 60208USA","Tel":"","Fax":"","Mail":"intoff@northwestern.edu","ApplyOnline":"http://www.tgs.northwestern.edu/admission/requirements/online-application/index.html","Conditions_Cost": "","Conditions_Edu": "本科毕业", "Conditions_Test": "","Conditions_Age": "无明确要求","MajorSum": "106", "OpeningTime": "","Tuition": "-1","Other_Application": "-1","Other_reg": "-1","Other_books": "-1","ScholarshipUrl": "http://www.northwestern.edu/admissions/graduate-financial-aid-offices.html","alimony":"12768-21600","Other_Conditions": "1.要求提交GREG、GMAT考试成绩。&amp;nbsp;2.要求提交托福或雅思考试成绩。","Currency": "美元","Rate": "6.3387"}</t>
  </si>
  <si>
    <t>a:9:{s:6:"文学";s:26:"./major/175/1960/Dr//9.gif";s:6:"农学";s:26:"./major/175/1960/Dr//8.gif";s:9:"经济学";s:26:"./major/175/1960/Dr//5.gif";s:9:"教育学";s:26:"./major/175/1960/Dr//4.gif";s:9:"管理学";s:26:"./major/175/1960/Dr//3.gif";s:6:"工学";s:26:"./major/175/1960/Dr//2.gif";s:6:"哲学";s:27:"./major/175/1960/Dr//11.gif";s:6:"医学";s:27:"./major/175/1960/Dr//10.gif";s:6:"法学";s:26:"./major/175/1960/Dr//1.gif";}</t>
  </si>
  <si>
    <t>{"Address":"Northwestern University, The Graduate School, 633 Clark StreetEvanstonIL 60208USA","Tel":"","Fax":"","Mail":"intoff@northwestern.edu","ApplyOnline":"http://www.tgs.northwestern.edu/admission/requirements/online-application/index.html","Conditions_Cost": "","Conditions_Edu": "本科毕业", "Conditions_Test": "","Conditions_Age": "无明确要求","MajorSum": "17", "OpeningTime": "","Tuition": "-1","Other_Application": "-1","Other_reg": "-1","Other_books": "-1","ScholarshipUrl": "http://www.northwestern.edu/admissions/graduate-financial-aid-offices.html","alimony":"12768-21600","Other_Conditions": "1.要求提交GREG、GMAT考试成绩。&amp;nbsp;2.要求提交托福或雅思考试成绩。","Currency": "美元","Rate": "6.3387"}</t>
  </si>
  <si>
    <t>Office of Admissions and Financial Aid   Kellogg School of Management  Northwestern University  Donald P. Jacobs Center  2001 Sheridan Rd.  Evanston, IL 60208-2001</t>
  </si>
  <si>
    <t>+1 847-491-4960</t>
  </si>
  <si>
    <t>MBAadmissions@kellogg.northwestern.edu</t>
  </si>
  <si>
    <t>a:3:{i:0;O:8:"stdClass":2:{s:4:"time";s:8:"1月7日";s:3:"tip";s:27:"第一轮申请截止时间";}i:1;O:8:"stdClass":2:{s:4:"time";s:8:"4月2日";s:3:"tip";s:27:"第二轮申请截止时间";}i:2;O:8:"stdClass":2:{s:4:"time";s:10:"10月16日";s:3:"tip";s:27:"第三轮申请截止时间";}}</t>
  </si>
  <si>
    <t>1、要求提交GRE、GMAT考试成绩。&amp;nbsp;2、要求提交2封推荐信。&amp;nbsp;3、要求提交托福或雅思考试成绩。</t>
  </si>
  <si>
    <t>+1 847-491-3308</t>
  </si>
  <si>
    <t>12个月 全日制（可根据个人学习情况选择在一年或两年完成）</t>
  </si>
  <si>
    <t>a:2:{s:9:"管理学";s:27:"./major/175/1960/MBA//3.gif";s:6:"法学";s:27:"./major/175/1960/MBA//1.gif";}</t>
  </si>
  <si>
    <t>{"Address":"Office of Admissions and Financial Aid   Kellogg School of Management  Northwestern University  Donald P. Jacobs Center  2001 Sheridan Rd.  Evanston, IL 60208-2001","Tel":"+1 847-491-3308","Fax":"+1 847-491-4960","Mail":"MBAadmissions@kellogg.northwestern.edu","Conditions_Cost": "","Conditions_Edu": "本科毕业", "Conditions_Test": "", "Conditions_Work": "无明确要求","xueZhi": "12个月 全日制（可根据个人学习情况选择在一年或两年完成）","Conditions_Age": "无明确要求","MajorSum": "3", "OpeningTime": [{"time":"1月7日","tip":"第一轮申请截止时间"},{"time":"4月2日","tip":"第二轮申请截止时间"},{"time":"10月16日","tip":"第三轮申请截止时间"}],"Tuition": "80400","Other_Application": "250","Other_reg": "-1","Other_books": "-1","ScholarshipUrl": "","alimony":"12768-21600","Other_Conditions": "1、要求提交GRE、GMAT考试成绩。&amp;nbsp;2、要求提交2封推荐信。&amp;nbsp;3、要求提交托福或雅思考试成绩。","Currency": "美元","Rate": "6.3387"}</t>
  </si>
  <si>
    <t>a:1:{s:9:"管理学";s:34:"./major/175/1960/Specialist//3.gif";}</t>
  </si>
  <si>
    <t>{"Address":"Northwestern University, Office of Undergraduate Admission, P.O. Box 3060 EvanstonIL 60204-3060USA","Tel":"+1  847-491-7271","Fax":"","Mail":"ug-admission@northwestern.edu","ApplyOnline":"https://www.commonapp.org/CommonApp/default.aspx","Conditions_Cost": "","Conditions_Edu": "高中毕业", "Conditions_Test": [{"type":"SAT数学","score":"650"}],"Conditions_Age": "无明确要求","MajorSum": "1", "OpeningTime": [{"time":"11月1日","tip":"提前录取的申请截止日期"},{"time":"1月1日","tip":"常规录取的申请截止日期"}],"Tuition": "45120","Other_Application": "65","Other_reg": "-1","Other_books": "-1","ScholarshipUrl": "http://ugadm.northwestern.edu/financial-aid/aid-overview-and-financing-options.html","alimony":"12768-21600","Other_Conditions": "1.要求提交SAT、ACT考试成绩。&amp;nbsp;2.提交托福或雅思考试成绩。","Currency": "美元","Rate": "6.3387"}</t>
  </si>
  <si>
    <t>English Language Programs | 2016 Sheridan Road, Evanston, IL 60208-4090</t>
  </si>
  <si>
    <t>http://groups.linguistics.northwestern.edu/esl/registration.htm</t>
  </si>
  <si>
    <t>elp@northwestern.edu</t>
  </si>
  <si>
    <t>+1 847-491-5776</t>
  </si>
  <si>
    <t>a:1:{s:6:"文学";s:32:"./major/175/1960/Language//9.gif";}</t>
  </si>
  <si>
    <t>{"Address":"English Language Programs | 2016 Sheridan Road, Evanston, IL 60208-4090","Tel":"+1 847-491-5776","Fax":"","Mail":"elp@northwestern.edu","ApplyOnline":"http://groups.linguistics.northwestern.edu/esl/registration.htm","Conditions_Cost": "","Conditions_Edu": "无明确要求", "Conditions_Test": "","Conditions_Age": "无明确要求","MajorSum": "1", "OpeningTime": "","Tuition": "-1","Other_Application": "-1","Other_reg": "-1","Other_books": "-1","ScholarshipUrl": "","alimony":"12768-21600","Other_Conditions": "无明确要求","Currency": "美元","Rate": "6.3387"}</t>
  </si>
  <si>
    <t>科罗拉多州立大学(柯林斯堡)</t>
  </si>
  <si>
    <t>Colorado State University (Fort Collins)</t>
  </si>
  <si>
    <t>Office of Admissions, Colorado State University, 1062 Campus Delivery, Fort Collins CO 80523-1062</t>
  </si>
  <si>
    <t>http://admissions.colostate.edu/onlineapplication</t>
  </si>
  <si>
    <t>a:1:{i:0;O:8:"stdClass":2:{s:5:"score";s:15:"四分制  3.25";s:3:"tip";s:3:"GPA";}}</t>
  </si>
  <si>
    <t>a:3:{i:0;O:8:"stdClass":2:{s:4:"type";s:17:"传统托福(PBT)";s:5:"score";s:3:"550";}i:1;O:8:"stdClass":2:{s:4:"type";s:17:"托福网考(IBT)";s:5:"score";s:2:"79";}i:2;O:8:"stdClass":2:{s:4:"type";s:6:"雅思";s:5:"score";s:3:"6.5";}}</t>
  </si>
  <si>
    <t>admissions@colostate.edu</t>
  </si>
  <si>
    <t>a:4:{i:0;O:8:"stdClass":2:{s:4:"time";s:9:"11月1日";s:3:"tip";s:30:"春季入学申请截止时间";}i:1;O:8:"stdClass":2:{s:4:"time";s:9:"12月1日";s:3:"tip";s:36:"秋季入学提前申请截止时间";}i:2;O:8:"stdClass":2:{s:4:"time";s:8:"2月1日";s:3:"tip";s:36:"秋季入学常规申请截止时间";}i:3;O:8:"stdClass":2:{s:4:"time";s:8:"5月1日";s:3:"tip";s:36:"秋季入学最后申请截止时间";}}</t>
  </si>
  <si>
    <t>http://admissions.colostate.edu/scholarships</t>
  </si>
  <si>
    <t>+1 (970) 491-6909</t>
  </si>
  <si>
    <t>a:11:{s:6:"文学";s:36:"./major/175/998/Undergraduate//9.gif";s:6:"农学";s:36:"./major/175/998/Undergraduate//8.gif";s:9:"历史学";s:36:"./major/175/998/Undergraduate//7.gif";s:6:"理学";s:36:"./major/175/998/Undergraduate//6.gif";s:9:"经济学";s:36:"./major/175/998/Undergraduate//5.gif";s:9:"教育学";s:36:"./major/175/998/Undergraduate//4.gif";s:9:"管理学";s:36:"./major/175/998/Undergraduate//3.gif";s:6:"工学";s:36:"./major/175/998/Undergraduate//2.gif";s:6:"哲学";s:37:"./major/175/998/Undergraduate//11.gif";s:6:"医学";s:37:"./major/175/998/Undergraduate//10.gif";s:6:"法学";s:36:"./major/175/998/Undergraduate//1.gif";}</t>
  </si>
  <si>
    <t>{"Address":"Office of Admissions, Colorado State University, 1062 Campus Delivery, Fort Collins CO 80523-1062","Tel":"+1 (970) 491-6909","Fax":"","Mail":"admissions@colostate.edu","ApplyOnline":"http://admissions.colostate.edu/onlineapplication","Conditions_Cost": [{"score":"四分制  3.25","tip":"GPA"}],"Conditions_Edu": "高中毕业", "Conditions_Test": [{"type":"传统托福(PBT)","score":"550"},{"type":"托福网考(IBT)","score":"79"},{"type":"雅思","score":"6.5"}],"Conditions_Age": "无明确要求","MajorSum": "75", "OpeningTime": [{"time":"11月1日","tip":"春季入学申请截止时间"},{"time":"12月1日","tip":"秋季入学提前申请截止时间"},{"time":"2月1日","tip":"秋季入学常规申请截止时间"},{"time":"5月1日","tip":"秋季入学最后申请截止时间"}],"Tuition": "25120","Other_Application": "-1","Other_reg": "-1","Other_books": "-1","ScholarshipUrl": "http://admissions.colostate.edu/scholarships","alimony":"12768-21600","Other_Conditions": "无明确要求","Currency": "美元","Rate": "6.3387"}</t>
  </si>
  <si>
    <t>http://graduateschool.colostate.edu/prospective-students/apply/</t>
  </si>
  <si>
    <t>a:4:{i:0;O:8:"stdClass":2:{s:4:"type";s:17:"传统托福(PBT)";s:5:"score";s:3:"550";}i:1;O:8:"stdClass":2:{s:4:"type";s:17:"托福机考(CBT)";s:5:"score";s:3:"213";}i:2;O:8:"stdClass":2:{s:4:"type";s:17:"托福网考(IBT)";s:5:"score";s:2:"80";}i:3;O:8:"stdClass":2:{s:4:"type";s:6:"雅思";s:5:"score";s:3:"6.5";}}</t>
  </si>
  <si>
    <t>gschool@grad.colostate.edu</t>
  </si>
  <si>
    <t>a:3:{i:0;O:8:"stdClass":2:{s:4:"time";s:8:"4月1日";s:3:"tip";s:30:"秋季入学申请截止时间";}i:1;O:8:"stdClass":2:{s:4:"time";s:8:"9月1日";s:3:"tip";s:30:"春季入学申请截止时间";}i:2;O:8:"stdClass":2:{s:4:"time";s:8:"1月1日";s:3:"tip";s:30:"夏季入学申请截止时间";}}</t>
  </si>
  <si>
    <t>1.要求提交GRE、GMAT考试成绩。</t>
  </si>
  <si>
    <t>http://graduateschool.colostate.edu/financial-resources/scholarships.aspx</t>
  </si>
  <si>
    <t>a:11:{s:6:"文学";s:29:"./major/175/998/Master//9.gif";s:6:"农学";s:29:"./major/175/998/Master//8.gif";s:9:"历史学";s:29:"./major/175/998/Master//7.gif";s:6:"理学";s:29:"./major/175/998/Master//6.gif";s:9:"经济学";s:29:"./major/175/998/Master//5.gif";s:9:"教育学";s:29:"./major/175/998/Master//4.gif";s:9:"管理学";s:29:"./major/175/998/Master//3.gif";s:6:"工学";s:29:"./major/175/998/Master//2.gif";s:6:"哲学";s:30:"./major/175/998/Master//11.gif";s:6:"医学";s:30:"./major/175/998/Master//10.gif";s:6:"法学";s:29:"./major/175/998/Master//1.gif";}</t>
  </si>
  <si>
    <t>{"Address":"Office of Admissions, Colorado State University, 1062 Campus Delivery, Fort Collins CO 80523-1062","Tel":"+1 (970) 491-6909","Fax":" ","Mail":"gschool@grad.colostate.edu","ApplyOnline":"http://graduateschool.colostate.edu/prospective-students/apply/","Conditions_Cost": "","Conditions_Edu": "本科毕业", "Conditions_Test": [{"type":"传统托福(PBT)","score":"550"},{"type":"托福机考(CBT)","score":"213"},{"type":"托福网考(IBT)","score":"80"},{"type":"雅思","score":"6.5"}],"Conditions_Age": "无明确要求","MajorSum": "70", "OpeningTime": [{"time":"4月1日","tip":"秋季入学申请截止时间"},{"time":"9月1日","tip":"春季入学申请截止时间"},{"time":"1月1日","tip":"夏季入学申请截止时间"}],"Tuition": "23374","Other_Application": "50","Other_reg": "-1","Other_books": "-1","ScholarshipUrl": "http://graduateschool.colostate.edu/financial-resources/scholarships.aspx","alimony":"12768-21600","Other_Conditions": "1.要求提交GRE、GMAT考试成绩。","Currency": "美元","Rate": "6.3387"}</t>
  </si>
  <si>
    <t>a:8:{s:6:"农学";s:25:"./major/175/998/Dr//8.gif";s:6:"理学";s:25:"./major/175/998/Dr//6.gif";s:9:"经济学";s:25:"./major/175/998/Dr//5.gif";s:9:"教育学";s:25:"./major/175/998/Dr//4.gif";s:9:"管理学";s:25:"./major/175/998/Dr//3.gif";s:6:"工学";s:25:"./major/175/998/Dr//2.gif";s:6:"医学";s:26:"./major/175/998/Dr//10.gif";s:6:"法学";s:25:"./major/175/998/Dr//1.gif";}</t>
  </si>
  <si>
    <t>{"Address":"Office of Admissions, Colorado State University, 1062 Campus Delivery, Fort Collins CO 80523-1062","Tel":"+1 (970) 491-6909","Fax":" ","Mail":"gschool@grad.colostate.edu","ApplyOnline":"http://graduateschool.colostate.edu/prospective-students/apply/","Conditions_Cost": "","Conditions_Edu": "本科毕业", "Conditions_Test": [{"type":"传统托福(PBT)","score":"550"},{"type":"托福机考(CBT)","score":"213"},{"type":"托福网考(IBT)","score":"80"},{"type":"雅思","score":"6.5"}],"Conditions_Age": "无明确要求","MajorSum": "44", "OpeningTime": [{"time":"4月1日","tip":"秋季入学申请截止时间"},{"time":"9月1日","tip":"春季入学申请截止时间"},{"time":"1月1日","tip":"夏季入学申请截止时间"}],"Tuition": "20752","Other_Application": "50","Other_reg": "-1","Other_books": "-1","ScholarshipUrl": "http://graduateschool.colostate.edu/financial-resources/scholarships.aspx","alimony":"12768-21600","Other_Conditions": "1.要求提交GRE、GMAT考试成绩。","Currency": "美元","Rate": "6.3387"}</t>
  </si>
  <si>
    <t>Colorado State University   College of Business - 1201 Campus Delivery   Graduate Programs   110 Rockwell Hall - West   Fort Collins, Colorado 80523</t>
  </si>
  <si>
    <t>a:2:{i:0;O:8:"stdClass":2:{s:4:"type";s:17:"托福网考(IBT)";s:5:"score";s:2:"86";}i:1;O:8:"stdClass":2:{s:4:"type";s:6:"雅思";s:5:"score";s:3:"6.5";}}</t>
  </si>
  <si>
    <t>ecmba@business.colostate.edu</t>
  </si>
  <si>
    <t>a:1:{i:0;O:8:"stdClass":2:{s:4:"time";s:8:"7月1日";s:3:"tip";s:0:"";}}</t>
  </si>
  <si>
    <t>+1 (970)491-5643</t>
  </si>
  <si>
    <t>a:1:{s:9:"管理学";s:26:"./major/175/998/MBA//3.gif";}</t>
  </si>
  <si>
    <t>{"Address":"Colorado State University   College of Business - 1201 Campus Delivery   Graduate Programs   110 Rockwell Hall - West   Fort Collins, Colorado 80523","Tel":"+1 (970)491-5643","Fax":"","Mail":"ecmba@business.colostate.edu","Conditions_Cost": [{"score":"四分制  3.0","tip":"GPA"}],"Conditions_Edu": "本科毕业", "Conditions_Test": [{"type":"托福网考(IBT)","score":"86"},{"type":"雅思","score":"6.5"}], "Conditions_Work": "无明确要求","Conditions_Age": "无明确要求","MajorSum": "2", "OpeningTime": [{"time":"7月1日","tip":""}],"Tuition": "59384","Other_Application": "50","Other_reg": "-1","Other_books": "-1","ScholarshipUrl": "","alimony":"12768-21600","Other_Conditions": "1.提交GRE或GMAT考试成绩。","Currency": "美元","Rate": "6.3387"}</t>
  </si>
  <si>
    <t>{"Address":"","Tel":"","Fax":" ","Mail":"","ApplyOnline":"","Conditions_Cost": "","Conditions_Edu": "无明确要求", "Conditions_Test": "","Conditions_Age": "无明确要求","MajorSum": "0", "OpeningTime": "","Tuition": "-1","Other_Application": "","Other_reg": "-1","Other_books": "-1","ScholarshipUrl": "","alimony":"12768-21600","Other_Conditions": "无明确要求","Currency": "美元","Rate": "6.3387"}</t>
  </si>
  <si>
    <t>a:5:{s:6:"农学";s:33:"./major/175/998/Foundation//8.gif";s:9:"教育学";s:33:"./major/175/998/Foundation//4.gif";s:9:"管理学";s:33:"./major/175/998/Foundation//3.gif";s:6:"医学";s:34:"./major/175/998/Foundation//10.gif";s:6:"法学";s:33:"./major/175/998/Foundation//1.gif";}</t>
  </si>
  <si>
    <t>{"Address":"Office of Admissions, Colorado State University, 1062 Campus Delivery, Fort Collins CO 80523-1062","Tel":"+1 (970) 491-6909","Fax":"","Mail":"admissions@colostate.edu","ApplyOnline":"http://admissions.colostate.edu/onlineapplication","Conditions_Cost": "","Conditions_Edu": "无明确要求", "Conditions_Test": "","Conditions_Age": "无明确要求","MajorSum": "4", "OpeningTime": "","Tuition": "-1","Other_Application": "-1","Other_reg": "-1","Other_books": "-1","ScholarshipUrl": "","alimony":"12768-21600","Other_Conditions": "无明确要求","Currency": "美元","Rate": "6.3387"}</t>
  </si>
  <si>
    <t>俄亥俄州立大学(哥伦布)</t>
  </si>
  <si>
    <t>Ohio State University (Columbus)</t>
  </si>
  <si>
    <t>Undergraduate Admissions and First Year Experience   Enarson Hall   154 W. 12th Ave.   Columbus, OH 43210 USA</t>
  </si>
  <si>
    <t>http://apply.osu.edu/</t>
  </si>
  <si>
    <t>a:5:{i:0;O:8:"stdClass":2:{s:4:"type";s:17:"传统托福(PBT)";s:5:"score";s:3:"550";}i:1;O:8:"stdClass":2:{s:4:"type";s:17:"托福网考(IBT)";s:5:"score";s:2:"79";}i:2;O:8:"stdClass":2:{s:4:"type";s:6:"雅思";s:5:"score";s:3:"6.5";}i:3;O:8:"stdClass":2:{s:4:"type";s:18:"SAT批判性阅读";s:5:"score";s:3:"500";}i:4;O:8:"stdClass":2:{s:4:"type";s:9:"ACT英语";s:5:"score";s:2:"21";}}</t>
  </si>
  <si>
    <t>int.undergrad@osu.edu</t>
  </si>
  <si>
    <t>a:2:{i:0;O:8:"stdClass":2:{s:4:"time";s:9:"10月1日";s:3:"tip";s:30:"春季入学申请截止时间";}i:1;O:8:"stdClass":2:{s:4:"time";s:9:"11月1日";s:3:"tip";s:30:"秋季入学申请截止时间";}}</t>
  </si>
  <si>
    <t>http://undergrad.osu.edu/money-matters/scholarships.html</t>
  </si>
  <si>
    <t>a:12:{s:6:"文学";s:37:"./major/175/4566/Undergraduate//9.gif";s:6:"农学";s:37:"./major/175/4566/Undergraduate//8.gif";s:9:"历史学";s:37:"./major/175/4566/Undergraduate//7.gif";s:6:"理学";s:37:"./major/175/4566/Undergraduate//6.gif";s:9:"经济学";s:37:"./major/175/4566/Undergraduate//5.gif";s:9:"教育学";s:37:"./major/175/4566/Undergraduate//4.gif";s:9:"管理学";s:37:"./major/175/4566/Undergraduate//3.gif";s:6:"工学";s:37:"./major/175/4566/Undergraduate//2.gif";s:21:"职教及其他类别";s:38:"./major/175/4566/Undergraduate//13.gif";s:6:"哲学";s:38:"./major/175/4566/Undergraduate//11.gif";s:6:"医学";s:38:"./major/175/4566/Undergraduate//10.gif";s:6:"法学";s:37:"./major/175/4566/Undergraduate//1.gif";}</t>
  </si>
  <si>
    <t>{"Address":"Undergraduate Admissions and First Year Experience   Enarson Hall   154 W. 12th Ave.   Columbus, OH 43210 USA    ","Tel":"+1-614-292-3980","Fax":"+1-614-292-4818","Mail":"int.undergrad@osu.edu","ApplyOnline":"http://apply.osu.edu/","Conditions_Cost": "","Conditions_Edu": "高中毕业", "Conditions_Test": [{"type":"传统托福(PBT)","score":"550"},{"type":"托福网考(IBT)","score":"79"},{"type":"雅思","score":"6.5"},{"type":"SAT批判性阅读","score":"500"},{"type":"ACT英语","score":"21"}],"Conditions_Age": "无明确要求","MajorSum": "159", "OpeningTime": [{"time":"10月1日","tip":"春季入学申请截止时间"},{"time":"11月1日","tip":"秋季入学申请截止时间"}],"Tuition": "26726","Other_Application": "-1","Other_reg": "-1","Other_books": "1248","ScholarshipUrl": "http://undergrad.osu.edu/money-matters/scholarships.html","alimony":"12768-21600","Other_Conditions": "无明确要求","Currency": "美元","Rate": "6.3387"}</t>
  </si>
  <si>
    <t>Office of Graduate and Professional Admissions, SAS Building, 1st Floor, 281 West Lane Avenue, Columbus, Ohio 43210-1132, USA</t>
  </si>
  <si>
    <t>http://admissions.osu.edu/grad/apply_online.htm</t>
  </si>
  <si>
    <t>a:4:{i:0;O:8:"stdClass":2:{s:4:"type";s:17:"传统托福(PBT)";s:5:"score";s:3:"550";}i:1;O:8:"stdClass":2:{s:4:"type";s:17:"托福网考(IBT)";s:5:"score";s:2:"79";}i:2;O:8:"stdClass":2:{s:4:"type";s:6:"雅思";s:5:"score";s:3:"7.0";}i:3;O:8:"stdClass":2:{s:4:"type";s:21:"密歇根英语考试";s:5:"score";s:2:"82";}}</t>
  </si>
  <si>
    <t>1 614-292-3895</t>
  </si>
  <si>
    <t>gradadmissions@osu.edu</t>
  </si>
  <si>
    <t>http://www.gradsch.ohio-state.edu/funding.html</t>
  </si>
  <si>
    <t>1 614-292-9444</t>
  </si>
  <si>
    <t>a:10:{s:6:"文学";s:30:"./major/175/4566/Master//9.gif";s:6:"农学";s:30:"./major/175/4566/Master//8.gif";s:6:"理学";s:30:"./major/175/4566/Master//6.gif";s:9:"经济学";s:30:"./major/175/4566/Master//5.gif";s:9:"教育学";s:30:"./major/175/4566/Master//4.gif";s:9:"管理学";s:30:"./major/175/4566/Master//3.gif";s:6:"工学";s:30:"./major/175/4566/Master//2.gif";s:21:"职教及其他类别";s:31:"./major/175/4566/Master//13.gif";s:6:"医学";s:31:"./major/175/4566/Master//10.gif";s:6:"法学";s:30:"./major/175/4566/Master//1.gif";}</t>
  </si>
  <si>
    <t>{"Address":"Office of Graduate and Professional Admissions, SAS Building, 1st Floor, 281 West Lane Avenue, Columbus, Ohio 43210-1132, USA","Tel":"1 614-292-9444","Fax":"1 614-292-3895 ","Mail":"gradadmissions@osu.edu","ApplyOnline":"http://admissions.osu.edu/grad/apply_online.htm","Conditions_Cost": [{"score":"四分制  3.0","tip":"GPA"}],"Conditions_Edu": "本科毕业", "Conditions_Test": [{"type":"传统托福(PBT)","score":"550"},{"type":"托福网考(IBT)","score":"79"},{"type":"雅思","score":"7.0"},{"type":"密歇根英语考试","score":"82"}],"Conditions_Age": "无明确要求","MajorSum": "102", "OpeningTime": "","Tuition": "31653","Other_Application": "-1","Other_reg": "-1","Other_books": "-1","ScholarshipUrl": "http://www.gradsch.ohio-state.edu/funding.html","alimony":"12768-21600","Other_Conditions": "1、要求提交GRE或GMAT考试成绩。","Currency": "美元","Rate": "6.3387"}</t>
  </si>
  <si>
    <t>a:12:{s:6:"文学";s:26:"./major/175/4566/Dr//9.gif";s:6:"农学";s:26:"./major/175/4566/Dr//8.gif";s:9:"历史学";s:26:"./major/175/4566/Dr//7.gif";s:6:"理学";s:26:"./major/175/4566/Dr//6.gif";s:9:"经济学";s:26:"./major/175/4566/Dr//5.gif";s:9:"教育学";s:26:"./major/175/4566/Dr//4.gif";s:9:"管理学";s:26:"./major/175/4566/Dr//3.gif";s:6:"工学";s:26:"./major/175/4566/Dr//2.gif";s:21:"职教及其他类别";s:27:"./major/175/4566/Dr//13.gif";s:6:"哲学";s:27:"./major/175/4566/Dr//11.gif";s:6:"医学";s:27:"./major/175/4566/Dr//10.gif";s:6:"法学";s:26:"./major/175/4566/Dr//1.gif";}</t>
  </si>
  <si>
    <t>{"Address":"Office of Graduate and Professional Admissions, SAS Building, 1st Floor, 281 West Lane Avenue, Columbus, Ohio 43210-1132, USA","Tel":"1 614-292-9444","Fax":"1 614-292-3895 ","Mail":"gradadmissions@osu.edu","ApplyOnline":"http://admissions.osu.edu/grad/apply_online.htm","Conditions_Cost": [{"score":"四分制  3.0","tip":"GPA"}],"Conditions_Edu": "本科毕业", "Conditions_Test": [{"type":"传统托福(PBT)","score":"550"},{"type":"托福网考(IBT)","score":"79"},{"type":"雅思","score":"7.0"},{"type":"密歇根英语考试","score":"82"}],"Conditions_Age": "无明确要求","MajorSum": "92", "OpeningTime": "","Tuition": "31653","Other_Application": "-1","Other_reg": "-1","Other_books": "-1","ScholarshipUrl": "http://www.gradsch.ohio-state.edu/funding.html","alimony":"12768-21600","Other_Conditions": "1、要求提交GRE或GMAT考试成绩。","Currency": "美元","Rate": "6.3387"}</t>
  </si>
  <si>
    <t>The Ohio State University, Fisher College of Business, MBA Admissions Office, 100 Gerlach Hall, 2108 Neil Avenue, Columbus, OH 43210, USA</t>
  </si>
  <si>
    <t>a:4:{i:0;O:8:"stdClass":2:{s:4:"type";s:17:"传统托福(PBT)";s:5:"score";s:3:"600";}i:1;O:8:"stdClass":2:{s:4:"type";s:17:"托福网考(IBT)";s:5:"score";s:3:"100";}i:2;O:8:"stdClass":2:{s:4:"type";s:6:"雅思";s:5:"score";s:1:"7";}i:3;O:8:"stdClass":2:{s:4:"type";s:21:"密歇根英语考试";s:5:"score";s:2:"86";}}</t>
  </si>
  <si>
    <t>a:1:{i:0;O:8:"stdClass":2:{s:4:"time";s:10:"12月31日";s:3:"tip";s:30:"全年均可申请截止时间";}}</t>
  </si>
  <si>
    <t>1 (614) 292-8511</t>
  </si>
  <si>
    <t>a:1:{s:9:"管理学";s:27:"./major/175/4566/MBA//3.gif";}</t>
  </si>
  <si>
    <t>{"Address":"The Ohio State University, Fisher College of Business, MBA Admissions Office, 100 Gerlach Hall, 2108 Neil Avenue, Columbus, OH 43210, USA","Tel":"1 (614) 292-8511","Fax":"","Mail":"","Conditions_Cost": "","Conditions_Edu": "本科毕业", "Conditions_Test": [{"type":"传统托福(PBT)","score":"600"},{"type":"托福网考(IBT)","score":"100"},{"type":"雅思","score":"7"},{"type":"密歇根英语考试","score":"86"}], "Conditions_Work": "无明确要求","xueZhi": "24个月 全日制MBA学制为两年","Conditions_Age": "无明确要求","MajorSum": "1", "OpeningTime": [{"time":"12月31日","tip":"全年均可申请截止时间"}],"Tuition": "92704","Other_Application": "70","Other_reg": "-1","Other_books": "-1","ScholarshipUrl": "","alimony":"12768-21600","Other_Conditions": "无明确要求","Currency": "美元","Rate": "6.3387"}</t>
  </si>
  <si>
    <t>Undergraduate Admissions and First Year Experience, Enarson Hall, 154 W. 12th Ave. Columbus, OH 43210 USA</t>
  </si>
  <si>
    <t>a:2:{i:0;O:8:"stdClass":2:{s:4:"time";s:9:"11月1日";s:3:"tip";s:30:"秋季入学申请截止时间";}i:1;O:8:"stdClass":2:{s:4:"time";s:9:"10月1日";s:3:"tip";s:30:"春季入学申请截止时间";}}</t>
  </si>
  <si>
    <t>a:5:{s:6:"文学";s:34:"./major/175/4566/Specialist//9.gif";s:6:"农学";s:34:"./major/175/4566/Specialist//8.gif";s:6:"理学";s:34:"./major/175/4566/Specialist//6.gif";s:9:"管理学";s:34:"./major/175/4566/Specialist//3.gif";s:6:"工学";s:34:"./major/175/4566/Specialist//2.gif";}</t>
  </si>
  <si>
    <t>{"Address":"Undergraduate Admissions and First Year Experience, Enarson Hall, 154 W. 12th Ave. Columbus, OH 43210 USA","Tel":"+1-614-292-3980","Fax":"+1-614-292-4818","Mail":"int.undergrad@osu.edu","ApplyOnline":"http://apply.osu.edu/","Conditions_Cost": "","Conditions_Edu": "高中毕业", "Conditions_Test": [{"type":"传统托福(PBT)","score":"550"},{"type":"托福网考(IBT)","score":"79"},{"type":"雅思","score":"6.5"},{"type":"SAT批判性阅读","score":"500"},{"type":"ACT英语","score":"21"}],"Conditions_Age": "无明确要求","MajorSum": "29", "OpeningTime": [{"time":"11月1日","tip":"秋季入学申请截止时间"},{"time":"10月1日","tip":"春季入学申请截止时间"}],"Tuition": "26726","Other_Application": "-1","Other_reg": "-1","Other_books": "1248","ScholarshipUrl": "http://undergrad.osu.edu/money-matters/scholarships.html","alimony":"12768-21600","Other_Conditions": "无明确要求","Currency": "美元","Rate": "6.3387"}</t>
  </si>
  <si>
    <t>ESL Programs, 1945 North High Street, Columbus, OH 43210-1172, USA</t>
  </si>
  <si>
    <t>http://esl.ehe.osu.edu/programs/alp/applications/</t>
  </si>
  <si>
    <t>alp@osu.edu</t>
  </si>
  <si>
    <t>a:1:{i:0;O:8:"stdClass":2:{s:4:"time";s:8:"1月8日";s:3:"tip";s:24:"开课2次，1月、5月";}}</t>
  </si>
  <si>
    <t>1 614-292-1364</t>
  </si>
  <si>
    <t>a:1:{s:6:"文学";s:32:"./major/175/4566/Language//9.gif";}</t>
  </si>
  <si>
    <t>{"Address":"ESL Programs, 1945 North High Street, Columbus, OH 43210-1172, USA","Tel":"1 614-292-1364","Fax":"","Mail":"alp@osu.edu","ApplyOnline":"http://esl.ehe.osu.edu/programs/alp/applications/","Conditions_Cost": "","Conditions_Edu": "无明确要求", "Conditions_Test": "","Conditions_Age": "无明确要求","MajorSum": "3", "OpeningTime": [{"time":"1月8日","tip":"开课2次，1月、5月"}],"Tuition": "585","Other_Application": "70","Other_reg": "-1","Other_books": "-1","ScholarshipUrl": "","alimony":"12768-21600","Other_Conditions": "无明确要求","Currency": "美元","Rate": "6.3387"}</t>
  </si>
  <si>
    <t>Undergraduate Admissions, Student Academic Services Bldg., Rm. 621, 281 W. Lane Ave., Columbus, OH 43210 USA</t>
  </si>
  <si>
    <t>a:4:{s:6:"农学";s:34:"./major/175/4566/Foundation//8.gif";s:9:"教育学";s:34:"./major/175/4566/Foundation//4.gif";s:6:"医学";s:35:"./major/175/4566/Foundation//10.gif";s:6:"法学";s:34:"./major/175/4566/Foundation//1.gif";}</t>
  </si>
  <si>
    <t>{"Address":"Undergraduate Admissions, Student Academic Services Bldg., Rm. 621, 281 W. Lane Ave., Columbus, OH 43210 USA","Tel":"+1-614-292-3980","Fax":"+1-614-292-4818","Mail":"int.undergrad@osu.edu","ApplyOnline":"http://apply.osu.edu/","Conditions_Cost": "","Conditions_Edu": "无明确要求", "Conditions_Test": "","Conditions_Age": "无明确要求","MajorSum": "8", "OpeningTime": "","Tuition": "-1","Other_Application": "-1","Other_reg": "-1","Other_books": "-1","ScholarshipUrl": "","alimony":"12768-21600","Other_Conditions": "无明确要求","Currency": "美元","Rate": "6.3387"}</t>
  </si>
  <si>
    <t>爱荷华大学(爱荷华市)</t>
  </si>
  <si>
    <t>University of Iowa (Iowa City)</t>
  </si>
  <si>
    <t>Office of Admissions, 107 Calvin Hall, The University of Iowa, Iowa City, IA 52242-1396, U.S.A.</t>
  </si>
  <si>
    <t>http://admissions.uiowa.edu/apply/international-application-process</t>
  </si>
  <si>
    <t>a:6:{i:0;O:8:"stdClass":2:{s:4:"type";s:17:"传统托福(PBT)";s:5:"score";s:3:"530";}i:1;O:8:"stdClass":2:{s:4:"type";s:17:"托福网考(IBT)";s:5:"score";s:2:"80";}i:2;O:8:"stdClass":2:{s:4:"type";s:23:"托福网考(IBT)阅读";s:5:"score";s:2:"17";}i:3;O:8:"stdClass":2:{s:4:"type";s:23:"托福网考(IBT)写作";s:5:"score";s:2:"17";}i:4;O:8:"stdClass":2:{s:4:"type";s:23:"托福网考(IBT)听力";s:5:"score";s:2:"17";}i:5;O:8:"stdClass":2:{s:4:"type";s:23:"托福网考(IBT)口语";s:5:"score";s:2:"17";}}</t>
  </si>
  <si>
    <t>+1 319-335-1535</t>
  </si>
  <si>
    <t>admissions@uiowa.edu</t>
  </si>
  <si>
    <t>a:2:{i:0;O:8:"stdClass":2:{s:4:"time";s:8:"3月1日";s:3:"tip";s:42:"秋季和夏季入学的申请截止日期";}i:1;O:8:"stdClass":2:{s:4:"time";s:9:"10月1日";s:3:"tip";s:33:"春季入学的申请截止日期";}}</t>
  </si>
  <si>
    <t>http://admissions.uiowa.edu/finances/scholarships-international-students</t>
  </si>
  <si>
    <t>+1 319-335-3847</t>
  </si>
  <si>
    <t>a:11:{s:6:"文学";s:37:"./major/175/2235/Undergraduate//9.gif";s:9:"历史学";s:37:"./major/175/2235/Undergraduate//7.gif";s:6:"理学";s:37:"./major/175/2235/Undergraduate//6.gif";s:9:"经济学";s:37:"./major/175/2235/Undergraduate//5.gif";s:9:"教育学";s:37:"./major/175/2235/Undergraduate//4.gif";s:9:"管理学";s:37:"./major/175/2235/Undergraduate//3.gif";s:6:"工学";s:37:"./major/175/2235/Undergraduate//2.gif";s:21:"职教及其他类别";s:38:"./major/175/2235/Undergraduate//13.gif";s:6:"哲学";s:38:"./major/175/2235/Undergraduate//11.gif";s:6:"医学";s:38:"./major/175/2235/Undergraduate//10.gif";s:6:"法学";s:37:"./major/175/2235/Undergraduate//1.gif";}</t>
  </si>
  <si>
    <t>{"Address":"Office of Admissions, 107 Calvin Hall, The University of Iowa, Iowa City, IA 52242-1396, U.S.A.","Tel":"+1 319-335-3847","Fax":"+1 319-335-1535","Mail":"admissions@uiowa.edu","ApplyOnline":"http://admissions.uiowa.edu/apply/international-application-process","Conditions_Cost": "","Conditions_Edu": "高中毕业", "Conditions_Test": [{"type":"传统托福(PBT)","score":"530"},{"type":"托福网考(IBT)","score":"80"},{"type":"托福网考(IBT)阅读","score":"17"},{"type":"托福网考(IBT)写作","score":"17"},{"type":"托福网考(IBT)听力","score":"17"},{"type":"托福网考(IBT)口语","score":"17"}],"Conditions_Age": "无明确要求","MajorSum": "78", "OpeningTime": [{"time":"3月1日","tip":"秋季和夏季入学的申请截止日期"},{"time":"10月1日","tip":"春季入学的申请截止日期"}],"Tuition": "25548","Other_Application": "80","Other_reg": "-1","Other_books": "1040","ScholarshipUrl": "http://admissions.uiowa.edu/finances/scholarships-international-students","alimony":"12768-21600","Other_Conditions": "无明确要求","Currency": "美元","Rate": "6.3387"}</t>
  </si>
  <si>
    <t>Office of Admissions, The University of Iowa, 107 Calvin Hall, Iowa City, IA 52242-1396, U.S.A.</t>
  </si>
  <si>
    <t>http://www.uiowa.edu/admissions/graduate/apply/index.html</t>
  </si>
  <si>
    <t>a:7:{i:0;O:8:"stdClass":2:{s:4:"type";s:17:"传统托福(PBT)";s:5:"score";s:3:"550";}i:1;O:8:"stdClass":2:{s:4:"type";s:17:"托福网考(IBT)";s:5:"score";s:2:"81";}i:2;O:8:"stdClass":2:{s:4:"type";s:6:"雅思";s:5:"score";s:3:"7.0";}i:3;O:8:"stdClass":2:{s:4:"type";s:12:"雅思阅读";s:5:"score";s:3:"6.0";}i:4;O:8:"stdClass":2:{s:4:"type";s:12:"雅思写作";s:5:"score";s:3:"6.0";}i:5;O:8:"stdClass":2:{s:4:"type";s:12:"雅思听力";s:5:"score";s:3:"6.0";}i:6;O:8:"stdClass":2:{s:4:"type";s:12:"雅思口语";s:5:"score";s:3:"6.0";}}</t>
  </si>
  <si>
    <t>gradmail@uiowa.edu</t>
  </si>
  <si>
    <t>http://www.uiowa.edu/financial-aid/aidtypes/scholarships/index.shtml</t>
  </si>
  <si>
    <t>+1 319-335-1525</t>
  </si>
  <si>
    <t>a:10:{s:6:"文学";s:30:"./major/175/2235/Master//9.gif";s:9:"历史学";s:30:"./major/175/2235/Master//7.gif";s:6:"理学";s:30:"./major/175/2235/Master//6.gif";s:9:"经济学";s:30:"./major/175/2235/Master//5.gif";s:9:"教育学";s:30:"./major/175/2235/Master//4.gif";s:9:"管理学";s:30:"./major/175/2235/Master//3.gif";s:6:"工学";s:30:"./major/175/2235/Master//2.gif";s:6:"哲学";s:31:"./major/175/2235/Master//11.gif";s:6:"医学";s:31:"./major/175/2235/Master//10.gif";s:6:"法学";s:30:"./major/175/2235/Master//1.gif";}</t>
  </si>
  <si>
    <t>{"Address":"Office of Admissions, The University of Iowa, 107 Calvin Hall, Iowa City, IA 52242-1396, U.S.A.","Tel":"+1 319-335-1525","Fax":"+1 319-335-1535","Mail":"gradmail@uiowa.edu","ApplyOnline":"http://www.uiowa.edu/admissions/graduate/apply/index.html","Conditions_Cost": [{"score":"四分制  3.0","tip":"GPA"}],"Conditions_Edu": "本科毕业", "Conditions_Test": [{"type":"传统托福(PBT)","score":"550"},{"type":"托福网考(IBT)","score":"81"},{"type":"雅思","score":"7.0"},{"type":"雅思阅读","score":"6.0"},{"type":"雅思写作","score":"6.0"},{"type":"雅思听力","score":"6.0"},{"type":"雅思口语","score":"6.0"}],"Conditions_Age": "无明确要求","MajorSum": "108", "OpeningTime": "","Tuition": "24690","Other_Application": "-1","Other_reg": "-1","Other_books": "1040","ScholarshipUrl": "http://www.uiowa.edu/financial-aid/aidtypes/scholarships/index.shtml","alimony":"12768-21600","Other_Conditions": "无明确要求","Currency": "美元","Rate": "6.3387"}</t>
  </si>
  <si>
    <t>a:10:{s:6:"文学";s:26:"./major/175/2235/Dr//9.gif";s:9:"历史学";s:26:"./major/175/2235/Dr//7.gif";s:6:"理学";s:26:"./major/175/2235/Dr//6.gif";s:9:"经济学";s:26:"./major/175/2235/Dr//5.gif";s:9:"教育学";s:26:"./major/175/2235/Dr//4.gif";s:9:"管理学";s:26:"./major/175/2235/Dr//3.gif";s:6:"工学";s:26:"./major/175/2235/Dr//2.gif";s:6:"哲学";s:27:"./major/175/2235/Dr//11.gif";s:6:"医学";s:27:"./major/175/2235/Dr//10.gif";s:6:"法学";s:26:"./major/175/2235/Dr//1.gif";}</t>
  </si>
  <si>
    <t>{"Address":"Office of Admissions, The University of Iowa, 107 Calvin Hall, Iowa City, IA 52242-1396, U.S.A.","Tel":"+1 319-335-1525","Fax":"+1 319-335-1535","Mail":"gradmail@uiowa.edu","ApplyOnline":"http://www.uiowa.edu/admissions/graduate/apply/index.html","Conditions_Cost": [{"score":"四分制  3.0","tip":"GPA"}],"Conditions_Edu": "本科毕业", "Conditions_Test": [{"type":"传统托福(PBT)","score":"550"},{"type":"托福网考(IBT)","score":"81"},{"type":"雅思","score":"7.0"},{"type":"雅思阅读","score":"6.0"},{"type":"雅思写作","score":"6.0"},{"type":"雅思听力","score":"6.0"},{"type":"雅思口语","score":"6.0"}],"Conditions_Age": "无明确要求","MajorSum": "89", "OpeningTime": "","Tuition": "24690","Other_Application": "-1","Other_reg": "-1","Other_books": "1040","ScholarshipUrl": "http://www.uiowa.edu/financial-aid/aidtypes/scholarships/index.shtml","alimony":"12768-21600","Other_Conditions": "无明确要求","Currency": "美元","Rate": "6.3387"}</t>
  </si>
  <si>
    <t>Full-time MBA Admissions, 100 Pomerantz Center, Suite C432, Iowa City, IA 52242-7700, U.S.A.</t>
  </si>
  <si>
    <t>a:8:{i:0;O:8:"stdClass":2:{s:4:"type";s:17:"传统托福(PBT)";s:5:"score";s:3:"600";}i:1;O:8:"stdClass":2:{s:4:"type";s:17:"托福机考(CBT)";s:5:"score";s:3:"250";}i:2;O:8:"stdClass":2:{s:4:"type";s:17:"托福网考(IBT)";s:5:"score";s:3:"100";}i:3;O:8:"stdClass":2:{s:4:"type";s:6:"雅思";s:5:"score";s:3:"7.0";}i:4;O:8:"stdClass":2:{s:4:"type";s:12:"雅思阅读";s:5:"score";s:3:"6.0";}i:5;O:8:"stdClass":2:{s:4:"type";s:12:"雅思写作";s:5:"score";s:3:"6.0";}i:6;O:8:"stdClass":2:{s:4:"type";s:12:"雅思听力";s:5:"score";s:3:"6.0";}i:7;O:8:"stdClass":2:{s:4:"type";s:12:"雅思口语";s:5:"score";s:3:"6.0";}}</t>
  </si>
  <si>
    <t>1 319-335-3604</t>
  </si>
  <si>
    <t>tippiemba@uiowa.edu</t>
  </si>
  <si>
    <t>a:2:{i:0;O:8:"stdClass":2:{s:4:"time";s:9:"12月1日";s:3:"tip";s:33:"提前录取的申请截止日期";}i:1;O:8:"stdClass":2:{s:4:"time";s:8:"4月1日";s:3:"tip";s:33:"常规录取的申请截止日期";}}</t>
  </si>
  <si>
    <t>1、要求提交GMAT、GRE考试成绩。</t>
  </si>
  <si>
    <t>1 319-335-1039</t>
  </si>
  <si>
    <t>24个月 全日制</t>
  </si>
  <si>
    <t>a:2:{s:9:"经济学";s:27:"./major/175/2235/MBA//5.gif";s:9:"管理学";s:27:"./major/175/2235/MBA//3.gif";}</t>
  </si>
  <si>
    <t>{"Address":"Full-time MBA Admissions, 100 Pomerantz Center, Suite C432, Iowa City, IA 52242-7700, U.S.A.","Tel":"1 319-335-1039","Fax":"1 319-335-3604","Mail":"tippiemba@uiowa.edu","Conditions_Cost": "","Conditions_Edu": "本科毕业", "Conditions_Test": [{"type":"传统托福(PBT)","score":"600"},{"type":"托福机考(CBT)","score":"250"},{"type":"托福网考(IBT)","score":"100"},{"type":"雅思","score":"7.0"},{"type":"雅思阅读","score":"6.0"},{"type":"雅思写作","score":"6.0"},{"type":"雅思听力","score":"6.0"},{"type":"雅思口语","score":"6.0"}], "Conditions_Work": "无明确要求","xueZhi": "24个月 全日制","Conditions_Age": "无明确要求","MajorSum": "5", "OpeningTime": [{"time":"12月1日","tip":"提前录取的申请截止日期"},{"time":"4月1日","tip":"常规录取的申请截止日期"}],"Tuition": "70628","Other_Application": "100","Other_reg": "-1","Other_books": "2000","ScholarshipUrl": "","alimony":"12768-21600","Other_Conditions": "1、要求提交GMAT、GRE考试成绩。","Currency": "美元","Rate": "6.3387"}</t>
  </si>
  <si>
    <t>a:7:{s:6:"文学";s:34:"./major/175/2235/Specialist//9.gif";s:9:"历史学";s:34:"./major/175/2235/Specialist//7.gif";s:9:"经济学";s:34:"./major/175/2235/Specialist//5.gif";s:9:"管理学";s:34:"./major/175/2235/Specialist//3.gif";s:6:"工学";s:34:"./major/175/2235/Specialist//2.gif";s:6:"医学";s:35:"./major/175/2235/Specialist//10.gif";s:6:"法学";s:34:"./major/175/2235/Specialist//1.gif";}</t>
  </si>
  <si>
    <t>{"Address":"Office of Admissions, 107 Calvin Hall, The University of Iowa, Iowa City, IA 52242-1396, U.S.A.","Tel":"+1 319-335-3847","Fax":"+1 319-335-1535","Mail":"admissions@uiowa.edu","ApplyOnline":"http://admissions.uiowa.edu/apply/international-application-process","Conditions_Cost": "","Conditions_Edu": "高中毕业", "Conditions_Test": [{"type":"传统托福(PBT)","score":"530"},{"type":"托福网考(IBT)","score":"80"},{"type":"托福网考(IBT)阅读","score":"17"},{"type":"托福网考(IBT)写作","score":"17"},{"type":"托福网考(IBT)听力","score":"17"},{"type":"托福网考(IBT)口语","score":"17"}],"Conditions_Age": "无明确要求","MajorSum": "24", "OpeningTime": [{"time":"3月1日","tip":"秋季和夏季入学的申请截止日期"},{"time":"10月1日","tip":"春季入学的申请截止日期"}],"Tuition": "25548","Other_Application": "80","Other_reg": "-1","Other_books": "1040","ScholarshipUrl": "http://admissions.uiowa.edu/finances/scholarships-international-students","alimony":"12768-21600","Other_Conditions": "无明确要求","Currency": "美元","Rate": "6.3387"}</t>
  </si>
  <si>
    <t>ESL Programs Office, The University of Iowa, 201 S. Clinton Street, Iowa City, IA 52242-5500, U.S.A.</t>
  </si>
  <si>
    <t>http://clas.uiowa.edu/esl/iiep/admission</t>
  </si>
  <si>
    <t>+1 (319) 335-6037</t>
  </si>
  <si>
    <t>iiep@uiowa.edu</t>
  </si>
  <si>
    <t>a:1:{i:0;O:8:"stdClass":2:{s:4:"time";s:9:"1月27日";s:3:"tip";s:31:"开课3次，1月、6月、8月";}}</t>
  </si>
  <si>
    <t>+1 (319) 335-5630</t>
  </si>
  <si>
    <t>a:2:{s:6:"文学";s:32:"./major/175/2235/Language//9.gif";s:9:"教育学";s:32:"./major/175/2235/Language//4.gif";}</t>
  </si>
  <si>
    <t>{"Address":"ESL Programs Office, The University of Iowa, 201 S. Clinton Street, Iowa City, IA 52242-5500, U.S.A.","Tel":"+1 (319) 335-5630","Fax":"+1 (319) 335-6037","Mail":"iiep@uiowa.edu","ApplyOnline":"http://clas.uiowa.edu/esl/iiep/admission","Conditions_Cost": "","Conditions_Edu": "高中毕业", "Conditions_Test": "","Conditions_Age": "无明确要求","MajorSum": "1", "OpeningTime": [{"time":"1月27日","tip":"开课3次，1月、6月、8月"}],"Tuition": "281","Other_Application": "90","Other_reg": "-1","Other_books": "-1","ScholarshipUrl": "","alimony":"12768-21600","Other_Conditions": "无明确要求","Currency": "美元","Rate": "6.3387"}</t>
  </si>
  <si>
    <t>a:2:{s:9:"管理学";s:31:"./major/175/2235/NetWork//3.gif";s:6:"医学";s:32:"./major/175/2235/NetWork//10.gif";}</t>
  </si>
  <si>
    <t>{"Address":"Office of Admissions, The University of Iowa, 107 Calvin Hall, Iowa City, IA 52242-1396, U.S.A.","Tel":"+1 319-335-1525","Fax":"+1 319-335-1535","Mail":"gradmail@uiowa.edu","ApplyOnline":"http://www.uiowa.edu/admissions/graduate/apply/index.html","Conditions_Cost": "","Conditions_Edu": "无明确要求", "Conditions_Test": "","Conditions_Age": "无明确要求","MajorSum": "8", "OpeningTime": "","Tuition": "24690","Other_Application": "","Other_reg": "-1","Other_books": "1040","ScholarshipUrl": "","alimony":"12768-21600","Other_Conditions": "无明确要求","Currency": "美元","Rate": "6.3387"}</t>
  </si>
  <si>
    <t>a:3:{s:6:"农学";s:34:"./major/175/2235/Foundation//8.gif";s:6:"医学";s:35:"./major/175/2235/Foundation//10.gif";s:6:"法学";s:34:"./major/175/2235/Foundation//1.gif";}</t>
  </si>
  <si>
    <t>{"Address":"Office of Admissions, 107 Calvin Hall, The University of Iowa, Iowa City, IA 52242-1396, U.S.A.","Tel":"+1 319-335-3847","Fax":"+1 319-335-1535","Mail":"admissions@uiowa.edu","ApplyOnline":"http://admissions.uiowa.edu/apply/international-application-process","Conditions_Cost": "","Conditions_Edu": "无明确要求", "Conditions_Test": "","Conditions_Age": "无明确要求","MajorSum": "12", "OpeningTime": "","Tuition": "-1","Other_Application": "-1","Other_reg": "-1","Other_books": "-1","ScholarshipUrl": "","alimony":"12768-21600","Other_Conditions": "无明确要求","Currency": "美元","Rate": "6.3387"}</t>
  </si>
  <si>
    <t>范德比尔特大学(纳什维尔)</t>
  </si>
  <si>
    <t>Vanderbilt University (Nashville)</t>
  </si>
  <si>
    <t>Office of Undergraduate Admissions, 2305 West End Avenue, Nashville, Tennessee 37203 USA</t>
  </si>
  <si>
    <t>a:4:{i:0;O:8:"stdClass":2:{s:4:"type";s:17:"托福机考(CBT)";s:5:"score";s:3:"230";}i:1;O:8:"stdClass":2:{s:4:"type";s:17:"托福网考(IBT)";s:5:"score";s:3:"100";}i:2;O:8:"stdClass":2:{s:4:"type";s:6:"雅思";s:5:"score";s:3:"7.0";}i:3;O:8:"stdClass":2:{s:4:"type";s:3:"PTE";s:5:"score";s:2:"70";}}</t>
  </si>
  <si>
    <t>+1 615-343-7765</t>
  </si>
  <si>
    <t>admissions@vanderbilt.edu</t>
  </si>
  <si>
    <t>a:2:{i:0;O:8:"stdClass":2:{s:4:"time";s:9:"11月1日";s:3:"tip";s:34:"提前录取I的申请截止日期";}i:1;O:8:"stdClass":2:{s:4:"time";s:8:"1月1日";s:3:"tip";s:48:"提前录取II/常规录取的申请截止日期";}}</t>
  </si>
  <si>
    <t>http://www.vanderbilt.edu/financialaid/undergraduate/types.php</t>
  </si>
  <si>
    <t>+1 (615) 322-2561</t>
  </si>
  <si>
    <t>a:10:{s:6:"文学";s:37:"./major/175/5451/Undergraduate//9.gif";s:9:"历史学";s:37:"./major/175/5451/Undergraduate//7.gif";s:6:"理学";s:37:"./major/175/5451/Undergraduate//6.gif";s:9:"经济学";s:37:"./major/175/5451/Undergraduate//5.gif";s:9:"教育学";s:37:"./major/175/5451/Undergraduate//4.gif";s:9:"管理学";s:37:"./major/175/5451/Undergraduate//3.gif";s:6:"工学";s:37:"./major/175/5451/Undergraduate//2.gif";s:6:"哲学";s:38:"./major/175/5451/Undergraduate//11.gif";s:6:"医学";s:38:"./major/175/5451/Undergraduate//10.gif";s:6:"法学";s:37:"./major/175/5451/Undergraduate//1.gif";}</t>
  </si>
  <si>
    <t>{"Address":"Office of Undergraduate Admissions, 2305 West End Avenue, Nashville, Tennessee 37203 USA ","Tel":"+1 (615) 322-2561","Fax":"+1 615-343-7765","Mail":"admissions@vanderbilt.edu","ApplyOnline":"https://www.commonapp.org/","Conditions_Cost": "","Conditions_Edu": "高中毕业", "Conditions_Test": [{"type":"托福机考(CBT)","score":"230"},{"type":"托福网考(IBT)","score":"100"},{"type":"雅思","score":"7.0"},{"type":"PTE","score":"70"}],"Conditions_Age": "无明确要求","MajorSum": "68", "OpeningTime": [{"time":"11月1日","tip":"提前录取I的申请截止日期"},{"time":"1月1日","tip":"提前录取II/常规录取的申请截止日期"}],"Tuition": "41928","Other_Application": "-1","Other_reg": "-1","Other_books": "1370","ScholarshipUrl": "http://www.vanderbilt.edu/financialaid/undergraduate/types.php","alimony":"12768-21600","Other_Conditions": "1、要求提交SAT或ACT考试成绩。","Currency": "美元","Rate": "6.3387"}</t>
  </si>
  <si>
    <t>The Graduate School, 2101 West End Avenue, 411 Kirkland Hall, Nashville, TN 37240 USA</t>
  </si>
  <si>
    <t>http://www.vanderbilt.edu/gradschool/prospective_students/index.php#international</t>
  </si>
  <si>
    <t>a:2:{i:0;O:8:"stdClass":2:{s:4:"type";s:17:"传统托福(PBT)";s:5:"score";s:3:"570";}i:1;O:8:"stdClass":2:{s:4:"type";s:17:"托福网考(IBT)";s:5:"score";s:2:"88";}}</t>
  </si>
  <si>
    <t>+1 (615) 343-9936</t>
  </si>
  <si>
    <t>jon.bates@vanderbilt.edu</t>
  </si>
  <si>
    <t>a:2:{i:0;O:8:"stdClass":2:{s:4:"time";s:9:"12月1日";s:3:"tip";s:30:"秋季入学申请截止时间";}i:1;O:8:"stdClass":2:{s:4:"time";s:9:"11月1日";s:3:"tip";s:30:"春季入学申请截止时间";}}</t>
  </si>
  <si>
    <t>http://www.vanderbilt.edu/financialaid/graduate/types.php</t>
  </si>
  <si>
    <t>+1 (615) 343-2727</t>
  </si>
  <si>
    <t>a:10:{s:6:"文学";s:30:"./major/175/5451/Master//9.gif";s:9:"历史学";s:30:"./major/175/5451/Master//7.gif";s:6:"理学";s:30:"./major/175/5451/Master//6.gif";s:9:"经济学";s:30:"./major/175/5451/Master//5.gif";s:9:"教育学";s:30:"./major/175/5451/Master//4.gif";s:9:"管理学";s:30:"./major/175/5451/Master//3.gif";s:6:"工学";s:30:"./major/175/5451/Master//2.gif";s:6:"哲学";s:31:"./major/175/5451/Master//11.gif";s:6:"医学";s:31:"./major/175/5451/Master//10.gif";s:6:"法学";s:30:"./major/175/5451/Master//1.gif";}</t>
  </si>
  <si>
    <t>{"Address":"The Graduate School, 2101 West End Avenue, 411 Kirkland Hall, Nashville, TN 37240 USA ","Tel":"+1 (615) 343-2727","Fax":"+1 (615) 343-9936","Mail":"jon.bates@vanderbilt.edu","ApplyOnline":"http://www.vanderbilt.edu/gradschool/prospective_students/index.php#international","Conditions_Cost": "","Conditions_Edu": "本科毕业", "Conditions_Test": [{"type":"传统托福(PBT)","score":"570"},{"type":"托福网考(IBT)","score":"88"}],"Conditions_Age": "无明确要求","MajorSum": "75", "OpeningTime": [{"time":"12月1日","tip":"秋季入学申请截止时间"},{"time":"11月1日","tip":"春季入学申请截止时间"}],"Tuition": "41928","Other_Application": "-1","Other_reg": "-1","Other_books": "-1","ScholarshipUrl": "http://www.vanderbilt.edu/financialaid/graduate/types.php","alimony":"12768-21600","Other_Conditions": "1、要求提交GRE考试成绩。","Currency": "美元","Rate": "6.3387"}</t>
  </si>
  <si>
    <t>a:2:{i:0;O:8:"stdClass":2:{s:4:"time";s:9:"11月1日";s:3:"tip";s:30:"春季入学申请截止时间";}i:1;O:8:"stdClass":2:{s:4:"time";s:9:"12月1日";s:3:"tip";s:30:"秋季入学申请截止时间";}}</t>
  </si>
  <si>
    <t>a:10:{s:6:"文学";s:26:"./major/175/5451/Dr//9.gif";s:9:"历史学";s:26:"./major/175/5451/Dr//7.gif";s:6:"理学";s:26:"./major/175/5451/Dr//6.gif";s:9:"经济学";s:26:"./major/175/5451/Dr//5.gif";s:9:"教育学";s:26:"./major/175/5451/Dr//4.gif";s:9:"管理学";s:26:"./major/175/5451/Dr//3.gif";s:6:"工学";s:26:"./major/175/5451/Dr//2.gif";s:6:"哲学";s:27:"./major/175/5451/Dr//11.gif";s:6:"医学";s:27:"./major/175/5451/Dr//10.gif";s:6:"法学";s:26:"./major/175/5451/Dr//1.gif";}</t>
  </si>
  <si>
    <t>{"Address":"The Graduate School, 2101 West End Avenue, 411 Kirkland Hall, Nashville, TN 37240 USA ","Tel":"+1 (615) 343-2727","Fax":"+1 (615) 343-9936","Mail":"jon.bates@vanderbilt.edu","ApplyOnline":"http://www.vanderbilt.edu/gradschool/prospective_students/index.php#international","Conditions_Cost": "","Conditions_Edu": "本科毕业", "Conditions_Test": [{"type":"传统托福(PBT)","score":"570"},{"type":"托福网考(IBT)","score":"88"}],"Conditions_Age": "无明确要求","MajorSum": "56", "OpeningTime": [{"time":"11月1日","tip":"春季入学申请截止时间"},{"time":"12月1日","tip":"秋季入学申请截止时间"}],"Tuition": "41928","Other_Application": "-1","Other_reg": "-1","Other_books": "-1","ScholarshipUrl": "http://www.vanderbilt.edu/financialaid/graduate/types.php","alimony":"12768-21600","Other_Conditions": "1、要求提交GRE考试成绩。","Currency": "美元","Rate": "6.3387"}</t>
  </si>
  <si>
    <t>Vanderbilt University Owen Graduate School of Management, 401 21st Avenue South, Nashville, TN 37203</t>
  </si>
  <si>
    <t>1 615.343.1175</t>
  </si>
  <si>
    <t>mba@owen.vanderbilt.edu</t>
  </si>
  <si>
    <t>a:4:{i:0;O:8:"stdClass":2:{s:4:"time";s:10:"11月25日";s:3:"tip";s:27:"第一轮申请截止时间";}i:1;O:8:"stdClass":2:{s:4:"time";s:8:"1月6日";s:3:"tip";s:27:"第二轮申请截止时间";}i:2;O:8:"stdClass":2:{s:4:"time";s:8:"3月3日";s:3:"tip";s:27:"第三轮申请截止时间";}i:3;O:8:"stdClass":2:{s:4:"time";s:8:"5月5日";s:3:"tip";s:27:"第四轮申请截止时间";}}</t>
  </si>
  <si>
    <t>1、要求提交托福或雅思考试成绩。&amp;nbsp;2、要求提交GRE或GMAT考试成绩。</t>
  </si>
  <si>
    <t>1 615.322.6469</t>
  </si>
  <si>
    <t>a:2:{s:9:"管理学";s:27:"./major/175/5451/MBA//3.gif";s:6:"医学";s:28:"./major/175/5451/MBA//10.gif";}</t>
  </si>
  <si>
    <t>{"Address":"Vanderbilt University Owen Graduate School of Management, 401 21st Avenue South, Nashville, TN 37203","Tel":"1 615.322.6469","Fax":"1 615.343.1175","Mail":"mba@owen.vanderbilt.edu","Conditions_Cost": "","Conditions_Edu": "本科毕业", "Conditions_Test": "", "Conditions_Work": "无明确要求","xueZhi": "24个月 全日制","Conditions_Age": "无明确要求","MajorSum": "2", "OpeningTime": [{"time":"11月25日","tip":"第一轮申请截止时间"},{"time":"1月6日","tip":"第二轮申请截止时间"},{"time":"3月3日","tip":"第三轮申请截止时间"},{"time":"5月5日","tip":"第四轮申请截止时间"}],"Tuition": "92250","Other_Application": "175","Other_reg": "-1","Other_books": "3684","ScholarshipUrl": "","alimony":"12768-21600","Other_Conditions": "1、要求提交托福或雅思考试成绩。&amp;nbsp;2、要求提交GRE或GMAT考试成绩。","Currency": "美元","Rate": "6.3387"}</t>
  </si>
  <si>
    <t>{"Address":"","Tel":"","Fax":"","Mail":"","ApplyOnline":" ","Conditions_Cost": "","Conditions_Edu": "无明确要求", "Conditions_Test": "","Conditions_Age": "无明确要求","MajorSum": "0", "OpeningTime": "","Tuition": "-1","Other_Application": "-1","Other_reg": "-1","Other_books": "-1","ScholarshipUrl": "","alimony":"12768-21600","Other_Conditions": "无明确要求","Currency": "美元","Rate": "6.3387"}</t>
  </si>
  <si>
    <t>PMB 595, 230 Appleton Place, Nashville, TN 37203-5721 USA</t>
  </si>
  <si>
    <t>http://www.vanderbilt.edu/elc/programs/english-academics-professionals/index.php</t>
  </si>
  <si>
    <t>elc@vanderbilt.edu</t>
  </si>
  <si>
    <t>+ 1 615.322.2277</t>
  </si>
  <si>
    <t>a:2:{s:6:"文学";s:32:"./major/175/5451/Language//9.gif";s:9:"教育学";s:32:"./major/175/5451/Language//4.gif";}</t>
  </si>
  <si>
    <t>{"Address":"PMB 595, 230 Appleton Place, Nashville, TN 37203-5721 USA ","Tel":"+ 1 615.322.2277","Fax":"","Mail":"elc@vanderbilt.edu","ApplyOnline":"http://www.vanderbilt.edu/elc/programs/english-academics-professionals/index.php","Conditions_Cost": "","Conditions_Edu": "无明确要求", "Conditions_Test": "","Conditions_Age": "无明确要求","MajorSum": "7", "OpeningTime": "","Tuition": "-1","Other_Application": "-1","Other_reg": "-1","Other_books": "-1","ScholarshipUrl": "","alimony":"12768-21600","Other_Conditions": "无明确要求","Currency": "美元","Rate": "6.3387"}</t>
  </si>
  <si>
    <t>亚利桑那大学（图森）</t>
  </si>
  <si>
    <t>University of Arizona (Tucson)</t>
  </si>
  <si>
    <t>The University of Arizona,  UA Office of Admissions,  PO Box 210073, Tucson, Arizona 85721-0073, USA</t>
  </si>
  <si>
    <t>http://admissions.arizona.edu/international/steps-to-apply/freshmen-international</t>
  </si>
  <si>
    <t>a:5:{i:0;O:8:"stdClass":2:{s:4:"type";s:17:"托福网考(IBT)";s:5:"score";s:2:"70";}i:1;O:8:"stdClass":2:{s:4:"type";s:6:"雅思";s:5:"score";s:3:"6.0";}i:2;O:8:"stdClass":2:{s:4:"type";s:3:"PTE";s:5:"score";s:2:"53";}i:3;O:8:"stdClass":2:{s:4:"type";s:18:"SAT批判性阅读";s:5:"score";s:3:"530";}i:4;O:8:"stdClass":2:{s:4:"type";s:9:"ACT英语";s:5:"score";s:2:"21";}}</t>
  </si>
  <si>
    <t>1 520.621.9799</t>
  </si>
  <si>
    <t>admissions@arizona.edu</t>
  </si>
  <si>
    <t>a:3:{i:0;O:8:"stdClass":2:{s:4:"time";s:9:"10月1日";s:3:"tip";s:36:"春季学期入学申请截止日期";}i:1;O:8:"stdClass":2:{s:4:"time";s:8:"4月1日";s:3:"tip";s:36:"夏季学期入学申请截止日期";}i:2;O:8:"stdClass":2:{s:4:"time";s:8:"5月1日";s:3:"tip";s:36:"秋季学期入学申请截止日期";}}</t>
  </si>
  <si>
    <t>https://financialaid.arizona.edu/types-aid/scholarships</t>
  </si>
  <si>
    <t>1 520.621.3237</t>
  </si>
  <si>
    <t>a:11:{s:6:"文学";s:36:"./major/175/202/Undergraduate//9.gif";s:6:"农学";s:36:"./major/175/202/Undergraduate//8.gif";s:9:"历史学";s:36:"./major/175/202/Undergraduate//7.gif";s:6:"理学";s:36:"./major/175/202/Undergraduate//6.gif";s:9:"经济学";s:36:"./major/175/202/Undergraduate//5.gif";s:9:"教育学";s:36:"./major/175/202/Undergraduate//4.gif";s:9:"管理学";s:36:"./major/175/202/Undergraduate//3.gif";s:6:"工学";s:36:"./major/175/202/Undergraduate//2.gif";s:6:"哲学";s:37:"./major/175/202/Undergraduate//11.gif";s:6:"医学";s:37:"./major/175/202/Undergraduate//10.gif";s:6:"法学";s:36:"./major/175/202/Undergraduate//1.gif";}</t>
  </si>
  <si>
    <t>{"Address":"The University of Arizona,  UA Office of Admissions,  PO Box 210073, Tucson, Arizona 85721-0073, USA","Tel":"1 520.621.3237","Fax":"1 520.621.9799","Mail":"admissions@arizona.edu","ApplyOnline":"http://admissions.arizona.edu/international/steps-to-apply/freshmen-international","Conditions_Cost": "","Conditions_Edu": "高中毕业", "Conditions_Test": [{"type":"托福网考(IBT)","score":"70"},{"type":"雅思","score":"6.0"},{"type":"PTE","score":"53"},{"type":"SAT批判性阅读","score":"530"},{"type":"ACT英语","score":"21"}],"Conditions_Age": "无明确要求","MajorSum": "258", "OpeningTime": [{"time":"10月1日","tip":"春季学期入学申请截止日期"},{"time":"4月1日","tip":"夏季学期入学申请截止日期"},{"time":"5月1日","tip":"秋季学期入学申请截止日期"}],"Tuition": "27070","Other_Application": "75","Other_reg": "-1","Other_books": "1000","ScholarshipUrl": "https://financialaid.arizona.edu/types-aid/scholarships","alimony":"12768-21600","Other_Conditions": "","Currency": "美元","Rate": "6.3387"}</t>
  </si>
  <si>
    <t>University of Arizona Graduate College Administration 322, PO Box 210066 Tucson, AZ 85721-0066, USA</t>
  </si>
  <si>
    <t>http://grad.arizona.edu/admissions/apply-now</t>
  </si>
  <si>
    <t>a:7:{i:0;O:8:"stdClass":2:{s:4:"type";s:17:"传统托福(PBT)";s:5:"score";s:3:"550";}i:1;O:8:"stdClass":2:{s:4:"type";s:17:"托福网考(IBT)";s:5:"score";s:2:"79";}i:2;O:8:"stdClass":2:{s:4:"type";s:6:"雅思";s:5:"score";s:1:"7";}i:3;O:8:"stdClass":2:{s:4:"type";s:12:"雅思阅读";s:5:"score";s:1:"6";}i:4;O:8:"stdClass":2:{s:4:"type";s:12:"雅思写作";s:5:"score";s:1:"6";}i:5;O:8:"stdClass":2:{s:4:"type";s:12:"雅思听力";s:5:"score";s:1:"6";}i:6;O:8:"stdClass":2:{s:4:"type";s:12:"雅思口语";s:5:"score";s:1:"6";}}</t>
  </si>
  <si>
    <t>1 (520) 621-4101</t>
  </si>
  <si>
    <t>gradadmissions@grad.arizona.edu</t>
  </si>
  <si>
    <t>a:2:{i:0;O:8:"stdClass":2:{s:4:"time";s:9:"12月1日";s:3:"tip";s:36:"秋季学期入学申请截止日期";}i:1;O:8:"stdClass":2:{s:4:"time";s:8:"6月1日";s:3:"tip";s:36:"春季学期入学申请截止日期";}}</t>
  </si>
  <si>
    <t>1、提交GMAT或GRE或MAT成绩单。</t>
  </si>
  <si>
    <t>1 (520) 621-3471</t>
  </si>
  <si>
    <t>a:12:{s:6:"文学";s:29:"./major/175/202/Master//9.gif";s:6:"农学";s:29:"./major/175/202/Master//8.gif";s:9:"历史学";s:29:"./major/175/202/Master//7.gif";s:6:"理学";s:29:"./major/175/202/Master//6.gif";s:9:"经济学";s:29:"./major/175/202/Master//5.gif";s:9:"教育学";s:29:"./major/175/202/Master//4.gif";s:9:"管理学";s:29:"./major/175/202/Master//3.gif";s:6:"工学";s:29:"./major/175/202/Master//2.gif";s:21:"职教及其他类别";s:30:"./major/175/202/Master//13.gif";s:6:"哲学";s:30:"./major/175/202/Master//11.gif";s:6:"医学";s:30:"./major/175/202/Master//10.gif";s:6:"法学";s:29:"./major/175/202/Master//1.gif";}</t>
  </si>
  <si>
    <t>{"Address":"University of Arizona Graduate College Administration 322, PO Box 210066 Tucson, AZ 85721-0066, USA","Tel":"1 (520) 621-3471","Fax":"1 (520) 621-4101","Mail":"gradadmissions@grad.arizona.edu","ApplyOnline":"http://grad.arizona.edu/admissions/apply-now","Conditions_Cost": [{"score":"四分制  3.0","tip":"GPA"}],"Conditions_Edu": "本科毕业", "Conditions_Test": [{"type":"传统托福(PBT)","score":"550"},{"type":"托福网考(IBT)","score":"79"},{"type":"雅思","score":"7"},{"type":"雅思阅读","score":"6"},{"type":"雅思写作","score":"6"},{"type":"雅思听力","score":"6"},{"type":"雅思口语","score":"6"}],"Conditions_Age": "无明确要求","MajorSum": "175", "OpeningTime": [{"time":"12月1日","tip":"秋季学期入学申请截止日期"},{"time":"6月1日","tip":"春季学期入学申请截止日期"}],"Tuition": "27398","Other_Application": "-1","Other_reg": "-1","Other_books": "1000","ScholarshipUrl": "https://financialaid.arizona.edu/types-aid/scholarships","alimony":"12768-21600","Other_Conditions": "1、提交GMAT或GRE或MAT成绩单。","Currency": "美元","Rate": "6.3387"}</t>
  </si>
  <si>
    <t>http://grad.arizona.edu/admissions/apply-now/</t>
  </si>
  <si>
    <t>a:11:{s:6:"文学";s:25:"./major/175/202/Dr//9.gif";s:6:"农学";s:25:"./major/175/202/Dr//8.gif";s:9:"历史学";s:25:"./major/175/202/Dr//7.gif";s:6:"理学";s:25:"./major/175/202/Dr//6.gif";s:9:"经济学";s:25:"./major/175/202/Dr//5.gif";s:9:"教育学";s:25:"./major/175/202/Dr//4.gif";s:9:"管理学";s:25:"./major/175/202/Dr//3.gif";s:6:"工学";s:25:"./major/175/202/Dr//2.gif";s:6:"哲学";s:26:"./major/175/202/Dr//11.gif";s:6:"医学";s:26:"./major/175/202/Dr//10.gif";s:6:"法学";s:25:"./major/175/202/Dr//1.gif";}</t>
  </si>
  <si>
    <t>{"Address":"University of Arizona Graduate College Administration 322, PO Box 210066 Tucson, AZ 85721-0066, USA","Tel":"1 (520) 621-3471","Fax":"1 (520) 621-4101","Mail":"gradadmissions@grad.arizona.edu","ApplyOnline":"http://grad.arizona.edu/admissions/apply-now/","Conditions_Cost": [{"score":"四分制  3.0","tip":"GPA"}],"Conditions_Edu": "本科毕业", "Conditions_Test": [{"type":"传统托福(PBT)","score":"550"},{"type":"托福网考(IBT)","score":"79"},{"type":"雅思","score":"7"},{"type":"雅思阅读","score":"6"},{"type":"雅思写作","score":"6"},{"type":"雅思听力","score":"6"},{"type":"雅思口语","score":"6"}],"Conditions_Age": "无明确要求","MajorSum": "134", "OpeningTime": [{"time":"12月1日","tip":"秋季学期入学申请截止日期"},{"time":"6月1日","tip":"春季学期入学申请截止日期"}],"Tuition": "27398","Other_Application": "-1","Other_reg": "-1","Other_books": "1000","ScholarshipUrl": "https://financialaid.arizona.edu/types-aid/scholarships","alimony":"12768-21600","Other_Conditions": "1、提交GMAT或GRE或MAT成绩单。","Currency": "美元","Rate": "6.3387"}</t>
  </si>
  <si>
    <t>Eller College of Management, McClelland Hall, Room 210, 1130 E. Helen Street, The University of Arizona, Tucson, AZ 85721-0108, USA</t>
  </si>
  <si>
    <t>a:3:{i:0;O:8:"stdClass":2:{s:4:"type";s:17:"传统托福(PBT)";s:5:"score";s:3:"600";}i:1;O:8:"stdClass":2:{s:4:"type";s:17:"托福机考(CBT)";s:5:"score";s:3:"250";}i:2;O:8:"stdClass":2:{s:4:"type";s:17:"托福网考(IBT)";s:5:"score";s:3:"100";}}</t>
  </si>
  <si>
    <t>mba_admissions@eller.arizona.edu</t>
  </si>
  <si>
    <t>a:1:{i:0;O:8:"stdClass":2:{s:4:"time";s:9:"1月15日";s:3:"tip";s:27:"留学生申请截止日期";}}</t>
  </si>
  <si>
    <t>1.888.355.3762</t>
  </si>
  <si>
    <t>a:3:{s:9:"管理学";s:26:"./major/175/202/MBA//3.gif";s:6:"医学";s:27:"./major/175/202/MBA//10.gif";s:6:"法学";s:26:"./major/175/202/MBA//1.gif";}</t>
  </si>
  <si>
    <t>{"Address":"Eller College of Management, McClelland Hall, Room 210, 1130 E. Helen Street, The University of Arizona, Tucson, AZ 85721-0108, USA","Tel":"1.888.355.3762","Fax":"","Mail":"mba_admissions@eller.arizona.edu","Conditions_Cost": "","Conditions_Edu": "本科毕业", "Conditions_Test": [{"type":"传统托福(PBT)","score":"600"},{"type":"托福机考(CBT)","score":"250"},{"type":"托福网考(IBT)","score":"100"}], "Conditions_Work": "无明确要求","xueZhi": "24个月 该校全日制MBA学制为2年","Conditions_Age": "无明确要求","MajorSum": "8", "OpeningTime": [{"time":"1月15日","tip":"留学生申请截止日期"}],"Tuition": "75796","Other_Application": "100","Other_reg": "-1","Other_books": "1600","ScholarshipUrl": "","alimony":"12768-21600","Other_Conditions": "无明确要求","Currency": "美元","Rate": "6.3387"}</t>
  </si>
  <si>
    <t>University of Arizona, Center for English as a Second Language, 1100 E James E Rogers Way， Tucson, Arizona, 85721-0024, USA</t>
  </si>
  <si>
    <t>http://www.cesl.arizona.edu/apply-iep</t>
  </si>
  <si>
    <t>+1 (520) 621-3637</t>
  </si>
  <si>
    <t>a:2:{s:6:"文学";s:31:"./major/175/202/Language//9.gif";s:9:"教育学";s:31:"./major/175/202/Language//4.gif";}</t>
  </si>
  <si>
    <t>{"Address":"University of Arizona, Center for English as a Second Language, 1100 E James E Rogers Way， Tucson, Arizona, 85721-0024, USA","Tel":"+1 (520) 621-3637","Fax":"","Mail":"","ApplyOnline":"http://www.cesl.arizona.edu/apply-iep","Conditions_Cost": "","Conditions_Edu": "高中毕业", "Conditions_Test": "","Conditions_Age": "十八岁以上","MajorSum": "2", "OpeningTime": "","Tuition": "382","Other_Application": "105","Other_reg": "-1","Other_books": "-1","ScholarshipUrl": "","alimony":"12768-21600","Other_Conditions": "无明确要求","Currency": "美元","Rate": "6.3387"}</t>
  </si>
  <si>
    <t>a:11:{s:6:"文学";s:30:"./major/175/202/NetWork//9.gif";s:6:"农学";s:30:"./major/175/202/NetWork//8.gif";s:9:"历史学";s:30:"./major/175/202/NetWork//7.gif";s:6:"理学";s:30:"./major/175/202/NetWork//6.gif";s:9:"经济学";s:30:"./major/175/202/NetWork//5.gif";s:9:"教育学";s:30:"./major/175/202/NetWork//4.gif";s:9:"管理学";s:30:"./major/175/202/NetWork//3.gif";s:6:"工学";s:30:"./major/175/202/NetWork//2.gif";s:21:"职教及其他类别";s:31:"./major/175/202/NetWork//13.gif";s:6:"医学";s:31:"./major/175/202/NetWork//10.gif";s:6:"法学";s:30:"./major/175/202/NetWork//1.gif";}</t>
  </si>
  <si>
    <t>{"Address":"University of Arizona Graduate College Administration 322, PO Box 210066 Tucson, AZ 85721-0066, USA","Tel":"1 (520) 621-3471","Fax":"1 (520) 621-4101","Mail":"gradadmissions@grad.arizona.edu","ApplyOnline":"http://grad.arizona.edu/admissions/apply-now","Conditions_Cost": "","Conditions_Edu": "无明确要求", "Conditions_Test": "","Conditions_Age": "无明确要求","MajorSum": "61", "OpeningTime": "","Tuition": "27398","Other_Application": "","Other_reg": "-1","Other_books": "1000","ScholarshipUrl": "","alimony":"12768-21600","Other_Conditions": "无明确要求","Currency": "美元","Rate": "6.3387"}</t>
  </si>
  <si>
    <t>加州大学戴维斯分校(戴维斯)</t>
  </si>
  <si>
    <t>University of California, Davis (Davis)</t>
  </si>
  <si>
    <t>Undergraduate Admissions, University of California, Davis One Shields Avenue, Davis, CA 95616-8507 USA</t>
  </si>
  <si>
    <t>a:4:{i:0;O:8:"stdClass":2:{s:4:"type";s:17:"传统托福(PBT)";s:5:"score";s:3:"550";}i:1;O:8:"stdClass":2:{s:4:"type";s:17:"托福机考(CBT)";s:5:"score";s:3:"213";}i:2;O:8:"stdClass":2:{s:4:"type";s:17:"托福网考(IBT)";s:5:"score";s:2:"80";}i:3;O:8:"stdClass":2:{s:4:"type";s:6:"雅思";s:5:"score";s:1:"7";}}</t>
  </si>
  <si>
    <t>http://financialaid.ucdavis.edu/scholarships/index.html</t>
  </si>
  <si>
    <t>1 (530) 752-2971</t>
  </si>
  <si>
    <t>a:12:{s:6:"文学";s:36:"./major/175/909/Undergraduate//9.gif";s:6:"农学";s:36:"./major/175/909/Undergraduate//8.gif";s:9:"历史学";s:36:"./major/175/909/Undergraduate//7.gif";s:6:"理学";s:36:"./major/175/909/Undergraduate//6.gif";s:9:"经济学";s:36:"./major/175/909/Undergraduate//5.gif";s:9:"教育学";s:36:"./major/175/909/Undergraduate//4.gif";s:9:"管理学";s:36:"./major/175/909/Undergraduate//3.gif";s:6:"工学";s:36:"./major/175/909/Undergraduate//2.gif";s:21:"职教及其他类别";s:37:"./major/175/909/Undergraduate//13.gif";s:6:"哲学";s:37:"./major/175/909/Undergraduate//11.gif";s:6:"医学";s:37:"./major/175/909/Undergraduate//10.gif";s:6:"法学";s:36:"./major/175/909/Undergraduate//1.gif";}</t>
  </si>
  <si>
    <t>{"Address":"Undergraduate Admissions, University of California, Davis One Shields Avenue, Davis, CA 95616-8507 USA","Tel":"1 (530) 752-2971","Fax":"","Mail":"","ApplyOnline":"http://admission.universityofcalifornia.edu/how-to-apply/apply-online/index.html","Conditions_Cost": "","Conditions_Edu": "高中毕业", "Conditions_Test": [{"type":"传统托福(PBT)","score":"550"},{"type":"托福机考(CBT)","score":"213"},{"type":"托福网考(IBT)","score":"80"},{"type":"雅思","score":"7"}],"Conditions_Age": "无明确要求","MajorSum": "99", "OpeningTime": "","Tuition": "36780","Other_Application": "-1","Other_reg": "-1","Other_books": "1620","ScholarshipUrl": "http://financialaid.ucdavis.edu/scholarships/index.html","alimony":"12768-21600","Other_Conditions": "无明确要求","Currency": "美元","Rate": "6.3387"}</t>
  </si>
  <si>
    <t>Graduate Admissions and Academic Services, 250 Mrak Hall, One Shields Avenue  Davis, CA 95616, U.S.A.</t>
  </si>
  <si>
    <t>http://gradstudies.ucdavis.edu/prospective/applicationlanding.html</t>
  </si>
  <si>
    <t>1 (530) 752-6222</t>
  </si>
  <si>
    <t>a:2:{i:0;O:8:"stdClass":2:{s:4:"time";s:9:"1月15日";s:3:"tip";s:57:"农业与环境化学秋季入学提前申请截止时间";}i:1;O:8:"stdClass":2:{s:4:"time";s:9:"5月31日";s:3:"tip";s:57:"农业与环境化学秋季入学最终申请截止时间";}}</t>
  </si>
  <si>
    <t>http://financialaid.ucdavis.edu/graduate/index.html</t>
  </si>
  <si>
    <t>1 (530) 752-0650</t>
  </si>
  <si>
    <t>a:11:{s:6:"文学";s:29:"./major/175/909/Master//9.gif";s:6:"农学";s:29:"./major/175/909/Master//8.gif";s:9:"历史学";s:29:"./major/175/909/Master//7.gif";s:6:"理学";s:29:"./major/175/909/Master//6.gif";s:9:"经济学";s:29:"./major/175/909/Master//5.gif";s:9:"教育学";s:29:"./major/175/909/Master//4.gif";s:9:"管理学";s:29:"./major/175/909/Master//3.gif";s:6:"工学";s:29:"./major/175/909/Master//2.gif";s:6:"哲学";s:30:"./major/175/909/Master//11.gif";s:6:"医学";s:30:"./major/175/909/Master//10.gif";s:6:"法学";s:29:"./major/175/909/Master//1.gif";}</t>
  </si>
  <si>
    <t>{"Address":"Graduate Admissions and Academic Services, 250 Mrak Hall, One Shields Avenue  Davis, CA 95616, U.S.A.","Tel":"1 (530) 752-0650","Fax":"1 (530) 752-6222","Mail":"","ApplyOnline":"http://gradstudies.ucdavis.edu/prospective/applicationlanding.html","Conditions_Cost": "","Conditions_Edu": "本科毕业", "Conditions_Test": [{"type":"传统托福(PBT)","score":"550"},{"type":"托福网考(IBT)","score":"80"},{"type":"雅思","score":"7"}],"Conditions_Age": "无明确要求","MajorSum": "87", "OpeningTime": [{"time":"1月15日","tip":"农业与环境化学秋季入学提前申请截止时间"},{"time":"5月31日","tip":"农业与环境化学秋季入学最终申请截止时间"}],"Tuition": "28211","Other_Application": "-1","Other_reg": "-1","Other_books": "-1","ScholarshipUrl": "http://financialaid.ucdavis.edu/graduate/index.html","alimony":"12768-21600","Other_Conditions": "无明确要求","Currency": "美元","Rate": "6.3387"}</t>
  </si>
  <si>
    <t>a:11:{s:6:"文学";s:25:"./major/175/909/Dr//9.gif";s:6:"农学";s:25:"./major/175/909/Dr//8.gif";s:9:"历史学";s:25:"./major/175/909/Dr//7.gif";s:6:"理学";s:25:"./major/175/909/Dr//6.gif";s:9:"经济学";s:25:"./major/175/909/Dr//5.gif";s:9:"教育学";s:25:"./major/175/909/Dr//4.gif";s:9:"管理学";s:25:"./major/175/909/Dr//3.gif";s:6:"工学";s:25:"./major/175/909/Dr//2.gif";s:6:"哲学";s:26:"./major/175/909/Dr//11.gif";s:6:"医学";s:26:"./major/175/909/Dr//10.gif";s:6:"法学";s:25:"./major/175/909/Dr//1.gif";}</t>
  </si>
  <si>
    <t>{"Address":"Graduate Admissions and Academic Services, 250 Mrak Hall, One Shields Avenue  Davis, CA 95616, U.S.A.","Tel":"1 (530) 752-0650","Fax":"1 (530) 752-6222","Mail":"","ApplyOnline":"http://gradstudies.ucdavis.edu/prospective/applicationlanding.html","Conditions_Cost": "","Conditions_Edu": "本科毕业", "Conditions_Test": [{"type":"传统托福(PBT)","score":"550"},{"type":"托福网考(IBT)","score":"80"},{"type":"雅思","score":"7"}],"Conditions_Age": "无明确要求","MajorSum": "67", "OpeningTime": [{"time":"1月15日","tip":"农业与环境化学秋季入学提前申请截止时间"},{"time":"5月31日","tip":"农业与环境化学秋季入学最终申请截止时间"}],"Tuition": "28211","Other_Application": "-1","Other_reg": "-1","Other_books": "-1","ScholarshipUrl": "http://financialaid.ucdavis.edu/graduate/index.html","alimony":"12768-21600","Other_Conditions": "无明确要求","Currency": "美元","Rate": "6.3387"}</t>
  </si>
  <si>
    <t>UC Davis Graduate School of Management, Gallagher Hall, One Shields Avenue, Davis, California 95616</t>
  </si>
  <si>
    <t>a:5:{i:0;O:8:"stdClass":2:{s:4:"time";s:9:"11月6日";s:3:"tip";s:27:"第一轮申请截止时间";}i:1;O:8:"stdClass":2:{s:4:"time";s:8:"1月8日";s:3:"tip";s:27:"第二轮申请截止时间";}i:2;O:8:"stdClass":2:{s:4:"time";s:8:"3月5日";s:3:"tip";s:27:"第三轮申请截止时间";}i:3;O:8:"stdClass":2:{s:4:"time";s:8:"5月7日";s:3:"tip";s:27:"第四轮申请截止时间";}i:4;O:8:"stdClass":2:{s:4:"time";s:9:"6月25日";s:3:"tip";s:27:"第五轮申请截止时间";}}</t>
  </si>
  <si>
    <t>1.提交之前学习成绩单。&amp;nbsp;2.提交托福或雅思考试成绩。&amp;nbsp;3.提交一份个人简历、两封推荐信。&amp;nbsp;4.提交GRE或GMAT考试成绩。</t>
  </si>
  <si>
    <t>1 (530) 752-7658</t>
  </si>
  <si>
    <t>a:1:{s:9:"管理学";s:26:"./major/175/909/MBA//3.gif";}</t>
  </si>
  <si>
    <t>{"Address":"UC Davis Graduate School of Management, Gallagher Hall, One Shields Avenue, Davis, California 95616","Tel":"1 (530) 752-7658","Fax":"","Mail":"","Conditions_Cost": "","Conditions_Edu": "无明确要求", "Conditions_Test": "", "Conditions_Work": "无明确要求","xueZhi": "24个月 全日制MBA学制为两年","Conditions_Age": "无明确要求","MajorSum": "1", "OpeningTime": [{"time":"11月6日","tip":"第一轮申请截止时间"},{"time":"1月8日","tip":"第二轮申请截止时间"},{"time":"3月5日","tip":"第三轮申请截止时间"},{"time":"5月7日","tip":"第四轮申请截止时间"},{"time":"6月25日","tip":"第五轮申请截止时间"}],"Tuition": "97388","Other_Application": "125","Other_reg": "-1","Other_books": "-1","ScholarshipUrl": "","alimony":"12768-21600","Other_Conditions": "1.提交之前学习成绩单。&amp;nbsp;2.提交托福或雅思考试成绩。&amp;nbsp;3.提交一份个人简历、两封推荐信。&amp;nbsp;4.提交GRE或GMAT考试成绩。","Currency": "美元","Rate": "6.3387"}</t>
  </si>
  <si>
    <t>University of California, Davis One Shields Avenue, Davis, CA 95616-8507 USA</t>
  </si>
  <si>
    <t>http://esl.ucdavis.edu/undergraduate/summer.html</t>
  </si>
  <si>
    <t>jloudermilk@ucdavis.edu</t>
  </si>
  <si>
    <t>a:1:{i:0;O:8:"stdClass":2:{s:4:"time";s:8:"8月3日";s:3:"tip";s:33:"本科生课程夏季开课时间";}}</t>
  </si>
  <si>
    <t>a:1:{s:6:"文学";s:31:"./major/175/909/Language//9.gif";}</t>
  </si>
  <si>
    <t>{"Address":"University of California, Davis One Shields Avenue, Davis, CA 95616-8507 USA","Tel":"","Fax":"","Mail":"jloudermilk@ucdavis.edu","ApplyOnline":"http://esl.ucdavis.edu/undergraduate/summer.html","Conditions_Cost": "","Conditions_Edu": "无明确要求", "Conditions_Test": "","Conditions_Age": "无明确要求","MajorSum": "2", "OpeningTime": [{"time":"8月3日","tip":"本科生课程夏季开课时间"}],"Tuition": "-1","Other_Application": "-1","Other_reg": "-1","Other_books": "-1","ScholarshipUrl": "","alimony":"12768-21600","Other_Conditions": "无明确要求","Currency": "美元","Rate": "6.3387"}</t>
  </si>
  <si>
    <t>a:2:{s:6:"文学";s:30:"./major/175/909/NetWork//9.gif";s:9:"管理学";s:30:"./major/175/909/NetWork//3.gif";}</t>
  </si>
  <si>
    <t>{"Address":"Graduate Admissions and Academic Services, 250 Mrak Hall, One Shields Avenue  Davis, CA 95616, U.S.A.","Tel":"1 (530) 752-0650","Fax":"1 (530) 752-6222","Mail":"","ApplyOnline":"http://gradstudies.ucdavis.edu/prospective/applicationlanding.html","Conditions_Cost": "","Conditions_Edu": "无明确要求", "Conditions_Test": "","Conditions_Age": "无明确要求","MajorSum": "3", "OpeningTime": "","Tuition": "28211","Other_Application": "","Other_reg": "-1","Other_books": "-1","ScholarshipUrl": "","alimony":"12768-21600","Other_Conditions": "无明确要求","Currency": "美元","Rate": "6.3387"}</t>
  </si>
  <si>
    <t>波士顿大学（波士顿）</t>
  </si>
  <si>
    <t>Boston University (Boston)</t>
  </si>
  <si>
    <t>Boston University Admissions, 121 Bay State Road, Boston, MA 02215, USA</t>
  </si>
  <si>
    <t>http://www.bu.edu/admissions/apply/freshman/application-instructions/，https://www.commonapp.org/CommonApp/default.aspx</t>
  </si>
  <si>
    <t>a:6:{i:0;O:8:"stdClass":2:{s:4:"type";s:17:"传统托福(PBT)";s:5:"score";s:3:"550";}i:1;O:8:"stdClass":2:{s:4:"type";s:23:"托福网考(IBT)阅读";s:5:"score";s:2:"21";}i:2;O:8:"stdClass":2:{s:4:"type";s:23:"托福网考(IBT)写作";s:5:"score";s:2:"22";}i:3;O:8:"stdClass":2:{s:4:"type";s:23:"托福网考(IBT)听力";s:5:"score";s:2:"18";}i:4;O:8:"stdClass":2:{s:4:"type";s:23:"托福网考(IBT)口语";s:5:"score";s:2:"23";}i:5;O:8:"stdClass":2:{s:4:"type";s:6:"雅思";s:5:"score";s:1:"7";}}</t>
  </si>
  <si>
    <t>+1 617-353-9695</t>
  </si>
  <si>
    <t>admissions@bu.edu，intadmis@bu.edu</t>
  </si>
  <si>
    <t>a:3:{i:0;O:8:"stdClass":2:{s:4:"time";s:10:"11月15日";s:3:"tip";s:57:"医学速成项目与牙科速成项目申请截止日期";}i:1;O:8:"stdClass":2:{s:4:"time";s:8:"1月1日";s:3:"tip";s:30:"常规招生申请截止日期";}i:2;O:8:"stdClass":2:{s:4:"time";s:9:"11月1日";s:3:"tip";s:67:"提前招生申请截止日期； 一月份入学申请截止日期";}}</t>
  </si>
  <si>
    <t>语言要求：&amp;nbsp;1、传统托福（PBT）：通信学院、管理学院和通识教育学院要求传统托福考试成绩达到600分，其他学院要求传统托福考试成绩达到550分。&amp;nbsp;2、托福网考（IBT）：通信学院、管理学院和通识教育学院要求托福网考各部分达到以下要求：写作-22，口语-23，阅读-25，听力21，其他学院要求托福网考各部分达到以下要求：写作-22，口语-23，阅读-21，听力-18。</t>
  </si>
  <si>
    <t>http://www.bu.edu/finaid/types-of-aid/scholarships-grants/merit-based/freshman-merit-awards/</t>
  </si>
  <si>
    <t>+1 617-353-2300</t>
  </si>
  <si>
    <t>a:10:{s:6:"文学";s:37:"./major/175/2802/Undergraduate//9.gif";s:9:"历史学";s:37:"./major/175/2802/Undergraduate//7.gif";s:6:"理学";s:37:"./major/175/2802/Undergraduate//6.gif";s:9:"经济学";s:37:"./major/175/2802/Undergraduate//5.gif";s:9:"教育学";s:37:"./major/175/2802/Undergraduate//4.gif";s:9:"管理学";s:37:"./major/175/2802/Undergraduate//3.gif";s:6:"工学";s:37:"./major/175/2802/Undergraduate//2.gif";s:6:"哲学";s:38:"./major/175/2802/Undergraduate//11.gif";s:6:"医学";s:38:"./major/175/2802/Undergraduate//10.gif";s:6:"法学";s:37:"./major/175/2802/Undergraduate//1.gif";}</t>
  </si>
  <si>
    <t>{"Address":"Boston University Admissions, 121 Bay State Road, Boston, MA 02215, USA","Tel":"+1 617-353-2300","Fax":"+1 617-353-9695","Mail":"admissions@bu.edu，intadmis@bu.edu","ApplyOnline":"http://www.bu.edu/admissions/apply/freshman/application-instructions/，https://www.commonapp.org/CommonApp/default.aspx","Conditions_Cost": "","Conditions_Edu": "高中毕业", "Conditions_Test": [{"type":"传统托福(PBT)","score":"550"},{"type":"托福网考(IBT)阅读","score":"21"},{"type":"托福网考(IBT)写作","score":"22"},{"type":"托福网考(IBT)听力","score":"18"},{"type":"托福网考(IBT)口语","score":"23"},{"type":"雅思","score":"7"}],"Conditions_Age": "无明确要求","MajorSum": "150", "OpeningTime": [{"time":"11月15日","tip":"医学速成项目与牙科速成项目申请截止日期"},{"time":"1月1日","tip":"常规招生申请截止日期"},{"time":"11月1日","tip":"提前招生申请截止日期； 一月份入学申请截止日期"}],"Tuition": "43970","Other_Application": "-1","Other_reg": "-1","Other_books": "1000","ScholarshipUrl": "http://www.bu.edu/finaid/types-of-aid/scholarships-grants/merit-based/freshman-merit-awards/","alimony":"12768-21600","Other_Conditions": "语言要求：&amp;nbsp;1、传统托福（PBT）：通信学院、管理学院和通识教育学院要求传统托福考试成绩达到600分，其他学院要求传统托福考试成绩达到550分。&amp;nbsp;2、托福网考（IBT）：通信学院、管理学院和通识教育学院要求托福网考各部分达到以下要求：写作-22，口语-23，阅读-25，听力21，其他学院要求托福网考各部分达到以下要求：写作-22，口语-23，阅读-21，听力-18。","Currency": "美元","Rate": "6.3387"}</t>
  </si>
  <si>
    <t>Boston University Graduate School of Arts &amp; Sciences 705 Commonwealth Avenue Suite 112 Boston, MA 02215</t>
  </si>
  <si>
    <t>https://www.bu.edu/link/bin/uiscgi_graduate_application.pl/uismpl?ThisCollege=grs</t>
  </si>
  <si>
    <t>a:6:{i:0;O:8:"stdClass":2:{s:4:"type";s:17:"传统托福(PBT)";s:5:"score";s:3:"550";}i:1;O:8:"stdClass":2:{s:4:"type";s:23:"托福网考(IBT)阅读";s:5:"score";s:2:"21";}i:2;O:8:"stdClass":2:{s:4:"type";s:23:"托福网考(IBT)写作";s:5:"score";s:2:"22";}i:3;O:8:"stdClass":2:{s:4:"type";s:23:"托福网考(IBT)听力";s:5:"score";s:2:"18";}i:4;O:8:"stdClass":2:{s:4:"type";s:23:"托福网考(IBT)口语";s:5:"score";s:2:"23";}i:5;O:8:"stdClass":2:{s:4:"type";s:6:"雅思";s:5:"score";s:3:"7.0";}}</t>
  </si>
  <si>
    <t>+1 617-358-5492</t>
  </si>
  <si>
    <t>grs@bu.edu，intadmis@bu.edu</t>
  </si>
  <si>
    <t>a:1:{i:0;O:8:"stdClass":2:{s:4:"time";s:8:"3月1日";s:3:"tip";s:63:"非裔美国人研究文学硕士秋季入学申请截止日期";}}</t>
  </si>
  <si>
    <t>1、托福网考（IBT）：阅读-21，听力-18，口语-23，写作-22。&amp;nbsp;&amp;nbsp;以上要求为艺术与科学研究生院的录取条件</t>
  </si>
  <si>
    <t>http://www.bu.edu/finaid/types-of-aid/scholarships-grants/</t>
  </si>
  <si>
    <t>+1 617-353-2696</t>
  </si>
  <si>
    <t>a:11:{s:6:"文学";s:30:"./major/175/2802/Master//9.gif";s:9:"历史学";s:30:"./major/175/2802/Master//7.gif";s:6:"理学";s:30:"./major/175/2802/Master//6.gif";s:9:"经济学";s:30:"./major/175/2802/Master//5.gif";s:9:"教育学";s:30:"./major/175/2802/Master//4.gif";s:9:"管理学";s:30:"./major/175/2802/Master//3.gif";s:6:"工学";s:30:"./major/175/2802/Master//2.gif";s:21:"职教及其他类别";s:31:"./major/175/2802/Master//13.gif";s:6:"哲学";s:31:"./major/175/2802/Master//11.gif";s:6:"医学";s:31:"./major/175/2802/Master//10.gif";s:6:"法学";s:30:"./major/175/2802/Master//1.gif";}</t>
  </si>
  <si>
    <t>{"Address":"Boston University Graduate School of Arts &amp; Sciences 705 Commonwealth Avenue Suite 112 Boston, MA 02215","Tel":"+1 617-353-2696","Fax":"+1 617-358-5492","Mail":"grs@bu.edu，intadmis@bu.edu","ApplyOnline":"https://www.bu.edu/link/bin/uiscgi_graduate_application.pl/uismpl?ThisCollege=grs","Conditions_Cost": "","Conditions_Edu": "本科毕业", "Conditions_Test": [{"type":"传统托福(PBT)","score":"550"},{"type":"托福网考(IBT)阅读","score":"21"},{"type":"托福网考(IBT)写作","score":"22"},{"type":"托福网考(IBT)听力","score":"18"},{"type":"托福网考(IBT)口语","score":"23"},{"type":"雅思","score":"7.0"}],"Conditions_Age": "无明确要求","MajorSum": "224", "OpeningTime": [{"time":"3月1日","tip":"非裔美国人研究文学硕士秋季入学申请截止日期"}],"Tuition": "42400","Other_Application": "-1","Other_reg": "-1","Other_books": "1293","ScholarshipUrl": "http://www.bu.edu/finaid/types-of-aid/scholarships-grants/","alimony":"12768-21600","Other_Conditions": "1、托福网考（IBT）：阅读-21，听力-18，口语-23，写作-22。&amp;nbsp;&amp;nbsp;以上要求为艺术与科学研究生院的录取条件","Currency": "美元","Rate": "6.3387"}</t>
  </si>
  <si>
    <t>a:1:{i:0;O:8:"stdClass":2:{s:4:"time";s:8:"2月1日";s:3:"tip";s:51:"应用语言学博士秋季入学申请截止日期";}}</t>
  </si>
  <si>
    <t>a:10:{s:6:"文学";s:26:"./major/175/2802/Dr//9.gif";s:9:"历史学";s:26:"./major/175/2802/Dr//7.gif";s:6:"理学";s:26:"./major/175/2802/Dr//6.gif";s:9:"经济学";s:26:"./major/175/2802/Dr//5.gif";s:9:"教育学";s:26:"./major/175/2802/Dr//4.gif";s:9:"管理学";s:26:"./major/175/2802/Dr//3.gif";s:6:"工学";s:26:"./major/175/2802/Dr//2.gif";s:6:"哲学";s:27:"./major/175/2802/Dr//11.gif";s:6:"医学";s:27:"./major/175/2802/Dr//10.gif";s:6:"法学";s:26:"./major/175/2802/Dr//1.gif";}</t>
  </si>
  <si>
    <t>{"Address":"Boston University Graduate School of Arts &amp; Sciences 705 Commonwealth Avenue Suite 112 Boston, MA 02215","Tel":"+1 617-353-2696","Fax":"+1 617-358-5492","Mail":"grs@bu.edu，intadmis@bu.edu","ApplyOnline":"https://www.bu.edu/link/bin/uiscgi_graduate_application.pl/uismpl?ThisCollege=grs","Conditions_Cost": "","Conditions_Edu": "本科毕业", "Conditions_Test": [{"type":"传统托福(PBT)","score":"550"},{"type":"托福网考(IBT)阅读","score":"21"},{"type":"托福网考(IBT)写作","score":"22"},{"type":"托福网考(IBT)听力","score":"18"},{"type":"托福网考(IBT)口语","score":"23"},{"type":"雅思","score":"7.0"}],"Conditions_Age": "无明确要求","MajorSum": "125", "OpeningTime": [{"time":"2月1日","tip":"应用语言学博士秋季入学申请截止日期"}],"Tuition": "42400","Other_Application": "-1","Other_reg": "-1","Other_books": "1293","ScholarshipUrl": "http://www.bu.edu/finaid/types-of-aid/scholarships-grants/","alimony":"12768-21600","Other_Conditions": "1、托福网考（IBT）：阅读-21，听力-18，口语-23，写作-22。&amp;nbsp;&amp;nbsp;以上要求为艺术与科学研究生院的录取条件","Currency": "美元","Rate": "6.3387"}</t>
  </si>
  <si>
    <t>Boston University School of Management Office of Graduate Admission 595 Commonwealth Avenue Boston, MA 02215</t>
  </si>
  <si>
    <t>a:7:{i:0;O:8:"stdClass":2:{s:4:"type";s:17:"传统托福(PBT)";s:5:"score";s:3:"600";}i:1;O:8:"stdClass":2:{s:4:"type";s:17:"托福机考(CBT)";s:5:"score";s:3:"250";}i:2;O:8:"stdClass":2:{s:4:"type";s:17:"托福网考(IBT)";s:5:"score";s:2:"95";}i:3;O:8:"stdClass":2:{s:4:"type";s:12:"雅思阅读";s:5:"score";s:3:"6.5";}i:4;O:8:"stdClass":2:{s:4:"type";s:12:"雅思写作";s:5:"score";s:3:"6.5";}i:5;O:8:"stdClass":2:{s:4:"type";s:12:"雅思听力";s:5:"score";s:3:"6.5";}i:6;O:8:"stdClass":2:{s:4:"type";s:12:"雅思口语";s:5:"score";s:3:"6.5";}}</t>
  </si>
  <si>
    <t>+1 617-353-7368</t>
  </si>
  <si>
    <t>mba@bu.edu</t>
  </si>
  <si>
    <t>a:3:{i:0;O:8:"stdClass":2:{s:4:"time";s:10:"10月29日";s:3:"tip";s:37:"8月入学第一轮申请截止日期";}i:1;O:8:"stdClass":2:{s:4:"time";s:8:"1月7日";s:3:"tip";s:37:"8月入学第二轮申请截止日期";}i:2;O:8:"stdClass":2:{s:4:"time";s:9:"3月11日";s:3:"tip";s:37:"8月入学第三轮申请截止日期";}}</t>
  </si>
  <si>
    <t>1、雅思：各部分均不得少于6.5分。&amp;nbsp;2、要求提交PTE（培生英语考试）成绩。&amp;nbsp;3、要求提交GMAT和GRE考试成绩。</t>
  </si>
  <si>
    <t>+1 617-353-2670</t>
  </si>
  <si>
    <t>a:6:{s:6:"理学";s:27:"./major/175/2802/MBA//6.gif";s:9:"经济学";s:27:"./major/175/2802/MBA//5.gif";s:9:"管理学";s:27:"./major/175/2802/MBA//3.gif";s:6:"工学";s:27:"./major/175/2802/MBA//2.gif";s:6:"医学";s:28:"./major/175/2802/MBA//10.gif";s:6:"法学";s:27:"./major/175/2802/MBA//1.gif";}</t>
  </si>
  <si>
    <t>{"Address":"Boston University School of Management Office of Graduate Admission 595 Commonwealth Avenue Boston, MA 02215","Tel":"+1 617-353-2670","Fax":"+1 617-353-7368","Mail":"mba@bu.edu","Conditions_Cost": "","Conditions_Edu": "本科毕业", "Conditions_Test": [{"type":"传统托福(PBT)","score":"600"},{"type":"托福机考(CBT)","score":"250"},{"type":"托福网考(IBT)","score":"95"},{"type":"雅思阅读","score":"6.5"},{"type":"雅思写作","score":"6.5"},{"type":"雅思听力","score":"6.5"},{"type":"雅思口语","score":"6.5"}], "Conditions_Work": "无明确要求","xueZhi": "24个月 全日制","Conditions_Age": "无明确要求","MajorSum": "21", "OpeningTime": [{"time":"10月29日","tip":"8月入学第一轮申请截止日期"},{"time":"1月7日","tip":"8月入学第二轮申请截止日期"},{"time":"3月11日","tip":"8月入学第三轮申请截止日期"}],"Tuition": "43970","Other_Application": "125","Other_reg": "-1","Other_books": "1574","ScholarshipUrl": "","alimony":"12768-21600","Other_Conditions": "1、雅思：各部分均不得少于6.5分。&amp;nbsp;2、要求提交PTE（培生英语考试）成绩。&amp;nbsp;3、要求提交GMAT和GRE考试成绩。","Currency": "美元","Rate": "6.3387"}</t>
  </si>
  <si>
    <t>a:6:{s:6:"文学";s:34:"./major/175/2802/Specialist//9.gif";s:6:"理学";s:34:"./major/175/2802/Specialist//6.gif";s:9:"管理学";s:34:"./major/175/2802/Specialist//3.gif";s:6:"工学";s:34:"./major/175/2802/Specialist//2.gif";s:6:"医学";s:35:"./major/175/2802/Specialist//10.gif";s:6:"法学";s:34:"./major/175/2802/Specialist//1.gif";}</t>
  </si>
  <si>
    <t>{"Address":"Boston University Admissions, 121 Bay State Road, Boston, MA 02215, USA","Tel":"+1 617-353-2300","Fax":"+1 617-353-9695","Mail":"admissions@bu.edu，intadmis@bu.edu","ApplyOnline":"http://www.bu.edu/admissions/apply/freshman/application-instructions/，https://www.commonapp.org/CommonApp/default.aspx","Conditions_Cost": "","Conditions_Edu": "高中毕业", "Conditions_Test": [{"type":"传统托福(PBT)","score":"550"},{"type":"托福网考(IBT)阅读","score":"21"},{"type":"托福网考(IBT)写作","score":"22"},{"type":"托福网考(IBT)听力","score":"18"},{"type":"托福网考(IBT)口语","score":"23"},{"type":"雅思","score":"7"}],"Conditions_Age": "无明确要求","MajorSum": "10", "OpeningTime": [{"time":"11月15日","tip":"医学速成项目与牙科速成项目申请截止日期"},{"time":"1月1日","tip":"常规招生申请截止日期"},{"time":"11月1日","tip":"提前招生申请截止日期； 一月份入学申请截止日期"}],"Tuition": "43970","Other_Application": "-1","Other_reg": "-1","Other_books": "1000","ScholarshipUrl": "http://www.bu.edu/finaid/types-of-aid/scholarships-grants/merit-based/freshman-merit-awards/","alimony":"12768-21600","Other_Conditions": "语言要求：&amp;nbsp;1、传统托福（PBT）：通信学院、管理学院和通识教育学院要求传统托福考试成绩达到600分，其他学院要求传统托福考试成绩达到550分。&amp;nbsp;2、托福网考（IBT）：通信学院、管理学院和通识教育学院要求托福网考各部分达到以下要求：写作-22，口语-23，阅读-25，听力21，其他学院要求托福网考各部分达到以下要求：写作-22，口语-23，阅读-21，听力-18。","Currency": "美元","Rate": "6.3387"}</t>
  </si>
  <si>
    <t>Boston University Center for English Language &amp; Orientation Programs 890 Commonwealth Avenue, 2nd Floor, Boston, MA 02215</t>
  </si>
  <si>
    <t>http://www.bu.edu/celop/admissions/apply-now/</t>
  </si>
  <si>
    <t>+1 617-353-6195</t>
  </si>
  <si>
    <t>celop@bu.edu</t>
  </si>
  <si>
    <t>a:5:{i:0;O:8:"stdClass":2:{s:4:"time";s:9:"1月15日";s:3:"tip";s:18:"春季入学日期";}i:1;O:8:"stdClass":2:{s:4:"time";s:9:"5月22日";s:3:"tip";s:27:"夏季第一轮入学日期";}i:2;O:8:"stdClass":2:{s:4:"time";s:8:"7月3日";s:3:"tip";s:27:"夏季第二轮入学日期";}i:3;O:8:"stdClass":2:{s:4:"time";s:9:"7月17日";s:3:"tip";s:27:"夏季第三轮入学日期";}i:4;O:8:"stdClass":2:{s:4:"time";s:9:"9月18日";s:3:"tip";s:18:"秋季入学日期";}}</t>
  </si>
  <si>
    <t>申请者要求有基础的英语知识。</t>
  </si>
  <si>
    <t>+1 617-353-4870</t>
  </si>
  <si>
    <t>a:3:{s:6:"文学";s:32:"./major/175/2802/Language//9.gif";s:9:"教育学";s:32:"./major/175/2802/Language//4.gif";s:9:"管理学";s:32:"./major/175/2802/Language//3.gif";}</t>
  </si>
  <si>
    <t>{"Address":"Boston University Center for English Language &amp; Orientation Programs 890 Commonwealth Avenue, 2nd Floor, Boston, MA 02215","Tel":"+1 617-353-4870","Fax":"+1 617-353-6195","Mail":"celop@bu.edu","ApplyOnline":"http://www.bu.edu/celop/admissions/apply-now/","Conditions_Cost": "","Conditions_Edu": "高中毕业", "Conditions_Test": "","Conditions_Age": "十七岁以上","MajorSum": "5", "OpeningTime": [{"time":"1月15日","tip":"春季入学日期"},{"time":"5月22日","tip":"夏季第一轮入学日期"},{"time":"7月3日","tip":"夏季第二轮入学日期"},{"time":"7月17日","tip":"夏季第三轮入学日期"},{"time":"9月18日","tip":"秋季入学日期"}],"Tuition": "525","Other_Application": "110","Other_reg": "-1","Other_books": "-1","ScholarshipUrl": "","alimony":"12768-21600","Other_Conditions": "申请者要求有基础的英语知识。","Currency": "美元","Rate": "6.3387"}</t>
  </si>
  <si>
    <t>a:7:{s:6:"文学";s:31:"./major/175/2802/NetWork//9.gif";s:6:"理学";s:31:"./major/175/2802/NetWork//6.gif";s:9:"教育学";s:31:"./major/175/2802/NetWork//4.gif";s:9:"管理学";s:31:"./major/175/2802/NetWork//3.gif";s:6:"工学";s:31:"./major/175/2802/NetWork//2.gif";s:6:"医学";s:32:"./major/175/2802/NetWork//10.gif";s:6:"法学";s:31:"./major/175/2802/NetWork//1.gif";}</t>
  </si>
  <si>
    <t>{"Address":"Boston University Graduate School of Arts &amp; Sciences 705 Commonwealth Avenue Suite 112 Boston, MA 02215","Tel":"+1 617-353-2696","Fax":"+1 617-358-5492","Mail":"grs@bu.edu，intadmis@bu.edu","ApplyOnline":"https://www.bu.edu/link/bin/uiscgi_graduate_application.pl/uismpl?ThisCollege=grs","Conditions_Cost": "","Conditions_Edu": "无明确要求", "Conditions_Test": "","Conditions_Age": "无明确要求","MajorSum": "40", "OpeningTime": "","Tuition": "-1","Other_Application": "","Other_reg": "-1","Other_books": "-1","ScholarshipUrl": "http://www.bu.edu/finaid/types-of-aid/scholarships-grants/","alimony":"12768-21600","Other_Conditions": "无明确要求","Currency": "美元","Rate": "6.3387"}</t>
  </si>
  <si>
    <t>a:1:{s:6:"医学";s:35:"./major/175/2802/Foundation//10.gif";}</t>
  </si>
  <si>
    <t>{"Address":"Boston University Admissions, 121 Bay State Road, Boston, MA 02215, USA","Tel":"+1 617-353-2300","Fax":"+1 617-353-9695","Mail":"admissions@bu.edu，intadmis@bu.edu","ApplyOnline":"http://www.bu.edu/admissions/apply/freshman/application-instructions/，https://www.commonapp.org/CommonApp/default.aspx","Conditions_Cost": "","Conditions_Edu": "无明确要求", "Conditions_Test": "","Conditions_Age": "无明确要求","MajorSum": "1", "OpeningTime": "","Tuition": "-1","Other_Application": "-1","Other_reg": "-1","Other_books": "-1","ScholarshipUrl": "","alimony":"12768-21600","Other_Conditions": "无明确要求","Currency": "美元","Rate": "6.3387"}</t>
  </si>
  <si>
    <t>爱荷华州立大学(埃姆斯)</t>
  </si>
  <si>
    <t>Iowa State University (Ames)</t>
  </si>
  <si>
    <t>Iowa State University, Office of Admissions, 100 Enrollment Services Center, Ames, IA 50011-2011,USA</t>
  </si>
  <si>
    <t>http://www.admissions.iastate.edu/apply/intl.php</t>
  </si>
  <si>
    <t>a:1:{i:0;O:8:"stdClass":2:{s:5:"score";s:13:"百分制  85";s:3:"tip";s:33:"高中各科平均分达到85%。";}}</t>
  </si>
  <si>
    <t>a:11:{i:0;O:8:"stdClass":2:{s:4:"type";s:17:"传统托福(PBT)";s:5:"score";s:3:"530";}i:1;O:8:"stdClass":2:{s:4:"type";s:17:"托福网考(IBT)";s:5:"score";s:2:"71";}i:2;O:8:"stdClass":2:{s:4:"type";s:23:"托福网考(IBT)阅读";s:5:"score";s:2:"17";}i:3;O:8:"stdClass":2:{s:4:"type";s:23:"托福网考(IBT)写作";s:5:"score";s:2:"17";}i:4;O:8:"stdClass":2:{s:4:"type";s:23:"托福网考(IBT)听力";s:5:"score";s:2:"17";}i:5;O:8:"stdClass":2:{s:4:"type";s:23:"托福网考(IBT)口语";s:5:"score";s:2:"17";}i:6;O:8:"stdClass":2:{s:4:"type";s:6:"雅思";s:5:"score";s:3:"6.0";}i:7;O:8:"stdClass":2:{s:4:"type";s:12:"雅思阅读";s:5:"score";s:3:"5.5";}i:8;O:8:"stdClass":2:{s:4:"type";s:12:"雅思写作";s:5:"score";s:3:"5.5";}i:9;O:8:"stdClass":2:{s:4:"type";s:12:"雅思听力";s:5:"score";s:3:"5.5";}i:10;O:8:"stdClass":2:{s:4:"type";s:12:"雅思口语";s:5:"score";s:3:"5.5";}}</t>
  </si>
  <si>
    <t>1 515 294-2592</t>
  </si>
  <si>
    <t>admissions@iastate.edu</t>
  </si>
  <si>
    <t>a:3:{i:0;O:8:"stdClass":2:{s:4:"time";s:8:"2月1日";s:3:"tip";s:30:"秋季入学申请截止时间";}i:1;O:8:"stdClass":2:{s:4:"time";s:8:"8月1日";s:3:"tip";s:30:"春季入学申请截止时间";}i:2;O:8:"stdClass":2:{s:4:"time";s:8:"1月1日";s:3:"tip";s:30:"夏季入学申请截止时间";}}</t>
  </si>
  <si>
    <t>http://www.financialaid.iastate.edu/scholarships/</t>
  </si>
  <si>
    <t>1 515 294-5836</t>
  </si>
  <si>
    <t>a:13:{s:6:"文学";s:37:"./major/175/2203/Undergraduate//9.gif";s:6:"农学";s:37:"./major/175/2203/Undergraduate//8.gif";s:9:"历史学";s:37:"./major/175/2203/Undergraduate//7.gif";s:6:"理学";s:37:"./major/175/2203/Undergraduate//6.gif";s:9:"经济学";s:37:"./major/175/2203/Undergraduate//5.gif";s:9:"教育学";s:37:"./major/175/2203/Undergraduate//4.gif";s:9:"管理学";s:37:"./major/175/2203/Undergraduate//3.gif";s:6:"工学";s:37:"./major/175/2203/Undergraduate//2.gif";s:21:"职教及其他类别";s:38:"./major/175/2203/Undergraduate//13.gif";s:6:"哲学";s:38:"./major/175/2203/Undergraduate//11.gif";s:6:"医学";s:38:"./major/175/2203/Undergraduate//10.gif";s:6:"法学";s:37:"./major/175/2203/Undergraduate//1.gif";s:0:"";i:6;}</t>
  </si>
  <si>
    <t>{"Address":"Iowa State University, Office of Admissions, 100 Enrollment Services Center, Ames, IA 50011-2011,USA","Tel":"1 515 294-5836","Fax":"1 515 294-2592","Mail":"admissions@iastate.edu","ApplyOnline":"http://www.admissions.iastate.edu/apply/intl.php","Conditions_Cost": [{"score":"百分制  85","tip":"高中各科平均分达到85%。"}],"Conditions_Edu": "高中毕业", "Conditions_Test": [{"type":"传统托福(PBT)","score":"530"},{"type":"托福网考(IBT)","score":"71"},{"type":"托福网考(IBT)阅读","score":"17"},{"type":"托福网考(IBT)写作","score":"17"},{"type":"托福网考(IBT)听力","score":"17"},{"type":"托福网考(IBT)口语","score":"17"},{"type":"雅思","score":"6.0"},{"type":"雅思阅读","score":"5.5"},{"type":"雅思写作","score":"5.5"},{"type":"雅思听力","score":"5.5"},{"type":"雅思口语","score":"5.5"}],"Conditions_Age": "无明确要求","MajorSum": "123", "OpeningTime": [{"time":"2月1日","tip":"秋季入学申请截止时间"},{"time":"8月1日","tip":"春季入学申请截止时间"},{"time":"1月1日","tip":"夏季入学申请截止时间"}],"Tuition": "20278","Other_Application": "-1","Other_reg": "-1","Other_books": "1041","ScholarshipUrl": "http://www.financialaid.iastate.edu/scholarships/","alimony":"12768-21600","Other_Conditions": "无明确要求","Currency": "美元","Rate": "6.3387"}</t>
  </si>
  <si>
    <t>http://www.admissions.iastate.edu/apply/graduate.php</t>
  </si>
  <si>
    <t>1.提供GMAT、GRE成绩。</t>
  </si>
  <si>
    <t>a:10:{s:6:"文学";s:30:"./major/175/2203/Master//9.gif";s:6:"农学";s:30:"./major/175/2203/Master//8.gif";s:9:"历史学";s:30:"./major/175/2203/Master//7.gif";s:6:"理学";s:30:"./major/175/2203/Master//6.gif";s:9:"经济学";s:30:"./major/175/2203/Master//5.gif";s:9:"教育学";s:30:"./major/175/2203/Master//4.gif";s:9:"管理学";s:30:"./major/175/2203/Master//3.gif";s:6:"工学";s:30:"./major/175/2203/Master//2.gif";s:6:"医学";s:31:"./major/175/2203/Master//10.gif";s:6:"法学";s:30:"./major/175/2203/Master//1.gif";}</t>
  </si>
  <si>
    <t>{"Address":"Iowa State University, Office of Admissions, 100 Enrollment Services Center, Ames, IA 50011-2011,USA","Tel":"1 515 294-5836","Fax":"1 515 294-2592","Mail":"admissions@iastate.edu","ApplyOnline":"http://www.admissions.iastate.edu/apply/graduate.php","Conditions_Cost": [{"score":"四分制  3.0","tip":"GPA"}],"Conditions_Edu": "本科毕业", "Conditions_Test": [{"type":"传统托福(PBT)","score":"550"},{"type":"托福网考(IBT)","score":"79"},{"type":"雅思","score":"6.5"}],"Conditions_Age": "无明确要求","MajorSum": "112", "OpeningTime": "","Tuition": "21190","Other_Application": "-1","Other_reg": "-1","Other_books": "1040","ScholarshipUrl": "http://www.financialaid.iastate.edu/scholarships/","alimony":"12768-21600","Other_Conditions": "1.提供GMAT、GRE成绩。","Currency": "美元","Rate": "6.3387"}</t>
  </si>
  <si>
    <t>a:10:{s:6:"文学";s:26:"./major/175/2203/Dr//9.gif";s:6:"农学";s:26:"./major/175/2203/Dr//8.gif";s:6:"理学";s:26:"./major/175/2203/Dr//6.gif";s:9:"经济学";s:26:"./major/175/2203/Dr//5.gif";s:9:"教育学";s:26:"./major/175/2203/Dr//4.gif";s:9:"管理学";s:26:"./major/175/2203/Dr//3.gif";s:6:"工学";s:26:"./major/175/2203/Dr//2.gif";s:6:"医学";s:27:"./major/175/2203/Dr//10.gif";s:6:"法学";s:26:"./major/175/2203/Dr//1.gif";s:0:"";i:6;}</t>
  </si>
  <si>
    <t>{"Address":"Iowa State University, Office of Admissions, 100 Enrollment Services Center, Ames, IA 50011-2011,USA","Tel":"1 515 294-5836","Fax":"1 515 294-2592","Mail":"admissions@iastate.edu","ApplyOnline":"http://www.admissions.iastate.edu/apply/graduate.php","Conditions_Cost": [{"score":"四分制  3.0","tip":"GPA"}],"Conditions_Edu": "本科毕业", "Conditions_Test": [{"type":"传统托福(PBT)","score":"550"},{"type":"托福网考(IBT)","score":"79"},{"type":"雅思","score":"6.5"}],"Conditions_Age": "无明确要求","MajorSum": "82", "OpeningTime": "","Tuition": "21190","Other_Application": "-1","Other_reg": "-1","Other_books": "1040","ScholarshipUrl": "http://www.financialaid.iastate.edu/scholarships/","alimony":"12768-21600","Other_Conditions": "1.提供GMAT、GRE成绩。","Currency": "美元","Rate": "6.3387"}</t>
  </si>
  <si>
    <t>Iowa State University, College of Business, Dr. Charles B. Handy Graduate Programs Office, 1360 Gerdin Business Building, Ames, IA 50011 USA</t>
  </si>
  <si>
    <t>a:1:{i:0;O:8:"stdClass":2:{s:5:"score";s:14:"四分制  3.4";s:3:"tip";s:3:"GPA";}}</t>
  </si>
  <si>
    <t>a:2:{i:0;O:8:"stdClass":2:{s:4:"type";s:17:"托福网考(IBT)";s:5:"score";s:3:"100";}i:1;O:8:"stdClass":2:{s:4:"type";s:4:"GMAT";s:5:"score";s:3:"600";}}</t>
  </si>
  <si>
    <t>busgrad@iastate.edu</t>
  </si>
  <si>
    <t>a:1:{i:0;O:8:"stdClass":2:{s:4:"time";s:8:"3月1日";s:3:"tip";s:54:"国际学生秋季入学全日制MBA申请截止时间";}}</t>
  </si>
  <si>
    <t>1 515.294.8118</t>
  </si>
  <si>
    <t>a:3:{s:9:"经济学";s:27:"./major/175/2203/MBA//5.gif";s:9:"管理学";s:27:"./major/175/2203/MBA//3.gif";s:6:"工学";s:27:"./major/175/2203/MBA//2.gif";}</t>
  </si>
  <si>
    <t>{"Address":"Iowa State University, College of Business, Dr. Charles B. Handy Graduate Programs Office, 1360 Gerdin Business Building, Ames, IA 50011 USA","Tel":"1 515.294.8118","Fax":"","Mail":"busgrad@iastate.edu","Conditions_Cost": [{"score":"四分制  3.4","tip":"GPA"}],"Conditions_Edu": "本科毕业", "Conditions_Test": [{"type":"托福网考(IBT)","score":"100"},{"type":"GMAT","score":"600"}], "Conditions_Work": "无明确要求","xueZhi": "24个月 全日制MBA学制为两年","Conditions_Age": "无明确要求","MajorSum": "6", "OpeningTime": [{"time":"3月1日","tip":"国际学生秋季入学全日制MBA申请截止时间"}],"Tuition": "43680","Other_Application": "-1","Other_reg": "-1","Other_books": "-1","ScholarshipUrl": "","alimony":"12768-21600","Other_Conditions": "无明确要求","Currency": "美元","Rate": "6.3387"}</t>
  </si>
  <si>
    <t>102 Landscape Architecture Building, Iowa State University, Ames, IA 50011, United States</t>
  </si>
  <si>
    <t>http://www.ieop.iastate.edu/</t>
  </si>
  <si>
    <t>a:2:{i:0;O:8:"stdClass":2:{s:4:"type";s:17:"托福网考(IBT)";s:5:"score";s:2:"55";}i:1;O:8:"stdClass":2:{s:4:"type";s:6:"雅思";s:5:"score";s:3:"5.5";}}</t>
  </si>
  <si>
    <t>1 515-294-2125</t>
  </si>
  <si>
    <t>ieop@iastate.edu</t>
  </si>
  <si>
    <t>1 515-294-3568</t>
  </si>
  <si>
    <t>a:1:{s:6:"文学";s:32:"./major/175/2203/Language//9.gif";}</t>
  </si>
  <si>
    <t>{"Address":"102 Landscape Architecture Building, Iowa State University, Ames, IA 50011, United States","Tel":"1 515-294-3568","Fax":"1 515-294-2125","Mail":"ieop@iastate.edu","ApplyOnline":"http://www.ieop.iastate.edu/","Conditions_Cost": "","Conditions_Edu": "无明确要求", "Conditions_Test": [{"type":"托福网考(IBT)","score":"55"},{"type":"雅思","score":"5.5"}],"Conditions_Age": "无明确要求","MajorSum": "1", "OpeningTime": "","Tuition": "306","Other_Application": "-1","Other_reg": "-1","Other_books": "-1","ScholarshipUrl": "","alimony":"12768-21600","Other_Conditions": "无明确要求","Currency": "美元","Rate": "6.3387"}</t>
  </si>
  <si>
    <t>a:9:{s:6:"农学";s:31:"./major/175/2203/NetWork//8.gif";s:6:"理学";s:31:"./major/175/2203/NetWork//6.gif";s:9:"经济学";s:31:"./major/175/2203/NetWork//5.gif";s:9:"教育学";s:31:"./major/175/2203/NetWork//4.gif";s:9:"管理学";s:31:"./major/175/2203/NetWork//3.gif";s:6:"工学";s:31:"./major/175/2203/NetWork//2.gif";s:6:"医学";s:32:"./major/175/2203/NetWork//10.gif";s:6:"法学";s:31:"./major/175/2203/NetWork//1.gif";s:0:"";i:6;}</t>
  </si>
  <si>
    <t>{"Address":"Iowa State University, Office of Admissions, 100 Enrollment Services Center, Ames, IA 50011-2011,USA","Tel":"1 515 294-5836","Fax":"1 515 294-2592","Mail":"admissions@iastate.edu","ApplyOnline":"http://www.admissions.iastate.edu/apply/graduate.php","Conditions_Cost": "","Conditions_Edu": "无明确要求", "Conditions_Test": "","Conditions_Age": "无明确要求","MajorSum": "44", "OpeningTime": "","Tuition": "21190","Other_Application": "","Other_reg": "-1","Other_books": "1040","ScholarshipUrl": "","alimony":"12768-21600","Other_Conditions": "无明确要求","Currency": "美元","Rate": "6.3387"}</t>
  </si>
  <si>
    <t>a:5:{s:6:"农学";s:34:"./major/175/2203/Foundation//8.gif";s:9:"管理学";s:34:"./major/175/2203/Foundation//3.gif";s:6:"医学";s:35:"./major/175/2203/Foundation//10.gif";s:6:"法学";s:34:"./major/175/2203/Foundation//1.gif";s:0:"";i:6;}</t>
  </si>
  <si>
    <t>{"Address":"Iowa State University, Office of Admissions, 100 Enrollment Services Center, Ames, IA 50011-2011,USA","Tel":"1 515 294-5836","Fax":"1 515 294-2592","Mail":"admissions@iastate.edu","ApplyOnline":"","Conditions_Cost": "","Conditions_Edu": "无明确要求", "Conditions_Test": "","Conditions_Age": "无明确要求","MajorSum": "15", "OpeningTime": "","Tuition": "-1","Other_Application": "-1","Other_reg": "-1","Other_books": "-1","ScholarshipUrl": "","alimony":"12768-21600","Other_Conditions": "无明确要求","Currency": "美元","Rate": "6.3387"}</t>
  </si>
  <si>
    <t>加州大学欧文分校(欧文)</t>
  </si>
  <si>
    <t>University of California, Irvine (Irvine)</t>
  </si>
  <si>
    <t>Office of Admissions and Relations with Schools  260 Aldrich Hall  Irvine, CA 92697-1075</t>
  </si>
  <si>
    <t>http://www.universityofcalifornia.edu/apply</t>
  </si>
  <si>
    <t>a:5:{i:0;O:8:"stdClass":2:{s:4:"type";s:17:"传统托福(PBT)";s:5:"score";s:3:"550";}i:1;O:8:"stdClass":2:{s:4:"type";s:17:"托福网考(IBT)";s:5:"score";s:2:"80";}i:2;O:8:"stdClass":2:{s:4:"type";s:6:"雅思";s:5:"score";s:1:"7";}i:3;O:8:"stdClass":2:{s:4:"type";s:9:"SAT写作";s:5:"score";s:3:"560";}i:4;O:8:"stdClass":2:{s:4:"type";s:9:"ACT英语";s:5:"score";s:2:"30";}}</t>
  </si>
  <si>
    <t>+1 949-824-2951</t>
  </si>
  <si>
    <t>a:1:{i:0;O:8:"stdClass":2:{s:4:"time";s:10:"11月30日";s:3:"tip";s:30:"秋季入学申请截止时间";}}</t>
  </si>
  <si>
    <t>IB：6</t>
  </si>
  <si>
    <t>http://www.ofas.uci.edu/content/Scholarships.aspx</t>
  </si>
  <si>
    <t>+1 949-824-6703</t>
  </si>
  <si>
    <t>a:10:{s:6:"文学";s:36:"./major/175/910/Undergraduate//9.gif";s:9:"历史学";s:36:"./major/175/910/Undergraduate//7.gif";s:6:"理学";s:36:"./major/175/910/Undergraduate//6.gif";s:9:"经济学";s:36:"./major/175/910/Undergraduate//5.gif";s:9:"教育学";s:36:"./major/175/910/Undergraduate//4.gif";s:9:"管理学";s:36:"./major/175/910/Undergraduate//3.gif";s:6:"工学";s:36:"./major/175/910/Undergraduate//2.gif";s:6:"哲学";s:37:"./major/175/910/Undergraduate//11.gif";s:6:"医学";s:37:"./major/175/910/Undergraduate//10.gif";s:6:"法学";s:36:"./major/175/910/Undergraduate//1.gif";}</t>
  </si>
  <si>
    <t>{"Address":"Office of Admissions and Relations with Schools  260 Aldrich Hall  Irvine, CA 92697-1075","Tel":"+1 949-824-6703","Fax":"+1 949-824-2951","Mail":"","ApplyOnline":"http://www.universityofcalifornia.edu/apply","Conditions_Cost": "","Conditions_Edu": "高中毕业", "Conditions_Test": [{"type":"传统托福(PBT)","score":"550"},{"type":"托福网考(IBT)","score":"80"},{"type":"雅思","score":"7"},{"type":"SAT写作","score":"560"},{"type":"ACT英语","score":"30"}],"Conditions_Age": "无明确要求","MajorSum": "76", "OpeningTime": [{"time":"11月30日","tip":"秋季入学申请截止时间"}],"Tuition": "11220","Other_Application": "-1","Other_reg": "-1","Other_books": "-1","ScholarshipUrl": "http://www.ofas.uci.edu/content/Scholarships.aspx","alimony":"12768-21600","Other_Conditions": "IB：6","Currency": "美元","Rate": "6.3387"}</t>
  </si>
  <si>
    <t>University of California, Irvine 120 Aldrich Hall Irvine, CA 92697-3180</t>
  </si>
  <si>
    <t>https://apps.grad.uci.edu/ogsa/</t>
  </si>
  <si>
    <t>a:7:{i:0;O:8:"stdClass":2:{s:4:"type";s:17:"传统托福(PBT)";s:5:"score";s:3:"550";}i:1;O:8:"stdClass":2:{s:4:"type";s:17:"托福网考(IBT)";s:5:"score";s:2:"80";}i:2;O:8:"stdClass":2:{s:4:"type";s:6:"雅思";s:5:"score";s:3:"7.0";}i:3;O:8:"stdClass":2:{s:4:"type";s:12:"雅思阅读";s:5:"score";s:3:"6.0";}i:4;O:8:"stdClass":2:{s:4:"type";s:12:"雅思写作";s:5:"score";s:3:"6.0";}i:5;O:8:"stdClass":2:{s:4:"type";s:12:"雅思听力";s:5:"score";s:3:"6.0";}i:6;O:8:"stdClass":2:{s:4:"type";s:12:"雅思口语";s:5:"score";s:3:"6.0";}}</t>
  </si>
  <si>
    <t>1 (949) 824-3090</t>
  </si>
  <si>
    <t>grad@uci.edu</t>
  </si>
  <si>
    <t>1 (949) 824-7249</t>
  </si>
  <si>
    <t>a:9:{s:6:"文学";s:29:"./major/175/910/Master//9.gif";s:9:"历史学";s:29:"./major/175/910/Master//7.gif";s:6:"理学";s:29:"./major/175/910/Master//6.gif";s:9:"经济学";s:29:"./major/175/910/Master//5.gif";s:9:"教育学";s:29:"./major/175/910/Master//4.gif";s:9:"管理学";s:29:"./major/175/910/Master//3.gif";s:6:"工学";s:29:"./major/175/910/Master//2.gif";s:6:"医学";s:30:"./major/175/910/Master//10.gif";s:6:"法学";s:29:"./major/175/910/Master//1.gif";}</t>
  </si>
  <si>
    <t>{"Address":"University of California, Irvine 120 Aldrich Hall Irvine, CA 92697-3180","Tel":"1 (949) 824-7249","Fax":"1 (949) 824-3090","Mail":"grad@uci.edu","ApplyOnline":"https://apps.grad.uci.edu/ogsa/","Conditions_Cost": "","Conditions_Edu": "本科毕业", "Conditions_Test": [{"type":"传统托福(PBT)","score":"550"},{"type":"托福网考(IBT)","score":"80"},{"type":"雅思","score":"7.0"},{"type":"雅思阅读","score":"6.0"},{"type":"雅思写作","score":"6.0"},{"type":"雅思听力","score":"6.0"},{"type":"雅思口语","score":"6.0"}],"Conditions_Age": "无明确要求","MajorSum": "45", "OpeningTime": "","Tuition": "11220","Other_Application": "100","Other_reg": "-1","Other_books": "-1","ScholarshipUrl": "http://www.ofas.uci.edu/content/Scholarships.aspx","alimony":"12768-21600","Other_Conditions": "无明确要求","Currency": "美元","Rate": "6.3387"}</t>
  </si>
  <si>
    <t>a:10:{s:6:"文学";s:25:"./major/175/910/Dr//9.gif";s:9:"历史学";s:25:"./major/175/910/Dr//7.gif";s:6:"理学";s:25:"./major/175/910/Dr//6.gif";s:9:"经济学";s:25:"./major/175/910/Dr//5.gif";s:9:"教育学";s:25:"./major/175/910/Dr//4.gif";s:9:"管理学";s:25:"./major/175/910/Dr//3.gif";s:6:"工学";s:25:"./major/175/910/Dr//2.gif";s:6:"哲学";s:26:"./major/175/910/Dr//11.gif";s:6:"医学";s:26:"./major/175/910/Dr//10.gif";s:6:"法学";s:25:"./major/175/910/Dr//1.gif";}</t>
  </si>
  <si>
    <t>{"Address":"University of California, Irvine 120 Aldrich Hall Irvine, CA 92697-3180","Tel":"1 (949) 824-7249","Fax":"1 (949) 824-3090","Mail":"grad@uci.edu","ApplyOnline":"https://apps.grad.uci.edu/ogsa/","Conditions_Cost": "","Conditions_Edu": "本科毕业", "Conditions_Test": [{"type":"传统托福(PBT)","score":"550"},{"type":"托福网考(IBT)","score":"80"},{"type":"雅思","score":"7.0"},{"type":"雅思阅读","score":"6.0"},{"type":"雅思写作","score":"6.0"},{"type":"雅思听力","score":"6.0"},{"type":"雅思口语","score":"6.0"}],"Conditions_Age": "无明确要求","MajorSum": "53", "OpeningTime": "","Tuition": "11220","Other_Application": "100","Other_reg": "-1","Other_books": "-1","ScholarshipUrl": "http://www.ofas.uci.edu/content/Scholarships.aspx","alimony":"12768-21600","Other_Conditions": "无明确要求","Currency": "美元","Rate": "6.3387"}</t>
  </si>
  <si>
    <t>The Paul Merage School of Business   UC Irvine   Full-Time MBA Recruitment and Admissions    SB 220   Irvine, CA 92697-3125</t>
  </si>
  <si>
    <t>a:8:{i:0;O:8:"stdClass":2:{s:4:"type";s:17:"传统托福(PBT)";s:5:"score";s:3:"600";}i:1;O:8:"stdClass":2:{s:4:"type";s:17:"托福网考(IBT)";s:5:"score";s:2:"80";}i:2;O:8:"stdClass":2:{s:4:"type";s:6:"雅思";s:5:"score";s:3:"7.0";}i:3;O:8:"stdClass":2:{s:4:"type";s:12:"雅思阅读";s:5:"score";s:3:"6.0";}i:4;O:8:"stdClass":2:{s:4:"type";s:12:"雅思写作";s:5:"score";s:3:"6.0";}i:5;O:8:"stdClass":2:{s:4:"type";s:12:"雅思听力";s:5:"score";s:3:"6.0";}i:6;O:8:"stdClass":2:{s:4:"type";s:12:"雅思口语";s:5:"score";s:3:"6.0";}i:7;O:8:"stdClass":2:{s:4:"type";s:3:"PTE";s:5:"score";s:2:"53";}}</t>
  </si>
  <si>
    <t>mba@merage.uci.edu</t>
  </si>
  <si>
    <t>a:1:{i:0;O:8:"stdClass":2:{s:4:"time";s:10:"11月15日";s:3:"tip";s:0:"";}}</t>
  </si>
  <si>
    <t>+1 949.824.4622</t>
  </si>
  <si>
    <t>a:1:{s:9:"管理学";s:26:"./major/175/910/MBA//3.gif";}</t>
  </si>
  <si>
    <t>{"Address":"The Paul Merage School of Business   UC Irvine   Full-Time MBA Recruitment and Admissions    SB 220   Irvine, CA 92697-3125","Tel":"+1 949.824.4622","Fax":"","Mail":"mba@merage.uci.edu","Conditions_Cost": "","Conditions_Edu": "本科毕业", "Conditions_Test": [{"type":"传统托福(PBT)","score":"600"},{"type":"托福网考(IBT)","score":"80"},{"type":"雅思","score":"7.0"},{"type":"雅思阅读","score":"6.0"},{"type":"雅思写作","score":"6.0"},{"type":"雅思听力","score":"6.0"},{"type":"雅思口语","score":"6.0"},{"type":"PTE","score":"53"}], "Conditions_Work": "无明确要求","xueZhi": "24个月 该校全日制MBA学制为2年","Conditions_Age": "无明确要求","MajorSum": "1", "OpeningTime": [{"time":"11月15日","tip":""}],"Tuition": "92176","Other_Application": "150","Other_reg": "-1","Other_books": "-1","ScholarshipUrl": "","alimony":"12768-21600","Other_Conditions": "1.提交GRE或GMAT考试成绩。","Currency": "美元","Rate": "6.3387"}</t>
  </si>
  <si>
    <t>International Programs University of California, Irvine Building I #238, Lot 19A Pereira at Brandywine Irvine, CA 92697 USA</t>
  </si>
  <si>
    <t>http://unex.uci.edu/international/english/esl.aspx</t>
  </si>
  <si>
    <t>1-949-821-8065</t>
  </si>
  <si>
    <t>uciesl@uci.edu</t>
  </si>
  <si>
    <t>a:1:{i:0;O:8:"stdClass":2:{s:4:"time";s:8:"1月8日";s:3:"tip";s:45:"每年开课4次，1月、4月、6月、10月";}}</t>
  </si>
  <si>
    <t>1-949-824-5991</t>
  </si>
  <si>
    <t>a:2:{s:6:"文学";s:31:"./major/175/910/Language//9.gif";s:9:"教育学";s:31:"./major/175/910/Language//4.gif";}</t>
  </si>
  <si>
    <t>{"Address":"International Programs University of California, Irvine Building I #238, Lot 19A Pereira at Brandywine Irvine, CA 92697 USA ","Tel":"1-949-824-5991","Fax":"1-949-821-8065","Mail":"uciesl@uci.edu","ApplyOnline":"http://unex.uci.edu/international/english/esl.aspx","Conditions_Cost": "","Conditions_Edu": "无明确要求", "Conditions_Test": "","Conditions_Age": "无明确要求","MajorSum": "3", "OpeningTime": [{"time":"1月8日","tip":"每年开课4次，1月、4月、6月、10月"}],"Tuition": "370","Other_Application": "-1","Other_reg": "-1","Other_books": "-1","ScholarshipUrl": "","alimony":"12768-21600","Other_Conditions": "无明确要求","Currency": "美元","Rate": "6.3387"}</t>
  </si>
  <si>
    <t>a:4:{s:9:"经济学";s:33:"./major/175/910/Foundation//5.gif";s:9:"管理学";s:33:"./major/175/910/Foundation//3.gif";s:6:"医学";s:34:"./major/175/910/Foundation//10.gif";s:6:"法学";s:33:"./major/175/910/Foundation//1.gif";}</t>
  </si>
  <si>
    <t>{"Address":"Office of Admissions and Relations with Schools  260 Aldrich Hall  Irvine, CA 92697-1075","Tel":"+1 949-824-6703","Fax":"+1 949-824-2951","Mail":"","ApplyOnline":"http://www.universityofcalifornia.edu/apply","Conditions_Cost": "","Conditions_Edu": "无明确要求", "Conditions_Test": "","Conditions_Age": "无明确要求","MajorSum": "3", "OpeningTime": "","Tuition": "-1","Other_Application": "-1","Other_reg": "-1","Other_books": "-1","ScholarshipUrl": "","alimony":"12768-21600","Other_Conditions": "无明确要求","Currency": "美元","Rate": "6.3387"}</t>
  </si>
  <si>
    <t>乔治亚理工学院（亚特兰大）</t>
  </si>
  <si>
    <t>Georgia Institute of Technology (Atlanta)</t>
  </si>
  <si>
    <t>Office of Undergraduate Admission, Georgia Institute of Technology, Atlanta, Georgia 30332-0320</t>
  </si>
  <si>
    <t>https://commonapp.org/Login</t>
  </si>
  <si>
    <t>1 404.894.9511</t>
  </si>
  <si>
    <t>admission@gatech.edu</t>
  </si>
  <si>
    <t>a:2:{i:0;O:8:"stdClass":2:{s:4:"time";s:10:"10月21日";s:3:"tip";s:24:"提前申请截止日期";}i:1;O:8:"stdClass":2:{s:4:"time";s:10:"12月15日";s:3:"tip";s:24:"常规申请截止日期";}}</t>
  </si>
  <si>
    <t>1、要求提交托福或雅思考试成绩。&amp;nbsp;2、要求提交SAT或ACT考试成绩。</t>
  </si>
  <si>
    <t>http://www.finaid.gatech.edu/scholarships/</t>
  </si>
  <si>
    <t>1 404.894.4154</t>
  </si>
  <si>
    <t>a:8:{s:6:"文学";s:37:"./major/175/1615/Undergraduate//9.gif";s:6:"农学";s:37:"./major/175/1615/Undergraduate//8.gif";s:9:"历史学";s:37:"./major/175/1615/Undergraduate//7.gif";s:6:"理学";s:37:"./major/175/1615/Undergraduate//6.gif";s:9:"经济学";s:37:"./major/175/1615/Undergraduate//5.gif";s:9:"管理学";s:37:"./major/175/1615/Undergraduate//3.gif";s:6:"工学";s:37:"./major/175/1615/Undergraduate//2.gif";s:6:"法学";s:37:"./major/175/1615/Undergraduate//1.gif";}</t>
  </si>
  <si>
    <t>{"Address":"Office of Undergraduate Admission, Georgia Institute of Technology, Atlanta, Georgia 30332-0320","Tel":"1 404.894.4154","Fax":"1 404.894.9511","Mail":"admission@gatech.edu","ApplyOnline":"https://commonapp.org/Login","Conditions_Cost": "","Conditions_Edu": "高中毕业", "Conditions_Test": "","Conditions_Age": "无明确要求","MajorSum": "34", "OpeningTime": [{"time":"10月21日","tip":"提前申请截止日期"},{"time":"12月15日","tip":"常规申请截止日期"}],"Tuition": "27562","Other_Application": "-1","Other_reg": "-1","Other_books": "1200","ScholarshipUrl": "http://www.finaid.gatech.edu/scholarships/","alimony":"12768-21600","Other_Conditions": "1、要求提交托福或雅思考试成绩。&amp;nbsp;2、要求提交SAT或ACT考试成绩。","Currency": "美元","Rate": "6.3387"}</t>
  </si>
  <si>
    <t>Graduate Admissions 631 Cherry Street, Room 318 Atlanta Georgia 30332-0321 USA</t>
  </si>
  <si>
    <t>http://www.gradadmiss.gatech.edu/status.php</t>
  </si>
  <si>
    <t>1、提交GRE或GMAT成绩。&amp;nbsp;2、提交托福成绩。</t>
  </si>
  <si>
    <t>1 404.894.1610</t>
  </si>
  <si>
    <t>a:7:{s:6:"文学";s:30:"./major/175/1615/Master//9.gif";s:6:"理学";s:30:"./major/175/1615/Master//6.gif";s:9:"经济学";s:30:"./major/175/1615/Master//5.gif";s:9:"管理学";s:30:"./major/175/1615/Master//3.gif";s:6:"工学";s:30:"./major/175/1615/Master//2.gif";s:6:"医学";s:31:"./major/175/1615/Master//10.gif";s:6:"法学";s:30:"./major/175/1615/Master//1.gif";}</t>
  </si>
  <si>
    <t>{"Address":"Graduate Admissions 631 Cherry Street, Room 318 Atlanta Georgia 30332-0321 USA","Tel":"1 404.894.1610","Fax":"","Mail":"","ApplyOnline":"http://www.gradadmiss.gatech.edu/status.php","Conditions_Cost": "","Conditions_Edu": "本科毕业", "Conditions_Test": "","Conditions_Age": "无明确要求","MajorSum": "50", "OpeningTime": "","Tuition": "27730","Other_Application": "-1","Other_reg": "-1","Other_books": "1200","ScholarshipUrl": "http://www.finaid.gatech.edu/scholarships/","alimony":"12768-21600","Other_Conditions": "1、提交GRE或GMAT成绩。&amp;nbsp;2、提交托福成绩。","Currency": "美元","Rate": "6.3387"}</t>
  </si>
  <si>
    <t>a:8:{s:6:"文学";s:26:"./major/175/1615/Dr//9.gif";s:9:"历史学";s:26:"./major/175/1615/Dr//7.gif";s:6:"理学";s:26:"./major/175/1615/Dr//6.gif";s:9:"经济学";s:26:"./major/175/1615/Dr//5.gif";s:9:"管理学";s:26:"./major/175/1615/Dr//3.gif";s:6:"工学";s:26:"./major/175/1615/Dr//2.gif";s:6:"医学";s:27:"./major/175/1615/Dr//10.gif";s:6:"法学";s:26:"./major/175/1615/Dr//1.gif";}</t>
  </si>
  <si>
    <t>{"Address":"Graduate Admissions 631 Cherry Street, Room 318 Atlanta Georgia 30332-0321 USA","Tel":"1 404.894.1610","Fax":"","Mail":"","ApplyOnline":"http://www.gradadmiss.gatech.edu/status.php","Conditions_Cost": "","Conditions_Edu": "本科毕业", "Conditions_Test": "","Conditions_Age": "无明确要求","MajorSum": "37", "OpeningTime": "","Tuition": "27730","Other_Application": "-1","Other_reg": "-1","Other_books": "1200","ScholarshipUrl": "http://www.finaid.gatech.edu/scholarships/","alimony":"12768-21600","Other_Conditions": "1、提交GRE或GMAT成绩。&amp;nbsp;2、提交托福成绩。","Currency": "美元","Rate": "6.3387"}</t>
  </si>
  <si>
    <t>1 404.894.4199</t>
  </si>
  <si>
    <t>mba@scheller.gatech.edu</t>
  </si>
  <si>
    <t>a:4:{i:0;O:8:"stdClass":2:{s:4:"time";s:10:"10月15日";s:3:"tip";s:27:"第一轮申请截止时间";}i:1;O:8:"stdClass":2:{s:4:"time";s:9:"1月15日";s:3:"tip";s:27:"第二轮申请截止时间";}i:2;O:8:"stdClass":2:{s:4:"time";s:9:"3月15日";s:3:"tip";s:27:"第三轮申请截止时间";}i:3;O:8:"stdClass":2:{s:4:"time";s:9:"5月15日";s:3:"tip";s:27:"第四轮申请截止时间";}}</t>
  </si>
  <si>
    <t>1.800.869.1014</t>
  </si>
  <si>
    <t>a:4:{s:6:"理学";s:27:"./major/175/1615/MBA//6.gif";s:9:"经济学";s:27:"./major/175/1615/MBA//5.gif";s:9:"管理学";s:27:"./major/175/1615/MBA//3.gif";s:6:"工学";s:27:"./major/175/1615/MBA//2.gif";}</t>
  </si>
  <si>
    <t>{"Address":"Graduate Admissions 631 Cherry Street, Room 318 Atlanta Georgia 30332-0321 USA","Tel":"1.800.869.1014","Fax":"1 404.894.4199","Mail":"mba@scheller.gatech.edu","Conditions_Cost": "","Conditions_Edu": "本科毕业", "Conditions_Test": [{"type":"传统托福(PBT)","score":"600"},{"type":"托福网考(IBT)","score":"100"}], "Conditions_Work": "无明确要求","xueZhi": "24个月 该校全日制MBA学制为2年","Conditions_Age": "无明确要求","MajorSum": "10", "OpeningTime": [{"time":"10月15日","tip":"第一轮申请截止时间"},{"time":"1月15日","tip":"第二轮申请截止时间"},{"time":"3月15日","tip":"第三轮申请截止时间"},{"time":"5月15日","tip":"第四轮申请截止时间"}],"Tuition": "74664","Other_Application": "50","Other_reg": "-1","Other_books": "-1","ScholarshipUrl": "","alimony":"12768-21600","Other_Conditions": "1.提交GRE或GMAT考试成绩。","Currency": "美元","Rate": "6.3387"}</t>
  </si>
  <si>
    <t>The Language Institute 151 Sixth St. N.W., Atlanta, GA 30332-0374</t>
  </si>
  <si>
    <t>http://www.esl.gatech.edu/iep/how-apply</t>
  </si>
  <si>
    <t>1 404-894-8755</t>
  </si>
  <si>
    <t>a:1:{i:0;O:8:"stdClass":2:{s:4:"time";s:8:"1月5日";s:3:"tip";s:42:"每年，1月、3月、6月、8月、10月";}}</t>
  </si>
  <si>
    <t>1、要求完成两年高中英语课程。</t>
  </si>
  <si>
    <t>1 404-894-2425</t>
  </si>
  <si>
    <t>a:2:{s:6:"文学";s:32:"./major/175/1615/Language//9.gif";s:9:"教育学";s:32:"./major/175/1615/Language//4.gif";}</t>
  </si>
  <si>
    <t>{"Address":"The Language Institute 151 Sixth St. N.W., Atlanta, GA 30332-0374","Tel":"1 404-894-2425","Fax":"1 404-894-8755","Mail":"","ApplyOnline":"http://www.esl.gatech.edu/iep/how-apply","Conditions_Cost": "","Conditions_Edu": "无明确要求", "Conditions_Test": "","Conditions_Age": "十八岁以上","MajorSum": "1", "OpeningTime": [{"time":"1月5日","tip":"每年，1月、3月、6月、8月、10月"}],"Tuition": "255","Other_Application": "100","Other_reg": "-1","Other_books": "-1","ScholarshipUrl": "","alimony":"12768-21600","Other_Conditions": "1、要求完成两年高中英语课程。","Currency": "美元","Rate": "6.3387"}</t>
  </si>
  <si>
    <t>弗吉尼亚理工学院与州立大学（黑堡）</t>
  </si>
  <si>
    <t>Virginia Polytechnic Institute and State University (Blacksburg)</t>
  </si>
  <si>
    <t>Office of Undergraduate Admissions, Virginia Tech, 925 Prices Fork Road, Blacksburg, VA 24061, USA</t>
  </si>
  <si>
    <t>http://www.admiss.vt.edu/apply/apply-online/</t>
  </si>
  <si>
    <t>a:12:{i:0;O:8:"stdClass":2:{s:4:"type";s:17:"传统托福(PBT)";s:5:"score";s:3:"577";}i:1;O:8:"stdClass":2:{s:4:"type";s:17:"托福机考(CBT)";s:5:"score";s:3:"233";}i:2;O:8:"stdClass":2:{s:4:"type";s:17:"托福网考(IBT)";s:5:"score";s:2:"90";}i:3;O:8:"stdClass":2:{s:4:"type";s:23:"托福网考(IBT)阅读";s:5:"score";s:2:"20";}i:4;O:8:"stdClass":2:{s:4:"type";s:23:"托福网考(IBT)写作";s:5:"score";s:2:"20";}i:5;O:8:"stdClass":2:{s:4:"type";s:23:"托福网考(IBT)听力";s:5:"score";s:2:"20";}i:6;O:8:"stdClass":2:{s:4:"type";s:23:"托福网考(IBT)口语";s:5:"score";s:2:"20";}i:7;O:8:"stdClass":2:{s:4:"type";s:6:"雅思";s:5:"score";s:1:"7";}i:8;O:8:"stdClass":2:{s:4:"type";s:12:"雅思阅读";s:5:"score";s:1:"7";}i:9;O:8:"stdClass":2:{s:4:"type";s:12:"雅思写作";s:5:"score";s:1:"7";}i:10;O:8:"stdClass":2:{s:4:"type";s:12:"雅思听力";s:5:"score";s:1:"7";}i:11;O:8:"stdClass":2:{s:4:"type";s:12:"雅思口语";s:5:"score";s:1:"7";}}</t>
  </si>
  <si>
    <t>1 540/231-3242</t>
  </si>
  <si>
    <t>vtadmiss@vt.edu</t>
  </si>
  <si>
    <t>a:1:{i:0;O:8:"stdClass":2:{s:4:"time";s:9:"1月15日";s:3:"tip";s:30:"秋季入学申请截止时间";}}</t>
  </si>
  <si>
    <t>1、提交SAT或ACT成绩单。</t>
  </si>
  <si>
    <t>http://www.finaid.vt.edu/types_of_aid/scholarships/</t>
  </si>
  <si>
    <t>1 540/231-6267</t>
  </si>
  <si>
    <t>a:11:{s:6:"文学";s:37:"./major/175/6124/Undergraduate//9.gif";s:6:"农学";s:37:"./major/175/6124/Undergraduate//8.gif";s:9:"历史学";s:37:"./major/175/6124/Undergraduate//7.gif";s:6:"理学";s:37:"./major/175/6124/Undergraduate//6.gif";s:9:"经济学";s:37:"./major/175/6124/Undergraduate//5.gif";s:9:"教育学";s:37:"./major/175/6124/Undergraduate//4.gif";s:9:"管理学";s:37:"./major/175/6124/Undergraduate//3.gif";s:6:"工学";s:37:"./major/175/6124/Undergraduate//2.gif";s:6:"哲学";s:38:"./major/175/6124/Undergraduate//11.gif";s:6:"医学";s:38:"./major/175/6124/Undergraduate//10.gif";s:6:"法学";s:37:"./major/175/6124/Undergraduate//1.gif";}</t>
  </si>
  <si>
    <t>{"Address":"Office of Undergraduate Admissions, Virginia Tech, 925 Prices Fork Road, Blacksburg, VA 24061, USA","Tel":"1 540/231-6267","Fax":"1 540/231-3242","Mail":"vtadmiss@vt.edu","ApplyOnline":"http://www.admiss.vt.edu/apply/apply-online/","Conditions_Cost": "","Conditions_Edu": "高中毕业", "Conditions_Test": [{"type":"传统托福(PBT)","score":"577"},{"type":"托福机考(CBT)","score":"233"},{"type":"托福网考(IBT)","score":"90"},{"type":"托福网考(IBT)阅读","score":"20"},{"type":"托福网考(IBT)写作","score":"20"},{"type":"托福网考(IBT)听力","score":"20"},{"type":"托福网考(IBT)口语","score":"20"},{"type":"雅思","score":"7"},{"type":"雅思阅读","score":"7"},{"type":"雅思写作","score":"7"},{"type":"雅思听力","score":"7"},{"type":"雅思口语","score":"7"}],"Conditions_Age": "无明确要求","MajorSum": "99", "OpeningTime": [{"time":"1月15日","tip":"秋季入学申请截止时间"}],"Tuition": "24768","Other_Application": "70","Other_reg": "-1","Other_books": "-1","ScholarshipUrl": "http://www.finaid.vt.edu/types_of_aid/scholarships/","alimony":"12768-21600","Other_Conditions": "1、提交SAT或ACT成绩单。","Currency": "美元","Rate": "6.3387"}</t>
  </si>
  <si>
    <t>Graduate School, Graduate Life Center at Donaldson Brown(0325), Blacksburg, VA 24061, USA</t>
  </si>
  <si>
    <t>http://graduateschool.vt.edu/admissions/applying/index.html#online</t>
  </si>
  <si>
    <t>gradappl@vt.edu</t>
  </si>
  <si>
    <t>a:4:{i:0;O:8:"stdClass":2:{s:4:"time";s:8:"4月1日";s:3:"tip";s:36:"秋季学期入学申请截止日期";}i:1;O:8:"stdClass":2:{s:4:"time";s:8:"9月1日";s:3:"tip";s:36:"春季学期入学申请截止日期";}i:2;O:8:"stdClass":2:{s:4:"time";s:8:"1月1日";s:3:"tip";s:39:"夏季第一期入学申请截止日期";}i:3;O:8:"stdClass":2:{s:4:"time";s:8:"2月1日";s:3:"tip";s:39:"夏季第二期入学申请截止日期";}}</t>
  </si>
  <si>
    <t>1、提交GRE或GMAT成绩。</t>
  </si>
  <si>
    <t>1 540/231-8636</t>
  </si>
  <si>
    <t>a:11:{s:6:"文学";s:30:"./major/175/6124/Master//9.gif";s:6:"农学";s:30:"./major/175/6124/Master//8.gif";s:9:"历史学";s:30:"./major/175/6124/Master//7.gif";s:6:"理学";s:30:"./major/175/6124/Master//6.gif";s:9:"经济学";s:30:"./major/175/6124/Master//5.gif";s:9:"教育学";s:30:"./major/175/6124/Master//4.gif";s:9:"管理学";s:30:"./major/175/6124/Master//3.gif";s:6:"工学";s:30:"./major/175/6124/Master//2.gif";s:6:"哲学";s:31:"./major/175/6124/Master//11.gif";s:6:"医学";s:31:"./major/175/6124/Master//10.gif";s:6:"法学";s:30:"./major/175/6124/Master//1.gif";}</t>
  </si>
  <si>
    <t>{"Address":"Graduate School, Graduate Life Center at Donaldson Brown(0325), Blacksburg, VA 24061, USA","Tel":"1 540/231-8636","Fax":"","Mail":"gradappl@vt.edu","ApplyOnline":"http://graduateschool.vt.edu/admissions/applying/index.html#online","Conditions_Cost": "","Conditions_Edu": "本科毕业", "Conditions_Test": [{"type":"传统托福(PBT)","score":"550"},{"type":"托福网考(IBT)","score":"80"},{"type":"雅思","score":"6.5"}],"Conditions_Age": "无明确要求","MajorSum": "74", "OpeningTime": [{"time":"4月1日","tip":"秋季学期入学申请截止日期"},{"time":"9月1日","tip":"春季学期入学申请截止日期"},{"time":"1月1日","tip":"夏季第一期入学申请截止日期"},{"time":"2月1日","tip":"夏季第二期入学申请截止日期"}],"Tuition": "22146","Other_Application": "75","Other_reg": "-1","Other_books": "-1","ScholarshipUrl": "http://www.finaid.vt.edu/types_of_aid/scholarships/","alimony":"12768-21600","Other_Conditions": "1、提交GRE或GMAT成绩。","Currency": "美元","Rate": "6.3387"}</t>
  </si>
  <si>
    <t>a:10:{s:6:"文学";s:26:"./major/175/6124/Dr//9.gif";s:6:"农学";s:26:"./major/175/6124/Dr//8.gif";s:6:"理学";s:26:"./major/175/6124/Dr//6.gif";s:9:"经济学";s:26:"./major/175/6124/Dr//5.gif";s:9:"教育学";s:26:"./major/175/6124/Dr//4.gif";s:9:"管理学";s:26:"./major/175/6124/Dr//3.gif";s:6:"工学";s:26:"./major/175/6124/Dr//2.gif";s:21:"职教及其他类别";s:27:"./major/175/6124/Dr//13.gif";s:6:"医学";s:27:"./major/175/6124/Dr//10.gif";s:6:"法学";s:26:"./major/175/6124/Dr//1.gif";}</t>
  </si>
  <si>
    <t>{"Address":"Graduate School, Graduate Life Center at Donaldson Brown(0325), Blacksburg, VA 24061, USA","Tel":"1 540/231-8636","Fax":"","Mail":"gradappl@vt.edu","ApplyOnline":"http://graduateschool.vt.edu/admissions/applying/index.html#online","Conditions_Cost": "","Conditions_Edu": "本科毕业", "Conditions_Test": [{"type":"传统托福(PBT)","score":"550"},{"type":"托福网考(IBT)","score":"80"},{"type":"雅思","score":"6.5"}],"Conditions_Age": "无明确要求","MajorSum": "66", "OpeningTime": [{"time":"4月1日","tip":"秋季学期入学申请截止日期"},{"time":"9月1日","tip":"春季学期入学申请截止日期"},{"time":"1月1日","tip":"夏季第一期入学申请截止日期"},{"time":"2月1日","tip":"夏季第二期入学申请截止日期"}],"Tuition": "22146","Other_Application": "75","Other_reg": "-1","Other_books": "-1","ScholarshipUrl": "http://www.finaid.vt.edu/types_of_aid/scholarships/","alimony":"12768-21600","Other_Conditions": "1、提交GRE或GMAT成绩。","Currency": "美元","Rate": "6.3387"}</t>
  </si>
  <si>
    <t>Virginia Tech MBA, Pamplin Hall, Suite 1044, 880 West Campus Drive, Blacksburg, VA 24061, USA</t>
  </si>
  <si>
    <t>a:3:{i:0;O:8:"stdClass":2:{s:4:"type";s:17:"传统托福(PBT)";s:5:"score";s:3:"550";}i:1;O:8:"stdClass":2:{s:4:"type";s:17:"托福机考(CBT)";s:5:"score";s:3:"213";}i:2;O:8:"stdClass":2:{s:4:"type";s:17:"托福网考(IBT)";s:5:"score";s:2:"80";}}</t>
  </si>
  <si>
    <t>mba@vt.edu</t>
  </si>
  <si>
    <t>1 540-231-6152</t>
  </si>
  <si>
    <t>a:4:{s:9:"经济学";s:27:"./major/175/6124/MBA//5.gif";s:9:"管理学";s:27:"./major/175/6124/MBA//3.gif";s:6:"工学";s:27:"./major/175/6124/MBA//2.gif";s:6:"医学";s:28:"./major/175/6124/MBA//10.gif";}</t>
  </si>
  <si>
    <t>{"Address":"Virginia Tech MBA, Pamplin Hall, Suite 1044, 880 West Campus Drive, Blacksburg, VA 24061, USA","Tel":"1 540-231-6152","Fax":"","Mail":"mba@vt.edu","Conditions_Cost": [{"score":"四分制  3.0","tip":"GPA"}],"Conditions_Edu": "本科毕业", "Conditions_Test": [{"type":"传统托福(PBT)","score":"550"},{"type":"托福机考(CBT)","score":"213"},{"type":"托福网考(IBT)","score":"80"}], "Conditions_Work": "无明确要求","xueZhi": "24个月 该校全日制MBA学制为2年","Conditions_Age": "无明确要求","MajorSum": "9", "OpeningTime": "","Tuition": "63973","Other_Application": "-1","Other_reg": "-1","Other_books": "-1","ScholarshipUrl": "","alimony":"12768-21600","Other_Conditions": "1、要求提交GRE或GMAT考试成绩。","Currency": "美元","Rate": "6.3387"}</t>
  </si>
  <si>
    <t>Virginia Tech Language and Culture Institute, English Language Program, 840 University City Blvd., Suite 2 (0273), Blacksburg, VA 24061 USA</t>
  </si>
  <si>
    <t>http://www.lci.vt.edu/elp/IntensiveEnglish/Apply/#how</t>
  </si>
  <si>
    <t>1-540-231-9490</t>
  </si>
  <si>
    <t>lci-info@vt.edu</t>
  </si>
  <si>
    <t>a:1:{i:0;O:8:"stdClass":2:{s:4:"time";s:9:"1月13日";s:3:"tip";s:52:"每年开课5次，1月、3月、5月、7月、10月";}}</t>
  </si>
  <si>
    <t>1-540-231-3306</t>
  </si>
  <si>
    <t>a:2:{s:6:"文学";s:32:"./major/175/6124/Language//9.gif";s:9:"教育学";s:32:"./major/175/6124/Language//4.gif";}</t>
  </si>
  <si>
    <t>{"Address":"Virginia Tech Language and Culture Institute, English Language Program, 840 University City Blvd., Suite 2 (0273), Blacksburg, VA 24061 USA","Tel":"1-540-231-3306","Fax":"1-540-231-9490","Mail":"lci-info@vt.edu","ApplyOnline":"http://www.lci.vt.edu/elp/IntensiveEnglish/Apply/#how","Conditions_Cost": "","Conditions_Edu": "无明确要求", "Conditions_Test": "","Conditions_Age": "十七岁以上","MajorSum": "1", "OpeningTime": [{"time":"1月13日","tip":"每年开课5次，1月、3月、5月、7月、10月"}],"Tuition": "358","Other_Application": "-1","Other_reg": "-1","Other_books": "-1","ScholarshipUrl": "","alimony":"12768-21600","Other_Conditions": "无明确要求","Currency": "美元","Rate": "6.3387"}</t>
  </si>
  <si>
    <t>1 540/231-2079</t>
  </si>
  <si>
    <t>a:12:{s:6:"文学";s:31:"./major/175/6124/NetWork//9.gif";s:6:"农学";s:31:"./major/175/6124/NetWork//8.gif";s:9:"历史学";s:31:"./major/175/6124/NetWork//7.gif";s:6:"理学";s:31:"./major/175/6124/NetWork//6.gif";s:9:"经济学";s:31:"./major/175/6124/NetWork//5.gif";s:9:"教育学";s:31:"./major/175/6124/NetWork//4.gif";s:9:"管理学";s:31:"./major/175/6124/NetWork//3.gif";s:6:"工学";s:31:"./major/175/6124/NetWork//2.gif";s:6:"军事";s:32:"./major/175/6124/NetWork//12.gif";s:6:"哲学";s:32:"./major/175/6124/NetWork//11.gif";s:6:"医学";s:32:"./major/175/6124/NetWork//10.gif";s:6:"法学";s:31:"./major/175/6124/NetWork//1.gif";}</t>
  </si>
  <si>
    <t>{"Address":"Graduate School, Graduate Life Center at Donaldson Brown(0325), Blacksburg, VA 24061, USA","Tel":"1 540/231-8636","Fax":"1 540/231-2079","Mail":"gradappl@vt.edu","ApplyOnline":"http://graduateschool.vt.edu/admissions/applying/index.html#online","Conditions_Cost": "","Conditions_Edu": "无明确要求", "Conditions_Test": "","Conditions_Age": "无明确要求","MajorSum": "59", "OpeningTime": "","Tuition": "22146","Other_Application": "","Other_reg": "-1","Other_books": "-1","ScholarshipUrl": "","alimony":"12768-21600","Other_Conditions": "无明确要求","Currency": "美元","Rate": "6.3387"}</t>
  </si>
  <si>
    <t>a:4:{s:6:"农学";s:34:"./major/175/6124/Foundation//8.gif";s:9:"教育学";s:34:"./major/175/6124/Foundation//4.gif";s:6:"医学";s:35:"./major/175/6124/Foundation//10.gif";s:6:"法学";s:34:"./major/175/6124/Foundation//1.gif";}</t>
  </si>
  <si>
    <t>{"Address":"","Tel":"","Fax":"","Mail":"","ApplyOnline":"","Conditions_Cost": "","Conditions_Edu": "无明确要求", "Conditions_Test": "","Conditions_Age": "无明确要求","MajorSum": "3", "OpeningTime": "","Tuition": "-1","Other_Application": "-1","Other_reg": "-1","Other_books": "-1","ScholarshipUrl": "","alimony":"12768-21600","Other_Conditions": "无明确要求","Currency": "美元","Rate": "6.3387"}</t>
  </si>
  <si>
    <t>佛罗里达州立大学(塔拉哈西)</t>
  </si>
  <si>
    <t>Florida State University (Tallahassee)</t>
  </si>
  <si>
    <t>Florida State University, Office of Admissions, 282 Champions Way, Tallahassee FL 32306-2400</t>
  </si>
  <si>
    <t>http://admissions.fsu.edu/international/admissions/freshman.cfm</t>
  </si>
  <si>
    <t>a:4:{i:0;O:8:"stdClass":2:{s:4:"type";s:17:"传统托福(PBT)";s:5:"score";s:3:"550";}i:1;O:8:"stdClass":2:{s:4:"type";s:17:"托福网考(IBT)";s:5:"score";s:2:"80";}i:2;O:8:"stdClass":2:{s:4:"type";s:6:"雅思";s:5:"score";s:3:"6.5";}i:3;O:8:"stdClass":2:{s:4:"type";s:21:"密歇根英语考试";s:5:"score";s:2:"77";}}</t>
  </si>
  <si>
    <t>+1 850.644.0197</t>
  </si>
  <si>
    <t>admissions@admin.fsu.edu</t>
  </si>
  <si>
    <t>a:2:{i:0;O:8:"stdClass":2:{s:4:"time";s:10:"10月16日";s:3:"tip";s:30:"夏季入学申请截止时间";}i:1;O:8:"stdClass":2:{s:4:"time";s:9:"1月15日";s:3:"tip";s:30:"秋季入学申请截止时间";}}</t>
  </si>
  <si>
    <t>1、要求提交SAT、ACT考试成绩。</t>
  </si>
  <si>
    <t>http://www.finaid.fsu.edu/aid/grants_ugrad.html</t>
  </si>
  <si>
    <t>+1 850.644.6200</t>
  </si>
  <si>
    <t>a:10:{s:6:"文学";s:37:"./major/175/1316/Undergraduate//9.gif";s:9:"历史学";s:37:"./major/175/1316/Undergraduate//7.gif";s:6:"理学";s:37:"./major/175/1316/Undergraduate//6.gif";s:9:"经济学";s:37:"./major/175/1316/Undergraduate//5.gif";s:9:"教育学";s:37:"./major/175/1316/Undergraduate//4.gif";s:9:"管理学";s:37:"./major/175/1316/Undergraduate//3.gif";s:6:"工学";s:37:"./major/175/1316/Undergraduate//2.gif";s:6:"哲学";s:38:"./major/175/1316/Undergraduate//11.gif";s:6:"医学";s:38:"./major/175/1316/Undergraduate//10.gif";s:6:"法学";s:37:"./major/175/1316/Undergraduate//1.gif";}</t>
  </si>
  <si>
    <t>{"Address":"Florida State University, Office of Admissions, 282 Champions Way, Tallahassee FL 32306-2400","Tel":"+1 850.644.6200","Fax":"+1 850.644.0197","Mail":"admissions@admin.fsu.edu","ApplyOnline":"http://admissions.fsu.edu/international/admissions/freshman.cfm","Conditions_Cost": "","Conditions_Edu": "高中毕业", "Conditions_Test": [{"type":"传统托福(PBT)","score":"550"},{"type":"托福网考(IBT)","score":"80"},{"type":"雅思","score":"6.5"},{"type":"密歇根英语考试","score":"77"}],"Conditions_Age": "无明确要求","MajorSum": "156", "OpeningTime": [{"time":"10月16日","tip":"夏季入学申请截止时间"},{"time":"1月15日","tip":"秋季入学申请截止时间"}],"Tuition": "20080","Other_Application": "-1","Other_reg": "-1","Other_books": "-1","ScholarshipUrl": "http://www.finaid.fsu.edu/aid/grants_ugrad.html","alimony":"12768-21600","Other_Conditions": "1、要求提交SAT、ACT考试成绩。","Currency": "美元","Rate": "6.3387"}</t>
  </si>
  <si>
    <t>http://admissions.fsu.edu/international/admissions/graduate.cfm</t>
  </si>
  <si>
    <t>graduateadmissions@admin.fsu.edu</t>
  </si>
  <si>
    <t>a:3:{i:0;O:8:"stdClass":2:{s:4:"time";s:8:"3月1日";s:3:"tip";s:30:"夏季入学申请截止时间";}i:1;O:8:"stdClass":2:{s:4:"time";s:8:"7月1日";s:3:"tip";s:30:"秋季入学申请截止时间";}i:2;O:8:"stdClass":2:{s:4:"time";s:9:"11月1日";s:3:"tip";s:30:"春季入学申请截止时间";}}</t>
  </si>
  <si>
    <t>1、要求提交GRE、GMAT或MAT考试成绩。</t>
  </si>
  <si>
    <t>http://www.finaid.fsu.edu/aid/scholarships_grad.html</t>
  </si>
  <si>
    <t>a:10:{s:6:"文学";s:30:"./major/175/1316/Master//9.gif";s:9:"历史学";s:30:"./major/175/1316/Master//7.gif";s:6:"理学";s:30:"./major/175/1316/Master//6.gif";s:9:"经济学";s:30:"./major/175/1316/Master//5.gif";s:9:"教育学";s:30:"./major/175/1316/Master//4.gif";s:9:"管理学";s:30:"./major/175/1316/Master//3.gif";s:6:"工学";s:30:"./major/175/1316/Master//2.gif";s:6:"哲学";s:31:"./major/175/1316/Master//11.gif";s:6:"医学";s:31:"./major/175/1316/Master//10.gif";s:6:"法学";s:30:"./major/175/1316/Master//1.gif";}</t>
  </si>
  <si>
    <t>{"Address":"Florida State University, Office of Admissions, 282 Champions Way, Tallahassee FL 32306-2400","Tel":"+1 850.644.6200","Fax":"+1 850.644.0197","Mail":"graduateadmissions@admin.fsu.edu","ApplyOnline":"http://admissions.fsu.edu/international/admissions/graduate.cfm","Conditions_Cost": [{"score":"3.0"}],"Conditions_Edu": "本科毕业", "Conditions_Test": [{"type":"传统托福(PBT)","score":"550"},{"type":"托福网考(IBT)","score":"80"},{"type":"雅思","score":"6.5"},{"type":"密歇根英语考试","score":"77"}],"Conditions_Age": "无明确要求","MajorSum": "103", "OpeningTime": [{"time":"3月1日","tip":"夏季入学申请截止时间"},{"time":"7月1日","tip":"秋季入学申请截止时间"},{"time":"11月1日","tip":"春季入学申请截止时间"}],"Tuition": "26658","Other_Application": "-1","Other_reg": "-1","Other_books": "-1","ScholarshipUrl": "http://www.finaid.fsu.edu/aid/scholarships_grad.html","alimony":"12768-21600","Other_Conditions": "1、要求提交GRE、GMAT或MAT考试成绩。","Currency": "美元","Rate": "6.3387"}</t>
  </si>
  <si>
    <t>a:10:{s:6:"文学";s:26:"./major/175/1316/Dr//9.gif";s:9:"历史学";s:26:"./major/175/1316/Dr//7.gif";s:6:"理学";s:26:"./major/175/1316/Dr//6.gif";s:9:"经济学";s:26:"./major/175/1316/Dr//5.gif";s:9:"教育学";s:26:"./major/175/1316/Dr//4.gif";s:9:"管理学";s:26:"./major/175/1316/Dr//3.gif";s:6:"工学";s:26:"./major/175/1316/Dr//2.gif";s:6:"哲学";s:27:"./major/175/1316/Dr//11.gif";s:6:"医学";s:27:"./major/175/1316/Dr//10.gif";s:6:"法学";s:26:"./major/175/1316/Dr//1.gif";}</t>
  </si>
  <si>
    <t>{"Address":"Florida State University, Office of Admissions, 282 Champions Way, Tallahassee FL 32306-2400","Tel":"+1 850.644.6200","Fax":"+1 850.644.0197","Mail":"graduateadmissions@admin.fsu.edu","ApplyOnline":"http://admissions.fsu.edu/international/admissions/graduate.cfm","Conditions_Cost": [{"score":"3.0"}],"Conditions_Edu": "本科毕业", "Conditions_Test": [{"type":"传统托福(PBT)","score":"550"},{"type":"托福网考(IBT)","score":"80"},{"type":"雅思","score":"6.5"},{"type":"密歇根英语考试","score":"77"}],"Conditions_Age": "无明确要求","MajorSum": "68", "OpeningTime": [{"time":"3月1日","tip":"夏季入学申请截止时间"},{"time":"7月1日","tip":"秋季入学申请截止时间"},{"time":"11月1日","tip":"春季入学申请截止时间"}],"Tuition": "26658","Other_Application": "-1","Other_reg": "-1","Other_books": "-1","ScholarshipUrl": "http://www.finaid.fsu.edu/aid/scholarships_grad.html","alimony":"12768-21600","Other_Conditions": "1、要求提交GRE、GMAT或MAT考试成绩。","Currency": "美元","Rate": "6.3387"}</t>
  </si>
  <si>
    <t>Florida State University - College of Business, Tallahassee, FL 32306</t>
  </si>
  <si>
    <t>lbeverly@cob.fsu.edu</t>
  </si>
  <si>
    <t>a:1:{i:0;O:8:"stdClass":2:{s:4:"time";s:8:"2月1日";s:3:"tip";s:0:"";}}</t>
  </si>
  <si>
    <t>+1 (850) 644-6455</t>
  </si>
  <si>
    <t>a:2:{s:9:"管理学";s:27:"./major/175/1316/MBA//3.gif";s:6:"法学";s:27:"./major/175/1316/MBA//1.gif";}</t>
  </si>
  <si>
    <t>{"Address":"Florida State University - College of Business, Tallahassee, FL 32306","Tel":"+1 (850) 644-6455","Fax":"","Mail":"lbeverly@cob.fsu.edu","Conditions_Cost": "","Conditions_Edu": "本科毕业", "Conditions_Test": [{"type":"传统托福(PBT)","score":"600"},{"type":"托福网考(IBT)","score":"100"},{"type":"雅思","score":"7"}], "Conditions_Work": "无明确要求","Conditions_Age": "无明确要求","MajorSum": "3", "OpeningTime": [{"time":"2月1日","tip":""}],"Tuition": "46650","Other_Application": "-1","Other_reg": "-1","Other_books": "-1","ScholarshipUrl": "","alimony":"12768-21600","Other_Conditions": "无明确要求","Currency": "美元","Rate": "6.3387"}</t>
  </si>
  <si>
    <t>Center for Intensive English Studies, Florida State University, 145 Convocation Way, Tallahassee, FL 32306-1271, USA</t>
  </si>
  <si>
    <t>http://cies.fsu.edu/new_students/how_to_apply.php</t>
  </si>
  <si>
    <t>cies@admin.fsu.edu</t>
  </si>
  <si>
    <t>a:1:{i:0;O:8:"stdClass":2:{s:4:"time";s:8:"1月7日";s:3:"tip";s:52:"每年开课5次，1月、2月、4月、6月、10月";}}</t>
  </si>
  <si>
    <t>a:2:{s:6:"文学";s:32:"./major/175/1316/Language//9.gif";s:9:"教育学";s:32:"./major/175/1316/Language//4.gif";}</t>
  </si>
  <si>
    <t>{"Address":"Center for Intensive English Studies, Florida State University, 145 Convocation Way, Tallahassee, FL 32306-1271, USA","Tel":"+1-850-644-4797","Fax":"+1-850-644-7417","Mail":"cies@admin.fsu.edu","ApplyOnline":"http://cies.fsu.edu/new_students/how_to_apply.php","Conditions_Cost": "","Conditions_Edu": "高中毕业", "Conditions_Test": "","Conditions_Age": "无明确要求","MajorSum": "1", "OpeningTime": [{"time":"1月7日","tip":"每年开课5次，1月、2月、4月、6月、10月"}],"Tuition": "260","Other_Application": "120","Other_reg": "-1","Other_books": "-1","ScholarshipUrl": "","alimony":"12768-21600","Other_Conditions": "无明确要求","Currency": "美元","Rate": "6.3387"}</t>
  </si>
  <si>
    <t>a:9:{s:6:"文学";s:31:"./major/175/1316/NetWork//9.gif";s:9:"历史学";s:31:"./major/175/1316/NetWork//7.gif";s:6:"理学";s:31:"./major/175/1316/NetWork//6.gif";s:9:"经济学";s:31:"./major/175/1316/NetWork//5.gif";s:9:"教育学";s:31:"./major/175/1316/NetWork//4.gif";s:9:"管理学";s:31:"./major/175/1316/NetWork//3.gif";s:6:"工学";s:31:"./major/175/1316/NetWork//2.gif";s:6:"医学";s:32:"./major/175/1316/NetWork//10.gif";s:6:"法学";s:31:"./major/175/1316/NetWork//1.gif";}</t>
  </si>
  <si>
    <t>{"Address":"Florida State University, Office of Admissions, 282 Champions Way, Tallahassee FL 32306-2400","Tel":"+1 850.644.6200","Fax":"+1 850.644.0197","Mail":"graduateadmissions@admin.fsu.edu","ApplyOnline":"http://admissions.fsu.edu/international/admissions/graduate.cfm","Conditions_Cost": "","Conditions_Edu": "无明确要求", "Conditions_Test": "","Conditions_Age": "无明确要求","MajorSum": "71", "OpeningTime": "","Tuition": "26658","Other_Application": "","Other_reg": "-1","Other_books": "-1","ScholarshipUrl": "http://www.finaid.fsu.edu/aid/scholarships_grad.html","alimony":"12768-21600","Other_Conditions": "无明确要求","Currency": "美元","Rate": "6.3387"}</t>
  </si>
  <si>
    <t>加州大学圣克鲁斯分校(圣克鲁斯)</t>
  </si>
  <si>
    <t>University of California, Santa Cruz (Santa Cruz)</t>
  </si>
  <si>
    <t>Office of Admissions - Cook House, University of California, Santa Cruz, 1156 High Street, Santa Cruz, CA 95064</t>
  </si>
  <si>
    <t>http://www.universityofcalifornia.edu/admissions/how-to-apply/apply-online/index.html</t>
  </si>
  <si>
    <t>admissions@ucsc.edu</t>
  </si>
  <si>
    <t>http://financialaid.ucsc.edu/types-eligibility/scholarships/index.html</t>
  </si>
  <si>
    <t>+1 (831)459-4008</t>
  </si>
  <si>
    <t>a:12:{s:6:"文学";s:36:"./major/175/916/Undergraduate//9.gif";s:6:"农学";s:36:"./major/175/916/Undergraduate//8.gif";s:9:"历史学";s:36:"./major/175/916/Undergraduate//7.gif";s:6:"理学";s:36:"./major/175/916/Undergraduate//6.gif";s:9:"经济学";s:36:"./major/175/916/Undergraduate//5.gif";s:9:"教育学";s:36:"./major/175/916/Undergraduate//4.gif";s:9:"管理学";s:36:"./major/175/916/Undergraduate//3.gif";s:6:"工学";s:36:"./major/175/916/Undergraduate//2.gif";s:21:"职教及其他类别";s:37:"./major/175/916/Undergraduate//13.gif";s:6:"哲学";s:37:"./major/175/916/Undergraduate//11.gif";s:6:"医学";s:37:"./major/175/916/Undergraduate//10.gif";s:6:"法学";s:36:"./major/175/916/Undergraduate//1.gif";}</t>
  </si>
  <si>
    <t>{"Address":"Office of Admissions - Cook House, University of California, Santa Cruz, 1156 High Street, Santa Cruz, CA 95064","Tel":"+1 (831)459-4008","Fax":"","Mail":"admissions@ucsc.edu","ApplyOnline":"http://www.universityofcalifornia.edu/admissions/how-to-apply/apply-online/index.html","Conditions_Cost": "","Conditions_Edu": "高中毕业", "Conditions_Test": [{"type":"传统托福(PBT)","score":"550"},{"type":"托福网考(IBT)","score":"80"},{"type":"雅思","score":"7"}],"Conditions_Age": "无明确要求","MajorSum": "56", "OpeningTime": [{"time":"7月1日","tip":""}],"Tuition": "13398","Other_Application": "-1","Other_reg": "-1","Other_books": "-1","ScholarshipUrl": "http://financialaid.ucsc.edu/types-eligibility/scholarships/index.html","alimony":"12768-21600","Other_Conditions": "无明确要求","Currency": "美元","Rate": "6.3387"}</t>
  </si>
  <si>
    <t>Division of Graduate Studies, 2nd Floor, Kerr Hall, Santa Cruz, CA 95060</t>
  </si>
  <si>
    <t>https://gradapp.ucsc.edu/start.html</t>
  </si>
  <si>
    <t>a:4:{i:0;O:8:"stdClass":2:{s:4:"type";s:17:"传统托福(PBT)";s:5:"score";s:3:"550";}i:1;O:8:"stdClass":2:{s:4:"type";s:17:"托福机考(CBT)";s:5:"score";s:3:"220";}i:2;O:8:"stdClass":2:{s:4:"type";s:17:"托福网考(IBT)";s:5:"score";s:2:"83";}i:3;O:8:"stdClass":2:{s:4:"type";s:6:"雅思";s:5:"score";s:1:"7";}}</t>
  </si>
  <si>
    <t>+1  (831) 459-4843</t>
  </si>
  <si>
    <t>gradadm@ucsc.edu</t>
  </si>
  <si>
    <t>+1 (831) 459-5905</t>
  </si>
  <si>
    <t>a:9:{s:6:"文学";s:29:"./major/175/916/Master//9.gif";s:9:"历史学";s:29:"./major/175/916/Master//7.gif";s:6:"理学";s:29:"./major/175/916/Master//6.gif";s:9:"经济学";s:29:"./major/175/916/Master//5.gif";s:9:"教育学";s:29:"./major/175/916/Master//4.gif";s:9:"管理学";s:29:"./major/175/916/Master//3.gif";s:6:"工学";s:29:"./major/175/916/Master//2.gif";s:6:"哲学";s:30:"./major/175/916/Master//11.gif";s:6:"医学";s:30:"./major/175/916/Master//10.gif";}</t>
  </si>
  <si>
    <t>{"Address":"Division of Graduate Studies, 2nd Floor, Kerr Hall, Santa Cruz, CA 95060","Tel":"+1 (831) 459-5905","Fax":"+1  (831) 459-4843","Mail":"gradadm@ucsc.edu","ApplyOnline":"https://gradapp.ucsc.edu/start.html","Conditions_Cost": "","Conditions_Edu": "专科毕业", "Conditions_Test": [{"type":"传统托福(PBT)","score":"550"},{"type":"托福机考(CBT)","score":"220"},{"type":"托福网考(IBT)","score":"83"},{"type":"雅思","score":"7"}],"Conditions_Age": "无明确要求","MajorSum": "24", "OpeningTime": "","Tuition": "13260","Other_Application": "-1","Other_reg": "-1","Other_books": "-1","ScholarshipUrl": "http://financialaid.ucsc.edu/types-eligibility/scholarships/index.html","alimony":"12768-21600","Other_Conditions": "无明确要求","Currency": "美元","Rate": "6.3387"}</t>
  </si>
  <si>
    <t>a:10:{s:6:"文学";s:25:"./major/175/916/Dr//9.gif";s:9:"历史学";s:25:"./major/175/916/Dr//7.gif";s:6:"理学";s:25:"./major/175/916/Dr//6.gif";s:9:"经济学";s:25:"./major/175/916/Dr//5.gif";s:9:"教育学";s:25:"./major/175/916/Dr//4.gif";s:9:"管理学";s:25:"./major/175/916/Dr//3.gif";s:6:"工学";s:25:"./major/175/916/Dr//2.gif";s:6:"哲学";s:26:"./major/175/916/Dr//11.gif";s:6:"医学";s:26:"./major/175/916/Dr//10.gif";s:6:"法学";s:25:"./major/175/916/Dr//1.gif";}</t>
  </si>
  <si>
    <t>{"Address":"Division of Graduate Studies, 2nd Floor, Kerr Hall, Santa Cruz, CA 95060","Tel":"+1 (831) 459-5905","Fax":"+1  (831) 459-4843","Mail":"gradadm@ucsc.edu","ApplyOnline":"https://gradapp.ucsc.edu/start.html","Conditions_Cost": "","Conditions_Edu": "本科毕业", "Conditions_Test": [{"type":"传统托福(PBT)","score":"550"},{"type":"托福机考(CBT)","score":"220"},{"type":"托福网考(IBT)","score":"83"},{"type":"雅思","score":"7"}],"Conditions_Age": "无明确要求","MajorSum": "32", "OpeningTime": "","Tuition": "13260","Other_Application": "-1","Other_reg": "-1","Other_books": "-1","ScholarshipUrl": "http://financialaid.ucsc.edu/types-eligibility/scholarships/index.html","alimony":"12768-21600","Other_Conditions": "无明确要求","Currency": "美元","Rate": "6.3387"}</t>
  </si>
  <si>
    <t>a:1:{s:6:"理学";s:30:"./major/175/916/NetWork//6.gif";}</t>
  </si>
  <si>
    <t>{"Address":"Division of Graduate Studies, 2nd Floor, Kerr Hall, Santa Cruz, CA 95060","Tel":"+1 (831) 459-5905","Fax":"+1  (831) 459-4843","Mail":"gradadm@ucsc.edu","ApplyOnline":"https://gradapp.ucsc.edu/start.html","Conditions_Cost": "","Conditions_Edu": "无明确要求", "Conditions_Test": "","Conditions_Age": "无明确要求","MajorSum": "1", "OpeningTime": "","Tuition": "13260","Other_Application": "","Other_reg": "-1","Other_books": "-1","ScholarshipUrl": "http://financialaid.ucsc.edu/types-eligibility/scholarships/index.html","alimony":"12768-21600","Other_Conditions": "无明确要求","Currency": "美元","Rate": "6.3387"}</t>
  </si>
  <si>
    <t>a:3:{s:9:"教育学";s:33:"./major/175/916/Foundation//4.gif";s:6:"医学";s:34:"./major/175/916/Foundation//10.gif";s:6:"法学";s:33:"./major/175/916/Foundation//1.gif";}</t>
  </si>
  <si>
    <t>{"Address":"Office of Admissions - Cook House, University of California, Santa Cruz, 1156 High Street, Santa Cruz, CA 95064","Tel":"+1 (831)459-4008","Fax":"","Mail":"admissions@ucsc.edu","ApplyOnline":"http://www.universityofcalifornia.edu/admissions/how-to-apply/apply-online/index.html","Conditions_Cost": "","Conditions_Edu": "无明确要求", "Conditions_Test": "","Conditions_Age": "无明确要求","MajorSum": "2", "OpeningTime": "","Tuition": "-1","Other_Application": "-1","Other_reg": "-1","Other_books": "-1","ScholarshipUrl": "","alimony":"12768-21600","Other_Conditions": "无明确要求","Currency": "美元","Rate": "6.3387"}</t>
  </si>
  <si>
    <t>北卡罗莱纳州立大学(雷利)</t>
  </si>
  <si>
    <t>North Carolina State University (Raleigh)</t>
  </si>
  <si>
    <t>Office of Undergraduate Admissions, NC State University, 203 Peele Hall, Campus Box 7103, Raleigh, NC 27695-7103, U.S.A.</t>
  </si>
  <si>
    <t>http://admissions.ncsu.edu/apply/application-procedure/international-application-procedure/</t>
  </si>
  <si>
    <t>a:11:{i:0;O:8:"stdClass":2:{s:4:"type";s:17:"传统托福(PBT)";s:5:"score";s:3:"563";}i:1;O:8:"stdClass":2:{s:4:"type";s:17:"托福网考(IBT)";s:5:"score";s:2:"85";}i:2;O:8:"stdClass":2:{s:4:"type";s:23:"托福网考(IBT)阅读";s:5:"score";s:2:"18";}i:3;O:8:"stdClass":2:{s:4:"type";s:23:"托福网考(IBT)写作";s:5:"score";s:2:"18";}i:4;O:8:"stdClass":2:{s:4:"type";s:23:"托福网考(IBT)听力";s:5:"score";s:2:"18";}i:5;O:8:"stdClass":2:{s:4:"type";s:23:"托福网考(IBT)口语";s:5:"score";s:2:"18";}i:6;O:8:"stdClass":2:{s:4:"type";s:6:"雅思";s:5:"score";s:3:"7.0";}i:7;O:8:"stdClass":2:{s:4:"type";s:12:"雅思阅读";s:5:"score";s:3:"7.0";}i:8;O:8:"stdClass":2:{s:4:"type";s:12:"雅思写作";s:5:"score";s:3:"7.0";}i:9;O:8:"stdClass":2:{s:4:"type";s:12:"雅思听力";s:5:"score";s:3:"7.0";}i:10;O:8:"stdClass":2:{s:4:"type";s:12:"雅思口语";s:5:"score";s:3:"7.0";}}</t>
  </si>
  <si>
    <t>1 919.515.5039</t>
  </si>
  <si>
    <t>undergrad_admissions@ncsu.edu</t>
  </si>
  <si>
    <t>a:2:{i:0;O:8:"stdClass":2:{s:4:"time";s:9:"1月15日";s:3:"tip";s:36:"秋季学期入学申请截止日期";}i:1;O:8:"stdClass":2:{s:4:"time";s:9:"10月1日";s:3:"tip";s:36:"春季学期入学申请截止日期";}}</t>
  </si>
  <si>
    <t>1、该校语言中心（Intensive English）6级：成绩达到B。</t>
  </si>
  <si>
    <t>http://www7.acs.ncsu.edu/financial_aid/schpinternational.html</t>
  </si>
  <si>
    <t>1 919.515.2434</t>
  </si>
  <si>
    <t>a:11:{s:6:"文学";s:37:"./major/175/4316/Undergraduate//9.gif";s:6:"农学";s:37:"./major/175/4316/Undergraduate//8.gif";s:9:"历史学";s:37:"./major/175/4316/Undergraduate//7.gif";s:6:"理学";s:37:"./major/175/4316/Undergraduate//6.gif";s:9:"经济学";s:37:"./major/175/4316/Undergraduate//5.gif";s:9:"教育学";s:37:"./major/175/4316/Undergraduate//4.gif";s:9:"管理学";s:37:"./major/175/4316/Undergraduate//3.gif";s:6:"工学";s:37:"./major/175/4316/Undergraduate//2.gif";s:6:"哲学";s:38:"./major/175/4316/Undergraduate//11.gif";s:6:"医学";s:38:"./major/175/4316/Undergraduate//10.gif";s:6:"法学";s:37:"./major/175/4316/Undergraduate//1.gif";}</t>
  </si>
  <si>
    <t>{"Address":"Office of Undergraduate Admissions, NC State University, 203 Peele Hall, Campus Box 7103, Raleigh, NC 27695-7103, U.S.A.  ","Tel":"1 919.515.2434","Fax":"1 919.515.5039 ","Mail":"undergrad_admissions@ncsu.edu","ApplyOnline":"http://admissions.ncsu.edu/apply/application-procedure/international-application-procedure/","Conditions_Cost": "","Conditions_Edu": "高中毕业", "Conditions_Test": [{"type":"传统托福(PBT)","score":"563"},{"type":"托福网考(IBT)","score":"85"},{"type":"托福网考(IBT)阅读","score":"18"},{"type":"托福网考(IBT)写作","score":"18"},{"type":"托福网考(IBT)听力","score":"18"},{"type":"托福网考(IBT)口语","score":"18"},{"type":"雅思","score":"7.0"},{"type":"雅思阅读","score":"7.0"},{"type":"雅思写作","score":"7.0"},{"type":"雅思听力","score":"7.0"},{"type":"雅思口语","score":"7.0"}],"Conditions_Age": "无明确要求","MajorSum": "95", "OpeningTime": [{"time":"1月15日","tip":"秋季学期入学申请截止日期"},{"time":"10月1日","tip":"春季学期入学申请截止日期"}],"Tuition": "21661","Other_Application": "-1","Other_reg": "-1","Other_books": "1058","ScholarshipUrl": "http://www7.acs.ncsu.edu/financial_aid/schpinternational.html","alimony":"12768-21600","Other_Conditions": "1、该校语言中心（Intensive English）6级：成绩达到B。","Currency": "美元","Rate": "6.3387"}</t>
  </si>
  <si>
    <t>North Carolina State University, Room 240, Research Building III, 1005 Capability Drive, Campus Box 7102, Raleigh, NC 27695, U.S.A.</t>
  </si>
  <si>
    <t>http://www.ncsu.edu/grad/admissions/index.php</t>
  </si>
  <si>
    <t>a:11:{i:0;O:8:"stdClass":2:{s:4:"type";s:17:"托福网考(IBT)";s:5:"score";s:2:"80";}i:1;O:8:"stdClass":2:{s:4:"type";s:23:"托福网考(IBT)阅读";s:5:"score";s:2:"18";}i:2;O:8:"stdClass":2:{s:4:"type";s:23:"托福网考(IBT)写作";s:5:"score";s:2:"18";}i:3;O:8:"stdClass":2:{s:4:"type";s:23:"托福网考(IBT)听力";s:5:"score";s:2:"18";}i:4;O:8:"stdClass":2:{s:4:"type";s:23:"托福网考(IBT)口语";s:5:"score";s:2:"18";}i:5;O:8:"stdClass":2:{s:4:"type";s:6:"雅思";s:5:"score";s:3:"6.5";}i:6;O:8:"stdClass":2:{s:4:"type";s:12:"雅思阅读";s:5:"score";s:3:"6.5";}i:7;O:8:"stdClass":2:{s:4:"type";s:12:"雅思写作";s:5:"score";s:3:"6.5";}i:8;O:8:"stdClass":2:{s:4:"type";s:12:"雅思听力";s:5:"score";s:3:"6.5";}i:9;O:8:"stdClass":2:{s:4:"type";s:12:"雅思口语";s:5:"score";s:3:"6.5";}i:10;O:8:"stdClass":2:{s:4:"type";s:4:"GMAT";s:5:"score";s:3:"530";}}</t>
  </si>
  <si>
    <t>1 (919) 515-2873</t>
  </si>
  <si>
    <t>graduate-school@ncsu.edu</t>
  </si>
  <si>
    <t>a:3:{i:0;O:8:"stdClass":2:{s:4:"time";s:8:"3月1日";s:3:"tip";s:30:"秋季入学申请截止时间";}i:1;O:8:"stdClass":2:{s:4:"time";s:9:"7月15日";s:3:"tip";s:30:"春季入学申请截止时间";}i:2;O:8:"stdClass":2:{s:4:"time";s:10:"12月15日";s:3:"tip";s:33:"夏季1/2入学申请截止时间";}}</t>
  </si>
  <si>
    <t>1、要求提交GMAT考试成绩。&amp;nbsp;&amp;nbsp;以上要求为会计专业录取条件。</t>
  </si>
  <si>
    <t>1 (919) 515-2871</t>
  </si>
  <si>
    <t>a:11:{s:6:"文学";s:30:"./major/175/4316/Master//9.gif";s:6:"农学";s:30:"./major/175/4316/Master//8.gif";s:9:"历史学";s:30:"./major/175/4316/Master//7.gif";s:6:"理学";s:30:"./major/175/4316/Master//6.gif";s:9:"经济学";s:30:"./major/175/4316/Master//5.gif";s:9:"教育学";s:30:"./major/175/4316/Master//4.gif";s:9:"管理学";s:30:"./major/175/4316/Master//3.gif";s:6:"工学";s:30:"./major/175/4316/Master//2.gif";s:21:"职教及其他类别";s:31:"./major/175/4316/Master//13.gif";s:6:"医学";s:31:"./major/175/4316/Master//10.gif";s:6:"法学";s:30:"./major/175/4316/Master//1.gif";}</t>
  </si>
  <si>
    <t>{"Address":"North Carolina State University, Room 240, Research Building III, 1005 Capability Drive, Campus Box 7102, Raleigh, NC 27695, U.S.A. ","Tel":"1 (919) 515-2871","Fax":"1 (919) 515-2873","Mail":"graduate-school@ncsu.edu","ApplyOnline":"http://www.ncsu.edu/grad/admissions/index.php","Conditions_Cost": "","Conditions_Edu": "本科毕业", "Conditions_Test": [{"type":"托福网考(IBT)","score":"80"},{"type":"托福网考(IBT)阅读","score":"18"},{"type":"托福网考(IBT)写作","score":"18"},{"type":"托福网考(IBT)听力","score":"18"},{"type":"托福网考(IBT)口语","score":"18"},{"type":"雅思","score":"6.5"},{"type":"雅思阅读","score":"6.5"},{"type":"雅思写作","score":"6.5"},{"type":"雅思听力","score":"6.5"},{"type":"雅思口语","score":"6.5"},{"type":"GMAT","score":"530"}],"Conditions_Age": "无明确要求","MajorSum": "106", "OpeningTime": [{"time":"3月1日","tip":"秋季入学申请截止时间"},{"time":"7月15日","tip":"春季入学申请截止时间"},{"time":"12月15日","tip":"夏季1/2入学申请截止时间"}],"Tuition": "21690","Other_Application": "-1","Other_reg": "-1","Other_books": "837","ScholarshipUrl": "http://www7.acs.ncsu.edu/financial_aid/schpinternational.html","alimony":"12768-21600","Other_Conditions": "1、要求提交GMAT考试成绩。&amp;nbsp;&amp;nbsp;以上要求为会计专业录取条件。","Currency": "美元","Rate": "6.3387"}</t>
  </si>
  <si>
    <t>a:6:{i:0;O:8:"stdClass":2:{s:4:"type";s:17:"托福网考(IBT)";s:5:"score";s:2:"80";}i:1;O:8:"stdClass":2:{s:4:"type";s:6:"雅思";s:5:"score";s:3:"6.5";}i:2;O:8:"stdClass":2:{s:4:"type";s:12:"雅思阅读";s:5:"score";s:3:"6.5";}i:3;O:8:"stdClass":2:{s:4:"type";s:12:"雅思写作";s:5:"score";s:3:"6.5";}i:4;O:8:"stdClass":2:{s:4:"type";s:12:"雅思听力";s:5:"score";s:3:"6.5";}i:5;O:8:"stdClass":2:{s:4:"type";s:12:"雅思口语";s:5:"score";s:3:"6.5";}}</t>
  </si>
  <si>
    <t>1、要求提交学习成绩单。&amp;nbsp;2、要求提交GRE考试成绩。&amp;nbsp;&amp;nbsp;以上要求为功能基因组学专业录取条件。</t>
  </si>
  <si>
    <t>a:10:{s:6:"文学";s:26:"./major/175/4316/Dr//9.gif";s:6:"农学";s:26:"./major/175/4316/Dr//8.gif";s:9:"历史学";s:26:"./major/175/4316/Dr//7.gif";s:6:"理学";s:26:"./major/175/4316/Dr//6.gif";s:9:"经济学";s:26:"./major/175/4316/Dr//5.gif";s:9:"教育学";s:26:"./major/175/4316/Dr//4.gif";s:9:"管理学";s:26:"./major/175/4316/Dr//3.gif";s:6:"工学";s:26:"./major/175/4316/Dr//2.gif";s:6:"医学";s:27:"./major/175/4316/Dr//10.gif";s:6:"法学";s:26:"./major/175/4316/Dr//1.gif";}</t>
  </si>
  <si>
    <t>{"Address":"North Carolina State University, Room 240, Research Building III, 1005 Capability Drive, Campus Box 7102, Raleigh, NC 27695, U.S.A. ","Tel":"1 (919) 515-2871","Fax":"1 (919) 515-2873","Mail":"graduate-school@ncsu.edu","ApplyOnline":"http://www.ncsu.edu/grad/admissions/index.php","Conditions_Cost": "","Conditions_Edu": "无明确要求", "Conditions_Test": [{"type":"托福网考(IBT)","score":"80"},{"type":"雅思","score":"6.5"},{"type":"雅思阅读","score":"6.5"},{"type":"雅思写作","score":"6.5"},{"type":"雅思听力","score":"6.5"},{"type":"雅思口语","score":"6.5"}],"Conditions_Age": "无明确要求","MajorSum": "62", "OpeningTime": [{"time":"3月1日","tip":"秋季入学申请截止时间"},{"time":"7月15日","tip":"春季入学申请截止时间"},{"time":"12月15日","tip":"夏季1/2入学申请截止时间"}],"Tuition": "21690","Other_Application": "-1","Other_reg": "-1","Other_books": "837","ScholarshipUrl": "http://www7.acs.ncsu.edu/financial_aid/schpinternational.html","alimony":"12768-21600","Other_Conditions": "1、要求提交学习成绩单。&amp;nbsp;2、要求提交GRE考试成绩。&amp;nbsp;&amp;nbsp;以上要求为功能基因组学专业录取条件。","Currency": "美元","Rate": "6.3387"}</t>
  </si>
  <si>
    <t>MBA Office NC State University Campus Box 8114 Raleigh NC 27695-8114, U.S.A.</t>
  </si>
  <si>
    <t>a:3:{i:0;O:8:"stdClass":2:{s:4:"type";s:17:"托福机考(CBT)";s:5:"score";s:3:"250";}i:1;O:8:"stdClass":2:{s:4:"type";s:17:"托福网考(IBT)";s:5:"score";s:3:"100";}i:2;O:8:"stdClass":2:{s:4:"type";s:6:"雅思";s:5:"score";s:3:"7.5";}}</t>
  </si>
  <si>
    <t>mba@ncsu.edu</t>
  </si>
  <si>
    <t>1、提交GMAT或GRE成绩单。</t>
  </si>
  <si>
    <t>1 919.515.5584</t>
  </si>
  <si>
    <t>a:1:{s:9:"管理学";s:27:"./major/175/4316/MBA//3.gif";}</t>
  </si>
  <si>
    <t>{"Address":"MBA Office NC State University Campus Box 8114 Raleigh NC 27695-8114, U.S.A.","Tel":"1 919.515.5584","Fax":"","Mail":"mba@ncsu.edu","Conditions_Cost": "","Conditions_Edu": "本科毕业", "Conditions_Test": [{"type":"托福机考(CBT)","score":"250"},{"type":"托福网考(IBT)","score":"100"},{"type":"雅思","score":"7.5"}], "Conditions_Work": "2年以上","xueZhi": "24个月 该校MBA学制为2年","Conditions_Age": "无明确要求","MajorSum": "1", "OpeningTime": "","Tuition": "62383","Other_Application": "-1","Other_reg": "-1","Other_books": "-1","ScholarshipUrl": "","alimony":"12768-21600","Other_Conditions": "1、提交GMAT或GRE成绩单。","Currency": "美元","Rate": "6.3387"}</t>
  </si>
  <si>
    <t>a:6:{s:6:"文学";s:34:"./major/175/4316/Specialist//9.gif";s:6:"农学";s:34:"./major/175/4316/Specialist//8.gif";s:6:"理学";s:34:"./major/175/4316/Specialist//6.gif";s:9:"管理学";s:34:"./major/175/4316/Specialist//3.gif";s:6:"工学";s:34:"./major/175/4316/Specialist//2.gif";s:6:"法学";s:34:"./major/175/4316/Specialist//1.gif";}</t>
  </si>
  <si>
    <t>{"Address":"Office of Undergraduate Admissions, NC State University, 203 Peele Hall, Campus Box 7103, Raleigh, NC 27695-7103, U.S.A. ","Tel":"1 919.515.2434","Fax":"1 919.515.5039 ","Mail":"undergrad_admissions@ncsu.edu","ApplyOnline":"http://admissions.ncsu.edu/apply/application-procedure/international-application-procedure/","Conditions_Cost": "","Conditions_Edu": "高中毕业", "Conditions_Test": [{"type":"传统托福(PBT)","score":"563"},{"type":"托福网考(IBT)","score":"85"},{"type":"托福网考(IBT)阅读","score":"18"},{"type":"托福网考(IBT)写作","score":"18"},{"type":"托福网考(IBT)听力","score":"18"},{"type":"托福网考(IBT)口语","score":"18"},{"type":"雅思","score":"7.0"},{"type":"雅思阅读","score":"7.0"},{"type":"雅思写作","score":"7.0"},{"type":"雅思听力","score":"7.0"},{"type":"雅思口语","score":"7.0"}],"Conditions_Age": "无明确要求","MajorSum": "16", "OpeningTime": [{"time":"1月15日","tip":"秋季入学申请截止时间"},{"time":"10月1日","tip":"春季入学申请截止时间"}],"Tuition": "21661","Other_Application": "-1","Other_reg": "-1","Other_books": "1058","ScholarshipUrl": "http://www7.acs.ncsu.edu/financial_aid/schpinternational.html","alimony":"12768-21600","Other_Conditions": "1、该校语言中心（Intensive English）6级：成绩达到B。","Currency": "美元","Rate": "6.3387"}</t>
  </si>
  <si>
    <t>North Carolina State University, Campus Box 7112, Raleigh, North Carolina 27695, USA</t>
  </si>
  <si>
    <t>http://iep.oia.ncsu.edu/index.php/program/iep-only</t>
  </si>
  <si>
    <t>iep@ncsu.edu</t>
  </si>
  <si>
    <t>1 919.515.4002</t>
  </si>
  <si>
    <t>a:2:{s:6:"文学";s:32:"./major/175/4316/Language//9.gif";s:9:"教育学";s:32:"./major/175/4316/Language//4.gif";}</t>
  </si>
  <si>
    <t>{"Address":"North Carolina State University, Campus Box 7112, Raleigh, North Carolina 27695, USA","Tel":"1 919.515.4002","Fax":"","Mail":"iep@ncsu.edu","ApplyOnline":"http://iep.oia.ncsu.edu/index.php/program/iep-only","Conditions_Cost": "","Conditions_Edu": "无明确要求", "Conditions_Test": "","Conditions_Age": "无明确要求","MajorSum": "1", "OpeningTime": "","Tuition": "276","Other_Application": "-1","Other_reg": "-1","Other_books": "-1","ScholarshipUrl": "","alimony":"12768-21600","Other_Conditions": "无明确要求","Currency": "美元","Rate": "6.3387"}</t>
  </si>
  <si>
    <t>a:9:{s:6:"农学";s:31:"./major/175/4316/NetWork//8.gif";s:6:"理学";s:31:"./major/175/4316/NetWork//6.gif";s:9:"经济学";s:31:"./major/175/4316/NetWork//5.gif";s:9:"教育学";s:31:"./major/175/4316/NetWork//4.gif";s:9:"管理学";s:31:"./major/175/4316/NetWork//3.gif";s:6:"工学";s:31:"./major/175/4316/NetWork//2.gif";s:21:"职教及其他类别";s:32:"./major/175/4316/NetWork//13.gif";s:6:"医学";s:32:"./major/175/4316/NetWork//10.gif";s:6:"法学";s:31:"./major/175/4316/NetWork//1.gif";}</t>
  </si>
  <si>
    <t>{"Address":"North Carolina State University, Room 240, Research Building III, 1005 Capability Drive, Campus Box 7102, Raleigh, NC 27695, U.S.A. ","Tel":"1 (919) 515-2871","Fax":"1 (919) 515-2873","Mail":"graduate-school@ncsu.edu","ApplyOnline":"http://www.ncsu.edu/grad/admissions/index.php","Conditions_Cost": "","Conditions_Edu": "无明确要求", "Conditions_Test": "","Conditions_Age": "无明确要求","MajorSum": "34", "OpeningTime": "","Tuition": "21690","Other_Application": "","Other_reg": "-1","Other_books": "837","ScholarshipUrl": "","alimony":"12768-21600","Other_Conditions": "无明确要求","Currency": "美元","Rate": "6.3387"}</t>
  </si>
  <si>
    <t>麻省大学阿姆赫斯特分校(阿姆斯特)</t>
  </si>
  <si>
    <t>University of Massachusetts Amherst (Amherst)</t>
  </si>
  <si>
    <t>Undergraduate Admissions Office, Mather Building, 37 Mather Drive, Amherst, MA 01003</t>
  </si>
  <si>
    <t>http://www.umass.edu/umccc</t>
  </si>
  <si>
    <t>a:3:{i:0;O:8:"stdClass":2:{s:4:"type";s:17:"托福机考(CBT)";s:5:"score";s:3:"213";}i:1;O:8:"stdClass":2:{s:4:"type";s:17:"托福网考(IBT)";s:5:"score";s:2:"80";}i:2;O:8:"stdClass":2:{s:4:"type";s:6:"雅思";s:5:"score";s:3:"6.5";}}</t>
  </si>
  <si>
    <t>mail@admissions.umass.edu</t>
  </si>
  <si>
    <t>a:3:{i:0;O:8:"stdClass":2:{s:4:"time";s:10:"10月15日";s:3:"tip";s:30:"春季入学申请截止时间";}i:1;O:8:"stdClass":2:{s:4:"time";s:9:"11月1日";s:3:"tip";s:36:"秋季入学提前申请截止时间";}i:2;O:8:"stdClass":2:{s:4:"time";s:9:"1月15日";s:3:"tip";s:36:"秋季入学常规申请截止时间";}}</t>
  </si>
  <si>
    <t>https://www.umass.edu/admissions/facts-and-figures/scholarships</t>
  </si>
  <si>
    <t>+1 413-545-0222</t>
  </si>
  <si>
    <t>a:11:{s:6:"文学";s:37:"./major/175/2938/Undergraduate//9.gif";s:6:"农学";s:37:"./major/175/2938/Undergraduate//8.gif";s:9:"历史学";s:37:"./major/175/2938/Undergraduate//7.gif";s:6:"理学";s:37:"./major/175/2938/Undergraduate//6.gif";s:9:"经济学";s:37:"./major/175/2938/Undergraduate//5.gif";s:9:"教育学";s:37:"./major/175/2938/Undergraduate//4.gif";s:9:"管理学";s:37:"./major/175/2938/Undergraduate//3.gif";s:6:"工学";s:37:"./major/175/2938/Undergraduate//2.gif";s:6:"哲学";s:38:"./major/175/2938/Undergraduate//11.gif";s:6:"医学";s:38:"./major/175/2938/Undergraduate//10.gif";s:6:"法学";s:37:"./major/175/2938/Undergraduate//1.gif";}</t>
  </si>
  <si>
    <t>{"Address":"Undergraduate Admissions Office, Mather Building, 37 Mather Drive, Amherst, MA 01003","Tel":"+1 413-545-0222","Fax":"","Mail":"mail@admissions.umass.edu","ApplyOnline":"http://www.umass.edu/umccc","Conditions_Cost": "","Conditions_Edu": "高中毕业", "Conditions_Test": [{"type":"托福机考(CBT)","score":"213"},{"type":"托福网考(IBT)","score":"80"},{"type":"雅思","score":"6.5"}],"Conditions_Age": "无明确要求","MajorSum": "87", "OpeningTime": [{"time":"10月15日","tip":"春季入学申请截止时间"},{"time":"11月1日","tip":"秋季入学提前申请截止时间"},{"time":"1月15日","tip":"秋季入学常规申请截止时间"}],"Tuition": "27974","Other_Application": "70","Other_reg": "-1","Other_books": "-1","ScholarshipUrl": "https://www.umass.edu/admissions/facts-and-figures/scholarships","alimony":"12768-21600","Other_Conditions": "1、要求提交SAT、ACT考试成绩。","Currency": "美元","Rate": "6.3387"}</t>
  </si>
  <si>
    <t>Graduate Admissions,530 Goodell Building, University of Massachusetts, 140 Hicks Way, Amherst, MA 01003-9333</t>
  </si>
  <si>
    <t>http://www.umass.edu/gradschool/admissions</t>
  </si>
  <si>
    <t>+1 (413) - 577 - 0010</t>
  </si>
  <si>
    <t>gradadm@grad.umass.edu</t>
  </si>
  <si>
    <t>http://www.umass.edu/umfa/aidtypes/scholarships</t>
  </si>
  <si>
    <t>+1 (413) - 545 - 0722</t>
  </si>
  <si>
    <t>a:11:{s:6:"文学";s:30:"./major/175/2938/Master//9.gif";s:6:"农学";s:30:"./major/175/2938/Master//8.gif";s:9:"历史学";s:30:"./major/175/2938/Master//7.gif";s:6:"理学";s:30:"./major/175/2938/Master//6.gif";s:9:"经济学";s:30:"./major/175/2938/Master//5.gif";s:9:"教育学";s:30:"./major/175/2938/Master//4.gif";s:9:"管理学";s:30:"./major/175/2938/Master//3.gif";s:6:"工学";s:30:"./major/175/2938/Master//2.gif";s:6:"哲学";s:31:"./major/175/2938/Master//11.gif";s:6:"医学";s:31:"./major/175/2938/Master//10.gif";s:6:"法学";s:30:"./major/175/2938/Master//1.gif";}</t>
  </si>
  <si>
    <t>{"Address":"Graduate Admissions,530 Goodell Building, University of Massachusetts, 140 Hicks Way, Amherst, MA 01003-9333","Tel":"+1 (413) - 545 - 0722","Fax":"+1 (413) - 577 - 0010","Mail":"gradadm@grad.umass.edu","ApplyOnline":"http://www.umass.edu/gradschool/admissions","Conditions_Cost": "","Conditions_Edu": "本科毕业", "Conditions_Test": [{"type":"传统托福(PBT)","score":"550"},{"type":"托福机考(CBT)","score":"213"},{"type":"托福网考(IBT)","score":"80"},{"type":"雅思","score":"6.5"}],"Conditions_Age": "无明确要求","MajorSum": "71", "OpeningTime": "","Tuition": "7452","Other_Application": "65","Other_reg": "-1","Other_books": "-1","ScholarshipUrl": "http://www.umass.edu/umfa/aidtypes/scholarships","alimony":"12768-21600","Other_Conditions": "1、要求提交GRE、GMAT考试成绩。","Currency": "美元","Rate": "6.3387"}</t>
  </si>
  <si>
    <t>a:11:{s:6:"文学";s:26:"./major/175/2938/Dr//9.gif";s:6:"农学";s:26:"./major/175/2938/Dr//8.gif";s:9:"历史学";s:26:"./major/175/2938/Dr//7.gif";s:6:"理学";s:26:"./major/175/2938/Dr//6.gif";s:9:"经济学";s:26:"./major/175/2938/Dr//5.gif";s:9:"教育学";s:26:"./major/175/2938/Dr//4.gif";s:9:"管理学";s:26:"./major/175/2938/Dr//3.gif";s:6:"工学";s:26:"./major/175/2938/Dr//2.gif";s:6:"哲学";s:27:"./major/175/2938/Dr//11.gif";s:6:"医学";s:27:"./major/175/2938/Dr//10.gif";s:6:"法学";s:26:"./major/175/2938/Dr//1.gif";}</t>
  </si>
  <si>
    <t>{"Address":"Graduate Admissions,530 Goodell Building, University of Massachusetts, 140 Hicks Way, Amherst, MA 01003-9333","Tel":"+1 (413) - 545 - 0722","Fax":"+1 (413) - 577 - 0010","Mail":"gradadm@grad.umass.edu","ApplyOnline":"http://www.umass.edu/gradschool/admissions","Conditions_Cost": "","Conditions_Edu": "本科毕业", "Conditions_Test": [{"type":"传统托福(PBT)","score":"550"},{"type":"托福机考(CBT)","score":"213"},{"type":"托福网考(IBT)","score":"80"},{"type":"雅思","score":"6.5"}],"Conditions_Age": "无明确要求","MajorSum": "50", "OpeningTime": "","Tuition": "7452","Other_Application": "65","Other_reg": "-1","Other_books": "-1","ScholarshipUrl": "http://www.umass.edu/umfa/aidtypes/scholarships","alimony":"12768-21600","Other_Conditions": "1、要求提交GRE、GMAT考试成绩。","Currency": "美元","Rate": "6.3387"}</t>
  </si>
  <si>
    <t>Graduate Admissions Office, 530 Goodell Building, University of Massachusetts,140 Hicks Way, Amherst, MA 01003-9333</t>
  </si>
  <si>
    <t>3年以上</t>
  </si>
  <si>
    <t>a:3:{i:0;O:8:"stdClass":2:{s:4:"time";s:9:"12月1日";s:3:"tip";s:27:"第一轮申请截止时间";}i:1;O:8:"stdClass":2:{s:4:"time";s:8:"2月1日";s:3:"tip";s:27:"第二轮申请截止时间";}i:2;O:8:"stdClass":2:{s:4:"time";s:8:"4月1日";s:3:"tip";s:27:"第三轮申请截止时间";}}</t>
  </si>
  <si>
    <t>a:2:{s:9:"管理学";s:27:"./major/175/2938/MBA//3.gif";s:6:"法学";s:27:"./major/175/2938/MBA//1.gif";}</t>
  </si>
  <si>
    <t>{"Address":"Graduate Admissions Office, 530 Goodell Building, University of Massachusetts,140 Hicks Way, Amherst, MA 01003-9333","Tel":"","Fax":"","Mail":"gradadm@grad.umass.edu","Conditions_Cost": "","Conditions_Edu": "本科毕业", "Conditions_Test": [{"type":"传统托福(PBT)","score":"600"},{"type":"托福机考(CBT)","score":"250"},{"type":"托福网考(IBT)","score":"100"}], "Conditions_Work": "3年以上","xueZhi": "24个月 全日制","Conditions_Age": "无明确要求","MajorSum": "3", "OpeningTime": [{"time":"12月1日","tip":"第一轮申请截止时间"},{"time":"2月1日","tip":"第二轮申请截止时间"},{"time":"4月1日","tip":"第三轮申请截止时间"}],"Tuition": "19874","Other_Application": "65","Other_reg": "-1","Other_books": "-1","ScholarshipUrl": "","alimony":"12768-21600","Other_Conditions": "1、要求提交GRE、GMAT考试成绩。","Currency": "美元","Rate": "6.3387"}</t>
  </si>
  <si>
    <t>a:1:{i:0;O:8:"stdClass":2:{s:4:"time";s:9:"3月15日";s:3:"tip";s:0:"";}}</t>
  </si>
  <si>
    <t>a:10:{s:6:"文学";s:34:"./major/175/2938/Specialist//9.gif";s:6:"农学";s:34:"./major/175/2938/Specialist//8.gif";s:9:"历史学";s:34:"./major/175/2938/Specialist//7.gif";s:6:"理学";s:34:"./major/175/2938/Specialist//6.gif";s:9:"经济学";s:34:"./major/175/2938/Specialist//5.gif";s:9:"管理学";s:34:"./major/175/2938/Specialist//3.gif";s:6:"工学";s:34:"./major/175/2938/Specialist//2.gif";s:6:"哲学";s:35:"./major/175/2938/Specialist//11.gif";s:6:"医学";s:35:"./major/175/2938/Specialist//10.gif";s:6:"法学";s:34:"./major/175/2938/Specialist//1.gif";}</t>
  </si>
  <si>
    <t>{"Address":"Undergraduate Admissions Office, Mather Building, 37 Mather Drive, Amherst, MA 01003","Tel":"+1 413-545-0222","Fax":"","Mail":"mail@admissions.umass.edu","ApplyOnline":"http://www.umass.edu/umccc","Conditions_Cost": "","Conditions_Edu": "高中毕业", "Conditions_Test": [{"type":"托福机考(CBT)","score":"213"},{"type":"托福网考(IBT)","score":"80"},{"type":"雅思","score":"6.5"}],"Conditions_Age": "无明确要求","MajorSum": "35", "OpeningTime": [{"time":"3月15日","tip":""}],"Tuition": "27974","Other_Application": "70","Other_reg": "-1","Other_books": "-1","ScholarshipUrl": "https://www.umass.edu/admissions/facts-and-figures/scholarships","alimony":"12768-21600","Other_Conditions": "1、要求提交SAT、ACT考试成绩。","Currency": "美元","Rate": "6.3387"}</t>
  </si>
  <si>
    <t>English as a Second Language Program, 308B Bartlett Hall, University of Massachusetts, 130 Hicks Way, Amherst, MA 01003-9269</t>
  </si>
  <si>
    <t>www.UMassULearn.net</t>
  </si>
  <si>
    <t>+1 (413)577-3815</t>
  </si>
  <si>
    <t>esl@acad.umass.edu</t>
  </si>
  <si>
    <t>+1 (413)545-4210</t>
  </si>
  <si>
    <t>a:1:{s:6:"文学";s:32:"./major/175/2938/Language//9.gif";}</t>
  </si>
  <si>
    <t>{"Address":"English as a Second Language Program, 308B Bartlett Hall, University of Massachusetts, 130 Hicks Way, Amherst, MA 01003-9269","Tel":"+1 (413)545-4210","Fax":"+1 (413)577-3815","Mail":"esl@acad.umass.edu","ApplyOnline":"www.UMassULearn.net","Conditions_Cost": "","Conditions_Edu": "无明确要求", "Conditions_Test": "","Conditions_Age": "无明确要求","MajorSum": "1", "OpeningTime": "","Tuition": "-1","Other_Application": "-1","Other_reg": "-1","Other_books": "-1","ScholarshipUrl": "","alimony":"12768-21600","Other_Conditions": "无明确要求","Currency": "美元","Rate": "6.3387"}</t>
  </si>
  <si>
    <t>a:6:{s:6:"文学";s:31:"./major/175/2938/NetWork//9.gif";s:9:"历史学";s:31:"./major/175/2938/NetWork//7.gif";s:6:"理学";s:31:"./major/175/2938/NetWork//6.gif";s:6:"工学";s:31:"./major/175/2938/NetWork//2.gif";s:6:"医学";s:32:"./major/175/2938/NetWork//10.gif";s:6:"法学";s:31:"./major/175/2938/NetWork//1.gif";}</t>
  </si>
  <si>
    <t>{"Address":"Graduate Admissions,530 Goodell Building, University of Massachusetts, 140 Hicks Way, Amherst, MA 01003-9333","Tel":"+1 (413) - 545 - 0722","Fax":"+1 (413) - 577 - 0010","Mail":"gradadm@grad.umass.edu","ApplyOnline":"http://www.umass.edu/gradschool/admissions","Conditions_Cost": "","Conditions_Edu": "无明确要求", "Conditions_Test": "","Conditions_Age": "无明确要求","MajorSum": "10", "OpeningTime": "","Tuition": "-1","Other_Application": "","Other_reg": "-1","Other_books": "-1","ScholarshipUrl": "http://www.umass.edu/umfa/aidtypes/scholarships","alimony":"12768-21600","Other_Conditions": "无明确要求","Currency": "美元","Rate": "6.3387"}</t>
  </si>
  <si>
    <t>a:2:{s:6:"农学";s:34:"./major/175/2938/Foundation//8.gif";s:9:"教育学";s:34:"./major/175/2938/Foundation//4.gif";}</t>
  </si>
  <si>
    <t>{"Address":"Undergraduate Admissions Office, Mather Building, 37 Mather Drive, Amherst, MA 01003","Tel":"+1 413-545-0222","Fax":"","Mail":"mail@admissions.umass.edu","ApplyOnline":"http://www.umass.edu/umccc","Conditions_Cost": "","Conditions_Edu": "无明确要求", "Conditions_Test": "","Conditions_Age": "无明确要求","MajorSum": "1", "OpeningTime": "","Tuition": "-1","Other_Application": "-1","Other_reg": "-1","Other_books": "-1","ScholarshipUrl": "","alimony":"12768-21600","Other_Conditions": "无明确要求","Currency": "美元","Rate": "6.3387"}</t>
  </si>
  <si>
    <t>布朗大学(普罗维登斯)</t>
  </si>
  <si>
    <t>Brown University (Providence)</t>
  </si>
  <si>
    <t>Admission Office, Brown University, Box 1876, 45 Prospect Street, Providence, RI 02912</t>
  </si>
  <si>
    <t>http://www.brown.edu/admission/undergraduate/apply-brown/guide-applying-brown</t>
  </si>
  <si>
    <t>a:4:{i:0;O:8:"stdClass":2:{s:4:"type";s:17:"传统托福(PBT)";s:5:"score";s:3:"600";}i:1;O:8:"stdClass":2:{s:4:"type";s:17:"托福网考(IBT)";s:5:"score";s:3:"100";}i:2;O:8:"stdClass":2:{s:4:"type";s:6:"雅思";s:5:"score";s:3:"8.0";}i:3;O:8:"stdClass":2:{s:4:"type";s:9:"SAT写作";s:5:"score";s:3:"650";}}</t>
  </si>
  <si>
    <t>+1 (401) 863-9300</t>
  </si>
  <si>
    <t>admission_undergraduate@brown.edu</t>
  </si>
  <si>
    <t>http://www.brown.edu/about/administration/financial-aid/undergraduate-overview</t>
  </si>
  <si>
    <t>+1 (401) 863-2378</t>
  </si>
  <si>
    <t>a:10:{s:6:"文学";s:37:"./major/175/5171/Undergraduate//9.gif";s:9:"历史学";s:37:"./major/175/5171/Undergraduate//7.gif";s:6:"理学";s:37:"./major/175/5171/Undergraduate//6.gif";s:9:"经济学";s:37:"./major/175/5171/Undergraduate//5.gif";s:9:"教育学";s:37:"./major/175/5171/Undergraduate//4.gif";s:9:"管理学";s:37:"./major/175/5171/Undergraduate//3.gif";s:6:"工学";s:37:"./major/175/5171/Undergraduate//2.gif";s:6:"哲学";s:38:"./major/175/5171/Undergraduate//11.gif";s:6:"医学";s:38:"./major/175/5171/Undergraduate//10.gif";s:6:"法学";s:37:"./major/175/5171/Undergraduate//1.gif";}</t>
  </si>
  <si>
    <t>{"Address":"Admission Office, Brown University, Box 1876, 45 Prospect Street, Providence, RI 02912","Tel":"+1 (401) 863-2378","Fax":"+1 (401) 863-9300","Mail":"admission_undergraduate@brown.edu","ApplyOnline":"http://www.brown.edu/admission/undergraduate/apply-brown/guide-applying-brown","Conditions_Cost": "","Conditions_Edu": "高中毕业", "Conditions_Test": [{"type":"传统托福(PBT)","score":"600"},{"type":"托福网考(IBT)","score":"100"},{"type":"雅思","score":"8.0"},{"type":"SAT写作","score":"650"}],"Conditions_Age": "无明确要求","MajorSum": "79", "OpeningTime": [{"time":"11月1日","tip":"提前录取的申请截止日期"},{"time":"1月1日","tip":"常规录取的申请截止日期"}],"Tuition": "44608","Other_Application": "-1","Other_reg": "-1","Other_books": "-1","ScholarshipUrl": "http://www.brown.edu/about/administration/financial-aid/undergraduate-overview","alimony":"12768-21600","Other_Conditions": "无明确要求","Currency": "美元","Rate": "6.3387"}</t>
  </si>
  <si>
    <t>Brown University Graduate School, Brown University, Box 1876, 45 Prospect Street, Providence, RI 02912</t>
  </si>
  <si>
    <t>https://www.applyweb.com/browng/</t>
  </si>
  <si>
    <t>Admission_Graduate@brown.edu</t>
  </si>
  <si>
    <t>http://www.brown.edu/about/administration/financial-aid/graduate-overview-facts-tips-and-tools</t>
  </si>
  <si>
    <t>+1  (401) 863-2600</t>
  </si>
  <si>
    <t>a:7:{s:6:"文学";s:30:"./major/175/5171/Master//9.gif";s:9:"历史学";s:30:"./major/175/5171/Master//7.gif";s:6:"理学";s:30:"./major/175/5171/Master//6.gif";s:9:"教育学";s:30:"./major/175/5171/Master//4.gif";s:9:"管理学";s:30:"./major/175/5171/Master//3.gif";s:6:"工学";s:30:"./major/175/5171/Master//2.gif";s:6:"医学";s:31:"./major/175/5171/Master//10.gif";}</t>
  </si>
  <si>
    <t>{"Address":"Brown University Graduate School, Brown University, Box 1876, 45 Prospect Street, Providence, RI 02912","Tel":"+1  (401) 863-2600","Fax":"","Mail":"Admission_Graduate@brown.edu","ApplyOnline":"https://www.applyweb.com/browng/","Conditions_Cost": "","Conditions_Edu": "本科毕业", "Conditions_Test": [{"type":"传统托福(PBT)","score":"577"},{"type":"托福网考(IBT)","score":"90"},{"type":"雅思","score":"7"}],"Conditions_Age": "无明确要求","MajorSum": "25", "OpeningTime": "","Tuition": "44608","Other_Application": "-1","Other_reg": "-1","Other_books": "-1","ScholarshipUrl": "http://www.brown.edu/about/administration/financial-aid/graduate-overview-facts-tips-and-tools","alimony":"12768-21600","Other_Conditions": "无明确要求","Currency": "美元","Rate": "6.3387"}</t>
  </si>
  <si>
    <t>a:8:{s:6:"文学";s:26:"./major/175/5171/Dr//9.gif";s:9:"历史学";s:26:"./major/175/5171/Dr//7.gif";s:6:"理学";s:26:"./major/175/5171/Dr//6.gif";s:9:"经济学";s:26:"./major/175/5171/Dr//5.gif";s:6:"工学";s:26:"./major/175/5171/Dr//2.gif";s:6:"哲学";s:27:"./major/175/5171/Dr//11.gif";s:6:"医学";s:27:"./major/175/5171/Dr//10.gif";s:6:"法学";s:26:"./major/175/5171/Dr//1.gif";}</t>
  </si>
  <si>
    <t>{"Address":"Brown University Graduate School, Brown University, Box 1876, 45 Prospect Street, Providence, RI 02912","Tel":"+1  (401) 863-2600","Fax":"","Mail":"Admission_Graduate@brown.edu","ApplyOnline":"https://www.applyweb.com/browng/","Conditions_Cost": "","Conditions_Edu": "本科毕业", "Conditions_Test": [{"type":"传统托福(PBT)","score":"577"},{"type":"托福网考(IBT)","score":"90"},{"type":"雅思","score":"7"}],"Conditions_Age": "无明确要求","MajorSum": "48", "OpeningTime": "","Tuition": "44608","Other_Application": "-1","Other_reg": "-1","Other_books": "-1","ScholarshipUrl": "http://www.brown.edu/about/administration/financial-aid/graduate-overview-facts-tips-and-tools","alimony":"12768-21600","Other_Conditions": "无明确要求","Currency": "美元","Rate": "6.3387"}</t>
  </si>
  <si>
    <t>IEP Program, Office of Continuing Education, Box T, Brown University, Providence, RI 02912</t>
  </si>
  <si>
    <t>http://brown.edu/ce/pre-college/iep/apply.php</t>
  </si>
  <si>
    <t>Summerabroad@brown.edu</t>
  </si>
  <si>
    <t>a:1:{i:0;O:8:"stdClass":2:{s:4:"time";s:9:"6月24日";s:3:"tip";s:30:"每年开课2次，6月、7月";}}</t>
  </si>
  <si>
    <t>要求提交之前学习成绩单</t>
  </si>
  <si>
    <t>a:2:{s:6:"文学";s:32:"./major/175/5171/Language//9.gif";s:9:"教育学";s:32:"./major/175/5171/Language//4.gif";}</t>
  </si>
  <si>
    <t>{"Address":"IEP Program, Office of Continuing Education, Box T, Brown University, Providence, RI 02912","Tel":"","Fax":"","Mail":"Summerabroad@brown.edu","ApplyOnline":"http://brown.edu/ce/pre-college/iep/apply.php","Conditions_Cost": "","Conditions_Edu": "无明确要求", "Conditions_Test": "","Conditions_Age": "无明确要求","MajorSum": "1", "OpeningTime": [{"time":"6月24日","tip":"每年开课2次，6月、7月"}],"Tuition": "-1","Other_Application": "-1","Other_reg": "-1","Other_books": "-1","ScholarshipUrl": "","alimony":"12768-21600","Other_Conditions": "要求提交之前学习成绩单","Currency": "美元","Rate": "6.3387"}</t>
  </si>
  <si>
    <t>Office of Continuing Education, Box T, Brown University, Providence, RI 02912</t>
  </si>
  <si>
    <t>http://brown.edu/ce/pre-college/pc-apply.php</t>
  </si>
  <si>
    <t>a:1:{s:9:"教育学";s:34:"./major/175/5171/Foundation//4.gif";}</t>
  </si>
  <si>
    <t>{"Address":"Office of Continuing Education, Box T, Brown University, Providence, RI 02912","Tel":"","Fax":"","Mail":"Summerabroad@brown.edu","ApplyOnline":"http://brown.edu/ce/pre-college/pc-apply.php","Conditions_Cost": "","Conditions_Edu": "无明确要求", "Conditions_Test": "","Conditions_Age": "无明确要求","MajorSum": "1", "OpeningTime": "","Tuition": "3873","Other_Application": "-1","Other_reg": "-1","Other_books": "-1","ScholarshipUrl": "","alimony":"12768-21600","Other_Conditions": "无明确要求","Currency": "美元","Rate": "6.3387"}</t>
  </si>
  <si>
    <t>新墨西哥大学(阿尔伯克基)</t>
  </si>
  <si>
    <t>University of New Mexico (Albuquerque)</t>
  </si>
  <si>
    <t>Office of International Admissions, MSC 06 3720, 1 University of New Mexico, Albuquerque, NM 87131-0001, USA</t>
  </si>
  <si>
    <t>http://geo.unm.edu/apply.html</t>
  </si>
  <si>
    <t>a:1:{i:0;O:8:"stdClass":2:{s:5:"score";s:14:"四分制  2.5";s:3:"tip";s:3:"GPA";}}</t>
  </si>
  <si>
    <t>a:4:{i:0;O:8:"stdClass":2:{s:4:"type";s:17:"传统托福(PBT)";s:5:"score";s:3:"520";}i:1;O:8:"stdClass":2:{s:4:"type";s:17:"托福机考(CBT)";s:5:"score";s:3:"190";}i:2;O:8:"stdClass":2:{s:4:"type";s:17:"托福网考(IBT)";s:5:"score";s:2:"68";}i:3;O:8:"stdClass":2:{s:4:"type";s:6:"雅思";s:5:"score";s:3:"6.0";}}</t>
  </si>
  <si>
    <t>+1 (505) 277-6686</t>
  </si>
  <si>
    <t>goglobal@unm.edu</t>
  </si>
  <si>
    <t>a:3:{i:0;O:8:"stdClass":2:{s:4:"time";s:8:"5月1日";s:3:"tip";s:30:"秋季入学申请截止时间";}i:1;O:8:"stdClass":2:{s:4:"time";s:9:"10月1日";s:3:"tip";s:30:"春季入学申请截止时间";}i:2;O:8:"stdClass":2:{s:4:"time";s:8:"3月1日";s:3:"tip";s:30:"夏季入学申请截止时间";}}</t>
  </si>
  <si>
    <t>http://scholarship.unm.edu/scholarships/index.html</t>
  </si>
  <si>
    <t>+1 (505) 277-5829</t>
  </si>
  <si>
    <t>a:11:{s:6:"文学";s:37:"./major/175/3827/Undergraduate//9.gif";s:9:"历史学";s:37:"./major/175/3827/Undergraduate//7.gif";s:6:"理学";s:37:"./major/175/3827/Undergraduate//6.gif";s:9:"经济学";s:37:"./major/175/3827/Undergraduate//5.gif";s:9:"教育学";s:37:"./major/175/3827/Undergraduate//4.gif";s:9:"管理学";s:37:"./major/175/3827/Undergraduate//3.gif";s:6:"工学";s:37:"./major/175/3827/Undergraduate//2.gif";s:21:"职教及其他类别";s:38:"./major/175/3827/Undergraduate//13.gif";s:6:"哲学";s:38:"./major/175/3827/Undergraduate//11.gif";s:6:"医学";s:38:"./major/175/3827/Undergraduate//10.gif";s:6:"法学";s:37:"./major/175/3827/Undergraduate//1.gif";}</t>
  </si>
  <si>
    <t>{"Address":"Office of International Admissions, MSC 06 3720, 1 University of New Mexico, Albuquerque, NM 87131-0001, USA","Tel":"+1 (505) 277-5829","Fax":"+1 (505) 277-6686 ","Mail":"goglobal@unm.edu","ApplyOnline":"http://geo.unm.edu/apply.html","Conditions_Cost": [{"score":"四分制  2.5","tip":"GPA"}],"Conditions_Edu": "高中毕业", "Conditions_Test": [{"type":"传统托福(PBT)","score":"520"},{"type":"托福机考(CBT)","score":"190"},{"type":"托福网考(IBT)","score":"68"},{"type":"雅思","score":"6.0"}],"Conditions_Age": "无明确要求","MajorSum": "102", "OpeningTime": [{"time":"5月1日","tip":"秋季入学申请截止时间"},{"time":"10月1日","tip":"春季入学申请截止时间"},{"time":"3月1日","tip":"夏季入学申请截止时间"}],"Tuition": "19691","Other_Application": "50","Other_reg": "-1","Other_books": "-1","ScholarshipUrl": "http://scholarship.unm.edu/scholarships/index.html","alimony":"12768-21600","Other_Conditions": "无明确要求","Currency": "美元","Rate": "6.3387"}</t>
  </si>
  <si>
    <t>http://scholarship.unm.edu/</t>
  </si>
  <si>
    <t>a:11:{s:6:"文学";s:30:"./major/175/3827/Master//9.gif";s:6:"农学";s:30:"./major/175/3827/Master//8.gif";s:9:"历史学";s:30:"./major/175/3827/Master//7.gif";s:6:"理学";s:30:"./major/175/3827/Master//6.gif";s:9:"经济学";s:30:"./major/175/3827/Master//5.gif";s:9:"教育学";s:30:"./major/175/3827/Master//4.gif";s:9:"管理学";s:30:"./major/175/3827/Master//3.gif";s:6:"工学";s:30:"./major/175/3827/Master//2.gif";s:6:"哲学";s:31:"./major/175/3827/Master//11.gif";s:6:"医学";s:31:"./major/175/3827/Master//10.gif";s:6:"法学";s:30:"./major/175/3827/Master//1.gif";}</t>
  </si>
  <si>
    <t>{"Address":"Office of International Admissions, MSC 06 3720, 1 University of New Mexico, Albuquerque, NM 87131-0001, USA","Tel":"+1 (505) 277-5829","Fax":"+1 (505) 277-6686","Mail":"goglobal@unm.edu","ApplyOnline":"http://geo.unm.edu/apply.html","Conditions_Cost": [{"score":"四分制  3.0","tip":"GPA"}],"Conditions_Edu": "本科毕业", "Conditions_Test": [{"type":"传统托福(PBT)","score":"550"},{"type":"托福机考(CBT)","score":"213"},{"type":"托福网考(IBT)","score":"79"},{"type":"雅思","score":"6.5"}],"Conditions_Age": "无明确要求","MajorSum": "77", "OpeningTime": "","Tuition": "16405","Other_Application": "50","Other_reg": "-1","Other_books": "-1","ScholarshipUrl": "http://scholarship.unm.edu/","alimony":"12768-21600","Other_Conditions": "1、要求提交GRE或GMAT考试成绩。","Currency": "美元","Rate": "6.3387"}</t>
  </si>
  <si>
    <t>a:10:{s:6:"文学";s:26:"./major/175/3827/Dr//9.gif";s:9:"历史学";s:26:"./major/175/3827/Dr//7.gif";s:6:"理学";s:26:"./major/175/3827/Dr//6.gif";s:9:"经济学";s:26:"./major/175/3827/Dr//5.gif";s:9:"教育学";s:26:"./major/175/3827/Dr//4.gif";s:9:"管理学";s:26:"./major/175/3827/Dr//3.gif";s:6:"工学";s:26:"./major/175/3827/Dr//2.gif";s:6:"哲学";s:27:"./major/175/3827/Dr//11.gif";s:6:"医学";s:27:"./major/175/3827/Dr//10.gif";s:6:"法学";s:26:"./major/175/3827/Dr//1.gif";}</t>
  </si>
  <si>
    <t>{"Address":"Office of International Admissions, MSC 06 3720, 1 University of New Mexico, Albuquerque, NM 87131-0001, USA","Tel":"+1 (505) 277-5829","Fax":"+1 (505) 277-6686","Mail":"goglobal@unm.edu","ApplyOnline":"http://geo.unm.edu/apply.html","Conditions_Cost": [{"score":"四分制  3.0","tip":"GPA"}],"Conditions_Edu": "本科毕业", "Conditions_Test": [{"type":"传统托福(PBT)","score":"550"},{"type":"托福机考(CBT)","score":"213"},{"type":"托福网考(IBT)","score":"79"},{"type":"雅思","score":"6.5"}],"Conditions_Age": "无明确要求","MajorSum": "47", "OpeningTime": "","Tuition": "16405","Other_Application": "50","Other_reg": "-1","Other_books": "-1","ScholarshipUrl": "http://scholarship.unm.edu/","alimony":"12768-21600","Other_Conditions": "1、要求提交GRE或GMAT考试成绩。","Currency": "美元","Rate": "6.3387"}</t>
  </si>
  <si>
    <t>Anderson MBA Program, MSC05 3090  1 University of New Mexico  Albuquerque, NM 87131</t>
  </si>
  <si>
    <t>+1 (505) 277-7108</t>
  </si>
  <si>
    <t>www@mgt.unm.edu</t>
  </si>
  <si>
    <t>a:2:{i:0;O:8:"stdClass":2:{s:4:"time";s:8:"4月1日";s:3:"tip";s:30:"春季入学申请截止时间";}i:1;O:8:"stdClass":2:{s:4:"time";s:9:"10月1日";s:3:"tip";s:30:"秋季入学申请截止时间";}}</t>
  </si>
  <si>
    <t>+1 (505) 277-3290</t>
  </si>
  <si>
    <t>22个月 全日制</t>
  </si>
  <si>
    <t>a:5:{s:6:"文学";s:27:"./major/175/3827/MBA//9.gif";s:6:"理学";s:27:"./major/175/3827/MBA//6.gif";s:9:"经济学";s:27:"./major/175/3827/MBA//5.gif";s:9:"管理学";s:27:"./major/175/3827/MBA//3.gif";s:6:"工学";s:27:"./major/175/3827/MBA//2.gif";}</t>
  </si>
  <si>
    <t>{"Address":"Anderson MBA Program, MSC05 3090  1 University of New Mexico  Albuquerque, NM 87131","Tel":"+1 (505) 277-3290","Fax":"+1 (505) 277-7108","Mail":"www@mgt.unm.edu","Conditions_Cost": [{"score":"四分制  3.0","tip":"GPA"}],"Conditions_Edu": "本科毕业", "Conditions_Test": [{"type":"传统托福(PBT)","score":"550"},{"type":"托福机考(CBT)","score":"213"},{"type":"托福网考(IBT)","score":"79"},{"type":"雅思","score":"6.5"}], "Conditions_Work": "无明确要求","xueZhi": "22个月 全日制","Conditions_Age": "无明确要求","MajorSum": "13", "OpeningTime": [{"time":"4月1日","tip":"春季入学申请截止时间"},{"time":"10月1日","tip":"秋季入学申请截止时间"}],"Tuition": "37503","Other_Application": "50","Other_reg": "-1","Other_books": "-1","ScholarshipUrl": "","alimony":"12768-21600","Other_Conditions": "1、要求提交GRE或GMAT考试成绩。","Currency": "美元","Rate": "6.3387"}</t>
  </si>
  <si>
    <t>a:6:{s:6:"文学";s:34:"./major/175/3827/Specialist//9.gif";s:9:"历史学";s:34:"./major/175/3827/Specialist//7.gif";s:6:"理学";s:34:"./major/175/3827/Specialist//6.gif";s:6:"工学";s:34:"./major/175/3827/Specialist//2.gif";s:6:"医学";s:35:"./major/175/3827/Specialist//10.gif";s:6:"法学";s:34:"./major/175/3827/Specialist//1.gif";}</t>
  </si>
  <si>
    <t>{"Address":"Office of International Admissions, MSC 06 3720, 1 University of New Mexico, Albuquerque, NM 87131-0001, USA","Tel":"+1 (505) 277-5829","Fax":"+1 (505) 277-6686","Mail":"goglobal@unm.edu","ApplyOnline":"http://geo.unm.edu/apply.html","Conditions_Cost": [{"score":"四分制  2.5","tip":"GPA"}],"Conditions_Edu": "高中毕业", "Conditions_Test": [{"type":"传统托福(PBT)","score":"520"},{"type":"托福机考(CBT)","score":"190"},{"type":"托福网考(IBT)","score":"68"},{"type":"雅思","score":"6.0"}],"Conditions_Age": "无明确要求","MajorSum": "9", "OpeningTime": [{"time":"5月1日","tip":"秋季入学申请截止时间"},{"time":"10月1日","tip":"春季入学申请截止时间"},{"time":"3月1日","tip":"夏季入学申请截止时间"}],"Tuition": "19691","Other_Application": "50","Other_reg": "-1","Other_books": "-1","ScholarshipUrl": "http://scholarship.unm.edu/scholarships/index.html","alimony":"12768-21600","Other_Conditions": "无明确要求","Currency": "美元","Rate": "6.3387"}</t>
  </si>
  <si>
    <t>MSC 06 3850, 2111 Mesa Vista Hall, Albuquerque, NM 87131, USA</t>
  </si>
  <si>
    <t>http://celac.unm.edu/future-students/index.html</t>
  </si>
  <si>
    <t>a:1:{i:0;O:8:"stdClass":2:{s:5:"score";s:14:"四分制  2.0";s:3:"tip";s:3:"GPA";}}</t>
  </si>
  <si>
    <t>+1 505-277-1867</t>
  </si>
  <si>
    <t>celac@unm.edu</t>
  </si>
  <si>
    <t>a:1:{i:0;O:8:"stdClass":2:{s:4:"time";s:9:"1月20日";s:3:"tip";s:37:"每年开课3次，1月、6月、8月";}}</t>
  </si>
  <si>
    <t>语言要求：&amp;nbsp;1、要求有基本的英语知识。</t>
  </si>
  <si>
    <t>+1 505-277-7540</t>
  </si>
  <si>
    <t>a:2:{s:6:"文学";s:32:"./major/175/3827/Language//9.gif";s:9:"教育学";s:32:"./major/175/3827/Language//4.gif";}</t>
  </si>
  <si>
    <t>{"Address":"MSC 06 3850, 2111 Mesa Vista Hall, Albuquerque, NM 87131, USA","Tel":"+1 505-277-7540","Fax":"+1 505-277-1867","Mail":"celac@unm.edu","ApplyOnline":"http://celac.unm.edu/future-students/index.html","Conditions_Cost": [{"score":"四分制  2.0","tip":"GPA"}],"Conditions_Edu": "高中毕业", "Conditions_Test": "","Conditions_Age": "十八岁以上","MajorSum": "1", "OpeningTime": [{"time":"1月20日","tip":"每年开课3次，1月、6月、8月"}],"Tuition": "250","Other_Application": "-1","Other_reg": "-1","Other_books": "-1","ScholarshipUrl": "","alimony":"12768-21600","Other_Conditions": "语言要求：&amp;nbsp;1、要求有基本的英语知识。","Currency": "美元","Rate": "6.3387"}</t>
  </si>
  <si>
    <t>a:7:{s:9:"历史学";s:31:"./major/175/3827/NetWork//7.gif";s:6:"理学";s:31:"./major/175/3827/NetWork//6.gif";s:9:"教育学";s:31:"./major/175/3827/NetWork//4.gif";s:9:"管理学";s:31:"./major/175/3827/NetWork//3.gif";s:6:"工学";s:31:"./major/175/3827/NetWork//2.gif";s:6:"医学";s:32:"./major/175/3827/NetWork//10.gif";s:6:"法学";s:31:"./major/175/3827/NetWork//1.gif";}</t>
  </si>
  <si>
    <t>{"Address":"Office of International Admissions, MSC 06 3720, 1 University of New Mexico, Albuquerque, NM 87131-0001, USA","Tel":"+1 (505) 277-5829","Fax":"+1 (505) 277-6686","Mail":"goglobal@unm.edu","ApplyOnline":"http://geo.unm.edu/apply.html","Conditions_Cost": "","Conditions_Edu": "无明确要求", "Conditions_Test": "","Conditions_Age": "无明确要求","MajorSum": "9", "OpeningTime": "","Tuition": "16405","Other_Application": "","Other_reg": "-1","Other_books": "-1","ScholarshipUrl": "http://scholarship.unm.edu/","alimony":"12768-21600","Other_Conditions": "无明确要求","Currency": "美元","Rate": "6.3387"}</t>
  </si>
  <si>
    <t>纽约州立大学布法罗分校(布法罗)</t>
  </si>
  <si>
    <t>State University of New York at Buffalo (Buffalo)</t>
  </si>
  <si>
    <t>International Enrollment Management, University at Buffalo, 411 Capen Hall, Buffalo, NY 14260-1604 USA</t>
  </si>
  <si>
    <t>http://www.buffalo.edu/internationaladmissions/get-ready-to-apply/apply/how-to-apply.html</t>
  </si>
  <si>
    <t>a:15:{i:0;O:8:"stdClass":2:{s:4:"type";s:17:"传统托福(PBT)";s:5:"score";s:3:"550";}i:1;O:8:"stdClass":2:{s:4:"type";s:17:"托福网考(IBT)";s:5:"score";s:2:"79";}i:2;O:8:"stdClass":2:{s:4:"type";s:6:"雅思";s:5:"score";s:3:"6.5";}i:3;O:8:"stdClass":2:{s:4:"type";s:12:"雅思阅读";s:5:"score";s:3:"6.0";}i:4;O:8:"stdClass":2:{s:4:"type";s:12:"雅思写作";s:5:"score";s:3:"6.0";}i:5;O:8:"stdClass":2:{s:4:"type";s:12:"雅思听力";s:5:"score";s:3:"6.0";}i:6;O:8:"stdClass":2:{s:4:"type";s:12:"雅思口语";s:5:"score";s:3:"6.0";}i:7;O:8:"stdClass":2:{s:4:"type";s:3:"PTE";s:5:"score";s:2:"55";}i:8;O:8:"stdClass":2:{s:4:"type";s:9:"PTE口语";s:5:"score";s:2:"50";}i:9;O:8:"stdClass":2:{s:4:"type";s:9:"PTE写作";s:5:"score";s:2:"50";}i:10;O:8:"stdClass":2:{s:4:"type";s:9:"PTE阅读";s:5:"score";s:2:"50";}i:11;O:8:"stdClass":2:{s:4:"type";s:9:"PTE听力";s:5:"score";s:2:"50";}i:12;O:8:"stdClass":2:{s:4:"type";s:9:"SAT写作";s:5:"score";s:3:"500";}i:13;O:8:"stdClass":2:{s:4:"type";s:9:"ACT英语";s:5:"score";s:2:"20";}i:14;O:8:"stdClass":2:{s:4:"type";s:9:"ACT阅读";s:5:"score";s:2:"20";}}</t>
  </si>
  <si>
    <t>+1 716-645-2528</t>
  </si>
  <si>
    <t>intiem@buffalo.edu</t>
  </si>
  <si>
    <t>a:2:{i:0;O:8:"stdClass":2:{s:4:"time";s:8:"2月1日";s:3:"tip";s:30:"秋季入学申请截止时间";}i:1;O:8:"stdClass":2:{s:4:"time";s:8:"9月1日";s:3:"tip";s:30:"春季入学申请截止时间";}}</t>
  </si>
  <si>
    <t>http://www.buffalo.edu/internationaladmissions/learn-about-ub/reputation-and-value/affordable-costs-and-funding-opportunities/scholarships.html</t>
  </si>
  <si>
    <t>+1 716-645-2368</t>
  </si>
  <si>
    <t>a:10:{s:6:"文学";s:37:"./major/175/4124/Undergraduate//9.gif";s:9:"历史学";s:37:"./major/175/4124/Undergraduate//7.gif";s:6:"理学";s:37:"./major/175/4124/Undergraduate//6.gif";s:9:"经济学";s:37:"./major/175/4124/Undergraduate//5.gif";s:9:"教育学";s:37:"./major/175/4124/Undergraduate//4.gif";s:9:"管理学";s:37:"./major/175/4124/Undergraduate//3.gif";s:6:"工学";s:37:"./major/175/4124/Undergraduate//2.gif";s:6:"哲学";s:38:"./major/175/4124/Undergraduate//11.gif";s:6:"医学";s:38:"./major/175/4124/Undergraduate//10.gif";s:6:"法学";s:37:"./major/175/4124/Undergraduate//1.gif";}</t>
  </si>
  <si>
    <t>{"Address":"International Enrollment Management, University at Buffalo, 411 Capen Hall, Buffalo, NY 14260-1604 USA","Tel":"+1 716-645-2368","Fax":"+1 716-645-2528","Mail":"intiem@buffalo.edu","ApplyOnline":"http://www.buffalo.edu/internationaladmissions/get-ready-to-apply/apply/how-to-apply.html","Conditions_Cost": "","Conditions_Edu": "高中毕业", "Conditions_Test": [{"type":"传统托福(PBT)","score":"550"},{"type":"托福网考(IBT)","score":"79"},{"type":"雅思","score":"6.5"},{"type":"雅思阅读","score":"6.0"},{"type":"雅思写作","score":"6.0"},{"type":"雅思听力","score":"6.0"},{"type":"雅思口语","score":"6.0"},{"type":"PTE","score":"55"},{"type":"PTE口语","score":"50"},{"type":"PTE写作","score":"50"},{"type":"PTE阅读","score":"50"},{"type":"PTE听力","score":"50"},{"type":"SAT写作","score":"500"},{"type":"ACT英语","score":"20"},{"type":"ACT阅读","score":"20"}],"Conditions_Age": "无明确要求","MajorSum": "74", "OpeningTime": [{"time":"2月1日","tip":"秋季入学申请截止时间"},{"time":"9月1日","tip":"春季入学申请截止时间"}],"Tuition": "17810","Other_Application": "50","Other_reg": "-1","Other_books": "-1","ScholarshipUrl": "http://www.buffalo.edu/internationaladmissions/learn-about-ub/reputation-and-value/affordable-costs-and-funding-opportunities/scholarships.html","alimony":"12768-21600","Other_Conditions": "无明确要求","Currency": "美元","Rate": "6.3387"}</t>
  </si>
  <si>
    <t>Graduate Enrollment Management Services     402 Capen Hall   University at Buffalo   Buffalo, NY 14260-1608</t>
  </si>
  <si>
    <t>http://grad.buffalo.edu/Admissions/Electronic_Online_Application.html</t>
  </si>
  <si>
    <t>a:12:{i:0;O:8:"stdClass":2:{s:4:"type";s:17:"传统托福(PBT)";s:5:"score";s:3:"550";}i:1;O:8:"stdClass":2:{s:4:"type";s:17:"托福网考(IBT)";s:5:"score";s:2:"79";}i:2;O:8:"stdClass":2:{s:4:"type";s:6:"雅思";s:5:"score";s:3:"6.5";}i:3;O:8:"stdClass":2:{s:4:"type";s:12:"雅思阅读";s:5:"score";s:3:"6.0";}i:4;O:8:"stdClass":2:{s:4:"type";s:12:"雅思写作";s:5:"score";s:3:"6.0";}i:5;O:8:"stdClass":2:{s:4:"type";s:12:"雅思听力";s:5:"score";s:3:"6.0";}i:6;O:8:"stdClass":2:{s:4:"type";s:12:"雅思口语";s:5:"score";s:3:"6.0";}i:7;O:8:"stdClass":2:{s:4:"type";s:3:"PTE";s:5:"score";s:2:"55";}i:8;O:8:"stdClass":2:{s:4:"type";s:9:"PTE口语";s:5:"score";s:2:"50";}i:9;O:8:"stdClass":2:{s:4:"type";s:9:"PTE写作";s:5:"score";s:2:"50";}i:10;O:8:"stdClass":2:{s:4:"type";s:9:"PTE阅读";s:5:"score";s:2:"50";}i:11;O:8:"stdClass":2:{s:4:"type";s:9:"PTE听力";s:5:"score";s:2:"50";}}</t>
  </si>
  <si>
    <t>+1 716-645-6998</t>
  </si>
  <si>
    <t>grad-recruit@buffalo.edu</t>
  </si>
  <si>
    <t>1、要求提交GRE或GMAT考试成绩。&amp;nbsp;2、提交GPA分数。</t>
  </si>
  <si>
    <t>http://grad.buffalo.edu/FinancialSupport/Scholarships_Fellowships.html</t>
  </si>
  <si>
    <t>+1 716-645-3482</t>
  </si>
  <si>
    <t>a:11:{s:6:"文学";s:30:"./major/175/4124/Master//9.gif";s:9:"历史学";s:30:"./major/175/4124/Master//7.gif";s:6:"理学";s:30:"./major/175/4124/Master//6.gif";s:9:"经济学";s:30:"./major/175/4124/Master//5.gif";s:9:"教育学";s:30:"./major/175/4124/Master//4.gif";s:9:"管理学";s:30:"./major/175/4124/Master//3.gif";s:6:"工学";s:30:"./major/175/4124/Master//2.gif";s:21:"职教及其他类别";s:31:"./major/175/4124/Master//13.gif";s:6:"哲学";s:31:"./major/175/4124/Master//11.gif";s:6:"医学";s:31:"./major/175/4124/Master//10.gif";s:6:"法学";s:30:"./major/175/4124/Master//1.gif";}</t>
  </si>
  <si>
    <t>{"Address":"Graduate Enrollment Management Services     402 Capen Hall   University at Buffalo   Buffalo, NY 14260-1608","Tel":"+1 716-645-3482","Fax":"+1 716-645-6998","Mail":"grad-recruit@buffalo.edu","ApplyOnline":"http://grad.buffalo.edu/Admissions/Electronic_Online_Application.html","Conditions_Cost": "","Conditions_Edu": "本科毕业", "Conditions_Test": [{"type":"传统托福(PBT)","score":"550"},{"type":"托福网考(IBT)","score":"79"},{"type":"雅思","score":"6.5"},{"type":"雅思阅读","score":"6.0"},{"type":"雅思写作","score":"6.0"},{"type":"雅思听力","score":"6.0"},{"type":"雅思口语","score":"6.0"},{"type":"PTE","score":"55"},{"type":"PTE口语","score":"50"},{"type":"PTE写作","score":"50"},{"type":"PTE阅读","score":"50"},{"type":"PTE听力","score":"50"}],"Conditions_Age": "无明确要求","MajorSum": "170", "OpeningTime": "","Tuition": "18350","Other_Application": "50","Other_reg": "-1","Other_books": "-1","ScholarshipUrl": "http://grad.buffalo.edu/FinancialSupport/Scholarships_Fellowships.html","alimony":"12768-21600","Other_Conditions": "1、要求提交GRE或GMAT考试成绩。&amp;nbsp;2、提交GPA分数。","Currency": "美元","Rate": "6.3387"}</t>
  </si>
  <si>
    <t>a:5:{s:6:"理学";s:26:"./major/175/4124/Dr//6.gif";s:9:"经济学";s:26:"./major/175/4124/Dr//5.gif";s:9:"管理学";s:26:"./major/175/4124/Dr//3.gif";s:6:"医学";s:27:"./major/175/4124/Dr//10.gif";s:6:"法学";s:26:"./major/175/4124/Dr//1.gif";}</t>
  </si>
  <si>
    <t>{"Address":"Graduate Enrollment Management Services     402 Capen Hall   University at Buffalo   Buffalo, NY 14260-1608","Tel":"+1 716-645-3482","Fax":"+1 716-645-6998","Mail":"grad-recruit@buffalo.edu","ApplyOnline":"http://grad.buffalo.edu/Admissions/Electronic_Online_Application.html","Conditions_Cost": "","Conditions_Edu": "本科毕业", "Conditions_Test": [{"type":"传统托福(PBT)","score":"550"},{"type":"托福网考(IBT)","score":"79"},{"type":"雅思","score":"6.5"},{"type":"雅思阅读","score":"6.0"},{"type":"雅思写作","score":"6.0"},{"type":"雅思听力","score":"6.0"},{"type":"雅思口语","score":"6.0"},{"type":"PTE","score":"55"},{"type":"PTE口语","score":"50"},{"type":"PTE写作","score":"50"},{"type":"PTE阅读","score":"50"},{"type":"PTE听力","score":"50"}],"Conditions_Age": "无明确要求","MajorSum": "8", "OpeningTime": "","Tuition": "18350","Other_Application": "50","Other_reg": "-1","Other_books": "-1","ScholarshipUrl": "http://grad.buffalo.edu/FinancialSupport/Scholarships_Fellowships.html","alimony":"12768-21600","Other_Conditions": "1、要求提交GRE或GMAT考试成绩。&amp;nbsp;2、提交GPA分数。","Currency": "美元","Rate": "6.3387"}</t>
  </si>
  <si>
    <t>Graduate Programs Office, School of Management, University at Buffalo, 203 Alfiero Center, Buffalo, NY 14260-4010</t>
  </si>
  <si>
    <t>a:17:{i:0;O:8:"stdClass":2:{s:4:"type";s:17:"传统托福(PBT)";s:5:"score";s:3:"570";}i:1;O:8:"stdClass":2:{s:4:"type";s:17:"托福机考(CBT)";s:5:"score";s:3:"230";}i:2;O:8:"stdClass":2:{s:4:"type";s:17:"托福网考(IBT)";s:5:"score";s:2:"95";}i:3;O:8:"stdClass":2:{s:4:"type";s:23:"托福网考(IBT)阅读";s:5:"score";s:2:"22";}i:4;O:8:"stdClass":2:{s:4:"type";s:23:"托福网考(IBT)写作";s:5:"score";s:2:"22";}i:5;O:8:"stdClass":2:{s:4:"type";s:23:"托福网考(IBT)听力";s:5:"score";s:2:"22";}i:6;O:8:"stdClass":2:{s:4:"type";s:23:"托福网考(IBT)口语";s:5:"score";s:2:"22";}i:7;O:8:"stdClass":2:{s:4:"type";s:6:"雅思";s:5:"score";s:3:"6.5";}i:8;O:8:"stdClass":2:{s:4:"type";s:12:"雅思阅读";s:5:"score";s:3:"6.0";}i:9;O:8:"stdClass":2:{s:4:"type";s:12:"雅思写作";s:5:"score";s:3:"6.0";}i:10;O:8:"stdClass":2:{s:4:"type";s:12:"雅思听力";s:5:"score";s:3:"6.0";}i:11;O:8:"stdClass":2:{s:4:"type";s:12:"雅思口语";s:5:"score";s:3:"6.0";}i:12;O:8:"stdClass":2:{s:4:"type";s:3:"PTE";s:5:"score";s:2:"73";}i:13;O:8:"stdClass":2:{s:4:"type";s:9:"PTE口语";s:5:"score";s:2:"68";}i:14;O:8:"stdClass":2:{s:4:"type";s:9:"PTE写作";s:5:"score";s:2:"68";}i:15;O:8:"stdClass":2:{s:4:"type";s:9:"PTE阅读";s:5:"score";s:2:"68";}i:16;O:8:"stdClass":2:{s:4:"type";s:9:"PTE听力";s:5:"score";s:2:"68";}}</t>
  </si>
  <si>
    <t>+1 716-645-2341</t>
  </si>
  <si>
    <t>som-mba@buffalo.edu</t>
  </si>
  <si>
    <t>a:4:{i:0;O:8:"stdClass":2:{s:4:"time";s:10:"11月15日";s:3:"tip";s:0:"";}i:1;O:8:"stdClass":2:{s:4:"time";s:9:"1月15日";s:3:"tip";s:0:"";}i:2;O:8:"stdClass":2:{s:4:"time";s:9:"2月15日";s:3:"tip";s:0:"";}i:3;O:8:"stdClass":2:{s:4:"time";s:8:"3月1日";s:3:"tip";s:33:"留学生最终申请截止日期";}}</t>
  </si>
  <si>
    <t>+1 716-645-3204</t>
  </si>
  <si>
    <t>a:4:{s:9:"经济学";s:27:"./major/175/4124/MBA//5.gif";s:9:"管理学";s:27:"./major/175/4124/MBA//3.gif";s:6:"工学";s:27:"./major/175/4124/MBA//2.gif";s:6:"医学";s:28:"./major/175/4124/MBA//10.gif";}</t>
  </si>
  <si>
    <t>{"Address":"Graduate Programs Office, School of Management, University at Buffalo, 203 Alfiero Center, Buffalo, NY 14260-4010","Tel":"+1 716-645-3204","Fax":"+1 716-645-2341","Mail":"som-mba@buffalo.edu","Conditions_Cost": "","Conditions_Edu": "本科毕业", "Conditions_Test": [{"type":"传统托福(PBT)","score":"570"},{"type":"托福机考(CBT)","score":"230"},{"type":"托福网考(IBT)","score":"95"},{"type":"托福网考(IBT)阅读","score":"22"},{"type":"托福网考(IBT)写作","score":"22"},{"type":"托福网考(IBT)听力","score":"22"},{"type":"托福网考(IBT)口语","score":"22"},{"type":"雅思","score":"6.5"},{"type":"雅思阅读","score":"6.0"},{"type":"雅思写作","score":"6.0"},{"type":"雅思听力","score":"6.0"},{"type":"雅思口语","score":"6.0"},{"type":"PTE","score":"73"},{"type":"PTE口语","score":"68"},{"type":"PTE写作","score":"68"},{"type":"PTE阅读","score":"68"},{"type":"PTE听力","score":"68"}], "Conditions_Work": "无明确要求","xueZhi": "24个月 全日制","Conditions_Age": "无明确要求","MajorSum": "9", "OpeningTime": [{"time":"11月15日","tip":""},{"time":"1月15日","tip":""},{"time":"2月15日","tip":""},{"time":"3月1日","tip":"留学生最终申请截止日期"}],"Tuition": "40292","Other_Application": "75","Other_reg": "-1","Other_books": "-1","ScholarshipUrl": "","alimony":"12768-21600","Other_Conditions": "无明确要求","Currency": "美元","Rate": "6.3387"}</t>
  </si>
  <si>
    <t>English Language Institute, 320 Baldy Hall, University at Buffalo, Buffalo, NY 14260-1000, USA</t>
  </si>
  <si>
    <t>http://wings.buffalo.edu/eli/iep_apply.htm</t>
  </si>
  <si>
    <t>+1  (716) 645 6198</t>
  </si>
  <si>
    <t>elibuffalo@buffalo.edu</t>
  </si>
  <si>
    <t>a:1:{i:0;O:8:"stdClass":2:{s:4:"time";s:9:"1月17日";s:3:"tip";s:44:"每年开课4次，1月、5月、6月、8月";}}</t>
  </si>
  <si>
    <t>+1  (716) 645 2077</t>
  </si>
  <si>
    <t>a:2:{s:6:"文学";s:32:"./major/175/4124/Language//9.gif";s:9:"教育学";s:32:"./major/175/4124/Language//4.gif";}</t>
  </si>
  <si>
    <t>{"Address":"English Language Institute, 320 Baldy Hall, University at Buffalo, Buffalo, NY 14260-1000, USA","Tel":"+1  (716) 645 2077","Fax":"+1  (716) 645 6198","Mail":"elibuffalo@buffalo.edu","ApplyOnline":"http://wings.buffalo.edu/eli/iep_apply.htm","Conditions_Cost": "","Conditions_Edu": "无明确要求", "Conditions_Test": "","Conditions_Age": "无明确要求","MajorSum": "1", "OpeningTime": [{"time":"1月17日","tip":"每年开课4次，1月、5月、6月、8月"}],"Tuition": "290","Other_Application": "-1","Other_reg": "-1","Other_books": "-1","ScholarshipUrl": "","alimony":"12768-21600","Other_Conditions": "无明确要求","Currency": "美元","Rate": "6.3387"}</t>
  </si>
  <si>
    <t>a:1:{s:6:"医学";s:32:"./major/175/4124/NetWork//10.gif";}</t>
  </si>
  <si>
    <t>{"Address":"Graduate Enrollment Management Services     402 Capen Hall   University at Buffalo   Buffalo, NY 14260-1608","Tel":"+1 716-645-3482","Fax":"+1 716-645-6998","Mail":"grad-recruit@buffalo.edu","ApplyOnline":"http://grad.buffalo.edu/Admissions/Electronic_Online_Application.html","Conditions_Cost": "","Conditions_Edu": "无明确要求", "Conditions_Test": "","Conditions_Age": "无明确要求","MajorSum": "1", "OpeningTime": "","Tuition": "18350","Other_Application": "","Other_reg": "-1","Other_books": "-1","ScholarshipUrl": "http://grad.buffalo.edu/FinancialSupport/Scholarships_Fellowships.html","alimony":"12768-21600","Other_Conditions": "无明确要求","Currency": "美元","Rate": "6.3387"}</t>
  </si>
  <si>
    <t>迈阿密大学(科勒尔盖布尔斯)</t>
  </si>
  <si>
    <t>University of Miami (Coral Gables)</t>
  </si>
  <si>
    <t>Undergraduate Admission, University of Miami, P.O. Box 248125, Coral Gables, FL 33124</t>
  </si>
  <si>
    <t>http://www.miami.edu/admission/index.php/undergraduate_admission/apply/</t>
  </si>
  <si>
    <t>intl.admission@miami.edu</t>
  </si>
  <si>
    <t>a:3:{i:0;O:8:"stdClass":2:{s:4:"time";s:9:"11月1日";s:3:"tip";s:36:"秋季入学提前申请截止时间";}i:1;O:8:"stdClass":2:{s:4:"time";s:8:"1月1日";s:3:"tip";s:36:"秋季入学常规申请截止时间";}i:2;O:8:"stdClass":2:{s:4:"time";s:9:"10月1日";s:3:"tip";s:30:"春季入学申请截止时间";}}</t>
  </si>
  <si>
    <t>http://www.miami.edu/admission/index.php/undergraduate_admission/costsandfinancialresources/scholarships</t>
  </si>
  <si>
    <t>+1 (305) 284-2271</t>
  </si>
  <si>
    <t>a:10:{s:6:"文学";s:37:"./major/175/1518/Undergraduate//9.gif";s:9:"历史学";s:37:"./major/175/1518/Undergraduate//7.gif";s:6:"理学";s:37:"./major/175/1518/Undergraduate//6.gif";s:9:"经济学";s:37:"./major/175/1518/Undergraduate//5.gif";s:9:"教育学";s:37:"./major/175/1518/Undergraduate//4.gif";s:9:"管理学";s:37:"./major/175/1518/Undergraduate//3.gif";s:6:"工学";s:37:"./major/175/1518/Undergraduate//2.gif";s:6:"哲学";s:38:"./major/175/1518/Undergraduate//11.gif";s:6:"医学";s:38:"./major/175/1518/Undergraduate//10.gif";s:6:"法学";s:37:"./major/175/1518/Undergraduate//1.gif";}</t>
  </si>
  <si>
    <t>{"Address":"Undergraduate Admission, University of Miami, P.O. Box 248125, Coral Gables, FL 33124","Tel":"+1 (305) 284-2271","Fax":"","Mail":"intl.admission@miami.edu","ApplyOnline":"http://www.miami.edu/admission/index.php/undergraduate_admission/apply/","Conditions_Cost": "","Conditions_Edu": "高中毕业", "Conditions_Test": [{"type":"传统托福(PBT)","score":"550"},{"type":"托福网考(IBT)","score":"80"},{"type":"雅思","score":"6.5"}],"Conditions_Age": "无明确要求","MajorSum": "91", "OpeningTime": [{"time":"11月1日","tip":"秋季入学提前申请截止时间"},{"time":"1月1日","tip":"秋季入学常规申请截止时间"},{"time":"10月1日","tip":"春季入学申请截止时间"}],"Tuition": "41580","Other_Application": "65","Other_reg": "-1","Other_books": "-1","ScholarshipUrl": "http://www.miami.edu/admission/index.php/undergraduate_admission/costsandfinancialresources/scholarships","alimony":"12768-21600","Other_Conditions": "无明确要求","Currency": "美元","Rate": "6.3387"}</t>
  </si>
  <si>
    <t>Graduate School, University of Miami, P.O. Box 248125, Coral Gables, FL 33124</t>
  </si>
  <si>
    <t>http://www.miami.edu/gs/index.php/graduate_school/apply/</t>
  </si>
  <si>
    <t>语言要求：&amp;nbsp;提交托福或雅思考试成绩。</t>
  </si>
  <si>
    <t>http://www.miami.edu/gs/index.php/graduate_school/costs_and_financial_aid/information_about_fellowships/</t>
  </si>
  <si>
    <t>a:10:{s:6:"文学";s:30:"./major/175/1518/Master//9.gif";s:9:"历史学";s:30:"./major/175/1518/Master//7.gif";s:6:"理学";s:30:"./major/175/1518/Master//6.gif";s:9:"经济学";s:30:"./major/175/1518/Master//5.gif";s:9:"教育学";s:30:"./major/175/1518/Master//4.gif";s:9:"管理学";s:30:"./major/175/1518/Master//3.gif";s:6:"工学";s:30:"./major/175/1518/Master//2.gif";s:6:"哲学";s:31:"./major/175/1518/Master//11.gif";s:6:"医学";s:31:"./major/175/1518/Master//10.gif";s:6:"法学";s:30:"./major/175/1518/Master//1.gif";}</t>
  </si>
  <si>
    <t>{"Address":"Graduate School, University of Miami, P.O. Box 248125, Coral Gables, FL 33124","Tel":"+1 (305) 284-2271","Fax":"","Mail":"intl.admission@miami.edu","ApplyOnline":"http://www.miami.edu/gs/index.php/graduate_school/apply/","Conditions_Cost": [{"score":"四分制  3.0","tip":"GPA"}],"Conditions_Edu": "本科毕业", "Conditions_Test": "","Conditions_Age": "无明确要求","MajorSum": "71", "OpeningTime": "","Tuition": "41520","Other_Application": "65","Other_reg": "-1","Other_books": "-1","ScholarshipUrl": "http://www.miami.edu/gs/index.php/graduate_school/costs_and_financial_aid/information_about_fellowships/","alimony":"12768-21600","Other_Conditions": "语言要求：&amp;nbsp;提交托福或雅思考试成绩。","Currency": "美元","Rate": "6.3387"}</t>
  </si>
  <si>
    <t>a:10:{s:6:"文学";s:26:"./major/175/1518/Dr//9.gif";s:9:"历史学";s:26:"./major/175/1518/Dr//7.gif";s:6:"理学";s:26:"./major/175/1518/Dr//6.gif";s:9:"经济学";s:26:"./major/175/1518/Dr//5.gif";s:9:"教育学";s:26:"./major/175/1518/Dr//4.gif";s:9:"管理学";s:26:"./major/175/1518/Dr//3.gif";s:6:"工学";s:26:"./major/175/1518/Dr//2.gif";s:6:"哲学";s:27:"./major/175/1518/Dr//11.gif";s:6:"医学";s:27:"./major/175/1518/Dr//10.gif";s:6:"法学";s:26:"./major/175/1518/Dr//1.gif";}</t>
  </si>
  <si>
    <t>{"Address":"Graduate School, University of Miami, P.O. Box 248125, Coral Gables, FL 33124","Tel":"+1 (305) 284-2271","Fax":"","Mail":"intl.admission@miami.edu","ApplyOnline":"http://www.miami.edu/gs/index.php/graduate_school/apply/","Conditions_Cost": [{"score":"四分制  3.0","tip":"GPA"}],"Conditions_Edu": "本科毕业", "Conditions_Test": "","Conditions_Age": "无明确要求","MajorSum": "59", "OpeningTime": "","Tuition": "41520","Other_Application": "65","Other_reg": "-1","Other_books": "-1","ScholarshipUrl": "http://www.miami.edu/gs/index.php/graduate_school/costs_and_financial_aid/information_about_fellowships/","alimony":"12768-21600","Other_Conditions": "语言要求：&amp;nbsp;提交托福或雅思考试成绩。","Currency": "美元","Rate": "6.3387"}</t>
  </si>
  <si>
    <t>University of Miami   School of Business Administration   Graduate Business Programs   P.O. Box 248505   Coral Gables, FL 33124-6524</t>
  </si>
  <si>
    <t>a:4:{i:0;O:8:"stdClass":2:{s:4:"type";s:17:"传统托福(PBT)";s:5:"score";s:3:"587";}i:1;O:8:"stdClass":2:{s:4:"type";s:17:"托福机考(CBT)";s:5:"score";s:3:"240";}i:2;O:8:"stdClass":2:{s:4:"type";s:17:"托福网考(IBT)";s:5:"score";s:2:"94";}i:3;O:8:"stdClass":2:{s:4:"type";s:6:"雅思";s:5:"score";s:3:"7.0";}}</t>
  </si>
  <si>
    <t>mba@miami.edu</t>
  </si>
  <si>
    <t>a:4:{i:0;O:8:"stdClass":2:{s:4:"time";s:10:"11月15日";s:3:"tip";s:27:"第一轮申请截止时间";}i:1;O:8:"stdClass":2:{s:4:"time";s:9:"1月15日";s:3:"tip";s:27:"第二轮申请截止时间";}i:2;O:8:"stdClass":2:{s:4:"time";s:9:"3月15日";s:3:"tip";s:27:"第三轮申请截止时间";}i:3;O:8:"stdClass":2:{s:4:"time";s:8:"5月1日";s:3:"tip";s:27:"第四轮申请截止时间";}}</t>
  </si>
  <si>
    <t>学术要求：&amp;nbsp;提交GMAT考试成绩。</t>
  </si>
  <si>
    <t>+1 305.284.2510</t>
  </si>
  <si>
    <t>21个月 全日制两年&lt;br/&gt;12个月 一年制MBA--全日制</t>
  </si>
  <si>
    <t>a:5:{s:9:"经济学";s:27:"./major/175/1518/MBA//5.gif";s:9:"管理学";s:27:"./major/175/1518/MBA//3.gif";s:6:"工学";s:27:"./major/175/1518/MBA//2.gif";s:6:"医学";s:28:"./major/175/1518/MBA//10.gif";s:6:"法学";s:27:"./major/175/1518/MBA//1.gif";}</t>
  </si>
  <si>
    <t>{"Address":"University of Miami   School of Business Administration   Graduate Business Programs   P.O. Box 248505   Coral Gables, FL 33124-6524","Tel":"+1 305.284.2510","Fax":"","Mail":"mba@miami.edu","Conditions_Cost": "","Conditions_Edu": "本科毕业", "Conditions_Test": [{"type":"传统托福(PBT)","score":"587"},{"type":"托福机考(CBT)","score":"240"},{"type":"托福网考(IBT)","score":"94"},{"type":"雅思","score":"7.0"}], "Conditions_Work": "2年以上","xueZhi": "21个月 全日制两年&lt;br/&gt;12个月 一年制MBA--全日制","Conditions_Age": "无明确要求","MajorSum": "13", "OpeningTime": [{"time":"11月15日","tip":"第一轮申请截止时间"},{"time":"1月15日","tip":"第二轮申请截止时间"},{"time":"3月15日","tip":"第三轮申请截止时间"},{"time":"5月1日","tip":"第四轮申请截止时间"}],"Tuition": "93040","Other_Application": "100","Other_reg": "-1","Other_books": "-1","ScholarshipUrl": "","alimony":"12768-21600","Other_Conditions": "学术要求：&amp;nbsp;提交GMAT考试成绩。","Currency": "美元","Rate": "6.3387"}</t>
  </si>
  <si>
    <t>Intensive English Program, University of Miami, P.O. Box 248125, Coral Gables, FL 33124</t>
  </si>
  <si>
    <t>http://www.miami.edu/dcie/index.php/iep/admissions/application_forms/</t>
  </si>
  <si>
    <t>iep@miami.edu</t>
  </si>
  <si>
    <t>a:1:{i:0;O:8:"stdClass":2:{s:4:"time";s:9:"1月11日";s:3:"tip";s:68:"每年开课6次，分别在1月、2月、5月、6月、8月和10月";}}</t>
  </si>
  <si>
    <t>a:2:{s:6:"文学";s:32:"./major/175/1518/Language//9.gif";s:9:"教育学";s:32:"./major/175/1518/Language//4.gif";}</t>
  </si>
  <si>
    <t>{"Address":"Intensive English Program, University of Miami, P.O. Box 248125, Coral Gables, FL 33124","Tel":"+1-305-284-2752","Fax":"+1-305-284-3633","Mail":"iep@miami.edu","ApplyOnline":"http://www.miami.edu/dcie/index.php/iep/admissions/application_forms/","Conditions_Cost": "","Conditions_Edu": "无明确要求", "Conditions_Test": "","Conditions_Age": "十八岁以上","MajorSum": "1", "OpeningTime": [{"time":"1月11日","tip":"每年开课6次，分别在1月、2月、5月、6月、8月和10月"}],"Tuition": "750","Other_Application": "100","Other_reg": "-1","Other_books": "-1","ScholarshipUrl": "","alimony":"12768-21600","Other_Conditions": "无明确要求","Currency": "美元","Rate": "6.3387"}</t>
  </si>
  <si>
    <t>a:4:{s:6:"农学";s:34:"./major/175/1518/Foundation//8.gif";s:9:"教育学";s:34:"./major/175/1518/Foundation//4.gif";s:6:"医学";s:35:"./major/175/1518/Foundation//10.gif";s:6:"法学";s:34:"./major/175/1518/Foundation//1.gif";}</t>
  </si>
  <si>
    <t>{"Address":"Undergraduate Admission, University of Miami, P.O. Box 248125, Coral Gables, FL 33124","Tel":"+1 (305) 284-2271","Fax":"","Mail":"intl.admission@miami.edu","ApplyOnline":"http://www.miami.edu/admission/index.php/undergraduate_admission/apply/","Conditions_Cost": "","Conditions_Edu": "无明确要求", "Conditions_Test": "","Conditions_Age": "无明确要求","MajorSum": "8", "OpeningTime": "","Tuition": "-1","Other_Application": "-1","Other_reg": "-1","Other_books": "-1","ScholarshipUrl": "","alimony":"12768-21600","Other_Conditions": "无明确要求","Currency": "美元","Rate": "6.3387"}</t>
  </si>
  <si>
    <t>路易斯安那州立大学巴吞鲁日分校(巴吞鲁日)</t>
  </si>
  <si>
    <t>Louisiana State University and A &amp; M College (Baton Rouge)</t>
  </si>
  <si>
    <t>Office of Undergraduate Admissions and Student Aid, 1146 Pleasant Hall, Louisiana State University, Baton Rouge, LA 70803</t>
  </si>
  <si>
    <t>https://appl030.lsu.edu/admissions/admappl.nsf/opendatabase?openagent</t>
  </si>
  <si>
    <t>+1 225-578-4433</t>
  </si>
  <si>
    <t>admissions@lsu.edu</t>
  </si>
  <si>
    <t>a:2:{i:0;O:8:"stdClass":2:{s:4:"time";s:9:"10月1日";s:3:"tip";s:30:"春季入学申请截止时间";}i:1;O:8:"stdClass":2:{s:4:"time";s:9:"4月15日";s:3:"tip";s:63:"夏季入学申请截止时间、秋季入学申请截止时间";}}</t>
  </si>
  <si>
    <t>http://www.lsu.edu/departments/scholarships/index.html</t>
  </si>
  <si>
    <t>+1 225-578-1175</t>
  </si>
  <si>
    <t>a:11:{s:6:"文学";s:37:"./major/175/2512/Undergraduate//9.gif";s:6:"农学";s:37:"./major/175/2512/Undergraduate//8.gif";s:9:"历史学";s:37:"./major/175/2512/Undergraduate//7.gif";s:6:"理学";s:37:"./major/175/2512/Undergraduate//6.gif";s:9:"经济学";s:37:"./major/175/2512/Undergraduate//5.gif";s:9:"教育学";s:37:"./major/175/2512/Undergraduate//4.gif";s:9:"管理学";s:37:"./major/175/2512/Undergraduate//3.gif";s:6:"工学";s:37:"./major/175/2512/Undergraduate//2.gif";s:6:"哲学";s:38:"./major/175/2512/Undergraduate//11.gif";s:6:"医学";s:38:"./major/175/2512/Undergraduate//10.gif";s:6:"法学";s:37:"./major/175/2512/Undergraduate//1.gif";}</t>
  </si>
  <si>
    <t>{"Address":"Office of Undergraduate Admissions and Student Aid, 1146 Pleasant Hall, Louisiana State University, Baton Rouge, LA 70803","Tel":"+1 225-578-1175","Fax":"+1 225-578-4433","Mail":"admissions@lsu.edu","ApplyOnline":"https://appl030.lsu.edu/admissions/admappl.nsf/opendatabase?openagent","Conditions_Cost": "","Conditions_Edu": "高中毕业", "Conditions_Test": [{"type":"传统托福(PBT)","score":"550"},{"type":"托福机考(CBT)","score":"213"},{"type":"托福网考(IBT)","score":"79"},{"type":"雅思","score":"6.5"}],"Conditions_Age": "无明确要求","MajorSum": "71", "OpeningTime": [{"time":"10月1日","tip":"春季入学申请截止时间"},{"time":"4月15日","tip":"夏季入学申请截止时间、秋季入学申请截止时间"}],"Tuition": "25790","Other_Application": "-1","Other_reg": "-1","Other_books": "-1","ScholarshipUrl": "http://www.lsu.edu/departments/scholarships/index.html","alimony":"12768-21600","Other_Conditions": "无明确要求","Currency": "美元","Rate": "6.3387"}</t>
  </si>
  <si>
    <t>The Graduate School, 114 West David Boyd, Louisiana State University, Baton Rouge, LA 70803</t>
  </si>
  <si>
    <t>https://app.applyyourself.com/AYApplicantLogin/fl_ApplicantLogin.asp?id=gradlsu</t>
  </si>
  <si>
    <t>+1 (225) 578 2112</t>
  </si>
  <si>
    <t>graddeanoffice@lsu.edu</t>
  </si>
  <si>
    <t>1、要求提交大学学习成绩单。&amp;nbsp;2、要求提交GRE或GMAT考试成绩。</t>
  </si>
  <si>
    <t>http://gradlsu.gs.lsu.edu/Financial%20Assistance/Assistantships/item11942.html</t>
  </si>
  <si>
    <t>+1 (225) 578 2311</t>
  </si>
  <si>
    <t>a:12:{s:6:"文学";s:30:"./major/175/2512/Master//9.gif";s:6:"农学";s:30:"./major/175/2512/Master//8.gif";s:9:"历史学";s:30:"./major/175/2512/Master//7.gif";s:6:"理学";s:30:"./major/175/2512/Master//6.gif";s:9:"经济学";s:30:"./major/175/2512/Master//5.gif";s:9:"教育学";s:30:"./major/175/2512/Master//4.gif";s:9:"管理学";s:30:"./major/175/2512/Master//3.gif";s:6:"工学";s:30:"./major/175/2512/Master//2.gif";s:6:"哲学";s:31:"./major/175/2512/Master//11.gif";s:6:"医学";s:31:"./major/175/2512/Master//10.gif";s:6:"法学";s:30:"./major/175/2512/Master//1.gif";s:0:"";s:29:"./major/175/2512/Master//.gif";}</t>
  </si>
  <si>
    <t>{"Address":"The Graduate School, 114 West David Boyd, Louisiana State University, Baton Rouge, LA 70803","Tel":"+1 (225) 578 2311","Fax":"+1 (225) 578 2112","Mail":"graddeanoffice@lsu.edu","ApplyOnline":"https://app.applyyourself.com/AYApplicantLogin/fl_ApplicantLogin.asp?id=gradlsu","Conditions_Cost": "","Conditions_Edu": "本科毕业", "Conditions_Test": [{"type":"传统托福(PBT)","score":"550"},{"type":"托福机考(CBT)","score":"213"},{"type":"托福网考(IBT)","score":"79"},{"type":"雅思","score":"6.5"}],"Conditions_Age": "无明确要求","MajorSum": "70", "OpeningTime": "","Tuition": "18254","Other_Application": "-1","Other_reg": "-1","Other_books": "-1","ScholarshipUrl": "http://gradlsu.gs.lsu.edu/Financial%20Assistance/Assistantships/item11942.html","alimony":"12768-21600","Other_Conditions": "1、要求提交大学学习成绩单。&amp;nbsp;2、要求提交GRE或GMAT考试成绩。","Currency": "美元","Rate": "6.3387"}</t>
  </si>
  <si>
    <t>a:10:{s:6:"文学";s:26:"./major/175/2512/Dr//9.gif";s:6:"农学";s:26:"./major/175/2512/Dr//8.gif";s:9:"历史学";s:26:"./major/175/2512/Dr//7.gif";s:6:"理学";s:26:"./major/175/2512/Dr//6.gif";s:9:"经济学";s:26:"./major/175/2512/Dr//5.gif";s:9:"教育学";s:26:"./major/175/2512/Dr//4.gif";s:9:"管理学";s:26:"./major/175/2512/Dr//3.gif";s:6:"工学";s:26:"./major/175/2512/Dr//2.gif";s:6:"医学";s:27:"./major/175/2512/Dr//10.gif";s:6:"法学";s:26:"./major/175/2512/Dr//1.gif";}</t>
  </si>
  <si>
    <t>{"Address":"The Graduate School, 114 West David Boyd, Louisiana State University, Baton Rouge, LA 70803","Tel":"+1 (225) 578 2311","Fax":"+1 (225) 578 2112","Mail":"graddeanoffice@lsu.edu","ApplyOnline":"https://app.applyyourself.com/AYApplicantLogin/fl_ApplicantLogin.asp?id=gradlsu","Conditions_Cost": "","Conditions_Edu": "本科毕业", "Conditions_Test": [{"type":"传统托福(PBT)","score":"550"},{"type":"托福机考(CBT)","score":"213"},{"type":"托福网考(IBT)","score":"79"},{"type":"雅思","score":"6.5"}],"Conditions_Age": "无明确要求","MajorSum": "49", "OpeningTime": "","Tuition": "18254","Other_Application": "-1","Other_reg": "-1","Other_books": "-1","ScholarshipUrl": "http://gradlsu.gs.lsu.edu/Financial%20Assistance/Assistantships/item11942.html","alimony":"12768-21600","Other_Conditions": "1、要求提交大学学习成绩单。&amp;nbsp;2、要求提交GRE或GMAT考试成绩。","Currency": "美元","Rate": "6.3387"}</t>
  </si>
  <si>
    <t>Flores MBA Program  Business Education Complex, Room 2000  Baton Rouge, LA 70803</t>
  </si>
  <si>
    <t>a:5:{i:0;O:8:"stdClass":2:{s:4:"type";s:17:"传统托福(PBT)";s:5:"score";s:3:"550";}i:1;O:8:"stdClass":2:{s:4:"type";s:17:"托福机考(CBT)";s:5:"score";s:3:"213";}i:2;O:8:"stdClass":2:{s:4:"type";s:17:"托福网考(IBT)";s:5:"score";s:2:"79";}i:3;O:8:"stdClass":2:{s:4:"type";s:6:"雅思";s:5:"score";s:3:"6.5";}i:4;O:8:"stdClass":2:{s:4:"type";s:4:"GMAT";s:5:"score";s:3:"600";}}</t>
  </si>
  <si>
    <t>+1 225-578-2421</t>
  </si>
  <si>
    <t>busmba@lsu.edu</t>
  </si>
  <si>
    <t>a:3:{i:0;O:8:"stdClass":2:{s:4:"time";s:9:"12月6日";s:3:"tip";s:27:"第一轮申请截止时间";}i:1;O:8:"stdClass":2:{s:4:"time";s:8:"2月7日";s:3:"tip";s:27:"第二轮申请截止时间";}i:2;O:8:"stdClass":2:{s:4:"time";s:8:"4月4日";s:3:"tip";s:27:"第三轮申请截止时间";}}</t>
  </si>
  <si>
    <t>+1 225-578-8867</t>
  </si>
  <si>
    <t>a:3:{s:9:"经济学";s:27:"./major/175/2512/MBA//5.gif";s:9:"管理学";s:27:"./major/175/2512/MBA//3.gif";s:6:"法学";s:27:"./major/175/2512/MBA//1.gif";}</t>
  </si>
  <si>
    <t>{"Address":"Flores MBA Program  Business Education Complex, Room 2000  Baton Rouge, LA 70803","Tel":"+1 225-578-8867","Fax":"+1 225-578-2421","Mail":"busmba@lsu.edu","Conditions_Cost": [{"score":"四分制  3.0","tip":"GPA"}],"Conditions_Edu": "本科毕业", "Conditions_Test": [{"type":"传统托福(PBT)","score":"550"},{"type":"托福机考(CBT)","score":"213"},{"type":"托福网考(IBT)","score":"79"},{"type":"雅思","score":"6.5"},{"type":"GMAT","score":"600"}], "Conditions_Work": "6年以上","xueZhi": "22个月 全日制","Conditions_Age": "无明确要求","MajorSum": "11", "OpeningTime": [{"time":"12月6日","tip":"第一轮申请截止时间"},{"time":"2月7日","tip":"第二轮申请截止时间"},{"time":"4月4日","tip":"第三轮申请截止时间"}],"Tuition": "-1","Other_Application": "-1","Other_reg": "-1","Other_books": "750","ScholarshipUrl": "","alimony":"12768-21600","Other_Conditions": "无明确要求","Currency": "美元","Rate": "6.3387"}</t>
  </si>
  <si>
    <t>English Language &amp; Orientation Program, Louisiana State University, 2164 Pleasant Hall, Baton Rouge, LA 70803, USA</t>
  </si>
  <si>
    <t>http://www.elop.lsu.edu/Application.asp</t>
  </si>
  <si>
    <t>十六岁以上</t>
  </si>
  <si>
    <t>+1 (225) 578-5710</t>
  </si>
  <si>
    <t>elop@lsu.edu</t>
  </si>
  <si>
    <t>a:1:{i:0;O:8:"stdClass":2:{s:4:"time";s:8:"1月7日";s:3:"tip";s:52:"每年开课5次，1月、3月、6月、8月、10月";}}</t>
  </si>
  <si>
    <t>+1 (225) 578-5642</t>
  </si>
  <si>
    <t>a:2:{s:6:"文学";s:32:"./major/175/2512/Language//9.gif";s:9:"教育学";s:32:"./major/175/2512/Language//4.gif";}</t>
  </si>
  <si>
    <t>{"Address":"English Language &amp; Orientation Program, Louisiana State University, 2164 Pleasant Hall, Baton Rouge, LA 70803, USA","Tel":"+1 (225) 578-5642","Fax":"+1 (225) 578-5710","Mail":"elop@lsu.edu","ApplyOnline":"http://www.elop.lsu.edu/Application.asp","Conditions_Cost": "","Conditions_Edu": "高中毕业", "Conditions_Test": "","Conditions_Age": "十六岁以上","MajorSum": "1", "OpeningTime": [{"time":"1月7日","tip":"每年开课5次，1月、3月、6月、8月、10月"}],"Tuition": "255","Other_Application": "75","Other_reg": "-1","Other_books": "-1","ScholarshipUrl": "","alimony":"12768-21600","Other_Conditions": "无明确要求","Currency": "美元","Rate": "6.3387"}</t>
  </si>
  <si>
    <t>a:2:{s:9:"教育学";s:34:"./major/175/2512/Foundation//4.gif";s:6:"医学";s:35:"./major/175/2512/Foundation//10.gif";}</t>
  </si>
  <si>
    <t>{"Address":"Office of Undergraduate Admissions and Student Aid, 1146 Pleasant Hall, Louisiana State University, Baton Rouge, LA 70803","Tel":"+1 225-578-1175","Fax":"+1 225-578-4433","Mail":"admissions@lsu.edu","ApplyOnline":"https://appl030.lsu.edu/admissions/admappl.nsf/opendatabase?openagent","Conditions_Cost": "","Conditions_Edu": "无明确要求", "Conditions_Test": "","Conditions_Age": "无明确要求","MajorSum": "4", "OpeningTime": "","Tuition": "-1","Other_Application": "-1","Other_reg": "-1","Other_books": "-1","ScholarshipUrl": " ","alimony":"12768-21600","Other_Conditions": "无明确要求","Currency": "美元","Rate": "6.3387"}</t>
  </si>
  <si>
    <t>加州大学旧金山分校(旧金山)</t>
  </si>
  <si>
    <t>University of California, San Francisco (San Francisco)</t>
  </si>
  <si>
    <t>UCSF Graduate Division, University of California San Francisco, 1675 Owens St, Suite 310</t>
  </si>
  <si>
    <t>http://graduate.ucsf.edu/forms/</t>
  </si>
  <si>
    <t>+1 (415) 514-0844</t>
  </si>
  <si>
    <t>graduate.admissions@ucsf.edu</t>
  </si>
  <si>
    <t>http://graduate.ucsf.edu/financial-support</t>
  </si>
  <si>
    <t>+1 (415) 476-2310</t>
  </si>
  <si>
    <t>a:2:{s:6:"医学";s:30:"./major/175/914/Master//10.gif";s:6:"法学";s:29:"./major/175/914/Master//1.gif";}</t>
  </si>
  <si>
    <t>{"Address":"UCSF Graduate Division, University of California San Francisco, 1675 Owens St, Suite 310","Tel":"+1 (415) 476-2310","Fax":"+1 (415) 514-0844","Mail":"graduate.admissions@ucsf.edu","ApplyOnline":"http://graduate.ucsf.edu/forms/","Conditions_Cost": [{"score":"四分制  3.0","tip":"GPA"}],"Conditions_Edu": "本科毕业", "Conditions_Test": [{"type":"传统托福(PBT)","score":"550"},{"type":"托福机考(CBT)","score":"213"},{"type":"托福网考(IBT)","score":"80"},{"type":"雅思","score":"7"}],"Conditions_Age": "无明确要求","MajorSum": "9", "OpeningTime": "","Tuition": "30890","Other_Application": "100","Other_reg": "-1","Other_books": "-1","ScholarshipUrl": "http://graduate.ucsf.edu/financial-support","alimony":"12768-21600","Other_Conditions": "无明确要求","Currency": "美元","Rate": "6.3387"}</t>
  </si>
  <si>
    <t>a:4:{s:6:"理学";s:25:"./major/175/914/Dr//6.gif";s:6:"工学";s:25:"./major/175/914/Dr//2.gif";s:6:"医学";s:26:"./major/175/914/Dr//10.gif";s:6:"法学";s:25:"./major/175/914/Dr//1.gif";}</t>
  </si>
  <si>
    <t>{"Address":"UCSF Graduate Division, University of California San Francisco, 1675 Owens St, Suite 310","Tel":"+1 (415) 476-2310","Fax":"+1 (415) 514-0844","Mail":"graduate.admissions@ucsf.edu","ApplyOnline":"http://graduate.ucsf.edu/forms/","Conditions_Cost": [{"score":"四分制  3.0","tip":"GPA"}],"Conditions_Edu": "本科毕业", "Conditions_Test": [{"type":"传统托福(PBT)","score":"550"},{"type":"托福机考(CBT)","score":"213"},{"type":"托福网考(IBT)","score":"80"},{"type":"雅思","score":"7"}],"Conditions_Age": "无明确要求","MajorSum": "18", "OpeningTime": "","Tuition": "30890","Other_Application": "100","Other_reg": "-1","Other_books": "-1","ScholarshipUrl": "http://graduate.ucsf.edu/financial-support","alimony":"12768-21600","Other_Conditions": "无明确要求","Currency": "美元","Rate": "6.3387"}</t>
  </si>
  <si>
    <t>a:1:{s:6:"医学";s:31:"./major/175/914/NetWork//10.gif";}</t>
  </si>
  <si>
    <t>{"Address":"UCSF Graduate Division, University of California San Francisco, 1675 Owens St, Suite 310","Tel":"+1 (415) 476-2310","Fax":"+1 (415) 514-0844","Mail":"graduate.admissions@ucsf.edu","ApplyOnline":"http://graduate.ucsf.edu/forms/","Conditions_Cost": "","Conditions_Edu": "无明确要求", "Conditions_Test": "","Conditions_Age": "无明确要求","MajorSum": "2", "OpeningTime": "","Tuition": "30890","Other_Application": "","Other_reg": "-1","Other_books": "-1","ScholarshipUrl": "http://graduate.ucsf.edu/financial-support","alimony":"12768-21600","Other_Conditions": "无明确要求","Currency": "美元","Rate": "6.3387"}</t>
  </si>
  <si>
    <t>肯塔基大学（莱克星顿）</t>
  </si>
  <si>
    <t>University of Kentucky (Lexington)</t>
  </si>
  <si>
    <t>100 W. D. Funkhouser Bldg, University of Kentucky, Lexington, KY 40506-0054</t>
  </si>
  <si>
    <t>http://www.uky.edu/Admission/international.htm</t>
  </si>
  <si>
    <t>a:4:{i:0;O:8:"stdClass":2:{s:4:"type";s:17:"传统托福(PBT)";s:5:"score";s:3:"527";}i:1;O:8:"stdClass":2:{s:4:"type";s:17:"托福机考(CBT)";s:5:"score";s:3:"197";}i:2;O:8:"stdClass":2:{s:4:"type";s:17:"托福网考(IBT)";s:5:"score";s:2:"71";}i:3;O:8:"stdClass":2:{s:4:"type";s:6:"雅思";s:5:"score";s:3:"6.0";}}</t>
  </si>
  <si>
    <t>admissions@uky.edu</t>
  </si>
  <si>
    <t>a:3:{i:0;O:8:"stdClass":2:{s:4:"time";s:10:"10月15日";s:3:"tip";s:30:"春季入学申请截止时间";}i:1;O:8:"stdClass":2:{s:4:"time";s:8:"3月1日";s:3:"tip";s:30:"夏季入学申请截止时间";}i:2;O:8:"stdClass":2:{s:4:"time";s:9:"5月15日";s:3:"tip";s:30:"秋季入学申请截止时间";}}</t>
  </si>
  <si>
    <t>http://www.uky.edu/financialaid/scholarships</t>
  </si>
  <si>
    <t>+1 859 257-2000</t>
  </si>
  <si>
    <t>a:11:{s:6:"文学";s:37:"./major/175/2446/Undergraduate//9.gif";s:6:"农学";s:37:"./major/175/2446/Undergraduate//8.gif";s:9:"历史学";s:37:"./major/175/2446/Undergraduate//7.gif";s:6:"理学";s:37:"./major/175/2446/Undergraduate//6.gif";s:9:"经济学";s:37:"./major/175/2446/Undergraduate//5.gif";s:9:"教育学";s:37:"./major/175/2446/Undergraduate//4.gif";s:9:"管理学";s:37:"./major/175/2446/Undergraduate//3.gif";s:6:"工学";s:37:"./major/175/2446/Undergraduate//2.gif";s:6:"哲学";s:38:"./major/175/2446/Undergraduate//11.gif";s:6:"医学";s:38:"./major/175/2446/Undergraduate//10.gif";s:6:"法学";s:37:"./major/175/2446/Undergraduate//1.gif";}</t>
  </si>
  <si>
    <t>{"Address":"100 W. D. Funkhouser Bldg, University of Kentucky, Lexington, KY 40506-0054","Tel":"+1 859 257-2000","Fax":"","Mail":"admissions@uky.edu","ApplyOnline":"http://www.uky.edu/Admission/international.htm","Conditions_Cost": "","Conditions_Edu": "高中毕业", "Conditions_Test": [{"type":"传统托福(PBT)","score":"527"},{"type":"托福机考(CBT)","score":"197"},{"type":"托福网考(IBT)","score":"71"},{"type":"雅思","score":"6.0"}],"Conditions_Age": "无明确要求","MajorSum": "112", "OpeningTime": [{"time":"10月15日","tip":"春季入学申请截止时间"},{"time":"3月1日","tip":"夏季入学申请截止时间"},{"time":"5月15日","tip":"秋季入学申请截止时间"}],"Tuition": "21354","Other_Application": "60","Other_reg": "-1","Other_books": "-1","ScholarshipUrl": "http://www.uky.edu/financialaid/scholarships","alimony":"12768-21600","Other_Conditions": "1、要求提交SAT或ACT考试成绩。","Currency": "美元","Rate": "6.3387"}</t>
  </si>
  <si>
    <t>The Graduate School, 106 Gillis Building, Lexington, KY 40506-0033</t>
  </si>
  <si>
    <t>http://www.research.uky.edu/gs/ProspectiveStudents/Admission.html</t>
  </si>
  <si>
    <t>a:1:{i:0;O:8:"stdClass":2:{s:5:"score";s:15:"四分制  2.75";s:3:"tip";s:3:"GPA";}}</t>
  </si>
  <si>
    <t>+1 859-323-1928</t>
  </si>
  <si>
    <t>patty.henry@uky.edu</t>
  </si>
  <si>
    <t>a:2:{i:0;O:8:"stdClass":2:{s:4:"time";s:9:"3月15日";s:3:"tip";s:30:"秋季入学申请截止时间";}i:1;O:8:"stdClass":2:{s:4:"time";s:9:"8月15日";s:3:"tip";s:30:"春季入学申请截止时间";}}</t>
  </si>
  <si>
    <t>http://www.gradschool.uky.edu/StudentFunding/funding.html</t>
  </si>
  <si>
    <t>+1 (859) 257-4613</t>
  </si>
  <si>
    <t>a:11:{s:6:"文学";s:30:"./major/175/2446/Master//9.gif";s:6:"农学";s:30:"./major/175/2446/Master//8.gif";s:9:"历史学";s:30:"./major/175/2446/Master//7.gif";s:6:"理学";s:30:"./major/175/2446/Master//6.gif";s:9:"经济学";s:30:"./major/175/2446/Master//5.gif";s:9:"教育学";s:30:"./major/175/2446/Master//4.gif";s:9:"管理学";s:30:"./major/175/2446/Master//3.gif";s:6:"工学";s:30:"./major/175/2446/Master//2.gif";s:6:"哲学";s:31:"./major/175/2446/Master//11.gif";s:6:"医学";s:31:"./major/175/2446/Master//10.gif";s:6:"法学";s:30:"./major/175/2446/Master//1.gif";}</t>
  </si>
  <si>
    <t>{"Address":"The Graduate School, 106 Gillis Building, Lexington, KY 40506-0033","Tel":"+1 (859) 257-4613","Fax":"+1 859-323-1928","Mail":"patty.henry@uky.edu","ApplyOnline":"http://www.research.uky.edu/gs/ProspectiveStudents/Admission.html","Conditions_Cost": [{"score":"四分制  2.75","tip":"GPA"}],"Conditions_Edu": "本科毕业", "Conditions_Test": [{"type":"传统托福(PBT)","score":"550"},{"type":"托福机考(CBT)","score":"213"},{"type":"托福网考(IBT)","score":"79"},{"type":"雅思","score":"6.5"}],"Conditions_Age": "无明确要求","MajorSum": "100", "OpeningTime": [{"time":"3月15日","tip":"秋季入学申请截止时间"},{"time":"8月15日","tip":"春季入学申请截止时间"}],"Tuition": "22838","Other_Application": "65","Other_reg": "-1","Other_books": "-1","ScholarshipUrl": "http://www.gradschool.uky.edu/StudentFunding/funding.html","alimony":"12768-21600","Other_Conditions": "1、要求提交GRE考试成绩。","Currency": "美元","Rate": "6.3387"}</t>
  </si>
  <si>
    <t>a:8:{s:6:"文学";s:26:"./major/175/2446/Dr//9.gif";s:6:"农学";s:26:"./major/175/2446/Dr//8.gif";s:6:"理学";s:26:"./major/175/2446/Dr//6.gif";s:9:"经济学";s:26:"./major/175/2446/Dr//5.gif";s:9:"教育学";s:26:"./major/175/2446/Dr//4.gif";s:9:"管理学";s:26:"./major/175/2446/Dr//3.gif";s:6:"医学";s:27:"./major/175/2446/Dr//10.gif";s:6:"法学";s:26:"./major/175/2446/Dr//1.gif";}</t>
  </si>
  <si>
    <t>{"Address":"The Graduate School, 106 Gillis Building, Lexington, KY 40506-0033","Tel":"+1 (859) 257-4613","Fax":"+1 859-323-1928","Mail":"patty.henry@uky.edu","ApplyOnline":"http://www.research.uky.edu/gs/ProspectiveStudents/Admission.html","Conditions_Cost": [{"score":"四分制  2.75","tip":"GPA"}],"Conditions_Edu": "本科毕业", "Conditions_Test": [{"type":"传统托福(PBT)","score":"550"},{"type":"托福机考(CBT)","score":"213"},{"type":"托福网考(IBT)","score":"79"},{"type":"雅思","score":"6.5"}],"Conditions_Age": "无明确要求","MajorSum": "26", "OpeningTime": [{"time":"3月15日","tip":"秋季入学申请截止时间"},{"time":"8月15日","tip":"春季入学申请截止时间"}],"Tuition": "31552","Other_Application": "65","Other_reg": "-1","Other_books": "-1","ScholarshipUrl": "http://www.gradschool.uky.edu/StudentFunding/funding.html","alimony":"12768-21600","Other_Conditions": "1、要求提交GRE考试成绩。","Currency": "美元","Rate": "6.3387"}</t>
  </si>
  <si>
    <t>Admissions Committee, MBA Center, 145 Gatton College of Business &amp; Economics Building, University Of Kentuck, Lexington, KY 40506-0034</t>
  </si>
  <si>
    <t>a:5:{i:0;O:8:"stdClass":2:{s:4:"type";s:17:"传统托福(PBT)";s:5:"score";s:3:"550";}i:1;O:8:"stdClass":2:{s:4:"type";s:23:"传统托福(PBT)写作";s:5:"score";s:3:"4.5";}i:2;O:8:"stdClass":2:{s:4:"type";s:17:"托福机考(CBT)";s:5:"score";s:3:"213";}i:3;O:8:"stdClass":2:{s:4:"type";s:17:"托福网考(IBT)";s:5:"score";s:2:"79";}i:4;O:8:"stdClass":2:{s:4:"type";s:6:"雅思";s:5:"score";s:3:"6.5";}}</t>
  </si>
  <si>
    <t>ukmba@uky.edu</t>
  </si>
  <si>
    <t>a:1:{i:0;O:8:"stdClass":2:{s:4:"time";s:9:"1月15日";s:3:"tip";s:0:"";}}</t>
  </si>
  <si>
    <t>+1 (859) 257-1306</t>
  </si>
  <si>
    <t>12个月 全日制</t>
  </si>
  <si>
    <t>a:4:{s:9:"管理学";s:27:"./major/175/2446/MBA//3.gif";s:6:"工学";s:27:"./major/175/2446/MBA//2.gif";s:6:"医学";s:28:"./major/175/2446/MBA//10.gif";s:6:"法学";s:27:"./major/175/2446/MBA//1.gif";}</t>
  </si>
  <si>
    <t>{"Address":"Admissions Committee, MBA Center, 145 Gatton College of Business &amp; Economics Building, University Of Kentuck, Lexington, KY 40506-0034","Tel":"+1 (859) 257-1306","Fax":"","Mail":"ukmba@uky.edu","Conditions_Cost": [{"score":"四分制  2.75","tip":"GPA"}],"Conditions_Edu": "本科毕业", "Conditions_Test": [{"type":"传统托福(PBT)","score":"550"},{"type":"传统托福(PBT)写作","score":"4.5"},{"type":"托福机考(CBT)","score":"213"},{"type":"托福网考(IBT)","score":"79"},{"type":"雅思","score":"6.5"}], "Conditions_Work": "无明确要求","xueZhi": "12个月 全日制","Conditions_Age": "无明确要求","MajorSum": "4", "OpeningTime": [{"time":"1月15日","tip":""}],"Tuition": "23560","Other_Application": "-1","Other_reg": "-1","Other_books": "-1","ScholarshipUrl": "","alimony":"12768-21600","Other_Conditions": "1、要求提交GRE或GMAT考试成绩。","Currency": "美元","Rate": "6.3387"}</t>
  </si>
  <si>
    <t>Center for ESL (CESL), University of Kentucky, 1235 Patterson Office Tower, Lexington, KY 40506-0027</t>
  </si>
  <si>
    <t>http://esl.as.uky.edu/application-procedure-iep</t>
  </si>
  <si>
    <t>+1 (859) 323-1072</t>
  </si>
  <si>
    <t>esl@uky.edu</t>
  </si>
  <si>
    <t>a:1:{i:0;O:8:"stdClass":2:{s:4:"time";s:8:"6月6日";s:3:"tip";s:45:"每年开课4次，6月、7月、8月、10月";}}</t>
  </si>
  <si>
    <t>+1 (859) 257-7003</t>
  </si>
  <si>
    <t>a:2:{s:6:"文学";s:32:"./major/175/2446/Language//9.gif";s:9:"教育学";s:32:"./major/175/2446/Language//4.gif";}</t>
  </si>
  <si>
    <t>{"Address":"Center for ESL (CESL), University of Kentucky, 1235 Patterson Office Tower, Lexington, KY 40506-0027","Tel":"+1 (859) 257-7003","Fax":"+1 (859) 323-1072","Mail":"esl@uky.edu","ApplyOnline":"http://esl.as.uky.edu/application-procedure-iep","Conditions_Cost": "","Conditions_Edu": "无明确要求", "Conditions_Test": "","Conditions_Age": "无明确要求","MajorSum": "2", "OpeningTime": [{"time":"6月6日","tip":"每年开课4次，6月、7月、8月、10月"}],"Tuition": "360","Other_Application": "50","Other_reg": "-1","Other_books": "-1","ScholarshipUrl": "","alimony":"12768-21600","Other_Conditions": "无明确要求","Currency": "美元","Rate": "6.3387"}</t>
  </si>
  <si>
    <t>a:4:{s:6:"文学";s:31:"./major/175/2446/NetWork//9.gif";s:9:"教育学";s:31:"./major/175/2446/NetWork//4.gif";s:9:"管理学";s:31:"./major/175/2446/NetWork//3.gif";s:6:"医学";s:32:"./major/175/2446/NetWork//10.gif";}</t>
  </si>
  <si>
    <t>{"Address":"The Graduate School, 106 Gillis Building, Lexington, KY 40506-0033","Tel":"+1 (859) 257-4613","Fax":"+1 859-323-1928","Mail":"patty.henry@uky.edu","ApplyOnline":"http://www.research.uky.edu/gs/ProspectiveStudents/Admission.html","Conditions_Cost": "","Conditions_Edu": "无明确要求", "Conditions_Test": "","Conditions_Age": "无明确要求","MajorSum": "10", "OpeningTime": "","Tuition": "22838","Other_Application": "","Other_reg": "-1","Other_books": "-1","ScholarshipUrl": "http://www.gradschool.uky.edu/StudentFunding/funding.html","alimony":"12768-21600","Other_Conditions": "无明确要求","Currency": "美元","Rate": "6.3387"}</t>
  </si>
  <si>
    <t>a:4:{s:6:"农学";s:34:"./major/175/2446/Foundation//8.gif";s:9:"教育学";s:34:"./major/175/2446/Foundation//4.gif";s:6:"医学";s:35:"./major/175/2446/Foundation//10.gif";s:6:"法学";s:34:"./major/175/2446/Foundation//1.gif";}</t>
  </si>
  <si>
    <t>{"Address":"100 W. D. Funkhouser Bldg, University of Kentucky, Lexington, KY 40506-0054","Tel":"+1 859 257-2000","Fax":"","Mail":"admissions@uky.edu","ApplyOnline":"http://www.uky.edu/Admission/international.htm","Conditions_Cost": "","Conditions_Edu": "无明确要求", "Conditions_Test": "","Conditions_Age": "无明确要求","MajorSum": "9", "OpeningTime": "","Tuition": "-1","Other_Application": "-1","Other_reg": "-1","Other_books": "-1","ScholarshipUrl": "","alimony":"12768-21600","Other_Conditions": "无明确要求","Currency": "美元","Rate": "6.3387"}</t>
  </si>
  <si>
    <t>乔治敦大学（华盛顿）</t>
  </si>
  <si>
    <t>Georgetown University (Washington)</t>
  </si>
  <si>
    <t>Georgetown University, 3700 O Street, N.W., White Gravenor Hall, Room 103, Washington, D.C.</t>
  </si>
  <si>
    <t>http://uadmissions.georgetown.edu/firstyear/application/</t>
  </si>
  <si>
    <t>+1 (202) 687-5084</t>
  </si>
  <si>
    <t>guadmiss@georgetown.edu</t>
  </si>
  <si>
    <t>a:2:{i:0;O:8:"stdClass":2:{s:4:"time";s:9:"11月1日";s:3:"tip";s:33:"提前录取的申请截止日期";}i:1;O:8:"stdClass":2:{s:4:"time";s:9:"1月10日";s:3:"tip";s:33:"常规录取的申请截止日期";}}</t>
  </si>
  <si>
    <t>1、要求提交SAT或ACT考试成绩。&amp;nbsp;2、要求提交托福考试成绩。</t>
  </si>
  <si>
    <t>http://finaid.georgetown.edu/grants-and-scholarships/</t>
  </si>
  <si>
    <t>+1 (202) 687-3600</t>
  </si>
  <si>
    <t>a:9:{s:6:"文学";s:37:"./major/175/1178/Undergraduate//9.gif";s:9:"历史学";s:37:"./major/175/1178/Undergraduate//7.gif";s:6:"理学";s:37:"./major/175/1178/Undergraduate//6.gif";s:9:"经济学";s:37:"./major/175/1178/Undergraduate//5.gif";s:9:"管理学";s:37:"./major/175/1178/Undergraduate//3.gif";s:6:"工学";s:37:"./major/175/1178/Undergraduate//2.gif";s:6:"哲学";s:38:"./major/175/1178/Undergraduate//11.gif";s:6:"医学";s:38:"./major/175/1178/Undergraduate//10.gif";s:6:"法学";s:37:"./major/175/1178/Undergraduate//1.gif";}</t>
  </si>
  <si>
    <t>{"Address":"Georgetown University, 3700 O Street, N.W., White Gravenor Hall, Room 103, Washington, D.C.","Tel":"+1 (202) 687-3600","Fax":"+1 (202) 687-5084 ","Mail":"guadmiss@georgetown.edu","ApplyOnline":"http://uadmissions.georgetown.edu/firstyear/application/","Conditions_Cost": "","Conditions_Edu": "高中毕业", "Conditions_Test": "","Conditions_Age": "无明确要求","MajorSum": "64", "OpeningTime": [{"time":"11月1日","tip":"提前录取的申请截止日期"},{"time":"1月10日","tip":"常规录取的申请截止日期"}],"Tuition": "44280","Other_Application": "75","Other_reg": "-1","Other_books": "-1","ScholarshipUrl": "http://finaid.georgetown.edu/grants-and-scholarships/","alimony":"12768-21600","Other_Conditions": "1、要求提交SAT或ACT考试成绩。&amp;nbsp;2、要求提交托福考试成绩。","Currency": "美元","Rate": "6.3387"}</t>
  </si>
  <si>
    <t>Georgetown University, Graduate School of Arts and Sciences, Graduate Admissions, Box 571004, Washington D.C.20057</t>
  </si>
  <si>
    <t>https://app.applyyourself.com/AYApplicantLogin/fl_ApplicantLogin.asp?id=gtu-g</t>
  </si>
  <si>
    <t>a:3:{i:0;O:8:"stdClass":2:{s:4:"type";s:17:"传统托福(PBT)";s:5:"score";s:3:"550";}i:1;O:8:"stdClass":2:{s:4:"type";s:17:"托福网考(IBT)";s:5:"score";s:2:"80";}i:2;O:8:"stdClass":2:{s:4:"type";s:6:"雅思";s:5:"score";s:3:"7.0";}}</t>
  </si>
  <si>
    <t>+1 (202) 687-7977</t>
  </si>
  <si>
    <t>gradmail@georgetown.edu</t>
  </si>
  <si>
    <t>1、要求提交之前学习成绩单。&amp;nbsp;2、要求提交GRE、GMAT或MAT考试成绩。&amp;nbsp;3、个别学院或专业可能要求更高的语言要求。</t>
  </si>
  <si>
    <t>+1 (202) 687-5568</t>
  </si>
  <si>
    <t>a:11:{s:6:"文学";s:30:"./major/175/1178/Master//9.gif";s:9:"历史学";s:30:"./major/175/1178/Master//7.gif";s:6:"理学";s:30:"./major/175/1178/Master//6.gif";s:9:"经济学";s:30:"./major/175/1178/Master//5.gif";s:9:"教育学";s:30:"./major/175/1178/Master//4.gif";s:9:"管理学";s:30:"./major/175/1178/Master//3.gif";s:6:"工学";s:30:"./major/175/1178/Master//2.gif";s:6:"军事";s:31:"./major/175/1178/Master//12.gif";s:6:"哲学";s:31:"./major/175/1178/Master//11.gif";s:6:"医学";s:31:"./major/175/1178/Master//10.gif";s:6:"法学";s:30:"./major/175/1178/Master//1.gif";}</t>
  </si>
  <si>
    <t>{"Address":"Georgetown University, Graduate School of Arts and Sciences, Graduate Admissions, Box 571004, Washington D.C.20057","Tel":"+1 (202) 687-5568","Fax":"+1 (202) 687-7977","Mail":"gradmail@georgetown.edu","ApplyOnline":"https://app.applyyourself.com/AYApplicantLogin/fl_ApplicantLogin.asp?id=gtu-g","Conditions_Cost": "","Conditions_Edu": "本科毕业", "Conditions_Test": [{"type":"传统托福(PBT)","score":"550"},{"type":"托福网考(IBT)","score":"80"},{"type":"雅思","score":"7.0"}],"Conditions_Age": "无明确要求","MajorSum": "110", "OpeningTime": "","Tuition": "44408","Other_Application": "80","Other_reg": "-1","Other_books": "-1","ScholarshipUrl": "http://finaid.georgetown.edu/grants-and-scholarships/","alimony":"12768-21600","Other_Conditions": "1、要求提交之前学习成绩单。&amp;nbsp;2、要求提交GRE、GMAT或MAT考试成绩。&amp;nbsp;3、个别学院或专业可能要求更高的语言要求。","Currency": "美元","Rate": "6.3387"}</t>
  </si>
  <si>
    <t>a:8:{s:6:"文学";s:26:"./major/175/1178/Dr//9.gif";s:9:"历史学";s:26:"./major/175/1178/Dr//7.gif";s:6:"理学";s:26:"./major/175/1178/Dr//6.gif";s:9:"经济学";s:26:"./major/175/1178/Dr//5.gif";s:6:"工学";s:26:"./major/175/1178/Dr//2.gif";s:6:"哲学";s:27:"./major/175/1178/Dr//11.gif";s:6:"医学";s:27:"./major/175/1178/Dr//10.gif";s:6:"法学";s:26:"./major/175/1178/Dr//1.gif";}</t>
  </si>
  <si>
    <t>{"Address":"Georgetown University, Graduate School of Arts and Sciences, Graduate Admissions, Box 571004, Washington D.C.20057","Tel":"+1 (202) 687-5568","Fax":"+1 (202) 687-7977","Mail":"gradmail@georgetown.edu","ApplyOnline":"https://app.applyyourself.com/AYApplicantLogin/fl_ApplicantLogin.asp?id=gtu-g","Conditions_Cost": "","Conditions_Edu": "本科毕业", "Conditions_Test": [{"type":"传统托福(PBT)","score":"550"},{"type":"托福网考(IBT)","score":"80"},{"type":"雅思","score":"7.0"}],"Conditions_Age": "无明确要求","MajorSum": "28", "OpeningTime": "","Tuition": "44408","Other_Application": "80","Other_reg": "-1","Other_books": "-1","ScholarshipUrl": "http://finaid.georgetown.edu/grants-and-scholarships/","alimony":"12768-21600","Other_Conditions": "1、要求提交之前学习成绩单。&amp;nbsp;2、要求提交GRE、GMAT或MAT考试成绩。&amp;nbsp;3、个别学院或专业可能要求更高的语言要求。","Currency": "美元","Rate": "6.3387"}</t>
  </si>
  <si>
    <t>McDonough School of Business, Full-time MBA Program, Admissions Office, Rafik B. Hariri Building, Suite 390, 37th and O Streets, NW, Washington, D.C. US, 20057</t>
  </si>
  <si>
    <t>a:5:{i:0;O:8:"stdClass":2:{s:4:"type";s:17:"传统托福(PBT)";s:5:"score";s:3:"600";}i:1;O:8:"stdClass":2:{s:4:"type";s:17:"托福机考(CBT)";s:5:"score";s:3:"250";}i:2;O:8:"stdClass":2:{s:4:"type";s:17:"托福网考(IBT)";s:5:"score";s:3:"100";}i:3;O:8:"stdClass":2:{s:4:"type";s:6:"雅思";s:5:"score";s:3:"7.5";}i:4;O:8:"stdClass":2:{s:4:"type";s:3:"PTE";s:5:"score";s:2:"68";}}</t>
  </si>
  <si>
    <t>1 (202) 687-7809</t>
  </si>
  <si>
    <t>GeorgetownMBA@georgetown.edu</t>
  </si>
  <si>
    <t>a:3:{i:0;O:8:"stdClass":2:{s:4:"time";s:10:"10月10日";s:3:"tip";s:30:"第一轮的申请截止日期";}i:1;O:8:"stdClass":2:{s:4:"time";s:8:"1月5日";s:3:"tip";s:30:"第二轮的申请截止日期";}i:2;O:8:"stdClass":2:{s:4:"time";s:8:"4月1日";s:3:"tip";s:30:"第三轮的申请截止日期";}}</t>
  </si>
  <si>
    <t>1、要求提交大学学习成绩单。&amp;nbsp;2、要求提交GMAT、GRE考试成绩。</t>
  </si>
  <si>
    <t>1 (202) 687-4200</t>
  </si>
  <si>
    <t>a:1:{s:9:"管理学";s:27:"./major/175/1178/MBA//3.gif";}</t>
  </si>
  <si>
    <t>{"Address":"McDonough School of Business, Full-time MBA Program, Admissions Office, Rafik B. Hariri Building, Suite 390, 37th and O Streets, NW, Washington, D.C. US, 20057","Tel":"1 (202) 687-4200","Fax":"1 (202) 687-7809","Mail":"GeorgetownMBA@georgetown.edu","Conditions_Cost": "","Conditions_Edu": "本科毕业", "Conditions_Test": [{"type":"传统托福(PBT)","score":"600"},{"type":"托福机考(CBT)","score":"250"},{"type":"托福网考(IBT)","score":"100"},{"type":"雅思","score":"7.5"},{"type":"PTE","score":"68"}], "Conditions_Work": "无明确要求","xueZhi": "24个月 全日制","Conditions_Age": "无明确要求","MajorSum": "1", "OpeningTime": [{"time":"10月10日","tip":"第一轮的申请截止日期"},{"time":"1月5日","tip":"第二轮的申请截止日期"},{"time":"4月1日","tip":"第三轮的申请截止日期"}],"Tuition": "107200","Other_Application": "175","Other_reg": "-1","Other_books": "-1","ScholarshipUrl": "","alimony":"12768-21600","Other_Conditions": "1、要求提交大学学习成绩单。&amp;nbsp;2、要求提交GMAT、GRE考试成绩。","Currency": "美元","Rate": "6.3387"}</t>
  </si>
  <si>
    <t>a:9:{s:6:"文学";s:34:"./major/175/1178/Specialist//9.gif";s:9:"历史学";s:34:"./major/175/1178/Specialist//7.gif";s:6:"理学";s:34:"./major/175/1178/Specialist//6.gif";s:9:"经济学";s:34:"./major/175/1178/Specialist//5.gif";s:9:"教育学";s:34:"./major/175/1178/Specialist//4.gif";s:9:"管理学";s:34:"./major/175/1178/Specialist//3.gif";s:6:"哲学";s:35:"./major/175/1178/Specialist//11.gif";s:6:"医学";s:35:"./major/175/1178/Specialist//10.gif";s:6:"法学";s:34:"./major/175/1178/Specialist//1.gif";}</t>
  </si>
  <si>
    <t>{"Address":"Georgetown University, 3700 O Street, N.W., White Gravenor Hall, Room 103, Washington, D.C.","Tel":"+1 (202) 687-3600","Fax":"+1 (202) 687-5084 ","Mail":"guadmiss@georgetown.edu","ApplyOnline":"http://uadmissions.georgetown.edu/firstyear/application/","Conditions_Cost": "","Conditions_Edu": "高中毕业", "Conditions_Test": "","Conditions_Age": "无明确要求","MajorSum": "37", "OpeningTime": [{"time":"11月1日","tip":"提前录取的申请截止日期"},{"time":"1月10日","tip":"常规录取的申请截止日期"}],"Tuition": "44280","Other_Application": "75","Other_reg": "-1","Other_books": "-1","ScholarshipUrl": "http://finaid.georgetown.edu/grants-and-scholarships/","alimony":"12768-21600","Other_Conditions": "1、要求提交SAT或ACT考试成绩。&amp;nbsp;2、要求提交托福考试成绩。","Currency": "美元","Rate": "6.3387"}</t>
  </si>
  <si>
    <t>a:1:{s:6:"医学";s:32:"./major/175/1178/NetWork//10.gif";}</t>
  </si>
  <si>
    <t>{"Address":"Georgetown University, Graduate School of Arts and Sciences, Graduate Admissions, Box 571004, Washington D.C.20057","Tel":"+1 (202) 687-5568","Fax":"+1 (202) 687-7977","Mail":"gradmail@georgetown.edu","ApplyOnline":"https://app.applyyourself.com/AYApplicantLogin/fl_ApplicantLogin.asp?id=gtu-g","Conditions_Cost": "","Conditions_Edu": "无明确要求", "Conditions_Test": "","Conditions_Age": "无明确要求","MajorSum": "1", "OpeningTime": "","Tuition": "44408","Other_Application": "","Other_reg": "-1","Other_books": "-1","ScholarshipUrl": "http://finaid.georgetown.edu/grants-and-scholarships/","alimony":"12768-21600","Other_Conditions": "无明确要求","Currency": "美元","Rate": "6.3387"}</t>
  </si>
  <si>
    <t>{"Address":" ","Tel":"","Fax":" ","Mail":"","ApplyOnline":"","Conditions_Cost": "","Conditions_Edu": "无明确要求", "Conditions_Test": "","Conditions_Age": "无明确要求","MajorSum": "0", "OpeningTime": "","Tuition": "-1","Other_Application": "-1","Other_reg": "-1","Other_books": "-1","ScholarshipUrl": "","alimony":"12768-21600","Other_Conditions": "无明确要求","Currency": "美元","Rate": "6.3387"}</t>
  </si>
  <si>
    <t>莱斯大学(休斯顿)</t>
  </si>
  <si>
    <t>Rice University (Houston)</t>
  </si>
  <si>
    <t>Rice University, 6100 Main Street, Houston, TX 77005-1827, USA</t>
  </si>
  <si>
    <t>oiss@rice.edu</t>
  </si>
  <si>
    <t>http://financialaid.rice.edu/</t>
  </si>
  <si>
    <t>+1 713-348-6095</t>
  </si>
  <si>
    <t>a:9:{s:6:"文学";s:37:"./major/175/5862/Undergraduate//9.gif";s:9:"历史学";s:37:"./major/175/5862/Undergraduate//7.gif";s:6:"理学";s:37:"./major/175/5862/Undergraduate//6.gif";s:9:"经济学";s:37:"./major/175/5862/Undergraduate//5.gif";s:9:"教育学";s:37:"./major/175/5862/Undergraduate//4.gif";s:9:"管理学";s:37:"./major/175/5862/Undergraduate//3.gif";s:6:"工学";s:37:"./major/175/5862/Undergraduate//2.gif";s:6:"哲学";s:38:"./major/175/5862/Undergraduate//11.gif";s:6:"法学";s:37:"./major/175/5862/Undergraduate//1.gif";}</t>
  </si>
  <si>
    <t>{"Address":"Rice University, 6100 Main Street, Houston, TX 77005-1827, USA","Tel":"+1 713-348-6095","Fax":"","Mail":"oiss@rice.edu","ApplyOnline":"http://www.commonapp.org/","Conditions_Cost": "","Conditions_Edu": "高中毕业", "Conditions_Test": [{"type":"传统托福(PBT)","score":"600"},{"type":"托福网考(IBT)","score":"100"},{"type":"雅思","score":"7.0"}],"Conditions_Age": "无明确要求","MajorSum": "54", "OpeningTime": [{"time":"11月1日","tip":"提前录取的申请截止日期"},{"time":"1月1日","tip":"常规录取的申请截止日期"}],"Tuition": "38260","Other_Application": "70","Other_reg": "-1","Other_books": "-1","ScholarshipUrl": "http://financialaid.rice.edu/","alimony":"12768-21600","Other_Conditions": "无明确要求","Currency": "美元","Rate": "6.3387"}</t>
  </si>
  <si>
    <t>http://graduate.rice.edu/apply/</t>
  </si>
  <si>
    <t>a:4:{i:0;O:8:"stdClass":2:{s:4:"type";s:17:"传统托福(PBT)";s:5:"score";s:3:"600";}i:1;O:8:"stdClass":2:{s:4:"type";s:17:"托福机考(CBT)";s:5:"score";s:3:"250";}i:2;O:8:"stdClass":2:{s:4:"type";s:17:"托福网考(IBT)";s:5:"score";s:2:"90";}i:3;O:8:"stdClass":2:{s:4:"type";s:6:"雅思";s:5:"score";s:1:"7";}}</t>
  </si>
  <si>
    <t>http://graduate.rice.edu/admissions/financial_support.aspx</t>
  </si>
  <si>
    <t>a:10:{s:6:"文学";s:30:"./major/175/5862/Master//9.gif";s:9:"历史学";s:30:"./major/175/5862/Master//7.gif";s:6:"理学";s:30:"./major/175/5862/Master//6.gif";s:9:"经济学";s:30:"./major/175/5862/Master//5.gif";s:9:"教育学";s:30:"./major/175/5862/Master//4.gif";s:9:"管理学";s:30:"./major/175/5862/Master//3.gif";s:6:"工学";s:30:"./major/175/5862/Master//2.gif";s:6:"哲学";s:31:"./major/175/5862/Master//11.gif";s:6:"医学";s:31:"./major/175/5862/Master//10.gif";s:6:"法学";s:30:"./major/175/5862/Master//1.gif";}</t>
  </si>
  <si>
    <t>{"Address":"Rice University, 6100 Main Street, Houston, TX 77005-1827, USA","Tel":"+1 713-348-6095","Fax":"","Mail":"oiss@rice.edu","ApplyOnline":"http://graduate.rice.edu/apply/","Conditions_Cost": [{"score":"四分制  3.0","tip":"GPA"}],"Conditions_Edu": "本科毕业", "Conditions_Test": [{"type":"传统托福(PBT)","score":"600"},{"type":"托福机考(CBT)","score":"250"},{"type":"托福网考(IBT)","score":"90"},{"type":"雅思","score":"7"}],"Conditions_Age": "无明确要求","MajorSum": "45", "OpeningTime": "","Tuition": "31000","Other_Application": "-1","Other_reg": "-1","Other_books": "-1","ScholarshipUrl": "http://graduate.rice.edu/admissions/financial_support.aspx","alimony":"12768-21600","Other_Conditions": "1.提交GRE或GMAT考试成绩。","Currency": "美元","Rate": "6.3387"}</t>
  </si>
  <si>
    <t>a:4:{i:0;O:8:"stdClass":2:{s:4:"type";s:17:"传统托福(PBT)";s:5:"score";s:3:"600";}i:1;O:8:"stdClass":2:{s:4:"type";s:17:"托福机考(CBT)";s:5:"score";s:3:"250";}i:2;O:8:"stdClass":2:{s:4:"type";s:17:"托福网考(IBT)";s:5:"score";s:2:"90";}i:3;O:8:"stdClass":2:{s:4:"type";s:6:"雅思";s:5:"score";s:3:"7.0";}}</t>
  </si>
  <si>
    <t>a:8:{s:6:"文学";s:26:"./major/175/5862/Dr//9.gif";s:9:"历史学";s:26:"./major/175/5862/Dr//7.gif";s:6:"理学";s:26:"./major/175/5862/Dr//6.gif";s:9:"经济学";s:26:"./major/175/5862/Dr//5.gif";s:9:"管理学";s:26:"./major/175/5862/Dr//3.gif";s:6:"工学";s:26:"./major/175/5862/Dr//2.gif";s:6:"哲学";s:27:"./major/175/5862/Dr//11.gif";s:6:"法学";s:26:"./major/175/5862/Dr//1.gif";}</t>
  </si>
  <si>
    <t>{"Address":"Rice University, 6100 Main Street, Houston, TX 77005-1827, USA","Tel":"+1 713-348-6095","Fax":"","Mail":"oiss@rice.edu","ApplyOnline":"http://graduate.rice.edu/apply/","Conditions_Cost": [{"score":"四分制  3.0","tip":"GPA"}],"Conditions_Edu": "本科毕业", "Conditions_Test": [{"type":"传统托福(PBT)","score":"600"},{"type":"托福机考(CBT)","score":"250"},{"type":"托福网考(IBT)","score":"90"},{"type":"雅思","score":"7.0"}],"Conditions_Age": "无明确要求","MajorSum": "32", "OpeningTime": "","Tuition": "31000","Other_Application": "-1","Other_reg": "-1","Other_books": "-1","ScholarshipUrl": "http://graduate.rice.edu/admissions/financial_support.aspx","alimony":"12768-21600","Other_Conditions": "1.提交GRE或GMAT考试成绩。","Currency": "美元","Rate": "6.3387"}</t>
  </si>
  <si>
    <t>Jesse H. Jones Graduate School of Business, Rice University, P.O. Box 2932-MS 531, Houston, Texas 77252-2932</t>
  </si>
  <si>
    <t>jgsa@rice.edu</t>
  </si>
  <si>
    <t>a:4:{i:0;O:8:"stdClass":2:{s:4:"time";s:10:"10月28日";s:3:"tip";s:27:"第一轮申请截止时间";}i:1;O:8:"stdClass":2:{s:4:"time";s:8:"1月6日";s:3:"tip";s:27:"第二轮申请截止时间";}i:2;O:8:"stdClass":2:{s:4:"time";s:9:"2月24日";s:3:"tip";s:27:"第三轮申请截止时间";}i:3;O:8:"stdClass":2:{s:4:"time";s:8:"4月7日";s:3:"tip";s:27:"第四轮申请截止时间";}}</t>
  </si>
  <si>
    <t>1.提交托福、雅思或培生考试成绩。</t>
  </si>
  <si>
    <t>a:3:{s:9:"经济学";s:27:"./major/175/5862/MBA//5.gif";s:9:"管理学";s:27:"./major/175/5862/MBA//3.gif";s:6:"医学";s:28:"./major/175/5862/MBA//10.gif";}</t>
  </si>
  <si>
    <t>{"Address":"Jesse H. Jones Graduate School of Business, Rice University, P.O. Box 2932-MS 531, Houston, Texas 77252-2932","Tel":"","Fax":"","Mail":"jgsa@rice.edu","Conditions_Cost": [{"score":"四分制  3.0","tip":"GPA"}],"Conditions_Edu": "本科毕业", "Conditions_Test": "", "Conditions_Work": "无明确要求","xueZhi": "24个月 全日制","Conditions_Age": "无明确要求","MajorSum": "10", "OpeningTime": [{"time":"10月28日","tip":"第一轮申请截止时间"},{"time":"1月6日","tip":"第二轮申请截止时间"},{"time":"2月24日","tip":"第三轮申请截止时间"},{"time":"4月7日","tip":"第四轮申请截止时间"}],"Tuition": "48500","Other_Application": "125","Other_reg": "-1","Other_books": "-1","ScholarshipUrl": "","alimony":"12768-21600","Other_Conditions": "1.提交托福、雅思或培生考试成绩。","Currency": "美元","Rate": "6.3387"}</t>
  </si>
  <si>
    <t>Rice University, Glasscock School of Continuing Studies, Language Programs - MS 550, P. O. Box 1892, Houston, Texas 77251-1892, USA</t>
  </si>
  <si>
    <t>http://esl.rice.edu/apply/</t>
  </si>
  <si>
    <t>+1 (713) 348-6131</t>
  </si>
  <si>
    <t>esl@rice.edu</t>
  </si>
  <si>
    <t>a:1:{i:0;O:8:"stdClass":2:{s:4:"time";s:8:"1月2日";s:3:"tip";s:59:"每年开课6次，1月、2月、4月、6月、8月、10月";}}</t>
  </si>
  <si>
    <t>+1  (713) 348-4019</t>
  </si>
  <si>
    <t>a:2:{s:6:"文学";s:32:"./major/175/5862/Language//9.gif";s:9:"教育学";s:32:"./major/175/5862/Language//4.gif";}</t>
  </si>
  <si>
    <t>{"Address":"Rice University, Glasscock School of Continuing Studies, Language Programs - MS 550, P. O. Box 1892, Houston, Texas 77251-1892, USA","Tel":"+1  (713) 348-4019","Fax":"+1 (713) 348-6131","Mail":"esl@rice.edu","ApplyOnline":"http://esl.rice.edu/apply/","Conditions_Cost": "","Conditions_Edu": "高中毕业", "Conditions_Test": "","Conditions_Age": "无明确要求","MajorSum": "2", "OpeningTime": [{"time":"1月2日","tip":"每年开课6次，1月、2月、4月、6月、8月、10月"}],"Tuition": "240","Other_Application": "60","Other_reg": "-1","Other_books": "-1","ScholarshipUrl": " ","alimony":"12768-21600","Other_Conditions": "无明确要求","Currency": "美元","Rate": "6.3387"}</t>
  </si>
  <si>
    <t>a:1:{s:21:"职教及其他类别";s:32:"./major/175/5862/NetWork//13.gif";}</t>
  </si>
  <si>
    <t>{"Address":"Rice University, 6100 Main Street, Houston, TX 77005-1827, USA","Tel":"+1 713-348-6095","Fax":"","Mail":"oiss@rice.edu","ApplyOnline":"http://graduate.rice.edu/apply/","Conditions_Cost": "","Conditions_Edu": "无明确要求", "Conditions_Test": "","Conditions_Age": "无明确要求","MajorSum": "1", "OpeningTime": "","Tuition": "31000","Other_Application": "","Other_reg": "-1","Other_books": "-1","ScholarshipUrl": "http://graduate.rice.edu/admissions/financial_support.aspx","alimony":"12768-21600","Other_Conditions": "无明确要求","Currency": "美元","Rate": "6.3387"}</t>
  </si>
  <si>
    <t>a:4:{s:9:"经济学";s:34:"./major/175/5862/Foundation//5.gif";s:9:"教育学";s:34:"./major/175/5862/Foundation//4.gif";s:6:"医学";s:35:"./major/175/5862/Foundation//10.gif";s:6:"法学";s:34:"./major/175/5862/Foundation//1.gif";}</t>
  </si>
  <si>
    <t>{"Address":"Rice University, 6100 Main Street, Houston, TX 77005-1827, USA","Tel":"+1 713-348-6095","Fax":" ","Mail":"oiss@rice.edu","ApplyOnline":"http://www.commonapp.org/","Conditions_Cost": "","Conditions_Edu": "无明确要求", "Conditions_Test": "","Conditions_Age": "无明确要求","MajorSum": "4", "OpeningTime": "","Tuition": "-1","Other_Application": "-1","Other_reg": "-1","Other_books": "-1","ScholarshipUrl": "","alimony":"12768-21600","Other_Conditions": "无明确要求","Currency": "美元","Rate": "6.3387"}</t>
  </si>
  <si>
    <t>罗彻斯特大学(罗彻斯特)</t>
  </si>
  <si>
    <t>University of Rochester (Rochester)</t>
  </si>
  <si>
    <t>Admissions, University of Rochester, Office of Admissions, P.O. Box 270251, Rochester, NY 14627-0251</t>
  </si>
  <si>
    <t>http://www.enrollment.rochester.edu/admissions/apply/international/apply.shtm</t>
  </si>
  <si>
    <t>a:8:{i:0;O:8:"stdClass":2:{s:4:"type";s:17:"传统托福(PBT)";s:5:"score";s:3:"600";}i:1;O:8:"stdClass":2:{s:4:"type";s:17:"托福网考(IBT)";s:5:"score";s:3:"100";}i:2;O:8:"stdClass":2:{s:4:"type";s:23:"托福网考(IBT)阅读";s:5:"score";s:2:"26";}i:3;O:8:"stdClass":2:{s:4:"type";s:23:"托福网考(IBT)写作";s:5:"score";s:2:"25";}i:4;O:8:"stdClass":2:{s:4:"type";s:23:"托福网考(IBT)听力";s:5:"score";s:2:"25";}i:5;O:8:"stdClass":2:{s:4:"type";s:23:"托福网考(IBT)口语";s:5:"score";s:2:"24";}i:6;O:8:"stdClass":2:{s:4:"type";s:6:"雅思";s:5:"score";s:1:"7";}i:7;O:8:"stdClass":2:{s:4:"type";s:3:"PTE";s:5:"score";s:2:"66";}}</t>
  </si>
  <si>
    <t>+1 (585) 461-4595</t>
  </si>
  <si>
    <t>admit@admissions.rochester.edu</t>
  </si>
  <si>
    <t>http://enrollment.rochester.edu/financial/international/</t>
  </si>
  <si>
    <t>+1 (585) 275-3221</t>
  </si>
  <si>
    <t>a:10:{s:6:"文学";s:37:"./major/175/4175/Undergraduate//9.gif";s:9:"历史学";s:37:"./major/175/4175/Undergraduate//7.gif";s:6:"理学";s:37:"./major/175/4175/Undergraduate//6.gif";s:9:"经济学";s:37:"./major/175/4175/Undergraduate//5.gif";s:9:"教育学";s:37:"./major/175/4175/Undergraduate//4.gif";s:9:"管理学";s:37:"./major/175/4175/Undergraduate//3.gif";s:6:"工学";s:37:"./major/175/4175/Undergraduate//2.gif";s:6:"哲学";s:38:"./major/175/4175/Undergraduate//11.gif";s:6:"医学";s:38:"./major/175/4175/Undergraduate//10.gif";s:6:"法学";s:37:"./major/175/4175/Undergraduate//1.gif";}</t>
  </si>
  <si>
    <t>{"Address":"Admissions, University of Rochester, Office of Admissions, P.O. Box 270251, Rochester, NY 14627-0251","Tel":"+1 (585) 275-3221","Fax":"+1 (585) 461-4595","Mail":"admit@admissions.rochester.edu","ApplyOnline":"http://www.enrollment.rochester.edu/admissions/apply/international/apply.shtm","Conditions_Cost": "","Conditions_Edu": "高中毕业", "Conditions_Test": [{"type":"传统托福(PBT)","score":"600"},{"type":"托福网考(IBT)","score":"100"},{"type":"托福网考(IBT)阅读","score":"26"},{"type":"托福网考(IBT)写作","score":"25"},{"type":"托福网考(IBT)听力","score":"25"},{"type":"托福网考(IBT)口语","score":"24"},{"type":"雅思","score":"7"},{"type":"PTE","score":"66"}],"Conditions_Age": "无明确要求","MajorSum": "64", "OpeningTime": [{"time":"1月1日","tip":""}],"Tuition": "50420","Other_Application": "-1","Other_reg": "-1","Other_books": "-1","ScholarshipUrl": "http://enrollment.rochester.edu/financial/international/","alimony":"12768-21600","Other_Conditions": "无明确要求","Currency": "美元","Rate": "6.3387"}</t>
  </si>
  <si>
    <t>http://www.rochester.edu/gradstudies/</t>
  </si>
  <si>
    <t>1、要求提交3封推荐信。&amp;nbsp;2、要求提交GRE考试成绩。&amp;nbsp;3、没有提及具体语言要求。&amp;nbsp;&amp;nbsp;以上要求为历史学专业的录取条件</t>
  </si>
  <si>
    <t>http://enrollment.rochester.edu/financial/grads/</t>
  </si>
  <si>
    <t>a:9:{s:6:"文学";s:30:"./major/175/4175/Master//9.gif";s:9:"历史学";s:30:"./major/175/4175/Master//7.gif";s:6:"理学";s:30:"./major/175/4175/Master//6.gif";s:9:"经济学";s:30:"./major/175/4175/Master//5.gif";s:9:"教育学";s:30:"./major/175/4175/Master//4.gif";s:9:"管理学";s:30:"./major/175/4175/Master//3.gif";s:6:"工学";s:30:"./major/175/4175/Master//2.gif";s:6:"哲学";s:31:"./major/175/4175/Master//11.gif";s:6:"医学";s:31:"./major/175/4175/Master//10.gif";}</t>
  </si>
  <si>
    <t>{"Address":"Admissions, University of Rochester, Office of Admissions, P.O. Box 270251, Rochester, NY 14627-0251","Tel":"+1 (585) 275-3221","Fax":"+1 (585) 461-4595","Mail":"admit@admissions.rochester.edu","ApplyOnline":"http://www.rochester.edu/gradstudies/","Conditions_Cost": "","Conditions_Edu": "本科毕业", "Conditions_Test": "","Conditions_Age": "无明确要求","MajorSum": "49", "OpeningTime": "","Tuition": "39288","Other_Application": "-1","Other_reg": "-1","Other_books": "-1","ScholarshipUrl": "http://enrollment.rochester.edu/financial/grads/","alimony":"12768-21600","Other_Conditions": "1、要求提交3封推荐信。&amp;nbsp;2、要求提交GRE考试成绩。&amp;nbsp;3、没有提及具体语言要求。&amp;nbsp;&amp;nbsp;以上要求为历史学专业的录取条件","Currency": "美元","Rate": "6.3387"}</t>
  </si>
  <si>
    <t>a:9:{s:6:"文学";s:26:"./major/175/4175/Dr//9.gif";s:9:"历史学";s:26:"./major/175/4175/Dr//7.gif";s:6:"理学";s:26:"./major/175/4175/Dr//6.gif";s:9:"经济学";s:26:"./major/175/4175/Dr//5.gif";s:9:"教育学";s:26:"./major/175/4175/Dr//4.gif";s:6:"工学";s:26:"./major/175/4175/Dr//2.gif";s:6:"哲学";s:27:"./major/175/4175/Dr//11.gif";s:6:"医学";s:27:"./major/175/4175/Dr//10.gif";s:6:"法学";s:26:"./major/175/4175/Dr//1.gif";}</t>
  </si>
  <si>
    <t>{"Address":"Admissions, University of Rochester, Office of Admissions, P.O. Box 270251, Rochester, NY 14627-0251","Tel":"+1 (585) 275-3221","Fax":"+1 (585) 461-4595","Mail":"admit@admissions.rochester.edu","ApplyOnline":"http://www.rochester.edu/gradstudies/","Conditions_Cost": "","Conditions_Edu": "本科毕业", "Conditions_Test": "","Conditions_Age": "无明确要求","MajorSum": "52", "OpeningTime": "","Tuition": "39288","Other_Application": "-1","Other_reg": "-1","Other_books": "-1","ScholarshipUrl": "http://enrollment.rochester.edu/financial/grads/","alimony":"12768-21600","Other_Conditions": "1、要求提交3封推荐信。&amp;nbsp;2、要求提交GRE考试成绩。&amp;nbsp;3、没有提及具体语言要求。&amp;nbsp;&amp;nbsp;以上要求为历史学专业的录取条件","Currency": "美元","Rate": "6.3387"}</t>
  </si>
  <si>
    <t>University of Rochester, Office of Admissions, P.O. Box 270251, Rochester, NY 14627-0251</t>
  </si>
  <si>
    <t>admissions@simon.rochester.edu</t>
  </si>
  <si>
    <t>a:3:{i:0;O:8:"stdClass":2:{s:4:"time";s:9:"3月15日";s:3:"tip";s:0:"";}i:1;O:8:"stdClass":2:{s:4:"time";s:9:"3月15日";s:3:"tip";s:30:"一年制MBA申请截止日期";}i:2;O:8:"stdClass":2:{s:4:"time";s:9:"6月15日";s:3:"tip";s:27:"速成MBA申请截止日期";}}</t>
  </si>
  <si>
    <t>1.要求提交GRE或GMAT考试成绩。&amp;nbsp;2.要求提交托福考试成绩。</t>
  </si>
  <si>
    <t>18个月 全日制（Accelerated M.B.A.）&lt;br/&gt;24个月 全日制（Our traditional two-year program）</t>
  </si>
  <si>
    <t>a:5:{s:9:"经济学";s:27:"./major/175/4175/MBA//5.gif";s:9:"管理学";s:27:"./major/175/4175/MBA//3.gif";s:6:"工学";s:27:"./major/175/4175/MBA//2.gif";s:6:"医学";s:28:"./major/175/4175/MBA//10.gif";s:6:"法学";s:27:"./major/175/4175/MBA//1.gif";}</t>
  </si>
  <si>
    <t>{"Address":"University of Rochester, Office of Admissions, P.O. Box 270251, Rochester, NY 14627-0251","Tel":"","Fax":"","Mail":"admissions@simon.rochester.edu","Conditions_Cost": "","Conditions_Edu": "本科毕业", "Conditions_Test": "", "Conditions_Work": "无明确要求","xueZhi": "18个月 全日制（Accelerated M.B.A.）&lt;br/&gt;24个月 全日制（Our traditional two-year program）","Conditions_Age": "无明确要求","MajorSum": "20", "OpeningTime": [{"time":"3月15日","tip":""},{"time":"3月15日","tip":"一年制MBA申请截止日期"},{"time":"6月15日","tip":"速成MBA申请截止日期"}],"Tuition": "80213","Other_Application": "125","Other_reg": "-1","Other_books": "-1","ScholarshipUrl": "","alimony":"12768-21600","Other_Conditions": "1.要求提交GRE或GMAT考试成绩。&amp;nbsp;2.要求提交托福考试成绩。","Currency": "美元","Rate": "6.3387"}</t>
  </si>
  <si>
    <t>a:5:{s:6:"文学";s:34:"./major/175/4175/Specialist//9.gif";s:6:"理学";s:34:"./major/175/4175/Specialist//6.gif";s:9:"经济学";s:34:"./major/175/4175/Specialist//5.gif";s:6:"医学";s:35:"./major/175/4175/Specialist//10.gif";s:6:"法学";s:34:"./major/175/4175/Specialist//1.gif";}</t>
  </si>
  <si>
    <t>{"Address":"Admissions, University of Rochester, Office of Admissions, P.O. Box 270251, Rochester, NY 14627-0251","Tel":"+1 (585) 275-3221","Fax":"+1 (585) 461-4595","Mail":"admit@admissions.rochester.edu","ApplyOnline":"http://www.enrollment.rochester.edu/admissions/apply/international/apply.shtm","Conditions_Cost": "","Conditions_Edu": "高中毕业", "Conditions_Test": [{"type":"传统托福(PBT)","score":"600"},{"type":"托福网考(IBT)","score":"100"},{"type":"托福网考(IBT)阅读","score":"26"},{"type":"托福网考(IBT)写作","score":"25"},{"type":"托福网考(IBT)听力","score":"25"},{"type":"托福网考(IBT)口语","score":"24"},{"type":"雅思","score":"7"},{"type":"PTE","score":"66"}],"Conditions_Age": "无明确要求","MajorSum": "9", "OpeningTime": [{"time":"1月1日","tip":""}],"Tuition": "50420","Other_Application": "-1","Other_reg": "-1","Other_books": "-1","ScholarshipUrl": "http://enrollment.rochester.edu/financial/international/","alimony":"12768-21600","Other_Conditions": "无明确要求","Currency": "美元","Rate": "6.3387"}</t>
  </si>
  <si>
    <t>University of Rochester, 4-214 Dewey Hall, Box 270358, Rochester, NY 14627-0358</t>
  </si>
  <si>
    <t>http://www.rochester.edu/college/osp/esl.html</t>
  </si>
  <si>
    <t>+1 (585) 461-5901</t>
  </si>
  <si>
    <t>osp@mail.rochester.edu</t>
  </si>
  <si>
    <t>+1 (585) 275-2345</t>
  </si>
  <si>
    <t>a:2:{s:6:"文学";s:32:"./major/175/4175/Language//9.gif";s:9:"教育学";s:32:"./major/175/4175/Language//4.gif";}</t>
  </si>
  <si>
    <t>{"Address":"University of Rochester, 4-214 Dewey Hall, Box 270358, Rochester, NY 14627-0358","Tel":"+1 (585) 275-2345","Fax":"+1 (585) 461-5901","Mail":"osp@mail.rochester.edu","ApplyOnline":"http://www.rochester.edu/college/osp/esl.html","Conditions_Cost": "","Conditions_Edu": "无明确要求", "Conditions_Test": "","Conditions_Age": "无明确要求","MajorSum": "1", "OpeningTime": "","Tuition": "275","Other_Application": "-1","Other_reg": "-1","Other_books": "-1","ScholarshipUrl": "","alimony":"12768-21600","Other_Conditions": "无明确要求","Currency": "美元","Rate": "6.3387"}</t>
  </si>
  <si>
    <t>密苏里大学哥伦比亚分校(哥伦比亚)</t>
  </si>
  <si>
    <t>University of Missouri-Columbia (Columbia)</t>
  </si>
  <si>
    <t>Office of Admissions, University of Missouri, 210 Jesse Hall, Columbia, MO 65211</t>
  </si>
  <si>
    <t>http://admissions.missouri.edu/apply/international/index.php</t>
  </si>
  <si>
    <t>a:15:{i:0;O:8:"stdClass":2:{s:4:"type";s:17:"传统托福(PBT)";s:5:"score";s:3:"500";}i:1;O:8:"stdClass":2:{s:4:"type";s:23:"传统托福(PBT)阅读";s:5:"score";s:2:"50";}i:2;O:8:"stdClass":2:{s:4:"type";s:23:"传统托福(PBT)写作";s:5:"score";s:2:"50";}i:3;O:8:"stdClass":2:{s:4:"type";s:23:"传统托福(PBT)听力";s:5:"score";s:2:"50";}i:4;O:8:"stdClass":2:{s:4:"type";s:23:"传统托福(PBT)口语";s:5:"score";s:2:"50";}i:5;O:8:"stdClass":2:{s:4:"type";s:17:"托福网考(IBT)";s:5:"score";s:2:"61";}i:6;O:8:"stdClass":2:{s:4:"type";s:23:"托福网考(IBT)阅读";s:5:"score";s:2:"15";}i:7;O:8:"stdClass":2:{s:4:"type";s:23:"托福网考(IBT)写作";s:5:"score";s:2:"15";}i:8;O:8:"stdClass":2:{s:4:"type";s:23:"托福网考(IBT)听力";s:5:"score";s:2:"15";}i:9;O:8:"stdClass":2:{s:4:"type";s:23:"托福网考(IBT)口语";s:5:"score";s:2:"15";}i:10;O:8:"stdClass":2:{s:4:"type";s:6:"雅思";s:5:"score";s:3:"6.5";}i:11;O:8:"stdClass":2:{s:4:"type";s:12:"雅思阅读";s:5:"score";s:3:"6.0";}i:12;O:8:"stdClass":2:{s:4:"type";s:12:"雅思写作";s:5:"score";s:3:"6.0";}i:13;O:8:"stdClass":2:{s:4:"type";s:12:"雅思听力";s:5:"score";s:3:"6.0";}i:14;O:8:"stdClass":2:{s:4:"type";s:12:"雅思口语";s:5:"score";s:3:"6.0";}}</t>
  </si>
  <si>
    <t>http://financialaid.missouri.edu/types-of-aid/scholarships/international.php</t>
  </si>
  <si>
    <t>+1 573-882-7786</t>
  </si>
  <si>
    <t>a:11:{s:6:"文学";s:37:"./major/175/3442/Undergraduate//9.gif";s:6:"农学";s:37:"./major/175/3442/Undergraduate//8.gif";s:9:"历史学";s:37:"./major/175/3442/Undergraduate//7.gif";s:6:"理学";s:37:"./major/175/3442/Undergraduate//6.gif";s:9:"经济学";s:37:"./major/175/3442/Undergraduate//5.gif";s:9:"教育学";s:37:"./major/175/3442/Undergraduate//4.gif";s:9:"管理学";s:37:"./major/175/3442/Undergraduate//3.gif";s:6:"工学";s:37:"./major/175/3442/Undergraduate//2.gif";s:6:"哲学";s:38:"./major/175/3442/Undergraduate//11.gif";s:6:"医学";s:38:"./major/175/3442/Undergraduate//10.gif";s:6:"法学";s:37:"./major/175/3442/Undergraduate//1.gif";}</t>
  </si>
  <si>
    <t>{"Address":"Office of Admissions, University of Missouri, 210 Jesse Hall, Columbia, MO 65211","Tel":"+1 573-882-7786","Fax":"","Mail":"","ApplyOnline":"http://admissions.missouri.edu/apply/international/index.php","Conditions_Cost": "","Conditions_Edu": "高中毕业", "Conditions_Test": [{"type":"传统托福(PBT)","score":"500"},{"type":"传统托福(PBT)阅读","score":"50"},{"type":"传统托福(PBT)写作","score":"50"},{"type":"传统托福(PBT)听力","score":"50"},{"type":"传统托福(PBT)口语","score":"50"},{"type":"托福网考(IBT)","score":"61"},{"type":"托福网考(IBT)阅读","score":"15"},{"type":"托福网考(IBT)写作","score":"15"},{"type":"托福网考(IBT)听力","score":"15"},{"type":"托福网考(IBT)口语","score":"15"},{"type":"雅思","score":"6.5"},{"type":"雅思阅读","score":"6.0"},{"type":"雅思写作","score":"6.0"},{"type":"雅思听力","score":"6.0"},{"type":"雅思口语","score":"6.0"}],"Conditions_Age": "无明确要求","MajorSum": "80", "OpeningTime": "","Tuition": "22560","Other_Application": "-1","Other_reg": "-1","Other_books": "-1","ScholarshipUrl": "http://financialaid.missouri.edu/types-of-aid/scholarships/international.php","alimony":"12768-21600","Other_Conditions": "无明确要求","Currency": "美元","Rate": "6.3387"}</t>
  </si>
  <si>
    <t>Graduate School, University of Missouri, 210 Jesse Hall, Columbia, MO 65211</t>
  </si>
  <si>
    <t>http://gradschool.missouri.edu/admissions/apply/index.php</t>
  </si>
  <si>
    <t>a:3:{i:0;O:8:"stdClass":2:{s:4:"type";s:17:"传统托福(PBT)";s:5:"score";s:3:"500";}i:1;O:8:"stdClass":2:{s:4:"type";s:17:"托福网考(IBT)";s:5:"score";s:2:"61";}i:2;O:8:"stdClass":2:{s:4:"type";s:6:"雅思";s:5:"score";s:3:"5.5";}}</t>
  </si>
  <si>
    <t>+1 573-884-5454</t>
  </si>
  <si>
    <t>gradadmin@missouri.edu</t>
  </si>
  <si>
    <t>1.要求提交GMAT或GRE考试成绩。</t>
  </si>
  <si>
    <t>http://financialaid.missouri.edu/types-of-aid/scholarships/graduate.php</t>
  </si>
  <si>
    <t>+1 800-877-6312</t>
  </si>
  <si>
    <t>a:11:{s:6:"文学";s:30:"./major/175/3442/Master//9.gif";s:6:"农学";s:30:"./major/175/3442/Master//8.gif";s:9:"历史学";s:30:"./major/175/3442/Master//7.gif";s:6:"理学";s:30:"./major/175/3442/Master//6.gif";s:9:"经济学";s:30:"./major/175/3442/Master//5.gif";s:9:"教育学";s:30:"./major/175/3442/Master//4.gif";s:9:"管理学";s:30:"./major/175/3442/Master//3.gif";s:6:"工学";s:30:"./major/175/3442/Master//2.gif";s:6:"哲学";s:31:"./major/175/3442/Master//11.gif";s:6:"医学";s:31:"./major/175/3442/Master//10.gif";s:6:"法学";s:30:"./major/175/3442/Master//1.gif";}</t>
  </si>
  <si>
    <t>{"Address":"Graduate School, University of Missouri, 210 Jesse Hall, Columbia, MO 65211","Tel":"+1 800-877-6312","Fax":"+1 573-884-5454","Mail":"gradadmin@missouri.edu","ApplyOnline":"http://gradschool.missouri.edu/admissions/apply/index.php","Conditions_Cost": "","Conditions_Edu": "本科毕业", "Conditions_Test": [{"type":"传统托福(PBT)","score":"500"},{"type":"托福网考(IBT)","score":"61"},{"type":"雅思","score":"5.5"}],"Conditions_Age": "无明确要求","MajorSum": "69", "OpeningTime": "","Tuition": "21192","Other_Application": "-1","Other_reg": "-1","Other_books": "-1","ScholarshipUrl": "http://financialaid.missouri.edu/types-of-aid/scholarships/graduate.php","alimony":"12768-21600","Other_Conditions": "1.要求提交GMAT或GRE考试成绩。","Currency": "美元","Rate": "6.3387"}</t>
  </si>
  <si>
    <t>a:11:{s:6:"文学";s:26:"./major/175/3442/Dr//9.gif";s:6:"农学";s:26:"./major/175/3442/Dr//8.gif";s:9:"历史学";s:26:"./major/175/3442/Dr//7.gif";s:6:"理学";s:26:"./major/175/3442/Dr//6.gif";s:9:"经济学";s:26:"./major/175/3442/Dr//5.gif";s:9:"教育学";s:26:"./major/175/3442/Dr//4.gif";s:9:"管理学";s:26:"./major/175/3442/Dr//3.gif";s:6:"工学";s:26:"./major/175/3442/Dr//2.gif";s:6:"哲学";s:27:"./major/175/3442/Dr//11.gif";s:6:"医学";s:27:"./major/175/3442/Dr//10.gif";s:6:"法学";s:26:"./major/175/3442/Dr//1.gif";}</t>
  </si>
  <si>
    <t>{"Address":"Graduate School, University of Missouri, 210 Jesse Hall, Columbia, MO 65211","Tel":"+1 800-877-6312","Fax":"+1 573-884-5454","Mail":"gradadmin@missouri.edu","ApplyOnline":"http://gradschool.missouri.edu/admissions/apply/index.php","Conditions_Cost": "","Conditions_Edu": "本科毕业", "Conditions_Test": [{"type":"传统托福(PBT)","score":"500"},{"type":"托福网考(IBT)","score":"61"},{"type":"雅思","score":"5.5"}],"Conditions_Age": "无明确要求","MajorSum": "63", "OpeningTime": "","Tuition": "21192","Other_Application": "-1","Other_reg": "-1","Other_books": "-1","ScholarshipUrl": "http://financialaid.missouri.edu/types-of-aid/scholarships/graduate.php","alimony":"12768-21600","Other_Conditions": "1.要求提交GMAT或GRE考试成绩。","Currency": "美元","Rate": "6.3387"}</t>
  </si>
  <si>
    <t>Crosby MBA (daytime program)   Office of Admissions   213 Cornell Hall   Columbia, MO 65211</t>
  </si>
  <si>
    <t>a:6:{i:0;O:8:"stdClass":2:{s:4:"type";s:17:"传统托福(PBT)";s:5:"score";s:3:"550";}i:1;O:8:"stdClass":2:{s:4:"type";s:17:"托福网考(IBT)";s:5:"score";s:2:"79";}i:2;O:8:"stdClass":2:{s:4:"type";s:12:"雅思阅读";s:5:"score";s:3:"5.5";}i:3;O:8:"stdClass":2:{s:4:"type";s:12:"雅思写作";s:5:"score";s:3:"5.5";}i:4;O:8:"stdClass":2:{s:4:"type";s:12:"雅思听力";s:5:"score";s:3:"5.5";}i:5;O:8:"stdClass":2:{s:4:"type";s:12:"雅思口语";s:5:"score";s:3:"5.5";}}</t>
  </si>
  <si>
    <t>mba@missouri.edu</t>
  </si>
  <si>
    <t>a:5:{i:0;O:8:"stdClass":2:{s:4:"time";s:9:"11月1日";s:3:"tip";s:0:"";}i:1;O:8:"stdClass":2:{s:4:"time";s:9:"1月15日";s:3:"tip";s:0:"";}i:2;O:8:"stdClass":2:{s:4:"time";s:8:"3月1日";s:3:"tip";s:0:"";}i:3;O:8:"stdClass":2:{s:4:"time";s:9:"4月15日";s:3:"tip";s:0:"";}i:4;O:8:"stdClass":2:{s:4:"time";s:8:"5月1日";s:3:"tip";s:0:"";}}</t>
  </si>
  <si>
    <t>1.提交GPA、GMAT考试成绩。</t>
  </si>
  <si>
    <t>+1 573-882-2750</t>
  </si>
  <si>
    <t>a:3:{s:9:"管理学";s:27:"./major/175/3442/MBA//3.gif";s:6:"工学";s:27:"./major/175/3442/MBA//2.gif";s:6:"法学";s:27:"./major/175/3442/MBA//1.gif";}</t>
  </si>
  <si>
    <t>{"Address":"Crosby MBA (daytime program)   Office of Admissions   213 Cornell Hall   Columbia, MO 65211","Tel":"+1 573-882-2750","Fax":"","Mail":"mba@missouri.edu","Conditions_Cost": "","Conditions_Edu": "本科毕业", "Conditions_Test": [{"type":"传统托福(PBT)","score":"550"},{"type":"托福网考(IBT)","score":"79"},{"type":"雅思阅读","score":"5.5"},{"type":"雅思写作","score":"5.5"},{"type":"雅思听力","score":"5.5"},{"type":"雅思口语","score":"5.5"}], "Conditions_Work": "无明确要求","xueZhi": "12个月 全日制","Conditions_Age": "无明确要求","MajorSum": "5", "OpeningTime": [{"time":"11月1日","tip":""},{"time":"1月15日","tip":""},{"time":"3月1日","tip":""},{"time":"4月15日","tip":""},{"time":"5月1日","tip":""}],"Tuition": "30837","Other_Application": "-1","Other_reg": "-1","Other_books": "-1","ScholarshipUrl": "","alimony":"12768-21600","Other_Conditions": "1.提交GPA、GMAT考试成绩。","Currency": "美元","Rate": "6.3387"}</t>
  </si>
  <si>
    <t>a:3:{s:6:"文学";s:34:"./major/175/3442/Specialist//9.gif";s:6:"理学";s:34:"./major/175/3442/Specialist//6.gif";s:9:"经济学";s:34:"./major/175/3442/Specialist//5.gif";}</t>
  </si>
  <si>
    <t>{"Address":" Office of Admissions, University of Missouri, 210 Jesse Hall, Columbia, MO 65211","Tel":"+1 573-882-7786","Fax":" ","Mail":"","ApplyOnline":"http://admissions.missouri.edu/apply/international/index.php","Conditions_Cost": "","Conditions_Edu": "高中毕业", "Conditions_Test": [{"type":"传统托福(PBT)","score":"500"},{"type":"传统托福(PBT)阅读","score":"50"},{"type":"传统托福(PBT)写作","score":"50"},{"type":"传统托福(PBT)听力","score":"50"},{"type":"传统托福(PBT)口语","score":"50"},{"type":"托福网考(IBT)","score":"61"},{"type":"托福网考(IBT)阅读","score":"15"},{"type":"托福网考(IBT)写作","score":"15"},{"type":"托福网考(IBT)听力","score":"15"},{"type":"托福网考(IBT)口语","score":"15"},{"type":"雅思","score":"6.5"},{"type":"雅思阅读","score":"6.0"},{"type":"雅思写作","score":"6.0"},{"type":"雅思听力","score":"6.0"},{"type":"雅思口语","score":"6.0"}],"Conditions_Age": "无明确要求","MajorSum": "6", "OpeningTime": "","Tuition": "22560","Other_Application": "-1","Other_reg": "-1","Other_books": "-1","ScholarshipUrl": "","alimony":"12768-21600","Other_Conditions": "无明确要求","Currency": "美元","Rate": "6.3387"}</t>
  </si>
  <si>
    <t>Intensive English Program, University of Missouri – Columbia, 208 McReynolds Hall, Columbia, MO 65211, USA</t>
  </si>
  <si>
    <t>https://mvl.missouri.edu/iep/</t>
  </si>
  <si>
    <t>+1 (573) 882-0360</t>
  </si>
  <si>
    <t>iepmu@missouri.edu</t>
  </si>
  <si>
    <t>a:1:{i:0;O:8:"stdClass":2:{s:4:"time";s:9:"1月16日";s:3:"tip";s:37:"每年开课3次，1月、6月、8月";}}</t>
  </si>
  <si>
    <t>+1 (573) 882-7523</t>
  </si>
  <si>
    <t>a:2:{s:6:"文学";s:32:"./major/175/3442/Language//9.gif";s:9:"教育学";s:32:"./major/175/3442/Language//4.gif";}</t>
  </si>
  <si>
    <t>{"Address":"Intensive English Program, University of Missouri – Columbia, 208 McReynolds Hall, Columbia, MO 65211, USA","Tel":"+1 (573) 882-7523","Fax":"+1 (573) 882-0360","Mail":"iepmu@missouri.edu","ApplyOnline":"https://mvl.missouri.edu/iep/","Conditions_Cost": "","Conditions_Edu": "高中毕业", "Conditions_Test": "","Conditions_Age": "十七岁以上","MajorSum": "1", "OpeningTime": [{"time":"1月16日","tip":"每年开课3次，1月、6月、8月"}],"Tuition": "330","Other_Application": "50","Other_reg": "-1","Other_books": "-1","ScholarshipUrl": "","alimony":"12768-21600","Other_Conditions": "无明确要求","Currency": "美元","Rate": "6.3387"}</t>
  </si>
  <si>
    <t>a:11:{s:6:"文学";s:31:"./major/175/3442/NetWork//9.gif";s:6:"农学";s:31:"./major/175/3442/NetWork//8.gif";s:6:"理学";s:31:"./major/175/3442/NetWork//6.gif";s:9:"经济学";s:31:"./major/175/3442/NetWork//5.gif";s:9:"教育学";s:31:"./major/175/3442/NetWork//4.gif";s:9:"管理学";s:31:"./major/175/3442/NetWork//3.gif";s:6:"工学";s:31:"./major/175/3442/NetWork//2.gif";s:21:"职教及其他类别";s:32:"./major/175/3442/NetWork//13.gif";s:6:"军事";s:32:"./major/175/3442/NetWork//12.gif";s:6:"医学";s:32:"./major/175/3442/NetWork//10.gif";s:6:"法学";s:31:"./major/175/3442/NetWork//1.gif";}</t>
  </si>
  <si>
    <t>{"Address":"Graduate School, University of Missouri, 210 Jesse Hall, Columbia, MO 65211","Tel":"+1 800-877-6312","Fax":"+1 573-884-5454","Mail":"gradadmin@missouri.edu","ApplyOnline":"http://gradschool.missouri.edu/admissions/apply/index.php","Conditions_Cost": "","Conditions_Edu": "无明确要求", "Conditions_Test": "","Conditions_Age": "无明确要求","MajorSum": "45", "OpeningTime": "","Tuition": "21192","Other_Application": "","Other_reg": "-1","Other_books": "-1","ScholarshipUrl": "http://financialaid.missouri.edu/types-of-aid/scholarships/graduate.php","alimony":"12768-21600","Other_Conditions": "无明确要求","Currency": "美元","Rate": "6.3387"}</t>
  </si>
  <si>
    <t>塔夫茨大学(美德福德)</t>
  </si>
  <si>
    <t>Tufts University (Medford)</t>
  </si>
  <si>
    <t>Office of Undergraduate Admissions, Tufts University, Bendetson Hall, Medford, MA 02155</t>
  </si>
  <si>
    <t>a:3:{i:0;O:8:"stdClass":2:{s:4:"type";s:17:"托福机考(CBT)";s:5:"score";s:3:"250";}i:1;O:8:"stdClass":2:{s:4:"type";s:17:"托福网考(IBT)";s:5:"score";s:3:"100";}i:2;O:8:"stdClass":2:{s:4:"type";s:6:"雅思";s:5:"score";s:1:"7";}}</t>
  </si>
  <si>
    <t>+1 (617) 627-3860</t>
  </si>
  <si>
    <t>admissions.inquiry@ase.tufts.edu</t>
  </si>
  <si>
    <t>a:2:{i:0;O:8:"stdClass":2:{s:4:"time";s:9:"11月1日";s:3:"tip";s:34:"提前录取I的申请截止日期";}i:1;O:8:"stdClass":2:{s:4:"time";s:8:"1月3日";s:3:"tip";s:48:"提前录取II/常规录取的申请截止日期";}}</t>
  </si>
  <si>
    <t>http://admissions.tufts.edu/tuition-and-aid/applying-for-aid/international-student-aid/</t>
  </si>
  <si>
    <t>+1 (617) 627-3170</t>
  </si>
  <si>
    <t>a:9:{s:6:"文学";s:37:"./major/175/2936/Undergraduate//9.gif";s:9:"历史学";s:37:"./major/175/2936/Undergraduate//7.gif";s:6:"理学";s:37:"./major/175/2936/Undergraduate//6.gif";s:9:"经济学";s:37:"./major/175/2936/Undergraduate//5.gif";s:9:"教育学";s:37:"./major/175/2936/Undergraduate//4.gif";s:6:"工学";s:37:"./major/175/2936/Undergraduate//2.gif";s:6:"哲学";s:38:"./major/175/2936/Undergraduate//11.gif";s:6:"医学";s:38:"./major/175/2936/Undergraduate//10.gif";s:6:"法学";s:37:"./major/175/2936/Undergraduate//1.gif";}</t>
  </si>
  <si>
    <t>{"Address":"Office of Undergraduate Admissions, Tufts University, Bendetson Hall, Medford, MA 02155","Tel":"+1 (617) 627-3170","Fax":"+1 (617) 627-3860","Mail":"admissions.inquiry@ase.tufts.edu","ApplyOnline":"https://www.commonapp.org/","Conditions_Cost": "","Conditions_Edu": "高中毕业", "Conditions_Test": [{"type":"托福机考(CBT)","score":"250"},{"type":"托福网考(IBT)","score":"100"},{"type":"雅思","score":"7"}],"Conditions_Age": "无明确要求","MajorSum": "67", "OpeningTime": [{"time":"11月1日","tip":"提前录取I的申请截止日期"},{"time":"1月3日","tip":"提前录取II/常规录取的申请截止日期"}],"Tuition": "45590","Other_Application": "-1","Other_reg": "-1","Other_books": "-1","ScholarshipUrl": "http://admissions.tufts.edu/tuition-and-aid/applying-for-aid/international-student-aid/","alimony":"12768-21600","Other_Conditions": "1.提交SAT或ACT考试成绩。","Currency": "美元","Rate": "6.3387"}</t>
  </si>
  <si>
    <t>Office of Graduate and Professional Studies, Tufts University, Ballou Hall, Medford, MA 02155</t>
  </si>
  <si>
    <t>http://gradstudy.tufts.edu/admissions/howtoapply.htm</t>
  </si>
  <si>
    <t>+1 617.627.3016</t>
  </si>
  <si>
    <t>gradschool@ase.tufts.edu</t>
  </si>
  <si>
    <t>http://gradstudy.tufts.edu/admissions/expensesfinaid/scholarships.htm</t>
  </si>
  <si>
    <t>+1 617.627.3395</t>
  </si>
  <si>
    <t>a:10:{s:6:"文学";s:30:"./major/175/2936/Master//9.gif";s:9:"历史学";s:30:"./major/175/2936/Master//7.gif";s:6:"理学";s:30:"./major/175/2936/Master//6.gif";s:9:"经济学";s:30:"./major/175/2936/Master//5.gif";s:9:"教育学";s:30:"./major/175/2936/Master//4.gif";s:9:"管理学";s:30:"./major/175/2936/Master//3.gif";s:6:"工学";s:30:"./major/175/2936/Master//2.gif";s:6:"哲学";s:31:"./major/175/2936/Master//11.gif";s:6:"医学";s:31:"./major/175/2936/Master//10.gif";s:6:"法学";s:30:"./major/175/2936/Master//1.gif";}</t>
  </si>
  <si>
    <t>{"Address":"Office of Graduate and Professional Studies, Tufts University, Ballou Hall, Medford, MA 02155","Tel":"+1 617.627.3395","Fax":"+1 617.627.3016","Mail":"gradschool@ase.tufts.edu","ApplyOnline":"http://gradstudy.tufts.edu/admissions/howtoapply.htm","Conditions_Cost": "","Conditions_Edu": "本科毕业", "Conditions_Test": [{"type":"传统托福(PBT)","score":"550"},{"type":"托福网考(IBT)","score":"79"},{"type":"雅思","score":"6.5"}],"Conditions_Age": "无明确要求","MajorSum": "35", "OpeningTime": "","Tuition": "44548","Other_Application": "75","Other_reg": "-1","Other_books": "-1","ScholarshipUrl": "http://gradstudy.tufts.edu/admissions/expensesfinaid/scholarships.htm","alimony":"12768-21600","Other_Conditions": "1.提交GRE考试成绩。","Currency": "美元","Rate": "6.3387"}</t>
  </si>
  <si>
    <t>a:6:{s:6:"文学";s:26:"./major/175/2936/Dr//9.gif";s:9:"历史学";s:26:"./major/175/2936/Dr//7.gif";s:6:"理学";s:26:"./major/175/2936/Dr//6.gif";s:9:"教育学";s:26:"./major/175/2936/Dr//4.gif";s:6:"工学";s:26:"./major/175/2936/Dr//2.gif";s:6:"医学";s:27:"./major/175/2936/Dr//10.gif";}</t>
  </si>
  <si>
    <t>{"Address":"Office of Graduate and Professional Studies, Tufts University, Ballou Hall, Medford, MA 02155","Tel":"+1 617.627.3395","Fax":"+1 617.627.3016","Mail":"gradschool@ase.tufts.edu","ApplyOnline":"http://gradstudy.tufts.edu/admissions/howtoapply.htm","Conditions_Cost": "","Conditions_Edu": "本科毕业", "Conditions_Test": [{"type":"传统托福(PBT)","score":"550"},{"type":"托福网考(IBT)","score":"79"},{"type":"雅思","score":"6.5"}],"Conditions_Age": "无明确要求","MajorSum": "19", "OpeningTime": "","Tuition": "44548","Other_Application": "75","Other_reg": "-1","Other_books": "-1","ScholarshipUrl": "http://gradstudy.tufts.edu/admissions/expensesfinaid/scholarships.htm","alimony":"12768-21600","Other_Conditions": "1.提交GRE考试成绩。","Currency": "美元","Rate": "6.3387"}</t>
  </si>
  <si>
    <t>English Language Programs, Tufts University, 108 Packard Avenue, Medford, MA 02155, U.S.A.</t>
  </si>
  <si>
    <t>http://ase.tufts.edu/esl/apply/index.asp</t>
  </si>
  <si>
    <t>+1 (617) 627-3856</t>
  </si>
  <si>
    <t>esl@tufts.edu</t>
  </si>
  <si>
    <t>a:1:{i:0;O:8:"stdClass":2:{s:4:"time";s:9:"6月30日";s:3:"tip";s:50:"每年开课4次，6月（2次）、7月（2次）";}}</t>
  </si>
  <si>
    <t>+1 (617) 627-3568</t>
  </si>
  <si>
    <t>a:1:{s:6:"文学";s:32:"./major/175/2936/Language//9.gif";}</t>
  </si>
  <si>
    <t>{"Address":"English Language Programs, Tufts University, 108 Packard Avenue, Medford, MA 02155, U.S.A.","Tel":"+1 (617) 627-3568","Fax":"+1 (617) 627-3856","Mail":"esl@tufts.edu","ApplyOnline":"http://ase.tufts.edu/esl/apply/index.asp","Conditions_Cost": "","Conditions_Edu": "无明确要求", "Conditions_Test": "","Conditions_Age": "十七岁以上","MajorSum": "1", "OpeningTime": [{"time":"6月30日","tip":"每年开课4次，6月（2次）、7月（2次）"}],"Tuition": "577","Other_Application": "150","Other_reg": "-1","Other_books": "-1","ScholarshipUrl": "","alimony":"12768-21600","Other_Conditions": "无明确要求","Currency": "美元","Rate": "6.3387"}</t>
  </si>
  <si>
    <t>a:7:{s:9:"历史学";s:31:"./major/175/2936/NetWork//7.gif";s:6:"理学";s:31:"./major/175/2936/NetWork//6.gif";s:9:"教育学";s:31:"./major/175/2936/NetWork//4.gif";s:9:"管理学";s:31:"./major/175/2936/NetWork//3.gif";s:6:"工学";s:31:"./major/175/2936/NetWork//2.gif";s:6:"医学";s:32:"./major/175/2936/NetWork//10.gif";s:6:"法学";s:31:"./major/175/2936/NetWork//1.gif";}</t>
  </si>
  <si>
    <t>{"Address":"Office of Graduate and Professional Studies, Tufts University, Ballou Hall, Medford, MA 02155","Tel":"+1 617.627.3395","Fax":"+1 617.627.3016","Mail":"gradschool@ase.tufts.edu","ApplyOnline":"http://gradstudy.tufts.edu/admissions/howtoapply.htm","Conditions_Cost": "","Conditions_Edu": "无明确要求", "Conditions_Test": "","Conditions_Age": "无明确要求","MajorSum": "15", "OpeningTime": "","Tuition": "44548","Other_Application": "","Other_reg": "-1","Other_books": "-1","ScholarshipUrl": "http://gradstudy.tufts.edu/admissions/expensesfinaid/scholarships.htm","alimony":"12768-21600","Other_Conditions": "无明确要求","Currency": "美元","Rate": "6.3387"}</t>
  </si>
  <si>
    <t>圣母大学(圣母市)</t>
  </si>
  <si>
    <t>University of Notre Dame (Notre Dame)</t>
  </si>
  <si>
    <t>University of Notre Dame, Office of Undergraduate Admissions, 220 Main Building, Notre Dame, IN 46556</t>
  </si>
  <si>
    <t>http://admissions.nd.edu/admission-and-application/prospective-first-year-students/online-application</t>
  </si>
  <si>
    <t>+1  (574) 631-8065</t>
  </si>
  <si>
    <t>international@nd.edu</t>
  </si>
  <si>
    <t>1.提交SAT或ACT考试成绩。&amp;nbsp;2.提交托福或雅思考试成绩。</t>
  </si>
  <si>
    <t>http://financialaid.nd.edu/undergraduate/scholarships/</t>
  </si>
  <si>
    <t>+1 (574) 631-7505</t>
  </si>
  <si>
    <t>a:10:{s:6:"文学";s:37:"./major/175/2152/Undergraduate//9.gif";s:9:"历史学";s:37:"./major/175/2152/Undergraduate//7.gif";s:6:"理学";s:37:"./major/175/2152/Undergraduate//6.gif";s:9:"经济学";s:37:"./major/175/2152/Undergraduate//5.gif";s:9:"教育学";s:37:"./major/175/2152/Undergraduate//4.gif";s:9:"管理学";s:37:"./major/175/2152/Undergraduate//3.gif";s:6:"工学";s:37:"./major/175/2152/Undergraduate//2.gif";s:6:"哲学";s:38:"./major/175/2152/Undergraduate//11.gif";s:6:"医学";s:38:"./major/175/2152/Undergraduate//10.gif";s:6:"法学";s:37:"./major/175/2152/Undergraduate//1.gif";}</t>
  </si>
  <si>
    <t>{"Address":"University of Notre Dame, Office of Undergraduate Admissions, 220 Main Building, Notre Dame, IN 46556","Tel":"+1 (574) 631-7505","Fax":"+1  (574) 631-8065","Mail":"international@nd.edu","ApplyOnline":"http://admissions.nd.edu/admission-and-application/prospective-first-year-students/online-application","Conditions_Cost": "","Conditions_Edu": "高中毕业", "Conditions_Test": "","Conditions_Age": "无明确要求","MajorSum": "57", "OpeningTime": [{"time":"11月1日","tip":"提前录取的申请截止日期"},{"time":"1月1日","tip":"常规录取的申请截止日期"}],"Tuition": "44605","Other_Application": "65","Other_reg": "-1","Other_books": "-1","ScholarshipUrl": "http://financialaid.nd.edu/undergraduate/scholarships/","alimony":"12768-21600","Other_Conditions": "1.提交SAT或ACT考试成绩。&amp;nbsp;2.提交托福或雅思考试成绩。","Currency": "美元","Rate": "6.3387"}</t>
  </si>
  <si>
    <t>The Graduate School 502 Main Building, Notre Dame, IN 46556</t>
  </si>
  <si>
    <t>http://graduateschool.nd.edu/admissions/</t>
  </si>
  <si>
    <t>a:6:{i:0;O:8:"stdClass":2:{s:4:"type";s:17:"托福网考(IBT)";s:5:"score";s:2:"80";}i:1;O:8:"stdClass":2:{s:4:"type";s:23:"托福网考(IBT)阅读";s:5:"score";s:2:"23";}i:2;O:8:"stdClass":2:{s:4:"type";s:23:"托福网考(IBT)写作";s:5:"score";s:2:"23";}i:3;O:8:"stdClass":2:{s:4:"type";s:23:"托福网考(IBT)听力";s:5:"score";s:2:"23";}i:4;O:8:"stdClass":2:{s:4:"type";s:23:"托福网考(IBT)口语";s:5:"score";s:2:"23";}i:5;O:8:"stdClass":2:{s:4:"type";s:6:"雅思";s:5:"score";s:3:"7.0";}}</t>
  </si>
  <si>
    <t>GradAd@nd.edu</t>
  </si>
  <si>
    <t>1.部分专业要求提交GRE考试成绩。</t>
  </si>
  <si>
    <t>http://financialaid.nd.edu/graduate/</t>
  </si>
  <si>
    <t>+1 (574) 631-7706</t>
  </si>
  <si>
    <t>a:10:{s:6:"文学";s:30:"./major/175/2152/Master//9.gif";s:9:"历史学";s:30:"./major/175/2152/Master//7.gif";s:6:"理学";s:30:"./major/175/2152/Master//6.gif";s:9:"经济学";s:30:"./major/175/2152/Master//5.gif";s:9:"教育学";s:30:"./major/175/2152/Master//4.gif";s:9:"管理学";s:30:"./major/175/2152/Master//3.gif";s:6:"工学";s:30:"./major/175/2152/Master//2.gif";s:6:"哲学";s:31:"./major/175/2152/Master//11.gif";s:6:"医学";s:31:"./major/175/2152/Master//10.gif";s:6:"法学";s:30:"./major/175/2152/Master//1.gif";}</t>
  </si>
  <si>
    <t>{"Address":"The Graduate School 502 Main Building, Notre Dame, IN 46556","Tel":"+1 (574) 631-7706","Fax":"","Mail":"GradAd@nd.edu","ApplyOnline":"http://graduateschool.nd.edu/admissions/","Conditions_Cost": [{"score":"A B制  B","tip":"GPA"}],"Conditions_Edu": "本科毕业", "Conditions_Test": [{"type":"托福网考(IBT)","score":"80"},{"type":"托福网考(IBT)阅读","score":"23"},{"type":"托福网考(IBT)写作","score":"23"},{"type":"托福网考(IBT)听力","score":"23"},{"type":"托福网考(IBT)口语","score":"23"},{"type":"雅思","score":"7.0"}],"Conditions_Age": "无明确要求","MajorSum": "39", "OpeningTime": "","Tuition": "44445","Other_Application": "-1","Other_reg": "-1","Other_books": "-1","ScholarshipUrl": "http://financialaid.nd.edu/graduate/","alimony":"12768-21600","Other_Conditions": "1.部分专业要求提交GRE考试成绩。","Currency": "美元","Rate": "6.3387"}</t>
  </si>
  <si>
    <t>a:8:{s:6:"文学";s:26:"./major/175/2152/Dr//9.gif";s:9:"历史学";s:26:"./major/175/2152/Dr//7.gif";s:6:"理学";s:26:"./major/175/2152/Dr//6.gif";s:9:"经济学";s:26:"./major/175/2152/Dr//5.gif";s:6:"工学";s:26:"./major/175/2152/Dr//2.gif";s:6:"哲学";s:27:"./major/175/2152/Dr//11.gif";s:6:"医学";s:27:"./major/175/2152/Dr//10.gif";s:6:"法学";s:26:"./major/175/2152/Dr//1.gif";}</t>
  </si>
  <si>
    <t>{"Address":"The Graduate School 502 Main Building, Notre Dame, IN 46556","Tel":"+1 (574) 631-7706","Fax":"","Mail":"GradAd@nd.edu","ApplyOnline":"http://graduateschool.nd.edu/admissions/","Conditions_Cost": [{"score":"A B制  B","tip":"GPA"}],"Conditions_Edu": "本科毕业", "Conditions_Test": [{"type":"托福网考(IBT)","score":"80"},{"type":"托福网考(IBT)阅读","score":"23"},{"type":"托福网考(IBT)写作","score":"23"},{"type":"托福网考(IBT)听力","score":"23"},{"type":"托福网考(IBT)口语","score":"23"},{"type":"雅思","score":"7.0"}],"Conditions_Age": "无明确要求","MajorSum": "29", "OpeningTime": "","Tuition": "44445","Other_Application": "-1","Other_reg": "-1","Other_books": "-1","ScholarshipUrl": "http://financialaid.nd.edu/graduate/","alimony":"12768-21600","Other_Conditions": "1.部分专业要求提交GRE考试成绩。","Currency": "美元","Rate": "6.3387"}</t>
  </si>
  <si>
    <t>Mendoza College of Business, University of Notre Dame, Notre Dame, Indiana 46556-5646</t>
  </si>
  <si>
    <t>mba.business@nd.edu</t>
  </si>
  <si>
    <t>a:1:{i:0;O:8:"stdClass":2:{s:4:"time";s:8:"1月6日";s:3:"tip";s:27:"留学生申请截止日期";}}</t>
  </si>
  <si>
    <t>1.提交GRE考试成绩。&amp;nbsp;2.提交托福、雅思或PTE考试成绩。</t>
  </si>
  <si>
    <t>+1 (574) 631-8488</t>
  </si>
  <si>
    <t>12个月 全日制（1年制MBA）&lt;br/&gt;24个月 全日制（2年制MBA）</t>
  </si>
  <si>
    <t>a:1:{s:9:"管理学";s:27:"./major/175/2152/MBA//3.gif";}</t>
  </si>
  <si>
    <t>{"Address":"Mendoza College of Business, University of Notre Dame, Notre Dame, Indiana 46556-5646","Tel":"+1 (574) 631-8488","Fax":"","Mail":"mba.business@nd.edu","Conditions_Cost": "","Conditions_Edu": "本科毕业", "Conditions_Test": "", "Conditions_Work": "无明确要求","xueZhi": "12个月 全日制（1年制MBA）&lt;br/&gt;24个月 全日制（2年制MBA）","Conditions_Age": "无明确要求","MajorSum": "2", "OpeningTime": [{"time":"1月6日","tip":"留学生申请截止日期"}],"Tuition": "45130","Other_Application": "100","Other_reg": "-1","Other_books": "-1","ScholarshipUrl": "","alimony":"12768-21600","Other_Conditions": "1.提交GRE考试成绩。&amp;nbsp;2.提交托福、雅思或PTE考试成绩。","Currency": "美元","Rate": "6.3387"}</t>
  </si>
  <si>
    <t>a:1:{i:0;O:8:"stdClass":2:{s:4:"time";s:9:"8月23日";s:3:"tip";s:0:"";}}</t>
  </si>
  <si>
    <t>a:2:{s:6:"文学";s:32:"./major/175/2152/Language//9.gif";s:9:"教育学";s:32:"./major/175/2152/Language//4.gif";}</t>
  </si>
  <si>
    <t>{"Address":"University of Notre Dame, Office of Undergraduate Admissions, 220 Main Building, Notre Dame, IN 46556","Tel":"+1 (574) 631-7505","Fax":"+1  (574) 631-8065","Mail":"international@nd.edu","ApplyOnline":"http://admissions.nd.edu/admission-and-application/prospective-first-year-students/online-application","Conditions_Cost": "","Conditions_Edu": "无明确要求", "Conditions_Test": "","Conditions_Age": "无明确要求","MajorSum": "1", "OpeningTime": [{"time":"8月23日","tip":""}],"Tuition": "-1","Other_Application": "-1","Other_reg": "-1","Other_books": "-1","ScholarshipUrl": "","alimony":"12768-21600","Other_Conditions": "无明确要求","Currency": "美元","Rate": "6.3387"}</t>
  </si>
  <si>
    <t>Office of Pre-College Programs, 202 Brownson Hall, Notre Dame, IN 46556-5601</t>
  </si>
  <si>
    <t>http://precollege.nd.edu/apply/</t>
  </si>
  <si>
    <t>+1 574.631.8964</t>
  </si>
  <si>
    <t>precoll@nd.edu</t>
  </si>
  <si>
    <t>a:1:{i:0;O:8:"stdClass":2:{s:4:"time";s:9:"1月17日";s:3:"tip";s:0:"";}}</t>
  </si>
  <si>
    <t>+1 574.631.0990</t>
  </si>
  <si>
    <t>a:1:{s:9:"教育学";s:34:"./major/175/2152/Foundation//4.gif";}</t>
  </si>
  <si>
    <t>{"Address":"Office of Pre-College Programs, 202 Brownson Hall, Notre Dame, IN 46556-5601","Tel":"+1 574.631.0990","Fax":"+1 574.631.8964","Mail":"precoll@nd.edu","ApplyOnline":"http://precollege.nd.edu/apply/","Conditions_Cost": "","Conditions_Edu": "无明确要求", "Conditions_Test": "","Conditions_Age": "无明确要求","MajorSum": "1", "OpeningTime": [{"time":"1月17日","tip":""}],"Tuition": "-1","Other_Application": "-1","Other_reg": "-1","Other_books": "-1","ScholarshipUrl": "","alimony":"12768-21600","Other_Conditions": "无明确要求","Currency": "美元","Rate": "6.3387"}</t>
  </si>
  <si>
    <t>内布拉斯加大学林肯分校(林肯)</t>
  </si>
  <si>
    <t>University of Nebraska-Lincoln (Lincoln)</t>
  </si>
  <si>
    <t>Office of Admissions, University of Nebraska-Lincoln, 1410 Q St, P.O. Box 880417, Lincoln, NE 68588-0417</t>
  </si>
  <si>
    <t>http://global.unl.edu/apply/freshmen.aspx</t>
  </si>
  <si>
    <t>a:10:{i:0;O:8:"stdClass":2:{s:4:"type";s:17:"传统托福(PBT)";s:5:"score";s:3:"523";}i:1;O:8:"stdClass":2:{s:4:"type";s:17:"托福网考(IBT)";s:5:"score";s:2:"70";}i:2;O:8:"stdClass":2:{s:4:"type";s:23:"托福网考(IBT)写作";s:5:"score";s:2:"20";}i:3;O:8:"stdClass":2:{s:4:"type";s:6:"雅思";s:5:"score";s:3:"6.0";}i:4;O:8:"stdClass":2:{s:4:"type";s:12:"雅思阅读";s:5:"score";s:3:"5.5";}i:5;O:8:"stdClass":2:{s:4:"type";s:12:"雅思写作";s:5:"score";s:3:"5.5";}i:6;O:8:"stdClass":2:{s:4:"type";s:12:"雅思听力";s:5:"score";s:3:"5.5";}i:7;O:8:"stdClass":2:{s:4:"type";s:12:"雅思口语";s:5:"score";s:3:"5.5";}i:8;O:8:"stdClass":2:{s:4:"type";s:9:"SAT写作";s:5:"score";s:3:"470";}i:9;O:8:"stdClass":2:{s:4:"type";s:9:"ACT英语";s:5:"score";s:2:"20";}}</t>
  </si>
  <si>
    <t>+1 (402) 472-0670</t>
  </si>
  <si>
    <t>adm.intl@unl.edu，admissions@unl.edu</t>
  </si>
  <si>
    <t>a:2:{i:0;O:8:"stdClass":2:{s:4:"time";s:9:"12月1日";s:3:"tip";s:30:"春季入学申请截止时间";}i:1;O:8:"stdClass":2:{s:4:"time";s:8:"5月1日";s:3:"tip";s:63:"夏季入学申请截止时间、秋季入学申请截止时间";}}</t>
  </si>
  <si>
    <t>http://www.unl.edu/scholfa/Freshman_Scholarship.shtml</t>
  </si>
  <si>
    <t>1-800-742-8800</t>
  </si>
  <si>
    <t>a:12:{s:6:"文学";s:37:"./major/175/3531/Undergraduate//9.gif";s:6:"农学";s:37:"./major/175/3531/Undergraduate//8.gif";s:9:"历史学";s:37:"./major/175/3531/Undergraduate//7.gif";s:6:"理学";s:37:"./major/175/3531/Undergraduate//6.gif";s:9:"经济学";s:37:"./major/175/3531/Undergraduate//5.gif";s:9:"教育学";s:37:"./major/175/3531/Undergraduate//4.gif";s:9:"管理学";s:37:"./major/175/3531/Undergraduate//3.gif";s:6:"工学";s:37:"./major/175/3531/Undergraduate//2.gif";s:21:"职教及其他类别";s:38:"./major/175/3531/Undergraduate//13.gif";s:6:"哲学";s:38:"./major/175/3531/Undergraduate//11.gif";s:6:"医学";s:38:"./major/175/3531/Undergraduate//10.gif";s:6:"法学";s:37:"./major/175/3531/Undergraduate//1.gif";}</t>
  </si>
  <si>
    <t>{"Address":"Office of Admissions, University of Nebraska-Lincoln, 1410 Q St, P.O. Box 880417, Lincoln, NE 68588-0417","Tel":"1-800-742-8800","Fax":"+1 (402) 472-0670","Mail":"adm.intl@unl.edu，admissions@unl.edu","ApplyOnline":"http://global.unl.edu/apply/freshmen.aspx","Conditions_Cost": "","Conditions_Edu": "高中毕业", "Conditions_Test": [{"type":"传统托福(PBT)","score":"523"},{"type":"托福网考(IBT)","score":"70"},{"type":"托福网考(IBT)写作","score":"20"},{"type":"雅思","score":"6.0"},{"type":"雅思阅读","score":"5.5"},{"type":"雅思写作","score":"5.5"},{"type":"雅思听力","score":"5.5"},{"type":"雅思口语","score":"5.5"},{"type":"SAT写作","score":"470"},{"type":"ACT英语","score":"20"}],"Conditions_Age": "无明确要求","MajorSum": "97", "OpeningTime": [{"time":"12月1日","tip":"春季入学申请截止时间"},{"time":"5月1日","tip":"夏季入学申请截止时间、秋季入学申请截止时间"}],"Tuition": "21388","Other_Application": "45","Other_reg": "-1","Other_books": "-1","ScholarshipUrl": "http://www.unl.edu/scholfa/Freshman_Scholarship.shtml","alimony":"12768-21600","Other_Conditions": "无明确要求","Currency": "美元","Rate": "6.3387"}</t>
  </si>
  <si>
    <t>Office of Graduate Studies, University of Nebraska-Lincoln, 1100 Seaton Hall, Lincoln NE 68588-0619</t>
  </si>
  <si>
    <t>http://www.unl.edu/gradstudies/prospective/international#index</t>
  </si>
  <si>
    <t>graduate@unl.edu</t>
  </si>
  <si>
    <t>a:3:{i:0;O:8:"stdClass":2:{s:4:"time";s:8:"3月1日";s:3:"tip";s:30:"秋季入学申请截止时间";}i:1;O:8:"stdClass":2:{s:4:"time";s:8:"9月1日";s:3:"tip";s:30:"春季入学申请截止时间";}i:2;O:8:"stdClass":2:{s:4:"time";s:8:"2月1日";s:3:"tip";s:30:"夏季入学申请截止时间";}}</t>
  </si>
  <si>
    <t>http://www.unl.edu/scholfa/graduate_students.shtml</t>
  </si>
  <si>
    <t>+1 402.472.2875</t>
  </si>
  <si>
    <t>a:11:{s:6:"文学";s:30:"./major/175/3531/Master//9.gif";s:6:"农学";s:30:"./major/175/3531/Master//8.gif";s:9:"历史学";s:30:"./major/175/3531/Master//7.gif";s:6:"理学";s:30:"./major/175/3531/Master//6.gif";s:9:"经济学";s:30:"./major/175/3531/Master//5.gif";s:9:"教育学";s:30:"./major/175/3531/Master//4.gif";s:9:"管理学";s:30:"./major/175/3531/Master//3.gif";s:6:"工学";s:30:"./major/175/3531/Master//2.gif";s:6:"哲学";s:31:"./major/175/3531/Master//11.gif";s:6:"医学";s:31:"./major/175/3531/Master//10.gif";s:6:"法学";s:30:"./major/175/3531/Master//1.gif";}</t>
  </si>
  <si>
    <t>{"Address":"Office of Graduate Studies, University of Nebraska-Lincoln, 1100 Seaton Hall, Lincoln NE 68588-0619","Tel":"+1 402.472.2875","Fax":"","Mail":"graduate@unl.edu","ApplyOnline":"http://www.unl.edu/gradstudies/prospective/international#index","Conditions_Cost": "","Conditions_Edu": "本科毕业", "Conditions_Test": [{"type":"传统托福(PBT)","score":"550"},{"type":"托福网考(IBT)","score":"79"},{"type":"雅思","score":"6.5"}],"Conditions_Age": "无明确要求","MajorSum": "63", "OpeningTime": [{"time":"3月1日","tip":"秋季入学申请截止时间"},{"time":"9月1日","tip":"春季入学申请截止时间"},{"time":"2月1日","tip":"夏季入学申请截止时间"}],"Tuition": "15660","Other_Application": "-1","Other_reg": "-1","Other_books": "-1","ScholarshipUrl": "http://www.unl.edu/scholfa/graduate_students.shtml","alimony":"12768-21600","Other_Conditions": "无明确要求","Currency": "美元","Rate": "6.3387"}</t>
  </si>
  <si>
    <t>a:11:{s:6:"文学";s:26:"./major/175/3531/Dr//9.gif";s:6:"农学";s:26:"./major/175/3531/Dr//8.gif";s:9:"历史学";s:26:"./major/175/3531/Dr//7.gif";s:6:"理学";s:26:"./major/175/3531/Dr//6.gif";s:9:"经济学";s:26:"./major/175/3531/Dr//5.gif";s:9:"教育学";s:26:"./major/175/3531/Dr//4.gif";s:9:"管理学";s:26:"./major/175/3531/Dr//3.gif";s:6:"工学";s:26:"./major/175/3531/Dr//2.gif";s:6:"哲学";s:27:"./major/175/3531/Dr//11.gif";s:6:"医学";s:27:"./major/175/3531/Dr//10.gif";s:6:"法学";s:26:"./major/175/3531/Dr//1.gif";}</t>
  </si>
  <si>
    <t>{"Address":"Office of Graduate Studies, University of Nebraska-Lincoln, 1100 Seaton Hall, Lincoln NE 68588-0619","Tel":"+1 402.472.2875","Fax":"","Mail":"graduate@unl.edu","ApplyOnline":"http://www.unl.edu/gradstudies/prospective/international#index","Conditions_Cost": "","Conditions_Edu": "本科毕业", "Conditions_Test": [{"type":"传统托福(PBT)","score":"550"},{"type":"托福网考(IBT)","score":"79"},{"type":"雅思","score":"6.5"}],"Conditions_Age": "无明确要求","MajorSum": "64", "OpeningTime": [{"time":"3月1日","tip":"秋季入学申请截止时间"},{"time":"9月1日","tip":"春季入学申请截止时间"},{"time":"2月1日","tip":"夏季入学申请截止时间"}],"Tuition": "15660","Other_Application": "-1","Other_reg": "-1","Other_books": "-1","ScholarshipUrl": "http://www.unl.edu/scholfa/graduate_students.shtml","alimony":"12768-21600","Other_Conditions": "无明确要求","Currency": "美元","Rate": "6.3387"}</t>
  </si>
  <si>
    <t>5年以上</t>
  </si>
  <si>
    <t>24个月 全日制（可在两年内完成）</t>
  </si>
  <si>
    <t>{"Address":"","Tel":"","Fax":"","Mail":"","Conditions_Cost": "","Conditions_Edu": "无明确要求", "Conditions_Test": "", "Conditions_Work": "5年以上","xueZhi": "24个月 全日制（可在两年内完成）","Conditions_Age": "无明确要求","MajorSum": "0", "OpeningTime": "","Tuition": "-1","Other_Application": "-1","Other_reg": "-1","Other_books": "-1","ScholarshipUrl": "","alimony":"12768-21600","Other_Conditions": "无明确要求","Currency": "美元","Rate": "6.3387"}</t>
  </si>
  <si>
    <t>Department of English, University of Nebraska-Lincoln, 513 East Nebraska Hall, Lincoln, NE 68588-0507</t>
  </si>
  <si>
    <t>http://global.unl.edu/english-proficiency/intensive-english-program.aspx</t>
  </si>
  <si>
    <t>+1 (402) 472-4636</t>
  </si>
  <si>
    <t>esl2@unl.edu</t>
  </si>
  <si>
    <t>+1 (402) 472-1884</t>
  </si>
  <si>
    <t>a:2:{s:6:"文学";s:32:"./major/175/3531/Language//9.gif";s:9:"教育学";s:32:"./major/175/3531/Language//4.gif";}</t>
  </si>
  <si>
    <t>{"Address":"Department of English, University of Nebraska-Lincoln, 513 East Nebraska Hall, Lincoln, NE 68588-0507","Tel":"+1 (402) 472-1884","Fax":"+1 (402) 472-4636","Mail":"esl2@unl.edu","ApplyOnline":"http://global.unl.edu/english-proficiency/intensive-english-program.aspx","Conditions_Cost": "","Conditions_Edu": "无明确要求", "Conditions_Test": "","Conditions_Age": "无明确要求","MajorSum": "1", "OpeningTime": "","Tuition": "315","Other_Application": "50","Other_reg": "-1","Other_books": "-1","ScholarshipUrl": "","alimony":"12768-21600","Other_Conditions": "无明确要求","Currency": "美元","Rate": "6.3387"}</t>
  </si>
  <si>
    <t>a:6:{s:6:"文学";s:31:"./major/175/3531/NetWork//9.gif";s:6:"理学";s:31:"./major/175/3531/NetWork//6.gif";s:9:"教育学";s:31:"./major/175/3531/NetWork//4.gif";s:6:"工学";s:31:"./major/175/3531/NetWork//2.gif";s:6:"医学";s:32:"./major/175/3531/NetWork//10.gif";s:6:"法学";s:31:"./major/175/3531/NetWork//1.gif";}</t>
  </si>
  <si>
    <t>{"Address":"Office of Graduate Studies, University of Nebraska-Lincoln, 1100 Seaton Hall, Lincoln NE 68588-0619","Tel":"+1 402.472.2875","Fax":"","Mail":"graduate@unl.edu","ApplyOnline":"http://www.unl.edu/gradstudies/prospective/international#index","Conditions_Cost": "","Conditions_Edu": "无明确要求", "Conditions_Test": "","Conditions_Age": "无明确要求","MajorSum": "12", "OpeningTime": "","Tuition": "15660","Other_Application": "","Other_reg": "-1","Other_books": "-1","ScholarshipUrl": "http://www.unl.edu/scholfa/graduate_students.shtml","alimony":"12768-21600","Other_Conditions": "无明确要求","Currency": "美元","Rate": "6.3387"}</t>
  </si>
  <si>
    <t>a:8:{s:6:"文学";s:34:"./major/175/3531/Foundation//9.gif";s:6:"农学";s:34:"./major/175/3531/Foundation//8.gif";s:6:"理学";s:34:"./major/175/3531/Foundation//6.gif";s:9:"经济学";s:34:"./major/175/3531/Foundation//5.gif";s:9:"教育学";s:34:"./major/175/3531/Foundation//4.gif";s:6:"工学";s:34:"./major/175/3531/Foundation//2.gif";s:6:"医学";s:35:"./major/175/3531/Foundation//10.gif";s:6:"法学";s:34:"./major/175/3531/Foundation//1.gif";}</t>
  </si>
  <si>
    <t>{"Address":"Office of Admissions, University of Nebraska-Lincoln, 1410 Q St, P.O. Box 880417, Lincoln, NE 68588-0417","Tel":"1-800-742-8800","Fax":"+1 (402) 472-0670","Mail":"adm.intl@unl.edu，admissions@unl.edu","ApplyOnline":"http://global.unl.edu/apply/freshmen.aspx","Conditions_Cost": "","Conditions_Edu": "无明确要求", "Conditions_Test": "","Conditions_Age": "无明确要求","MajorSum": "36", "OpeningTime": "","Tuition": "-1","Other_Application": "-1","Other_reg": "-1","Other_books": "-1","ScholarshipUrl": "","alimony":"12768-21600","Other_Conditions": "无明确要求","Currency": "美元","Rate": "6.3387"}</t>
  </si>
  <si>
    <t>乔治梅森大学(费尔法克斯)</t>
  </si>
  <si>
    <t>George Mason University (Fairfax)</t>
  </si>
  <si>
    <t>George Mason University  Office of Admissions  4400 University Drive, MSN 3A4  Fairfax VA 22030</t>
  </si>
  <si>
    <t>http://admissions.gmu.edu/ApplyNow/default.asp</t>
  </si>
  <si>
    <t>a:6:{i:0;O:8:"stdClass":2:{s:4:"type";s:17:"传统托福(PBT)";s:5:"score";s:3:"570";}i:1;O:8:"stdClass":2:{s:4:"type";s:17:"托福机考(CBT)";s:5:"score";s:3:"230";}i:2;O:8:"stdClass":2:{s:4:"type";s:17:"托福网考(IBT)";s:5:"score";s:2:"88";}i:3;O:8:"stdClass":2:{s:4:"type";s:6:"雅思";s:5:"score";s:3:"6.5";}i:4;O:8:"stdClass":2:{s:4:"type";s:9:"SAT写作";s:5:"score";s:3:"450";}i:5;O:8:"stdClass":2:{s:4:"type";s:9:"ACT英语";s:5:"score";s:2:"20";}}</t>
  </si>
  <si>
    <t>1 703-993-4622</t>
  </si>
  <si>
    <t>admissions@gmu.edu</t>
  </si>
  <si>
    <t>a:2:{i:0;O:8:"stdClass":2:{s:4:"time";s:9:"10月1日";s:3:"tip";s:30:"春季入学申请截止时间";}i:1;O:8:"stdClass":2:{s:4:"time";s:9:"1月15日";s:3:"tip";s:30:"秋季入学申请截止时间";}}</t>
  </si>
  <si>
    <t>http://financialaid.gmu.edu/scholarships/</t>
  </si>
  <si>
    <t>1 703-993-2400</t>
  </si>
  <si>
    <t>a:10:{s:6:"文学";s:37:"./major/175/6017/Undergraduate//9.gif";s:9:"历史学";s:37:"./major/175/6017/Undergraduate//7.gif";s:6:"理学";s:37:"./major/175/6017/Undergraduate//6.gif";s:9:"经济学";s:37:"./major/175/6017/Undergraduate//5.gif";s:9:"教育学";s:37:"./major/175/6017/Undergraduate//4.gif";s:9:"管理学";s:37:"./major/175/6017/Undergraduate//3.gif";s:6:"工学";s:37:"./major/175/6017/Undergraduate//2.gif";s:6:"哲学";s:38:"./major/175/6017/Undergraduate//11.gif";s:6:"医学";s:38:"./major/175/6017/Undergraduate//10.gif";s:6:"法学";s:37:"./major/175/6017/Undergraduate//1.gif";}</t>
  </si>
  <si>
    <t>{"Address":"George Mason University  Office of Admissions  4400 University Drive, MSN 3A4  Fairfax VA 22030","Tel":"1 703-993-2400","Fax":"1 703-993-4622","Mail":"admissions@gmu.edu","ApplyOnline":"http://admissions.gmu.edu/ApplyNow/default.asp","Conditions_Cost": "","Conditions_Edu": "高中毕业", "Conditions_Test": [{"type":"传统托福(PBT)","score":"570"},{"type":"托福机考(CBT)","score":"230"},{"type":"托福网考(IBT)","score":"88"},{"type":"雅思","score":"6.5"},{"type":"SAT写作","score":"450"},{"type":"ACT英语","score":"20"}],"Conditions_Age": "无明确要求","MajorSum": "83", "OpeningTime": [{"time":"10月1日","tip":"春季入学申请截止时间"},{"time":"1月15日","tip":"秋季入学申请截止时间"}],"Tuition": "25248","Other_Application": "-1","Other_reg": "-1","Other_books": "-1","ScholarshipUrl": "http://financialaid.gmu.edu/scholarships/","alimony":"12768-21600","Other_Conditions": "无明确要求","Currency": "美元","Rate": "6.3387"}</t>
  </si>
  <si>
    <t>http://admissions.gmu.edu/grad/applynow/</t>
  </si>
  <si>
    <t>a:9:{i:0;O:8:"stdClass":2:{s:4:"type";s:17:"传统托福(PBT)";s:5:"score";s:3:"570";}i:1;O:8:"stdClass":2:{s:4:"type";s:17:"托福机考(CBT)";s:5:"score";s:3:"230";}i:2;O:8:"stdClass":2:{s:4:"type";s:17:"托福网考(IBT)";s:5:"score";s:2:"88";}i:3;O:8:"stdClass":2:{s:4:"type";s:23:"托福网考(IBT)阅读";s:5:"score";s:2:"20";}i:4;O:8:"stdClass":2:{s:4:"type";s:23:"托福网考(IBT)写作";s:5:"score";s:2:"20";}i:5;O:8:"stdClass":2:{s:4:"type";s:23:"托福网考(IBT)听力";s:5:"score";s:2:"20";}i:6;O:8:"stdClass":2:{s:4:"type";s:23:"托福网考(IBT)口语";s:5:"score";s:2:"20";}i:7;O:8:"stdClass":2:{s:4:"type";s:6:"雅思";s:5:"score";s:3:"6.5";}i:8;O:8:"stdClass":2:{s:4:"type";s:3:"PTE";s:5:"score";s:2:"59";}}</t>
  </si>
  <si>
    <t>1.提供GRE、GMAT、MAT等考试成绩。</t>
  </si>
  <si>
    <t>a:12:{s:6:"文学";s:30:"./major/175/6017/Master//9.gif";s:9:"历史学";s:30:"./major/175/6017/Master//7.gif";s:6:"理学";s:30:"./major/175/6017/Master//6.gif";s:9:"经济学";s:30:"./major/175/6017/Master//5.gif";s:9:"教育学";s:30:"./major/175/6017/Master//4.gif";s:9:"管理学";s:30:"./major/175/6017/Master//3.gif";s:6:"工学";s:30:"./major/175/6017/Master//2.gif";s:21:"职教及其他类别";s:31:"./major/175/6017/Master//13.gif";s:6:"军事";s:31:"./major/175/6017/Master//12.gif";s:6:"哲学";s:31:"./major/175/6017/Master//11.gif";s:6:"医学";s:31:"./major/175/6017/Master//10.gif";s:6:"法学";s:30:"./major/175/6017/Master//1.gif";}</t>
  </si>
  <si>
    <t>{"Address":"George Mason University  Office of Admissions  4400 University Drive, MSN 3A4  Fairfax VA 22030","Tel":"1 703-993-2400","Fax":"1 703-993-4622 ","Mail":"admissions@gmu.edu","ApplyOnline":"http://admissions.gmu.edu/grad/applynow/","Conditions_Cost": "","Conditions_Edu": "本科毕业", "Conditions_Test": [{"type":"传统托福(PBT)","score":"570"},{"type":"托福机考(CBT)","score":"230"},{"type":"托福网考(IBT)","score":"88"},{"type":"托福网考(IBT)阅读","score":"20"},{"type":"托福网考(IBT)写作","score":"20"},{"type":"托福网考(IBT)听力","score":"20"},{"type":"托福网考(IBT)口语","score":"20"},{"type":"雅思","score":"6.5"},{"type":"PTE","score":"59"}],"Conditions_Age": "无明确要求","MajorSum": "139", "OpeningTime": "","Tuition": "21182","Other_Application": "-1","Other_reg": "-1","Other_books": "-1","ScholarshipUrl": "http://financialaid.gmu.edu/scholarships/","alimony":"12768-21600","Other_Conditions": "1.提供GRE、GMAT、MAT等考试成绩。","Currency": "美元","Rate": "6.3387"}</t>
  </si>
  <si>
    <t>a:11:{s:6:"文学";s:26:"./major/175/6017/Dr//9.gif";s:9:"历史学";s:26:"./major/175/6017/Dr//7.gif";s:6:"理学";s:26:"./major/175/6017/Dr//6.gif";s:9:"经济学";s:26:"./major/175/6017/Dr//5.gif";s:9:"教育学";s:26:"./major/175/6017/Dr//4.gif";s:9:"管理学";s:26:"./major/175/6017/Dr//3.gif";s:6:"工学";s:26:"./major/175/6017/Dr//2.gif";s:6:"军事";s:27:"./major/175/6017/Dr//12.gif";s:6:"哲学";s:27:"./major/175/6017/Dr//11.gif";s:6:"医学";s:27:"./major/175/6017/Dr//10.gif";s:6:"法学";s:26:"./major/175/6017/Dr//1.gif";}</t>
  </si>
  <si>
    <t>{"Address":"George Mason University  Office of Admissions  4400 University Drive, MSN 3A4  Fairfax VA 22030","Tel":"1 703-993-2400","Fax":"1 703-993-4622 ","Mail":"admissions@gmu.edu","ApplyOnline":"http://admissions.gmu.edu/grad/applynow/","Conditions_Cost": "","Conditions_Edu": "本科毕业", "Conditions_Test": [{"type":"传统托福(PBT)","score":"570"},{"type":"托福机考(CBT)","score":"230"},{"type":"托福网考(IBT)","score":"88"},{"type":"托福网考(IBT)阅读","score":"20"},{"type":"托福网考(IBT)写作","score":"20"},{"type":"托福网考(IBT)听力","score":"20"},{"type":"托福网考(IBT)口语","score":"20"},{"type":"雅思","score":"6.5"},{"type":"PTE","score":"59"}],"Conditions_Age": "无明确要求","MajorSum": "50", "OpeningTime": "","Tuition": "21182","Other_Application": "-1","Other_reg": "-1","Other_books": "-1","ScholarshipUrl": "http://financialaid.gmu.edu/scholarships/","alimony":"12768-21600","Other_Conditions": "1.提供GRE、GMAT、MAT等考试成绩。","Currency": "美元","Rate": "6.3387"}</t>
  </si>
  <si>
    <t>School of Management   4400 University Drive, MS 1B1   Enterprise Hall  Fairfax, VA 22030</t>
  </si>
  <si>
    <t>a:3:{i:0;O:8:"stdClass":2:{s:4:"type";s:17:"托福网考(IBT)";s:5:"score";s:2:"88";}i:1;O:8:"stdClass":2:{s:4:"type";s:6:"雅思";s:5:"score";s:3:"6.5";}i:2;O:8:"stdClass":2:{s:4:"type";s:3:"PTE";s:5:"score";s:2:"59";}}</t>
  </si>
  <si>
    <t>mba@gmu.edu</t>
  </si>
  <si>
    <t>a:4:{i:0;O:8:"stdClass":2:{s:4:"time";s:9:"1月15日";s:3:"tip";s:0:"";}i:1;O:8:"stdClass":2:{s:4:"time";s:9:"3月15日";s:3:"tip";s:0:"";}i:2;O:8:"stdClass":2:{s:4:"time";s:8:"5月1日";s:3:"tip";s:0:"";}i:3;O:8:"stdClass":2:{s:4:"time";s:10:"11月15日";s:3:"tip";s:0:"";}}</t>
  </si>
  <si>
    <t>1.提供GMAT、GRE考试成绩。</t>
  </si>
  <si>
    <t>+1 703-574-0581</t>
  </si>
  <si>
    <t>a:1:{s:9:"管理学";s:27:"./major/175/6017/MBA//3.gif";}</t>
  </si>
  <si>
    <t>{"Address":"School of Management   4400 University Drive, MS 1B1   Enterprise Hall  Fairfax, VA 22030","Tel":"+1 703-574-0581","Fax":"","Mail":"mba@gmu.edu","Conditions_Cost": "","Conditions_Edu": "本科毕业", "Conditions_Test": [{"type":"托福网考(IBT)","score":"88"},{"type":"雅思","score":"6.5"},{"type":"PTE","score":"59"}], "Conditions_Work": "无明确要求","xueZhi": "21个月 全日制MBA学制为21个月","Conditions_Age": "无明确要求","MajorSum": "1", "OpeningTime": [{"time":"1月15日","tip":""},{"time":"3月15日","tip":""},{"time":"5月1日","tip":""},{"time":"11月15日","tip":""}],"Tuition": "71328","Other_Application": "65","Other_reg": "-1","Other_books": "-1","ScholarshipUrl": "","alimony":"12768-21600","Other_Conditions": "1.提供GMAT、GRE考试成绩。","Currency": "美元","Rate": "6.3387"}</t>
  </si>
  <si>
    <t>admissions@gmu.edu，acisa@gmu.edu</t>
  </si>
  <si>
    <t>a:5:{s:6:"文学";s:34:"./major/175/6017/Specialist//9.gif";s:9:"教育学";s:34:"./major/175/6017/Specialist//4.gif";s:9:"管理学";s:34:"./major/175/6017/Specialist//3.gif";s:6:"工学";s:34:"./major/175/6017/Specialist//2.gif";s:6:"医学";s:35:"./major/175/6017/Specialist//10.gif";}</t>
  </si>
  <si>
    <t>{"Address":"George Mason University  Office of Admissions  4400 University Drive, MSN 3A4  Fairfax VA 22030","Tel":"1 703-993-2400","Fax":"1 703-993-4622","Mail":"admissions@gmu.edu，acisa@gmu.edu","ApplyOnline":"http://admissions.gmu.edu/ApplyNow/default.asp","Conditions_Cost": "","Conditions_Edu": "高中毕业", "Conditions_Test": [{"type":"传统托福(PBT)","score":"570"},{"type":"托福机考(CBT)","score":"230"},{"type":"托福网考(IBT)","score":"88"},{"type":"雅思","score":"6.5"},{"type":"SAT写作","score":"450"},{"type":"ACT英语","score":"20"}],"Conditions_Age": "无明确要求","MajorSum": "10", "OpeningTime": [{"time":"10月1日","tip":"春季入学申请截止时间"},{"time":"1月15日","tip":"秋季入学申请截止时间"}],"Tuition": "28594","Other_Application": "-1","Other_reg": "-1","Other_books": "-1","ScholarshipUrl": "http://financialaid.gmu.edu/scholarships/","alimony":"12768-21600","Other_Conditions": "无明确要求","Currency": "美元","Rate": "6.3387"}</t>
  </si>
  <si>
    <t>English Language Institute  MSN 4C4  George Mason University  4400 University Drive  Fairfax, VA  22030-4444 USA</t>
  </si>
  <si>
    <t>http://eli.gmu.edu/apply/</t>
  </si>
  <si>
    <t>a:1:{i:0;O:8:"stdClass":2:{s:5:"score";s:9:"A B制  B";s:3:"tip";s:0:"";}}</t>
  </si>
  <si>
    <t>1 (703) 993-3664</t>
  </si>
  <si>
    <t>eli@gmu.edu</t>
  </si>
  <si>
    <t>a:1:{i:0;O:8:"stdClass":2:{s:4:"time";s:9:"1月22日";s:3:"tip";s:30:"每年开课2次，1月、8月";}}</t>
  </si>
  <si>
    <t>1.申请者需学习至少两年高中或大学英语，具备一定的英语基础。&amp;nbsp;2.提供就读高中或大学成绩单，成绩为中上等。</t>
  </si>
  <si>
    <t>1 (703) 993-3660</t>
  </si>
  <si>
    <t>a:2:{s:6:"文学";s:32:"./major/175/6017/Language//9.gif";s:9:"教育学";s:32:"./major/175/6017/Language//4.gif";}</t>
  </si>
  <si>
    <t>{"Address":"English Language Institute  MSN 4C4  George Mason University  4400 University Drive  Fairfax, VA  22030-4444 USA  ","Tel":"1 (703) 993-3660","Fax":"1 (703) 993-3664","Mail":"eli@gmu.edu","ApplyOnline":"http://eli.gmu.edu/apply/","Conditions_Cost": [{"score":"A B制  B","tip":""}],"Conditions_Edu": "高中毕业", "Conditions_Test": "","Conditions_Age": "十八岁以上","MajorSum": "1", "OpeningTime": [{"time":"1月22日","tip":"每年开课2次，1月、8月"}],"Tuition": "493","Other_Application": "75","Other_reg": "-1","Other_books": "750","ScholarshipUrl": "","alimony":"12768-21600","Other_Conditions": "1.申请者需学习至少两年高中或大学英语，具备一定的英语基础。&amp;nbsp;2.提供就读高中或大学成绩单，成绩为中上等。","Currency": "美元","Rate": "6.3387"}</t>
  </si>
  <si>
    <t>a:9:{s:6:"文学";s:31:"./major/175/6017/NetWork//9.gif";s:6:"理学";s:31:"./major/175/6017/NetWork//6.gif";s:9:"经济学";s:31:"./major/175/6017/NetWork//5.gif";s:9:"教育学";s:31:"./major/175/6017/NetWork//4.gif";s:9:"管理学";s:31:"./major/175/6017/NetWork//3.gif";s:6:"工学";s:31:"./major/175/6017/NetWork//2.gif";s:6:"军事";s:32:"./major/175/6017/NetWork//12.gif";s:6:"医学";s:32:"./major/175/6017/NetWork//10.gif";s:6:"法学";s:31:"./major/175/6017/NetWork//1.gif";}</t>
  </si>
  <si>
    <t>{"Address":"George Mason University  Office of Admissions  4400 University Drive, MSN 3A4  Fairfax VA 22030","Tel":"1 703-993-2400","Fax":"1 703-993-4622 ","Mail":"admissions@gmu.edu","ApplyOnline":"http://admissions.gmu.edu/grad/applynow/","Conditions_Cost": "","Conditions_Edu": "无明确要求", "Conditions_Test": "","Conditions_Age": "无明确要求","MajorSum": "90", "OpeningTime": "","Tuition": "21182","Other_Application": "","Other_reg": "-1","Other_books": "-1","ScholarshipUrl": "http://financialaid.gmu.edu/scholarships/","alimony":"12768-21600","Other_Conditions": "无明确要求","Currency": "美元","Rate": "6.3387"}</t>
  </si>
  <si>
    <t>Office of Admissions  4400 University Drive, MSN 3A4  Fairfax, Virginia 22030</t>
  </si>
  <si>
    <t>world@gmu.edu</t>
  </si>
  <si>
    <t>a:1:{s:9:"教育学";s:34:"./major/175/6017/Foundation//4.gif";}</t>
  </si>
  <si>
    <t>{"Address":"Office of Admissions  4400 University Drive, MSN 3A4  Fairfax, Virginia 22030","Tel":"1 703-993-2400","Fax":"1 703-993-4622","Mail":"world@gmu.edu","ApplyOnline":"http://admissions.gmu.edu/ApplyNow/default.asp","Conditions_Cost": "","Conditions_Edu": "无明确要求", "Conditions_Test": "","Conditions_Age": "无明确要求","MajorSum": "1", "OpeningTime": "","Tuition": "-1","Other_Application": "-1","Other_reg": "-1","Other_books": "-1","ScholarshipUrl": "","alimony":"12768-21600","Other_Conditions": "无明确要求","Currency": "美元","Rate": "6.3387"}</t>
  </si>
  <si>
    <t>华盛顿州立大学（普尔曼）</t>
  </si>
  <si>
    <t>Washington State University (Pullman)</t>
  </si>
  <si>
    <t>Office of International Programs International Undergraduate Admissions Bryan Hall 206 PO Box 645121 Pullman, WA 99164-5121 USA</t>
  </si>
  <si>
    <t>http://ip.wsu.edu/apply/admission-requirements.html</t>
  </si>
  <si>
    <t>a:1:{i:0;O:8:"stdClass":2:{s:5:"score";s:14:"四分制  3.5";s:3:"tip";s:15:"高中平均分";}}</t>
  </si>
  <si>
    <t>a:5:{i:0;O:8:"stdClass":2:{s:4:"type";s:17:"传统托福(PBT)";s:5:"score";s:3:"550";}i:1;O:8:"stdClass":2:{s:4:"type";s:17:"托福机考(CBT)";s:5:"score";s:3:"213";}i:2;O:8:"stdClass":2:{s:4:"type";s:17:"托福网考(IBT)";s:5:"score";s:2:"79";}i:3;O:8:"stdClass":2:{s:4:"type";s:6:"雅思";s:5:"score";s:3:"6.5";}i:4;O:8:"stdClass":2:{s:4:"type";s:21:"密歇根英语考试";s:5:"score";s:2:"77";}}</t>
  </si>
  <si>
    <t>international@wsu.edu，ip.admin@wsu.edu</t>
  </si>
  <si>
    <t>a:2:{i:0;O:8:"stdClass":2:{s:4:"time";s:10:"11月15日";s:3:"tip";s:30:"春季入学申请截止时间";}i:1;O:8:"stdClass":2:{s:4:"time";s:9:"1月31日";s:3:"tip";s:30:"秋季入学申请截止时间";}}</t>
  </si>
  <si>
    <t>http://ip.wsu.edu/resources/scholarships/intl.html</t>
  </si>
  <si>
    <t>+1 509-335-8117，1-855-219-1317</t>
  </si>
  <si>
    <t>a:11:{s:6:"文学";s:37:"./major/175/6251/Undergraduate//9.gif";s:6:"农学";s:37:"./major/175/6251/Undergraduate//8.gif";s:9:"历史学";s:37:"./major/175/6251/Undergraduate//7.gif";s:6:"理学";s:37:"./major/175/6251/Undergraduate//6.gif";s:9:"经济学";s:37:"./major/175/6251/Undergraduate//5.gif";s:9:"教育学";s:37:"./major/175/6251/Undergraduate//4.gif";s:9:"管理学";s:37:"./major/175/6251/Undergraduate//3.gif";s:6:"工学";s:37:"./major/175/6251/Undergraduate//2.gif";s:6:"哲学";s:38:"./major/175/6251/Undergraduate//11.gif";s:6:"医学";s:38:"./major/175/6251/Undergraduate//10.gif";s:6:"法学";s:37:"./major/175/6251/Undergraduate//1.gif";}</t>
  </si>
  <si>
    <t>{"Address":"Office of International Programs International Undergraduate Admissions Bryan Hall 206 PO Box 645121 Pullman, WA 99164-5121 USA","Tel":"+1 509-335-8117，1-855-219-1317","Fax":"","Mail":"international@wsu.edu，ip.admin@wsu.edu","ApplyOnline":"http://ip.wsu.edu/apply/admission-requirements.html","Conditions_Cost": [{"score":"四分制  3.5","tip":"高中平均分"}],"Conditions_Edu": "高中毕业", "Conditions_Test": [{"type":"传统托福(PBT)","score":"550"},{"type":"托福机考(CBT)","score":"213"},{"type":"托福网考(IBT)","score":"79"},{"type":"雅思","score":"6.5"},{"type":"密歇根英语考试","score":"77"}],"Conditions_Age": "无明确要求","MajorSum": "90", "OpeningTime": [{"time":"11月15日","tip":"春季入学申请截止时间"},{"time":"1月31日","tip":"秋季入学申请截止时间"}],"Tuition": "25936","Other_Application": "50","Other_reg": "-1","Other_books": "-1","ScholarshipUrl": "http://ip.wsu.edu/resources/scholarships/intl.html","alimony":"12768-21600","Other_Conditions": "无明确要求","Currency": "美元","Rate": "6.3387"}</t>
  </si>
  <si>
    <t>Graduate School, PO Box 641030, Washington State University, Pullman WA 99164-1030</t>
  </si>
  <si>
    <t>https://www.applyweb.com/apply/wsugrad/</t>
  </si>
  <si>
    <t>a:5:{i:0;O:8:"stdClass":2:{s:4:"type";s:17:"传统托福(PBT)";s:5:"score";s:3:"550";}i:1;O:8:"stdClass":2:{s:4:"type";s:17:"托福机考(CBT)";s:5:"score";s:3:"213";}i:2;O:8:"stdClass":2:{s:4:"type";s:17:"托福网考(IBT)";s:5:"score";s:2:"80";}i:3;O:8:"stdClass":2:{s:4:"type";s:6:"雅思";s:5:"score";s:1:"7";}i:4;O:8:"stdClass":2:{s:4:"type";s:21:"密歇根英语考试";s:5:"score";s:2:"77";}}</t>
  </si>
  <si>
    <t>+1 509-335-1949</t>
  </si>
  <si>
    <t>gradsch@wsu.edu</t>
  </si>
  <si>
    <t>a:2:{i:0;O:8:"stdClass":2:{s:4:"time";s:9:"1月10日";s:3:"tip";s:30:"秋季入学申请截止时间";}i:1;O:8:"stdClass":2:{s:4:"time";s:8:"7月1日";s:3:"tip";s:30:"春季入学申请截止时间";}}</t>
  </si>
  <si>
    <t>1.要求提交GRE或GMAT考试成绩。</t>
  </si>
  <si>
    <t>http://finaid.wsu.edu/scholarships</t>
  </si>
  <si>
    <t>+1 509-335-6424，1 509-335-1446</t>
  </si>
  <si>
    <t>a:10:{s:6:"文学";s:30:"./major/175/6251/Master//9.gif";s:6:"农学";s:30:"./major/175/6251/Master//8.gif";s:9:"历史学";s:30:"./major/175/6251/Master//7.gif";s:6:"理学";s:30:"./major/175/6251/Master//6.gif";s:9:"经济学";s:30:"./major/175/6251/Master//5.gif";s:9:"教育学";s:30:"./major/175/6251/Master//4.gif";s:9:"管理学";s:30:"./major/175/6251/Master//3.gif";s:6:"工学";s:30:"./major/175/6251/Master//2.gif";s:6:"医学";s:31:"./major/175/6251/Master//10.gif";s:6:"法学";s:30:"./major/175/6251/Master//1.gif";}</t>
  </si>
  <si>
    <t>{"Address":"Graduate School, PO Box 641030, Washington State University, Pullman WA 99164-1030","Tel":"+1 509-335-6424，1 509-335-1446","Fax":"+1 509-335-1949","Mail":"gradsch@wsu.edu","ApplyOnline":"https://www.applyweb.com/apply/wsugrad/","Conditions_Cost": [{"score":"A B制  B","tip":"GPA"}],"Conditions_Edu": "本科毕业", "Conditions_Test": [{"type":"传统托福(PBT)","score":"550"},{"type":"托福机考(CBT)","score":"213"},{"type":"托福网考(IBT)","score":"80"},{"type":"雅思","score":"7"},{"type":"密歇根英语考试","score":"77"}],"Conditions_Age": "无明确要求","MajorSum": "52", "OpeningTime": [{"time":"1月10日","tip":"秋季入学申请截止时间"},{"time":"7月1日","tip":"春季入学申请截止时间"}],"Tuition": "25178","Other_Application": "50","Other_reg": "-1","Other_books": "-1","ScholarshipUrl": "http://finaid.wsu.edu/scholarships","alimony":"12768-21600","Other_Conditions": "1.要求提交GRE或GMAT考试成绩。","Currency": "美元","Rate": "6.3387"}</t>
  </si>
  <si>
    <t>a:10:{s:6:"文学";s:26:"./major/175/6251/Dr//9.gif";s:6:"农学";s:26:"./major/175/6251/Dr//8.gif";s:9:"历史学";s:26:"./major/175/6251/Dr//7.gif";s:6:"理学";s:26:"./major/175/6251/Dr//6.gif";s:9:"经济学";s:26:"./major/175/6251/Dr//5.gif";s:9:"教育学";s:26:"./major/175/6251/Dr//4.gif";s:9:"管理学";s:26:"./major/175/6251/Dr//3.gif";s:6:"工学";s:26:"./major/175/6251/Dr//2.gif";s:6:"医学";s:27:"./major/175/6251/Dr//10.gif";s:6:"法学";s:26:"./major/175/6251/Dr//1.gif";}</t>
  </si>
  <si>
    <t>{"Address":"Graduate School, PO Box 641030, Washington State University, Pullman WA 99164-1030","Tel":"+1 509-335-6424，1 509-335-1446","Fax":"+1 509-335-1949","Mail":"gradsch@wsu.edu","ApplyOnline":"https://www.applyweb.com/apply/wsugrad/","Conditions_Cost": [{"score":"A B制  B","tip":"GPA"}],"Conditions_Edu": "本科毕业", "Conditions_Test": [{"type":"传统托福(PBT)","score":"550"},{"type":"托福机考(CBT)","score":"213"},{"type":"托福网考(IBT)","score":"80"},{"type":"雅思","score":"7"},{"type":"密歇根英语考试","score":"77"}],"Conditions_Age": "无明确要求","MajorSum": "48", "OpeningTime": [{"time":"1月10日","tip":"秋季入学申请截止时间"},{"time":"7月1日","tip":"春季入学申请截止时间"}],"Tuition": "25178","Other_Application": "50","Other_reg": "-1","Other_books": "-1","ScholarshipUrl": "http://finaid.wsu.edu/scholarships","alimony":"12768-21600","Other_Conditions": "1.要求提交GRE或GMAT考试成绩。","Currency": "美元","Rate": "6.3387"}</t>
  </si>
  <si>
    <t>Graduate Programs, College of Business  PO Box 644710  Washington State University  Pullman WA USA</t>
  </si>
  <si>
    <t>a:5:{i:0;O:8:"stdClass":2:{s:4:"type";s:17:"传统托福(PBT)";s:5:"score";s:3:"580";}i:1;O:8:"stdClass":2:{s:4:"type";s:17:"托福机考(CBT)";s:5:"score";s:3:"237";}i:2;O:8:"stdClass":2:{s:4:"type";s:17:"托福网考(IBT)";s:5:"score";s:2:"93";}i:3;O:8:"stdClass":2:{s:4:"type";s:6:"雅思";s:5:"score";s:1:"7";}i:4;O:8:"stdClass":2:{s:4:"type";s:21:"密歇根英语考试";s:5:"score";s:2:"82";}}</t>
  </si>
  <si>
    <t>mba@wsu.edu</t>
  </si>
  <si>
    <t>a:1:{i:0;O:8:"stdClass":2:{s:4:"time";s:9:"5月15日";s:3:"tip";s:0:"";}}</t>
  </si>
  <si>
    <t>1 509-335-7617</t>
  </si>
  <si>
    <t>a:1:{s:9:"管理学";s:27:"./major/175/6251/MBA//3.gif";}</t>
  </si>
  <si>
    <t>{"Address":"Graduate Programs, College of Business  PO Box 644710  Washington State University  Pullman WA USA","Tel":"1 509-335-7617","Fax":"","Mail":"mba@wsu.edu","Conditions_Cost": [{"score":"四分制  3.0","tip":"GPA"}],"Conditions_Edu": "本科毕业", "Conditions_Test": [{"type":"传统托福(PBT)","score":"580"},{"type":"托福机考(CBT)","score":"237"},{"type":"托福网考(IBT)","score":"93"},{"type":"雅思","score":"7"},{"type":"密歇根英语考试","score":"82"}], "Conditions_Work": "无明确要求","Conditions_Age": "无明确要求","MajorSum": "1", "OpeningTime": [{"time":"5月15日","tip":""}],"Tuition": "36400","Other_Application": "50","Other_reg": "-1","Other_books": "-1","ScholarshipUrl": "","alimony":"12768-21600","Other_Conditions": "无明确要求","Currency": "美元","Rate": "6.3387"}</t>
  </si>
  <si>
    <t>a:8:{s:6:"文学";s:34:"./major/175/6251/Specialist//9.gif";s:6:"农学";s:34:"./major/175/6251/Specialist//8.gif";s:6:"理学";s:34:"./major/175/6251/Specialist//6.gif";s:9:"经济学";s:34:"./major/175/6251/Specialist//5.gif";s:9:"教育学";s:34:"./major/175/6251/Specialist//4.gif";s:9:"管理学";s:34:"./major/175/6251/Specialist//3.gif";s:6:"医学";s:35:"./major/175/6251/Specialist//10.gif";s:6:"法学";s:34:"./major/175/6251/Specialist//1.gif";}</t>
  </si>
  <si>
    <t>{"Address":"Office of International Programs International Undergraduate Admissions Bryan Hall 206 PO Box 645121 Pullman, WA 99164-5121 USA","Tel":"+1 509-335-8117，1-855-219-1317","Fax":"","Mail":"international@wsu.edu，ip.admin@wsu.edu","ApplyOnline":"http://ip.wsu.edu/apply/admission-requirements.html","Conditions_Cost": [{"score":"四分制  3.5","tip":"高中平均分"}],"Conditions_Edu": "高中毕业", "Conditions_Test": [{"type":"传统托福(PBT)","score":"550"},{"type":"托福机考(CBT)","score":"213"},{"type":"托福网考(IBT)","score":"79"},{"type":"雅思","score":"6.5"},{"type":"密歇根英语考试","score":"77"}],"Conditions_Age": "无明确要求","MajorSum": "30", "OpeningTime": [{"time":"11月15日","tip":"春季入学申请截止时间"},{"time":"1月31日","tip":"秋季入学申请截止时间"}],"Tuition": "25936","Other_Application": "50","Other_reg": "-1","Other_books": "-1","ScholarshipUrl": "http://ip.wsu.edu/resources/scholarships/intl.html","alimony":"12768-21600","Other_Conditions": "无明确要求","Currency": "美元","Rate": "6.3387"}</t>
  </si>
  <si>
    <t>Intensive American Language Center, PO Box 643251, Washington State University,  Pullman WA 99164-3251</t>
  </si>
  <si>
    <t>http://ip.wsu.edu/IALC/apply.html</t>
  </si>
  <si>
    <t>+1 509-335-1141</t>
  </si>
  <si>
    <t>ialc@wsu.edu</t>
  </si>
  <si>
    <t>http://ip.wsu.edu/IALC/scholarships/home.html</t>
  </si>
  <si>
    <t>+1 509-335-6675</t>
  </si>
  <si>
    <t>a:2:{s:6:"文学";s:32:"./major/175/6251/Language//9.gif";s:9:"教育学";s:32:"./major/175/6251/Language//4.gif";}</t>
  </si>
  <si>
    <t>{"Address":"Intensive American Language Center, PO Box 643251, Washington State University,  Pullman WA 99164-3251","Tel":"+1 509-335-6675","Fax":"+1 509-335-1141","Mail":"ialc@wsu.edu","ApplyOnline":"http://ip.wsu.edu/IALC/apply.html","Conditions_Cost": "","Conditions_Edu": "无明确要求", "Conditions_Test": "","Conditions_Age": "无明确要求","MajorSum": "3", "OpeningTime": "","Tuition": "366","Other_Application": "75","Other_reg": "-1","Other_books": "-1","ScholarshipUrl": "http://ip.wsu.edu/IALC/scholarships/home.html","alimony":"12768-21600","Other_Conditions": "无明确要求","Currency": "美元","Rate": "6.3387"}</t>
  </si>
  <si>
    <t>a:7:{s:6:"农学";s:31:"./major/175/6251/NetWork//8.gif";s:6:"理学";s:31:"./major/175/6251/NetWork//6.gif";s:9:"教育学";s:31:"./major/175/6251/NetWork//4.gif";s:9:"管理学";s:31:"./major/175/6251/NetWork//3.gif";s:6:"工学";s:31:"./major/175/6251/NetWork//2.gif";s:6:"医学";s:32:"./major/175/6251/NetWork//10.gif";s:6:"法学";s:31:"./major/175/6251/NetWork//1.gif";}</t>
  </si>
  <si>
    <t>{"Address":"Graduate School, PO Box 641030, Washington State University, Pullman WA 99164-1030","Tel":"+1 509-335-6424，1 509-335-1446","Fax":"+1 509-335-1949","Mail":"gradsch@wsu.edu","ApplyOnline":"https://www.applyweb.com/apply/wsugrad/","Conditions_Cost": "","Conditions_Edu": "无明确要求", "Conditions_Test": "","Conditions_Age": "无明确要求","MajorSum": "22", "OpeningTime": "","Tuition": "25178","Other_Application": "","Other_reg": "-1","Other_books": "-1","ScholarshipUrl": "http://finaid.wsu.edu/scholarships","alimony":"12768-21600","Other_Conditions": "无明确要求","Currency": "美元","Rate": "6.3387"}</t>
  </si>
  <si>
    <t>http://ip.wsu.edu/global-services/bridge.html</t>
  </si>
  <si>
    <t>a:1:{i:0;O:8:"stdClass":2:{s:5:"score";s:14:"四分制  2.7";s:3:"tip";s:15:"高中平均分";}}</t>
  </si>
  <si>
    <t>a:3:{i:0;O:8:"stdClass":2:{s:4:"type";s:17:"传统托福(PBT)";s:5:"score";s:3:"520";}i:1;O:8:"stdClass":2:{s:4:"type";s:17:"托福网考(IBT)";s:5:"score";s:2:"68";}i:2;O:8:"stdClass":2:{s:4:"type";s:6:"雅思";s:5:"score";s:3:"5.5";}}</t>
  </si>
  <si>
    <t>ddkeeton@wsu.edu</t>
  </si>
  <si>
    <t>+1 509-335-4508</t>
  </si>
  <si>
    <t>a:1:{s:9:"教育学";s:34:"./major/175/6251/Foundation//4.gif";}</t>
  </si>
  <si>
    <t>{"Address":"Office of International Programs International Undergraduate Admissions Bryan Hall 206 PO Box 645121 Pullman, WA 99164-5121 USA","Tel":"+1 509-335-4508","Fax":"","Mail":"ddkeeton@wsu.edu","ApplyOnline":"http://ip.wsu.edu/global-services/bridge.html","Conditions_Cost": [{"score":"四分制  2.7","tip":"高中平均分"}],"Conditions_Edu": "高中毕业", "Conditions_Test": [{"type":"传统托福(PBT)","score":"520"},{"type":"托福网考(IBT)","score":"68"},{"type":"雅思","score":"5.5"}],"Conditions_Age": "无明确要求","MajorSum": "1", "OpeningTime": "","Tuition": "-1","Other_Application": "-1","Other_reg": "-1","Other_books": "-1","ScholarshipUrl": "","alimony":"12768-21600","Other_Conditions": "无明确要求","Currency": "美元","Rate": "6.3387"}</t>
  </si>
  <si>
    <t>伦斯勒理工学院(特洛伊)</t>
  </si>
  <si>
    <t>Rensselaer Polytechnic Institute (Troy)</t>
  </si>
  <si>
    <t>Rensselaer Admissions, Undergraduate Programs, Rensselaer Polytechnic Institute, 110 8th Street, Troy, New York 12180-3590</t>
  </si>
  <si>
    <t>a:5:{i:0;O:8:"stdClass":2:{s:4:"type";s:17:"传统托福(PBT)";s:5:"score";s:3:"570";}i:1;O:8:"stdClass":2:{s:4:"type";s:17:"托福机考(CBT)";s:5:"score";s:3:"230";}i:2;O:8:"stdClass":2:{s:4:"type";s:17:"托福网考(IBT)";s:5:"score";s:2:"88";}i:3;O:8:"stdClass":2:{s:4:"type";s:6:"雅思";s:5:"score";s:1:"7";}i:4;O:8:"stdClass":2:{s:4:"type";s:18:"SAT批判性阅读";s:5:"score";s:3:"580";}}</t>
  </si>
  <si>
    <t>+1 (518) 276-4072</t>
  </si>
  <si>
    <t>admissions@rpi.edu</t>
  </si>
  <si>
    <t>a:3:{i:0;O:8:"stdClass":2:{s:4:"time";s:9:"11月1日";s:3:"tip";s:34:"提前录取I的申请截止日期";}i:1;O:8:"stdClass":2:{s:4:"time";s:10:"12月15日";s:3:"tip";s:35:"提前录取II的申请截止日期";}i:2;O:8:"stdClass":2:{s:4:"time";s:9:"1月15日";s:3:"tip";s:33:"常规录取的申请截止日期";}}</t>
  </si>
  <si>
    <t>http://admissions.rpi.edu/aid/scholarships.html</t>
  </si>
  <si>
    <t>+1 (518) 276-6216</t>
  </si>
  <si>
    <t>a:7:{s:6:"文学";s:37:"./major/175/4087/Undergraduate//9.gif";s:6:"理学";s:37:"./major/175/4087/Undergraduate//6.gif";s:9:"经济学";s:37:"./major/175/4087/Undergraduate//5.gif";s:9:"管理学";s:37:"./major/175/4087/Undergraduate//3.gif";s:6:"工学";s:37:"./major/175/4087/Undergraduate//2.gif";s:6:"哲学";s:38:"./major/175/4087/Undergraduate//11.gif";s:6:"法学";s:37:"./major/175/4087/Undergraduate//1.gif";}</t>
  </si>
  <si>
    <t>{"Address":"Rensselaer Admissions, Undergraduate Programs, Rensselaer Polytechnic Institute, 110 8th Street, Troy, New York 12180-3590","Tel":"+1 (518) 276-6216","Fax":"+1 (518) 276-4072","Mail":"admissions@rpi.edu","ApplyOnline":"https://www.commonapp.org/CommonApp/default.aspx","Conditions_Cost": "","Conditions_Edu": "高中毕业", "Conditions_Test": [{"type":"传统托福(PBT)","score":"570"},{"type":"托福机考(CBT)","score":"230"},{"type":"托福网考(IBT)","score":"88"},{"type":"雅思","score":"7"},{"type":"SAT批判性阅读","score":"580"}],"Conditions_Age": "无明确要求","MajorSum": "37", "OpeningTime": [{"time":"11月1日","tip":"提前录取I的申请截止日期"},{"time":"12月15日","tip":"提前录取II的申请截止日期"},{"time":"1月15日","tip":"常规录取的申请截止日期"}],"Tuition": "45100","Other_Application": "70","Other_reg": "-1","Other_books": "-1","ScholarshipUrl": "http://admissions.rpi.edu/aid/scholarships.html","alimony":"12768-21600","Other_Conditions": "无明确要求","Currency": "美元","Rate": "6.3387"}</t>
  </si>
  <si>
    <t>Graduate Admissions, Rensselaer Polytechnic Institute, 110 8th Street, Troy, New York 12180-3590, USA</t>
  </si>
  <si>
    <t>http://admissions.rpi.edu/graduate/admission/index.html</t>
  </si>
  <si>
    <t>a:4:{i:0;O:8:"stdClass":2:{s:4:"type";s:17:"传统托福(PBT)";s:5:"score";s:3:"570";}i:1;O:8:"stdClass":2:{s:4:"type";s:17:"托福机考(CBT)";s:5:"score";s:3:"230";}i:2;O:8:"stdClass":2:{s:4:"type";s:17:"托福网考(IBT)";s:5:"score";s:2:"89";}i:3;O:8:"stdClass":2:{s:4:"type";s:6:"雅思";s:5:"score";s:3:"6.5";}}</t>
  </si>
  <si>
    <t>a:2:{i:0;O:8:"stdClass":2:{s:4:"time";s:8:"1月1日";s:3:"tip";s:63:"夏季入学申请截止时间、秋季入学申请截止时间";}i:1;O:8:"stdClass":2:{s:4:"time";s:8:"1月6日";s:3:"tip";s:30:"春季入学申请截止时间";}}</t>
  </si>
  <si>
    <t>http://www.rpi.edu/dept/admissions/graduate/financial_aid/scholarships.html</t>
  </si>
  <si>
    <t>a:8:{s:6:"文学";s:30:"./major/175/4087/Master//9.gif";s:6:"理学";s:30:"./major/175/4087/Master//6.gif";s:9:"经济学";s:30:"./major/175/4087/Master//5.gif";s:9:"教育学";s:30:"./major/175/4087/Master//4.gif";s:9:"管理学";s:30:"./major/175/4087/Master//3.gif";s:6:"工学";s:30:"./major/175/4087/Master//2.gif";s:6:"哲学";s:31:"./major/175/4087/Master//11.gif";s:6:"法学";s:30:"./major/175/4087/Master//1.gif";}</t>
  </si>
  <si>
    <t>{"Address":"Graduate Admissions, Rensselaer Polytechnic Institute, 110 8th Street, Troy, New York 12180-3590, USA","Tel":"+1 (518) 276-6216","Fax":"+1 (518) 276-4072","Mail":"admissions@rpi.edu","ApplyOnline":"http://admissions.rpi.edu/graduate/admission/index.html","Conditions_Cost": "","Conditions_Edu": "本科毕业", "Conditions_Test": [{"type":"传统托福(PBT)","score":"570"},{"type":"托福机考(CBT)","score":"230"},{"type":"托福网考(IBT)","score":"89"},{"type":"雅思","score":"6.5"}],"Conditions_Age": "无明确要求","MajorSum": "40", "OpeningTime": [{"time":"1月1日","tip":"夏季入学申请截止时间、秋季入学申请截止时间"},{"time":"1月6日","tip":"春季入学申请截止时间"}],"Tuition": "45100","Other_Application": "75","Other_reg": "-1","Other_books": "-1","ScholarshipUrl": "http://www.rpi.edu/dept/admissions/graduate/financial_aid/scholarships.html","alimony":"12768-21600","Other_Conditions": "1.提交GRE或GMAT考试成绩。","Currency": "美元","Rate": "6.3387"}</t>
  </si>
  <si>
    <t>a:6:{s:6:"文学";s:26:"./major/175/4087/Dr//9.gif";s:6:"理学";s:26:"./major/175/4087/Dr//6.gif";s:9:"经济学";s:26:"./major/175/4087/Dr//5.gif";s:9:"教育学";s:26:"./major/175/4087/Dr//4.gif";s:9:"管理学";s:26:"./major/175/4087/Dr//3.gif";s:6:"工学";s:26:"./major/175/4087/Dr//2.gif";}</t>
  </si>
  <si>
    <t>{"Address":"Graduate Admissions, Rensselaer Polytechnic Institute, 110 8th Street, Troy, New York 12180-3590, USA","Tel":"+1 (518) 276-6216","Fax":"+1 (518) 276-4072","Mail":"admissions@rpi.edu","ApplyOnline":"http://admissions.rpi.edu/graduate/admission/index.html","Conditions_Cost": "","Conditions_Edu": "本科毕业", "Conditions_Test": [{"type":"传统托福(PBT)","score":"570"},{"type":"托福机考(CBT)","score":"230"},{"type":"托福网考(IBT)","score":"89"},{"type":"雅思","score":"6.5"}],"Conditions_Age": "无明确要求","MajorSum": "29", "OpeningTime": [{"time":"1月1日","tip":"夏季入学申请截止时间、秋季入学申请截止时间"},{"time":"1月6日","tip":"春季入学申请截止时间"}],"Tuition": "45100","Other_Application": "75","Other_reg": "-1","Other_books": "-1","ScholarshipUrl": "http://www.rpi.edu/dept/admissions/graduate/financial_aid/scholarships.html","alimony":"12768-21600","Other_Conditions": "1.提交GRE或GMAT考试成绩。","Currency": "美元","Rate": "6.3387"}</t>
  </si>
  <si>
    <t>Lally Graduate Admissions Rensselaer Polytechnic Institute (RPI)  110 Eighth Street, Troy, NY USA 12180</t>
  </si>
  <si>
    <t>a:5:{i:0;O:8:"stdClass":2:{s:4:"type";s:17:"传统托福(PBT)";s:5:"score";s:3:"570";}i:1;O:8:"stdClass":2:{s:4:"type";s:17:"托福机考(CBT)";s:5:"score";s:3:"230";}i:2;O:8:"stdClass":2:{s:4:"type";s:17:"托福网考(IBT)";s:5:"score";s:2:"88";}i:3;O:8:"stdClass":2:{s:4:"type";s:6:"雅思";s:5:"score";s:3:"6.5";}i:4;O:8:"stdClass":2:{s:4:"type";s:3:"PTE";s:5:"score";s:2:"60";}}</t>
  </si>
  <si>
    <t>lallymba@rpi.edu</t>
  </si>
  <si>
    <t>a:3:{i:0;O:8:"stdClass":2:{s:4:"time";s:10:"10月16日";s:3:"tip";s:27:"第一轮申请截止时间";}i:1;O:8:"stdClass":2:{s:4:"time";s:8:"1月1日";s:3:"tip";s:27:"第二轮申请截止时间";}i:2;O:8:"stdClass":2:{s:4:"time";s:9:"3月15日";s:3:"tip";s:27:"第三轮申请截止时间";}}</t>
  </si>
  <si>
    <t>1.提交GMAT或GRE考试成绩。</t>
  </si>
  <si>
    <t>+1 518.276.6565</t>
  </si>
  <si>
    <t>17个月 全日制（学生可根据个人学习情况，在17--24个月内完成）</t>
  </si>
  <si>
    <t>a:3:{s:9:"经济学";s:27:"./major/175/4087/MBA//5.gif";s:9:"管理学";s:27:"./major/175/4087/MBA//3.gif";s:6:"工学";s:27:"./major/175/4087/MBA//2.gif";}</t>
  </si>
  <si>
    <t>{"Address":"Lally Graduate Admissions Rensselaer Polytechnic Institute (RPI)  110 Eighth Street, Troy, NY USA 12180 ","Tel":"+1 518.276.6565","Fax":"","Mail":"lallymba@rpi.edu","Conditions_Cost": "","Conditions_Edu": "本科毕业", "Conditions_Test": [{"type":"传统托福(PBT)","score":"570"},{"type":"托福机考(CBT)","score":"230"},{"type":"托福网考(IBT)","score":"88"},{"type":"雅思","score":"6.5"},{"type":"PTE","score":"60"}], "Conditions_Work": "无明确要求","xueZhi": "17个月 全日制（学生可根据个人学习情况，在17--24个月内完成）","Conditions_Age": "无明确要求","MajorSum": "7", "OpeningTime": [{"time":"10月16日","tip":"第一轮申请截止时间"},{"time":"1月1日","tip":"第二轮申请截止时间"},{"time":"3月15日","tip":"第三轮申请截止时间"}],"Tuition": "45100","Other_Application": "75","Other_reg": "-1","Other_books": "-1","ScholarshipUrl": "","alimony":"12768-21600","Other_Conditions": "1.提交GMAT或GRE考试成绩。","Currency": "美元","Rate": "6.3387"}</t>
  </si>
  <si>
    <t>Rensselaer Polytechnic Institute, 110 8th Street, Troy, New York 12180-3590</t>
  </si>
  <si>
    <t>1 518-276-2256</t>
  </si>
  <si>
    <t>1 518-276-6488</t>
  </si>
  <si>
    <t>a:2:{s:6:"文学";s:32:"./major/175/4087/Language//9.gif";s:9:"教育学";s:32:"./major/175/4087/Language//4.gif";}</t>
  </si>
  <si>
    <t>{"Address":"Rensselaer Polytechnic Institute, 110 8th Street, Troy, New York 12180-3590","Tel":"1 518-276-6488","Fax":"1 518-276-2256","Mail":"","ApplyOnline":"https://www.commonapp.org/CommonApp/default.aspx","Conditions_Cost": "","Conditions_Edu": "无明确要求", "Conditions_Test": "","Conditions_Age": "无明确要求","MajorSum": "1", "OpeningTime": "","Tuition": "-1","Other_Application": "-1","Other_reg": "-1","Other_books": "-1","ScholarshipUrl": "","alimony":"12768-21600","Other_Conditions": "无明确要求","Currency": "美元","Rate": "6.3387"}</t>
  </si>
  <si>
    <t>艾默里大学(亚特兰大)</t>
  </si>
  <si>
    <t>Emory University (Atlanta)</t>
  </si>
  <si>
    <t>Emory University, Office of Admission – Undergraduate, 3263-001-1AA, 1390 Oxford Road NE, Atlanta, Georgia 30322-1016</t>
  </si>
  <si>
    <t>a:3:{i:0;O:8:"stdClass":2:{s:4:"type";s:17:"托福网考(IBT)";s:5:"score";s:3:"100";}i:1;O:8:"stdClass":2:{s:4:"type";s:6:"雅思";s:5:"score";s:3:"7.0";}i:2;O:8:"stdClass":2:{s:4:"type";s:18:"SAT批判性阅读";s:5:"score";s:3:"650";}}</t>
  </si>
  <si>
    <t>+1 404.727.4303</t>
  </si>
  <si>
    <t>admiss@emory.edu</t>
  </si>
  <si>
    <t>http://www.emory.edu/home/admission/financial-aid/index.html</t>
  </si>
  <si>
    <t>+1 404.727.6036</t>
  </si>
  <si>
    <t>a:10:{s:6:"文学";s:37:"./major/175/1596/Undergraduate//9.gif";s:9:"历史学";s:37:"./major/175/1596/Undergraduate//7.gif";s:6:"理学";s:37:"./major/175/1596/Undergraduate//6.gif";s:9:"经济学";s:37:"./major/175/1596/Undergraduate//5.gif";s:9:"教育学";s:37:"./major/175/1596/Undergraduate//4.gif";s:9:"管理学";s:37:"./major/175/1596/Undergraduate//3.gif";s:6:"工学";s:37:"./major/175/1596/Undergraduate//2.gif";s:6:"哲学";s:38:"./major/175/1596/Undergraduate//11.gif";s:6:"医学";s:38:"./major/175/1596/Undergraduate//10.gif";s:6:"法学";s:37:"./major/175/1596/Undergraduate//1.gif";}</t>
  </si>
  <si>
    <t>{"Address":"Emory University, Office of Admission – Undergraduate, 3263-001-1AA, 1390 Oxford Road NE, Atlanta, Georgia 30322-1016","Tel":"+1 404.727.6036","Fax":"+1 404.727.4303","Mail":"admiss@emory.edu","ApplyOnline":"http://www.commonapp.org/","Conditions_Cost": "","Conditions_Edu": "高中毕业", "Conditions_Test": [{"type":"托福网考(IBT)","score":"100"},{"type":"雅思","score":"7.0"},{"type":"SAT批判性阅读","score":"650"}],"Conditions_Age": "无明确要求","MajorSum": "57", "OpeningTime": "","Tuition": "43400","Other_Application": "50","Other_reg": "-1","Other_books": "-1","ScholarshipUrl": "http://www.emory.edu/home/admission/financial-aid/index.html","alimony":"12768-21600","Other_Conditions": "无明确要求","Currency": "美元","Rate": "6.3387"}</t>
  </si>
  <si>
    <t>Laney Graduate School, Emory University, 209 Administration Building, Mailstop 1000-001-1AF, 201 Dowman Drive, Atlanta, GA 30322</t>
  </si>
  <si>
    <t>http://www.gs.emory.edu/admissions/application.html</t>
  </si>
  <si>
    <t>+1 404-727-4990</t>
  </si>
  <si>
    <t>gradschool-l@listserv.cc.emory.edu</t>
  </si>
  <si>
    <t>http://www.emory.edu/home/admission/financial-aid/graduate.html</t>
  </si>
  <si>
    <t>+1 404-727-6028</t>
  </si>
  <si>
    <t>a:9:{s:6:"文学";s:30:"./major/175/1596/Master//9.gif";s:6:"理学";s:30:"./major/175/1596/Master//6.gif";s:9:"经济学";s:30:"./major/175/1596/Master//5.gif";s:9:"教育学";s:30:"./major/175/1596/Master//4.gif";s:9:"管理学";s:30:"./major/175/1596/Master//3.gif";s:6:"工学";s:30:"./major/175/1596/Master//2.gif";s:6:"哲学";s:31:"./major/175/1596/Master//11.gif";s:6:"医学";s:31:"./major/175/1596/Master//10.gif";s:6:"法学";s:30:"./major/175/1596/Master//1.gif";}</t>
  </si>
  <si>
    <t>{"Address":"Laney Graduate School, Emory University, 209 Administration Building, Mailstop 1000-001-1AF, 201 Dowman Drive, Atlanta, GA 30322","Tel":"+1 404-727-6028","Fax":"+1 404-727-4990","Mail":"gradschool-l@listserv.cc.emory.edu","ApplyOnline":"http://www.gs.emory.edu/admissions/application.html","Conditions_Cost": "","Conditions_Edu": "本科毕业", "Conditions_Test": "","Conditions_Age": "无明确要求","MajorSum": "53", "OpeningTime": "","Tuition": "36800","Other_Application": "50","Other_reg": "-1","Other_books": "-1","ScholarshipUrl": "http://www.emory.edu/home/admission/financial-aid/graduate.html","alimony":"12768-21600","Other_Conditions": "1.要求提交GRE或GMAT考试成绩。&amp;nbsp;2.要求提交托福考试成绩。","Currency": "美元","Rate": "6.3387"}</t>
  </si>
  <si>
    <t>a:10:{s:6:"文学";s:26:"./major/175/1596/Dr//9.gif";s:9:"历史学";s:26:"./major/175/1596/Dr//7.gif";s:6:"理学";s:26:"./major/175/1596/Dr//6.gif";s:9:"经济学";s:26:"./major/175/1596/Dr//5.gif";s:9:"教育学";s:26:"./major/175/1596/Dr//4.gif";s:9:"管理学";s:26:"./major/175/1596/Dr//3.gif";s:6:"工学";s:26:"./major/175/1596/Dr//2.gif";s:6:"哲学";s:27:"./major/175/1596/Dr//11.gif";s:6:"医学";s:27:"./major/175/1596/Dr//10.gif";s:6:"法学";s:26:"./major/175/1596/Dr//1.gif";}</t>
  </si>
  <si>
    <t>{"Address":"Laney Graduate School, Emory University, 209 Administration Building, Mailstop 1000-001-1AF, 201 Dowman Drive, Atlanta, GA 30322","Tel":"+1 404-727-6028","Fax":"+1 404-727-4990","Mail":"gradschool-l@listserv.cc.emory.edu","ApplyOnline":"http://www.gs.emory.edu/admissions/application.html","Conditions_Cost": "","Conditions_Edu": "本科毕业", "Conditions_Test": "","Conditions_Age": "无明确要求","MajorSum": "63", "OpeningTime": "","Tuition": "36800","Other_Application": "50","Other_reg": "-1","Other_books": "-1","ScholarshipUrl": "http://www.emory.edu/home/admission/financial-aid/graduate.html","alimony":"12768-21600","Other_Conditions": "1.要求提交GRE或GMAT考试成绩。&amp;nbsp;2.要求提交托福考试成绩。","Currency": "美元","Rate": "6.3387"}</t>
  </si>
  <si>
    <t>MBA Admissions Office   Goizueta Business School   Emory University   1300 Clifton Road, Suite W288   Atlanta, GA 30322 USA</t>
  </si>
  <si>
    <t>a:3:{i:0;O:8:"stdClass":2:{s:4:"type";s:17:"托福网考(IBT)";s:5:"score";s:3:"100";}i:1;O:8:"stdClass":2:{s:4:"type";s:6:"雅思";s:5:"score";s:3:"7.0";}i:2;O:8:"stdClass":2:{s:4:"type";s:3:"PTE";s:5:"score";s:2:"68";}}</t>
  </si>
  <si>
    <t>MBAadmissions@emory.edu</t>
  </si>
  <si>
    <t>a:4:{i:0;O:8:"stdClass":2:{s:4:"time";s:10:"10月11日";s:3:"tip";s:27:"第一轮申请截止时间";}i:1;O:8:"stdClass":2:{s:4:"time";s:10:"11月20日";s:3:"tip";s:27:"第二轮申请截止时间";}i:2;O:8:"stdClass":2:{s:4:"time";s:9:"1月10日";s:3:"tip";s:27:"第三轮申请截止时间";}i:3;O:8:"stdClass":2:{s:4:"time";s:9:"3月14日";s:3:"tip";s:27:"第四轮申请截止时间";}}</t>
  </si>
  <si>
    <t>a:1:{s:9:"管理学";s:27:"./major/175/1596/MBA//3.gif";}</t>
  </si>
  <si>
    <t>{"Address":"MBA Admissions Office   Goizueta Business School   Emory University   1300 Clifton Road, Suite W288   Atlanta, GA 30322 USA","Tel":"","Fax":"","Mail":"MBAadmissions@emory.edu","Conditions_Cost": "","Conditions_Edu": "本科毕业", "Conditions_Test": [{"type":"托福网考(IBT)","score":"100"},{"type":"雅思","score":"7.0"},{"type":"PTE","score":"68"}], "Conditions_Work": "无明确要求","Conditions_Age": "无明确要求","MajorSum": "2", "OpeningTime": [{"time":"10月11日","tip":"第一轮申请截止时间"},{"time":"11月20日","tip":"第二轮申请截止时间"},{"time":"1月10日","tip":"第三轮申请截止时间"},{"time":"3月14日","tip":"第四轮申请截止时间"}],"Tuition": "69000","Other_Application": "50","Other_reg": "-1","Other_books": "-1","ScholarshipUrl": "","alimony":"12768-21600","Other_Conditions": "1.提交GRE或GMAT考试成绩。","Currency": "美元","Rate": "6.3387"}</t>
  </si>
  <si>
    <t>Emory University, Jane C. O'Connor  Director, English as a Second Language  , 3263-001-1AA, 1390 Oxford Road NE, Atlanta, Georgia 30322-1016</t>
  </si>
  <si>
    <t>http://college.emory.edu/home/academic/learning/esl/index.html</t>
  </si>
  <si>
    <t>jcoconn@emory.edu</t>
  </si>
  <si>
    <t>a:2:{s:6:"文学";s:32:"./major/175/1596/Language//9.gif";s:9:"教育学";s:32:"./major/175/1596/Language//4.gif";}</t>
  </si>
  <si>
    <t>{"Address":"Emory University, Jane C. O'Connor  Director, English as a Second Language  , 3263-001-1AA, 1390 Oxford Road NE, Atlanta, Georgia 30322-1016","Tel":"+1 404.727.6036","Fax":"+1 404.727.4303","Mail":"jcoconn@emory.edu","ApplyOnline":"http://college.emory.edu/home/academic/learning/esl/index.html","Conditions_Cost": "","Conditions_Edu": "无明确要求", "Conditions_Test": "","Conditions_Age": "无明确要求","MajorSum": "1", "OpeningTime": "","Tuition": "-1","Other_Application": "-1","Other_reg": "-1","Other_books": "-1","ScholarshipUrl": "","alimony":"12768-21600","Other_Conditions": "无明确要求","Currency": "美元","Rate": "6.3387"}</t>
  </si>
  <si>
    <t>俄勒冈大学(尤金)</t>
  </si>
  <si>
    <t>University of Oregon (Eugene)</t>
  </si>
  <si>
    <t>Office of Admissions, 1217 University of Oregon, Eugene, OR 97403-1217</t>
  </si>
  <si>
    <t>http://admissions.uoregon.edu/international</t>
  </si>
  <si>
    <t>a:3:{i:0;O:8:"stdClass":2:{s:4:"type";s:17:"传统托福(PBT)";s:5:"score";s:3:"500";}i:1;O:8:"stdClass":2:{s:4:"type";s:17:"托福网考(IBT)";s:5:"score";s:2:"61";}i:2;O:8:"stdClass":2:{s:4:"type";s:6:"雅思";s:5:"score";s:3:"6.0";}}</t>
  </si>
  <si>
    <t>+1 (541) 346-5815</t>
  </si>
  <si>
    <t>uoglobal@uoregon.edu</t>
  </si>
  <si>
    <t>a:1:{i:0;O:8:"stdClass":2:{s:4:"time";s:9:"2月15日";s:3:"tip";s:0:"";}}</t>
  </si>
  <si>
    <t>http://admissions.uoregon.edu/international/apply/scholarship</t>
  </si>
  <si>
    <t>+1 (541) 346-3201</t>
  </si>
  <si>
    <t>a:10:{s:6:"文学";s:37:"./major/175/4813/Undergraduate//9.gif";s:6:"农学";s:37:"./major/175/4813/Undergraduate//8.gif";s:9:"历史学";s:37:"./major/175/4813/Undergraduate//7.gif";s:6:"理学";s:37:"./major/175/4813/Undergraduate//6.gif";s:9:"经济学";s:37:"./major/175/4813/Undergraduate//5.gif";s:9:"教育学";s:37:"./major/175/4813/Undergraduate//4.gif";s:9:"管理学";s:37:"./major/175/4813/Undergraduate//3.gif";s:6:"工学";s:37:"./major/175/4813/Undergraduate//2.gif";s:6:"哲学";s:38:"./major/175/4813/Undergraduate//11.gif";s:6:"法学";s:37:"./major/175/4813/Undergraduate//1.gif";}</t>
  </si>
  <si>
    <t>{"Address":"Office of Admissions, 1217 University of Oregon, Eugene, OR 97403-1217","Tel":"+1 (541) 346-3201","Fax":"+1 (541) 346-5815","Mail":"uoglobal@uoregon.edu","ApplyOnline":"http://admissions.uoregon.edu/international","Conditions_Cost": [{"score":"四分制  3.0","tip":"GPA"}],"Conditions_Edu": "高中毕业", "Conditions_Test": [{"type":"传统托福(PBT)","score":"500"},{"type":"托福网考(IBT)","score":"61"},{"type":"雅思","score":"6.0"}],"Conditions_Age": "无明确要求","MajorSum": "77", "OpeningTime": [{"time":"2月15日","tip":""}],"Tuition": "29673","Other_Application": "50","Other_reg": "-1","Other_books": "-1","ScholarshipUrl": "http://admissions.uoregon.edu/international/apply/scholarship","alimony":"12768-21600","Other_Conditions": "1、要求提交SAT或ACT考试成绩。","Currency": "美元","Rate": "6.3387"}</t>
  </si>
  <si>
    <t>Graduate School, 1219 University of Oregon, Eugene, Oregon 97403-1219</t>
  </si>
  <si>
    <t>http://gradschool.uoregon.edu/prospective-students/how-to-apply</t>
  </si>
  <si>
    <t>a:3:{i:0;O:8:"stdClass":2:{s:4:"type";s:17:"传统托福(PBT)";s:5:"score";s:3:"575";}i:1;O:8:"stdClass":2:{s:4:"type";s:17:"托福网考(IBT)";s:5:"score";s:2:"88";}i:2;O:8:"stdClass":2:{s:4:"type";s:6:"雅思";s:5:"score";s:3:"7.0";}}</t>
  </si>
  <si>
    <t>+1 541-346-2804</t>
  </si>
  <si>
    <t>gradsch@uoregon.edu</t>
  </si>
  <si>
    <t>+1 541-346-5129</t>
  </si>
  <si>
    <t>a:11:{s:6:"文学";s:30:"./major/175/4813/Master//9.gif";s:6:"农学";s:30:"./major/175/4813/Master//8.gif";s:9:"历史学";s:30:"./major/175/4813/Master//7.gif";s:6:"理学";s:30:"./major/175/4813/Master//6.gif";s:9:"经济学";s:30:"./major/175/4813/Master//5.gif";s:9:"教育学";s:30:"./major/175/4813/Master//4.gif";s:9:"管理学";s:30:"./major/175/4813/Master//3.gif";s:6:"工学";s:30:"./major/175/4813/Master//2.gif";s:6:"哲学";s:31:"./major/175/4813/Master//11.gif";s:6:"医学";s:31:"./major/175/4813/Master//10.gif";s:6:"法学";s:30:"./major/175/4813/Master//1.gif";}</t>
  </si>
  <si>
    <t>{"Address":"Graduate School, 1219 University of Oregon, Eugene, Oregon 97403-1219","Tel":"+1 541-346-5129","Fax":"+1 541-346-2804","Mail":"gradsch@uoregon.edu","ApplyOnline":"http://gradschool.uoregon.edu/prospective-students/how-to-apply","Conditions_Cost": "","Conditions_Edu": "本科毕业", "Conditions_Test": [{"type":"传统托福(PBT)","score":"575"},{"type":"托福网考(IBT)","score":"88"},{"type":"雅思","score":"7.0"}],"Conditions_Age": "无明确要求","MajorSum": "77", "OpeningTime": "","Tuition": "23838","Other_Application": "-1","Other_reg": "-1","Other_books": "-1","ScholarshipUrl": "http://admissions.uoregon.edu/international/apply/scholarship","alimony":"12768-21600","Other_Conditions": "无明确要求","Currency": "美元","Rate": "6.3387"}</t>
  </si>
  <si>
    <t>a:10:{s:6:"文学";s:26:"./major/175/4813/Dr//9.gif";s:6:"农学";s:26:"./major/175/4813/Dr//8.gif";s:9:"历史学";s:26:"./major/175/4813/Dr//7.gif";s:6:"理学";s:26:"./major/175/4813/Dr//6.gif";s:9:"经济学";s:26:"./major/175/4813/Dr//5.gif";s:9:"教育学";s:26:"./major/175/4813/Dr//4.gif";s:9:"管理学";s:26:"./major/175/4813/Dr//3.gif";s:6:"工学";s:26:"./major/175/4813/Dr//2.gif";s:6:"哲学";s:27:"./major/175/4813/Dr//11.gif";s:6:"法学";s:26:"./major/175/4813/Dr//1.gif";}</t>
  </si>
  <si>
    <t>{"Address":"Graduate School, 1219 University of Oregon, Eugene, Oregon 97403-1219","Tel":"+1 541-346-5129","Fax":"+1 541-346-2804","Mail":"gradsch@uoregon.edu","ApplyOnline":"http://gradschool.uoregon.edu/prospective-students/how-to-apply","Conditions_Cost": "","Conditions_Edu": "本科毕业", "Conditions_Test": [{"type":"传统托福(PBT)","score":"575"},{"type":"托福网考(IBT)","score":"88"},{"type":"雅思","score":"7.0"}],"Conditions_Age": "无明确要求","MajorSum": "45", "OpeningTime": "","Tuition": "23838","Other_Application": "-1","Other_reg": "-1","Other_books": "-1","ScholarshipUrl": "http://admissions.uoregon.edu/international/apply/scholarship","alimony":"12768-21600","Other_Conditions": "无明确要求","Currency": "美元","Rate": "6.3387"}</t>
  </si>
  <si>
    <t>a:9:{i:0;O:8:"stdClass":2:{s:4:"type";s:17:"传统托福(PBT)";s:5:"score";s:3:"600";}i:1;O:8:"stdClass":2:{s:4:"type";s:17:"托福网考(IBT)";s:5:"score";s:2:"96";}i:2;O:8:"stdClass":2:{s:4:"type";s:23:"托福网考(IBT)阅读";s:5:"score";s:2:"24";}i:3;O:8:"stdClass":2:{s:4:"type";s:23:"托福网考(IBT)写作";s:5:"score";s:2:"24";}i:4;O:8:"stdClass":2:{s:4:"type";s:23:"托福网考(IBT)听力";s:5:"score";s:2:"24";}i:5;O:8:"stdClass":2:{s:4:"type";s:23:"托福网考(IBT)口语";s:5:"score";s:2:"24";}i:6;O:8:"stdClass":2:{s:4:"type";s:6:"雅思";s:5:"score";s:3:"7.5";}i:7;O:8:"stdClass":2:{s:4:"type";s:4:"GMAT";s:5:"score";s:3:"600";}i:8;O:8:"stdClass":2:{s:4:"type";s:3:"PTE";s:5:"score";s:2:"66";}}</t>
  </si>
  <si>
    <t>mbainfo@uoregon.edu</t>
  </si>
  <si>
    <t>a:5:{i:0;O:8:"stdClass":2:{s:4:"time";s:10:"11月15日";s:3:"tip";s:27:"第一轮申请截止时间";}i:1;O:8:"stdClass":2:{s:4:"time";s:9:"2月15日";s:3:"tip";s:27:"第二轮申请截止时间";}i:2;O:8:"stdClass":2:{s:4:"time";s:9:"3月15日";s:3:"tip";s:27:"第三轮申请截止时间";}i:3;O:8:"stdClass":2:{s:4:"time";s:9:"4月15日";s:3:"tip";s:27:"第四轮申请截止时间";}i:4;O:8:"stdClass":2:{s:4:"time";s:9:"5月15日";s:3:"tip";s:27:"第五轮申请截止时间";}}</t>
  </si>
  <si>
    <t>1、要求提交2封推荐信。</t>
  </si>
  <si>
    <t>+1 541-346-3306</t>
  </si>
  <si>
    <t>21个月 全日制</t>
  </si>
  <si>
    <t>a:2:{s:9:"管理学";s:27:"./major/175/4813/MBA//3.gif";s:6:"法学";s:27:"./major/175/4813/MBA//1.gif";}</t>
  </si>
  <si>
    <t>{"Address":"Graduate School, 1219 University of Oregon, Eugene, Oregon 97403-1219","Tel":"+1 541-346-3306","Fax":"","Mail":"mbainfo@uoregon.edu","Conditions_Cost": [{"score":"四分制  3.0","tip":"GPA"}],"Conditions_Edu": "本科毕业", "Conditions_Test": [{"type":"传统托福(PBT)","score":"600"},{"type":"托福网考(IBT)","score":"96"},{"type":"托福网考(IBT)阅读","score":"24"},{"type":"托福网考(IBT)写作","score":"24"},{"type":"托福网考(IBT)听力","score":"24"},{"type":"托福网考(IBT)口语","score":"24"},{"type":"雅思","score":"7.5"},{"type":"GMAT","score":"600"},{"type":"PTE","score":"66"}], "Conditions_Work": "6年以上","xueZhi": "21个月 全日制","Conditions_Age": "无明确要求","MajorSum": "5", "OpeningTime": [{"time":"11月15日","tip":"第一轮申请截止时间"},{"time":"2月15日","tip":"第二轮申请截止时间"},{"time":"3月15日","tip":"第三轮申请截止时间"},{"time":"4月15日","tip":"第四轮申请截止时间"},{"time":"5月15日","tip":"第五轮申请截止时间"}],"Tuition": "57848","Other_Application": "50","Other_reg": "-1","Other_books": "-1","ScholarshipUrl": "","alimony":"12768-21600","Other_Conditions": "1、要求提交2封推荐信。","Currency": "美元","Rate": "6.3387"}</t>
  </si>
  <si>
    <t>American English Institute, 107 Pacific Hall, 5212 University of Oregon, Eugene, OR 97403-5212, USA</t>
  </si>
  <si>
    <t>http://aei.uoregon.edu/iep/apply</t>
  </si>
  <si>
    <t>+1 (541) 346-3917</t>
  </si>
  <si>
    <t>aei@uoregon.edu</t>
  </si>
  <si>
    <t>a:1:{i:0;O:8:"stdClass":2:{s:4:"time";s:8:"1月7日";s:3:"tip";s:45:"每年开课4次，1月、4月、6月、10月";}}</t>
  </si>
  <si>
    <t>+1  (541) 346-3945</t>
  </si>
  <si>
    <t>a:2:{s:6:"文学";s:32:"./major/175/4813/Language//9.gif";s:9:"教育学";s:32:"./major/175/4813/Language//4.gif";}</t>
  </si>
  <si>
    <t>{"Address":"American English Institute, 107 Pacific Hall, 5212 University of Oregon, Eugene, OR 97403-5212, USA","Tel":"+1  (541) 346-3945","Fax":"+1 (541) 346-3917","Mail":"aei@uoregon.edu","ApplyOnline":"http://aei.uoregon.edu/iep/apply","Conditions_Cost": "","Conditions_Edu": "高中毕业", "Conditions_Test": "","Conditions_Age": "十七岁以上","MajorSum": "1", "OpeningTime": [{"time":"1月7日","tip":"每年开课4次，1月、4月、6月、10月"}],"Tuition": "330","Other_Application": "110","Other_reg": "-1","Other_books": "-1","ScholarshipUrl": "","alimony":"12768-21600","Other_Conditions": "无明确要求","Currency": "美元","Rate": "6.3387"}</t>
  </si>
  <si>
    <t>a:8:{s:6:"文学";s:31:"./major/175/4813/NetWork//9.gif";s:9:"历史学";s:31:"./major/175/4813/NetWork//7.gif";s:6:"理学";s:31:"./major/175/4813/NetWork//6.gif";s:9:"教育学";s:31:"./major/175/4813/NetWork//4.gif";s:9:"管理学";s:31:"./major/175/4813/NetWork//3.gif";s:6:"工学";s:31:"./major/175/4813/NetWork//2.gif";s:6:"医学";s:32:"./major/175/4813/NetWork//10.gif";s:6:"法学";s:31:"./major/175/4813/NetWork//1.gif";}</t>
  </si>
  <si>
    <t>{"Address":"Graduate School, 1219 University of Oregon, Eugene, Oregon 97403-1219","Tel":"+1 541-346-5129","Fax":"+1 541-346-2804","Mail":"gradsch@uoregon.edu","ApplyOnline":"http://gradschool.uoregon.edu/prospective-students/how-to-apply","Conditions_Cost": "","Conditions_Edu": "无明确要求", "Conditions_Test": "","Conditions_Age": "无明确要求","MajorSum": "19", "OpeningTime": "","Tuition": "23838","Other_Application": "","Other_reg": "-1","Other_books": "-1","ScholarshipUrl": "http://admissions.uoregon.edu/international/apply/scholarship","alimony":"12768-21600","Other_Conditions": "无明确要求","Currency": "美元","Rate": "6.3387"}</t>
  </si>
  <si>
    <t>a:7:{s:6:"农学";s:34:"./major/175/4813/Foundation//8.gif";s:9:"经济学";s:34:"./major/175/4813/Foundation//5.gif";s:9:"教育学";s:34:"./major/175/4813/Foundation//4.gif";s:9:"管理学";s:34:"./major/175/4813/Foundation//3.gif";s:6:"工学";s:34:"./major/175/4813/Foundation//2.gif";s:6:"医学";s:35:"./major/175/4813/Foundation//10.gif";s:6:"法学";s:34:"./major/175/4813/Foundation//1.gif";}</t>
  </si>
  <si>
    <t>{"Address":"Office of Admissions, 1217 University of Oregon, Eugene, OR 97403-1217","Tel":"+1 (541) 346-3201","Fax":"+1 (541) 346-5815","Mail":"uoglobal@uoregon.edu","ApplyOnline":"http://admissions.uoregon.edu/international","Conditions_Cost": "","Conditions_Edu": "无明确要求", "Conditions_Test": "","Conditions_Age": "无明确要求","MajorSum": "18", "OpeningTime": "","Tuition": "-1","Other_Application": "-1","Other_reg": "-1","Other_books": "-1","ScholarshipUrl": "","alimony":"12768-21600","Other_Conditions": "无明确要求","Currency": "美元","Rate": "6.3387"}</t>
  </si>
  <si>
    <t>杨百翰大学(普罗沃)</t>
  </si>
  <si>
    <t>Brigham Young University (Provo)</t>
  </si>
  <si>
    <t>Brigham Young University, 105 FPH, Provo, UT 84602</t>
  </si>
  <si>
    <t>http://saas.byu.edu/ebrochure/BYU_International_Student_Guide/International_Freshman_Admissions/Applying_for_BYU.php</t>
  </si>
  <si>
    <t>a:10:{i:0;O:8:"stdClass":2:{s:4:"type";s:17:"托福网考(IBT)";s:5:"score";s:2:"80";}i:1;O:8:"stdClass":2:{s:4:"type";s:23:"托福网考(IBT)阅读";s:5:"score";s:2:"20";}i:2;O:8:"stdClass":2:{s:4:"type";s:23:"托福网考(IBT)写作";s:5:"score";s:2:"20";}i:3;O:8:"stdClass":2:{s:4:"type";s:23:"托福网考(IBT)听力";s:5:"score";s:2:"20";}i:4;O:8:"stdClass":2:{s:4:"type";s:23:"托福网考(IBT)口语";s:5:"score";s:2:"20";}i:5;O:8:"stdClass":2:{s:4:"type";s:6:"雅思";s:5:"score";s:3:"6.5";}i:6;O:8:"stdClass":2:{s:4:"type";s:12:"雅思阅读";s:5:"score";s:3:"6.0";}i:7;O:8:"stdClass":2:{s:4:"type";s:12:"雅思写作";s:5:"score";s:3:"6.0";}i:8;O:8:"stdClass":2:{s:4:"type";s:12:"雅思听力";s:5:"score";s:3:"6.0";}i:9;O:8:"stdClass":2:{s:4:"type";s:12:"雅思口语";s:5:"score";s:3:"6.5";}}</t>
  </si>
  <si>
    <t>admissions@byu.edu</t>
  </si>
  <si>
    <t>a:3:{i:0;O:8:"stdClass":2:{s:4:"time";s:9:"10月1日";s:3:"tip";s:30:"冬季入学申请截止时间";}i:1;O:8:"stdClass":2:{s:4:"time";s:8:"2月1日";s:3:"tip";s:96:"春季入学申请截止时间、夏季入学申请截止时间、秋季入学申请截止时间";}i:2;O:8:"stdClass":2:{s:4:"time";s:9:"12月1日";s:3:"tip";s:52:"夏季/秋季入学的提前录取申请截止日期";}}</t>
  </si>
  <si>
    <t>1.可以提交培生考试成绩。</t>
  </si>
  <si>
    <t>http://saas.byu.edu/ebrochure/BYU_Financial_Aid_and_Scholarships_Guide/Step_2__Financial_Opportunities_and_Options/Scholarships_at_BYU.php</t>
  </si>
  <si>
    <t>+1 801-422-2507</t>
  </si>
  <si>
    <t>a:11:{s:6:"文学";s:37:"./major/175/5871/Undergraduate//9.gif";s:6:"农学";s:37:"./major/175/5871/Undergraduate//8.gif";s:9:"历史学";s:37:"./major/175/5871/Undergraduate//7.gif";s:6:"理学";s:37:"./major/175/5871/Undergraduate//6.gif";s:9:"经济学";s:37:"./major/175/5871/Undergraduate//5.gif";s:9:"教育学";s:37:"./major/175/5871/Undergraduate//4.gif";s:9:"管理学";s:37:"./major/175/5871/Undergraduate//3.gif";s:6:"工学";s:37:"./major/175/5871/Undergraduate//2.gif";s:6:"哲学";s:38:"./major/175/5871/Undergraduate//11.gif";s:6:"医学";s:38:"./major/175/5871/Undergraduate//10.gif";s:6:"法学";s:37:"./major/175/5871/Undergraduate//1.gif";}</t>
  </si>
  <si>
    <t>{"Address":"Brigham Young University, 105 FPH, Provo, UT 84602","Tel":"+1 801-422-2507","Fax":"","Mail":"admissions@byu.edu","ApplyOnline":"http://saas.byu.edu/ebrochure/BYU_International_Student_Guide/International_Freshman_Admissions/Applying_for_BYU.php","Conditions_Cost": "","Conditions_Edu": "高中毕业", "Conditions_Test": [{"type":"托福网考(IBT)","score":"80"},{"type":"托福网考(IBT)阅读","score":"20"},{"type":"托福网考(IBT)写作","score":"20"},{"type":"托福网考(IBT)听力","score":"20"},{"type":"托福网考(IBT)口语","score":"20"},{"type":"雅思","score":"6.5"},{"type":"雅思阅读","score":"6.0"},{"type":"雅思写作","score":"6.0"},{"type":"雅思听力","score":"6.0"},{"type":"雅思口语","score":"6.5"}],"Conditions_Age": "无明确要求","MajorSum": "127", "OpeningTime": [{"time":"10月1日","tip":"冬季入学申请截止时间"},{"time":"2月1日","tip":"春季入学申请截止时间、夏季入学申请截止时间、秋季入学申请截止时间"},{"time":"12月1日","tip":"夏季/秋季入学的提前录取申请截止日期"}],"Tuition": "9700","Other_Application": "-1","Other_reg": "-1","Other_books": "-1","ScholarshipUrl": "http://saas.byu.edu/ebrochure/BYU_Financial_Aid_and_Scholarships_Guide/Step_2__Financial_Opportunities_and_Options/Scholarships_at_BYU.php","alimony":"12768-21600","Other_Conditions": "1.可以提交培生考试成绩。","Currency": "美元","Rate": "6.3387"}</t>
  </si>
  <si>
    <t>Graduate Studies, Brigham Young University, 105 FPH, Provo, UT 84602</t>
  </si>
  <si>
    <t>http://graduatestudies.byu.edu/content/admission-information</t>
  </si>
  <si>
    <t>a:11:{i:0;O:8:"stdClass":2:{s:4:"type";s:17:"传统托福(PBT)";s:5:"score";s:3:"580";}i:1;O:8:"stdClass":2:{s:4:"type";s:17:"托福网考(IBT)";s:5:"score";s:2:"85";}i:2;O:8:"stdClass":2:{s:4:"type";s:23:"托福网考(IBT)阅读";s:5:"score";s:2:"21";}i:3;O:8:"stdClass":2:{s:4:"type";s:23:"托福网考(IBT)写作";s:5:"score";s:2:"21";}i:4;O:8:"stdClass":2:{s:4:"type";s:23:"托福网考(IBT)听力";s:5:"score";s:2:"21";}i:5;O:8:"stdClass":2:{s:4:"type";s:23:"托福网考(IBT)口语";s:5:"score";s:2:"22";}i:6;O:8:"stdClass":2:{s:4:"type";s:6:"雅思";s:5:"score";s:3:"7.0";}i:7;O:8:"stdClass":2:{s:4:"type";s:12:"雅思阅读";s:5:"score";s:3:"6.0";}i:8;O:8:"stdClass":2:{s:4:"type";s:12:"雅思写作";s:5:"score";s:3:"6.0";}i:9;O:8:"stdClass":2:{s:4:"type";s:12:"雅思听力";s:5:"score";s:3:"6.0";}i:10;O:8:"stdClass":2:{s:4:"type";s:12:"雅思口语";s:5:"score";s:3:"6.5";}}</t>
  </si>
  <si>
    <t>+1 (801) 422-0270</t>
  </si>
  <si>
    <t>gradstudies@byu.edu</t>
  </si>
  <si>
    <t>+1 (801) 422-4091</t>
  </si>
  <si>
    <t>a:11:{s:6:"文学";s:30:"./major/175/5871/Master//9.gif";s:6:"农学";s:30:"./major/175/5871/Master//8.gif";s:6:"理学";s:30:"./major/175/5871/Master//6.gif";s:9:"经济学";s:30:"./major/175/5871/Master//5.gif";s:9:"教育学";s:30:"./major/175/5871/Master//4.gif";s:9:"管理学";s:30:"./major/175/5871/Master//3.gif";s:6:"工学";s:30:"./major/175/5871/Master//2.gif";s:21:"职教及其他类别";s:31:"./major/175/5871/Master//13.gif";s:6:"哲学";s:31:"./major/175/5871/Master//11.gif";s:6:"医学";s:31:"./major/175/5871/Master//10.gif";s:6:"法学";s:30:"./major/175/5871/Master//1.gif";}</t>
  </si>
  <si>
    <t>{"Address":"Graduate Studies, Brigham Young University, 105 FPH, Provo, UT 84602","Tel":"+1 (801) 422-4091","Fax":"+1 (801) 422-0270 ","Mail":"gradstudies@byu.edu","ApplyOnline":"http://graduatestudies.byu.edu/content/admission-information","Conditions_Cost": [{"score":"3.0"}],"Conditions_Edu": "本科毕业", "Conditions_Test": [{"type":"传统托福(PBT)","score":"580"},{"type":"托福网考(IBT)","score":"85"},{"type":"托福网考(IBT)阅读","score":"21"},{"type":"托福网考(IBT)写作","score":"21"},{"type":"托福网考(IBT)听力","score":"21"},{"type":"托福网考(IBT)口语","score":"22"},{"type":"雅思","score":"7.0"},{"type":"雅思阅读","score":"6.0"},{"type":"雅思写作","score":"6.0"},{"type":"雅思听力","score":"6.0"},{"type":"雅思口语","score":"6.5"}],"Conditions_Age": "无明确要求","MajorSum": "70", "OpeningTime": "","Tuition": "12260","Other_Application": "-1","Other_reg": "-1","Other_books": "-1","ScholarshipUrl": "http://saas.byu.edu/ebrochure/BYU_Financial_Aid_and_Scholarships_Guide/Step_2__Financial_Opportunities_and_Options/Scholarships_at_BYU.php","alimony":"12768-21600","Other_Conditions": "无明确要求","Currency": "美元","Rate": "6.3387"}</t>
  </si>
  <si>
    <t>a:11:{i:0;O:8:"stdClass":2:{s:4:"type";s:17:"传统托福(PBT)";s:5:"score";s:3:"580";}i:1;O:8:"stdClass":2:{s:4:"type";s:17:"托福网考(IBT)";s:5:"score";s:2:"85";}i:2;O:8:"stdClass":2:{s:4:"type";s:23:"托福网考(IBT)阅读";s:5:"score";s:2:"21";}i:3;O:8:"stdClass":2:{s:4:"type";s:23:"托福网考(IBT)写作";s:5:"score";s:2:"21";}i:4;O:8:"stdClass":2:{s:4:"type";s:23:"托福网考(IBT)听力";s:5:"score";s:2:"21";}i:5;O:8:"stdClass":2:{s:4:"type";s:23:"托福网考(IBT)口语";s:5:"score";s:2:"22";}i:6;O:8:"stdClass":2:{s:4:"type";s:6:"雅思";s:5:"score";s:3:"7.0";}i:7;O:8:"stdClass":2:{s:4:"type";s:12:"雅思阅读";s:5:"score";s:3:"6.0";}i:8;O:8:"stdClass":2:{s:4:"type";s:12:"雅思写作";s:5:"score";s:3:"6.0";}i:9;O:8:"stdClass":2:{s:4:"type";s:12:"雅思听力";s:5:"score";s:3:"6.0";}i:10;O:8:"stdClass":2:{s:4:"type";s:12:"雅思口语";s:5:"score";s:3:"6.0";}}</t>
  </si>
  <si>
    <t>语言要求：&amp;nbsp;1、雅思：各部分均不得少于6分。&amp;nbsp;2、托福网考（IBT）：口语部分不得少于22分，听力、阅读与写作均不得少于21分。</t>
  </si>
  <si>
    <t>a:7:{s:6:"农学";s:26:"./major/175/5871/Dr//8.gif";s:6:"理学";s:26:"./major/175/5871/Dr//6.gif";s:9:"教育学";s:26:"./major/175/5871/Dr//4.gif";s:9:"管理学";s:26:"./major/175/5871/Dr//3.gif";s:6:"工学";s:26:"./major/175/5871/Dr//2.gif";s:6:"医学";s:27:"./major/175/5871/Dr//10.gif";s:6:"法学";s:26:"./major/175/5871/Dr//1.gif";}</t>
  </si>
  <si>
    <t>{"Address":"Graduate Studies, Brigham Young University, 105 FPH, Provo, UT 84602","Tel":"+1 (801) 422-4091","Fax":"+1 (801) 422-0270 ","Mail":"gradstudies@byu.edu","ApplyOnline":"http://graduatestudies.byu.edu/content/admission-information","Conditions_Cost": [{"score":"3.0"}],"Conditions_Edu": "本科毕业", "Conditions_Test": [{"type":"传统托福(PBT)","score":"580"},{"type":"托福网考(IBT)","score":"85"},{"type":"托福网考(IBT)阅读","score":"21"},{"type":"托福网考(IBT)写作","score":"21"},{"type":"托福网考(IBT)听力","score":"21"},{"type":"托福网考(IBT)口语","score":"22"},{"type":"雅思","score":"7.0"},{"type":"雅思阅读","score":"6.0"},{"type":"雅思写作","score":"6.0"},{"type":"雅思听力","score":"6.0"},{"type":"雅思口语","score":"6.0"}],"Conditions_Age": "无明确要求","MajorSum": "27", "OpeningTime": "","Tuition": "12260","Other_Application": "-1","Other_reg": "-1","Other_books": "-1","ScholarshipUrl": "http://saas.byu.edu/ebrochure/BYU_Financial_Aid_and_Scholarships_Guide/Step_2__Financial_Opportunities_and_Options/Scholarships_at_BYU.php","alimony":"12768-21600","Other_Conditions": "语言要求：&amp;nbsp;1、雅思：各部分均不得少于6分。&amp;nbsp;2、托福网考（IBT）：口语部分不得少于22分，听力、阅读与写作均不得少于21分。","Currency": "美元","Rate": "6.3387"}</t>
  </si>
  <si>
    <t>a:12:{i:0;O:8:"stdClass":2:{s:4:"type";s:17:"传统托福(PBT)";s:5:"score";s:3:"590";}i:1;O:8:"stdClass":2:{s:4:"type";s:17:"托福机考(CBT)";s:5:"score";s:3:"240";}i:2;O:8:"stdClass":2:{s:4:"type";s:17:"托福网考(IBT)";s:5:"score";s:2:"94";}i:3;O:8:"stdClass":2:{s:4:"type";s:23:"托福网考(IBT)阅读";s:5:"score";s:2:"21";}i:4;O:8:"stdClass":2:{s:4:"type";s:23:"托福网考(IBT)写作";s:5:"score";s:2:"21";}i:5;O:8:"stdClass":2:{s:4:"type";s:23:"托福网考(IBT)听力";s:5:"score";s:2:"21";}i:6;O:8:"stdClass":2:{s:4:"type";s:23:"托福网考(IBT)口语";s:5:"score";s:2:"21";}i:7;O:8:"stdClass":2:{s:4:"type";s:6:"雅思";s:5:"score";s:3:"7.0";}i:8;O:8:"stdClass":2:{s:4:"type";s:12:"雅思阅读";s:5:"score";s:3:"6.0";}i:9;O:8:"stdClass":2:{s:4:"type";s:12:"雅思写作";s:5:"score";s:3:"6.0";}i:10;O:8:"stdClass":2:{s:4:"type";s:12:"雅思听力";s:5:"score";s:3:"6.0";}i:11;O:8:"stdClass":2:{s:4:"type";s:12:"雅思口语";s:5:"score";s:3:"6.0";}}</t>
  </si>
  <si>
    <t>deb_auxier@byu.edu</t>
  </si>
  <si>
    <t>a:1:{i:0;O:8:"stdClass":2:{s:4:"time";s:8:"3月1日";s:3:"tip";s:0:"";}}</t>
  </si>
  <si>
    <t>1.提交GPA、GMAT、GRE考试成绩。</t>
  </si>
  <si>
    <t>+1 (801) 422-8090</t>
  </si>
  <si>
    <t>a:4:{s:6:"理学";s:27:"./major/175/5871/MBA//6.gif";s:9:"管理学";s:27:"./major/175/5871/MBA//3.gif";s:6:"工学";s:27:"./major/175/5871/MBA//2.gif";s:6:"法学";s:27:"./major/175/5871/MBA//1.gif";}</t>
  </si>
  <si>
    <t>{"Address":"Graduate Studies, Brigham Young University, 105 FPH, Provo, UT 84602","Tel":"+1 (801) 422-8090","Fax":"","Mail":"deb_auxier@byu.edu","Conditions_Cost": "","Conditions_Edu": "本科毕业", "Conditions_Test": [{"type":"传统托福(PBT)","score":"590"},{"type":"托福机考(CBT)","score":"240"},{"type":"托福网考(IBT)","score":"94"},{"type":"托福网考(IBT)阅读","score":"21"},{"type":"托福网考(IBT)写作","score":"21"},{"type":"托福网考(IBT)听力","score":"21"},{"type":"托福网考(IBT)口语","score":"21"},{"type":"雅思","score":"7.0"},{"type":"雅思阅读","score":"6.0"},{"type":"雅思写作","score":"6.0"},{"type":"雅思听力","score":"6.0"},{"type":"雅思口语","score":"6.0"}], "Conditions_Work": "无明确要求","xueZhi": "24个月 全日制","Conditions_Age": "无明确要求","MajorSum": "4", "OpeningTime": [{"time":"3月1日","tip":""}],"Tuition": "21950","Other_Application": "-1","Other_reg": "-1","Other_books": "-1","ScholarshipUrl": "","alimony":"12768-21600","Other_Conditions": "1.提交GPA、GMAT、GRE考试成绩。","Currency": "美元","Rate": "6.3387"}</t>
  </si>
  <si>
    <t>Brigham Young University, English Language Center, 4056 JFSB, Provo, Utah 84602, USA</t>
  </si>
  <si>
    <t>http://www.elc.byu.edu/prospstudent/brochure/brochure3.php</t>
  </si>
  <si>
    <t>+1 (801) 422-0474</t>
  </si>
  <si>
    <t>elcsec@byu.edu</t>
  </si>
  <si>
    <t>a:1:{i:0;O:8:"stdClass":2:{s:4:"time";s:8:"1月6日";s:3:"tip";s:37:"每年开课3次，1月、5月、9月";}}</t>
  </si>
  <si>
    <t>+1 (801) 422-2691</t>
  </si>
  <si>
    <t>a:1:{s:6:"文学";s:32:"./major/175/5871/Language//9.gif";}</t>
  </si>
  <si>
    <t>{"Address":"Brigham Young University, English Language Center, 4056 JFSB, Provo, Utah 84602, USA","Tel":"+1 (801) 422-2691","Fax":"+1 (801) 422-0474","Mail":"elcsec@byu.edu","ApplyOnline":"http://www.elc.byu.edu/prospstudent/brochure/brochure3.php","Conditions_Cost": "","Conditions_Edu": "高中毕业", "Conditions_Test": "","Conditions_Age": "十七岁以上","MajorSum": "1", "OpeningTime": [{"time":"1月6日","tip":"每年开课3次，1月、5月、9月"}],"Tuition": "209","Other_Application": "25","Other_reg": "-1","Other_books": "300","ScholarshipUrl": "","alimony":"12768-21600","Other_Conditions": "无明确要求","Currency": "美元","Rate": "6.3387"}</t>
  </si>
  <si>
    <t>a:1:{s:9:"历史学";s:31:"./major/175/5871/NetWork//7.gif";}</t>
  </si>
  <si>
    <t>{"Address":"Graduate Studies, Brigham Young University, 105 FPH, Provo, UT 84602","Tel":"+1 (801) 422-4091","Fax":"+1 (801) 422-0270 ","Mail":"gradstudies@byu.edu","ApplyOnline":"http://graduatestudies.byu.edu/content/admission-information","Conditions_Cost": "","Conditions_Edu": "无明确要求", "Conditions_Test": "","Conditions_Age": "无明确要求","MajorSum": "1", "OpeningTime": "","Tuition": "12260","Other_Application": "","Other_reg": "-1","Other_books": "-1","ScholarshipUrl": "http://saas.byu.edu/ebrochure/BYU_Financial_Aid_and_Scholarships_Guide/Step_2__Financial_Opportunities_and_Options/Scholarships_at_BYU.php","alimony":"12768-21600","Other_Conditions": "无明确要求","Currency": "美元","Rate": "6.3387"}</t>
  </si>
  <si>
    <t>田纳西大学诺克斯维尔分校(诺克斯维尔)</t>
  </si>
  <si>
    <t>University of Tennessee-Knoxville</t>
  </si>
  <si>
    <t>The University of Tennessee, Undergraduate Admissions, 320 Student Services Building, Knoxville, TN 37996-0230</t>
  </si>
  <si>
    <t>http://admissions.utk.edu/apply/international-students/</t>
  </si>
  <si>
    <t>a:8:{i:0;O:8:"stdClass":2:{s:4:"type";s:17:"传统托福(PBT)";s:5:"score";s:3:"523";}i:1;O:8:"stdClass":2:{s:4:"type";s:17:"托福机考(CBT)";s:5:"score";s:3:"193";}i:2;O:8:"stdClass":2:{s:4:"type";s:17:"托福网考(IBT)";s:5:"score";s:2:"70";}i:3;O:8:"stdClass":2:{s:4:"type";s:6:"雅思";s:5:"score";s:3:"6.5";}i:4;O:8:"stdClass":2:{s:4:"type";s:18:"SAT批判性阅读";s:5:"score";s:3:"510";}i:5;O:8:"stdClass":2:{s:4:"type";s:9:"SAT数学";s:5:"score";s:3:"570";}i:6;O:8:"stdClass":2:{s:4:"type";s:9:"ACT数学";s:5:"score";s:2:"25";}i:7;O:8:"stdClass":2:{s:4:"type";s:9:"ACT英语";s:5:"score";s:2:"21";}}</t>
  </si>
  <si>
    <t>admissions@utk.edu</t>
  </si>
  <si>
    <t>a:3:{i:0;O:8:"stdClass":2:{s:4:"time";s:9:"9月15日";s:3:"tip";s:30:"春季入学申请截止时间";}i:1;O:8:"stdClass":2:{s:4:"time";s:8:"2月1日";s:3:"tip";s:30:"夏季入学申请截止时间";}i:2;O:8:"stdClass":2:{s:4:"time";s:8:"4月1日";s:3:"tip";s:30:"秋季入学申请截止时间";}}</t>
  </si>
  <si>
    <t>1.美国语言中心（ELS）：通过112级。</t>
  </si>
  <si>
    <t>http://onestop.utk.edu/your-money/covering-costs/scholarships/</t>
  </si>
  <si>
    <t>+1 (865) 974-2184</t>
  </si>
  <si>
    <t>a:12:{s:6:"文学";s:37:"./major/175/5448/Undergraduate//9.gif";s:6:"农学";s:37:"./major/175/5448/Undergraduate//8.gif";s:9:"历史学";s:37:"./major/175/5448/Undergraduate//7.gif";s:6:"理学";s:37:"./major/175/5448/Undergraduate//6.gif";s:9:"经济学";s:37:"./major/175/5448/Undergraduate//5.gif";s:9:"教育学";s:37:"./major/175/5448/Undergraduate//4.gif";s:9:"管理学";s:37:"./major/175/5448/Undergraduate//3.gif";s:6:"工学";s:37:"./major/175/5448/Undergraduate//2.gif";s:21:"职教及其他类别";s:38:"./major/175/5448/Undergraduate//13.gif";s:6:"哲学";s:38:"./major/175/5448/Undergraduate//11.gif";s:6:"医学";s:38:"./major/175/5448/Undergraduate//10.gif";s:6:"法学";s:37:"./major/175/5448/Undergraduate//1.gif";}</t>
  </si>
  <si>
    <t>{"Address":"The University of Tennessee, Undergraduate Admissions, 320 Student Services Building, Knoxville, TN 37996-0230","Tel":"+1 (865) 974-2184","Fax":"","Mail":"admissions@utk.edu","ApplyOnline":"http://admissions.utk.edu/apply/international-students/","Conditions_Cost": "","Conditions_Edu": "高中毕业", "Conditions_Test": [{"type":"传统托福(PBT)","score":"523"},{"type":"托福机考(CBT)","score":"193"},{"type":"托福网考(IBT)","score":"70"},{"type":"雅思","score":"6.5"},{"type":"SAT批判性阅读","score":"510"},{"type":"SAT数学","score":"570"},{"type":"ACT数学","score":"25"},{"type":"ACT英语","score":"21"}],"Conditions_Age": "无明确要求","MajorSum": "79", "OpeningTime": [{"time":"9月15日","tip":"春季入学申请截止时间"},{"time":"2月1日","tip":"夏季入学申请截止时间"},{"time":"4月1日","tip":"秋季入学申请截止时间"}],"Tuition": "27970","Other_Application": "-1","Other_reg": "-1","Other_books": "-1","ScholarshipUrl": "http://onestop.utk.edu/your-money/covering-costs/scholarships/","alimony":"12768-21600","Other_Conditions": "1.美国语言中心（ELS）：通过112级。","Currency": "美元","Rate": "6.3387"}</t>
  </si>
  <si>
    <t>Graduate Admissions, 201 Student Services Building, Knoxville, TN 37996-0221 USA</t>
  </si>
  <si>
    <t>http://graduateadmissions.utk.edu/int-adm-guide.shtml</t>
  </si>
  <si>
    <t>+1 (865) 974-6541</t>
  </si>
  <si>
    <t>graduateadmissions@utk.edu</t>
  </si>
  <si>
    <t>a:3:{i:0;O:8:"stdClass":2:{s:4:"time";s:8:"2月1日";s:3:"tip";s:30:"秋季入学申请截止时间";}i:1;O:8:"stdClass":2:{s:4:"time";s:9:"6月15日";s:3:"tip";s:30:"春季入学申请截止时间";}i:2;O:8:"stdClass":2:{s:4:"time";s:10:"10月15日";s:3:"tip";s:30:"夏季入学申请截止时间";}}</t>
  </si>
  <si>
    <t>+1 (865) 974-3251</t>
  </si>
  <si>
    <t>a:11:{s:6:"文学";s:30:"./major/175/5448/Master//9.gif";s:6:"农学";s:30:"./major/175/5448/Master//8.gif";s:9:"历史学";s:30:"./major/175/5448/Master//7.gif";s:6:"理学";s:30:"./major/175/5448/Master//6.gif";s:9:"经济学";s:30:"./major/175/5448/Master//5.gif";s:9:"教育学";s:30:"./major/175/5448/Master//4.gif";s:9:"管理学";s:30:"./major/175/5448/Master//3.gif";s:6:"工学";s:30:"./major/175/5448/Master//2.gif";s:6:"哲学";s:31:"./major/175/5448/Master//11.gif";s:6:"医学";s:31:"./major/175/5448/Master//10.gif";s:6:"法学";s:30:"./major/175/5448/Master//1.gif";}</t>
  </si>
  <si>
    <t>{"Address":"Graduate Admissions, 201 Student Services Building, Knoxville, TN 37996-0221 USA","Tel":"+1 (865) 974-3251","Fax":"+1 (865) 974-6541","Mail":"graduateadmissions@utk.edu","ApplyOnline":"http://graduateadmissions.utk.edu/int-adm-guide.shtml","Conditions_Cost": [{"score":"四分制  3.0","tip":"GPA"}],"Conditions_Edu": "本科毕业", "Conditions_Test": [{"type":"传统托福(PBT)","score":"550"},{"type":"托福机考(CBT)","score":"213"},{"type":"托福网考(IBT)","score":"80"},{"type":"雅思","score":"6.5"}],"Conditions_Age": "无明确要求","MajorSum": "72", "OpeningTime": [{"time":"2月1日","tip":"秋季入学申请截止时间"},{"time":"6月15日","tip":"春季入学申请截止时间"},{"time":"10月15日","tip":"夏季入学申请截止时间"}],"Tuition": "29422","Other_Application": "35","Other_reg": "-1","Other_books": "-1","ScholarshipUrl": "http://onestop.utk.edu/your-money/covering-costs/scholarships/","alimony":"12768-21600","Other_Conditions": "无明确要求","Currency": "美元","Rate": "6.3387"}</t>
  </si>
  <si>
    <t>a:1:{i:0;O:8:"stdClass":2:{s:5:"score";s:14:"四分制  3.0";s:3:"tip";s:0:"";}}</t>
  </si>
  <si>
    <t>a:11:{s:6:"文学";s:26:"./major/175/5448/Dr//9.gif";s:6:"农学";s:26:"./major/175/5448/Dr//8.gif";s:9:"历史学";s:26:"./major/175/5448/Dr//7.gif";s:6:"理学";s:26:"./major/175/5448/Dr//6.gif";s:9:"经济学";s:26:"./major/175/5448/Dr//5.gif";s:9:"教育学";s:26:"./major/175/5448/Dr//4.gif";s:9:"管理学";s:26:"./major/175/5448/Dr//3.gif";s:6:"工学";s:26:"./major/175/5448/Dr//2.gif";s:6:"哲学";s:27:"./major/175/5448/Dr//11.gif";s:6:"医学";s:27:"./major/175/5448/Dr//10.gif";s:6:"法学";s:26:"./major/175/5448/Dr//1.gif";}</t>
  </si>
  <si>
    <t>{"Address":"Graduate Admissions, 201 Student Services Building, Knoxville, TN 37996-0221 USA","Tel":"+1 (865) 974-3251","Fax":"+1 (865) 974-6541","Mail":"graduateadmissions@utk.edu","ApplyOnline":"http://graduateadmissions.utk.edu/int-adm-guide.shtml","Conditions_Cost": [{"score":"四分制  3.0","tip":""}],"Conditions_Edu": "本科毕业", "Conditions_Test": [{"type":"传统托福(PBT)","score":"550"},{"type":"托福机考(CBT)","score":"213"},{"type":"托福网考(IBT)","score":"80"},{"type":"雅思","score":"6.5"}],"Conditions_Age": "无明确要求","MajorSum": "54", "OpeningTime": [{"time":"2月1日","tip":"秋季入学申请截止时间"},{"time":"6月15日","tip":"春季入学申请截止时间"},{"time":"10月15日","tip":"夏季入学申请截止时间"}],"Tuition": "29422","Other_Application": "35","Other_reg": "-1","Other_books": "-1","ScholarshipUrl": "http://onestop.utk.edu/your-money/covering-costs/scholarships/","alimony":"12768-21600","Other_Conditions": "无明确要求","Currency": "美元","Rate": "6.3387"}</t>
  </si>
  <si>
    <t>MBA Program Office   504 Haslam Business Building   The University of Tennessee   Knoxville, TN 37996-4150</t>
  </si>
  <si>
    <t>a:4:{i:0;O:8:"stdClass":2:{s:4:"type";s:17:"托福机考(CBT)";s:5:"score";s:3:"213";}i:1;O:8:"stdClass":2:{s:4:"type";s:17:"传统托福(PBT)";s:5:"score";s:3:"550";}i:2;O:8:"stdClass":2:{s:4:"type";s:17:"托福网考(IBT)";s:5:"score";s:2:"80";}i:3;O:8:"stdClass":2:{s:4:"type";s:6:"雅思";s:5:"score";s:3:"6.5";}}</t>
  </si>
  <si>
    <t>+1 (865) 974-3826</t>
  </si>
  <si>
    <t>a:1:{i:0;O:8:"stdClass":2:{s:4:"time";s:8:"2月1日";s:3:"tip";s:30:"秋季入学申请截止时间";}}</t>
  </si>
  <si>
    <t>+1 (865) 974-5033</t>
  </si>
  <si>
    <t>17个月 全日制</t>
  </si>
  <si>
    <t>a:5:{s:9:"经济学";s:27:"./major/175/5448/MBA//5.gif";s:9:"管理学";s:27:"./major/175/5448/MBA//3.gif";s:6:"工学";s:27:"./major/175/5448/MBA//2.gif";s:6:"医学";s:28:"./major/175/5448/MBA//10.gif";s:6:"法学";s:27:"./major/175/5448/MBA//1.gif";}</t>
  </si>
  <si>
    <t>{"Address":"MBA Program Office   504 Haslam Business Building   The University of Tennessee   Knoxville, TN 37996-4150","Tel":"+1 (865) 974-5033","Fax":"+1 (865) 974-3826","Mail":"","Conditions_Cost": [{"score":"四分制  3.0","tip":"GPA"}],"Conditions_Edu": "本科毕业", "Conditions_Test": [{"type":"托福机考(CBT)","score":"213"},{"type":"传统托福(PBT)","score":"550"},{"type":"托福网考(IBT)","score":"80"},{"type":"雅思","score":"6.5"}], "Conditions_Work": "无明确要求","xueZhi": "17个月 全日制","Conditions_Age": "无明确要求","MajorSum": "12", "OpeningTime": [{"time":"2月1日","tip":"秋季入学申请截止时间"}],"Tuition": "58558","Other_Application": "35","Other_reg": "-1","Other_books": "-1","ScholarshipUrl": "","alimony":"12768-21600","Other_Conditions": "无明确要求","Currency": "美元","Rate": "6.3387"}</t>
  </si>
  <si>
    <t>English Language Institute, 907 Mountcastle St, Knoxville, TN 37996</t>
  </si>
  <si>
    <t>http://www.outreach.utk.edu/ELI/application/index.htm</t>
  </si>
  <si>
    <t>+1 (865) 974-6383</t>
  </si>
  <si>
    <t>eli@tennessee.edu</t>
  </si>
  <si>
    <t>+1 (865) 974-3404</t>
  </si>
  <si>
    <t>a:2:{s:6:"文学";s:32:"./major/175/5448/Language//9.gif";s:9:"教育学";s:32:"./major/175/5448/Language//4.gif";}</t>
  </si>
  <si>
    <t>{"Address":"English Language Institute, 907 Mountcastle St, Knoxville, TN 37996","Tel":"+1 (865) 974-3404","Fax":"+1 (865) 974-6383","Mail":"eli@tennessee.edu","ApplyOnline":"http://www.outreach.utk.edu/ELI/application/index.htm","Conditions_Cost": "","Conditions_Edu": "无明确要求", "Conditions_Test": "","Conditions_Age": "十六岁以上","MajorSum": "1", "OpeningTime": [{"time":"1月7日","tip":"每年开课5次，1月、3月、6月、8月、10月"}],"Tuition": "260","Other_Application": "50","Other_reg": "-1","Other_books": "-1","ScholarshipUrl": "","alimony":"12768-21600","Other_Conditions": "无明确要求","Currency": "美元","Rate": "6.3387"}</t>
  </si>
  <si>
    <t>a:6:{s:6:"文学";s:31:"./major/175/5448/NetWork//9.gif";s:6:"理学";s:31:"./major/175/5448/NetWork//6.gif";s:9:"教育学";s:31:"./major/175/5448/NetWork//4.gif";s:6:"工学";s:31:"./major/175/5448/NetWork//2.gif";s:6:"医学";s:32:"./major/175/5448/NetWork//10.gif";s:6:"法学";s:31:"./major/175/5448/NetWork//1.gif";}</t>
  </si>
  <si>
    <t>{"Address":"Graduate Admissions, 201 Student Services Building, Knoxville, TN 37996-0221 USA","Tel":"+1 (865) 974-3251","Fax":"+1 (865) 974-6541","Mail":"graduateadmissions@utk.edu","ApplyOnline":"http://graduateadmissions.utk.edu/int-adm-guide.shtml","Conditions_Cost": "","Conditions_Edu": "无明确要求", "Conditions_Test": "","Conditions_Age": "无明确要求","MajorSum": "18", "OpeningTime": "","Tuition": "29422","Other_Application": "","Other_reg": "-1","Other_books": "-1","ScholarshipUrl": "","alimony":"12768-21600","Other_Conditions": "无明确要求","Currency": "美元","Rate": "6.3387"}</t>
  </si>
  <si>
    <t>a:3:{s:6:"农学";s:34:"./major/175/5448/Foundation//8.gif";s:9:"教育学";s:34:"./major/175/5448/Foundation//4.gif";s:6:"医学";s:35:"./major/175/5448/Foundation//10.gif";}</t>
  </si>
  <si>
    <t>{"Address":"The University of Tennessee, Undergraduate Admissions, 320 Student Services Building, Knoxville, TN 37996-0230","Tel":"+1 (865) 974-2184","Fax":"","Mail":"admissions@utk.edu","ApplyOnline":"http://admissions.utk.edu/apply/international-students/","Conditions_Cost": "","Conditions_Edu": "无明确要求", "Conditions_Test": "","Conditions_Age": "无明确要求","MajorSum": "4", "OpeningTime": "","Tuition": "-1","Other_Application": "-1","Other_reg": "-1","Other_books": "-1","ScholarshipUrl": "","alimony":"12768-21600","Other_Conditions": "无明确要求","Currency": "美元","Rate": "6.3387"}</t>
  </si>
  <si>
    <t>休斯顿大学(休斯顿)</t>
  </si>
  <si>
    <t>University of Houston (Houston)</t>
  </si>
  <si>
    <t>University of Houston, Office of Admissions, Welcome Center, 4400 University Drive, Houston, Texas 77204-2023, USA</t>
  </si>
  <si>
    <t>admissions@uh.edu</t>
  </si>
  <si>
    <t>a:2:{i:0;O:8:"stdClass":2:{s:4:"time";s:9:"10月1日";s:3:"tip";s:30:"春季入学申请截止时间";}i:1;O:8:"stdClass":2:{s:4:"time";s:8:"4月1日";s:3:"tip";s:63:"夏季入学申请截止时间、秋季入学申请截止时间";}}</t>
  </si>
  <si>
    <t>http://www.uh.edu/financial/undergraduate/types-aid/scholarships/</t>
  </si>
  <si>
    <t>+1  (713) 743-1010</t>
  </si>
  <si>
    <t>a:10:{s:6:"文学";s:37:"./major/175/5820/Undergraduate//9.gif";s:9:"历史学";s:37:"./major/175/5820/Undergraduate//7.gif";s:6:"理学";s:37:"./major/175/5820/Undergraduate//6.gif";s:9:"经济学";s:37:"./major/175/5820/Undergraduate//5.gif";s:9:"教育学";s:37:"./major/175/5820/Undergraduate//4.gif";s:9:"管理学";s:37:"./major/175/5820/Undergraduate//3.gif";s:6:"工学";s:37:"./major/175/5820/Undergraduate//2.gif";s:6:"哲学";s:38:"./major/175/5820/Undergraduate//11.gif";s:6:"医学";s:38:"./major/175/5820/Undergraduate//10.gif";s:6:"法学";s:37:"./major/175/5820/Undergraduate//1.gif";}</t>
  </si>
  <si>
    <t>{"Address":"University of Houston, Office of Admissions, Welcome Center, 4400 University Drive, Houston, Texas 77204-2023, USA","Tel":"+1  (713) 743-1010","Fax":" ","Mail":"admissions@uh.edu","ApplyOnline":"https://www.applytexas.org/adappc/gen/c_start.WBX","Conditions_Cost": [{"score":"A B制  B","tip":"GPA"}],"Conditions_Edu": "高中毕业", "Conditions_Test": [{"type":"传统托福(PBT)","score":"550"},{"type":"托福网考(IBT)","score":"79"},{"type":"雅思","score":"6.5"}],"Conditions_Age": "无明确要求","MajorSum": "87", "OpeningTime": [{"time":"10月1日","tip":"春季入学申请截止时间"},{"time":"4月1日","tip":"夏季入学申请截止时间、秋季入学申请截止时间"}],"Tuition": "28601","Other_Application": "75","Other_reg": "-1","Other_books": "-1","ScholarshipUrl": "http://www.uh.edu/financial/undergraduate/types-aid/scholarships/","alimony":"12768-21600","Other_Conditions": "1.提交SAT或ACT考试成绩。","Currency": "美元","Rate": "6.3387"}</t>
  </si>
  <si>
    <t>http://www.applytexas.org/</t>
  </si>
  <si>
    <t>http://www.uh.edu/financial/graduate/fellowships-scholarships/</t>
  </si>
  <si>
    <t>a:10:{s:6:"文学";s:30:"./major/175/5820/Master//9.gif";s:9:"历史学";s:30:"./major/175/5820/Master//7.gif";s:6:"理学";s:30:"./major/175/5820/Master//6.gif";s:9:"经济学";s:30:"./major/175/5820/Master//5.gif";s:9:"教育学";s:30:"./major/175/5820/Master//4.gif";s:9:"管理学";s:30:"./major/175/5820/Master//3.gif";s:6:"工学";s:30:"./major/175/5820/Master//2.gif";s:6:"哲学";s:31:"./major/175/5820/Master//11.gif";s:6:"医学";s:31:"./major/175/5820/Master//10.gif";s:6:"法学";s:30:"./major/175/5820/Master//1.gif";}</t>
  </si>
  <si>
    <t>{"Address":"University of Houston, Office of Admissions, Welcome Center, 4400 University Drive, Houston, Texas 77204-2023, USA","Tel":"+1  (713) 743-1010","Fax":" ","Mail":"admissions@uh.edu","ApplyOnline":"http://www.applytexas.org/","Conditions_Cost": [{"score":"四分制  3.0","tip":"GPA"}],"Conditions_Edu": "本科毕业", "Conditions_Test": [{"type":"传统托福(PBT)","score":"550"},{"type":"托福网考(IBT)","score":"79"},{"type":"雅思","score":"6.5"}],"Conditions_Age": "无明确要求","MajorSum": "72", "OpeningTime": "","Tuition": "24270","Other_Application": "-1","Other_reg": "-1","Other_books": "-1","ScholarshipUrl": "http://www.uh.edu/financial/graduate/fellowships-scholarships/","alimony":"12768-21600","Other_Conditions": "无明确要求","Currency": "美元","Rate": "6.3387"}</t>
  </si>
  <si>
    <t>a:10:{s:6:"文学";s:26:"./major/175/5820/Dr//9.gif";s:9:"历史学";s:26:"./major/175/5820/Dr//7.gif";s:6:"理学";s:26:"./major/175/5820/Dr//6.gif";s:9:"经济学";s:26:"./major/175/5820/Dr//5.gif";s:9:"教育学";s:26:"./major/175/5820/Dr//4.gif";s:9:"管理学";s:26:"./major/175/5820/Dr//3.gif";s:6:"工学";s:26:"./major/175/5820/Dr//2.gif";s:6:"哲学";s:27:"./major/175/5820/Dr//11.gif";s:6:"医学";s:27:"./major/175/5820/Dr//10.gif";s:6:"法学";s:26:"./major/175/5820/Dr//1.gif";}</t>
  </si>
  <si>
    <t>{"Address":"University of Houston, Office of Admissions, Welcome Center, 4400 University Drive, Houston, Texas 77204-2023, USA","Tel":"+1  (713) 743-1010","Fax":" ","Mail":"admissions@uh.edu","ApplyOnline":"http://www.applytexas.org/","Conditions_Cost": [{"score":"四分制  3.0","tip":"GPA"}],"Conditions_Edu": "本科毕业", "Conditions_Test": [{"type":"传统托福(PBT)","score":"550"},{"type":"托福网考(IBT)","score":"79"},{"type":"雅思","score":"6.5"}],"Conditions_Age": "无明确要求","MajorSum": "45", "OpeningTime": "","Tuition": "23460","Other_Application": "-1","Other_reg": "-1","Other_books": "-1","ScholarshipUrl": "http://www.uh.edu/financial/graduate/fellowships-scholarships/","alimony":"12768-21600","Other_Conditions": "无明确要求","Currency": "美元","Rate": "6.3387"}</t>
  </si>
  <si>
    <t>Bauer College of Business, Graduate and Professional Programs, 334 Melcher Hall, Houston, TX 77204-6021</t>
  </si>
  <si>
    <t>a:4:{i:0;O:8:"stdClass":2:{s:4:"type";s:17:"传统托福(PBT)";s:5:"score";s:3:"603";}i:1;O:8:"stdClass":2:{s:4:"type";s:17:"托福网考(IBT)";s:5:"score";s:3:"100";}i:2;O:8:"stdClass":2:{s:4:"type";s:6:"雅思";s:5:"score";s:3:"6.5";}i:3;O:8:"stdClass":2:{s:4:"type";s:3:"PTE";s:5:"score";s:2:"70";}}</t>
  </si>
  <si>
    <t>mba@uh.edu</t>
  </si>
  <si>
    <t>a:1:{i:0;O:8:"stdClass":2:{s:4:"time";s:8:"4月1日";s:3:"tip";s:0:"";}}</t>
  </si>
  <si>
    <t>+1 (713) 743-4701</t>
  </si>
  <si>
    <t>a:1:{s:9:"管理学";s:27:"./major/175/5820/MBA//3.gif";}</t>
  </si>
  <si>
    <t>{"Address":"Bauer College of Business, Graduate and Professional Programs, 334 Melcher Hall, Houston, TX 77204-6021","Tel":"+1 (713) 743-4701","Fax":"","Mail":"mba@uh.edu","Conditions_Cost": "","Conditions_Edu": "本科毕业", "Conditions_Test": [{"type":"传统托福(PBT)","score":"603"},{"type":"托福网考(IBT)","score":"100"},{"type":"雅思","score":"6.5"},{"type":"PTE","score":"70"}], "Conditions_Work": "无明确要求","xueZhi": "22个月 全日制","Conditions_Age": "无明确要求","MajorSum": "1", "OpeningTime": [{"time":"4月1日","tip":""}],"Tuition": "54000","Other_Application": "75","Other_reg": "-1","Other_books": "-1","ScholarshipUrl": "","alimony":"12768-21600","Other_Conditions": "1.提交GRE或GMAT考试成绩。","Currency": "美元","Rate": "6.3387"}</t>
  </si>
  <si>
    <t>{"Address":"","Tel":"","Fax":"","Mail":"","ApplyOnline":"","Conditions_Cost": "","Conditions_Edu": "无明确要求", "Conditions_Test": "","Conditions_Age": "无明确要求","MajorSum": "0", "OpeningTime": "","Tuition": "-1","Other_Application": "-1","Other_reg": "-1","Other_books": "-1","ScholarshipUrl": " ","alimony":"12768-21600","Other_Conditions": "无明确要求","Currency": "美元","Rate": "6.3387"}</t>
  </si>
  <si>
    <t>Language and Culture Center, 116 Roy Cullen Building, Houston, Texas, USA 77004-3014, U.S.A.</t>
  </si>
  <si>
    <t>http://www.uh.edu/class/english/lcc/admissions/index.php</t>
  </si>
  <si>
    <t>1-713-743-3029</t>
  </si>
  <si>
    <t>lcc@uh.edu</t>
  </si>
  <si>
    <t>a:1:{i:0;O:8:"stdClass":2:{s:4:"time";s:9:"1月14日";s:3:"tip";s:44:"每年开课4次，1月、5月、6月、9月";}}</t>
  </si>
  <si>
    <t>1-713-743-3030</t>
  </si>
  <si>
    <t>a:2:{s:6:"文学";s:32:"./major/175/5820/Language//9.gif";s:9:"教育学";s:32:"./major/175/5820/Language//4.gif";}</t>
  </si>
  <si>
    <t>{"Address":"Language and Culture Center, 116 Roy Cullen Building, Houston, Texas, USA 77004-3014, U.S.A.","Tel":"1-713-743-3030","Fax":"1-713-743-3029","Mail":"lcc@uh.edu","ApplyOnline":"http://www.uh.edu/class/english/lcc/admissions/index.php","Conditions_Cost": "","Conditions_Edu": "无明确要求", "Conditions_Test": "","Conditions_Age": "无明确要求","MajorSum": "1", "OpeningTime": [{"time":"1月14日","tip":"每年开课4次，1月、5月、6月、9月"}],"Tuition": "225","Other_Application": "100","Other_reg": "-1","Other_books": "-1","ScholarshipUrl": " ","alimony":"12768-21600","Other_Conditions": "无明确要求","Currency": "美元","Rate": "6.3387"}</t>
  </si>
  <si>
    <t>a:9:{s:6:"文学";s:31:"./major/175/5820/NetWork//9.gif";s:6:"理学";s:31:"./major/175/5820/NetWork//6.gif";s:9:"经济学";s:31:"./major/175/5820/NetWork//5.gif";s:9:"教育学";s:31:"./major/175/5820/NetWork//4.gif";s:9:"管理学";s:31:"./major/175/5820/NetWork//3.gif";s:6:"工学";s:31:"./major/175/5820/NetWork//2.gif";s:21:"职教及其他类别";s:32:"./major/175/5820/NetWork//13.gif";s:6:"医学";s:32:"./major/175/5820/NetWork//10.gif";s:6:"法学";s:31:"./major/175/5820/NetWork//1.gif";}</t>
  </si>
  <si>
    <t>{"Address":"University of Houston, Office of Admissions, Welcome Center, 4400 University Drive, Houston, Texas 77204-2023, USA","Tel":"+1  (713) 743-1010","Fax":"","Mail":"admissions@uh.edu","ApplyOnline":"http://www.applytexas.org/","Conditions_Cost": "","Conditions_Edu": "无明确要求", "Conditions_Test": "","Conditions_Age": "无明确要求","MajorSum": "43", "OpeningTime": "","Tuition": "24270","Other_Application": "","Other_reg": "-1","Other_books": "-1","ScholarshipUrl": "http://www.uh.edu/financial/graduate/fellowships-scholarships/","alimony":"12768-21600","Other_Conditions": "无明确要求","Currency": "美元","Rate": "6.3387"}</t>
  </si>
  <si>
    <t>a:4:{s:6:"农学";s:34:"./major/175/5820/Foundation//8.gif";s:9:"教育学";s:34:"./major/175/5820/Foundation//4.gif";s:6:"医学";s:35:"./major/175/5820/Foundation//10.gif";s:6:"法学";s:34:"./major/175/5820/Foundation//1.gif";}</t>
  </si>
  <si>
    <t>{"Address":"University of Houston, Office of Admissions, Welcome Center, 4400 University Drive, Houston, Texas 77204-2023, USA","Tel":"+1  (713) 743-1010","Fax":" ","Mail":"admissions@uh.edu","ApplyOnline":"https://www.applytexas.org/adappc/gen/c_start.WBX","Conditions_Cost": "","Conditions_Edu": "无明确要求", "Conditions_Test": "","Conditions_Age": "无明确要求","MajorSum": "9", "OpeningTime": "","Tuition": "-1","Other_Application": "-1","Other_reg": "-1","Other_books": "-1","ScholarshipUrl": " ","alimony":"12768-21600","Other_Conditions": "无明确要求","Currency": "美元","Rate": "6.3387"}</t>
  </si>
  <si>
    <t>堪萨斯大学(劳伦斯)</t>
  </si>
  <si>
    <t>University of Kansas (Lawrence)</t>
  </si>
  <si>
    <t>Undergraduate Admissions, The Office of Admissions, KU Visitor Center, 1502 Iowa Street, Lawrence, KS 66045-7576</t>
  </si>
  <si>
    <t>http://admissions.ku.edu/apply</t>
  </si>
  <si>
    <t>a:13:{i:0;O:8:"stdClass":2:{s:4:"type";s:23:"传统托福(PBT)阅读";s:5:"score";s:2:"57";}i:1;O:8:"stdClass":2:{s:4:"type";s:23:"传统托福(PBT)写作";s:5:"score";s:2:"57";}i:2;O:8:"stdClass":2:{s:4:"type";s:23:"传统托福(PBT)听力";s:5:"score";s:2:"57";}i:3;O:8:"stdClass":2:{s:4:"type";s:23:"传统托福(PBT)口语";s:5:"score";s:2:"57";}i:4;O:8:"stdClass":2:{s:4:"type";s:23:"托福网考(IBT)阅读";s:5:"score";s:2:"23";}i:5;O:8:"stdClass":2:{s:4:"type";s:23:"托福网考(IBT)写作";s:5:"score";s:2:"23";}i:6;O:8:"stdClass":2:{s:4:"type";s:23:"托福网考(IBT)听力";s:5:"score";s:2:"23";}i:7;O:8:"stdClass":2:{s:4:"type";s:23:"托福网考(IBT)口语";s:5:"score";s:2:"23";}i:8;O:8:"stdClass":2:{s:4:"type";s:6:"雅思";s:5:"score";s:3:"6.5";}i:9;O:8:"stdClass":2:{s:4:"type";s:12:"雅思阅读";s:5:"score";s:3:"6.0";}i:10;O:8:"stdClass":2:{s:4:"type";s:12:"雅思写作";s:5:"score";s:3:"6.0";}i:11;O:8:"stdClass":2:{s:4:"type";s:12:"雅思听力";s:5:"score";s:3:"6.0";}i:12;O:8:"stdClass":2:{s:4:"type";s:12:"雅思口语";s:5:"score";s:3:"6.0";}}</t>
  </si>
  <si>
    <t>+1 888-686-7323</t>
  </si>
  <si>
    <t>adm@ku.edu</t>
  </si>
  <si>
    <t>http://admissions.ku.edu/cs</t>
  </si>
  <si>
    <t>+1 (785) 864-3911</t>
  </si>
  <si>
    <t>a:10:{s:6:"文学";s:37:"./major/175/2312/Undergraduate//9.gif";s:9:"历史学";s:37:"./major/175/2312/Undergraduate//7.gif";s:6:"理学";s:37:"./major/175/2312/Undergraduate//6.gif";s:9:"经济学";s:37:"./major/175/2312/Undergraduate//5.gif";s:9:"教育学";s:37:"./major/175/2312/Undergraduate//4.gif";s:9:"管理学";s:37:"./major/175/2312/Undergraduate//3.gif";s:6:"工学";s:37:"./major/175/2312/Undergraduate//2.gif";s:6:"哲学";s:38:"./major/175/2312/Undergraduate//11.gif";s:6:"医学";s:38:"./major/175/2312/Undergraduate//10.gif";s:6:"法学";s:37:"./major/175/2312/Undergraduate//1.gif";}</t>
  </si>
  <si>
    <t>{"Address":"Undergraduate Admissions, The Office of Admissions, KU Visitor Center, 1502 Iowa Street, Lawrence, KS 66045-7576","Tel":"+1 (785) 864-3911","Fax":"+1 888-686-7323","Mail":"adm@ku.edu","ApplyOnline":"http://admissions.ku.edu/apply","Conditions_Cost": "","Conditions_Edu": "高中毕业", "Conditions_Test": [{"type":"传统托福(PBT)阅读","score":"57"},{"type":"传统托福(PBT)写作","score":"57"},{"type":"传统托福(PBT)听力","score":"57"},{"type":"传统托福(PBT)口语","score":"57"},{"type":"托福网考(IBT)阅读","score":"23"},{"type":"托福网考(IBT)写作","score":"23"},{"type":"托福网考(IBT)听力","score":"23"},{"type":"托福网考(IBT)口语","score":"23"},{"type":"雅思","score":"6.5"},{"type":"雅思阅读","score":"6.0"},{"type":"雅思写作","score":"6.0"},{"type":"雅思听力","score":"6.0"},{"type":"雅思口语","score":"6.0"}],"Conditions_Age": "无明确要求","MajorSum": "115", "OpeningTime": "","Tuition": "24000","Other_Application": "-1","Other_reg": "-1","Other_books": "-1","ScholarshipUrl": "http://admissions.ku.edu/cs","alimony":"12768-21600","Other_Conditions": "无明确要求","Currency": "美元","Rate": "6.3387"}</t>
  </si>
  <si>
    <t>Graduate Admissions, Research and Graduate Studies, 313 Strong Hall, 1450 Jayhawk Blvd., Lawrence, KS 66045-7535</t>
  </si>
  <si>
    <t>http://www.graduate.ku.edu/apply</t>
  </si>
  <si>
    <t>a:9:{i:0;O:8:"stdClass":2:{s:4:"type";s:23:"托福网考(IBT)阅读";s:5:"score";s:2:"20";}i:1;O:8:"stdClass":2:{s:4:"type";s:23:"托福网考(IBT)写作";s:5:"score";s:2:"20";}i:2;O:8:"stdClass":2:{s:4:"type";s:23:"托福网考(IBT)听力";s:5:"score";s:2:"20";}i:3;O:8:"stdClass":2:{s:4:"type";s:23:"托福网考(IBT)口语";s:5:"score";s:2:"20";}i:4;O:8:"stdClass":2:{s:4:"type";s:6:"雅思";s:5:"score";s:3:"6.0";}i:5;O:8:"stdClass":2:{s:4:"type";s:12:"雅思阅读";s:5:"score";s:3:"5.5";}i:6;O:8:"stdClass":2:{s:4:"type";s:12:"雅思写作";s:5:"score";s:3:"5.5";}i:7;O:8:"stdClass":2:{s:4:"type";s:12:"雅思听力";s:5:"score";s:3:"5.5";}i:8;O:8:"stdClass":2:{s:4:"type";s:12:"雅思口语";s:5:"score";s:3:"5.5";}}</t>
  </si>
  <si>
    <t>graduate@ku.edu</t>
  </si>
  <si>
    <t>http://financialaid.ku.edu/scholarships/index.shtml</t>
  </si>
  <si>
    <t>+1 (785) 864-3140</t>
  </si>
  <si>
    <t>a:11:{s:6:"文学";s:30:"./major/175/2312/Master//9.gif";s:6:"农学";s:30:"./major/175/2312/Master//8.gif";s:9:"历史学";s:30:"./major/175/2312/Master//7.gif";s:6:"理学";s:30:"./major/175/2312/Master//6.gif";s:9:"经济学";s:30:"./major/175/2312/Master//5.gif";s:9:"教育学";s:30:"./major/175/2312/Master//4.gif";s:9:"管理学";s:30:"./major/175/2312/Master//3.gif";s:6:"工学";s:30:"./major/175/2312/Master//2.gif";s:6:"哲学";s:31:"./major/175/2312/Master//11.gif";s:6:"医学";s:31:"./major/175/2312/Master//10.gif";s:6:"法学";s:30:"./major/175/2312/Master//1.gif";}</t>
  </si>
  <si>
    <t>{"Address":"Graduate Admissions, Research and Graduate Studies, 313 Strong Hall, 1450 Jayhawk Blvd., Lawrence, KS 66045-7535","Tel":"+1 (785) 864-3140","Fax":"","Mail":"graduate@ku.edu","ApplyOnline":"http://www.graduate.ku.edu/apply","Conditions_Cost": [{"score":"四分制  3.0","tip":"GPA"}],"Conditions_Edu": "本科毕业", "Conditions_Test": [{"type":"托福网考(IBT)阅读","score":"20"},{"type":"托福网考(IBT)写作","score":"20"},{"type":"托福网考(IBT)听力","score":"20"},{"type":"托福网考(IBT)口语","score":"20"},{"type":"雅思","score":"6.0"},{"type":"雅思阅读","score":"5.5"},{"type":"雅思写作","score":"5.5"},{"type":"雅思听力","score":"5.5"},{"type":"雅思口语","score":"5.5"}],"Conditions_Age": "无明确要求","MajorSum": "113", "OpeningTime": "","Tuition": "22860","Other_Application": "65","Other_reg": "-1","Other_books": "-1","ScholarshipUrl": "http://financialaid.ku.edu/scholarships/index.shtml","alimony":"12768-21600","Other_Conditions": "无明确要求","Currency": "美元","Rate": "6.3387"}</t>
  </si>
  <si>
    <t>a:12:{s:6:"文学";s:26:"./major/175/2312/Dr//9.gif";s:6:"农学";s:26:"./major/175/2312/Dr//8.gif";s:9:"历史学";s:26:"./major/175/2312/Dr//7.gif";s:6:"理学";s:26:"./major/175/2312/Dr//6.gif";s:9:"经济学";s:26:"./major/175/2312/Dr//5.gif";s:9:"教育学";s:26:"./major/175/2312/Dr//4.gif";s:9:"管理学";s:26:"./major/175/2312/Dr//3.gif";s:6:"工学";s:26:"./major/175/2312/Dr//2.gif";s:21:"职教及其他类别";s:27:"./major/175/2312/Dr//13.gif";s:6:"哲学";s:27:"./major/175/2312/Dr//11.gif";s:6:"医学";s:27:"./major/175/2312/Dr//10.gif";s:6:"法学";s:26:"./major/175/2312/Dr//1.gif";}</t>
  </si>
  <si>
    <t>{"Address":"Graduate Admissions, Research and Graduate Studies, 313 Strong Hall, 1450 Jayhawk Blvd., Lawrence, KS 66045-7535","Tel":"+1 (785) 864-3140","Fax":"","Mail":"graduate@ku.edu","ApplyOnline":"http://www.graduate.ku.edu/apply","Conditions_Cost": [{"score":"四分制  3.0","tip":"GPA"}],"Conditions_Edu": "本科毕业", "Conditions_Test": [{"type":"托福网考(IBT)阅读","score":"20"},{"type":"托福网考(IBT)写作","score":"20"},{"type":"托福网考(IBT)听力","score":"20"},{"type":"托福网考(IBT)口语","score":"20"},{"type":"雅思","score":"6.0"},{"type":"雅思阅读","score":"5.5"},{"type":"雅思写作","score":"5.5"},{"type":"雅思听力","score":"5.5"},{"type":"雅思口语","score":"5.5"}],"Conditions_Age": "无明确要求","MajorSum": "84", "OpeningTime": "","Tuition": "22860","Other_Application": "65","Other_reg": "-1","Other_books": "-1","ScholarshipUrl": "http://financialaid.ku.edu/scholarships/index.shtml","alimony":"12768-21600","Other_Conditions": "无明确要求","Currency": "美元","Rate": "6.3387"}</t>
  </si>
  <si>
    <t>School of Business, 1300 Sunnyside Ave., Lawrence, KS 66045</t>
  </si>
  <si>
    <t>a:1:{i:0;O:8:"stdClass":2:{s:4:"type";s:4:"GMAT";s:5:"score";s:3:"550";}}</t>
  </si>
  <si>
    <t>bschoolmba@ku.edu</t>
  </si>
  <si>
    <t>a:1:{i:0;O:8:"stdClass":2:{s:4:"time";s:8:"5月1日";s:3:"tip";s:0:"";}}</t>
  </si>
  <si>
    <t>1.提交语言考试成绩。</t>
  </si>
  <si>
    <t>+1 785-864-6052</t>
  </si>
  <si>
    <t>a:7:{s:6:"文学";s:27:"./major/175/2312/MBA//9.gif";s:6:"农学";s:27:"./major/175/2312/MBA//8.gif";s:9:"经济学";s:27:"./major/175/2312/MBA//5.gif";s:9:"管理学";s:27:"./major/175/2312/MBA//3.gif";s:6:"工学";s:27:"./major/175/2312/MBA//2.gif";s:6:"医学";s:28:"./major/175/2312/MBA//10.gif";s:6:"法学";s:27:"./major/175/2312/MBA//1.gif";}</t>
  </si>
  <si>
    <t>{"Address":"School of Business, 1300 Sunnyside Ave., Lawrence, KS 66045","Tel":"+1 785-864-6052","Fax":"","Mail":"bschoolmba@ku.edu","Conditions_Cost": [{"score":"四分制  3.0","tip":"GPA"}],"Conditions_Edu": "本科毕业", "Conditions_Test": [{"type":"GMAT","score":"550"}], "Conditions_Work": "无明确要求","xueZhi": "17个月 全日制","Conditions_Age": "无明确要求","MajorSum": "16", "OpeningTime": [{"time":"5月1日","tip":""}],"Tuition": "35945","Other_Application": "65","Other_reg": "-1","Other_books": "-1","ScholarshipUrl": "","alimony":"12768-21600","Other_Conditions": "1.提交语言考试成绩。","Currency": "美元","Rate": "6.3387"}</t>
  </si>
  <si>
    <t>a:12:{i:0;O:8:"stdClass":2:{s:4:"type";s:23:"传统托福(PBT)阅读";s:5:"score";s:2:"57";}i:1;O:8:"stdClass":2:{s:4:"type";s:23:"传统托福(PBT)写作";s:5:"score";s:2:"57";}i:2;O:8:"stdClass":2:{s:4:"type";s:23:"传统托福(PBT)听力";s:5:"score";s:2:"57";}i:3;O:8:"stdClass":2:{s:4:"type";s:23:"传统托福(PBT)口语";s:5:"score";s:2:"57";}i:4;O:8:"stdClass":2:{s:4:"type";s:23:"托福网考(IBT)阅读";s:5:"score";s:2:"23";}i:5;O:8:"stdClass":2:{s:4:"type";s:23:"托福网考(IBT)写作";s:5:"score";s:2:"23";}i:6;O:8:"stdClass":2:{s:4:"type";s:23:"托福网考(IBT)听力";s:5:"score";s:2:"23";}i:7;O:8:"stdClass":2:{s:4:"type";s:6:"雅思";s:5:"score";s:3:"6.5";}i:8;O:8:"stdClass":2:{s:4:"type";s:12:"雅思阅读";s:5:"score";s:3:"6.0";}i:9;O:8:"stdClass":2:{s:4:"type";s:12:"雅思写作";s:5:"score";s:3:"6.0";}i:10;O:8:"stdClass":2:{s:4:"type";s:12:"雅思听力";s:5:"score";s:3:"6.0";}i:11;O:8:"stdClass":2:{s:4:"type";s:12:"雅思口语";s:5:"score";s:3:"6.0";}}</t>
  </si>
  <si>
    <t>a:7:{s:6:"文学";s:34:"./major/175/2312/Specialist//9.gif";s:6:"理学";s:34:"./major/175/2312/Specialist//6.gif";s:9:"经济学";s:34:"./major/175/2312/Specialist//5.gif";s:9:"管理学";s:34:"./major/175/2312/Specialist//3.gif";s:6:"工学";s:34:"./major/175/2312/Specialist//2.gif";s:6:"医学";s:35:"./major/175/2312/Specialist//10.gif";s:6:"法学";s:34:"./major/175/2312/Specialist//1.gif";}</t>
  </si>
  <si>
    <t>{"Address":"Undergraduate Admissions, The Office of Admissions, KU Visitor Center, 1502 Iowa Street, Lawrence, KS 66045-7576","Tel":"+1 (785) 864-3911","Fax":" +1 888-686-7323","Mail":"adm@ku.edu","ApplyOnline":"http://admissions.ku.edu/apply","Conditions_Cost": "","Conditions_Edu": "高中毕业", "Conditions_Test": [{"type":"传统托福(PBT)阅读","score":"57"},{"type":"传统托福(PBT)写作","score":"57"},{"type":"传统托福(PBT)听力","score":"57"},{"type":"传统托福(PBT)口语","score":"57"},{"type":"托福网考(IBT)阅读","score":"23"},{"type":"托福网考(IBT)写作","score":"23"},{"type":"托福网考(IBT)听力","score":"23"},{"type":"雅思","score":"6.5"},{"type":"雅思阅读","score":"6.0"},{"type":"雅思写作","score":"6.0"},{"type":"雅思听力","score":"6.0"},{"type":"雅思口语","score":"6.0"}],"Conditions_Age": "无明确要求","MajorSum": "47", "OpeningTime": "","Tuition": "24000","Other_Application": "-1","Other_reg": "-1","Other_books": "-1","ScholarshipUrl": " http://admissions.ku.edu/cs","alimony":"12768-21600","Other_Conditions": "无明确要求","Currency": "美元","Rate": "6.3387"}</t>
  </si>
  <si>
    <t>Lippincott Hall, Room 204, 1410 Jayhawk Boulevard, Lawrence, KS 66045</t>
  </si>
  <si>
    <t>http://aec.ku.edu/apply-aec</t>
  </si>
  <si>
    <t>aec@ku.edu</t>
  </si>
  <si>
    <t>提交之前学习成绩单。</t>
  </si>
  <si>
    <t>1 785-864-4606</t>
  </si>
  <si>
    <t>a:1:{s:6:"文学";s:32:"./major/175/2312/Language//9.gif";}</t>
  </si>
  <si>
    <t>{"Address":"Lippincott Hall, Room 204, 1410 Jayhawk Boulevard, Lawrence, KS 66045","Tel":"1 785-864-4606","Fax":"","Mail":"aec@ku.edu","ApplyOnline":"http://aec.ku.edu/apply-aec","Conditions_Cost": "","Conditions_Edu": "无明确要求", "Conditions_Test": "","Conditions_Age": "无明确要求","MajorSum": "1", "OpeningTime": "","Tuition": "840","Other_Application": "50","Other_reg": "-1","Other_books": "-1","ScholarshipUrl": "","alimony":"12768-21600","Other_Conditions": "提交之前学习成绩单。","Currency": "美元","Rate": "6.3387"}</t>
  </si>
  <si>
    <t>a:6:{s:6:"文学";s:31:"./major/175/2312/NetWork//9.gif";s:9:"教育学";s:31:"./major/175/2312/NetWork//4.gif";s:9:"管理学";s:31:"./major/175/2312/NetWork//3.gif";s:6:"工学";s:31:"./major/175/2312/NetWork//2.gif";s:6:"医学";s:32:"./major/175/2312/NetWork//10.gif";s:6:"法学";s:31:"./major/175/2312/NetWork//1.gif";}</t>
  </si>
  <si>
    <t>{"Address":"Graduate Admissions, Research and Graduate Studies, 313 Strong Hall, 1450 Jayhawk Blvd., Lawrence, KS 66045-7535","Tel":"+1 (785) 864-3140","Fax":"","Mail":"graduate@ku.edu","ApplyOnline":"http://www.graduate.ku.edu/apply","Conditions_Cost": "","Conditions_Edu": "无明确要求", "Conditions_Test": "","Conditions_Age": "无明确要求","MajorSum": "21", "OpeningTime": "","Tuition": "22860","Other_Application": "","Other_reg": "-1","Other_books": "-1","ScholarshipUrl": "","alimony":"12768-21600","Other_Conditions": "无明确要求","Currency": "美元","Rate": "6.3387"}</t>
  </si>
  <si>
    <t>a:7:{s:6:"文学";s:34:"./major/175/2312/Foundation//9.gif";s:6:"农学";s:34:"./major/175/2312/Foundation//8.gif";s:9:"经济学";s:34:"./major/175/2312/Foundation//5.gif";s:9:"教育学";s:34:"./major/175/2312/Foundation//4.gif";s:6:"工学";s:34:"./major/175/2312/Foundation//2.gif";s:6:"医学";s:35:"./major/175/2312/Foundation//10.gif";s:6:"法学";s:34:"./major/175/2312/Foundation//1.gif";}</t>
  </si>
  <si>
    <t>{"Address":"Undergraduate Admissions, The Office of Admissions, KU Visitor Center, 1502 Iowa Street, Lawrence, KS 66045-7576","Tel":"+1 (785) 864-3911","Fax":"+1 888-686-7323","Mail":"adm@ku.edu","ApplyOnline":"http://admissions.ku.edu/apply","Conditions_Cost": "","Conditions_Edu": "无明确要求", "Conditions_Test": "","Conditions_Age": "无明确要求","MajorSum": "23", "OpeningTime": "","Tuition": "-1","Other_Application": "-1","Other_reg": "-1","Other_books": "-1","ScholarshipUrl": "","alimony":"12768-21600","Other_Conditions": "无明确要求","Currency": "美元","Rate": "6.3387"}</t>
  </si>
  <si>
    <t>伊利诺斯大学芝加哥分校(芝加哥)</t>
  </si>
  <si>
    <t>University of Illinois at Chicago (Chicago)</t>
  </si>
  <si>
    <t>Office of Admissions and Records, University of Illinois at Chicago, Box 5220, Chicago, Illinois 60680-5220</t>
  </si>
  <si>
    <t>http://www.uic.edu/depts/oar/undergrad/apply_undergrad.html</t>
  </si>
  <si>
    <t>a:12:{i:0;O:8:"stdClass":2:{s:4:"type";s:17:"传统托福(PBT)";s:5:"score";s:3:"550";}i:1;O:8:"stdClass":2:{s:4:"type";s:17:"托福机考(CBT)";s:5:"score";s:3:"213";}i:2;O:8:"stdClass":2:{s:4:"type";s:17:"托福网考(IBT)";s:5:"score";s:2:"80";}i:3;O:8:"stdClass":2:{s:4:"type";s:23:"托福网考(IBT)阅读";s:5:"score";s:2:"19";}i:4;O:8:"stdClass":2:{s:4:"type";s:23:"托福网考(IBT)写作";s:5:"score";s:2:"21";}i:5;O:8:"stdClass":2:{s:4:"type";s:23:"托福网考(IBT)听力";s:5:"score";s:2:"17";}i:6;O:8:"stdClass":2:{s:4:"type";s:23:"托福网考(IBT)口语";s:5:"score";s:2:"20";}i:7;O:8:"stdClass":2:{s:4:"type";s:6:"雅思";s:5:"score";s:3:"6.5";}i:8;O:8:"stdClass":2:{s:4:"type";s:12:"雅思阅读";s:5:"score";s:3:"6.0";}i:9;O:8:"stdClass":2:{s:4:"type";s:12:"雅思写作";s:5:"score";s:3:"6.0";}i:10;O:8:"stdClass":2:{s:4:"type";s:12:"雅思听力";s:5:"score";s:3:"6.0";}i:11;O:8:"stdClass":2:{s:4:"type";s:12:"雅思口语";s:5:"score";s:3:"6.0";}}</t>
  </si>
  <si>
    <t>http://www.uic.edu/depts/financialaid/scholarships.shtml</t>
  </si>
  <si>
    <t>+1 312-996-4350</t>
  </si>
  <si>
    <t>a:10:{s:6:"文学";s:37:"./major/175/2023/Undergraduate//9.gif";s:9:"历史学";s:37:"./major/175/2023/Undergraduate//7.gif";s:6:"理学";s:37:"./major/175/2023/Undergraduate//6.gif";s:9:"经济学";s:37:"./major/175/2023/Undergraduate//5.gif";s:9:"教育学";s:37:"./major/175/2023/Undergraduate//4.gif";s:9:"管理学";s:37:"./major/175/2023/Undergraduate//3.gif";s:6:"工学";s:37:"./major/175/2023/Undergraduate//2.gif";s:6:"哲学";s:38:"./major/175/2023/Undergraduate//11.gif";s:6:"医学";s:38:"./major/175/2023/Undergraduate//10.gif";s:6:"法学";s:37:"./major/175/2023/Undergraduate//1.gif";}</t>
  </si>
  <si>
    <t>{"Address":"Office of Admissions and Records, University of Illinois at Chicago, Box 5220, Chicago, Illinois 60680-5220","Tel":"+1 312-996-4350","Fax":"","Mail":"","ApplyOnline":"http://www.uic.edu/depts/oar/undergrad/apply_undergrad.html","Conditions_Cost": "","Conditions_Edu": "高中毕业", "Conditions_Test": [{"type":"传统托福(PBT)","score":"550"},{"type":"托福机考(CBT)","score":"213"},{"type":"托福网考(IBT)","score":"80"},{"type":"托福网考(IBT)阅读","score":"19"},{"type":"托福网考(IBT)写作","score":"21"},{"type":"托福网考(IBT)听力","score":"17"},{"type":"托福网考(IBT)口语","score":"20"},{"type":"雅思","score":"6.5"},{"type":"雅思阅读","score":"6.0"},{"type":"雅思写作","score":"6.0"},{"type":"雅思听力","score":"6.0"},{"type":"雅思口语","score":"6.0"}],"Conditions_Age": "无明确要求","MajorSum": "75", "OpeningTime": [{"time":"1月15日","tip":"秋季入学申请截止时间"}],"Tuition": "20516","Other_Application": "50","Other_reg": "-1","Other_books": "-1","ScholarshipUrl": "http://www.uic.edu/depts/financialaid/scholarships.shtml","alimony":"12768-21600","Other_Conditions": "1.提交SAT或ACT考试成绩。","Currency": "美元","Rate": "6.3387"}</t>
  </si>
  <si>
    <t>Office of Graduate Admissions, University of Illinois at Chicago, Box 7994, Chicago, Illinois 60680-7994</t>
  </si>
  <si>
    <t>http://grad.uic.edu/cms/?pid=1000028</t>
  </si>
  <si>
    <t>(312) 413-0185</t>
  </si>
  <si>
    <t>gradcoll@uic.edu</t>
  </si>
  <si>
    <t>a:3:{i:0;O:8:"stdClass":2:{s:4:"time";s:9:"7月15日";s:3:"tip";s:30:"春季入学申请截止时间";}i:1;O:8:"stdClass":2:{s:4:"time";s:10:"12月15日";s:3:"tip";s:30:"夏季入学申请截止时间";}i:2;O:8:"stdClass":2:{s:4:"time";s:9:"2月15日";s:3:"tip";s:30:"秋季入学申请截止时间";}}</t>
  </si>
  <si>
    <t>+1 312-413-2550</t>
  </si>
  <si>
    <t>a:10:{s:6:"文学";s:30:"./major/175/2023/Master//9.gif";s:9:"历史学";s:30:"./major/175/2023/Master//7.gif";s:6:"理学";s:30:"./major/175/2023/Master//6.gif";s:9:"经济学";s:30:"./major/175/2023/Master//5.gif";s:9:"教育学";s:30:"./major/175/2023/Master//4.gif";s:9:"管理学";s:30:"./major/175/2023/Master//3.gif";s:6:"工学";s:30:"./major/175/2023/Master//2.gif";s:6:"哲学";s:31:"./major/175/2023/Master//11.gif";s:6:"医学";s:31:"./major/175/2023/Master//10.gif";s:6:"法学";s:30:"./major/175/2023/Master//1.gif";}</t>
  </si>
  <si>
    <t>{"Address":"Office of Graduate Admissions, University of Illinois at Chicago, Box 7994, Chicago, Illinois 60680-7994","Tel":"+1 312-413-2550","Fax":"(312) 413-0185","Mail":"gradcoll@uic.edu","ApplyOnline":"http://grad.uic.edu/cms/?pid=1000028","Conditions_Cost": "","Conditions_Edu": "本科毕业", "Conditions_Test": [{"type":"传统托福(PBT)","score":"550"},{"type":"托福机考(CBT)","score":"213"},{"type":"托福网考(IBT)","score":"80"},{"type":"托福网考(IBT)阅读","score":"19"},{"type":"托福网考(IBT)写作","score":"21"},{"type":"托福网考(IBT)听力","score":"17"},{"type":"托福网考(IBT)口语","score":"20"},{"type":"雅思","score":"6.5"},{"type":"雅思阅读","score":"6.0"},{"type":"雅思写作","score":"6.0"},{"type":"雅思听力","score":"6.0"},{"type":"雅思口语","score":"6.0"}],"Conditions_Age": "无明确要求","MajorSum": "85", "OpeningTime": [{"time":"7月15日","tip":"春季入学申请截止时间"},{"time":"12月15日","tip":"夏季入学申请截止时间"},{"time":"2月15日","tip":"秋季入学申请截止时间"}],"Tuition": "23064","Other_Application": "50","Other_reg": "-1","Other_books": "-1","ScholarshipUrl": "http://www.uic.edu/depts/financialaid/scholarships.shtml","alimony":"12768-21600","Other_Conditions": "无明确要求","Currency": "美元","Rate": "6.3387"}</t>
  </si>
  <si>
    <t>a:10:{s:6:"文学";s:26:"./major/175/2023/Dr//9.gif";s:9:"历史学";s:26:"./major/175/2023/Dr//7.gif";s:6:"理学";s:26:"./major/175/2023/Dr//6.gif";s:9:"经济学";s:26:"./major/175/2023/Dr//5.gif";s:9:"教育学";s:26:"./major/175/2023/Dr//4.gif";s:9:"管理学";s:26:"./major/175/2023/Dr//3.gif";s:6:"工学";s:26:"./major/175/2023/Dr//2.gif";s:6:"哲学";s:27:"./major/175/2023/Dr//11.gif";s:6:"医学";s:27:"./major/175/2023/Dr//10.gif";s:6:"法学";s:26:"./major/175/2023/Dr//1.gif";}</t>
  </si>
  <si>
    <t>{"Address":"Office of Graduate Admissions, University of Illinois at Chicago, Box 7994, Chicago, Illinois 60680-7994","Tel":"+1 312-413-2550","Fax":"","Mail":"gradcoll@uic.edu","ApplyOnline":"http://grad.uic.edu/cms/?pid=1000028","Conditions_Cost": "","Conditions_Edu": "本科毕业", "Conditions_Test": [{"type":"传统托福(PBT)","score":"550"},{"type":"托福机考(CBT)","score":"213"},{"type":"托福网考(IBT)","score":"80"},{"type":"托福网考(IBT)阅读","score":"19"},{"type":"托福网考(IBT)写作","score":"21"},{"type":"托福网考(IBT)听力","score":"17"},{"type":"托福网考(IBT)口语","score":"20"},{"type":"雅思","score":"6.5"},{"type":"雅思阅读","score":"6.0"},{"type":"雅思写作","score":"6.0"},{"type":"雅思听力","score":"6.0"},{"type":"雅思口语","score":"6.0"}],"Conditions_Age": "无明确要求","MajorSum": "60", "OpeningTime": [{"time":"7月15日","tip":"春季入学申请截止时间"},{"time":"12月15日","tip":"夏季入学申请截止时间"},{"time":"2月15日","tip":"秋季入学申请截止时间"}],"Tuition": "23064","Other_Application": "50","Other_reg": "-1","Other_books": "-1","ScholarshipUrl": "http://www.uic.edu/depts/financialaid/scholarships.shtml","alimony":"12768-21600","Other_Conditions": "无明确要求","Currency": "美元","Rate": "6.3387"}</t>
  </si>
  <si>
    <t>{"Address":"","Tel":"","Fax":"","Mail":"","Conditions_Cost": "","Conditions_Edu": "无明确要求", "Conditions_Test": "", "Conditions_Work": "无明确要求","xueZhi": "24个月 全日制","Conditions_Age": "无明确要求","MajorSum": "0", "OpeningTime": "","Tuition": "-1","Other_Application": "-1","Other_reg": "-1","Other_books": "-1","ScholarshipUrl": "","alimony":"12768-21600","Other_Conditions": "无明确要求","Currency": "美元","Rate": "6.3387"}</t>
  </si>
  <si>
    <t>Tutorium in Intensive English (MC 324), 1333 South Halsted Street, Suite 260, Chicago, Illinois 60607-5019, USA</t>
  </si>
  <si>
    <t>http://www.uic.edu/depts/tie/apply.html</t>
  </si>
  <si>
    <t>+1 312.996.4394</t>
  </si>
  <si>
    <t>tutorium@uic.edu</t>
  </si>
  <si>
    <t>a:1:{i:0;O:8:"stdClass":2:{s:4:"time";s:8:"1月3日";s:3:"tip";s:37:"每年开课3次，1月、5月、8月";}}</t>
  </si>
  <si>
    <t>+1 312.996.8098</t>
  </si>
  <si>
    <t>a:2:{s:6:"文学";s:32:"./major/175/2023/Language//9.gif";s:9:"教育学";s:32:"./major/175/2023/Language//4.gif";}</t>
  </si>
  <si>
    <t>{"Address":"Tutorium in Intensive English (MC 324), 1333 South Halsted Street, Suite 260, Chicago, Illinois 60607-5019, USA","Tel":"+1 312.996.8098","Fax":"+1 312.996.4394","Mail":"tutorium@uic.edu","ApplyOnline":"http://www.uic.edu/depts/tie/apply.html","Conditions_Cost": "","Conditions_Edu": "无明确要求", "Conditions_Test": "","Conditions_Age": "无明确要求","MajorSum": "2", "OpeningTime": [{"time":"1月3日","tip":"每年开课3次，1月、5月、8月"}],"Tuition": "400","Other_Application": "150","Other_reg": "-1","Other_books": "-1","ScholarshipUrl": " ","alimony":"12768-21600","Other_Conditions": "无明确要求","Currency": "美元","Rate": "6.3387"}</t>
  </si>
  <si>
    <t>a:2:{s:9:"管理学";s:31:"./major/175/2023/NetWork//3.gif";s:6:"医学";s:32:"./major/175/2023/NetWork//10.gif";}</t>
  </si>
  <si>
    <t>{"Address":"Office of Graduate Admissions, University of Illinois at Chicago, Box 7994, Chicago, Illinois 60680-7994","Tel":"+1 312-413-2550","Fax":"","Mail":"gradcoll@uic.edu","ApplyOnline":"http://grad.uic.edu/cms/?pid=1000028","Conditions_Cost": "","Conditions_Edu": "无明确要求", "Conditions_Test": "","Conditions_Age": "无明确要求","MajorSum": "5", "OpeningTime": "","Tuition": "23064","Other_Application": "","Other_reg": "-1","Other_books": "-1","ScholarshipUrl": "http://www.uic.edu/depts/financialaid/scholarships.shtml","alimony":"12768-21600","Other_Conditions": "无明确要求","Currency": "美元","Rate": "6.3387"}</t>
  </si>
  <si>
    <t>a:6:{s:6:"农学";s:34:"./major/175/2023/Foundation//8.gif";s:9:"教育学";s:34:"./major/175/2023/Foundation//4.gif";s:9:"管理学";s:34:"./major/175/2023/Foundation//3.gif";s:6:"工学";s:34:"./major/175/2023/Foundation//2.gif";s:6:"医学";s:35:"./major/175/2023/Foundation//10.gif";s:6:"法学";s:34:"./major/175/2023/Foundation//1.gif";}</t>
  </si>
  <si>
    <t>{"Address":"Office of Admissions and Records, University of Illinois at Chicago, Box 5220, Chicago, Illinois 60680-5220","Tel":"+1 312-996-4350","Fax":"","Mail":"","ApplyOnline":"http://www.uic.edu/depts/oar/undergrad/apply_undergrad.html","Conditions_Cost": "","Conditions_Edu": "无明确要求", "Conditions_Test": "","Conditions_Age": "无明确要求","MajorSum": "12", "OpeningTime": "","Tuition": "-1","Other_Application": "-1","Other_reg": "-1","Other_books": "-1","ScholarshipUrl": " ","alimony":"12768-21600","Other_Conditions": "无明确要求","Currency": "美元","Rate": "6.3387"}</t>
  </si>
  <si>
    <t>俄克拉荷马大学(诺曼)</t>
  </si>
  <si>
    <t>University of Oklahoma (Norman)</t>
  </si>
  <si>
    <t>Buchanan Hall, 1000 Asp Avenue room 127, Norman OK 73019-4076</t>
  </si>
  <si>
    <t>a:2:{i:0;O:8:"stdClass":2:{s:4:"type";s:17:"托福网考(IBT)";s:5:"score";s:2:"79";}i:1;O:8:"stdClass":2:{s:4:"type";s:6:"雅思";s:5:"score";s:3:"6.5";}}</t>
  </si>
  <si>
    <t>+1 405-325-7124</t>
  </si>
  <si>
    <t>admrec@ou.edu</t>
  </si>
  <si>
    <t>a:3:{i:0;O:8:"stdClass":2:{s:4:"time";s:8:"4月1日";s:3:"tip";s:30:"秋季入学申请截止时间";}i:1;O:8:"stdClass":2:{s:4:"time";s:8:"9月1日";s:3:"tip";s:30:"春季入学申请截止时间";}i:2;O:8:"stdClass":2:{s:4:"time";s:8:"2月1日";s:3:"tip";s:30:"夏季入学申请截止时间";}}</t>
  </si>
  <si>
    <t>http://www.ou.edu/scholarships.html</t>
  </si>
  <si>
    <t>+1 405-325-2252</t>
  </si>
  <si>
    <t>a:10:{s:6:"文学";s:37:"./major/175/4733/Undergraduate//9.gif";s:9:"历史学";s:37:"./major/175/4733/Undergraduate//7.gif";s:6:"理学";s:37:"./major/175/4733/Undergraduate//6.gif";s:9:"经济学";s:37:"./major/175/4733/Undergraduate//5.gif";s:9:"教育学";s:37:"./major/175/4733/Undergraduate//4.gif";s:9:"管理学";s:37:"./major/175/4733/Undergraduate//3.gif";s:6:"工学";s:37:"./major/175/4733/Undergraduate//2.gif";s:6:"哲学";s:38:"./major/175/4733/Undergraduate//11.gif";s:6:"医学";s:38:"./major/175/4733/Undergraduate//10.gif";s:6:"法学";s:37:"./major/175/4733/Undergraduate//1.gif";}</t>
  </si>
  <si>
    <t>{"Address":"Buchanan Hall, 1000 Asp Avenue room 127, Norman OK 73019-4076","Tel":"+1 405-325-2252","Fax":"+1 405-325-7124","Mail":"admrec@ou.edu","ApplyOnline":"https://www.commonapp.org/","Conditions_Cost": [{"score":"四分制  3.0","tip":"GPA"}],"Conditions_Edu": "高中毕业", "Conditions_Test": [{"type":"托福网考(IBT)","score":"79"},{"type":"雅思","score":"6.5"}],"Conditions_Age": "无明确要求","MajorSum": "107", "OpeningTime": [{"time":"4月1日","tip":"秋季入学申请截止时间"},{"time":"9月1日","tip":"春季入学申请截止时间"},{"time":"2月1日","tip":"夏季入学申请截止时间"}],"Tuition": "23050","Other_Application": "-1","Other_reg": "-1","Other_books": "-1","ScholarshipUrl": "http://www.ou.edu/scholarships.html","alimony":"12768-21600","Other_Conditions": "无明确要求","Currency": "美元","Rate": "6.3387"}</t>
  </si>
  <si>
    <t>http://www.ou.edu/content/admissions/home/requirements/international-graduate-admission.html</t>
  </si>
  <si>
    <t>a:3:{i:0;O:8:"stdClass":2:{s:4:"time";s:8:"2月1日";s:3:"tip";s:30:"夏季入学申请截止时间";}i:1;O:8:"stdClass":2:{s:4:"time";s:8:"9月1日";s:3:"tip";s:30:"春季入学申请截止时间";}i:2;O:8:"stdClass":2:{s:4:"time";s:8:"4月1日";s:3:"tip";s:30:"秋季入学申请截止时间";}}</t>
  </si>
  <si>
    <t>http://www.ou.edu/content/gradweb/aud/current/funding.html</t>
  </si>
  <si>
    <t>a:12:{s:6:"文学";s:30:"./major/175/4733/Master//9.gif";s:6:"农学";s:30:"./major/175/4733/Master//8.gif";s:9:"历史学";s:30:"./major/175/4733/Master//7.gif";s:6:"理学";s:30:"./major/175/4733/Master//6.gif";s:9:"经济学";s:30:"./major/175/4733/Master//5.gif";s:9:"教育学";s:30:"./major/175/4733/Master//4.gif";s:9:"管理学";s:30:"./major/175/4733/Master//3.gif";s:6:"工学";s:30:"./major/175/4733/Master//2.gif";s:6:"军事";s:31:"./major/175/4733/Master//12.gif";s:6:"哲学";s:31:"./major/175/4733/Master//11.gif";s:6:"医学";s:31:"./major/175/4733/Master//10.gif";s:6:"法学";s:30:"./major/175/4733/Master//1.gif";}</t>
  </si>
  <si>
    <t>{"Address":"Buchanan Hall, 1000 Asp Avenue room 127, Norman OK 73019-4076","Tel":"+1 405-325-2252","Fax":"+1 405-325-7124","Mail":"admrec@ou.edu","ApplyOnline":"http://www.ou.edu/content/admissions/home/requirements/international-graduate-admission.html","Conditions_Cost": "","Conditions_Edu": "本科毕业", "Conditions_Test": [{"type":"托福网考(IBT)","score":"79"},{"type":"雅思","score":"6.5"}],"Conditions_Age": "无明确要求","MajorSum": "81", "OpeningTime": [{"time":"2月1日","tip":"夏季入学申请截止时间"},{"time":"9月1日","tip":"春季入学申请截止时间"},{"time":"4月1日","tip":"秋季入学申请截止时间"}],"Tuition": "26575","Other_Application": "-1","Other_reg": "-1","Other_books": "-1","ScholarshipUrl": "http://www.ou.edu/content/gradweb/aud/current/funding.html","alimony":"12768-21600","Other_Conditions": "无明确要求","Currency": "美元","Rate": "6.3387"}</t>
  </si>
  <si>
    <t>a:3:{i:0;O:8:"stdClass":2:{s:4:"time";s:8:"4月1日";s:3:"tip";s:30:"春季入学申请截止时间";}i:1;O:8:"stdClass":2:{s:4:"time";s:8:"2月1日";s:3:"tip";s:30:"夏季入学申请截止时间";}i:2;O:8:"stdClass":2:{s:4:"time";s:8:"9月1日";s:3:"tip";s:30:"秋季入学申请截止时间";}}</t>
  </si>
  <si>
    <t>a:11:{s:6:"文学";s:26:"./major/175/4733/Dr//9.gif";s:9:"历史学";s:26:"./major/175/4733/Dr//7.gif";s:6:"理学";s:26:"./major/175/4733/Dr//6.gif";s:9:"经济学";s:26:"./major/175/4733/Dr//5.gif";s:9:"教育学";s:26:"./major/175/4733/Dr//4.gif";s:9:"管理学";s:26:"./major/175/4733/Dr//3.gif";s:6:"工学";s:26:"./major/175/4733/Dr//2.gif";s:6:"军事";s:27:"./major/175/4733/Dr//12.gif";s:6:"哲学";s:27:"./major/175/4733/Dr//11.gif";s:6:"医学";s:27:"./major/175/4733/Dr//10.gif";s:6:"法学";s:26:"./major/175/4733/Dr//1.gif";}</t>
  </si>
  <si>
    <t>{"Address":"Buchanan Hall, 1000 Asp Avenue room 127, Norman OK 73019-4076","Tel":"+1 405-325-2252","Fax":"+1 405-325-7124","Mail":"admrec@ou.edu","ApplyOnline":"http://www.ou.edu/content/admissions/home/requirements/international-graduate-admission.html","Conditions_Cost": "","Conditions_Edu": "本科毕业", "Conditions_Test": [{"type":"托福网考(IBT)","score":"79"},{"type":"雅思","score":"6.5"}],"Conditions_Age": "无明确要求","MajorSum": "53", "OpeningTime": [{"time":"4月1日","tip":"春季入学申请截止时间"},{"time":"2月1日","tip":"夏季入学申请截止时间"},{"time":"9月1日","tip":"秋季入学申请截止时间"}],"Tuition": "26575","Other_Application": "-1","Other_reg": "-1","Other_books": "-1","ScholarshipUrl": "http://www.ou.edu/content/gradweb/aud/current/funding.html","alimony":"12768-21600","Other_Conditions": "无明确要求","Currency": "美元","Rate": "6.3387"}</t>
  </si>
  <si>
    <t>Michael F. Price College of Business - 307 West Brooks, Norman, OK 73019-4004</t>
  </si>
  <si>
    <t>ssc@ou.edu</t>
  </si>
  <si>
    <t>a:4:{i:0;O:8:"stdClass":2:{s:4:"time";s:10:"11月15日";s:3:"tip";s:27:"第一轮申请截止时间";}i:1;O:8:"stdClass":2:{s:4:"time";s:9:"1月15日";s:3:"tip";s:27:"第二轮申请截止时间";}i:2;O:8:"stdClass":2:{s:4:"time";s:9:"3月15日";s:3:"tip";s:27:"第三轮申请截止时间";}i:3;O:8:"stdClass":2:{s:4:"time";s:9:"5月15日";s:3:"tip";s:27:"第四轮申请截止时间";}}</t>
  </si>
  <si>
    <t>1、要求提交之前学习成绩单。&amp;nbsp;2、要求提交GRE或GMAT考试成绩。&amp;nbsp;3、要求提交一份个人简历。</t>
  </si>
  <si>
    <t>+1 (405) 325-2646</t>
  </si>
  <si>
    <t>16个月 全日制</t>
  </si>
  <si>
    <t>a:3:{s:9:"管理学";s:27:"./major/175/4733/MBA//3.gif";s:6:"工学";s:27:"./major/175/4733/MBA//2.gif";s:6:"法学";s:27:"./major/175/4733/MBA//1.gif";}</t>
  </si>
  <si>
    <t>{"Address":"Michael F. Price College of Business - 307 West Brooks, Norman, OK 73019-4004","Tel":"+1 (405) 325-2646","Fax":"","Mail":"ssc@ou.edu","Conditions_Cost": "","Conditions_Edu": "本科毕业", "Conditions_Test": [{"type":"传统托福(PBT)","score":"600"},{"type":"托福机考(CBT)","score":"250"},{"type":"托福网考(IBT)","score":"100"}], "Conditions_Work": "无明确要求","xueZhi": "16个月 全日制","Conditions_Age": "无明确要求","MajorSum": "4", "OpeningTime": [{"time":"11月15日","tip":"第一轮申请截止时间"},{"time":"1月15日","tip":"第二轮申请截止时间"},{"time":"3月15日","tip":"第三轮申请截止时间"},{"time":"5月15日","tip":"第四轮申请截止时间"}],"Tuition": "30644","Other_Application": "-1","Other_reg": "-1","Other_books": "-1","ScholarshipUrl": "","alimony":"12768-21600","Other_Conditions": "1、要求提交之前学习成绩单。&amp;nbsp;2、要求提交GRE或GMAT考试成绩。&amp;nbsp;3、要求提交一份个人简历。","Currency": "美元","Rate": "6.3387"}</t>
  </si>
  <si>
    <t>Center for English as a Second Language, 1660 Cross Center Drive, Vance House, Norman, OK 73072-6400</t>
  </si>
  <si>
    <t>https://esl.ou.edu/en/details/how-to-apply/</t>
  </si>
  <si>
    <t>+1 (405) 325-7038</t>
  </si>
  <si>
    <t>esl@ou.edu</t>
  </si>
  <si>
    <t>a:1:{i:0;O:8:"stdClass":2:{s:4:"time";s:8:"1月6日";s:3:"tip";s:44:"每年开课5次，1月、3月、5月、7月";}}</t>
  </si>
  <si>
    <t>1.留学生方能参加此课程。</t>
  </si>
  <si>
    <t>+1 (405) 325-6602</t>
  </si>
  <si>
    <t>a:2:{s:6:"文学";s:32:"./major/175/4733/Language//9.gif";s:9:"教育学";s:32:"./major/175/4733/Language//4.gif";}</t>
  </si>
  <si>
    <t>{"Address":"Center for English as a Second Language, 1660 Cross Center Drive, Vance House, Norman, OK 73072-6400","Tel":"+1 (405) 325-6602","Fax":"+1 (405) 325-7038","Mail":"esl@ou.edu","ApplyOnline":"https://esl.ou.edu/en/details/how-to-apply/","Conditions_Cost": "","Conditions_Edu": "无明确要求", "Conditions_Test": "","Conditions_Age": "十七岁以上","MajorSum": "1", "OpeningTime": [{"time":"1月6日","tip":"每年开课5次，1月、3月、5月、7月"}],"Tuition": "300","Other_Application": "75","Other_reg": "-1","Other_books": "-1","ScholarshipUrl": "","alimony":"12768-21600","Other_Conditions": "1.留学生方能参加此课程。","Currency": "美元","Rate": "6.3387"}</t>
  </si>
  <si>
    <t>a:4:{s:6:"文学";s:31:"./major/175/4733/NetWork//9.gif";s:9:"教育学";s:31:"./major/175/4733/NetWork//4.gif";s:9:"管理学";s:31:"./major/175/4733/NetWork//3.gif";s:6:"法学";s:31:"./major/175/4733/NetWork//1.gif";}</t>
  </si>
  <si>
    <t>{"Address":"Buchanan Hall, 1000 Asp Avenue room 127, Norman OK 73019-4076","Tel":"+1 405-325-2252","Fax":"+1 405-325-7124","Mail":"admrec@ou.edu","ApplyOnline":"http://www.ou.edu/content/admissions/home/requirements/international-graduate-admission.html","Conditions_Cost": "","Conditions_Edu": "无明确要求", "Conditions_Test": "","Conditions_Age": "无明确要求","MajorSum": "10", "OpeningTime": "","Tuition": "26575","Other_Application": "","Other_reg": "-1","Other_books": "-1","ScholarshipUrl": "http://www.ou.edu/content/gradweb/aud/current/funding.html","alimony":"12768-21600","Other_Conditions": "无明确要求","Currency": "美元","Rate": "6.3387"}</t>
  </si>
  <si>
    <t>a:5:{s:6:"农学";s:34:"./major/175/4733/Foundation//8.gif";s:9:"教育学";s:34:"./major/175/4733/Foundation//4.gif";s:9:"管理学";s:34:"./major/175/4733/Foundation//3.gif";s:6:"医学";s:35:"./major/175/4733/Foundation//10.gif";s:6:"法学";s:34:"./major/175/4733/Foundation//1.gif";}</t>
  </si>
  <si>
    <t>{"Address":"","Tel":"","Fax":" ","Mail":"","ApplyOnline":"","Conditions_Cost": "","Conditions_Edu": "无明确要求", "Conditions_Test": "","Conditions_Age": "无明确要求","MajorSum": "15", "OpeningTime": "","Tuition": "-1","Other_Application": "-1","Other_reg": "-1","Other_books": "-1","ScholarshipUrl": "","alimony":"12768-21600","Other_Conditions": "无明确要求","Currency": "美元","Rate": "6.3387"}</t>
  </si>
  <si>
    <t>达特茅斯学院(汉诺威)</t>
  </si>
  <si>
    <t>Dartmouth College (Hanover)</t>
  </si>
  <si>
    <t>Office of Admissions (undergraduate), 6016 McNutt Hall, Dartmouth College, Hanover, NH 03755 USA</t>
  </si>
  <si>
    <t>admissions.office@dartmouth.edu</t>
  </si>
  <si>
    <t>http://www.dartmouth.edu/admissions/apply/finaid.html</t>
  </si>
  <si>
    <t>+1 (603) 646-2875</t>
  </si>
  <si>
    <t>a:8:{s:6:"文学";s:37:"./major/175/3577/Undergraduate//9.gif";s:9:"历史学";s:37:"./major/175/3577/Undergraduate//7.gif";s:6:"理学";s:37:"./major/175/3577/Undergraduate//6.gif";s:9:"经济学";s:37:"./major/175/3577/Undergraduate//5.gif";s:6:"工学";s:37:"./major/175/3577/Undergraduate//2.gif";s:6:"哲学";s:38:"./major/175/3577/Undergraduate//11.gif";s:6:"医学";s:38:"./major/175/3577/Undergraduate//10.gif";s:6:"法学";s:37:"./major/175/3577/Undergraduate//1.gif";}</t>
  </si>
  <si>
    <t>{"Address":"Office of Admissions (undergraduate), 6016 McNutt Hall, Dartmouth College, Hanover, NH 03755 USA","Tel":"+1 (603) 646-2875","Fax":"","Mail":"admissions.office@dartmouth.edu","ApplyOnline":"https://www.commonapp.org/","Conditions_Cost": "","Conditions_Edu": "高中毕业", "Conditions_Test": "","Conditions_Age": "无明确要求","MajorSum": "54", "OpeningTime": [{"time":"11月1日","tip":"提前录取申请截止日期"},{"time":"1月1日","tip":"常规录取申请截止日期"}],"Tuition": "45444","Other_Application": "-1","Other_reg": "-1","Other_books": "-1","ScholarshipUrl": "http://www.dartmouth.edu/admissions/apply/finaid.html","alimony":"12768-21600","Other_Conditions": "1、要求提交托福或雅思考试成绩。","Currency": "美元","Rate": "6.3387"}</t>
  </si>
  <si>
    <t>Graduate Studies, Dartmouth College, 6062 Wentworth (Room 304), Hanover, NH 03755-3526</t>
  </si>
  <si>
    <t>http://graduate.dartmouth.edu/admissions/generaladmissions.html</t>
  </si>
  <si>
    <t>+1 (603) 646-8762</t>
  </si>
  <si>
    <t>1.提交之前学习成绩单和语言考试成绩。</t>
  </si>
  <si>
    <t>http://graduate.dartmouth.edu/funding/</t>
  </si>
  <si>
    <t>+1 (603) 646-2106</t>
  </si>
  <si>
    <t>a:5:{s:6:"文学";s:30:"./major/175/3577/Master//9.gif";s:6:"理学";s:30:"./major/175/3577/Master//6.gif";s:9:"管理学";s:30:"./major/175/3577/Master//3.gif";s:6:"工学";s:30:"./major/175/3577/Master//2.gif";s:6:"医学";s:31:"./major/175/3577/Master//10.gif";}</t>
  </si>
  <si>
    <t>{"Address":"Graduate Studies, Dartmouth College, 6062 Wentworth (Room 304), Hanover, NH 03755-3526","Tel":"+1 (603) 646-2106","Fax":"+1 (603) 646-8762","Mail":"","ApplyOnline":"http://graduate.dartmouth.edu/admissions/generaladmissions.html","Conditions_Cost": "","Conditions_Edu": "无明确要求", "Conditions_Test": "","Conditions_Age": "无明确要求","MajorSum": "22", "OpeningTime": "","Tuition": "45444","Other_Application": "-1","Other_reg": "-1","Other_books": "-1","ScholarshipUrl": "http://graduate.dartmouth.edu/funding/","alimony":"12768-21600","Other_Conditions": "1.提交之前学习成绩单和语言考试成绩。","Currency": "美元","Rate": "6.3387"}</t>
  </si>
  <si>
    <t>a:4:{s:6:"理学";s:26:"./major/175/3577/Dr//6.gif";s:6:"工学";s:26:"./major/175/3577/Dr//2.gif";s:6:"医学";s:27:"./major/175/3577/Dr//10.gif";s:0:"";i:6;}</t>
  </si>
  <si>
    <t>{"Address":"Graduate Studies, Dartmouth College, 6062 Wentworth (Room 304), Hanover, NH 03755-3526","Tel":"+1 (603) 646-2106","Fax":"+1 (603) 646-8762","Mail":"","ApplyOnline":"http://graduate.dartmouth.edu/admissions/generaladmissions.html","Conditions_Cost": "","Conditions_Edu": "本科毕业", "Conditions_Test": "","Conditions_Age": "无明确要求","MajorSum": "19", "OpeningTime": "","Tuition": "45444","Other_Application": "-1","Other_reg": "-1","Other_books": "-1","ScholarshipUrl": "http://graduate.dartmouth.edu/funding/","alimony":"12768-21600","Other_Conditions": "1.提交之前学习成绩单和语言考试成绩。","Currency": "美元","Rate": "6.3387"}</t>
  </si>
  <si>
    <t>Tuck School of Business at Dartmouth   100 Tuck Hall   Hanover, NH 03755 USA</t>
  </si>
  <si>
    <t>mba.program.office@tuck.dartmouth.edu</t>
  </si>
  <si>
    <t>a:4:{i:0;O:8:"stdClass":2:{s:4:"time";s:10:"10月13日";s:3:"tip";s:30:"提前录取申请截止日期";}i:1;O:8:"stdClass":2:{s:4:"time";s:10:"11月10日";s:3:"tip";s:29:"11月录取申请截止日期";}i:2;O:8:"stdClass":2:{s:4:"time";s:8:"1月3日";s:3:"tip";s:28:"1月录取申请截止日期";}i:3;O:8:"stdClass":2:{s:4:"time";s:8:"4月1日";s:3:"tip";s:28:"4月录取申请截止日期";}}</t>
  </si>
  <si>
    <t>+1 603-646-8825</t>
  </si>
  <si>
    <t>a:1:{s:9:"管理学";s:27:"./major/175/3577/MBA//3.gif";}</t>
  </si>
  <si>
    <t>{"Address":"Tuck School of Business at Dartmouth   100 Tuck Hall   Hanover, NH 03755 USA","Tel":"+1 603-646-8825","Fax":"","Mail":"mba.program.office@tuck.dartmouth.edu","Conditions_Cost": "","Conditions_Edu": "本科毕业", "Conditions_Test": "", "Conditions_Work": "无明确要求","Conditions_Age": "无明确要求","MajorSum": "1", "OpeningTime": [{"time":"10月13日","tip":"提前录取申请截止日期"},{"time":"11月10日","tip":"11月录取申请截止日期"},{"time":"1月3日","tip":"1月录取申请截止日期"},{"time":"4月1日","tip":"4月录取申请截止日期"}],"Tuition": "58935","Other_Application": "225","Other_reg": "-1","Other_books": "1280","ScholarshipUrl": "","alimony":"12768-21600","Other_Conditions": "1.要求提交GRE或GMAT考试成绩。&amp;nbsp;2.要求提交托福考试成绩。","Currency": "美元","Rate": "6.3387"}</t>
  </si>
  <si>
    <t>克莱姆森大学（克莱姆森）</t>
  </si>
  <si>
    <t>Clemson University (Clemson)</t>
  </si>
  <si>
    <t>Undergraduate Admissions, Clemson University, 105 Sikes Hall, Box 345124, Clemson, SC 29634, USA</t>
  </si>
  <si>
    <t>http://www.clemson.edu/admissions/undergraduate/index.html</t>
  </si>
  <si>
    <t>a:4:{i:0;O:8:"stdClass":2:{s:4:"type";s:17:"传统托福(PBT)";s:5:"score";s:3:"550";}i:1;O:8:"stdClass":2:{s:4:"type";s:17:"托福机考(CBT)";s:5:"score";s:3:"213";}i:2;O:8:"stdClass":2:{s:4:"type";s:17:"托福网考(IBT)";s:5:"score";s:2:"79";}i:3;O:8:"stdClass":2:{s:4:"type";s:6:"雅思";s:5:"score";s:1:"6";}}</t>
  </si>
  <si>
    <t>+1 864-656-2464</t>
  </si>
  <si>
    <t>is@clemson.edu</t>
  </si>
  <si>
    <t>a:2:{i:0;O:8:"stdClass":2:{s:4:"time";s:8:"5月1日";s:3:"tip";s:28:"8月入学申请截止日期";}i:1;O:8:"stdClass":2:{s:4:"time";s:9:"10月1日";s:3:"tip";s:28:"1月入学申请截止日期";}}</t>
  </si>
  <si>
    <t>http://www.clemson.edu/financial-aid/types/scholarships/index.html</t>
  </si>
  <si>
    <t>+1 864-656-2287</t>
  </si>
  <si>
    <t>a:11:{s:6:"文学";s:37:"./major/175/5212/Undergraduate//9.gif";s:6:"农学";s:37:"./major/175/5212/Undergraduate//8.gif";s:9:"历史学";s:37:"./major/175/5212/Undergraduate//7.gif";s:6:"理学";s:37:"./major/175/5212/Undergraduate//6.gif";s:9:"经济学";s:37:"./major/175/5212/Undergraduate//5.gif";s:9:"教育学";s:37:"./major/175/5212/Undergraduate//4.gif";s:9:"管理学";s:37:"./major/175/5212/Undergraduate//3.gif";s:6:"工学";s:37:"./major/175/5212/Undergraduate//2.gif";s:6:"哲学";s:38:"./major/175/5212/Undergraduate//11.gif";s:6:"医学";s:38:"./major/175/5212/Undergraduate//10.gif";s:6:"法学";s:37:"./major/175/5212/Undergraduate//1.gif";}</t>
  </si>
  <si>
    <t>{"Address":"Undergraduate Admissions, Clemson University, 105 Sikes Hall, Box 345124, Clemson, SC 29634, USA","Tel":"+1 864-656-2287","Fax":"+1 864-656-2464","Mail":"is@clemson.edu","ApplyOnline":"http://www.clemson.edu/admissions/undergraduate/index.html","Conditions_Cost": "","Conditions_Edu": "高中毕业", "Conditions_Test": [{"type":"传统托福(PBT)","score":"550"},{"type":"托福机考(CBT)","score":"213"},{"type":"托福网考(IBT)","score":"79"},{"type":"雅思","score":"6"}],"Conditions_Age": "无明确要求","MajorSum": "62", "OpeningTime": [{"time":"5月1日","tip":"8月入学申请截止日期"},{"time":"10月1日","tip":"1月入学申请截止日期"}],"Tuition": "30826","Other_Application": "-1","Other_reg": "-1","Other_books": "-1","ScholarshipUrl": "http://www.clemson.edu/financial-aid/types/scholarships/index.html","alimony":"12768-21600","Other_Conditions": "1、要求提交SAT、ACT考试成绩。","Currency": "美元","Rate": "6.3387"}</t>
  </si>
  <si>
    <t>Office of Admissions, Clemson University, 105 Sikes Hall, Box 345124, Clemson, SC 29634-5124, USA</t>
  </si>
  <si>
    <t>http://www.grad.clemson.edu/admission/application.php?PHPSESSID=nnpprp2shlk9b0ovvmvbe69k75</t>
  </si>
  <si>
    <t>graduate_school@clemson.edu</t>
  </si>
  <si>
    <t>1、要求提交GRE、GMAT考试成绩。&amp;nbsp;2、要求提交托福或雅思考试成绩。</t>
  </si>
  <si>
    <t>http://grad.clemson.edu/financial/StudentEmployment.php?PHPSESSID=8sbp2bgsimpmk39oj9kcqg6hk1</t>
  </si>
  <si>
    <t>+1 864-656-3195</t>
  </si>
  <si>
    <t>a:10:{s:6:"文学";s:30:"./major/175/5212/Master//9.gif";s:6:"农学";s:30:"./major/175/5212/Master//8.gif";s:9:"历史学";s:30:"./major/175/5212/Master//7.gif";s:6:"理学";s:30:"./major/175/5212/Master//6.gif";s:9:"经济学";s:30:"./major/175/5212/Master//5.gif";s:9:"教育学";s:30:"./major/175/5212/Master//4.gif";s:9:"管理学";s:30:"./major/175/5212/Master//3.gif";s:6:"工学";s:30:"./major/175/5212/Master//2.gif";s:6:"医学";s:31:"./major/175/5212/Master//10.gif";s:6:"法学";s:30:"./major/175/5212/Master//1.gif";}</t>
  </si>
  <si>
    <t>{"Address":"Office of Admissions, Clemson University, 105 Sikes Hall, Box 345124, Clemson, SC 29634-5124, USA","Tel":"+1 864-656-3195","Fax":"+1 864-656-2464","Mail":"graduate_school@clemson.edu","ApplyOnline":"http://www.grad.clemson.edu/admission/application.php?PHPSESSID=nnpprp2shlk9b0ovvmvbe69k75","Conditions_Cost": "","Conditions_Edu": "本科毕业", "Conditions_Test": "","Conditions_Age": "无明确要求","MajorSum": "63", "OpeningTime": "","Tuition": "17450","Other_Application": "-1","Other_reg": "-1","Other_books": "1112","ScholarshipUrl": "http://grad.clemson.edu/financial/StudentEmployment.php?PHPSESSID=8sbp2bgsimpmk39oj9kcqg6hk1","alimony":"12768-21600","Other_Conditions": "1、要求提交GRE、GMAT考试成绩。&amp;nbsp;2、要求提交托福或雅思考试成绩。","Currency": "美元","Rate": "6.3387"}</t>
  </si>
  <si>
    <t>a:8:{s:6:"农学";s:26:"./major/175/5212/Dr//8.gif";s:6:"理学";s:26:"./major/175/5212/Dr//6.gif";s:9:"经济学";s:26:"./major/175/5212/Dr//5.gif";s:9:"教育学";s:26:"./major/175/5212/Dr//4.gif";s:9:"管理学";s:26:"./major/175/5212/Dr//3.gif";s:6:"工学";s:26:"./major/175/5212/Dr//2.gif";s:6:"医学";s:27:"./major/175/5212/Dr//10.gif";s:6:"法学";s:26:"./major/175/5212/Dr//1.gif";}</t>
  </si>
  <si>
    <t>{"Address":"Office of Admissions, Clemson University, 105 Sikes Hall, Box 345124, Clemson, SC 29634-5124, USA","Tel":"+1 864-656-3195","Fax":"+1 864-656-2464","Mail":"graduate_school@clemson.edu","ApplyOnline":"http://www.grad.clemson.edu/admission/application.php?PHPSESSID=nnpprp2shlk9b0ovvmvbe69k75","Conditions_Cost": "","Conditions_Edu": "本科毕业", "Conditions_Test": "","Conditions_Age": "无明确要求","MajorSum": "41", "OpeningTime": "","Tuition": "17450","Other_Application": "-1","Other_reg": "-1","Other_books": "-1","ScholarshipUrl": "http://grad.clemson.edu/financial/StudentEmployment.php?PHPSESSID=8sbp2bgsimpmk39oj9kcqg6hk1","alimony":"12768-21600","Other_Conditions": "1、要求提交GRE、GMAT考试成绩。&amp;nbsp;2、要求提交托福或雅思考试成绩。","Currency": "美元","Rate": "6.3387"}</t>
  </si>
  <si>
    <t>Clemson at the Falls, 55 E. Camperdown Way, Greenville, SC 29601</t>
  </si>
  <si>
    <t>mbaprogram@clemson.edu</t>
  </si>
  <si>
    <t>a:1:{i:0;O:8:"stdClass":2:{s:4:"time";s:9:"4月15日";s:3:"tip";s:30:"秋季入学申请截止时间";}}</t>
  </si>
  <si>
    <t>1 864-656-3975</t>
  </si>
  <si>
    <t>12个月 全日制，完成该课程少则需要12-15个月，多则需要21个月</t>
  </si>
  <si>
    <t>a:1:{s:9:"管理学";s:27:"./major/175/5212/MBA//3.gif";}</t>
  </si>
  <si>
    <t>{"Address":"Clemson at the Falls, 55 E. Camperdown Way, Greenville, SC 29601","Tel":"1 864-656-3975","Fax":"","Mail":"mbaprogram@clemson.edu","Conditions_Cost": "","Conditions_Edu": "本科毕业", "Conditions_Test": "", "Conditions_Work": "无明确要求","xueZhi": "12个月 全日制，完成该课程少则需要12-15个月，多则需要21个月","Conditions_Age": "无明确要求","MajorSum": "1", "OpeningTime": [{"time":"4月15日","tip":"秋季入学申请截止时间"}],"Tuition": "20316","Other_Application": "-1","Other_reg": "-1","Other_books": "-1","ScholarshipUrl": "","alimony":"12768-21600","Other_Conditions": "1、要求提交GRE、GMAT考试成绩。&amp;nbsp;2、要求提交托福或雅思考试成绩。","Currency": "美元","Rate": "6.3387"}</t>
  </si>
  <si>
    <t>a:5:{s:9:"教育学";s:31:"./major/175/5212/NetWork//4.gif";s:9:"管理学";s:31:"./major/175/5212/NetWork//3.gif";s:6:"工学";s:31:"./major/175/5212/NetWork//2.gif";s:6:"医学";s:32:"./major/175/5212/NetWork//10.gif";s:6:"法学";s:31:"./major/175/5212/NetWork//1.gif";}</t>
  </si>
  <si>
    <t>{"Address":"Office of Admissions, Clemson University, 105 Sikes Hall, Box 345124, Clemson, SC 29634-5124, USA","Tel":"+1 864-656-3195","Fax":"+1 864-656-2464","Mail":"graduate_school@clemson.edu","ApplyOnline":"http://www.grad.clemson.edu/admission/application.php?PHPSESSID=nnpprp2shlk9b0ovvmvbe69k75","Conditions_Cost": "","Conditions_Edu": "无明确要求", "Conditions_Test": "","Conditions_Age": "无明确要求","MajorSum": "14", "OpeningTime": "","Tuition": "17450","Other_Application": "","Other_reg": "-1","Other_books": "-1","ScholarshipUrl": "http://grad.clemson.edu/financial/StudentEmployment.php?PHPSESSID=8sbp2bgsimpmk39oj9kcqg6hk1","alimony":"12768-21600","Other_Conditions": "无明确要求","Currency": "美元","Rate": "6.3387"}</t>
  </si>
  <si>
    <t>a:3:{s:6:"农学";s:34:"./major/175/5212/Foundation//8.gif";s:9:"教育学";s:34:"./major/175/5212/Foundation//4.gif";s:6:"医学";s:35:"./major/175/5212/Foundation//10.gif";}</t>
  </si>
  <si>
    <t>{"Address":"Undergraduate Admissions, Clemson University, 105 Sikes Hall, Box 345124, Clemson, SC 29634, USA","Tel":"+1 864-656-2287","Fax":"+1 864-656-2464","Mail":"is@clemson.edu","ApplyOnline":"http://www.clemson.edu/admissions/undergraduate/index.html","Conditions_Cost": "","Conditions_Edu": "无明确要求", "Conditions_Test": "","Conditions_Age": "无明确要求","MajorSum": "4", "OpeningTime": "","Tuition": "-1","Other_Application": "-1","Other_reg": "-1","Other_books": "-1","ScholarshipUrl": "","alimony":"12768-21600","Other_Conditions": "无明确要求","Currency": "美元","Rate": "6.3387"}</t>
  </si>
  <si>
    <t>南卡罗莱纳大学哥伦比亚分校(哥伦比亚)</t>
  </si>
  <si>
    <t>University of South Carolina - Columbia (Columbia)</t>
  </si>
  <si>
    <t>Office of Undergraduate Admissions, University of South Carolina, 902 Sumter Street Access/Lieber College, Columbia, SC 29208</t>
  </si>
  <si>
    <t>https://www.applyweb.com/apply/uscc/index_usccapp.html</t>
  </si>
  <si>
    <t>a:4:{i:0;O:8:"stdClass":2:{s:4:"type";s:17:"传统托福(PBT)";s:5:"score";s:3:"550";}i:1;O:8:"stdClass":2:{s:4:"type";s:17:"托福网考(IBT)";s:5:"score";s:2:"77";}i:2;O:8:"stdClass":2:{s:4:"type";s:6:"雅思";s:5:"score";s:3:"6.5";}i:3;O:8:"stdClass":2:{s:4:"type";s:3:"PTE";s:5:"score";s:2:"53";}}</t>
  </si>
  <si>
    <t>+1 (803) 777-0101</t>
  </si>
  <si>
    <t>admissions-ugrad@sc.edu</t>
  </si>
  <si>
    <t>http://www.sc.edu/financialaid/scholarships/default.html</t>
  </si>
  <si>
    <t>+1 (803) 777-7700</t>
  </si>
  <si>
    <t>a:10:{s:6:"文学";s:37:"./major/175/5272/Undergraduate//9.gif";s:9:"历史学";s:37:"./major/175/5272/Undergraduate//7.gif";s:6:"理学";s:37:"./major/175/5272/Undergraduate//6.gif";s:9:"经济学";s:37:"./major/175/5272/Undergraduate//5.gif";s:9:"教育学";s:37:"./major/175/5272/Undergraduate//4.gif";s:9:"管理学";s:37:"./major/175/5272/Undergraduate//3.gif";s:6:"工学";s:37:"./major/175/5272/Undergraduate//2.gif";s:6:"哲学";s:38:"./major/175/5272/Undergraduate//11.gif";s:6:"医学";s:38:"./major/175/5272/Undergraduate//10.gif";s:6:"法学";s:37:"./major/175/5272/Undergraduate//1.gif";}</t>
  </si>
  <si>
    <t>{"Address":"Office of Undergraduate Admissions, University of South Carolina, 902 Sumter Street Access/Lieber College, Columbia, SC 29208","Tel":"+1 (803) 777-7700","Fax":"+1 (803) 777-0101","Mail":"admissions-ugrad@sc.edu","ApplyOnline":"https://www.applyweb.com/apply/uscc/index_usccapp.html","Conditions_Cost": "","Conditions_Edu": "高中毕业", "Conditions_Test": [{"type":"传统托福(PBT)","score":"550"},{"type":"托福网考(IBT)","score":"77"},{"type":"雅思","score":"6.5"},{"type":"PTE","score":"53"}],"Conditions_Age": "无明确要求","MajorSum": "82", "OpeningTime": [{"time":"11月1日","tip":"春季入学申请截止时间"},{"time":"12月1日","tip":"秋季入学申请截止时间"}],"Tuition": "28128","Other_Application": "50","Other_reg": "-1","Other_books": "-1","ScholarshipUrl": "http://www.sc.edu/financialaid/scholarships/default.html","alimony":"12768-21600","Other_Conditions": "无明确要求","Currency": "美元","Rate": "6.3387"}</t>
  </si>
  <si>
    <t>901 Sumter Street, Byrnes Suite 304, Columbia, SC 29208</t>
  </si>
  <si>
    <t>http://gradschool.sc.edu/prospective/apply.asp?page=apply</t>
  </si>
  <si>
    <t>a:3:{i:0;O:8:"stdClass":2:{s:4:"type";s:17:"传统托福(PBT)";s:5:"score";s:3:"570";}i:1;O:8:"stdClass":2:{s:4:"type";s:17:"托福网考(IBT)";s:5:"score";s:2:"80";}i:2;O:8:"stdClass":2:{s:4:"type";s:6:"雅思";s:5:"score";s:3:"6.5";}}</t>
  </si>
  <si>
    <t>+1 803-777-2972</t>
  </si>
  <si>
    <t>gradapp@mailbox.sc.edu</t>
  </si>
  <si>
    <t>1.部分专业要求提交GRE或GMAT考试成绩。</t>
  </si>
  <si>
    <t>+1 803-777-4243</t>
  </si>
  <si>
    <t>a:10:{s:6:"文学";s:30:"./major/175/5272/Master//9.gif";s:9:"历史学";s:30:"./major/175/5272/Master//7.gif";s:6:"理学";s:30:"./major/175/5272/Master//6.gif";s:9:"经济学";s:30:"./major/175/5272/Master//5.gif";s:9:"教育学";s:30:"./major/175/5272/Master//4.gif";s:9:"管理学";s:30:"./major/175/5272/Master//3.gif";s:6:"工学";s:30:"./major/175/5272/Master//2.gif";s:6:"哲学";s:31:"./major/175/5272/Master//11.gif";s:6:"医学";s:31:"./major/175/5272/Master//10.gif";s:6:"法学";s:30:"./major/175/5272/Master//1.gif";}</t>
  </si>
  <si>
    <t>{"Address":"901 Sumter Street, Byrnes Suite 304, Columbia, SC 29208","Tel":"+1 803-777-4243","Fax":"+1 803-777-2972","Mail":"gradapp@mailbox.sc.edu","ApplyOnline":"http://gradschool.sc.edu/prospective/apply.asp?page=apply","Conditions_Cost": "","Conditions_Edu": "本科毕业", "Conditions_Test": [{"type":"传统托福(PBT)","score":"570"},{"type":"托福网考(IBT)","score":"80"},{"type":"雅思","score":"6.5"}],"Conditions_Age": "无明确要求","MajorSum": "84", "OpeningTime": "","Tuition": "24960","Other_Application": "50","Other_reg": "-1","Other_books": "-1","ScholarshipUrl": "http://www.sc.edu/financialaid/scholarships/default.html","alimony":"12768-21600","Other_Conditions": "1.部分专业要求提交GRE或GMAT考试成绩。","Currency": "美元","Rate": "6.3387"}</t>
  </si>
  <si>
    <t>a:10:{s:6:"文学";s:26:"./major/175/5272/Dr//9.gif";s:9:"历史学";s:26:"./major/175/5272/Dr//7.gif";s:6:"理学";s:26:"./major/175/5272/Dr//6.gif";s:9:"经济学";s:26:"./major/175/5272/Dr//5.gif";s:9:"教育学";s:26:"./major/175/5272/Dr//4.gif";s:9:"管理学";s:26:"./major/175/5272/Dr//3.gif";s:6:"工学";s:26:"./major/175/5272/Dr//2.gif";s:6:"哲学";s:27:"./major/175/5272/Dr//11.gif";s:6:"医学";s:27:"./major/175/5272/Dr//10.gif";s:6:"法学";s:26:"./major/175/5272/Dr//1.gif";}</t>
  </si>
  <si>
    <t>{"Address":"901 Sumter Street, Byrnes Suite 304, Columbia, SC 29208","Tel":"+1 803-777-4243","Fax":"+1 803-777-2972","Mail":"gradapp@mailbox.sc.edu","ApplyOnline":"http://gradschool.sc.edu/prospective/apply.asp?page=apply","Conditions_Cost": "","Conditions_Edu": "本科毕业", "Conditions_Test": [{"type":"传统托福(PBT)","score":"570"},{"type":"托福网考(IBT)","score":"80"},{"type":"雅思","score":"6.5"}],"Conditions_Age": "无明确要求","MajorSum": "60", "OpeningTime": "","Tuition": "24960","Other_Application": "50","Other_reg": "-1","Other_books": "-1","ScholarshipUrl": "http://www.sc.edu/financialaid/scholarships/default.html","alimony":"12768-21600","Other_Conditions": "1.部分专业要求提交GRE或GMAT考试成绩。","Currency": "美元","Rate": "6.3387"}</t>
  </si>
  <si>
    <t>Darla Moore School of Business University of South Carolina   1705 College Street   Columbia, SC 29208</t>
  </si>
  <si>
    <t>jeff@moore.sc.edu</t>
  </si>
  <si>
    <t>a:4:{i:0;O:8:"stdClass":2:{s:4:"time";s:10:"10月15日";s:3:"tip";s:30:"提前录取申请截止日期";}i:1;O:8:"stdClass":2:{s:4:"time";s:9:"12月1日";s:3:"tip";s:27:"第一轮申请截止时间";}i:2;O:8:"stdClass":2:{s:4:"time";s:8:"2月1日";s:3:"tip";s:27:"第二轮申请截止时间";}i:3;O:8:"stdClass":2:{s:4:"time";s:9:"3月15日";s:3:"tip";s:27:"第三轮申请截止时间";}}</t>
  </si>
  <si>
    <t>+1.803.777.7903</t>
  </si>
  <si>
    <t>a:2:{s:9:"管理学";s:27:"./major/175/5272/MBA//3.gif";s:6:"法学";s:27:"./major/175/5272/MBA//1.gif";}</t>
  </si>
  <si>
    <t>{"Address":"Darla Moore School of Business University of South Carolina   1705 College Street   Columbia, SC 29208","Tel":"+1.803.777.7903","Fax":"","Mail":"jeff@moore.sc.edu","Conditions_Cost": "","Conditions_Edu": "本科毕业", "Conditions_Test": [{"type":"托福网考(IBT)","score":"95"},{"type":"雅思","score":"7.0"}], "Conditions_Work": "无明确要求","Conditions_Age": "无明确要求","MajorSum": "7", "OpeningTime": [{"time":"10月15日","tip":"提前录取申请截止日期"},{"time":"12月1日","tip":"第一轮申请截止时间"},{"time":"2月1日","tip":"第二轮申请截止时间"},{"time":"3月15日","tip":"第三轮申请截止时间"}],"Tuition": "40790","Other_Application": "100","Other_reg": "-1","Other_books": "-1","ScholarshipUrl": "","alimony":"12768-21600","Other_Conditions": "1.提交GRE或GMAT考试成绩。","Currency": "美元","Rate": "6.3387"}</t>
  </si>
  <si>
    <t>a:1:{s:6:"文学";s:34:"./major/175/5272/Specialist//9.gif";}</t>
  </si>
  <si>
    <t>{"Address":"Office of Undergraduate Admissions, University of South Carolina, 902 Sumter Street Access/Lieber College, Columbia, SC 29208","Tel":"+1 (803) 777-7700","Fax":"+1 (803) 777-0101","Mail":"admissions-ugrad@sc.edu","ApplyOnline":"https://www.applyweb.com/apply/uscc/index_usccapp.html","Conditions_Cost": "","Conditions_Edu": "无明确要求", "Conditions_Test": "","Conditions_Age": "无明确要求","MajorSum": "1", "OpeningTime": "","Tuition": "28128","Other_Application": "50","Other_reg": "-1","Other_books": "-1","ScholarshipUrl": "http://www.sc.edu/financialaid/scholarships/default.html","alimony":"12768-21600","Other_Conditions": "无明确要求","Currency": "美元","Rate": "6.3387"}</t>
  </si>
  <si>
    <t>English Programs for Internationals, 207 Byrnes Building, 901 Sumter Street, University of South Carolina, Columbia, SC 29208, USA</t>
  </si>
  <si>
    <t>http://www.epi.sc.edu/Content/Pages/5_applications?formid=96</t>
  </si>
  <si>
    <t>+1 (803) 777-6839</t>
  </si>
  <si>
    <t>epi-info@epi.sc.edu</t>
  </si>
  <si>
    <t>a:1:{i:0;O:8:"stdClass":2:{s:4:"time";s:9:"3月16日";s:3:"tip";s:45:"每年开课4次，3月、5月、8月、10月";}}</t>
  </si>
  <si>
    <t>+1 (803) 777-3867</t>
  </si>
  <si>
    <t>a:2:{s:6:"文学";s:32:"./major/175/5272/Language//9.gif";s:9:"教育学";s:32:"./major/175/5272/Language//4.gif";}</t>
  </si>
  <si>
    <t>{"Address":"English Programs for Internationals, 207 Byrnes Building, 901 Sumter Street, University of South Carolina, Columbia, SC 29208, USA","Tel":"+1 (803) 777-3867","Fax":"+1 (803) 777-6839","Mail":"epi-info@epi.sc.edu","ApplyOnline":"http://www.epi.sc.edu/Content/Pages/5_applications?formid=96","Conditions_Cost": "","Conditions_Edu": "高中毕业", "Conditions_Test": "","Conditions_Age": "十七岁以上","MajorSum": "5", "OpeningTime": [{"time":"3月16日","tip":"每年开课4次，3月、5月、8月、10月"}],"Tuition": "250","Other_Application": "-1","Other_reg": "-1","Other_books": "-1","ScholarshipUrl": "","alimony":"12768-21600","Other_Conditions": "无明确要求","Currency": "美元","Rate": "6.3387"}</t>
  </si>
  <si>
    <t>a:9:{s:6:"文学";s:31:"./major/175/5272/NetWork//9.gif";s:9:"历史学";s:31:"./major/175/5272/NetWork//7.gif";s:6:"理学";s:31:"./major/175/5272/NetWork//6.gif";s:9:"教育学";s:31:"./major/175/5272/NetWork//4.gif";s:9:"管理学";s:31:"./major/175/5272/NetWork//3.gif";s:6:"工学";s:31:"./major/175/5272/NetWork//2.gif";s:21:"职教及其他类别";s:32:"./major/175/5272/NetWork//13.gif";s:6:"医学";s:32:"./major/175/5272/NetWork//10.gif";s:6:"法学";s:31:"./major/175/5272/NetWork//1.gif";}</t>
  </si>
  <si>
    <t>{"Address":"901 Sumter Street, Byrnes Suite 304, Columbia, SC 29208","Tel":"+1 803-777-4243","Fax":"+1 803-777-2972","Mail":"gradapp@mailbox.sc.edu","ApplyOnline":"http://gradschool.sc.edu/prospective/apply.asp?page=apply","Conditions_Cost": "","Conditions_Edu": "无明确要求", "Conditions_Test": "","Conditions_Age": "无明确要求","MajorSum": "19", "OpeningTime": "","Tuition": "24960","Other_Application": "","Other_reg": "-1","Other_books": "-1","ScholarshipUrl": "http://www.sc.edu/financialaid/scholarships/default.html","alimony":"12768-21600","Other_Conditions": "无明确要求","Currency": "美元","Rate": "6.3387"}</t>
  </si>
  <si>
    <t>俄克拉荷马州立大学技术学院（奥克马尔吉）</t>
  </si>
  <si>
    <t>Oklahoma State University Institute of Technology (Okmulgee)</t>
  </si>
  <si>
    <t>OSUIT International Office Suite 108, Donald W. Reynolds Technology Center 1801 E 4th Street Okmulgee, OK 74447-3901 United States of America</t>
  </si>
  <si>
    <t>http://go.osuit.edu/advancement/international/admissions</t>
  </si>
  <si>
    <t>a:4:{i:0;O:8:"stdClass":2:{s:4:"type";s:17:"传统托福(PBT)";s:5:"score";s:3:"500";}i:1;O:8:"stdClass":2:{s:4:"type";s:17:"托福机考(CBT)";s:5:"score";s:3:"173";}i:2;O:8:"stdClass":2:{s:4:"type";s:17:"托福网考(IBT)";s:5:"score";s:2:"61";}i:3;O:8:"stdClass":2:{s:4:"type";s:6:"雅思";s:5:"score";s:3:"5.5";}}</t>
  </si>
  <si>
    <t>osuit.international@okstate.edu</t>
  </si>
  <si>
    <t>http://www.osuit.edu/admissions/scholarships/</t>
  </si>
  <si>
    <t>+1 918-293-5071</t>
  </si>
  <si>
    <t>a:1:{s:6:"工学";s:37:"./major/175/4698/Undergraduate//2.gif";}</t>
  </si>
  <si>
    <t>{"Address":"OSUIT International Office Suite 108, Donald W. Reynolds Technology Center 1801 E 4th Street Okmulgee, OK 74447-3901 United States of America","Tel":"+1 918-293-5071","Fax":"","Mail":"osuit.international@okstate.edu","ApplyOnline":"http://go.osuit.edu/advancement/international/admissions","Conditions_Cost": "","Conditions_Edu": "高中毕业", "Conditions_Test": [{"type":"传统托福(PBT)","score":"500"},{"type":"托福机考(CBT)","score":"173"},{"type":"托福网考(IBT)","score":"61"},{"type":"雅思","score":"5.5"}],"Conditions_Age": "无明确要求","MajorSum": "3", "OpeningTime": "","Tuition": "10005","Other_Application": "-1","Other_reg": "-1","Other_books": "-1","ScholarshipUrl": "http://www.osuit.edu/admissions/scholarships/","alimony":"12768-21600","Other_Conditions": "无明确要求","Currency": "美元","Rate": "6.3387"}</t>
  </si>
  <si>
    <t>a:7:{s:6:"文学";s:34:"./major/175/4698/Specialist//9.gif";s:9:"经济学";s:34:"./major/175/4698/Specialist//5.gif";s:9:"教育学";s:34:"./major/175/4698/Specialist//4.gif";s:9:"管理学";s:34:"./major/175/4698/Specialist//3.gif";s:6:"工学";s:34:"./major/175/4698/Specialist//2.gif";s:6:"哲学";s:35:"./major/175/4698/Specialist//11.gif";s:6:"医学";s:35:"./major/175/4698/Specialist//10.gif";}</t>
  </si>
  <si>
    <t>{"Address":"OSUIT International Office Suite 108, Donald W. Reynolds Technology Center 1801 E 4th Street Okmulgee, OK 74447-3901 United States of America","Tel":"+1 918-293-5071","Fax":"","Mail":"osuit.international@okstate.edu","ApplyOnline":"http://go.osuit.edu/advancement/international/admissions","Conditions_Cost": "","Conditions_Edu": "高中毕业", "Conditions_Test": [{"type":"传统托福(PBT)","score":"500"},{"type":"托福机考(CBT)","score":"173"},{"type":"托福网考(IBT)","score":"61"},{"type":"雅思","score":"5.5"}],"Conditions_Age": "无明确要求","MajorSum": "23", "OpeningTime": "","Tuition": "10005","Other_Application": "-1","Other_reg": "-1","Other_books": "-1","ScholarshipUrl": "http://www.osuit.edu/admissions/scholarships/","alimony":"12768-21600","Other_Conditions": "无明确要求","Currency": "美元","Rate": "6.3387"}</t>
  </si>
  <si>
    <t>特拉华大学(纽华克)</t>
  </si>
  <si>
    <t>University of Delaware (Newark)</t>
  </si>
  <si>
    <t>Office of Admissions, University of Delaware, Newark, DE 19716 USA</t>
  </si>
  <si>
    <t>https://www.commonapp.org/CommonApp/Default.aspx</t>
  </si>
  <si>
    <t>a:3:{i:0;O:8:"stdClass":2:{s:4:"type";s:17:"传统托福(PBT)";s:5:"score";s:3:"570";}i:1;O:8:"stdClass":2:{s:4:"type";s:17:"托福网考(IBT)";s:5:"score";s:2:"90";}i:2;O:8:"stdClass":2:{s:4:"type";s:6:"雅思";s:5:"score";s:3:"6.5";}}</t>
  </si>
  <si>
    <t>1 (302) 831-6905</t>
  </si>
  <si>
    <t>international-admissions@udel.edu</t>
  </si>
  <si>
    <t>a:2:{i:0;O:8:"stdClass":2:{s:4:"time";s:9:"11月1日";s:3:"tip";s:30:"春季入学申请截止时间";}i:1;O:8:"stdClass":2:{s:4:"time";s:9:"1月15日";s:3:"tip";s:30:"秋季入学申请截止时间";}}</t>
  </si>
  <si>
    <t>http://www.udel.edu/admissions/finance/</t>
  </si>
  <si>
    <t>1 (302) 831-8123</t>
  </si>
  <si>
    <t>a:11:{s:6:"文学";s:37:"./major/175/1166/Undergraduate//9.gif";s:6:"农学";s:37:"./major/175/1166/Undergraduate//8.gif";s:9:"历史学";s:37:"./major/175/1166/Undergraduate//7.gif";s:6:"理学";s:37:"./major/175/1166/Undergraduate//6.gif";s:9:"经济学";s:37:"./major/175/1166/Undergraduate//5.gif";s:9:"教育学";s:37:"./major/175/1166/Undergraduate//4.gif";s:9:"管理学";s:37:"./major/175/1166/Undergraduate//3.gif";s:6:"工学";s:37:"./major/175/1166/Undergraduate//2.gif";s:6:"哲学";s:38:"./major/175/1166/Undergraduate//11.gif";s:6:"医学";s:38:"./major/175/1166/Undergraduate//10.gif";s:6:"法学";s:37:"./major/175/1166/Undergraduate//1.gif";}</t>
  </si>
  <si>
    <t>{"Address":"Office of Admissions, University of Delaware, Newark, DE 19716 USA","Tel":"1 (302) 831-8123","Fax":"1 (302) 831-6905","Mail":"international-admissions@udel.edu","ApplyOnline":"https://www.commonapp.org/CommonApp/Default.aspx","Conditions_Cost": "","Conditions_Edu": "高中毕业", "Conditions_Test": [{"type":"传统托福(PBT)","score":"570"},{"type":"托福网考(IBT)","score":"90"},{"type":"雅思","score":"6.5"}],"Conditions_Age": "无明确要求","MajorSum": "144", "OpeningTime": [{"time":"11月1日","tip":"春季入学申请截止时间"},{"time":"1月15日","tip":"秋季入学申请截止时间"}],"Tuition": "28400","Other_Application": "75","Other_reg": "-1","Other_books": "-1","ScholarshipUrl": "http://www.udel.edu/admissions/finance/","alimony":"12768-21600","Other_Conditions": "无明确要求","Currency": "美元","Rate": "6.3387"}</t>
  </si>
  <si>
    <t>Graduate &amp; Professional Education, 234 Hullihen Hall, Newark, DE 19716-1501, USA</t>
  </si>
  <si>
    <t>http://www.udel.edu/gradoffice/apply/gradapp.html</t>
  </si>
  <si>
    <t>a:7:{i:0;O:8:"stdClass":2:{s:4:"type";s:17:"传统托福(PBT)";s:5:"score";s:3:"550";}i:1;O:8:"stdClass":2:{s:4:"type";s:17:"托福网考(IBT)";s:5:"score";s:2:"79";}i:2;O:8:"stdClass":2:{s:4:"type";s:6:"雅思";s:5:"score";s:3:"6.5";}i:3;O:8:"stdClass":2:{s:4:"type";s:12:"雅思阅读";s:5:"score";s:3:"6.0";}i:4;O:8:"stdClass":2:{s:4:"type";s:12:"雅思写作";s:5:"score";s:3:"6.0";}i:5;O:8:"stdClass":2:{s:4:"type";s:12:"雅思听力";s:5:"score";s:3:"6.0";}i:6;O:8:"stdClass":2:{s:4:"type";s:12:"雅思口语";s:5:"score";s:3:"6.0";}}</t>
  </si>
  <si>
    <t>+1 (302) 831 8745</t>
  </si>
  <si>
    <t>gradadmissions@udel.edu</t>
  </si>
  <si>
    <t>+1 (302) 831-2129</t>
  </si>
  <si>
    <t>a:10:{s:6:"文学";s:30:"./major/175/1166/Master//9.gif";s:6:"农学";s:30:"./major/175/1166/Master//8.gif";s:9:"历史学";s:30:"./major/175/1166/Master//7.gif";s:6:"理学";s:30:"./major/175/1166/Master//6.gif";s:9:"经济学";s:30:"./major/175/1166/Master//5.gif";s:9:"教育学";s:30:"./major/175/1166/Master//4.gif";s:9:"管理学";s:30:"./major/175/1166/Master//3.gif";s:6:"工学";s:30:"./major/175/1166/Master//2.gif";s:6:"医学";s:31:"./major/175/1166/Master//10.gif";s:6:"法学";s:30:"./major/175/1166/Master//1.gif";}</t>
  </si>
  <si>
    <t>{"Address":"Graduate &amp; Professional Education, 234 Hullihen Hall, Newark, DE 19716-1501, USA","Tel":"+1 (302) 831-2129","Fax":"+1 (302) 831 8745","Mail":"gradadmissions@udel.edu","ApplyOnline":"http://www.udel.edu/gradoffice/apply/gradapp.html","Conditions_Cost": "","Conditions_Edu": "本科毕业", "Conditions_Test": [{"type":"传统托福(PBT)","score":"550"},{"type":"托福网考(IBT)","score":"79"},{"type":"雅思","score":"6.5"},{"type":"雅思阅读","score":"6.0"},{"type":"雅思写作","score":"6.0"},{"type":"雅思听力","score":"6.0"},{"type":"雅思口语","score":"6.0"}],"Conditions_Age": "无明确要求","MajorSum": "71", "OpeningTime": "","Tuition": "28400","Other_Application": "75","Other_reg": "-1","Other_books": "-1","ScholarshipUrl": "http://www.udel.edu/admissions/finance/","alimony":"12768-21600","Other_Conditions": "无明确要求","Currency": "美元","Rate": "6.3387"}</t>
  </si>
  <si>
    <t>a:10:{s:6:"文学";s:26:"./major/175/1166/Dr//9.gif";s:6:"农学";s:26:"./major/175/1166/Dr//8.gif";s:9:"历史学";s:26:"./major/175/1166/Dr//7.gif";s:6:"理学";s:26:"./major/175/1166/Dr//6.gif";s:9:"经济学";s:26:"./major/175/1166/Dr//5.gif";s:9:"教育学";s:26:"./major/175/1166/Dr//4.gif";s:9:"管理学";s:26:"./major/175/1166/Dr//3.gif";s:6:"工学";s:26:"./major/175/1166/Dr//2.gif";s:6:"医学";s:27:"./major/175/1166/Dr//10.gif";s:6:"法学";s:26:"./major/175/1166/Dr//1.gif";}</t>
  </si>
  <si>
    <t>{"Address":"Graduate &amp; Professional Education, 234 Hullihen Hall, Newark, DE 19716-1501, USA","Tel":"+1 (302) 831-2129","Fax":"+1 (302) 831 8745","Mail":"gradadmissions@udel.edu","ApplyOnline":"http://www.udel.edu/gradoffice/apply/gradapp.html","Conditions_Cost": "","Conditions_Edu": "本科毕业", "Conditions_Test": [{"type":"传统托福(PBT)","score":"550"},{"type":"托福网考(IBT)","score":"79"},{"type":"雅思","score":"6.5"},{"type":"雅思阅读","score":"6.0"},{"type":"雅思写作","score":"6.0"},{"type":"雅思听力","score":"6.0"},{"type":"雅思口语","score":"6.0"}],"Conditions_Age": "无明确要求","MajorSum": "44", "OpeningTime": "","Tuition": "28400","Other_Application": "75","Other_reg": "-1","Other_books": "-1","ScholarshipUrl": "http://www.udel.edu/admissions/finance/","alimony":"12768-21600","Other_Conditions": "无明确要求","Currency": "美元","Rate": "6.3387"}</t>
  </si>
  <si>
    <t>a:1:{i:0;O:8:"stdClass":2:{s:5:"score";s:14:"四分制  2.8";s:3:"tip";s:3:"GPA";}}</t>
  </si>
  <si>
    <t>21个月 全日制&lt;br/&gt;12个月 1年制MBA</t>
  </si>
  <si>
    <t>a:5:{s:9:"历史学";s:27:"./major/175/1166/MBA//7.gif";s:9:"经济学";s:27:"./major/175/1166/MBA//5.gif";s:9:"管理学";s:27:"./major/175/1166/MBA//3.gif";s:6:"工学";s:27:"./major/175/1166/MBA//2.gif";s:6:"医学";s:28:"./major/175/1166/MBA//10.gif";}</t>
  </si>
  <si>
    <t>{"Address":"Graduate &amp; Professional Education, 234 Hullihen Hall, Newark, DE 19716-1501, USA","Tel":"+1 (302) 831-2129","Fax":"+1 (302) 831 8745","Mail":"gradadmissions@udel.edu","Conditions_Cost": [{"score":"四分制  2.8","tip":"GPA"}],"Conditions_Edu": "本科毕业", "Conditions_Test": [{"type":"托福网考(IBT)","score":"100"},{"type":"雅思","score":"7.5"}], "Conditions_Work": "无明确要求","xueZhi": "21个月 全日制&lt;br/&gt;12个月 1年制MBA","Conditions_Age": "无明确要求","MajorSum": "13", "OpeningTime": "","Tuition": "71250","Other_Application": "-1","Other_reg": "-1","Other_books": "-1","ScholarshipUrl": "","alimony":"12768-21600","Other_Conditions": "无明确要求","Currency": "美元","Rate": "6.3387"}</t>
  </si>
  <si>
    <t>a:1:{s:6:"文学";s:34:"./major/175/1166/Specialist//9.gif";}</t>
  </si>
  <si>
    <t>{"Address":"Office of Admissions, University of Delaware, Newark, DE 19716 USA","Tel":"1 (302) 831-8123","Fax":"1 (302) 831-6905","Mail":"international-admissions@udel.edu","ApplyOnline":"https://www.commonapp.org/CommonApp/Default.aspx","Conditions_Cost": "","Conditions_Edu": "无明确要求", "Conditions_Test": "","Conditions_Age": "无明确要求","MajorSum": "1", "OpeningTime": "","Tuition": "28400","Other_Application": "75","Other_reg": "-1","Other_books": "-1","ScholarshipUrl": " ","alimony":"12768-21600","Other_Conditions": "无明确要求","Currency": "美元","Rate": "6.3387"}</t>
  </si>
  <si>
    <t>ENGLISH LANGUAGE INSTITUTE, University of Delaware, 189 West Main Street, Newark, DE 19716 USA</t>
  </si>
  <si>
    <t>https://sites.udel.edu/eli/apply/</t>
  </si>
  <si>
    <t>+1 (302) 831-6765</t>
  </si>
  <si>
    <t>ud-eli@udel.edu</t>
  </si>
  <si>
    <t>a:1:{i:0;O:8:"stdClass":2:{s:4:"time";s:8:"1月2日";s:3:"tip";s:59:"每年开课6次，1月、3月、5月、7月、8月、10月";}}</t>
  </si>
  <si>
    <t>+1 (302) 831-2674</t>
  </si>
  <si>
    <t>a:2:{s:6:"文学";s:32:"./major/175/1166/Language//9.gif";s:9:"教育学";s:32:"./major/175/1166/Language//4.gif";}</t>
  </si>
  <si>
    <t>{"Address":"ENGLISH LANGUAGE INSTITUTE, University of Delaware, 189 West Main Street, Newark, DE 19716 USA","Tel":"+1 (302) 831-2674","Fax":"+1 (302) 831-6765","Mail":"ud-eli@udel.edu","ApplyOnline":"https://sites.udel.edu/eli/apply/","Conditions_Cost": "","Conditions_Edu": "无明确要求", "Conditions_Test": "","Conditions_Age": "无明确要求","MajorSum": "6", "OpeningTime": [{"time":"1月2日","tip":"每年开课6次，1月、3月、5月、7月、8月、10月"}],"Tuition": "377","Other_Application": "100","Other_reg": "-1","Other_books": "-1","ScholarshipUrl": " ","alimony":"12768-21600","Other_Conditions": "无明确要求","Currency": "美元","Rate": "6.3387"}</t>
  </si>
  <si>
    <t>a:8:{s:6:"文学";s:31:"./major/175/1166/NetWork//9.gif";s:9:"历史学";s:31:"./major/175/1166/NetWork//7.gif";s:6:"理学";s:31:"./major/175/1166/NetWork//6.gif";s:9:"经济学";s:31:"./major/175/1166/NetWork//5.gif";s:9:"教育学";s:31:"./major/175/1166/NetWork//4.gif";s:6:"工学";s:31:"./major/175/1166/NetWork//2.gif";s:6:"医学";s:32:"./major/175/1166/NetWork//10.gif";s:6:"法学";s:31:"./major/175/1166/NetWork//1.gif";}</t>
  </si>
  <si>
    <t>{"Address":"Graduate &amp; Professional Education, 234 Hullihen Hall, Newark, DE 19716-1501, USA","Tel":"+1 (302) 831-2129","Fax":"+1 (302) 831 8745","Mail":"gradadmissions@udel.edu","ApplyOnline":"http://www.udel.edu/gradoffice/apply/gradapp.html","Conditions_Cost": "","Conditions_Edu": "无明确要求", "Conditions_Test": "","Conditions_Age": "无明确要求","MajorSum": "14", "OpeningTime": "","Tuition": "28400","Other_Application": "","Other_reg": "-1","Other_books": "-1","ScholarshipUrl": "http://www.udel.edu/admissions/finance/","alimony":"12768-21600","Other_Conditions": "无明确要求","Currency": "美元","Rate": "6.3387"}</t>
  </si>
  <si>
    <t>a:1:{s:6:"医学";s:35:"./major/175/1166/Foundation//10.gif";}</t>
  </si>
  <si>
    <t>{"Address":"Office of Admissions, University of Delaware, Newark, DE 19716 USA","Tel":"1 (302) 831-8123","Fax":"1 (302) 831-6905","Mail":"international-admissions@udel.edu","ApplyOnline":"https://www.commonapp.org/CommonApp/Default.aspx","Conditions_Cost": "","Conditions_Edu": "无明确要求", "Conditions_Test": "","Conditions_Age": "无明确要求","MajorSum": "1", "OpeningTime": "","Tuition": "-1","Other_Application": "-1","Other_reg": "-1","Other_books": "-1","ScholarshipUrl": " ","alimony":"12768-21600","Other_Conditions": "无明确要求","Currency": "美元","Rate": "6.3387"}</t>
  </si>
  <si>
    <t>北德克萨斯大学(登顿)</t>
  </si>
  <si>
    <t>University of North Texas (Denton)</t>
  </si>
  <si>
    <t>University of North Texas, 1155 Union Circle #311277, Denton, Texas, 76203-5017</t>
  </si>
  <si>
    <t>http://international.unt.edu/admissions-home/howtoapply</t>
  </si>
  <si>
    <t>a:7:{i:0;O:8:"stdClass":2:{s:4:"type";s:17:"传统托福(PBT)";s:5:"score";s:3:"550";}i:1;O:8:"stdClass":2:{s:4:"type";s:17:"托福机考(CBT)";s:5:"score";s:3:"213";}i:2;O:8:"stdClass":2:{s:4:"type";s:17:"托福网考(IBT)";s:5:"score";s:2:"79";}i:3;O:8:"stdClass":2:{s:4:"type";s:6:"雅思";s:5:"score";s:3:"6.5";}i:4;O:8:"stdClass":2:{s:4:"type";s:21:"密歇根英语考试";s:5:"score";s:2:"80";}i:5;O:8:"stdClass":2:{s:4:"type";s:3:"CPE";s:5:"score";s:1:"C";}i:6;O:8:"stdClass":2:{s:4:"type";s:3:"CAE";s:5:"score";s:1:"B";}}</t>
  </si>
  <si>
    <t>international@unt.edu</t>
  </si>
  <si>
    <t>a:5:{i:0;O:8:"stdClass":2:{s:4:"time";s:9:"7月15日";s:3:"tip";s:30:"秋季入学申请截止时间";}i:1;O:8:"stdClass":2:{s:4:"time";s:10:"11月15日";s:3:"tip";s:30:"春季入学申请截止时间";}i:2;O:8:"stdClass":2:{s:4:"time";s:8:"4月1日";s:3:"tip";s:31:"夏季1入学申请截止时间";}i:3;O:8:"stdClass":2:{s:4:"time";s:9:"4月15日";s:3:"tip";s:31:"夏季2入学申请截止时间";}i:4;O:8:"stdClass":2:{s:4:"time";s:8:"5月1日";s:3:"tip";s:31:"夏季3入学申请截止时间";}}</t>
  </si>
  <si>
    <t>http://financialaid.unt.edu/scholarships</t>
  </si>
  <si>
    <t>+1 (940) 565-2000</t>
  </si>
  <si>
    <t>a:13:{s:6:"文学";s:37:"./major/175/5824/Undergraduate//9.gif";s:6:"农学";s:37:"./major/175/5824/Undergraduate//8.gif";s:9:"历史学";s:37:"./major/175/5824/Undergraduate//7.gif";s:6:"理学";s:37:"./major/175/5824/Undergraduate//6.gif";s:9:"经济学";s:37:"./major/175/5824/Undergraduate//5.gif";s:9:"教育学";s:37:"./major/175/5824/Undergraduate//4.gif";s:9:"管理学";s:37:"./major/175/5824/Undergraduate//3.gif";s:6:"工学";s:37:"./major/175/5824/Undergraduate//2.gif";s:21:"职教及其他类别";s:38:"./major/175/5824/Undergraduate//13.gif";s:6:"军事";s:38:"./major/175/5824/Undergraduate//12.gif";s:6:"哲学";s:38:"./major/175/5824/Undergraduate//11.gif";s:6:"医学";s:38:"./major/175/5824/Undergraduate//10.gif";s:6:"法学";s:37:"./major/175/5824/Undergraduate//1.gif";}</t>
  </si>
  <si>
    <t>{"Address":"University of North Texas, 1155 Union Circle #311277, Denton, Texas, 76203-5017","Tel":"+1 (940) 565-2000","Fax":" ","Mail":"international@unt.edu","ApplyOnline":"http://international.unt.edu/admissions-home/howtoapply","Conditions_Cost": "","Conditions_Edu": "高中毕业", "Conditions_Test": [{"type":"传统托福(PBT)","score":"550"},{"type":"托福机考(CBT)","score":"213"},{"type":"托福网考(IBT)","score":"79"},{"type":"雅思","score":"6.5"},{"type":"密歇根英语考试","score":"80"},{"type":"CPE","score":"C"},{"type":"CAE","score":"B"}],"Conditions_Age": "无明确要求","MajorSum": "132", "OpeningTime": [{"time":"7月15日","tip":"秋季入学申请截止时间"},{"time":"11月15日","tip":"春季入学申请截止时间"},{"time":"4月1日","tip":"夏季1入学申请截止时间"},{"time":"4月15日","tip":"夏季2入学申请截止时间"},{"time":"5月1日","tip":"夏季3入学申请截止时间"}],"Tuition": "14500","Other_Application": "-1","Other_reg": "-1","Other_books": "-1","ScholarshipUrl": "http://financialaid.unt.edu/scholarships","alimony":"12768-21600","Other_Conditions": "无明确要求","Currency": "美元","Rate": "6.3387"}</t>
  </si>
  <si>
    <t>studyatunt@unt.edu</t>
  </si>
  <si>
    <t>a:10:{s:6:"文学";s:30:"./major/175/5824/Master//9.gif";s:9:"历史学";s:30:"./major/175/5824/Master//7.gif";s:6:"理学";s:30:"./major/175/5824/Master//6.gif";s:9:"经济学";s:30:"./major/175/5824/Master//5.gif";s:9:"教育学";s:30:"./major/175/5824/Master//4.gif";s:9:"管理学";s:30:"./major/175/5824/Master//3.gif";s:6:"工学";s:30:"./major/175/5824/Master//2.gif";s:6:"哲学";s:31:"./major/175/5824/Master//11.gif";s:6:"医学";s:31:"./major/175/5824/Master//10.gif";s:6:"法学";s:30:"./major/175/5824/Master//1.gif";}</t>
  </si>
  <si>
    <t>{"Address":"University of North Texas, 1155 Union Circle #311277, Denton, Texas, 76203-5017","Tel":"+1 (940) 565-2000","Fax":" ","Mail":"studyatunt@unt.edu","ApplyOnline":"http://international.unt.edu/admissions-home/howtoapply","Conditions_Cost": [{"score":"四分制  2.8","tip":"GPA"}],"Conditions_Edu": "本科毕业", "Conditions_Test": [{"type":"传统托福(PBT)","score":"550"},{"type":"托福机考(CBT)","score":"213"},{"type":"托福网考(IBT)","score":"79"},{"type":"雅思","score":"6.5"},{"type":"密歇根英语考试","score":"80"},{"type":"CPE","score":"C"},{"type":"CAE","score":"B"}],"Conditions_Age": "无明确要求","MajorSum": "74", "OpeningTime": [{"time":"7月15日","tip":"秋季入学申请截止时间"},{"time":"11月15日","tip":"春季入学申请截止时间"},{"time":"4月1日","tip":"夏季1入学申请截止时间"},{"time":"4月15日","tip":"夏季2入学申请截止时间"},{"time":"5月1日","tip":"夏季3入学申请截止时间"}],"Tuition": "11900","Other_Application": "75","Other_reg": "-1","Other_books": "-1","ScholarshipUrl": "http://financialaid.unt.edu/scholarships","alimony":"12768-21600","Other_Conditions": "1.提交GRE、GMAT或MAT考试成绩。","Currency": "美元","Rate": "6.3387"}</t>
  </si>
  <si>
    <t>a:10:{s:6:"文学";s:26:"./major/175/5824/Dr//9.gif";s:9:"历史学";s:26:"./major/175/5824/Dr//7.gif";s:6:"理学";s:26:"./major/175/5824/Dr//6.gif";s:9:"经济学";s:26:"./major/175/5824/Dr//5.gif";s:9:"教育学";s:26:"./major/175/5824/Dr//4.gif";s:9:"管理学";s:26:"./major/175/5824/Dr//3.gif";s:6:"工学";s:26:"./major/175/5824/Dr//2.gif";s:6:"哲学";s:27:"./major/175/5824/Dr//11.gif";s:6:"医学";s:27:"./major/175/5824/Dr//10.gif";s:6:"法学";s:26:"./major/175/5824/Dr//1.gif";}</t>
  </si>
  <si>
    <t>{"Address":"University of North Texas, 1155 Union Circle #311277, Denton, Texas, 76203-5017","Tel":"+1 (940) 565-2000","Fax":" ","Mail":"studyatunt@unt.edu","ApplyOnline":"http://international.unt.edu/admissions-home/howtoapply","Conditions_Cost": "","Conditions_Edu": "本科毕业", "Conditions_Test": [{"type":"传统托福(PBT)","score":"550"},{"type":"托福机考(CBT)","score":"213"},{"type":"托福网考(IBT)","score":"79"},{"type":"雅思","score":"6.5"},{"type":"密歇根英语考试","score":"80"},{"type":"CPE","score":"C"},{"type":"CAE","score":"B"}],"Conditions_Age": "无明确要求","MajorSum": "37", "OpeningTime": [{"time":"7月15日","tip":"秋季入学申请截止时间"},{"time":"11月15日","tip":"春季入学申请截止时间"},{"time":"4月1日","tip":"夏季1入学申请截止时间"},{"time":"4月15日","tip":"夏季2入学申请截止时间"},{"time":"5月1日","tip":"夏季3入学申请截止时间"}],"Tuition": "11900","Other_Application": "75","Other_reg": "-1","Other_books": "-1","ScholarshipUrl": "http://financialaid.unt.edu/scholarships","alimony":"12768-21600","Other_Conditions": "1.提交GRE、GMAT或MAT考试成绩。","Currency": "美元","Rate": "6.3387"}</t>
  </si>
  <si>
    <t>University of North Texas, College of Business, 1155 Union Circle #311160, Denton, TX, 76203-5017</t>
  </si>
  <si>
    <t>a:3:{i:0;O:8:"stdClass":2:{s:4:"time";s:9:"3月15日";s:3:"tip";s:30:"秋季入学申请截止时间";}i:1;O:8:"stdClass":2:{s:4:"time";s:9:"9月15日";s:3:"tip";s:30:"春季入学申请截止时间";}i:2;O:8:"stdClass":2:{s:4:"time";s:9:"1月15日";s:3:"tip";s:30:"夏季入学申请截止时间";}}</t>
  </si>
  <si>
    <t>1.提交GMAT考试成绩。</t>
  </si>
  <si>
    <t>1 940) 369-8476</t>
  </si>
  <si>
    <t>a:5:{s:6:"理学";s:27:"./major/175/5824/MBA//6.gif";s:9:"经济学";s:27:"./major/175/5824/MBA//5.gif";s:9:"管理学";s:27:"./major/175/5824/MBA//3.gif";s:6:"工学";s:27:"./major/175/5824/MBA//2.gif";s:6:"医学";s:28:"./major/175/5824/MBA//10.gif";}</t>
  </si>
  <si>
    <t>{"Address":"University of North Texas, College of Business, 1155 Union Circle #311160, Denton, TX, 76203-5017","Tel":"1 940) 369-8476","Fax":"","Mail":"","Conditions_Cost": [{"score":"四分制  2.8","tip":"GPA"}],"Conditions_Edu": "本科毕业", "Conditions_Test": [{"type":"传统托福(PBT)","score":"550"},{"type":"托福机考(CBT)","score":"213"},{"type":"托福网考(IBT)","score":"79"},{"type":"雅思","score":"6.5"},{"type":"密歇根英语考试","score":"80"},{"type":"CPE","score":"C"},{"type":"CAE","score":"B"}], "Conditions_Work": "无明确要求","Conditions_Age": "无明确要求","MajorSum": "11", "OpeningTime": [{"time":"3月15日","tip":"秋季入学申请截止时间"},{"time":"9月15日","tip":"春季入学申请截止时间"},{"time":"1月15日","tip":"夏季入学申请截止时间"}],"Tuition": "-1","Other_Application": "-1","Other_reg": "-1","Other_books": "-1","ScholarshipUrl": "","alimony":"12768-21600","Other_Conditions": "1.提交GMAT考试成绩。","Currency": "美元","Rate": "6.3387"}</t>
  </si>
  <si>
    <t>Intensive English Language Institute, 1155 Union Circle #311067, Denton, Texas 76203-5017</t>
  </si>
  <si>
    <t>http://international.unt.edu/IELI-application-process</t>
  </si>
  <si>
    <t>1.940.565.4822</t>
  </si>
  <si>
    <t>a:1:{i:0;O:8:"stdClass":2:{s:4:"time";s:9:"5月13日";s:3:"tip";s:46:"每年开课4次，5月、7月、10月、12月";}}</t>
  </si>
  <si>
    <t>1.940.565.2003</t>
  </si>
  <si>
    <t>a:2:{s:6:"文学";s:32:"./major/175/5824/Language//9.gif";s:9:"教育学";s:32:"./major/175/5824/Language//4.gif";}</t>
  </si>
  <si>
    <t>{"Address":"Intensive English Language Institute, 1155 Union Circle #311067, Denton, Texas 76203-5017","Tel":"1.940.565.2003","Fax":"1.940.565.4822","Mail":"international@unt.edu","ApplyOnline":"http://international.unt.edu/IELI-application-process","Conditions_Cost": "","Conditions_Edu": "高中毕业", "Conditions_Test": "","Conditions_Age": "十七岁以上","MajorSum": "5", "OpeningTime": [{"time":"5月13日","tip":"每年开课4次，5月、7月、10月、12月"}],"Tuition": "370","Other_Application": "-1","Other_reg": "-1","Other_books": "-1","ScholarshipUrl": " ","alimony":"12768-21600","Other_Conditions": "无明确要求","Currency": "美元","Rate": "6.3387"}</t>
  </si>
  <si>
    <t>a:2:{s:6:"文学";s:31:"./major/175/5824/NetWork//9.gif";s:9:"教育学";s:31:"./major/175/5824/NetWork//4.gif";}</t>
  </si>
  <si>
    <t>{"Address":"University of North Texas, 1155 Union Circle #311277, Denton, Texas, 76203-5017","Tel":"+1 (940) 565-2000","Fax":" ","Mail":"studyatunt@unt.edu","ApplyOnline":"http://international.unt.edu/admissions-home/howtoapply","Conditions_Cost": "","Conditions_Edu": "无明确要求", "Conditions_Test": "","Conditions_Age": "无明确要求","MajorSum": "3", "OpeningTime": "","Tuition": "11900","Other_Application": "","Other_reg": "-1","Other_books": "-1","ScholarshipUrl": "http://financialaid.unt.edu/scholarships","alimony":"12768-21600","Other_Conditions": "无明确要求","Currency": "美元","Rate": "6.3387"}</t>
  </si>
  <si>
    <t>南佛罗里达大学(坦帕)</t>
  </si>
  <si>
    <t>University of South Florida (Tampa)</t>
  </si>
  <si>
    <t>University of South Florida, Office of Undergraduate Admissions, 4202 East Fowler Avenue, SVC 1036, Tampa, FL 33620</t>
  </si>
  <si>
    <t>http://usfweb2.usf.edu/admissions/international-freshman-requirements.html</t>
  </si>
  <si>
    <t>+1 813-974-9689</t>
  </si>
  <si>
    <t>admissions@usf.edu</t>
  </si>
  <si>
    <t>a:2:{i:0;O:8:"stdClass":2:{s:4:"time";s:8:"3月1日";s:3:"tip";s:30:"夏季入学申请截止时间";}i:1;O:8:"stdClass":2:{s:4:"time";s:8:"6月1日";s:3:"tip";s:30:"秋季入学申请截止时间";}}</t>
  </si>
  <si>
    <t>http://www.usf.edu/admission/scholarships-financial-aid.aspx</t>
  </si>
  <si>
    <t>+1 813-974-3350</t>
  </si>
  <si>
    <t>a:10:{s:6:"文学";s:37:"./major/175/1520/Undergraduate//9.gif";s:9:"历史学";s:37:"./major/175/1520/Undergraduate//7.gif";s:6:"理学";s:37:"./major/175/1520/Undergraduate//6.gif";s:9:"经济学";s:37:"./major/175/1520/Undergraduate//5.gif";s:9:"教育学";s:37:"./major/175/1520/Undergraduate//4.gif";s:9:"管理学";s:37:"./major/175/1520/Undergraduate//3.gif";s:6:"工学";s:37:"./major/175/1520/Undergraduate//2.gif";s:6:"哲学";s:38:"./major/175/1520/Undergraduate//11.gif";s:6:"医学";s:38:"./major/175/1520/Undergraduate//10.gif";s:6:"法学";s:37:"./major/175/1520/Undergraduate//1.gif";}</t>
  </si>
  <si>
    <t>{"Address":"University of South Florida, Office of Undergraduate Admissions, 4202 East Fowler Avenue, SVC 1036, Tampa, FL 33620","Tel":"+1 813-974-3350","Fax":"+1 813-974-9689","Mail":"admissions@usf.edu","ApplyOnline":"http://usfweb2.usf.edu/admissions/international-freshman-requirements.html","Conditions_Cost": "","Conditions_Edu": "高中毕业", "Conditions_Test": [{"type":"传统托福(PBT)","score":"550"},{"type":"托福网考(IBT)","score":"79"},{"type":"雅思","score":"6.5"}],"Conditions_Age": "无明确要求","MajorSum": "76", "OpeningTime": [{"time":"3月1日","tip":"夏季入学申请截止时间"},{"time":"6月1日","tip":"秋季入学申请截止时间"}],"Tuition": "17324","Other_Application": "30","Other_reg": "-1","Other_books": "-1","ScholarshipUrl": "http://www.usf.edu/admission/scholarships-financial-aid.aspx","alimony":"12768-21600","Other_Conditions": "1、要求提交SAT或ACT考试成绩。","Currency": "美元","Rate": "6.3387"}</t>
  </si>
  <si>
    <t>University of South Florida, 4202 E. Fowler Avenue, BEH 304, Tampa, FL 33620-8470</t>
  </si>
  <si>
    <t>http://usfweb2.usf.edu/admissions/graduate-application-requirements.html</t>
  </si>
  <si>
    <t>+1 (813) 974-7343</t>
  </si>
  <si>
    <t>admissions@grad.usf.edu</t>
  </si>
  <si>
    <t>a:3:{i:0;O:8:"stdClass":2:{s:4:"time";s:9:"1月15日";s:3:"tip";s:30:"夏季入学申请截止时间";}i:1;O:8:"stdClass":2:{s:4:"time";s:8:"5月1日";s:3:"tip";s:30:"秋季入学申请截止时间";}i:2;O:8:"stdClass":2:{s:4:"time";s:9:"9月15日";s:3:"tip";s:30:"春季入学申请截止时间";}}</t>
  </si>
  <si>
    <t>+1 (813) 974-8800</t>
  </si>
  <si>
    <t>a:11:{s:6:"文学";s:30:"./major/175/1520/Master//9.gif";s:9:"历史学";s:30:"./major/175/1520/Master//7.gif";s:6:"理学";s:30:"./major/175/1520/Master//6.gif";s:9:"经济学";s:30:"./major/175/1520/Master//5.gif";s:9:"教育学";s:30:"./major/175/1520/Master//4.gif";s:9:"管理学";s:30:"./major/175/1520/Master//3.gif";s:6:"工学";s:30:"./major/175/1520/Master//2.gif";s:21:"职教及其他类别";s:31:"./major/175/1520/Master//13.gif";s:6:"哲学";s:31:"./major/175/1520/Master//11.gif";s:6:"医学";s:31:"./major/175/1520/Master//10.gif";s:6:"法学";s:30:"./major/175/1520/Master//1.gif";}</t>
  </si>
  <si>
    <t>{"Address":"University of South Florida, 4202 E. Fowler Avenue, BEH 304, Tampa, FL 33620-8470","Tel":"+1 (813) 974-8800","Fax":"+1 (813) 974-7343","Mail":"admissions@grad.usf.edu","ApplyOnline":"http://usfweb2.usf.edu/admissions/graduate-application-requirements.html","Conditions_Cost": "","Conditions_Edu": "本科毕业", "Conditions_Test": [{"type":"传统托福(PBT)","score":"550"},{"type":"托福机考(CBT)","score":"213"},{"type":"托福网考(IBT)","score":"79"},{"type":"雅思","score":"6.5"}],"Conditions_Age": "无明确要求","MajorSum": "91", "OpeningTime": [{"time":"1月15日","tip":"夏季入学申请截止时间"},{"time":"5月1日","tip":"秋季入学申请截止时间"},{"time":"9月15日","tip":"春季入学申请截止时间"}],"Tuition": "21126","Other_Application": "30","Other_reg": "-1","Other_books": "-1","ScholarshipUrl": "http://www.usf.edu/admission/scholarships-financial-aid.aspx","alimony":"12768-21600","Other_Conditions": "1、要求提交大学学习成绩单。&amp;nbsp;2、要求提交GRE或GMAT考试成绩。","Currency": "美元","Rate": "6.3387"}</t>
  </si>
  <si>
    <t>a:10:{s:6:"文学";s:26:"./major/175/1520/Dr//9.gif";s:9:"历史学";s:26:"./major/175/1520/Dr//7.gif";s:6:"理学";s:26:"./major/175/1520/Dr//6.gif";s:9:"经济学";s:26:"./major/175/1520/Dr//5.gif";s:9:"教育学";s:26:"./major/175/1520/Dr//4.gif";s:9:"管理学";s:26:"./major/175/1520/Dr//3.gif";s:6:"工学";s:26:"./major/175/1520/Dr//2.gif";s:6:"哲学";s:27:"./major/175/1520/Dr//11.gif";s:6:"医学";s:27:"./major/175/1520/Dr//10.gif";s:6:"法学";s:26:"./major/175/1520/Dr//1.gif";}</t>
  </si>
  <si>
    <t>{"Address":"University of South Florida, 4202 E. Fowler Avenue, BEH 304, Tampa, FL 33620-8470","Tel":"+1 (813) 974-8800","Fax":"+1 (813) 974-7343","Mail":"admissions@grad.usf.edu","ApplyOnline":"http://usfweb2.usf.edu/admissions/graduate-application-requirements.html","Conditions_Cost": "","Conditions_Edu": "本科毕业", "Conditions_Test": [{"type":"传统托福(PBT)","score":"550"},{"type":"托福机考(CBT)","score":"213"},{"type":"托福网考(IBT)","score":"79"},{"type":"雅思","score":"6.5"}],"Conditions_Age": "无明确要求","MajorSum": "43", "OpeningTime": [{"time":"1月15日","tip":"夏季入学申请截止时间"},{"time":"5月1日","tip":"秋季入学申请截止时间"},{"time":"9月15日","tip":"春季入学申请截止时间"}],"Tuition": "21126","Other_Application": "30","Other_reg": "-1","Other_books": "-1","ScholarshipUrl": "http://www.usf.edu/admission/scholarships-financial-aid.aspx","alimony":"12768-21600","Other_Conditions": "1、要求提交大学学习成绩单。&amp;nbsp;2、要求提交GRE或GMAT考试成绩。","Currency": "美元","Rate": "6.3387"}</t>
  </si>
  <si>
    <t>MBA, 4202 E. Fowler Avenue, BSN 3403,Tampa, FL 33620, USA</t>
  </si>
  <si>
    <t>herhodes@usf.edu</t>
  </si>
  <si>
    <t>a:2:{i:0;O:8:"stdClass":2:{s:4:"time";s:8:"5月1日";s:3:"tip";s:30:"秋季入学申请截止时间";}i:1;O:8:"stdClass":2:{s:4:"time";s:9:"9月15日";s:3:"tip";s:30:"春季入学申请截止时间";}}</t>
  </si>
  <si>
    <t>1.提交大学成绩单。&amp;nbsp;2.提交托福或雅思考试成绩。&amp;nbsp;3.提交GRE或GMAT考试成绩。</t>
  </si>
  <si>
    <t>+1 (813) 974-5005</t>
  </si>
  <si>
    <t>a:1:{s:9:"管理学";s:27:"./major/175/1520/MBA//3.gif";}</t>
  </si>
  <si>
    <t>{"Address":"MBA, 4202 E. Fowler Avenue, BSN 3403,Tampa, FL 33620, USA","Tel":"+1 (813) 974-5005","Fax":"","Mail":"herhodes@usf.edu","Conditions_Cost": "","Conditions_Edu": "本科毕业", "Conditions_Test": "", "Conditions_Work": "无明确要求","xueZhi": "24个月 全日制","Conditions_Age": "无明确要求","MajorSum": "1", "OpeningTime": [{"time":"5月1日","tip":"秋季入学申请截止时间"},{"time":"9月15日","tip":"春季入学申请截止时间"}],"Tuition": "-1","Other_Application": "-1","Other_reg": "-1","Other_books": "-1","ScholarshipUrl": "","alimony":"12768-21600","Other_Conditions": "1.提交大学成绩单。&amp;nbsp;2.提交托福或雅思考试成绩。&amp;nbsp;3.提交GRE或GMAT考试成绩。","Currency": "美元","Rate": "6.3387"}</t>
  </si>
  <si>
    <t>a:2:{s:9:"教育学";s:34:"./major/175/1520/Foundation//4.gif";s:6:"法学";s:34:"./major/175/1520/Foundation//1.gif";}</t>
  </si>
  <si>
    <t>{"Address":"University of South Florida, Office of Undergraduate Admissions, 4202 East Fowler Avenue, SVC 1036, Tampa, FL 33620","Tel":"+1 813-974-3350","Fax":"+1 813-974-9689","Mail":"admissions@usf.edu","ApplyOnline":"http://usfweb2.usf.edu/admissions/international-freshman-requirements.html","Conditions_Cost": "","Conditions_Edu": "无明确要求", "Conditions_Test": "","Conditions_Age": "无明确要求","MajorSum": "1", "OpeningTime": "","Tuition": "-1","Other_Application": "-1","Other_reg": "-1","Other_books": "-1","ScholarshipUrl": "","alimony":"12768-21600","Other_Conditions": "无明确要求","Currency": "美元","Rate": "6.3387"}</t>
  </si>
  <si>
    <t>加州大学里弗赛德分校（里弗赛德）</t>
  </si>
  <si>
    <t>University of California, Riverside (Riverside)</t>
  </si>
  <si>
    <t>Undergraduate Admissions, 3106 Student Services Building, 900 University Avenue, Riverside, CA 92521,USA</t>
  </si>
  <si>
    <t>http://admissions.ucr.edu/Apply</t>
  </si>
  <si>
    <t>a:4:{i:0;O:8:"stdClass":2:{s:4:"type";s:17:"传统托福(PBT)";s:5:"score";s:3:"550";}i:1;O:8:"stdClass":2:{s:4:"type";s:17:"托福网考(IBT)";s:5:"score";s:2:"80";}i:2;O:8:"stdClass":2:{s:4:"type";s:6:"雅思";s:5:"score";s:1:"7";}i:3;O:8:"stdClass":2:{s:4:"type";s:9:"SAT写作";s:5:"score";s:3:"560";}}</t>
  </si>
  <si>
    <t>admissions@ucr.edu</t>
  </si>
  <si>
    <t>http://finaid.ucr.edu/typesAid/Pages/Scholarships.aspx</t>
  </si>
  <si>
    <t>+1 (951) 827-3411</t>
  </si>
  <si>
    <t>a:10:{s:6:"文学";s:36:"./major/175/912/Undergraduate//9.gif";s:6:"农学";s:36:"./major/175/912/Undergraduate//8.gif";s:9:"历史学";s:36:"./major/175/912/Undergraduate//7.gif";s:6:"理学";s:36:"./major/175/912/Undergraduate//6.gif";s:9:"经济学";s:36:"./major/175/912/Undergraduate//5.gif";s:9:"管理学";s:36:"./major/175/912/Undergraduate//3.gif";s:6:"工学";s:36:"./major/175/912/Undergraduate//2.gif";s:6:"哲学";s:37:"./major/175/912/Undergraduate//11.gif";s:6:"医学";s:37:"./major/175/912/Undergraduate//10.gif";s:6:"法学";s:36:"./major/175/912/Undergraduate//1.gif";}</t>
  </si>
  <si>
    <t>{"Address":"Undergraduate Admissions, 3106 Student Services Building, 900 University Avenue, Riverside, CA 92521,USA","Tel":"+1 (951) 827-3411","Fax":" ","Mail":"admissions@ucr.edu","ApplyOnline":"http://admissions.ucr.edu/Apply","Conditions_Cost": "","Conditions_Edu": "高中毕业", "Conditions_Test": [{"type":"传统托福(PBT)","score":"550"},{"type":"托福网考(IBT)","score":"80"},{"type":"雅思","score":"7"},{"type":"SAT写作","score":"560"}],"Conditions_Age": "无明确要求","MajorSum": "63", "OpeningTime": "","Tuition": "13869","Other_Application": "-1","Other_reg": "-1","Other_books": "-1","ScholarshipUrl": "http://finaid.ucr.edu/typesAid/Pages/Scholarships.aspx","alimony":"12768-21600","Other_Conditions": "无明确要求","Currency": "美元","Rate": "6.3387"}</t>
  </si>
  <si>
    <t>University of California, Riverside, 900 University Ave., Riverside, CA 92521</t>
  </si>
  <si>
    <t>https://gradsis.ucr.edu/gradsis/GSIS_LOGIN.Login_student</t>
  </si>
  <si>
    <t>a:8:{i:0;O:8:"stdClass":2:{s:4:"type";s:17:"传统托福(PBT)";s:5:"score";s:3:"550";}i:1;O:8:"stdClass":2:{s:4:"type";s:17:"托福机考(CBT)";s:5:"score";s:3:"213";}i:2;O:8:"stdClass":2:{s:4:"type";s:17:"托福网考(IBT)";s:5:"score";s:2:"80";}i:3;O:8:"stdClass":2:{s:4:"type";s:6:"雅思";s:5:"score";s:1:"7";}i:4;O:8:"stdClass":2:{s:4:"type";s:12:"雅思阅读";s:5:"score";s:1:"6";}i:5;O:8:"stdClass":2:{s:4:"type";s:12:"雅思写作";s:5:"score";s:1:"6";}i:6;O:8:"stdClass":2:{s:4:"type";s:12:"雅思听力";s:5:"score";s:1:"6";}i:7;O:8:"stdClass":2:{s:4:"type";s:12:"雅思口语";s:5:"score";s:1:"6";}}</t>
  </si>
  <si>
    <t>+1 (951) 827-2238</t>
  </si>
  <si>
    <t>grdadmis@ucr.edu</t>
  </si>
  <si>
    <t>a:4:{i:0;O:8:"stdClass":2:{s:4:"time";s:8:"1月5日";s:3:"tip";s:57:"秋季入学（可申请奖学金）的申请截止日期";}i:1;O:8:"stdClass":2:{s:4:"time";s:8:"5月1日";s:3:"tip";s:30:"秋季入学申请截止日期";}i:2;O:8:"stdClass":2:{s:4:"time";s:8:"7月1日";s:3:"tip";s:33:"冬季入学的申请截止日期";}i:3;O:8:"stdClass":2:{s:4:"time";s:9:"10月1日";s:3:"tip";s:33:"春季入学的申请截止日期";}}</t>
  </si>
  <si>
    <t>1、要求提交之前学习成绩单。&amp;nbsp;2、要求提交GRE考试成绩。</t>
  </si>
  <si>
    <t>+1 (951) 827-3313</t>
  </si>
  <si>
    <t>a:10:{s:6:"文学";s:29:"./major/175/912/Master//9.gif";s:6:"农学";s:29:"./major/175/912/Master//8.gif";s:9:"历史学";s:29:"./major/175/912/Master//7.gif";s:6:"理学";s:29:"./major/175/912/Master//6.gif";s:9:"经济学";s:29:"./major/175/912/Master//5.gif";s:9:"教育学";s:29:"./major/175/912/Master//4.gif";s:9:"管理学";s:29:"./major/175/912/Master//3.gif";s:6:"工学";s:29:"./major/175/912/Master//2.gif";s:6:"哲学";s:30:"./major/175/912/Master//11.gif";s:6:"法学";s:29:"./major/175/912/Master//1.gif";}</t>
  </si>
  <si>
    <t>{"Address":"University of California, Riverside, 900 University Ave., Riverside, CA 92521","Tel":"+1 (951) 827-3313","Fax":"+1 (951) 827-2238","Mail":"grdadmis@ucr.edu","ApplyOnline":"https://gradsis.ucr.edu/gradsis/GSIS_LOGIN.Login_student","Conditions_Cost": "","Conditions_Edu": "本科毕业", "Conditions_Test": [{"type":"传统托福(PBT)","score":"550"},{"type":"托福机考(CBT)","score":"213"},{"type":"托福网考(IBT)","score":"80"},{"type":"雅思","score":"7"},{"type":"雅思阅读","score":"6"},{"type":"雅思写作","score":"6"},{"type":"雅思听力","score":"6"},{"type":"雅思口语","score":"6"}],"Conditions_Age": "无明确要求","MajorSum": "37", "OpeningTime": [{"time":"1月5日","tip":"秋季入学（可申请奖学金）的申请截止日期"},{"time":"5月1日","tip":"秋季入学申请截止日期"},{"time":"7月1日","tip":"冬季入学的申请截止日期"},{"time":"10月1日","tip":"春季入学的申请截止日期"}],"Tuition": "7776","Other_Application": "100","Other_reg": "-1","Other_books": "-1","ScholarshipUrl": "http://finaid.ucr.edu/typesAid/Pages/Scholarships.aspx","alimony":"12768-21600","Other_Conditions": "1、要求提交之前学习成绩单。&amp;nbsp;2、要求提交GRE考试成绩。","Currency": "美元","Rate": "6.3387"}</t>
  </si>
  <si>
    <t>University of California, Riverside, 900 University Ave., Riverside, CA 92521,USA</t>
  </si>
  <si>
    <t>a:10:{s:6:"文学";s:25:"./major/175/912/Dr//9.gif";s:6:"农学";s:25:"./major/175/912/Dr//8.gif";s:9:"历史学";s:25:"./major/175/912/Dr//7.gif";s:6:"理学";s:25:"./major/175/912/Dr//6.gif";s:9:"经济学";s:25:"./major/175/912/Dr//5.gif";s:9:"教育学";s:25:"./major/175/912/Dr//4.gif";s:6:"工学";s:25:"./major/175/912/Dr//2.gif";s:6:"哲学";s:26:"./major/175/912/Dr//11.gif";s:6:"医学";s:26:"./major/175/912/Dr//10.gif";s:6:"法学";s:25:"./major/175/912/Dr//1.gif";}</t>
  </si>
  <si>
    <t>{"Address":"University of California, Riverside, 900 University Ave., Riverside, CA 92521,USA","Tel":"+1 (951) 827-3313","Fax":"+1 (951) 827-2238","Mail":"grdadmis@ucr.edu","ApplyOnline":"https://gradsis.ucr.edu/gradsis/GSIS_LOGIN.Login_student","Conditions_Cost": "","Conditions_Edu": "本科毕业", "Conditions_Test": [{"type":"传统托福(PBT)","score":"550"},{"type":"托福机考(CBT)","score":"213"},{"type":"托福网考(IBT)","score":"80"},{"type":"雅思","score":"7"},{"type":"雅思阅读","score":"6"},{"type":"雅思写作","score":"6"},{"type":"雅思听力","score":"6"},{"type":"雅思口语","score":"6"}],"Conditions_Age": "无明确要求","MajorSum": "38", "OpeningTime": [{"time":"1月5日","tip":"秋季入学（可申请奖学金）的申请截止日期"},{"time":"5月1日","tip":"秋季入学申请截止日期"},{"time":"7月1日","tip":"冬季入学的申请截止日期"},{"time":"10月1日","tip":"春季入学的申请截止日期"}],"Tuition": "7776","Other_Application": "100","Other_reg": "-1","Other_books": "-1","ScholarshipUrl": "http://finaid.ucr.edu/typesAid/Pages/Scholarships.aspx","alimony":"12768-21600","Other_Conditions": "1、要求提交之前学习成绩单。&amp;nbsp;2、要求提交GRE考试成绩。","Currency": "美元","Rate": "6.3387"}</t>
  </si>
  <si>
    <t>1 (951) 827-2055</t>
  </si>
  <si>
    <t>ucr_agsm@ucr.edu</t>
  </si>
  <si>
    <t>a:1:{i:0;O:8:"stdClass":2:{s:4:"time";s:8:"5月1日";s:3:"tip";s:33:"秋季入学的申请截止日期";}}</t>
  </si>
  <si>
    <t>1、要求提交托福或雅思考试成绩。&amp;nbsp;2、要求提交3封推荐信。&amp;nbsp;4、要求提交GMAT、GRE考试成绩。</t>
  </si>
  <si>
    <t>1 (951) 827-6200</t>
  </si>
  <si>
    <t>a:1:{s:9:"管理学";s:26:"./major/175/912/MBA//3.gif";}</t>
  </si>
  <si>
    <t>{"Address":"University of California, Riverside, 900 University Ave., Riverside, CA 92521","Tel":"1 (951) 827-6200","Fax":"1 (951) 827-2055","Mail":"ucr_agsm@ucr.edu","Conditions_Cost": "","Conditions_Edu": "本科毕业", "Conditions_Test": "", "Conditions_Work": "无明确要求","xueZhi": "24个月 全日制","Conditions_Age": "无明确要求","MajorSum": "1", "OpeningTime": [{"time":"5月1日","tip":"秋季入学的申请截止日期"}],"Tuition": "25920","Other_Application": "125","Other_reg": "-1","Other_books": "-1","ScholarshipUrl": "","alimony":"12768-21600","Other_Conditions": "1、要求提交托福或雅思考试成绩。&amp;nbsp;2、要求提交3封推荐信。&amp;nbsp;4、要求提交GMAT、GRE考试成绩。","Currency": "美元","Rate": "6.3387"}</t>
  </si>
  <si>
    <t>University of California, Riverside, University Extension, 1200 University Avenue, Riverside, CA 92507-4596, USA</t>
  </si>
  <si>
    <t>http://www.iep.ucr.edu/apply-now/</t>
  </si>
  <si>
    <t>1-(951) 827-1074</t>
  </si>
  <si>
    <t>ucriep@ucx.ucr.edu</t>
  </si>
  <si>
    <t>a:1:{i:0;O:8:"stdClass":2:{s:4:"time";s:8:"1月8日";s:3:"tip";s:56:"每年开课4次，分别为：1月、4月、7月、9月";}}</t>
  </si>
  <si>
    <t>要求年龄在15岁以上</t>
  </si>
  <si>
    <t>1-(951) 827-4346</t>
  </si>
  <si>
    <t>a:3:{s:6:"文学";s:31:"./major/175/912/Language//9.gif";s:9:"教育学";s:31:"./major/175/912/Language//4.gif";s:9:"管理学";s:31:"./major/175/912/Language//3.gif";}</t>
  </si>
  <si>
    <t>{"Address":"University of California, Riverside, University Extension, 1200 University Avenue, Riverside, CA 92507-4596, USA","Tel":"1-(951) 827-4346","Fax":"1-(951) 827-1074","Mail":"ucriep@ucx.ucr.edu","ApplyOnline":"http://www.iep.ucr.edu/apply-now/","Conditions_Cost": "","Conditions_Edu": "无明确要求", "Conditions_Test": "","Conditions_Age": "无明确要求","MajorSum": "6", "OpeningTime": [{"time":"1月8日","tip":"每年开课4次，分别为：1月、4月、7月、9月"}],"Tuition": "345","Other_Application": "-1","Other_reg": "-1","Other_books": "-1","ScholarshipUrl": "","alimony":"12768-21600","Other_Conditions": "要求年龄在15岁以上","Currency": "美元","Rate": "6.3387"}</t>
  </si>
  <si>
    <t>康涅狄格大学(斯托斯)</t>
  </si>
  <si>
    <t>University of Connecticut (Storrs)</t>
  </si>
  <si>
    <t>Office of Undergraduate Admissions, 2131 Hillside Road, Unit 3088, Storrs, CT 06269-3088</t>
  </si>
  <si>
    <t>+1 (860) 486-1476</t>
  </si>
  <si>
    <t>beahusky@uconn.edu</t>
  </si>
  <si>
    <t>1.提交SAT、ACT考试成绩。</t>
  </si>
  <si>
    <t>http://financialaid.uconn.edu/scholarships/</t>
  </si>
  <si>
    <t>+1 (860) 486-3137</t>
  </si>
  <si>
    <t>a:11:{s:6:"文学";s:37:"./major/175/1146/Undergraduate//9.gif";s:6:"农学";s:37:"./major/175/1146/Undergraduate//8.gif";s:9:"历史学";s:37:"./major/175/1146/Undergraduate//7.gif";s:6:"理学";s:37:"./major/175/1146/Undergraduate//6.gif";s:9:"经济学";s:37:"./major/175/1146/Undergraduate//5.gif";s:9:"教育学";s:37:"./major/175/1146/Undergraduate//4.gif";s:9:"管理学";s:37:"./major/175/1146/Undergraduate//3.gif";s:6:"工学";s:37:"./major/175/1146/Undergraduate//2.gif";s:6:"哲学";s:38:"./major/175/1146/Undergraduate//11.gif";s:6:"医学";s:38:"./major/175/1146/Undergraduate//10.gif";s:6:"法学";s:37:"./major/175/1146/Undergraduate//1.gif";}</t>
  </si>
  <si>
    <t>{"Address":"Office of Undergraduate Admissions, 2131 Hillside Road, Unit 3088, Storrs, CT 06269-3088","Tel":"+1 (860) 486-3137","Fax":"+1 (860) 486-1476","Mail":"beahusky@uconn.edu","ApplyOnline":"https://www.commonapp.org/","Conditions_Cost": "","Conditions_Edu": "高中毕业", "Conditions_Test": [{"type":"传统托福(PBT)","score":"550"},{"type":"托福机考(CBT)","score":"213"},{"type":"托福网考(IBT)","score":"79"},{"type":"雅思","score":"6.5"}],"Conditions_Age": "无明确要求","MajorSum": "103", "OpeningTime": "","Tuition": "28204","Other_Application": "70","Other_reg": "-1","Other_books": "-1","ScholarshipUrl": "http://financialaid.uconn.edu/scholarships/","alimony":"12768-21600","Other_Conditions": "1.提交SAT、ACT考试成绩。","Currency": "美元","Rate": "6.3387"}</t>
  </si>
  <si>
    <t>The Graduate School, Whetten Graduate Center, 438 Whitney Road Extension, Unit 1152, Storrs, CT 06269-1152</t>
  </si>
  <si>
    <t>http://grad.uconn.edu/prospective/online.html</t>
  </si>
  <si>
    <t>a:2:{i:0;O:8:"stdClass":1:{s:5:"score";s:3:"3.0";}i:1;O:8:"stdClass":1:{s:5:"score";s:3:"3.5";}}</t>
  </si>
  <si>
    <t>+1 860-486-6739</t>
  </si>
  <si>
    <t>melanie.dolat@uconn.edu</t>
  </si>
  <si>
    <t>1要求提交GRE或GMAT考试成绩。</t>
  </si>
  <si>
    <t>+1 860-486-3617</t>
  </si>
  <si>
    <t>a:11:{s:6:"文学";s:30:"./major/175/1146/Master//9.gif";s:6:"农学";s:30:"./major/175/1146/Master//8.gif";s:9:"历史学";s:30:"./major/175/1146/Master//7.gif";s:6:"理学";s:30:"./major/175/1146/Master//6.gif";s:9:"经济学";s:30:"./major/175/1146/Master//5.gif";s:9:"教育学";s:30:"./major/175/1146/Master//4.gif";s:9:"管理学";s:30:"./major/175/1146/Master//3.gif";s:6:"工学";s:30:"./major/175/1146/Master//2.gif";s:6:"哲学";s:31:"./major/175/1146/Master//11.gif";s:6:"医学";s:31:"./major/175/1146/Master//10.gif";s:6:"法学";s:30:"./major/175/1146/Master//1.gif";}</t>
  </si>
  <si>
    <t>{"Address":"The Graduate School, Whetten Graduate Center, 438 Whitney Road Extension, Unit 1152, Storrs, CT 06269-1152","Tel":"+1 860-486-3617","Fax":"+1 860-486-6739","Mail":"melanie.dolat@uconn.edu","ApplyOnline":"http://grad.uconn.edu/prospective/online.html","Conditions_Cost": [{"score":"3.0"},{"score":"3.5"}],"Conditions_Edu": "本科毕业", "Conditions_Test": [{"type":"传统托福(PBT)","score":"550"},{"type":"托福机考(CBT)","score":"213"},{"type":"托福网考(IBT)","score":"80"},{"type":"雅思","score":"6.5"}],"Conditions_Age": "无明确要求","MajorSum": "89", "OpeningTime": "","Tuition": "29740","Other_Application": "75","Other_reg": "-1","Other_books": "-1","ScholarshipUrl": "http://financialaid.uconn.edu/scholarships/","alimony":"12768-21600","Other_Conditions": "1要求提交GRE或GMAT考试成绩。","Currency": "美元","Rate": "6.3387"}</t>
  </si>
  <si>
    <t>a:11:{s:6:"文学";s:26:"./major/175/1146/Dr//9.gif";s:6:"农学";s:26:"./major/175/1146/Dr//8.gif";s:9:"历史学";s:26:"./major/175/1146/Dr//7.gif";s:6:"理学";s:26:"./major/175/1146/Dr//6.gif";s:9:"经济学";s:26:"./major/175/1146/Dr//5.gif";s:9:"教育学";s:26:"./major/175/1146/Dr//4.gif";s:9:"管理学";s:26:"./major/175/1146/Dr//3.gif";s:6:"工学";s:26:"./major/175/1146/Dr//2.gif";s:6:"哲学";s:27:"./major/175/1146/Dr//11.gif";s:6:"医学";s:27:"./major/175/1146/Dr//10.gif";s:6:"法学";s:26:"./major/175/1146/Dr//1.gif";}</t>
  </si>
  <si>
    <t>{"Address":"The Graduate School, Whetten Graduate Center, 438 Whitney Road Extension, Unit 1152, Storrs, CT 06269-1152","Tel":"+1 860-486-3617","Fax":"+1 860-486-6739","Mail":"melanie.dolat@uconn.edu","ApplyOnline":"http://grad.uconn.edu/prospective/online.html","Conditions_Cost": [{"score":"四分制  3.0","tip":"GPA"}],"Conditions_Edu": "本科毕业", "Conditions_Test": [{"type":"传统托福(PBT)","score":"550"},{"type":"托福机考(CBT)","score":"213"},{"type":"托福网考(IBT)","score":"80"},{"type":"雅思","score":"6.5"}],"Conditions_Age": "无明确要求","MajorSum": "70", "OpeningTime": "","Tuition": "29740","Other_Application": "75","Other_reg": "-1","Other_books": "-1","ScholarshipUrl": "http://financialaid.uconn.edu/scholarships/","alimony":"12768-21600","Other_Conditions": "1要求提交GRE或GMAT考试成绩。","Currency": "美元","Rate": "6.3387"}</t>
  </si>
  <si>
    <t>University of Connecticut,  School of Business, 2100 Hillside Road Unit 1041,  Storrs, CT 06269-1041</t>
  </si>
  <si>
    <t>a:4:{i:0;O:8:"stdClass":2:{s:4:"type";s:17:"传统托福(PBT)";s:5:"score";s:3:"575";}i:1;O:8:"stdClass":2:{s:4:"type";s:17:"托福机考(CBT)";s:5:"score";s:3:"233";}i:2;O:8:"stdClass":2:{s:4:"type";s:17:"托福网考(IBT)";s:5:"score";s:2:"90";}i:3;O:8:"stdClass":2:{s:4:"type";s:6:"雅思";s:5:"score";s:3:"6.5";}}</t>
  </si>
  <si>
    <t>UConnMBA@business.uconn.edu</t>
  </si>
  <si>
    <t>1、要求提交GMAT考试成绩。</t>
  </si>
  <si>
    <t>1 860.486.2872</t>
  </si>
  <si>
    <t>a:2:{s:9:"经济学";s:27:"./major/175/1146/MBA//5.gif";s:9:"管理学";s:27:"./major/175/1146/MBA//3.gif";}</t>
  </si>
  <si>
    <t>{"Address":"University of Connecticut,  School of Business, 2100 Hillside Road Unit 1041,  Storrs, CT 06269-1041","Tel":"1 860.486.2872","Fax":"","Mail":"UConnMBA@business.uconn.edu","Conditions_Cost": [{"score":"四分制  3.0","tip":"GPA"}],"Conditions_Edu": "本科毕业", "Conditions_Test": [{"type":"传统托福(PBT)","score":"575"},{"type":"托福机考(CBT)","score":"233"},{"type":"托福网考(IBT)","score":"90"},{"type":"雅思","score":"6.5"}], "Conditions_Work": "2年以上","xueZhi": "24个月 全日制","Conditions_Age": "无明确要求","MajorSum": "6", "OpeningTime": "","Tuition": "73892","Other_Application": "75","Other_reg": "-1","Other_books": "-1","ScholarshipUrl": "","alimony":"12768-21600","Other_Conditions": "1、要求提交GMAT考试成绩。","Currency": "美元","Rate": "6.3387"}</t>
  </si>
  <si>
    <t>UCAELI - American English Language Institute, One Bishop Circle Unit 4056, Storrs, CT 06269-4056</t>
  </si>
  <si>
    <t>http://ucaeli.uconn.edu/apply/</t>
  </si>
  <si>
    <t>+1 860-486-0272</t>
  </si>
  <si>
    <t>qi.lu@uconn.edu</t>
  </si>
  <si>
    <t>a:1:{i:0;O:8:"stdClass":2:{s:4:"time";s:9:"5月20日";s:3:"tip";s:47:"每年开课5次，5月、7月（3次）、8月";}}</t>
  </si>
  <si>
    <t>+1 860-486-2127</t>
  </si>
  <si>
    <t>a:2:{s:6:"文学";s:32:"./major/175/1146/Language//9.gif";s:9:"教育学";s:32:"./major/175/1146/Language//4.gif";}</t>
  </si>
  <si>
    <t>{"Address":"UCAELI - American English Language Institute, One Bishop Circle Unit 4056, Storrs, CT 06269-4056","Tel":"+1 860-486-2127","Fax":"+1 860-486-0272","Mail":"qi.lu@uconn.edu","ApplyOnline":"http://ucaeli.uconn.edu/apply/","Conditions_Cost": "","Conditions_Edu": "无明确要求", "Conditions_Test": "","Conditions_Age": "无明确要求","MajorSum": "2", "OpeningTime": [{"time":"5月20日","tip":"每年开课5次，5月、7月（3次）、8月"}],"Tuition": "450","Other_Application": "165","Other_reg": "-1","Other_books": "-1","ScholarshipUrl": "","alimony":"12768-21600","Other_Conditions": "无明确要求","Currency": "美元","Rate": "6.3387"}</t>
  </si>
  <si>
    <t>a:7:{s:6:"文学";s:31:"./major/175/1146/NetWork//9.gif";s:6:"理学";s:31:"./major/175/1146/NetWork//6.gif";s:9:"经济学";s:31:"./major/175/1146/NetWork//5.gif";s:9:"教育学";s:31:"./major/175/1146/NetWork//4.gif";s:9:"管理学";s:31:"./major/175/1146/NetWork//3.gif";s:6:"医学";s:32:"./major/175/1146/NetWork//10.gif";s:6:"法学";s:31:"./major/175/1146/NetWork//1.gif";}</t>
  </si>
  <si>
    <t>{"Address":"The Graduate School, Whetten Graduate Center, 438 Whitney Road Extension, Unit 1152, Storrs, CT 06269-1152","Tel":"+1 860-486-3617","Fax":"+1 860-486-6739","Mail":"melanie.dolat@uconn.edu","ApplyOnline":"http://grad.uconn.edu/prospective/online.html","Conditions_Cost": "","Conditions_Edu": "无明确要求", "Conditions_Test": "","Conditions_Age": "无明确要求","MajorSum": "23", "OpeningTime": "","Tuition": "29740","Other_Application": "","Other_reg": "-1","Other_books": "-1","ScholarshipUrl": "http://financialaid.uconn.edu/scholarships/","alimony":"12768-21600","Other_Conditions": "无明确要求","Currency": "美元","Rate": "6.3387"}</t>
  </si>
  <si>
    <t>德雷塞尔大学（费城）</t>
  </si>
  <si>
    <t>Drexel University (Philadelphia)</t>
  </si>
  <si>
    <t>Main Building, Room 309, 3141 Chestnut Street, Philadelphia, PA 19104</t>
  </si>
  <si>
    <t>http://drexel.edu/undergrad/apply/online-app/</t>
  </si>
  <si>
    <t>enroll@drexel.edu</t>
  </si>
  <si>
    <t>a:3:{i:0;O:8:"stdClass":2:{s:4:"time";s:9:"11月1日";s:3:"tip";s:34:"提前录取1的申请截止日期";}i:1;O:8:"stdClass":2:{s:4:"time";s:9:"1月15日";s:3:"tip";s:33:"常规录取的申请截止日期";}i:2;O:8:"stdClass":2:{s:4:"time";s:9:"12月1日";s:3:"tip";s:34:"提前录取2的申请截止日期";}}</t>
  </si>
  <si>
    <t>http://drexel.edu/src/financialaid/scholarships/</t>
  </si>
  <si>
    <t>+1 215-895-2400</t>
  </si>
  <si>
    <t>a:11:{s:6:"文学";s:37:"./major/175/4915/Undergraduate//9.gif";s:9:"历史学";s:37:"./major/175/4915/Undergraduate//7.gif";s:6:"理学";s:37:"./major/175/4915/Undergraduate//6.gif";s:9:"经济学";s:37:"./major/175/4915/Undergraduate//5.gif";s:9:"教育学";s:37:"./major/175/4915/Undergraduate//4.gif";s:9:"管理学";s:37:"./major/175/4915/Undergraduate//3.gif";s:6:"工学";s:37:"./major/175/4915/Undergraduate//2.gif";s:21:"职教及其他类别";s:38:"./major/175/4915/Undergraduate//13.gif";s:6:"哲学";s:38:"./major/175/4915/Undergraduate//11.gif";s:6:"医学";s:38:"./major/175/4915/Undergraduate//10.gif";s:6:"法学";s:37:"./major/175/4915/Undergraduate//1.gif";}</t>
  </si>
  <si>
    <t>{"Address":"Main Building, Room 309, 3141 Chestnut Street, Philadelphia, PA 19104","Tel":"+1 215-895-2400","Fax":"","Mail":"enroll@drexel.edu","ApplyOnline":"http://drexel.edu/undergrad/apply/online-app/","Conditions_Cost": "","Conditions_Edu": "高中毕业", "Conditions_Test": "","Conditions_Age": "无明确要求","MajorSum": "76", "OpeningTime": [{"time":"11月1日","tip":"提前录取1的申请截止日期"},{"time":"1月15日","tip":"常规录取的申请截止日期"},{"time":"12月1日","tip":"提前录取2的申请截止日期"}],"Tuition": "43135","Other_Application": "75","Other_reg": "-1","Other_books": "-1","ScholarshipUrl": "http://drexel.edu/src/financialaid/scholarships/","alimony":"12768-21600","Other_Conditions": "1、要求提交托福或雅思考试成绩。&amp;nbsp;2、要求提交SAT或ACT考试成绩。","Currency": "美元","Rate": "6.3387"}</t>
  </si>
  <si>
    <t>Drexel University, Office of Application Processing, PO Box 34789, Philadelphia, PA 19101</t>
  </si>
  <si>
    <t>http://drexel.edu/grad/apply/online-app/</t>
  </si>
  <si>
    <t>a:1:{i:0;O:8:"stdClass":2:{s:4:"time";s:8:"9月1日";s:3:"tip";s:48:"生物学专业秋季入学的申请截止日期";}}</t>
  </si>
  <si>
    <t>1.要求提交GRE考试成绩。&amp;nbsp;2.提交托福或雅思考试成绩。</t>
  </si>
  <si>
    <t>+1 215-895-6700</t>
  </si>
  <si>
    <t>a:9:{s:6:"文学";s:30:"./major/175/4915/Master//9.gif";s:6:"农学";s:30:"./major/175/4915/Master//8.gif";s:6:"理学";s:30:"./major/175/4915/Master//6.gif";s:9:"经济学";s:30:"./major/175/4915/Master//5.gif";s:9:"教育学";s:30:"./major/175/4915/Master//4.gif";s:9:"管理学";s:30:"./major/175/4915/Master//3.gif";s:6:"工学";s:30:"./major/175/4915/Master//2.gif";s:6:"医学";s:31:"./major/175/4915/Master//10.gif";s:6:"法学";s:30:"./major/175/4915/Master//1.gif";}</t>
  </si>
  <si>
    <t>{"Address":"Drexel University, Office of Application Processing, PO Box 34789, Philadelphia, PA 19101","Tel":"+1 215-895-6700","Fax":"","Mail":"enroll@drexel.edu","ApplyOnline":"http://drexel.edu/grad/apply/online-app/","Conditions_Cost": [{"score":"四分制  3.0","tip":"GPA"}],"Conditions_Edu": "本科毕业", "Conditions_Test": "","Conditions_Age": "无明确要求","MajorSum": "102", "OpeningTime": [{"time":"9月1日","tip":"生物学专业秋季入学的申请截止日期"}],"Tuition": "26040","Other_Application": "75","Other_reg": "-1","Other_books": "-1","ScholarshipUrl": "http://drexel.edu/src/financialaid/scholarships/","alimony":"12768-21600","Other_Conditions": "1.要求提交GRE考试成绩。&amp;nbsp;2.提交托福或雅思考试成绩。","Currency": "美元","Rate": "6.3387"}</t>
  </si>
  <si>
    <t>a:1:{i:0;O:8:"stdClass":2:{s:4:"time";s:9:"12月1日";s:3:"tip";s:48:"生物学专业秋季入学的申请截止日期";}}</t>
  </si>
  <si>
    <t>a:8:{s:6:"文学";s:26:"./major/175/4915/Dr//9.gif";s:6:"理学";s:26:"./major/175/4915/Dr//6.gif";s:9:"经济学";s:26:"./major/175/4915/Dr//5.gif";s:9:"教育学";s:26:"./major/175/4915/Dr//4.gif";s:9:"管理学";s:26:"./major/175/4915/Dr//3.gif";s:6:"工学";s:26:"./major/175/4915/Dr//2.gif";s:6:"医学";s:27:"./major/175/4915/Dr//10.gif";s:6:"法学";s:26:"./major/175/4915/Dr//1.gif";}</t>
  </si>
  <si>
    <t>{"Address":"Drexel University, Office of Application Processing, PO Box 34789, Philadelphia, PA 19101","Tel":"+1 215-895-6700","Fax":"","Mail":"enroll@drexel.edu","ApplyOnline":"http://drexel.edu/grad/apply/online-app/","Conditions_Cost": [{"score":"四分制  3.0","tip":"GPA"}],"Conditions_Edu": "本科毕业", "Conditions_Test": [{"type":"传统托福(PBT)","score":"600"},{"type":"托福机考(CBT)","score":"250"},{"type":"托福网考(IBT)","score":"100"}],"Conditions_Age": "无明确要求","MajorSum": "38", "OpeningTime": [{"time":"12月1日","tip":"生物学专业秋季入学的申请截止日期"}],"Tuition": "26040","Other_Application": "75","Other_reg": "-1","Other_books": "-1","ScholarshipUrl": "http://drexel.edu/src/financialaid/scholarships/","alimony":"12768-21600","Other_Conditions": "1.要求提交GRE考试成绩。&amp;nbsp;2.提交托福或雅思考试成绩。","Currency": "美元","Rate": "6.3387"}</t>
  </si>
  <si>
    <t>Drexel University, LeBow College of Business, 3141 Chestnut Street, Matheson Hall, Room 207, Philadelphia, PA 19104</t>
  </si>
  <si>
    <t>mba@drexel.edu</t>
  </si>
  <si>
    <t>a:1:{i:0;O:8:"stdClass":2:{s:4:"time";s:10:"12月31日";s:3:"tip";s:18:"全年即可申请";}}</t>
  </si>
  <si>
    <t>1、要求提交GMAT考试成绩。&amp;nbsp;2、要求提交托福考试成绩。&amp;nbsp;3、要求提交一份简历和两封推荐信。</t>
  </si>
  <si>
    <t>1 215-895-6804</t>
  </si>
  <si>
    <t>12个月 全日制（可选择1年制全日制MBA或2年制全日制MBA）</t>
  </si>
  <si>
    <t>a:1:{s:9:"管理学";s:27:"./major/175/4915/MBA//3.gif";}</t>
  </si>
  <si>
    <t>{"Address":"Drexel University, LeBow College of Business, 3141 Chestnut Street, Matheson Hall, Room 207, Philadelphia, PA 19104","Tel":"1 215-895-6804","Fax":"","Mail":"mba@drexel.edu","Conditions_Cost": "","Conditions_Edu": "本科毕业", "Conditions_Test": "", "Conditions_Work": "无明确要求","xueZhi": "12个月 全日制（可选择1年制全日制MBA或2年制全日制MBA）","Conditions_Age": "无明确要求","MajorSum": "3", "OpeningTime": [{"time":"12月31日","tip":"全年即可申请"}],"Tuition": "65100","Other_Application": "75","Other_reg": "-1","Other_books": "-1","ScholarshipUrl": "","alimony":"12768-21600","Other_Conditions": "1、要求提交GMAT考试成绩。&amp;nbsp;2、要求提交托福考试成绩。&amp;nbsp;3、要求提交一份简历和两封推荐信。","Currency": "美元","Rate": "6.3387"}</t>
  </si>
  <si>
    <t>Drexel University English Language Center, 229 N. 33rd Street, Philadelphia, PA 19104 USA</t>
  </si>
  <si>
    <t>http://www.drexel.edu/elc/apply/</t>
  </si>
  <si>
    <t>+1 215-895-6775</t>
  </si>
  <si>
    <t>elc@drexel.edu</t>
  </si>
  <si>
    <t>a:1:{i:0;O:8:"stdClass":2:{s:4:"time";s:8:"1月8日";s:3:"tip";s:56:"每年开课4次，分别为：1月、4月、6月、9月";}}</t>
  </si>
  <si>
    <t>+1 215-895-2022</t>
  </si>
  <si>
    <t>a:2:{s:6:"文学";s:32:"./major/175/4915/Language//9.gif";s:9:"教育学";s:32:"./major/175/4915/Language//4.gif";}</t>
  </si>
  <si>
    <t>{"Address":"Drexel University English Language Center, 229 N. 33rd Street, Philadelphia, PA 19104 USA","Tel":"+1 215-895-2022","Fax":"+1 215-895-6775","Mail":"elc@drexel.edu","ApplyOnline":"http://www.drexel.edu/elc/apply/","Conditions_Cost": "","Conditions_Edu": "无明确要求", "Conditions_Test": "","Conditions_Age": "十八岁以上","MajorSum": "2", "OpeningTime": [{"time":"1月8日","tip":"每年开课4次，分别为：1月、4月、6月、9月"}],"Tuition": "396","Other_Application": "100","Other_reg": "-1","Other_books": "-1","ScholarshipUrl": "","alimony":"12768-21600","Other_Conditions": "无明确要求","Currency": "美元","Rate": "6.3387"}</t>
  </si>
  <si>
    <t>a:9:{s:6:"文学";s:31:"./major/175/4915/NetWork//9.gif";s:6:"农学";s:31:"./major/175/4915/NetWork//8.gif";s:6:"理学";s:31:"./major/175/4915/NetWork//6.gif";s:9:"教育学";s:31:"./major/175/4915/NetWork//4.gif";s:9:"管理学";s:31:"./major/175/4915/NetWork//3.gif";s:6:"工学";s:31:"./major/175/4915/NetWork//2.gif";s:21:"职教及其他类别";s:32:"./major/175/4915/NetWork//13.gif";s:6:"医学";s:32:"./major/175/4915/NetWork//10.gif";s:6:"法学";s:31:"./major/175/4915/NetWork//1.gif";}</t>
  </si>
  <si>
    <t>{"Address":"Drexel University, Office of Application Processing, PO Box 34789, Philadelphia, PA 19101","Tel":"+1 215-895-6700","Fax":"","Mail":"enroll@drexel.edu","ApplyOnline":"http://drexel.edu/grad/apply/online-app/","Conditions_Cost": "","Conditions_Edu": "无明确要求", "Conditions_Test": "","Conditions_Age": "无明确要求","MajorSum": "52", "OpeningTime": "","Tuition": "26040","Other_Application": "","Other_reg": "-1","Other_books": "-1","ScholarshipUrl": "http://drexel.edu/src/financialaid/scholarships/","alimony":"12768-21600","Other_Conditions": "无明确要求","Currency": "美元","Rate": "6.3387"}</t>
  </si>
  <si>
    <t>a:3:{s:9:"教育学";s:34:"./major/175/4915/Foundation//4.gif";s:6:"医学";s:35:"./major/175/4915/Foundation//10.gif";s:6:"法学";s:34:"./major/175/4915/Foundation//1.gif";}</t>
  </si>
  <si>
    <t>{"Address":"Main Building, Room 309, 3141 Chestnut Street, Philadelphia, PA 19104","Tel":"+1 215-895-2400","Fax":"","Mail":"enroll@drexel.edu","ApplyOnline":"http://drexel.edu/undergrad/apply/online-app/","Conditions_Cost": "","Conditions_Edu": "无明确要求", "Conditions_Test": "","Conditions_Age": "无明确要求","MajorSum": "2", "OpeningTime": "","Tuition": "-1","Other_Application": "-1","Other_reg": "-1","Other_books": "-1","ScholarshipUrl": "","alimony":"12768-21600","Other_Conditions": "无明确要求","Currency": "美元","Rate": "6.3387"}</t>
  </si>
  <si>
    <t>乔治华盛顿大学（华盛顿）</t>
  </si>
  <si>
    <t>George Washington University (Washington)</t>
  </si>
  <si>
    <t>Office of Admissions, The George Washington University, 2121 I Street, N.W., Suite 201, Washington, DC 20052</t>
  </si>
  <si>
    <t>+1 (202) 994-0325</t>
  </si>
  <si>
    <t>gwadm@gwu.edu</t>
  </si>
  <si>
    <t>a:4:{i:0;O:8:"stdClass":2:{s:4:"time";s:9:"11月1日";s:3:"tip";s:34:"提前录取I的申请截止日期";}i:1;O:8:"stdClass":2:{s:4:"time";s:8:"1月1日";s:3:"tip";s:48:"提前录取II/常规录取的申请截止日期";}i:2;O:8:"stdClass":2:{s:4:"time";s:9:"10月1日";s:3:"tip";s:33:"春季入学的申请截止日期";}i:3;O:8:"stdClass":2:{s:4:"time";s:9:"1月15日";s:3:"tip";s:30:"常规录取申请截止日期";}}</t>
  </si>
  <si>
    <t>http://undergraduate.admissions.gwu.edu/scholarships</t>
  </si>
  <si>
    <t>+1 (202) 994-6040</t>
  </si>
  <si>
    <t>a:10:{s:6:"文学";s:37:"./major/175/1177/Undergraduate//9.gif";s:9:"历史学";s:37:"./major/175/1177/Undergraduate//7.gif";s:6:"理学";s:37:"./major/175/1177/Undergraduate//6.gif";s:9:"经济学";s:37:"./major/175/1177/Undergraduate//5.gif";s:9:"教育学";s:37:"./major/175/1177/Undergraduate//4.gif";s:9:"管理学";s:37:"./major/175/1177/Undergraduate//3.gif";s:6:"工学";s:37:"./major/175/1177/Undergraduate//2.gif";s:6:"哲学";s:38:"./major/175/1177/Undergraduate//11.gif";s:6:"医学";s:38:"./major/175/1177/Undergraduate//10.gif";s:6:"法学";s:37:"./major/175/1177/Undergraduate//1.gif";}</t>
  </si>
  <si>
    <t>{"Address":"Office of Admissions, The George Washington University, 2121 I Street, N.W., Suite 201, Washington, DC 20052","Tel":"+1 (202) 994-6040","Fax":"+1 (202) 994-0325","Mail":"gwadm@gwu.edu","ApplyOnline":"http://www.commonapp.org/","Conditions_Cost": "","Conditions_Edu": "高中毕业", "Conditions_Test": "","Conditions_Age": "无明确要求","MajorSum": "81", "OpeningTime": [{"time":"11月1日","tip":"提前录取I的申请截止日期"},{"time":"1月1日","tip":"提前录取II/常规录取的申请截止日期"},{"time":"10月1日","tip":"春季入学的申请截止日期"},{"time":"1月15日","tip":"常规录取申请截止日期"}],"Tuition": "47290","Other_Application": "-1","Other_reg": "-1","Other_books": "-1","ScholarshipUrl": "http://undergraduate.admissions.gwu.edu/scholarships","alimony":"12768-21600","Other_Conditions": "1、要求提交托福或雅思考试成绩。&amp;nbsp;2、要求提交SAT、ACT考试成绩。","Currency": "美元","Rate": "6.3387"}</t>
  </si>
  <si>
    <t>The George Washington University, 2121 I Street, NW, Washington, DC 20052</t>
  </si>
  <si>
    <t>https://app.applyyourself.com/AYApplicantLogin/fl_ApplicantConnectLogin.asp?id=GWUGRAD</t>
  </si>
  <si>
    <t>a:8:{i:0;O:8:"stdClass":2:{s:4:"type";s:17:"传统托福(PBT)";s:5:"score";s:3:"550";}i:1;O:8:"stdClass":2:{s:4:"type";s:17:"托福网考(IBT)";s:5:"score";s:2:"80";}i:2;O:8:"stdClass":2:{s:4:"type";s:6:"雅思";s:5:"score";s:3:"6.0";}i:3;O:8:"stdClass":2:{s:4:"type";s:12:"雅思阅读";s:5:"score";s:1:"5";}i:4;O:8:"stdClass":2:{s:4:"type";s:12:"雅思写作";s:5:"score";s:1:"5";}i:5;O:8:"stdClass":2:{s:4:"type";s:12:"雅思听力";s:5:"score";s:1:"5";}i:6;O:8:"stdClass":2:{s:4:"type";s:12:"雅思口语";s:5:"score";s:1:"5";}i:7;O:8:"stdClass":2:{s:4:"type";s:3:"PTE";s:5:"score";s:2:"53";}}</t>
  </si>
  <si>
    <t>a:2:{i:0;O:8:"stdClass":2:{s:4:"time";s:9:"3月15日";s:3:"tip";s:33:"秋季入学的申请截止日期";}i:1;O:8:"stdClass":2:{s:4:"time";s:8:"9月1日";s:3:"tip";s:33:"春季入学的申请截止日期";}}</t>
  </si>
  <si>
    <t>http://graduate.admissions.gwu.edu/financial-assistance</t>
  </si>
  <si>
    <t>+1 (202) 994-1000</t>
  </si>
  <si>
    <t>a:10:{s:6:"文学";s:30:"./major/175/1177/Master//9.gif";s:9:"历史学";s:30:"./major/175/1177/Master//7.gif";s:6:"理学";s:30:"./major/175/1177/Master//6.gif";s:9:"经济学";s:30:"./major/175/1177/Master//5.gif";s:9:"教育学";s:30:"./major/175/1177/Master//4.gif";s:9:"管理学";s:30:"./major/175/1177/Master//3.gif";s:6:"工学";s:30:"./major/175/1177/Master//2.gif";s:6:"哲学";s:31:"./major/175/1177/Master//11.gif";s:6:"医学";s:31:"./major/175/1177/Master//10.gif";s:6:"法学";s:30:"./major/175/1177/Master//1.gif";}</t>
  </si>
  <si>
    <t>{"Address":"The George Washington University, 2121 I Street, NW, Washington, DC 20052 ","Tel":"+1 (202) 994-1000","Fax":"","Mail":"","ApplyOnline":"https://app.applyyourself.com/AYApplicantLogin/fl_ApplicantConnectLogin.asp?id=GWUGRAD","Conditions_Cost": "","Conditions_Edu": "本科毕业", "Conditions_Test": [{"type":"传统托福(PBT)","score":"550"},{"type":"托福网考(IBT)","score":"80"},{"type":"雅思","score":"6.0"},{"type":"雅思阅读","score":"5"},{"type":"雅思写作","score":"5"},{"type":"雅思听力","score":"5"},{"type":"雅思口语","score":"5"},{"type":"PTE","score":"53"}],"Conditions_Age": "无明确要求","MajorSum": "124", "OpeningTime": [{"time":"3月15日","tip":"秋季入学的申请截止日期"},{"time":"9月1日","tip":"春季入学的申请截止日期"}],"Tuition": "34560","Other_Application": "-1","Other_reg": "-1","Other_books": "-1","ScholarshipUrl": "http://graduate.admissions.gwu.edu/financial-assistance","alimony":"12768-21600","Other_Conditions": "无明确要求","Currency": "美元","Rate": "6.3387"}</t>
  </si>
  <si>
    <t>a:2:{i:0;O:8:"stdClass":2:{s:4:"time";s:9:"1月15日";s:3:"tip";s:33:"秋季入学的申请截止日期";}i:1;O:8:"stdClass":2:{s:4:"time";s:8:"9月1日";s:3:"tip";s:33:"春季入学的申请截止日期";}}</t>
  </si>
  <si>
    <t>a:9:{s:6:"文学";s:26:"./major/175/1177/Dr//9.gif";s:9:"历史学";s:26:"./major/175/1177/Dr//7.gif";s:6:"理学";s:26:"./major/175/1177/Dr//6.gif";s:9:"经济学";s:26:"./major/175/1177/Dr//5.gif";s:9:"教育学";s:26:"./major/175/1177/Dr//4.gif";s:9:"管理学";s:26:"./major/175/1177/Dr//3.gif";s:6:"工学";s:26:"./major/175/1177/Dr//2.gif";s:6:"医学";s:27:"./major/175/1177/Dr//10.gif";s:6:"法学";s:26:"./major/175/1177/Dr//1.gif";}</t>
  </si>
  <si>
    <t>{"Address":"The George Washington University, 2121 I Street, NW, Washington, DC 20052 ","Tel":"+1 (202) 994-1000","Fax":"","Mail":"","ApplyOnline":"https://app.applyyourself.com/AYApplicantLogin/fl_ApplicantConnectLogin.asp?id=GWUGRAD","Conditions_Cost": "","Conditions_Edu": "本科毕业", "Conditions_Test": [{"type":"传统托福(PBT)","score":"550"},{"type":"托福网考(IBT)","score":"80"},{"type":"雅思","score":"6.0"},{"type":"雅思阅读","score":"5"},{"type":"雅思写作","score":"5"},{"type":"雅思听力","score":"5"},{"type":"雅思口语","score":"5"},{"type":"PTE","score":"53"}],"Conditions_Age": "无明确要求","MajorSum": "42", "OpeningTime": [{"time":"1月15日","tip":"秋季入学的申请截止日期"},{"time":"9月1日","tip":"春季入学的申请截止日期"}],"Tuition": "34560","Other_Application": "-1","Other_reg": "-1","Other_books": "-1","ScholarshipUrl": "http://graduate.admissions.gwu.edu/financial-assistance","alimony":"12768-21600","Other_Conditions": "无明确要求","Currency": "美元","Rate": "6.3387"}</t>
  </si>
  <si>
    <t>School of Business,  The George Washington University, Duquès Hall 550, 2201 G Street, NW, Washington, DC 20052</t>
  </si>
  <si>
    <t>a:7:{i:0;O:8:"stdClass":2:{s:4:"type";s:17:"传统托福(PBT)";s:5:"score";s:3:"600";}i:1;O:8:"stdClass":2:{s:4:"type";s:17:"托福网考(IBT)";s:5:"score";s:3:"100";}i:2;O:8:"stdClass":2:{s:4:"type";s:6:"雅思";s:5:"score";s:3:"7.0";}i:3;O:8:"stdClass":2:{s:4:"type";s:12:"雅思阅读";s:5:"score";s:1:"6";}i:4;O:8:"stdClass":2:{s:4:"type";s:12:"雅思写作";s:5:"score";s:1:"6";}i:5;O:8:"stdClass":2:{s:4:"type";s:12:"雅思听力";s:5:"score";s:1:"6";}i:6;O:8:"stdClass":2:{s:4:"type";s:12:"雅思口语";s:5:"score";s:1:"6";}}</t>
  </si>
  <si>
    <t>1 (202) 994-3571</t>
  </si>
  <si>
    <t>gwmba@gwu.edu</t>
  </si>
  <si>
    <t>a:4:{i:0;O:8:"stdClass":2:{s:4:"time";s:10:"10月28日";s:3:"tip";s:27:"第一轮申请截止日期";}i:1;O:8:"stdClass":2:{s:4:"time";s:8:"1月6日";s:3:"tip";s:27:"第二轮申请截止日期";}i:2;O:8:"stdClass":2:{s:4:"time";s:9:"3月17日";s:3:"tip";s:27:"第三轮申请截止日期";}i:3;O:8:"stdClass":2:{s:4:"time";s:8:"5月5日";s:3:"tip";s:27:"第四轮申请截止日期";}}</t>
  </si>
  <si>
    <t>1 (202) 994-1212</t>
  </si>
  <si>
    <t>a:1:{s:9:"管理学";s:27:"./major/175/1177/MBA//3.gif";}</t>
  </si>
  <si>
    <t>{"Address":"School of Business,  The George Washington University, Duquès Hall 550, 2201 G Street, NW, Washington, DC 20052","Tel":"1 (202) 994-1212","Fax":"1 (202) 994-3571","Mail":"gwmba@gwu.edu","Conditions_Cost": "","Conditions_Edu": "本科毕业", "Conditions_Test": [{"type":"传统托福(PBT)","score":"600"},{"type":"托福网考(IBT)","score":"100"},{"type":"雅思","score":"7.0"},{"type":"雅思阅读","score":"6"},{"type":"雅思写作","score":"6"},{"type":"雅思听力","score":"6"},{"type":"雅思口语","score":"6"}], "Conditions_Work": "无明确要求","xueZhi": "21个月 全日制","Conditions_Age": "无明确要求","MajorSum": "1", "OpeningTime": [{"time":"10月28日","tip":"第一轮申请截止日期"},{"time":"1月6日","tip":"第二轮申请截止日期"},{"time":"3月17日","tip":"第三轮申请截止日期"},{"time":"5月5日","tip":"第四轮申请截止日期"}],"Tuition": "84645","Other_Application": "75","Other_reg": "-1","Other_books": "-1","ScholarshipUrl": "","alimony":"12768-21600","Other_Conditions": "1、要求提交GRE或GMAT考试成绩。","Currency": "美元","Rate": "6.3387"}</t>
  </si>
  <si>
    <t>a:12:{s:6:"文学";s:31:"./major/175/1177/NetWork//9.gif";s:6:"农学";s:31:"./major/175/1177/NetWork//8.gif";s:9:"历史学";s:31:"./major/175/1177/NetWork//7.gif";s:6:"理学";s:31:"./major/175/1177/NetWork//6.gif";s:9:"经济学";s:31:"./major/175/1177/NetWork//5.gif";s:9:"教育学";s:31:"./major/175/1177/NetWork//4.gif";s:9:"管理学";s:31:"./major/175/1177/NetWork//3.gif";s:6:"工学";s:31:"./major/175/1177/NetWork//2.gif";s:21:"职教及其他类别";s:32:"./major/175/1177/NetWork//13.gif";s:6:"军事";s:32:"./major/175/1177/NetWork//12.gif";s:6:"医学";s:32:"./major/175/1177/NetWork//10.gif";s:6:"法学";s:31:"./major/175/1177/NetWork//1.gif";}</t>
  </si>
  <si>
    <t>{"Address":"The George Washington University, 2121 I Street, NW, Washington, DC 20052 ","Tel":"+1 (202) 994-1000","Fax":" ","Mail":"","ApplyOnline":"https://app.applyyourself.com/AYApplicantLogin/fl_ApplicantConnectLogin.asp?id=GWUGRAD","Conditions_Cost": "","Conditions_Edu": "无明确要求", "Conditions_Test": "","Conditions_Age": "无明确要求","MajorSum": "90", "OpeningTime": "","Tuition": "34560","Other_Application": "","Other_reg": "-1","Other_books": "-1","ScholarshipUrl": "http://graduate.admissions.gwu.edu/financial-assistance","alimony":"12768-21600","Other_Conditions": "无明确要求","Currency": "美元","Rate": "6.3387"}</t>
  </si>
  <si>
    <t>The George Washington University, Office of Summer Sessions, 1922 F Street, NW, Suite 304 , Washington, D.C. 20052</t>
  </si>
  <si>
    <t>+1 202-994-9360</t>
  </si>
  <si>
    <t>gwsummer@gwu.edu</t>
  </si>
  <si>
    <t>a:1:{i:0;O:8:"stdClass":2:{s:4:"time";s:10:"12月31日";s:3:"tip";s:18:"全年皆可申请";}}</t>
  </si>
  <si>
    <t>1、要求提交之前学习成绩单。&amp;nbsp;2、要求提交托福或雅思考试成绩。</t>
  </si>
  <si>
    <t>+1 202-994-6360</t>
  </si>
  <si>
    <t>a:1:{s:9:"教育学";s:34:"./major/175/1177/Foundation//4.gif";}</t>
  </si>
  <si>
    <t>{"Address":"The George Washington University, Office of Summer Sessions, 1922 F Street, NW, Suite 304 , Washington, D.C. 20052","Tel":"+1 202-994-6360","Fax":"+1 202-994-9360","Mail":"gwsummer@gwu.edu","ApplyOnline":"http://www.commonapp.org/","Conditions_Cost": "","Conditions_Edu": "无明确要求", "Conditions_Test": "","Conditions_Age": "无明确要求","MajorSum": "1", "OpeningTime": [{"time":"12月31日","tip":"全年皆可申请"}],"Tuition": "9949","Other_Application": "100","Other_reg": "-1","Other_books": "-1","ScholarshipUrl": "","alimony":"12768-21600","Other_Conditions": "1、要求提交之前学习成绩单。&amp;nbsp;2、要求提交托福或雅思考试成绩。","Currency": "美元","Rate": "6.3387"}</t>
  </si>
  <si>
    <t>犹他州立大学（洛根）</t>
  </si>
  <si>
    <t>Utah State University (Logan)</t>
  </si>
  <si>
    <t>Undergraduate Admissions, Taggart Student Center Room 102, 0160 Old Main Hill, Logan, UT 84322-0160</t>
  </si>
  <si>
    <t>https://globalengagement.usu.edu/htm/international-students/prospective-students/undergraduate-application</t>
  </si>
  <si>
    <t>a:6:{i:0;O:8:"stdClass":2:{s:4:"type";s:17:"托福网考(IBT)";s:5:"score";s:2:"71";}i:1;O:8:"stdClass":2:{s:4:"type";s:6:"雅思";s:5:"score";s:3:"6.0";}i:2;O:8:"stdClass":2:{s:4:"type";s:12:"雅思阅读";s:5:"score";s:3:"5.0";}i:3;O:8:"stdClass":2:{s:4:"type";s:12:"雅思写作";s:5:"score";s:3:"5.0";}i:4;O:8:"stdClass":2:{s:4:"type";s:12:"雅思听力";s:5:"score";s:3:"5.0";}i:5;O:8:"stdClass":2:{s:4:"type";s:12:"雅思口语";s:5:"score";s:3:"5.0";}}</t>
  </si>
  <si>
    <t>+1 435.797.3708</t>
  </si>
  <si>
    <t>admit@usu.edu</t>
  </si>
  <si>
    <t>a:3:{i:0;O:8:"stdClass":2:{s:4:"time";s:9:"1月14日";s:3:"tip";s:33:"夏季入学的申请截止日期";}i:1;O:8:"stdClass":2:{s:4:"time";s:9:"4月15日";s:3:"tip";s:33:"秋季入学的申请截止日期";}i:2;O:8:"stdClass":2:{s:4:"time";s:9:"9月15日";s:3:"tip";s:33:"春季入学的申请截止日期";}}</t>
  </si>
  <si>
    <t>http://www.usu.edu/admissions/scholarships/</t>
  </si>
  <si>
    <t>+1 435.797.1079</t>
  </si>
  <si>
    <t>a:12:{s:6:"文学";s:37:"./major/175/5933/Undergraduate//9.gif";s:6:"农学";s:37:"./major/175/5933/Undergraduate//8.gif";s:9:"历史学";s:37:"./major/175/5933/Undergraduate//7.gif";s:6:"理学";s:37:"./major/175/5933/Undergraduate//6.gif";s:9:"经济学";s:37:"./major/175/5933/Undergraduate//5.gif";s:9:"教育学";s:37:"./major/175/5933/Undergraduate//4.gif";s:9:"管理学";s:37:"./major/175/5933/Undergraduate//3.gif";s:6:"工学";s:37:"./major/175/5933/Undergraduate//2.gif";s:6:"军事";s:38:"./major/175/5933/Undergraduate//12.gif";s:6:"哲学";s:38:"./major/175/5933/Undergraduate//11.gif";s:6:"医学";s:38:"./major/175/5933/Undergraduate//10.gif";s:6:"法学";s:37:"./major/175/5933/Undergraduate//1.gif";}</t>
  </si>
  <si>
    <t>{"Address":"Undergraduate Admissions, Taggart Student Center Room 102, 0160 Old Main Hill, Logan, UT 84322-0160","Tel":"+1 435.797.1079","Fax":"+1 435.797.3708","Mail":"admit@usu.edu","ApplyOnline":"https://globalengagement.usu.edu/htm/international-students/prospective-students/undergraduate-application","Conditions_Cost": "","Conditions_Edu": "高中毕业", "Conditions_Test": [{"type":"托福网考(IBT)","score":"71"},{"type":"雅思","score":"6.0"},{"type":"雅思阅读","score":"5.0"},{"type":"雅思写作","score":"5.0"},{"type":"雅思听力","score":"5.0"},{"type":"雅思口语","score":"5.0"}],"Conditions_Age": "无明确要求","MajorSum": "108", "OpeningTime": [{"time":"1月14日","tip":"夏季入学的申请截止日期"},{"time":"4月15日","tip":"秋季入学的申请截止日期"},{"time":"9月15日","tip":"春季入学的申请截止日期"}],"Tuition": "16728","Other_Application": "75","Other_reg": "-1","Other_books": "-1","ScholarshipUrl": "http://www.usu.edu/admissions/scholarships/","alimony":"12768-21600","Other_Conditions": "无明确要求","Currency": "美元","Rate": "6.3387"}</t>
  </si>
  <si>
    <t>School of Graduate Studies, Utah State University, 0900 Old Main Hill, Logan, UT 84322-0900</t>
  </si>
  <si>
    <t>https://research.usu.edu/gradguide/htm/apply</t>
  </si>
  <si>
    <t>a:5:{i:0;O:8:"stdClass":2:{s:4:"type";s:17:"传统托福(PBT)";s:5:"score";s:3:"550";}i:1;O:8:"stdClass":2:{s:4:"type";s:17:"托福机考(CBT)";s:5:"score";s:3:"213";}i:2;O:8:"stdClass":2:{s:4:"type";s:17:"托福网考(IBT)";s:5:"score";s:2:"79";}i:3;O:8:"stdClass":2:{s:4:"type";s:6:"雅思";s:5:"score";s:3:"6.0";}i:4;O:8:"stdClass":2:{s:4:"type";s:3:"PTE";s:5:"score";s:2:"53";}}</t>
  </si>
  <si>
    <t>+1 435-797-1192</t>
  </si>
  <si>
    <t>graduateschool@usu.edu</t>
  </si>
  <si>
    <t>1、要求提交GRE、GMAT、MAT考试成绩。</t>
  </si>
  <si>
    <t>http://rgs.usu.edu/graduateschool/htm/finances/scholarships</t>
  </si>
  <si>
    <t>+1 435-797-1189</t>
  </si>
  <si>
    <t>a:10:{s:6:"文学";s:30:"./major/175/5933/Master//9.gif";s:6:"农学";s:30:"./major/175/5933/Master//8.gif";s:9:"历史学";s:30:"./major/175/5933/Master//7.gif";s:6:"理学";s:30:"./major/175/5933/Master//6.gif";s:9:"经济学";s:30:"./major/175/5933/Master//5.gif";s:9:"教育学";s:30:"./major/175/5933/Master//4.gif";s:9:"管理学";s:30:"./major/175/5933/Master//3.gif";s:6:"工学";s:30:"./major/175/5933/Master//2.gif";s:6:"医学";s:31:"./major/175/5933/Master//10.gif";s:6:"法学";s:30:"./major/175/5933/Master//1.gif";}</t>
  </si>
  <si>
    <t>{"Address":"School of Graduate Studies, Utah State University, 0900 Old Main Hill, Logan, UT 84322-0900","Tel":"+1 435-797-1189","Fax":"+1 435-797-1192","Mail":"graduateschool@usu.edu","ApplyOnline":"https://research.usu.edu/gradguide/htm/apply","Conditions_Cost": "","Conditions_Edu": "本科毕业", "Conditions_Test": [{"type":"传统托福(PBT)","score":"550"},{"type":"托福机考(CBT)","score":"213"},{"type":"托福网考(IBT)","score":"79"},{"type":"雅思","score":"6.0"},{"type":"PTE","score":"53"}],"Conditions_Age": "无明确要求","MajorSum": "78", "OpeningTime": "","Tuition": "16124","Other_Application": "55","Other_reg": "-1","Other_books": "-1","ScholarshipUrl": "http://rgs.usu.edu/graduateschool/htm/finances/scholarships","alimony":"12768-21600","Other_Conditions": "1、要求提交GRE、GMAT、MAT考试成绩。","Currency": "美元","Rate": "6.3387"}</t>
  </si>
  <si>
    <t>a:8:{s:6:"农学";s:26:"./major/175/5933/Dr//8.gif";s:6:"理学";s:26:"./major/175/5933/Dr//6.gif";s:9:"经济学";s:26:"./major/175/5933/Dr//5.gif";s:9:"教育学";s:26:"./major/175/5933/Dr//4.gif";s:9:"管理学";s:26:"./major/175/5933/Dr//3.gif";s:6:"工学";s:26:"./major/175/5933/Dr//2.gif";s:6:"医学";s:27:"./major/175/5933/Dr//10.gif";s:6:"法学";s:26:"./major/175/5933/Dr//1.gif";}</t>
  </si>
  <si>
    <t>{"Address":"School of Graduate Studies, Utah State University, 0900 Old Main Hill, Logan, UT 84322-0900","Tel":"+1 435-797-1189","Fax":"+1 435-797-1192","Mail":"graduateschool@usu.edu","ApplyOnline":"https://research.usu.edu/gradguide/htm/apply","Conditions_Cost": "","Conditions_Edu": "本科毕业", "Conditions_Test": [{"type":"传统托福(PBT)","score":"550"},{"type":"托福机考(CBT)","score":"213"},{"type":"托福网考(IBT)","score":"79"},{"type":"雅思","score":"6.0"},{"type":"PTE","score":"53"}],"Conditions_Age": "无明确要求","MajorSum": "36", "OpeningTime": "","Tuition": "16124","Other_Application": "55","Other_reg": "-1","Other_books": "-1","ScholarshipUrl": "http://rgs.usu.edu/graduateschool/htm/finances/scholarships","alimony":"12768-21600","Other_Conditions": "1、要求提交GRE、GMAT、MAT考试成绩。","Currency": "美元","Rate": "6.3387"}</t>
  </si>
  <si>
    <t>a:2:{i:0;O:8:"stdClass":2:{s:4:"type";s:17:"托福机考(CBT)";s:5:"score";s:3:"213";}i:1;O:8:"stdClass":2:{s:4:"type";s:17:"托福网考(IBT)";s:5:"score";s:2:"79";}}</t>
  </si>
  <si>
    <t>1 435.797.2399</t>
  </si>
  <si>
    <t>mba.huntsman@usu.edu</t>
  </si>
  <si>
    <t>1 435 797.2360</t>
  </si>
  <si>
    <t>a:1:{s:9:"管理学";s:27:"./major/175/5933/MBA//3.gif";}</t>
  </si>
  <si>
    <t>{"Address":"School of Graduate Studies, Utah State University, 0900 Old Main Hill, Logan, UT 84322-0900","Tel":"1 435 797.2360","Fax":"1 435.797.2399","Mail":"mba.huntsman@usu.edu","Conditions_Cost": "","Conditions_Edu": "本科毕业", "Conditions_Test": [{"type":"托福机考(CBT)","score":"213"},{"type":"托福网考(IBT)","score":"79"}], "Conditions_Work": "无明确要求","xueZhi": "12个月 全日制","Conditions_Age": "无明确要求","MajorSum": "1", "OpeningTime": "","Tuition": "43350","Other_Application": "55","Other_reg": "-1","Other_books": "-1","ScholarshipUrl": "","alimony":"12768-21600","Other_Conditions": "1、要求提交GRE或GMAT考试成绩。","Currency": "美元","Rate": "6.3387"}</t>
  </si>
  <si>
    <t>a:3:{i:0;O:8:"stdClass":2:{s:4:"time";s:9:"1月15日";s:3:"tip";s:33:"夏季入学的申请截止日期";}i:1;O:8:"stdClass":2:{s:4:"time";s:9:"4月15日";s:3:"tip";s:33:"秋季入学的申请截止日期";}i:2;O:8:"stdClass":2:{s:4:"time";s:9:"9月15日";s:3:"tip";s:33:"春季入学的申请截止日期";}}</t>
  </si>
  <si>
    <t>a:8:{s:6:"农学";s:34:"./major/175/5933/Specialist//8.gif";s:9:"经济学";s:34:"./major/175/5933/Specialist//5.gif";s:9:"教育学";s:34:"./major/175/5933/Specialist//4.gif";s:9:"管理学";s:34:"./major/175/5933/Specialist//3.gif";s:6:"工学";s:34:"./major/175/5933/Specialist//2.gif";s:21:"职教及其他类别";s:35:"./major/175/5933/Specialist//13.gif";s:6:"医学";s:35:"./major/175/5933/Specialist//10.gif";s:6:"法学";s:34:"./major/175/5933/Specialist//1.gif";}</t>
  </si>
  <si>
    <t>{"Address":"Undergraduate Admissions, Taggart Student Center Room 102, 0160 Old Main Hill, Logan, UT 84322-0160","Tel":"+1 435.797.1079","Fax":"+1 435.797.3708","Mail":"admit@usu.edu","ApplyOnline":"https://globalengagement.usu.edu/htm/international-students/prospective-students/undergraduate-application","Conditions_Cost": "","Conditions_Edu": "高中毕业", "Conditions_Test": [{"type":"托福网考(IBT)","score":"71"},{"type":"雅思","score":"6.0"},{"type":"雅思阅读","score":"5.0"},{"type":"雅思写作","score":"5.0"},{"type":"雅思听力","score":"5.0"},{"type":"雅思口语","score":"5.0"}],"Conditions_Age": "无明确要求","MajorSum": "15", "OpeningTime": [{"time":"1月15日","tip":"夏季入学的申请截止日期"},{"time":"4月15日","tip":"秋季入学的申请截止日期"},{"time":"9月15日","tip":"春季入学的申请截止日期"}],"Tuition": "16728","Other_Application": "75","Other_reg": "-1","Other_books": "-1","ScholarshipUrl": "http://www.usu.edu/admissions/scholarships/","alimony":"12768-21600","Other_Conditions": "无明确要求","Currency": "美元","Rate": "6.3387"}</t>
  </si>
  <si>
    <t>International AdmissionsOffice of International Students &amp; ScholarsTSC 313, 0140 Old Main HillUtah State UniversityLogan, UT 84322-0140 USA</t>
  </si>
  <si>
    <t>http://www.usu.edu/ieli/application.php</t>
  </si>
  <si>
    <t>+1 435-797-4050</t>
  </si>
  <si>
    <t>ieli@aggiemail.usu.edu</t>
  </si>
  <si>
    <t>a:1:{i:0;O:8:"stdClass":2:{s:4:"time";s:8:"1月7日";s:3:"tip";s:46:"每年开课3次，分别为1月、5月和8月";}}</t>
  </si>
  <si>
    <t>+1 435-797-2081</t>
  </si>
  <si>
    <t>a:2:{s:6:"文学";s:32:"./major/175/5933/Language//9.gif";s:9:"教育学";s:32:"./major/175/5933/Language//4.gif";}</t>
  </si>
  <si>
    <t>{"Address":"International AdmissionsOffice of International Students &amp; ScholarsTSC 313, 0140 Old Main HillUtah State UniversityLogan, UT 84322-0140 USA","Tel":"+1 435-797-2081","Fax":"+1 435-797-4050","Mail":"ieli@aggiemail.usu.edu","ApplyOnline":"http://www.usu.edu/ieli/application.php","Conditions_Cost": "","Conditions_Edu": "无明确要求", "Conditions_Test": "","Conditions_Age": "无明确要求","MajorSum": "1", "OpeningTime": [{"time":"1月7日","tip":"每年开课3次，分别为1月、5月和8月"}],"Tuition": "674","Other_Application": "75","Other_reg": "-1","Other_books": "-1","ScholarshipUrl": " ","alimony":"12768-21600","Other_Conditions": "无明确要求","Currency": "美元","Rate": "6.3387"}</t>
  </si>
  <si>
    <t>a:3:{s:6:"理学";s:31:"./major/175/5933/NetWork//6.gif";s:9:"管理学";s:31:"./major/175/5933/NetWork//3.gif";s:6:"医学";s:32:"./major/175/5933/NetWork//10.gif";}</t>
  </si>
  <si>
    <t>{"Address":"School of Graduate Studies, Utah State University, 0900 Old Main Hill, Logan, UT 84322-0900","Tel":"+1 435-797-1189","Fax":"+1 435-797-1192","Mail":"graduateschool@usu.edu","ApplyOnline":"https://research.usu.edu/gradguide/htm/apply","Conditions_Cost": "","Conditions_Edu": "无明确要求", "Conditions_Test": "","Conditions_Age": "无明确要求","MajorSum": "4", "OpeningTime": "","Tuition": "16124","Other_Application": "","Other_reg": "-1","Other_books": "-1","ScholarshipUrl": "http://rgs.usu.edu/graduateschool/htm/finances/scholarships","alimony":"12768-21600","Other_Conditions": "无明确要求","Currency": "美元","Rate": "6.3387"}</t>
  </si>
  <si>
    <t>蒙大拿州立大学波兹曼分校(波兹曼)</t>
  </si>
  <si>
    <t>Montana State University - Bozeman (Bozeman)</t>
  </si>
  <si>
    <t>Office of International Programs - Admissions, Montana State University, P.O. Box 172260, 400 Culbertson Hall, Bozeman, MT 59717-2260</t>
  </si>
  <si>
    <t>http://www.montana.edu/international/admissions/appinstructions.htm</t>
  </si>
  <si>
    <t>a:4:{i:0;O:8:"stdClass":2:{s:4:"type";s:17:"传统托福(PBT)";s:5:"score";s:3:"525";}i:1;O:8:"stdClass":2:{s:4:"type";s:17:"托福机考(CBT)";s:5:"score";s:3:"195";}i:2;O:8:"stdClass":2:{s:4:"type";s:17:"托福网考(IBT)";s:5:"score";s:2:"71";}i:3;O:8:"stdClass":2:{s:4:"type";s:6:"雅思";s:5:"score";s:1:"6";}}</t>
  </si>
  <si>
    <t>+1 (406) 994-1619</t>
  </si>
  <si>
    <t>globalstudy@montana.edu</t>
  </si>
  <si>
    <t>a:3:{i:0;O:8:"stdClass":2:{s:4:"time";s:9:"5月15日";s:3:"tip";s:30:"秋季入学申请截止时间";}i:1;O:8:"stdClass":2:{s:4:"time";s:10:"10月15日";s:3:"tip";s:30:"春季入学申请截止时间";}i:2;O:8:"stdClass":2:{s:4:"time";s:8:"3月1日";s:3:"tip";s:30:"夏季入学申请截止时间";}}</t>
  </si>
  <si>
    <t>http://www.montana.edu/international/admissions/costs_scholarships.htm</t>
  </si>
  <si>
    <t>+1 (406) 994-7418</t>
  </si>
  <si>
    <t>a:11:{s:6:"文学";s:37:"./major/175/3479/Undergraduate//9.gif";s:6:"农学";s:37:"./major/175/3479/Undergraduate//8.gif";s:9:"历史学";s:37:"./major/175/3479/Undergraduate//7.gif";s:6:"理学";s:37:"./major/175/3479/Undergraduate//6.gif";s:9:"经济学";s:37:"./major/175/3479/Undergraduate//5.gif";s:9:"教育学";s:37:"./major/175/3479/Undergraduate//4.gif";s:9:"管理学";s:37:"./major/175/3479/Undergraduate//3.gif";s:6:"工学";s:37:"./major/175/3479/Undergraduate//2.gif";s:6:"哲学";s:38:"./major/175/3479/Undergraduate//11.gif";s:6:"医学";s:38:"./major/175/3479/Undergraduate//10.gif";s:6:"法学";s:37:"./major/175/3479/Undergraduate//1.gif";}</t>
  </si>
  <si>
    <t>{"Address":"Office of International Programs - Admissions, Montana State University, P.O. Box 172260, 400 Culbertson Hall, Bozeman, MT 59717-2260","Tel":"+1 (406) 994-7418","Fax":"+1 (406) 994-1619","Mail":"globalstudy@montana.edu","ApplyOnline":"http://www.montana.edu/international/admissions/appinstructions.htm","Conditions_Cost": "","Conditions_Edu": "高中毕业", "Conditions_Test": [{"type":"传统托福(PBT)","score":"525"},{"type":"托福机考(CBT)","score":"195"},{"type":"托福网考(IBT)","score":"71"},{"type":"雅思","score":"6"}],"Conditions_Age": "无明确要求","MajorSum": "57", "OpeningTime": [{"time":"5月15日","tip":"秋季入学申请截止时间"},{"time":"10月15日","tip":"春季入学申请截止时间"},{"time":"3月1日","tip":"夏季入学申请截止时间"}],"Tuition": "9760","Other_Application": "-1","Other_reg": "-1","Other_books": "-1","ScholarshipUrl": "http://www.montana.edu/international/admissions/costs_scholarships.htm","alimony":"12768-21600","Other_Conditions": "无明确要求","Currency": "美元","Rate": "6.3387"}</t>
  </si>
  <si>
    <t>http://www.montana.edu/gradschool/cat_international.html</t>
  </si>
  <si>
    <t>+1 (406) 994-4733</t>
  </si>
  <si>
    <t>gradschool@montana.edu</t>
  </si>
  <si>
    <t>学术要求：&amp;nbsp;提交GRE考试成绩。</t>
  </si>
  <si>
    <t>+1 (406) 994-4145</t>
  </si>
  <si>
    <t>a:9:{s:6:"文学";s:30:"./major/175/3479/Master//9.gif";s:6:"农学";s:30:"./major/175/3479/Master//8.gif";s:9:"历史学";s:30:"./major/175/3479/Master//7.gif";s:6:"理学";s:30:"./major/175/3479/Master//6.gif";s:9:"经济学";s:30:"./major/175/3479/Master//5.gif";s:9:"教育学";s:30:"./major/175/3479/Master//4.gif";s:9:"管理学";s:30:"./major/175/3479/Master//3.gif";s:6:"工学";s:30:"./major/175/3479/Master//2.gif";s:6:"医学";s:31:"./major/175/3479/Master//10.gif";}</t>
  </si>
  <si>
    <t>{"Address":"Office of International Programs - Admissions, Montana State University, P.O. Box 172260, 400 Culbertson Hall, Bozeman, MT 59717-2260","Tel":"+1 (406) 994-4145","Fax":"+1 (406) 994-4733","Mail":"gradschool@montana.edu","ApplyOnline":"http://www.montana.edu/gradschool/cat_international.html","Conditions_Cost": "","Conditions_Edu": "本科毕业", "Conditions_Test": [{"type":"传统托福(PBT)","score":"550"},{"type":"托福机考(CBT)","score":"213"},{"type":"托福网考(IBT)","score":"80"},{"type":"雅思","score":"7"}],"Conditions_Age": "无明确要求","MajorSum": "45", "OpeningTime": "","Tuition": "14840","Other_Application": "-1","Other_reg": "-1","Other_books": "-1","ScholarshipUrl": "http://www.montana.edu/international/admissions/costs_scholarships.htm","alimony":"12768-21600","Other_Conditions": "学术要求：&amp;nbsp;提交GRE考试成绩。","Currency": "美元","Rate": "6.3387"}</t>
  </si>
  <si>
    <t>The Graduate School    Montana State University   P.O. Box 172580   Bozeman, MT 59717-2580</t>
  </si>
  <si>
    <t>a:7:{s:6:"文学";s:26:"./major/175/3479/Dr//9.gif";s:6:"农学";s:26:"./major/175/3479/Dr//8.gif";s:9:"历史学";s:26:"./major/175/3479/Dr//7.gif";s:6:"理学";s:26:"./major/175/3479/Dr//6.gif";s:9:"教育学";s:26:"./major/175/3479/Dr//4.gif";s:6:"工学";s:26:"./major/175/3479/Dr//2.gif";s:6:"医学";s:27:"./major/175/3479/Dr//10.gif";}</t>
  </si>
  <si>
    <t>{"Address":"The Graduate School    Montana State University   P.O. Box 172580   Bozeman, MT 59717-2580","Tel":"+1 (406) 994-4145","Fax":"+1 (406) 994-4733","Mail":"gradschool@montana.edu","ApplyOnline":"http://www.montana.edu/gradschool/cat_international.html","Conditions_Cost": "","Conditions_Edu": "本科毕业", "Conditions_Test": [{"type":"传统托福(PBT)","score":"550"},{"type":"托福机考(CBT)","score":"213"},{"type":"托福网考(IBT)","score":"80"},{"type":"雅思","score":"7"}],"Conditions_Age": "无明确要求","MajorSum": "19", "OpeningTime": "","Tuition": "14840","Other_Application": "-1","Other_reg": "-1","Other_books": "-1","ScholarshipUrl": "http://www.montana.edu/international/admissions/costs_scholarships.htm","alimony":"12768-21600","Other_Conditions": "学术要求：&amp;nbsp;提交GRE考试成绩。","Currency": "美元","Rate": "6.3387"}</t>
  </si>
  <si>
    <t>a:7:{s:6:"文学";s:31:"./major/175/3479/NetWork//9.gif";s:6:"理学";s:31:"./major/175/3479/NetWork//6.gif";s:9:"教育学";s:31:"./major/175/3479/NetWork//4.gif";s:9:"管理学";s:31:"./major/175/3479/NetWork//3.gif";s:6:"工学";s:31:"./major/175/3479/NetWork//2.gif";s:21:"职教及其他类别";s:32:"./major/175/3479/NetWork//13.gif";s:6:"医学";s:32:"./major/175/3479/NetWork//10.gif";}</t>
  </si>
  <si>
    <t>{"Address":"The Graduate School    Montana State University   P.O. Box 172580   Bozeman, MT 59717-2580","Tel":"+1 (406) 994-4145","Fax":"+1 (406) 994-4733","Mail":"gradschool@montana.edu","ApplyOnline":"http://www.montana.edu/gradschool/cat_international.html","Conditions_Cost": "","Conditions_Edu": "无明确要求", "Conditions_Test": "","Conditions_Age": "无明确要求","MajorSum": "11", "OpeningTime": "","Tuition": "14840","Other_Application": "","Other_reg": "-1","Other_books": "-1","ScholarshipUrl": "http://www.montana.edu/international/admissions/costs_scholarships.htm","alimony":"12768-21600","Other_Conditions": "无明确要求","Currency": "美元","Rate": "6.3387"}</t>
  </si>
  <si>
    <t>a:4:{s:6:"农学";s:34:"./major/175/3479/Foundation//8.gif";s:9:"教育学";s:34:"./major/175/3479/Foundation//4.gif";s:6:"医学";s:35:"./major/175/3479/Foundation//10.gif";s:6:"法学";s:34:"./major/175/3479/Foundation//1.gif";}</t>
  </si>
  <si>
    <t>{"Address":"Office of International Programs - Admissions, Montana State University, P.O. Box 172260, 400 Culbertson Hall, Bozeman, MT 59717-2260","Tel":"+1 (406) 994-7418","Fax":"+1 (406) 994-1619","Mail":"globalstudy@montana.edu","ApplyOnline":"http://www.montana.edu/international/admissions/appinstructions.htm","Conditions_Cost": "","Conditions_Edu": "无明确要求", "Conditions_Test": "","Conditions_Age": "无明确要求","MajorSum": "3", "OpeningTime": "","Tuition": "-1","Other_Application": "-1","Other_reg": "-1","Other_books": "-1","ScholarshipUrl": "","alimony":"12768-21600","Other_Conditions": "无明确要求","Currency": "美元","Rate": "6.3387"}</t>
  </si>
  <si>
    <t>天普大学（费城）</t>
  </si>
  <si>
    <t>Temple University (Philadelphia)</t>
  </si>
  <si>
    <t>Undergraduate International Admissions, 1803 N. Broad Street, 714 Carnell Hall, Philadelphia, Pennsylvania 19122 (USA)</t>
  </si>
  <si>
    <t>http://admissions.temple.edu/apply/international-applicant</t>
  </si>
  <si>
    <t>a:3:{i:0;O:8:"stdClass":2:{s:4:"type";s:17:"托福网考(IBT)";s:5:"score";s:2:"79";}i:1;O:8:"stdClass":2:{s:4:"type";s:6:"雅思";s:5:"score";s:1:"6";}i:2;O:8:"stdClass":2:{s:4:"type";s:3:"PTE";s:5:"score";s:2:"53";}}</t>
  </si>
  <si>
    <t>+1 215-204-4990</t>
  </si>
  <si>
    <t>international.admissions@temple.edu</t>
  </si>
  <si>
    <t>a:2:{i:0;O:8:"stdClass":2:{s:4:"time";s:8:"3月1日";s:3:"tip";s:30:"秋季入学申请截止时间";}i:1;O:8:"stdClass":2:{s:4:"time";s:9:"11月1日";s:3:"tip";s:30:"春季入学申请截止时间";}}</t>
  </si>
  <si>
    <t>http://sfs.temple.edu/financial-aid/types-financial-aid/scholarships</t>
  </si>
  <si>
    <t>+1 215-204-4900</t>
  </si>
  <si>
    <t>a:11:{s:6:"文学";s:37:"./major/175/5115/Undergraduate//9.gif";s:6:"农学";s:37:"./major/175/5115/Undergraduate//8.gif";s:9:"历史学";s:37:"./major/175/5115/Undergraduate//7.gif";s:6:"理学";s:37:"./major/175/5115/Undergraduate//6.gif";s:9:"经济学";s:37:"./major/175/5115/Undergraduate//5.gif";s:9:"教育学";s:37:"./major/175/5115/Undergraduate//4.gif";s:9:"管理学";s:37:"./major/175/5115/Undergraduate//3.gif";s:6:"工学";s:37:"./major/175/5115/Undergraduate//2.gif";s:6:"哲学";s:38:"./major/175/5115/Undergraduate//11.gif";s:6:"医学";s:38:"./major/175/5115/Undergraduate//10.gif";s:6:"法学";s:37:"./major/175/5115/Undergraduate//1.gif";}</t>
  </si>
  <si>
    <t>{"Address":"Undergraduate International Admissions, 1803 N. Broad Street, 714 Carnell Hall, Philadelphia, Pennsylvania 19122 (USA)","Tel":"+1 215-204-4900","Fax":"+1 215-204-4990","Mail":"international.admissions@temple.edu","ApplyOnline":"http://admissions.temple.edu/apply/international-applicant","Conditions_Cost": "","Conditions_Edu": "高中毕业", "Conditions_Test": [{"type":"托福网考(IBT)","score":"79"},{"type":"雅思","score":"6"},{"type":"PTE","score":"53"}],"Conditions_Age": "无明确要求","MajorSum": "127", "OpeningTime": [{"time":"3月1日","tip":"秋季入学申请截止时间"},{"time":"11月1日","tip":"春季入学申请截止时间"}],"Tuition": "24032","Other_Application": "-1","Other_reg": "-1","Other_books": "-1","ScholarshipUrl": "http://sfs.temple.edu/financial-aid/types-financial-aid/scholarships","alimony":"12768-21600","Other_Conditions": "无明确要求","Currency": "美元","Rate": "6.3387"}</t>
  </si>
  <si>
    <t>Temple University Graduate School, 501 Carnell Hall, 1803 North Broad Street, Philadelphia, PA  19122-6095</t>
  </si>
  <si>
    <t>http://www.temple.edu/grad/admissions/international.htm</t>
  </si>
  <si>
    <t>a:4:{i:0;O:8:"stdClass":2:{s:4:"type";s:17:"传统托福(PBT)";s:5:"score";s:3:"550";}i:1;O:8:"stdClass":2:{s:4:"type";s:17:"托福网考(IBT)";s:5:"score";s:2:"79";}i:2;O:8:"stdClass":2:{s:4:"type";s:6:"雅思";s:5:"score";s:3:"6.5";}i:3;O:8:"stdClass":2:{s:4:"type";s:3:"PTE";s:5:"score";s:2:"53";}}</t>
  </si>
  <si>
    <t>+1 215-204-8781</t>
  </si>
  <si>
    <t>grad@temple.edu</t>
  </si>
  <si>
    <t>+1 215-204-1380</t>
  </si>
  <si>
    <t>a:11:{s:6:"文学";s:30:"./major/175/5115/Master//9.gif";s:6:"农学";s:30:"./major/175/5115/Master//8.gif";s:9:"历史学";s:30:"./major/175/5115/Master//7.gif";s:6:"理学";s:30:"./major/175/5115/Master//6.gif";s:9:"经济学";s:30:"./major/175/5115/Master//5.gif";s:9:"教育学";s:30:"./major/175/5115/Master//4.gif";s:9:"管理学";s:30:"./major/175/5115/Master//3.gif";s:6:"工学";s:30:"./major/175/5115/Master//2.gif";s:6:"哲学";s:31:"./major/175/5115/Master//11.gif";s:6:"医学";s:31:"./major/175/5115/Master//10.gif";s:6:"法学";s:30:"./major/175/5115/Master//1.gif";}</t>
  </si>
  <si>
    <t>{"Address":"Temple University Graduate School, 501 Carnell Hall, 1803 North Broad Street, Philadelphia, PA  19122-6095","Tel":"+1 215-204-1380","Fax":"+1 215-204-8781","Mail":"grad@temple.edu","ApplyOnline":"http://www.temple.edu/grad/admissions/international.htm","Conditions_Cost": "","Conditions_Edu": "本科毕业", "Conditions_Test": [{"type":"传统托福(PBT)","score":"550"},{"type":"托福网考(IBT)","score":"79"},{"type":"雅思","score":"6.5"},{"type":"PTE","score":"53"}],"Conditions_Age": "无明确要求","MajorSum": "119", "OpeningTime": "","Tuition": "25032","Other_Application": "60","Other_reg": "-1","Other_books": "-1","ScholarshipUrl": "http://sfs.temple.edu/financial-aid/types-financial-aid/scholarships","alimony":"12768-21600","Other_Conditions": "1、要求提交GRE或GMAT考试成绩。","Currency": "美元","Rate": "6.3387"}</t>
  </si>
  <si>
    <t>a:10:{s:6:"文学";s:26:"./major/175/5115/Dr//9.gif";s:9:"历史学";s:26:"./major/175/5115/Dr//7.gif";s:6:"理学";s:26:"./major/175/5115/Dr//6.gif";s:9:"经济学";s:26:"./major/175/5115/Dr//5.gif";s:9:"教育学";s:26:"./major/175/5115/Dr//4.gif";s:9:"管理学";s:26:"./major/175/5115/Dr//3.gif";s:6:"工学";s:26:"./major/175/5115/Dr//2.gif";s:6:"哲学";s:27:"./major/175/5115/Dr//11.gif";s:6:"医学";s:27:"./major/175/5115/Dr//10.gif";s:6:"法学";s:26:"./major/175/5115/Dr//1.gif";}</t>
  </si>
  <si>
    <t>{"Address":"Temple University Graduate School, 501 Carnell Hall, 1803 North Broad Street, Philadelphia, PA  19122-6095","Tel":"+1 215-204-1380","Fax":"+1 215-204-8781","Mail":"grad@temple.edu","ApplyOnline":"http://www.temple.edu/grad/admissions/international.htm","Conditions_Cost": "","Conditions_Edu": "本科毕业", "Conditions_Test": [{"type":"传统托福(PBT)","score":"550"},{"type":"托福网考(IBT)","score":"79"},{"type":"雅思","score":"6.5"},{"type":"PTE","score":"53"}],"Conditions_Age": "无明确要求","MajorSum": "51", "OpeningTime": "","Tuition": "25032","Other_Application": "60","Other_reg": "-1","Other_books": "-1","ScholarshipUrl": "http://sfs.temple.edu/financial-aid/types-financial-aid/scholarships","alimony":"12768-21600","Other_Conditions": "1、要求提交GRE或GMAT考试成绩。","Currency": "美元","Rate": "6.3387"}</t>
  </si>
  <si>
    <t>Fox School of Business, 1801 Liacouras Walk, 701 Alter Hall (006-22),  Philadelphia PA 19122</t>
  </si>
  <si>
    <t>1 (215) 204-1632</t>
  </si>
  <si>
    <t>foxinfo@temple.edu</t>
  </si>
  <si>
    <t>a:1:{i:0;O:8:"stdClass":2:{s:4:"time";s:8:"3月1日";s:3:"tip";s:27:"留学生申请截止日期";}}</t>
  </si>
  <si>
    <t>1、要求提交大学成绩单。&amp;nbsp;2、要求提交托福考试成绩。&amp;nbsp;3、要求提交GMAT考试成绩。&amp;nbsp;4、要求提交一份简历和两封推荐信。</t>
  </si>
  <si>
    <t>1 (215) 204-7678</t>
  </si>
  <si>
    <t>a:1:{s:0:"";i:6;}</t>
  </si>
  <si>
    <t>{"Address":"Fox School of Business, 1801 Liacouras Walk, 701 Alter Hall (006-22),  Philadelphia PA 19122","Tel":"1 (215) 204-7678","Fax":"1 (215) 204-1632","Mail":"foxinfo@temple.edu","Conditions_Cost": "","Conditions_Edu": "本科毕业", "Conditions_Test": "", "Conditions_Work": "无明确要求","xueZhi": "24个月 全日制","Conditions_Age": "无明确要求","MajorSum": "7", "OpeningTime": [{"time":"3月1日","tip":"留学生申请截止日期"}],"Tuition": "65295","Other_Application": "60","Other_reg": "-1","Other_books": "-1","ScholarshipUrl": "","alimony":"12768-21600","Other_Conditions": "1、要求提交大学成绩单。&amp;nbsp;2、要求提交托福考试成绩。&amp;nbsp;3、要求提交GMAT考试成绩。&amp;nbsp;4、要求提交一份简历和两封推荐信。","Currency": "美元","Rate": "6.3387"}</t>
  </si>
  <si>
    <t>a:2:{s:6:"农学";s:34:"./major/175/5115/Specialist//8.gif";s:9:"教育学";s:34:"./major/175/5115/Specialist//4.gif";}</t>
  </si>
  <si>
    <t>{"Address":"Undergraduate International Admissions, 1803 N. Broad Street, 714 Carnell Hall, Philadelphia, Pennsylvania 19122 (USA)","Tel":"+1 215-204-4900","Fax":"+1 215-204-4990","Mail":"international.admissions@temple.edu","ApplyOnline":"http://admissions.temple.edu/apply/international-applicant","Conditions_Cost": "","Conditions_Edu": "高中毕业", "Conditions_Test": [{"type":"托福网考(IBT)","score":"79"},{"type":"雅思","score":"6"},{"type":"PTE","score":"53"}],"Conditions_Age": "无明确要求","MajorSum": "2", "OpeningTime": [{"time":"3月1日","tip":"秋季入学申请截止时间"},{"time":"11月1日","tip":"春季入学申请截止时间"}],"Tuition": "24032","Other_Application": "-1","Other_reg": "-1","Other_books": "-1","ScholarshipUrl": "http://sfs.temple.edu/financial-aid/types-financial-aid/scholarships","alimony":"12768-21600","Other_Conditions": "无明确要求","Currency": "美元","Rate": "6.3387"}</t>
  </si>
  <si>
    <t>Intensive English Language Program   1700 N. Broad Street.  Suite 211  Philadelphia, PA 19121 USA</t>
  </si>
  <si>
    <t>http://www.temple.edu/provost/international/ielp/programs/ielp.html</t>
  </si>
  <si>
    <t>+1 215-204-3892</t>
  </si>
  <si>
    <t>ielp@temple.edu</t>
  </si>
  <si>
    <t>a:1:{i:0;O:8:"stdClass":2:{s:4:"time";s:9:"1月13日";s:3:"tip";s:38:"开课4次，1月、3月、5月、7月";}}</t>
  </si>
  <si>
    <t>+1 215-204-7899</t>
  </si>
  <si>
    <t>a:2:{s:6:"文学";s:32:"./major/175/5115/Language//9.gif";s:9:"教育学";s:32:"./major/175/5115/Language//4.gif";}</t>
  </si>
  <si>
    <t>{"Address":"Intensive English Language Program   1700 N. Broad Street.  Suite 211  Philadelphia, PA 19121 USA","Tel":"+1 215-204-7899","Fax":"+1 215-204-3892","Mail":"ielp@temple.edu","ApplyOnline":"http://www.temple.edu/provost/international/ielp/programs/ielp.html","Conditions_Cost": "","Conditions_Edu": "高中毕业", "Conditions_Test": "","Conditions_Age": "无明确要求","MajorSum": "1", "OpeningTime": [{"time":"1月13日","tip":"开课4次，1月、3月、5月、7月"}],"Tuition": "321","Other_Application": "100","Other_reg": "-1","Other_books": "-1","ScholarshipUrl": "","alimony":"12768-21600","Other_Conditions": "无明确要求","Currency": "美元","Rate": "6.3387"}</t>
  </si>
  <si>
    <t>a:8:{s:6:"理学";s:31:"./major/175/5115/NetWork//6.gif";s:9:"教育学";s:31:"./major/175/5115/NetWork//4.gif";s:9:"管理学";s:31:"./major/175/5115/NetWork//3.gif";s:6:"工学";s:31:"./major/175/5115/NetWork//2.gif";s:21:"职教及其他类别";s:32:"./major/175/5115/NetWork//13.gif";s:6:"医学";s:32:"./major/175/5115/NetWork//10.gif";s:6:"法学";s:31:"./major/175/5115/NetWork//1.gif";s:0:"";i:6;}</t>
  </si>
  <si>
    <t>{"Address":"Temple University Graduate School, 501 Carnell Hall, 1803 North Broad Street, Philadelphia, PA  19122-6095","Tel":"+1 215-204-1380","Fax":"+1 215-204-8781","Mail":"grad@temple.edu","ApplyOnline":"http://www.temple.edu/grad/admissions/international.htm","Conditions_Cost": "","Conditions_Edu": "无明确要求", "Conditions_Test": "","Conditions_Age": "无明确要求","MajorSum": "51", "OpeningTime": "","Tuition": "25032","Other_Application": "","Other_reg": "-1","Other_books": "-1","ScholarshipUrl": "http://sfs.temple.edu/financial-aid/types-financial-aid/scholarships","alimony":"12768-21600","Other_Conditions": "无明确要求","Currency": "美元","Rate": "6.3387"}</t>
  </si>
  <si>
    <t>佛蒙特大学（伯灵顿）</t>
  </si>
  <si>
    <t>University of Vermont (Burlington)</t>
  </si>
  <si>
    <t>Office of Admissions, 194 South Prospect Street, Burlington, VT 05401-3596</t>
  </si>
  <si>
    <t>Deborah.Gale@uvm.edu</t>
  </si>
  <si>
    <t>a:1:{i:0;O:8:"stdClass":2:{s:4:"time";s:10:"10月15日";s:3:"tip";s:27:"留学生申请截止日期";}}</t>
  </si>
  <si>
    <t>http://www.uvm.edu/~stdfinsv/?Page=prospect_ug_scholars.html&amp;SM=scholarshipmenu.html</t>
  </si>
  <si>
    <t>1 (802) 656-4646</t>
  </si>
  <si>
    <t>a:11:{s:6:"文学";s:37:"./major/175/5958/Undergraduate//9.gif";s:6:"农学";s:37:"./major/175/5958/Undergraduate//8.gif";s:9:"历史学";s:37:"./major/175/5958/Undergraduate//7.gif";s:6:"理学";s:37:"./major/175/5958/Undergraduate//6.gif";s:9:"经济学";s:37:"./major/175/5958/Undergraduate//5.gif";s:9:"教育学";s:37:"./major/175/5958/Undergraduate//4.gif";s:9:"管理学";s:37:"./major/175/5958/Undergraduate//3.gif";s:6:"工学";s:37:"./major/175/5958/Undergraduate//2.gif";s:6:"哲学";s:38:"./major/175/5958/Undergraduate//11.gif";s:6:"医学";s:38:"./major/175/5958/Undergraduate//10.gif";s:6:"法学";s:37:"./major/175/5958/Undergraduate//1.gif";}</t>
  </si>
  <si>
    <t>{"Address":"Office of Admissions, 194 South Prospect Street, Burlington, VT 05401-3596","Tel":"1 (802) 656-4646","Fax":"","Mail":"Deborah.Gale@uvm.edu","ApplyOnline":"https://www.commonapp.org/CommonApp/default.aspx","Conditions_Cost": "","Conditions_Edu": "高中毕业", "Conditions_Test": [{"type":"传统托福(PBT)","score":"550"},{"type":"托福网考(IBT)","score":"79"},{"type":"雅思","score":"6.5"}],"Conditions_Age": "无明确要求","MajorSum": "94", "OpeningTime": [{"time":"10月15日","tip":"留学生申请截止日期"}],"Tuition": "34656","Other_Application": "55","Other_reg": "-1","Other_books": "-1","ScholarshipUrl": "http://www.uvm.edu/~stdfinsv/?Page=prospect_ug_scholars.html&amp;SM=scholarshipmenu.html","alimony":"12768-21600","Other_Conditions": "无明确要求","Currency": "美元","Rate": "6.3387"}</t>
  </si>
  <si>
    <t>The Graduate College Admissions Offices, The University of Vermont, 330 Waterman Building, Burlington, Vermont 05405-0160</t>
  </si>
  <si>
    <t>https://www.applyweb.com/apply/uvmg/menu.html</t>
  </si>
  <si>
    <t>+1 (802) 656-0519</t>
  </si>
  <si>
    <t>graduate.admissions@uvm.edu</t>
  </si>
  <si>
    <t>a:2:{i:0;O:8:"stdClass":2:{s:4:"time";s:10:"11月15日";s:3:"tip";s:30:"春季入学申请截止日期";}i:1;O:8:"stdClass":2:{s:4:"time";s:8:"4月1日";s:3:"tip";s:37:"夏季/秋季入学申请截止日期";}}</t>
  </si>
  <si>
    <t>http://www.uvm.edu/~stdfinsv/?Page=gradscholar.html&amp;SM=scholarshipmenu.html</t>
  </si>
  <si>
    <t>+1 (802) 656-2699</t>
  </si>
  <si>
    <t>a:10:{s:6:"文学";s:30:"./major/175/5958/Master//9.gif";s:6:"农学";s:30:"./major/175/5958/Master//8.gif";s:9:"历史学";s:30:"./major/175/5958/Master//7.gif";s:6:"理学";s:30:"./major/175/5958/Master//6.gif";s:9:"经济学";s:30:"./major/175/5958/Master//5.gif";s:9:"教育学";s:30:"./major/175/5958/Master//4.gif";s:9:"管理学";s:30:"./major/175/5958/Master//3.gif";s:6:"工学";s:30:"./major/175/5958/Master//2.gif";s:6:"医学";s:31:"./major/175/5958/Master//10.gif";s:6:"法学";s:30:"./major/175/5958/Master//1.gif";}</t>
  </si>
  <si>
    <t>{"Address":"The Graduate College Admissions Offices, The University of Vermont, 330 Waterman Building, Burlington, Vermont 05405-0160","Tel":"+1 (802) 656-2699","Fax":"+1 (802) 656-0519","Mail":"graduate.admissions@uvm.edu","ApplyOnline":"https://www.applyweb.com/apply/uvmg/menu.html","Conditions_Cost": "","Conditions_Edu": "本科毕业", "Conditions_Test": [{"type":"传统托福(PBT)","score":"550"},{"type":"托福机考(CBT)","score":"213"},{"type":"托福网考(IBT)","score":"79"},{"type":"雅思","score":"6.5"}],"Conditions_Age": "无明确要求","MajorSum": "49", "OpeningTime": [{"time":"11月15日","tip":"春季入学申请截止日期"},{"time":"4月1日","tip":"夏季/秋季入学申请截止日期"}],"Tuition": "34656","Other_Application": "-1","Other_reg": "-1","Other_books": "-1","ScholarshipUrl": "http://www.uvm.edu/~stdfinsv/?Page=gradscholar.html&amp;SM=scholarshipmenu.html","alimony":"12768-21600","Other_Conditions": "1、要求提交GRE考试成绩。","Currency": "美元","Rate": "6.3387"}</t>
  </si>
  <si>
    <t>a:7:{s:6:"农学";s:26:"./major/175/5958/Dr//8.gif";s:6:"理学";s:26:"./major/175/5958/Dr//6.gif";s:9:"教育学";s:26:"./major/175/5958/Dr//4.gif";s:9:"管理学";s:26:"./major/175/5958/Dr//3.gif";s:6:"工学";s:26:"./major/175/5958/Dr//2.gif";s:6:"医学";s:27:"./major/175/5958/Dr//10.gif";s:6:"法学";s:26:"./major/175/5958/Dr//1.gif";}</t>
  </si>
  <si>
    <t>{"Address":"The Graduate College Admissions Offices, The University of Vermont, 330 Waterman Building, Burlington, Vermont 05405-0160","Tel":"+1 (802) 656-2699","Fax":"+1 (802) 656-0519","Mail":"graduate.admissions@uvm.edu","ApplyOnline":"https://www.applyweb.com/apply/uvmg/menu.html","Conditions_Cost": "","Conditions_Edu": "本科毕业", "Conditions_Test": [{"type":"传统托福(PBT)","score":"550"},{"type":"托福机考(CBT)","score":"213"},{"type":"托福网考(IBT)","score":"79"},{"type":"雅思","score":"6.5"}],"Conditions_Age": "无明确要求","MajorSum": "22", "OpeningTime": [{"time":"11月15日","tip":"春季入学申请截止日期"},{"time":"4月1日","tip":"夏季/秋季入学申请截止日期"}],"Tuition": "34656","Other_Application": "-1","Other_reg": "-1","Other_books": "-1","ScholarshipUrl": "http://www.uvm.edu/~stdfinsv/?Page=gradscholar.html&amp;SM=scholarshipmenu.html","alimony":"12768-21600","Other_Conditions": "1、要求提交GRE考试成绩。","Currency": "美元","Rate": "6.3387"}</t>
  </si>
  <si>
    <t>University of Vermont, School of Business Administration, 55 Colchester Ave., 101 Kalkin Hall, Burlington, VT 05405</t>
  </si>
  <si>
    <t>1 (802) 656-4078</t>
  </si>
  <si>
    <t>mba@uvm.edu</t>
  </si>
  <si>
    <t>1、要求提交GRE考试成绩。&amp;nbsp;2、要求提交GMAT考试成绩。</t>
  </si>
  <si>
    <t>1 (802) 656-0794</t>
  </si>
  <si>
    <t>{"Address":"University of Vermont, School of Business Administration, 55 Colchester Ave., 101 Kalkin Hall, Burlington, VT 05405","Tel":"1 (802) 656-0794","Fax":"1 (802) 656-4078","Mail":"mba@uvm.edu","Conditions_Cost": "","Conditions_Edu": "本科毕业", "Conditions_Test": [{"type":"传统托福(PBT)","score":"550"},{"type":"托福网考(IBT)","score":"80"},{"type":"雅思","score":"6.5"}], "Conditions_Work": "无明确要求","xueZhi": "24个月 全日制","Conditions_Age": "无明确要求","MajorSum": "1", "OpeningTime": "","Tuition": "65856","Other_Application": "-1","Other_reg": "-1","Other_books": "-1","ScholarshipUrl": "","alimony":"12768-21600","Other_Conditions": "1、要求提交GRE考试成绩。&amp;nbsp;2、要求提交GMAT考试成绩。","Currency": "美元","Rate": "6.3387"}</t>
  </si>
  <si>
    <t>a:3:{s:6:"理学";s:31:"./major/175/5958/NetWork//6.gif";s:9:"经济学";s:31:"./major/175/5958/NetWork//5.gif";s:6:"医学";s:32:"./major/175/5958/NetWork//10.gif";}</t>
  </si>
  <si>
    <t>{"Address":"The Graduate College Admissions Offices, The University of Vermont, 330 Waterman Building, Burlington, Vermont 05405-0160","Tel":"+1 (802) 656-2699","Fax":"+1 (802) 656-0519","Mail":"graduate.admissions@uvm.edu","ApplyOnline":"https://www.applyweb.com/apply/uvmg/menu.html","Conditions_Cost": "","Conditions_Edu": "无明确要求", "Conditions_Test": "","Conditions_Age": "无明确要求","MajorSum": "4", "OpeningTime": "","Tuition": "34656","Other_Application": "","Other_reg": "-1","Other_books": "-1","ScholarshipUrl": "http://www.uvm.edu/~stdfinsv/?Page=gradscholar.html&amp;SM=scholarshipmenu.html","alimony":"12768-21600","Other_Conditions": "无明确要求","Currency": "美元","Rate": "6.3387"}</t>
  </si>
  <si>
    <t>a:4:{s:6:"农学";s:34:"./major/175/5958/Foundation//8.gif";s:9:"教育学";s:34:"./major/175/5958/Foundation//4.gif";s:6:"医学";s:35:"./major/175/5958/Foundation//10.gif";s:6:"法学";s:34:"./major/175/5958/Foundation//1.gif";}</t>
  </si>
  <si>
    <t>{"Address":"Office of Admissions, 194 South Prospect Street, Burlington, VT 05401-3596","Tel":"1 (802) 656-4646","Fax":"","Mail":"Deborah.Gale@uvm.edu","ApplyOnline":"https://www.commonapp.org/CommonApp/default.aspx","Conditions_Cost": "","Conditions_Edu": "无明确要求", "Conditions_Test": "","Conditions_Age": "无明确要求","MajorSum": "3", "OpeningTime": "","Tuition": "-1","Other_Application": "-1","Other_reg": "-1","Other_books": "-1","ScholarshipUrl": "","alimony":"12768-21600","Other_Conditions": "无明确要求","Currency": "美元","Rate": "6.3387"}</t>
  </si>
  <si>
    <t>雪城大学(雪城)</t>
  </si>
  <si>
    <t>Syracuse University (Syracuse)</t>
  </si>
  <si>
    <t>Undergraduate Admissions,Syracuse University, Syracuse, NY 13244</t>
  </si>
  <si>
    <t>a:2:{i:0;O:8:"stdClass":2:{s:4:"type";s:17:"托福网考(IBT)";s:5:"score";s:2:"85";}i:1;O:8:"stdClass":2:{s:4:"type";s:6:"雅思";s:5:"score";s:3:"6.5";}}</t>
  </si>
  <si>
    <t>orange@syr.edu</t>
  </si>
  <si>
    <t>a:2:{i:0;O:8:"stdClass":2:{s:4:"time";s:10:"11月15日";s:3:"tip";s:30:"提前录取申请截止日期";}i:1;O:8:"stdClass":2:{s:4:"time";s:8:"1月1日";s:3:"tip";s:0:"";}}</t>
  </si>
  <si>
    <t>http://syr.edu/financialaid/scholarships</t>
  </si>
  <si>
    <t>+1 (315) 443-1870</t>
  </si>
  <si>
    <t>a:10:{s:6:"文学";s:37:"./major/175/4152/Undergraduate//9.gif";s:9:"历史学";s:37:"./major/175/4152/Undergraduate//7.gif";s:6:"理学";s:37:"./major/175/4152/Undergraduate//6.gif";s:9:"经济学";s:37:"./major/175/4152/Undergraduate//5.gif";s:9:"教育学";s:37:"./major/175/4152/Undergraduate//4.gif";s:9:"管理学";s:37:"./major/175/4152/Undergraduate//3.gif";s:6:"工学";s:37:"./major/175/4152/Undergraduate//2.gif";s:6:"哲学";s:38:"./major/175/4152/Undergraduate//11.gif";s:6:"医学";s:38:"./major/175/4152/Undergraduate//10.gif";s:6:"法学";s:37:"./major/175/4152/Undergraduate//1.gif";}</t>
  </si>
  <si>
    <t>{"Address":"Undergraduate Admissions,Syracuse University, Syracuse, NY 13244","Tel":"+1 (315) 443-1870","Fax":" ","Mail":"orange@syr.edu","ApplyOnline":"https://www.commonapp.org/CommonApp/default.aspx","Conditions_Cost": "","Conditions_Edu": "高中毕业", "Conditions_Test": [{"type":"托福网考(IBT)","score":"85"},{"type":"雅思","score":"6.5"}],"Conditions_Age": "无明确要求","MajorSum": "124", "OpeningTime": [{"time":"11月15日","tip":"提前录取申请截止日期"},{"time":"1月1日","tip":""}],"Tuition": "38970","Other_Application": "-1","Other_reg": "-1","Other_books": "-1","ScholarshipUrl": "http://syr.edu/financialaid/scholarships","alimony":"12768-21600","Other_Conditions": "1.提交SAT或ACT考试成绩。","Currency": "美元","Rate": "6.3387"}</t>
  </si>
  <si>
    <t>The Graduate School, Syracuse University, 207 Bowne Hall, Syracuse, New York 13244-1200</t>
  </si>
  <si>
    <t>http://www.syr.edu/gradschool/em/future_howtoapply.html</t>
  </si>
  <si>
    <t>grad@syr.edu</t>
  </si>
  <si>
    <t>1.提交托福或雅思考试成绩。&amp;nbsp;2.部分专业要求提交GRE或GMAT考试成绩。</t>
  </si>
  <si>
    <t>+1 315-443-2543</t>
  </si>
  <si>
    <t>a:10:{s:6:"文学";s:30:"./major/175/4152/Master//9.gif";s:9:"历史学";s:30:"./major/175/4152/Master//7.gif";s:6:"理学";s:30:"./major/175/4152/Master//6.gif";s:9:"经济学";s:30:"./major/175/4152/Master//5.gif";s:9:"教育学";s:30:"./major/175/4152/Master//4.gif";s:9:"管理学";s:30:"./major/175/4152/Master//3.gif";s:6:"工学";s:30:"./major/175/4152/Master//2.gif";s:6:"哲学";s:31:"./major/175/4152/Master//11.gif";s:6:"医学";s:31:"./major/175/4152/Master//10.gif";s:6:"法学";s:30:"./major/175/4152/Master//1.gif";}</t>
  </si>
  <si>
    <t>{"Address":"The Graduate School, Syracuse University, 207 Bowne Hall, Syracuse, New York 13244-1200","Tel":"+1 315-443-2543","Fax":"","Mail":"grad@syr.edu","ApplyOnline":"http://www.syr.edu/gradschool/em/future_howtoapply.html","Conditions_Cost": "","Conditions_Edu": "本科毕业", "Conditions_Test": "","Conditions_Age": "无明确要求","MajorSum": "128", "OpeningTime": "","Tuition": "23292","Other_Application": "-1","Other_reg": "-1","Other_books": "-1","ScholarshipUrl": "http://syr.edu/financialaid/scholarships","alimony":"12768-21600","Other_Conditions": "1.提交托福或雅思考试成绩。&amp;nbsp;2.部分专业要求提交GRE或GMAT考试成绩。","Currency": "美元","Rate": "6.3387"}</t>
  </si>
  <si>
    <t>a:10:{s:6:"文学";s:26:"./major/175/4152/Dr//9.gif";s:9:"历史学";s:26:"./major/175/4152/Dr//7.gif";s:6:"理学";s:26:"./major/175/4152/Dr//6.gif";s:9:"经济学";s:26:"./major/175/4152/Dr//5.gif";s:9:"教育学";s:26:"./major/175/4152/Dr//4.gif";s:9:"管理学";s:26:"./major/175/4152/Dr//3.gif";s:6:"工学";s:26:"./major/175/4152/Dr//2.gif";s:6:"哲学";s:27:"./major/175/4152/Dr//11.gif";s:6:"医学";s:27:"./major/175/4152/Dr//10.gif";s:6:"法学";s:26:"./major/175/4152/Dr//1.gif";}</t>
  </si>
  <si>
    <t>{"Address":"The Graduate School, Syracuse University, 207 Bowne Hall, Syracuse, New York 13244-1200","Tel":"+1 315-443-2543","Fax":"","Mail":"grad@syr.edu","ApplyOnline":"http://www.syr.edu/gradschool/em/future_howtoapply.html","Conditions_Cost": "","Conditions_Edu": "本科毕业", "Conditions_Test": "","Conditions_Age": "无明确要求","MajorSum": "46", "OpeningTime": "","Tuition": "23292","Other_Application": "-1","Other_reg": "-1","Other_books": "-1","ScholarshipUrl": "http://syr.edu/financialaid/scholarships","alimony":"12768-21600","Other_Conditions": "1.提交托福或雅思考试成绩。&amp;nbsp;2.部分专业要求提交GRE或GMAT考试成绩。","Currency": "美元","Rate": "6.3387"}</t>
  </si>
  <si>
    <t>martin j. whitman school of management, Syracuse University, 721 University Avenue, Syracuse, NY 13244-2450</t>
  </si>
  <si>
    <t>a:4:{i:0;O:8:"stdClass":2:{s:4:"type";s:17:"托福网考(IBT)";s:5:"score";s:3:"100";}i:1;O:8:"stdClass":2:{s:4:"type";s:6:"雅思";s:5:"score";s:3:"7.0";}i:2;O:8:"stdClass":2:{s:4:"type";s:4:"GMAT";s:5:"score";s:3:"550";}i:3;O:8:"stdClass":2:{s:4:"type";s:3:"PTE";s:5:"score";s:2:"68";}}</t>
  </si>
  <si>
    <t>+1 (315) 443-3751</t>
  </si>
  <si>
    <t>a:2:{s:9:"经济学";s:27:"./major/175/4152/MBA//5.gif";s:9:"管理学";s:27:"./major/175/4152/MBA//3.gif";}</t>
  </si>
  <si>
    <t>{"Address":"martin j. whitman school of management, Syracuse University, 721 University Avenue, Syracuse, NY 13244-2450","Tel":"+1 (315) 443-3751","Fax":"","Mail":"","Conditions_Cost": [{"score":"四分制  3.0","tip":"GPA"}],"Conditions_Edu": "本科毕业", "Conditions_Test": [{"type":"托福网考(IBT)","score":"100"},{"type":"雅思","score":"7.0"},{"type":"GMAT","score":"550"},{"type":"PTE","score":"68"}], "Conditions_Work": "6年以上","xueZhi": "24个月 全日制","Conditions_Age": "无明确要求","MajorSum": "5", "OpeningTime": [{"time":"2月15日","tip":""}],"Tuition": "79876","Other_Application": "75","Other_reg": "-1","Other_books": "-1","ScholarshipUrl": "","alimony":"12768-21600","Other_Conditions": "无明确要求","Currency": "美元","Rate": "6.3387"}</t>
  </si>
  <si>
    <t>{"Address":" ","Tel":"","Fax":" ","Mail":"","ApplyOnline":"","Conditions_Cost": "","Conditions_Edu": "无明确要求", "Conditions_Test": "","Conditions_Age": "无明确要求","MajorSum": "0", "OpeningTime": "","Tuition": "-1","Other_Application": "-1","Other_reg": "-1","Other_books": "-1","ScholarshipUrl": " ","alimony":"12768-21600","Other_Conditions": "无明确要求","Currency": "美元","Rate": "6.3387"}</t>
  </si>
  <si>
    <t>English Language Institute, Syracuse University, 700 University Avenue, Room 207, Syracuse, NY 13244-2530 USA</t>
  </si>
  <si>
    <t>http://eli.syr.edu/apply-to-eli/eli-application-form/</t>
  </si>
  <si>
    <t>+1  315-443-1530</t>
  </si>
  <si>
    <t>elimail@uc.syr.edu</t>
  </si>
  <si>
    <t>a:1:{i:0;O:8:"stdClass":2:{s:4:"time";s:9:"5月23日";s:3:"tip";s:39:"每年开课2次，分别为5月和7月";}}</t>
  </si>
  <si>
    <t>+1 315-443-2390</t>
  </si>
  <si>
    <t>a:2:{s:6:"文学";s:32:"./major/175/4152/Language//9.gif";s:9:"教育学";s:32:"./major/175/4152/Language//4.gif";}</t>
  </si>
  <si>
    <t>{"Address":"English Language Institute, Syracuse University, 700 University Avenue, Room 207, Syracuse, NY 13244-2530 USA","Tel":"+1 315-443-2390","Fax":"+1  315-443-1530","Mail":"elimail@uc.syr.edu","ApplyOnline":"http://eli.syr.edu/apply-to-eli/eli-application-form/","Conditions_Cost": "","Conditions_Edu": "高中毕业", "Conditions_Test": "","Conditions_Age": "十七岁以上","MajorSum": "5", "OpeningTime": [{"time":"5月23日","tip":"每年开课2次，分别为5月和7月"}],"Tuition": "405","Other_Application": "100","Other_reg": "-1","Other_books": "-1","ScholarshipUrl": " ","alimony":"12768-21600","Other_Conditions": "无明确要求","Currency": "美元","Rate": "6.3387"}</t>
  </si>
  <si>
    <t>a:8:{s:6:"文学";s:31:"./major/175/4152/NetWork//9.gif";s:6:"理学";s:31:"./major/175/4152/NetWork//6.gif";s:9:"经济学";s:31:"./major/175/4152/NetWork//5.gif";s:9:"教育学";s:31:"./major/175/4152/NetWork//4.gif";s:9:"管理学";s:31:"./major/175/4152/NetWork//3.gif";s:6:"工学";s:31:"./major/175/4152/NetWork//2.gif";s:6:"医学";s:32:"./major/175/4152/NetWork//10.gif";s:6:"法学";s:31:"./major/175/4152/NetWork//1.gif";}</t>
  </si>
  <si>
    <t>{"Address":"The Graduate School, Syracuse University, 207 Bowne Hall, Syracuse, New York 13244-1200","Tel":"+1 315-443-2543","Fax":"","Mail":"grad@syr.edu","ApplyOnline":"http://www.syr.edu/gradschool/em/future_howtoapply.html","Conditions_Cost": "","Conditions_Edu": "无明确要求", "Conditions_Test": "","Conditions_Age": "无明确要求","MajorSum": "39", "OpeningTime": "","Tuition": "23292","Other_Application": "","Other_reg": "-1","Other_books": "-1","ScholarshipUrl": "http://syr.edu/financialaid/scholarships","alimony":"12768-21600","Other_Conditions": "无明确要求","Currency": "美元","Rate": "6.3387"}</t>
  </si>
  <si>
    <t>a:4:{s:6:"农学";s:34:"./major/175/4152/Foundation//8.gif";s:9:"教育学";s:34:"./major/175/4152/Foundation//4.gif";s:6:"医学";s:35:"./major/175/4152/Foundation//10.gif";s:6:"法学";s:34:"./major/175/4152/Foundation//1.gif";}</t>
  </si>
  <si>
    <t>{"Address":"Undergraduate Admissions,Syracuse University, Syracuse, NY 13244","Tel":"+1 (315) 443-1870","Fax":"","Mail":"orange@syr.edu","ApplyOnline":"https://www.commonapp.org/CommonApp/default.aspx","Conditions_Cost": "","Conditions_Edu": "无明确要求", "Conditions_Test": "","Conditions_Age": "无明确要求","MajorSum": "4", "OpeningTime": "","Tuition": "-1","Other_Application": "-1","Other_reg": "-1","Other_books": "-1","ScholarshipUrl": "","alimony":"12768-21600","Other_Conditions": "无明确要求","Currency": "美元","Rate": "6.3387"}</t>
  </si>
  <si>
    <t>奥本大学(奥本)</t>
  </si>
  <si>
    <t>Auburn University</t>
  </si>
  <si>
    <t>Office of Admissions and Recruitment, The Quad Center, Auburn , AL 36849</t>
  </si>
  <si>
    <t>http://auburn.edu/admissions/prospective/international.html</t>
  </si>
  <si>
    <t>admissions@auburn.edu</t>
  </si>
  <si>
    <t>http://www.auburn.edu/scholarship/undergraduate/freshman.html</t>
  </si>
  <si>
    <t>+1 (334) 844-6425</t>
  </si>
  <si>
    <t>a:11:{s:6:"文学";s:34:"./major/175/8/Undergraduate//9.gif";s:6:"农学";s:34:"./major/175/8/Undergraduate//8.gif";s:9:"历史学";s:34:"./major/175/8/Undergraduate//7.gif";s:6:"理学";s:34:"./major/175/8/Undergraduate//6.gif";s:9:"经济学";s:34:"./major/175/8/Undergraduate//5.gif";s:9:"教育学";s:34:"./major/175/8/Undergraduate//4.gif";s:9:"管理学";s:34:"./major/175/8/Undergraduate//3.gif";s:6:"工学";s:34:"./major/175/8/Undergraduate//2.gif";s:6:"哲学";s:35:"./major/175/8/Undergraduate//11.gif";s:6:"医学";s:35:"./major/175/8/Undergraduate//10.gif";s:6:"法学";s:34:"./major/175/8/Undergraduate//1.gif";}</t>
  </si>
  <si>
    <t>{"Address":"Office of Admissions and Recruitment, The Quad Center, Auburn , AL 36849","Tel":"+1 (334) 844-6425","Fax":"","Mail":"admissions@auburn.edu","ApplyOnline":"http://auburn.edu/admissions/prospective/international.html","Conditions_Cost": "","Conditions_Edu": "高中毕业", "Conditions_Test": [{"type":"传统托福(PBT)","score":"550"},{"type":"托福机考(CBT)","score":"213"},{"type":"托福网考(IBT)","score":"79"},{"type":"雅思","score":"6.5"}],"Conditions_Age": "无明确要求","MajorSum": "152", "OpeningTime": [{"time":"2月1日","tip":"夏季入学申请截止时间、秋季入学申请截止时间"},{"time":"10月1日","tip":"春季入学申请截止时间"}],"Tuition": "52728","Other_Application": "60","Other_reg": "-1","Other_books": "-1","ScholarshipUrl": "http://www.auburn.edu/scholarship/undergraduate/freshman.html","alimony":"12768-21600","Other_Conditions": "无明确要求","Currency": "美元","Rate": "6.3387"}</t>
  </si>
  <si>
    <t>106B Hargis Hall, Auburn University, Auburn , AL 36849</t>
  </si>
  <si>
    <t>https://fp.auburn.edu/gradschl/gwaap/Default.aspx</t>
  </si>
  <si>
    <t>+1 334-844-4348</t>
  </si>
  <si>
    <t>gradadm@auburn.edu</t>
  </si>
  <si>
    <t>http://www.grad.auburn.edu/ps/aid.html</t>
  </si>
  <si>
    <t>+1 334-844-4700</t>
  </si>
  <si>
    <t>a:11:{s:6:"文学";s:27:"./major/175/8/Master//9.gif";s:6:"农学";s:27:"./major/175/8/Master//8.gif";s:9:"历史学";s:27:"./major/175/8/Master//7.gif";s:6:"理学";s:27:"./major/175/8/Master//6.gif";s:9:"经济学";s:27:"./major/175/8/Master//5.gif";s:9:"教育学";s:27:"./major/175/8/Master//4.gif";s:9:"管理学";s:27:"./major/175/8/Master//3.gif";s:6:"工学";s:27:"./major/175/8/Master//2.gif";s:21:"职教及其他类别";s:28:"./major/175/8/Master//13.gif";s:6:"医学";s:28:"./major/175/8/Master//10.gif";s:6:"法学";s:27:"./major/175/8/Master//1.gif";}</t>
  </si>
  <si>
    <t>{"Address":"106B Hargis Hall, Auburn University, Auburn , AL 36849","Tel":"+1 334-844-4700","Fax":"+1 334-844-4348","Mail":"gradadm@auburn.edu","ApplyOnline":"https://fp.auburn.edu/gradschl/gwaap/Default.aspx","Conditions_Cost": "","Conditions_Edu": "本科毕业", "Conditions_Test": [{"type":"传统托福(PBT)","score":"550"},{"type":"托福机考(CBT)","score":"213"},{"type":"托福网考(IBT)","score":"79"},{"type":"雅思","score":"6.5"}],"Conditions_Age": "无明确要求","MajorSum": "100", "OpeningTime": "","Tuition": "-1","Other_Application": "-1","Other_reg": "-1","Other_books": "-1","ScholarshipUrl": "http://www.grad.auburn.edu/ps/aid.html","alimony":"12768-21600","Other_Conditions": "1.提交GRE或GMAT考试成绩。","Currency": "美元","Rate": "6.3387"}</t>
  </si>
  <si>
    <t>a:8:{s:6:"文学";s:23:"./major/175/8/Dr//9.gif";s:6:"农学";s:23:"./major/175/8/Dr//8.gif";s:6:"理学";s:23:"./major/175/8/Dr//6.gif";s:9:"经济学";s:23:"./major/175/8/Dr//5.gif";s:9:"教育学";s:23:"./major/175/8/Dr//4.gif";s:9:"管理学";s:23:"./major/175/8/Dr//3.gif";s:6:"工学";s:23:"./major/175/8/Dr//2.gif";s:6:"医学";s:24:"./major/175/8/Dr//10.gif";}</t>
  </si>
  <si>
    <t>{"Address":"106B Hargis Hall, Auburn University, Auburn , AL 36849","Tel":"+1 334-844-4700","Fax":"+1 334-844-4348","Mail":"gradadm@auburn.edu","ApplyOnline":"https://fp.auburn.edu/gradschl/gwaap/Default.aspx","Conditions_Cost": "","Conditions_Edu": "本科毕业", "Conditions_Test": [{"type":"传统托福(PBT)","score":"550"},{"type":"托福机考(CBT)","score":"213"},{"type":"托福网考(IBT)","score":"79"},{"type":"雅思","score":"6.5"}],"Conditions_Age": "无明确要求","MajorSum": "47", "OpeningTime": "","Tuition": "-1","Other_Application": "-1","Other_reg": "-1","Other_books": "-1","ScholarshipUrl": "http://www.grad.auburn.edu/ps/aid.html","alimony":"12768-21600","Other_Conditions": "1.提交GRE或GMAT考试成绩。","Currency": "美元","Rate": "6.3387"}</t>
  </si>
  <si>
    <t>College of Business – Lowder Building   415 W. Magnolia Ave. – Suite 503   Auburn University AL 36849</t>
  </si>
  <si>
    <t>mbainfo@auburn.edu</t>
  </si>
  <si>
    <t>1.提交GMAT考试成绩。&amp;nbsp;2.提交托福考试成绩。</t>
  </si>
  <si>
    <t>+ (334) 844-4060</t>
  </si>
  <si>
    <t>a:1:{s:9:"管理学";s:24:"./major/175/8/MBA//3.gif";}</t>
  </si>
  <si>
    <t>{"Address":"College of Business – Lowder Building   415 W. Magnolia Ave. – Suite 503   Auburn University AL 36849","Tel":"+ (334) 844-4060","Fax":"","Mail":"mbainfo@auburn.edu","Conditions_Cost": "","Conditions_Edu": "本科毕业", "Conditions_Test": "", "Conditions_Work": "无明确要求","xueZhi": "17个月 全日制","Conditions_Age": "无明确要求","MajorSum": "1", "OpeningTime": [{"time":"2月1日","tip":""}],"Tuition": "-1","Other_Application": "-1","Other_reg": "-1","Other_books": "-1","ScholarshipUrl": "","alimony":"12768-21600","Other_Conditions": "1.提交GMAT考试成绩。&amp;nbsp;2.提交托福考试成绩。","Currency": "美元","Rate": "6.3387"}</t>
  </si>
  <si>
    <t>Intensive English Program, Auburn University, 316 Foy Hall, Auburn, Al 36849-5131</t>
  </si>
  <si>
    <t>http://www.auburn.edu/academic/international/esl/iep_apply.php</t>
  </si>
  <si>
    <t>+1 (334) 844-2195</t>
  </si>
  <si>
    <t>raffadc@auburn.edu</t>
  </si>
  <si>
    <t>a:1:{i:0;O:8:"stdClass":2:{s:4:"time";s:8:"1月6日";s:3:"tip";s:52:"每年开课5次，1月、3月、5月、8月、10月";}}</t>
  </si>
  <si>
    <t>+1 (334) 844-2122</t>
  </si>
  <si>
    <t>a:2:{s:6:"文学";s:29:"./major/175/8/Language//9.gif";s:9:"教育学";s:29:"./major/175/8/Language//4.gif";}</t>
  </si>
  <si>
    <t>{"Address":"Intensive English Program, Auburn University, 316 Foy Hall, Auburn, Al 36849-5131","Tel":"+1 (334) 844-2122","Fax":"+1 (334) 844-2195","Mail":"raffadc@auburn.edu","ApplyOnline":"http://www.auburn.edu/academic/international/esl/iep_apply.php","Conditions_Cost": "","Conditions_Edu": "高中毕业", "Conditions_Test": "","Conditions_Age": "十七岁以上","MajorSum": "1", "OpeningTime": [{"time":"1月6日","tip":"每年开课5次，1月、3月、5月、8月、10月"}],"Tuition": "545","Other_Application": "50","Other_reg": "-1","Other_books": "-1","ScholarshipUrl": " ","alimony":"12768-21600","Other_Conditions": "无明确要求","Currency": "美元","Rate": "6.3387"}</t>
  </si>
  <si>
    <t>a:8:{s:6:"文学";s:28:"./major/175/8/NetWork//9.gif";s:9:"历史学";s:28:"./major/175/8/NetWork//7.gif";s:6:"理学";s:28:"./major/175/8/NetWork//6.gif";s:9:"教育学";s:28:"./major/175/8/NetWork//4.gif";s:9:"管理学";s:28:"./major/175/8/NetWork//3.gif";s:6:"工学";s:28:"./major/175/8/NetWork//2.gif";s:21:"职教及其他类别";s:29:"./major/175/8/NetWork//13.gif";s:6:"医学";s:29:"./major/175/8/NetWork//10.gif";}</t>
  </si>
  <si>
    <t>{"Address":"106B Hargis Hall, Auburn University, Auburn , AL 36849","Tel":"+1 334-844-4700","Fax":"+1 334-844-4348","Mail":"gradadm@auburn.edu","ApplyOnline":"https://fp.auburn.edu/gradschl/gwaap/Default.aspx","Conditions_Cost": "","Conditions_Edu": "无明确要求", "Conditions_Test": "","Conditions_Age": "无明确要求","MajorSum": "25", "OpeningTime": "","Tuition": "-1","Other_Application": "","Other_reg": "-1","Other_books": "-1","ScholarshipUrl": "http://www.grad.auburn.edu/ps/aid.html","alimony":"12768-21600","Other_Conditions": "无明确要求","Currency": "美元","Rate": "6.3387"}</t>
  </si>
  <si>
    <t>a:3:{s:6:"农学";s:31:"./major/175/8/Foundation//8.gif";s:9:"教育学";s:31:"./major/175/8/Foundation//4.gif";s:6:"医学";s:32:"./major/175/8/Foundation//10.gif";}</t>
  </si>
  <si>
    <t>{"Address":"Office of Admissions and Recruitment, The Quad Center, Auburn , AL 36849","Tel":"+1 (334) 844-6425","Fax":" ","Mail":"admissions@auburn.edu","ApplyOnline":"http://auburn.edu/admissions/prospective/international.html","Conditions_Cost": "","Conditions_Edu": "无明确要求", "Conditions_Test": "","Conditions_Age": "无明确要求","MajorSum": "5", "OpeningTime": "","Tuition": "-1","Other_Application": "-1","Other_reg": "-1","Other_books": "-1","ScholarshipUrl": "","alimony":"12768-21600","Other_Conditions": "无明确要求","Currency": "美元","Rate": "6.3387"}</t>
  </si>
  <si>
    <t>印第安纳大学-普渡大学印第安纳波利斯分校(印第安纳波利斯)</t>
  </si>
  <si>
    <t>Indiana University-Purdue University at Indianapolis (Indianapolis)</t>
  </si>
  <si>
    <t>Office of International Affairs, Indiana University-Purdue University at Indianapolis, 902 W. New York St., ES 2126, Indianapolis, IN 46202 USA</t>
  </si>
  <si>
    <t>https://onestart.iu.edu/sisad-prd/p/Guest.do?methodToCall=start&amp;inst=IUINA&amp;career=UGRD</t>
  </si>
  <si>
    <t>a:5:{i:0;O:8:"stdClass":2:{s:4:"type";s:17:"托福网考(IBT)";s:5:"score";s:2:"61";}i:1;O:8:"stdClass":2:{s:4:"type";s:6:"雅思";s:5:"score";s:3:"5.5";}i:2;O:8:"stdClass":2:{s:4:"type";s:3:"PTE";s:5:"score";s:2:"45";}i:3;O:8:"stdClass":2:{s:4:"type";s:9:"SAT口语";s:5:"score";s:3:"400";}i:4;O:8:"stdClass":2:{s:4:"type";s:9:"ACT英语";s:5:"score";s:2:"17";}}</t>
  </si>
  <si>
    <t>+1 (317) 278-2213</t>
  </si>
  <si>
    <t>oia@iupui.edu</t>
  </si>
  <si>
    <t>a:2:{i:0;O:8:"stdClass":2:{s:4:"time";s:8:"3月1日";s:3:"tip";s:30:"秋季入学申请截止时间";}i:1;O:8:"stdClass":2:{s:4:"time";s:9:"10月1日";s:3:"tip";s:30:"春季入学申请截止时间";}}</t>
  </si>
  <si>
    <t>1.美国语言中心（ELS）：109.</t>
  </si>
  <si>
    <t>http://iapply.iupui.edu/scholarships/</t>
  </si>
  <si>
    <t>+1 (317) 274-7000</t>
  </si>
  <si>
    <t>a:10:{s:6:"文学";s:37:"./major/175/2102/Undergraduate//9.gif";s:9:"历史学";s:37:"./major/175/2102/Undergraduate//7.gif";s:6:"理学";s:37:"./major/175/2102/Undergraduate//6.gif";s:9:"经济学";s:37:"./major/175/2102/Undergraduate//5.gif";s:9:"教育学";s:37:"./major/175/2102/Undergraduate//4.gif";s:9:"管理学";s:37:"./major/175/2102/Undergraduate//3.gif";s:6:"工学";s:37:"./major/175/2102/Undergraduate//2.gif";s:6:"哲学";s:38:"./major/175/2102/Undergraduate//11.gif";s:6:"医学";s:38:"./major/175/2102/Undergraduate//10.gif";s:6:"法学";s:37:"./major/175/2102/Undergraduate//1.gif";}</t>
  </si>
  <si>
    <t>{"Address":"Office of International Affairs, Indiana University-Purdue University at Indianapolis, 902 W. New York St., ES 2126, Indianapolis, IN 46202 USA","Tel":"+1 (317) 274-7000","Fax":"+1 (317) 278-2213","Mail":"oia@iupui.edu","ApplyOnline":"https://onestart.iu.edu/sisad-prd/p/Guest.do?methodToCall=start&amp;inst=IUINA&amp;career=UGRD","Conditions_Cost": "","Conditions_Edu": "高中毕业", "Conditions_Test": [{"type":"托福网考(IBT)","score":"61"},{"type":"雅思","score":"5.5"},{"type":"PTE","score":"45"},{"type":"SAT口语","score":"400"},{"type":"ACT英语","score":"17"}],"Conditions_Age": "无明确要求","MajorSum": "108", "OpeningTime": [{"time":"3月1日","tip":"秋季入学申请截止时间"},{"time":"10月1日","tip":"春季入学申请截止时间"}],"Tuition": "29883","Other_Application": "60","Other_reg": "-1","Other_books": "1100","ScholarshipUrl": "http://iapply.iupui.edu/scholarships/","alimony":"12768-21600","Other_Conditions": "1.美国语言中心（ELS）：109.","Currency": "美元","Rate": "6.3387"}</t>
  </si>
  <si>
    <t>https://onestart.iu.edu/sisad-prd/p/Guest.do?methodToCall=start&amp;inst=IUINA&amp;career=GRAD</t>
  </si>
  <si>
    <t>学术要求：&amp;nbsp;提交GRE或GMAT考试成绩。</t>
  </si>
  <si>
    <t>a:10:{s:6:"文学";s:30:"./major/175/2102/Master//9.gif";s:9:"历史学";s:30:"./major/175/2102/Master//7.gif";s:6:"理学";s:30:"./major/175/2102/Master//6.gif";s:9:"经济学";s:30:"./major/175/2102/Master//5.gif";s:9:"教育学";s:30:"./major/175/2102/Master//4.gif";s:9:"管理学";s:30:"./major/175/2102/Master//3.gif";s:6:"工学";s:30:"./major/175/2102/Master//2.gif";s:6:"哲学";s:31:"./major/175/2102/Master//11.gif";s:6:"医学";s:31:"./major/175/2102/Master//10.gif";s:6:"法学";s:30:"./major/175/2102/Master//1.gif";}</t>
  </si>
  <si>
    <t>{"Address":"Office of International Affairs, Indiana University-Purdue University at Indianapolis, 902 W. New York St., ES 2126, Indianapolis, IN 46202 USA","Tel":"+1 (317) 274-7000","Fax":"+1 (317) 278-2213","Mail":"oia@iupui.edu","ApplyOnline":"https://onestart.iu.edu/sisad-prd/p/Guest.do?methodToCall=start&amp;inst=IUINA&amp;career=GRAD","Conditions_Cost": "","Conditions_Edu": "本科毕业", "Conditions_Test": [{"type":"传统托福(PBT)","score":"550"},{"type":"托福网考(IBT)","score":"79"},{"type":"雅思","score":"6.5"}],"Conditions_Age": "无明确要求","MajorSum": "107", "OpeningTime": "","Tuition": "47626","Other_Application": "60","Other_reg": "-1","Other_books": "1100","ScholarshipUrl": "http://iapply.iupui.edu/scholarships/","alimony":"12768-21600","Other_Conditions": "学术要求：&amp;nbsp;提交GRE或GMAT考试成绩。","Currency": "美元","Rate": "6.3387"}</t>
  </si>
  <si>
    <t>a:7:{s:6:"理学";s:26:"./major/175/2102/Dr//6.gif";s:9:"经济学";s:26:"./major/175/2102/Dr//5.gif";s:9:"管理学";s:26:"./major/175/2102/Dr//3.gif";s:6:"工学";s:26:"./major/175/2102/Dr//2.gif";s:6:"哲学";s:27:"./major/175/2102/Dr//11.gif";s:6:"医学";s:27:"./major/175/2102/Dr//10.gif";s:6:"法学";s:26:"./major/175/2102/Dr//1.gif";}</t>
  </si>
  <si>
    <t>{"Address":"Office of International Affairs, Indiana University-Purdue University at Indianapolis, 902 W. New York St., ES 2126, Indianapolis, IN 46202 USA","Tel":"+1 (317) 274-7000","Fax":"+1 (317) 278-2213","Mail":"oia@iupui.edu","ApplyOnline":"https://onestart.iu.edu/sisad-prd/p/Guest.do?methodToCall=start&amp;inst=IUINA&amp;career=GRAD","Conditions_Cost": "","Conditions_Edu": "本科毕业", "Conditions_Test": [{"type":"传统托福(PBT)","score":"550"},{"type":"托福机考(CBT)","score":"213"},{"type":"托福网考(IBT)","score":"79"},{"type":"雅思","score":"6.5"}],"Conditions_Age": "无明确要求","MajorSum": "36", "OpeningTime": "","Tuition": "47626","Other_Application": "60","Other_reg": "-1","Other_books": "1100","ScholarshipUrl": "http://iapply.iupui.edu/scholarships/","alimony":"12768-21600","Other_Conditions": "学术要求：&amp;nbsp;提交GRE或GMAT考试成绩。","Currency": "美元","Rate": "6.3387"}</t>
  </si>
  <si>
    <t>{"Address":"","Tel":"","Fax":"","Mail":"","Conditions_Cost": "","Conditions_Edu": "无明确要求", "Conditions_Test": "", "Conditions_Work": "2年以上","Conditions_Age": "无明确要求","MajorSum": "0", "OpeningTime": "","Tuition": "-1","Other_Application": "-1","Other_reg": "-1","Other_books": "-1","ScholarshipUrl": "","alimony":"12768-21600","Other_Conditions": "无明确要求","Currency": "美元","Rate": "6.3387"}</t>
  </si>
  <si>
    <t>a:8:{s:6:"文学";s:34:"./major/175/2102/Specialist//9.gif";s:9:"历史学";s:34:"./major/175/2102/Specialist//7.gif";s:6:"理学";s:34:"./major/175/2102/Specialist//6.gif";s:9:"教育学";s:34:"./major/175/2102/Specialist//4.gif";s:9:"管理学";s:34:"./major/175/2102/Specialist//3.gif";s:6:"工学";s:34:"./major/175/2102/Specialist//2.gif";s:6:"医学";s:35:"./major/175/2102/Specialist//10.gif";s:6:"法学";s:34:"./major/175/2102/Specialist//1.gif";}</t>
  </si>
  <si>
    <t>{"Address":"Office of International Affairs, Indiana University-Purdue University at Indianapolis, 902 W. New York St., ES 2126, Indianapolis, IN 46202 USA","Tel":"+1 (317) 274-7000","Fax":"+1 (317) 278-2213","Mail":"oia@iupui.edu","ApplyOnline":"https://onestart.iu.edu/sisad-prd/p/Guest.do?methodToCall=start&amp;inst=IUINA&amp;career=UGRD","Conditions_Cost": "","Conditions_Edu": "高中毕业", "Conditions_Test": [{"type":"托福网考(IBT)","score":"61"},{"type":"雅思","score":"5.5"},{"type":"PTE","score":"45"},{"type":"SAT口语","score":"400"},{"type":"ACT英语","score":"17"}],"Conditions_Age": "无明确要求","MajorSum": "39", "OpeningTime": [{"time":"3月1日","tip":"秋季入学申请截止时间"},{"time":"10月1日","tip":"春季入学申请截止时间"}],"Tuition": "29883","Other_Application": "60","Other_reg": "-1","Other_books": "-1","ScholarshipUrl": "http://iapply.iupui.edu/scholarships/","alimony":"12768-21600","Other_Conditions": "1.美国语言中心（ELS）：109.","Currency": "美元","Rate": "6.3387"}</t>
  </si>
  <si>
    <t>EAP Program, Indiana University-Purdue University at Indianapolis, 902 W. New York St., ES 2126, Indianapolis, IN 46202 USA</t>
  </si>
  <si>
    <t>http://liberalarts.iupui.edu/english/index.php/academics/eap/eap_home</t>
  </si>
  <si>
    <t>esl@iupui.edu</t>
  </si>
  <si>
    <t>+1 317-274-2188</t>
  </si>
  <si>
    <t>a:2:{s:6:"文学";s:32:"./major/175/2102/Language//9.gif";s:9:"教育学";s:32:"./major/175/2102/Language//4.gif";}</t>
  </si>
  <si>
    <t>{"Address":"EAP Program, Indiana University-Purdue University at Indianapolis, 902 W. New York St., ES 2126, Indianapolis, IN 46202 USA","Tel":"+1 317-274-2188","Fax":"","Mail":"esl@iupui.edu","ApplyOnline":"http://liberalarts.iupui.edu/english/index.php/academics/eap/eap_home","Conditions_Cost": "","Conditions_Edu": "无明确要求", "Conditions_Test": "","Conditions_Age": "无明确要求","MajorSum": "1", "OpeningTime": "","Tuition": "-1","Other_Application": "-1","Other_reg": "-1","Other_books": "-1","ScholarshipUrl": "","alimony":"12768-21600","Other_Conditions": "无明确要求","Currency": "美元","Rate": "6.3387"}</t>
  </si>
  <si>
    <t>a:5:{s:6:"文学";s:31:"./major/175/2102/NetWork//9.gif";s:6:"理学";s:31:"./major/175/2102/NetWork//6.gif";s:9:"教育学";s:31:"./major/175/2102/NetWork//4.gif";s:9:"管理学";s:31:"./major/175/2102/NetWork//3.gif";s:6:"医学";s:32:"./major/175/2102/NetWork//10.gif";}</t>
  </si>
  <si>
    <t>{"Address":"Office of International Affairs, Indiana University-Purdue University at Indianapolis, 902 W. New York St., ES 2126, Indianapolis, IN 46202 USA","Tel":"+1 (317) 274-7000","Fax":"+1 (317) 278-2213","Mail":"oia@iupui.edu","ApplyOnline":"https://onestart.iu.edu/sisad-prd/p/Guest.do?methodToCall=start&amp;inst=IUINA&amp;career=GRAD","Conditions_Cost": "","Conditions_Edu": "无明确要求", "Conditions_Test": "","Conditions_Age": "无明确要求","MajorSum": "11", "OpeningTime": "","Tuition": "47626","Other_Application": "","Other_reg": "-1","Other_books": "-1","ScholarshipUrl": "http://iapply.iupui.edu/scholarships/","alimony":"12768-21600","Other_Conditions": "无明确要求","Currency": "美元","Rate": "6.3387"}</t>
  </si>
  <si>
    <t>a:2:{s:9:"教育学";s:34:"./major/175/2102/Foundation//4.gif";s:6:"医学";s:35:"./major/175/2102/Foundation//10.gif";}</t>
  </si>
  <si>
    <t>{"Address":"Office of International Affairs, Indiana University-Purdue University at Indianapolis, 902 W. New York St., ES 2126, Indianapolis, IN 46202 USA","Tel":"+1 (317) 274-7000","Fax":"+1 (317) 278-2213","Mail":"oia@iupui.edu","ApplyOnline":"https://onestart.iu.edu/sisad-prd/p/Guest.do?methodToCall=start&amp;inst=IUINA&amp;career=UGRD","Conditions_Cost": "","Conditions_Edu": "无明确要求", "Conditions_Test": "","Conditions_Age": "无明确要求","MajorSum": "3", "OpeningTime": "","Tuition": "-1","Other_Application": "-1","Other_reg": "-1","Other_books": "-1","ScholarshipUrl": "","alimony":"12768-21600","Other_Conditions": "无明确要求","Currency": "美元","Rate": "6.3387"}</t>
  </si>
  <si>
    <t>西弗吉尼亚大学（摩根城）</t>
  </si>
  <si>
    <t>West Virginia University (Morgantown)</t>
  </si>
  <si>
    <t>Office of Admissions, One Waterfront Place, PO Box 6009,  Morgantown, WV 26506-6009</t>
  </si>
  <si>
    <t>http://admissions.wvu.edu/apply-now</t>
  </si>
  <si>
    <t>a:4:{i:0;O:8:"stdClass":2:{s:4:"type";s:17:"传统托福(PBT)";s:5:"score";s:3:"500";}i:1;O:8:"stdClass":2:{s:4:"type";s:17:"托福机考(CBT)";s:5:"score";s:3:"173";}i:2;O:8:"stdClass":2:{s:4:"type";s:17:"托福网考(IBT)";s:5:"score";s:2:"61";}i:3;O:8:"stdClass":2:{s:4:"type";s:6:"雅思";s:5:"score";s:1:"6";}}</t>
  </si>
  <si>
    <t>1 304-293-8832</t>
  </si>
  <si>
    <t>wvuadmissions@mail.wvu.edu</t>
  </si>
  <si>
    <t>a:3:{i:0;O:8:"stdClass":2:{s:4:"time";s:8:"4月1日";s:3:"tip";s:36:"第一学期入学申请截止日期";}i:1;O:8:"stdClass":2:{s:4:"time";s:9:"10月1日";s:3:"tip";s:36:"第二学期入学申请截止日期";}i:2;O:8:"stdClass":2:{s:4:"time";s:9:"2月15日";s:3:"tip";s:30:"夏季入学申请截止日期";}}</t>
  </si>
  <si>
    <t>http://undergradscholarships.wvu.edu/</t>
  </si>
  <si>
    <t>1 304-293-2121</t>
  </si>
  <si>
    <t>a:11:{s:6:"文学";s:37:"./major/175/6303/Undergraduate//9.gif";s:6:"农学";s:37:"./major/175/6303/Undergraduate//8.gif";s:9:"历史学";s:37:"./major/175/6303/Undergraduate//7.gif";s:6:"理学";s:37:"./major/175/6303/Undergraduate//6.gif";s:9:"经济学";s:37:"./major/175/6303/Undergraduate//5.gif";s:9:"教育学";s:37:"./major/175/6303/Undergraduate//4.gif";s:9:"管理学";s:37:"./major/175/6303/Undergraduate//3.gif";s:6:"工学";s:37:"./major/175/6303/Undergraduate//2.gif";s:6:"哲学";s:38:"./major/175/6303/Undergraduate//11.gif";s:6:"医学";s:38:"./major/175/6303/Undergraduate//10.gif";s:6:"法学";s:37:"./major/175/6303/Undergraduate//1.gif";}</t>
  </si>
  <si>
    <t>{"Address":"Office of Admissions, One Waterfront Place, PO Box 6009,  Morgantown, WV 26506-6009","Tel":"1 304-293-2121","Fax":"1 304-293-8832","Mail":"wvuadmissions@mail.wvu.edu","ApplyOnline":"http://admissions.wvu.edu/apply-now","Conditions_Cost": [{"score":"四分制  2.5","tip":"GPA"}],"Conditions_Edu": "高中毕业", "Conditions_Test": [{"type":"传统托福(PBT)","score":"500"},{"type":"托福机考(CBT)","score":"173"},{"type":"托福网考(IBT)","score":"61"},{"type":"雅思","score":"6"}],"Conditions_Age": "无明确要求","MajorSum": "88", "OpeningTime": [{"time":"4月1日","tip":"第一学期入学申请截止日期"},{"time":"10月1日","tip":"第二学期入学申请截止日期"},{"time":"2月15日","tip":"夏季入学申请截止日期"}],"Tuition": "23010","Other_Application": "60","Other_reg": "-1","Other_books": "-1","ScholarshipUrl": "http://undergradscholarships.wvu.edu/","alimony":"12768-21600","Other_Conditions": "无明确要求","Currency": "美元","Rate": "6.3387"}</t>
  </si>
  <si>
    <t>https://app.applyyourself.com/AYApplicantLogin/fl_ApplicantConnectLogin.asp?id=wvugrad</t>
  </si>
  <si>
    <t>a:1:{i:0;O:8:"stdClass":1:{s:5:"score";s:4:"2.75";}}</t>
  </si>
  <si>
    <t>http://financialaid.wvu.edu/aid-and-scholarships/scholarships</t>
  </si>
  <si>
    <t>a:11:{s:6:"文学";s:30:"./major/175/6303/Master//9.gif";s:6:"农学";s:30:"./major/175/6303/Master//8.gif";s:9:"历史学";s:30:"./major/175/6303/Master//7.gif";s:6:"理学";s:30:"./major/175/6303/Master//6.gif";s:9:"经济学";s:30:"./major/175/6303/Master//5.gif";s:9:"教育学";s:30:"./major/175/6303/Master//4.gif";s:9:"管理学";s:30:"./major/175/6303/Master//3.gif";s:6:"工学";s:30:"./major/175/6303/Master//2.gif";s:21:"职教及其他类别";s:31:"./major/175/6303/Master//13.gif";s:6:"医学";s:31:"./major/175/6303/Master//10.gif";s:6:"法学";s:30:"./major/175/6303/Master//1.gif";}</t>
  </si>
  <si>
    <t>{"Address":"Office of Admissions, One Waterfront Place, PO Box 6009,  Morgantown, WV 26506-6009","Tel":"1 304-293-2121","Fax":"1 304-293-8832","Mail":"wvuadmissions@mail.wvu.edu","ApplyOnline":"https://app.applyyourself.com/AYApplicantLogin/fl_ApplicantConnectLogin.asp?id=wvugrad","Conditions_Cost": [{"score":"2.75"}],"Conditions_Edu": "本科毕业", "Conditions_Test": [{"type":"传统托福(PBT)","score":"550"},{"type":"托福机考(CBT)","score":"213"},{"type":"托福网考(IBT)","score":"79"},{"type":"雅思","score":"6.5"}],"Conditions_Age": "无明确要求","MajorSum": "105", "OpeningTime": "","Tuition": "25416","Other_Application": "60","Other_reg": "-1","Other_books": "-1","ScholarshipUrl": "http://financialaid.wvu.edu/aid-and-scholarships/scholarships","alimony":"12768-21600","Other_Conditions": "无明确要求","Currency": "美元","Rate": "6.3387"}</t>
  </si>
  <si>
    <t>a:10:{s:6:"文学";s:26:"./major/175/6303/Dr//9.gif";s:6:"农学";s:26:"./major/175/6303/Dr//8.gif";s:9:"历史学";s:26:"./major/175/6303/Dr//7.gif";s:6:"理学";s:26:"./major/175/6303/Dr//6.gif";s:9:"经济学";s:26:"./major/175/6303/Dr//5.gif";s:9:"教育学";s:26:"./major/175/6303/Dr//4.gif";s:9:"管理学";s:26:"./major/175/6303/Dr//3.gif";s:6:"工学";s:26:"./major/175/6303/Dr//2.gif";s:6:"医学";s:27:"./major/175/6303/Dr//10.gif";s:6:"法学";s:26:"./major/175/6303/Dr//1.gif";}</t>
  </si>
  <si>
    <t>{"Address":"Office of Admissions, One Waterfront Place, PO Box 6009,  Morgantown, WV 26506-6009","Tel":"1 304-293-2121","Fax":"1 304-293-8832","Mail":"wvuadmissions@mail.wvu.edu","ApplyOnline":"https://app.applyyourself.com/AYApplicantLogin/fl_ApplicantConnectLogin.asp?id=wvugrad","Conditions_Cost": [{"score":"2.75"}],"Conditions_Edu": "本科毕业", "Conditions_Test": [{"type":"传统托福(PBT)","score":"550"},{"type":"托福机考(CBT)","score":"213"},{"type":"托福网考(IBT)","score":"79"},{"type":"雅思","score":"6.5"}],"Conditions_Age": "无明确要求","MajorSum": "62", "OpeningTime": "","Tuition": "25416","Other_Application": "60","Other_reg": "-1","Other_books": "-1","ScholarshipUrl": "http://financialaid.wvu.edu/aid-and-scholarships/scholarships","alimony":"12768-21600","Other_Conditions": "无明确要求","Currency": "美元","Rate": "6.3387"}</t>
  </si>
  <si>
    <t>West Virginia University, College of Business and Economics, B&amp;E Building Room 326, PO Box 6027, Morgantown, WV 26506-6027</t>
  </si>
  <si>
    <t>a:4:{i:0;O:8:"stdClass":2:{s:4:"type";s:17:"传统托福(PBT)";s:5:"score";s:3:"580";}i:1;O:8:"stdClass":2:{s:4:"type";s:17:"托福机考(CBT)";s:5:"score";s:3:"237";}i:2;O:8:"stdClass":2:{s:4:"type";s:17:"托福网考(IBT)";s:5:"score";s:2:"92";}i:3;O:8:"stdClass":2:{s:4:"type";s:6:"雅思";s:5:"score";s:3:"6.5";}}</t>
  </si>
  <si>
    <t>1 304-293-7188</t>
  </si>
  <si>
    <t>mba@wvu.edu</t>
  </si>
  <si>
    <t>1 304-293-6579</t>
  </si>
  <si>
    <t>12个月 一年&lt;br/&gt;14个月 全日制</t>
  </si>
  <si>
    <t>a:1:{s:9:"管理学";s:27:"./major/175/6303/MBA//3.gif";}</t>
  </si>
  <si>
    <t>{"Address":"West Virginia University, College of Business and Economics, B&amp;E Building Room 326, PO Box 6027, Morgantown, WV 26506-6027","Tel":"1 304-293-6579","Fax":"1 304-293-7188","Mail":"mba@wvu.edu","Conditions_Cost": "","Conditions_Edu": "本科毕业", "Conditions_Test": [{"type":"传统托福(PBT)","score":"580"},{"type":"托福机考(CBT)","score":"237"},{"type":"托福网考(IBT)","score":"92"},{"type":"雅思","score":"6.5"}], "Conditions_Work": "无明确要求","xueZhi": "12个月 一年&lt;br/&gt;14个月 全日制","Conditions_Age": "无明确要求","MajorSum": "1", "OpeningTime": [{"time":"3月1日","tip":""}],"Tuition": "56268","Other_Application": "60","Other_reg": "-1","Other_books": "2000","ScholarshipUrl": "","alimony":"12768-21600","Other_Conditions": "1、要求提交GMAT考试成绩。","Currency": "美元","Rate": "6.3387"}</t>
  </si>
  <si>
    <t>Intensive English Program, Eiesland Hall, P.O. Box 6297, Morgantown, West Virginia 26506</t>
  </si>
  <si>
    <t>https://forms.as.wvu.edu/WLLLforms/view.php?id=10</t>
  </si>
  <si>
    <t>+1 (304) 293-8642</t>
  </si>
  <si>
    <t>iep@mail.wvu.edu</t>
  </si>
  <si>
    <t>a:1:{i:0;O:8:"stdClass":2:{s:4:"time";s:8:"1月8日";s:3:"tip";s:56:"每年开课4次，分别在1月、5月、6月、8月。";}}</t>
  </si>
  <si>
    <t>+1 (304) 293-3604</t>
  </si>
  <si>
    <t>a:2:{s:6:"文学";s:32:"./major/175/6303/Language//9.gif";s:9:"教育学";s:32:"./major/175/6303/Language//4.gif";}</t>
  </si>
  <si>
    <t>{"Address":"Intensive English Program, Eiesland Hall, P.O. Box 6297, Morgantown, West Virginia 26506","Tel":"+1 (304) 293-3604","Fax":"+1 (304) 293-8642","Mail":"iep@mail.wvu.edu","ApplyOnline":"https://forms.as.wvu.edu/WLLLforms/view.php?id=10","Conditions_Cost": "","Conditions_Edu": "无明确要求", "Conditions_Test": "","Conditions_Age": "无明确要求","MajorSum": "1", "OpeningTime": [{"time":"1月8日","tip":"每年开课4次，分别在1月、5月、6月、8月。"}],"Tuition": "351","Other_Application": "-1","Other_reg": "-1","Other_books": "-1","ScholarshipUrl": "","alimony":"12768-21600","Other_Conditions": "无明确要求","Currency": "美元","Rate": "6.3387"}</t>
  </si>
  <si>
    <t>a:7:{s:6:"文学";s:31:"./major/175/6303/NetWork//9.gif";s:9:"经济学";s:31:"./major/175/6303/NetWork//5.gif";s:9:"教育学";s:31:"./major/175/6303/NetWork//4.gif";s:9:"管理学";s:31:"./major/175/6303/NetWork//3.gif";s:6:"工学";s:31:"./major/175/6303/NetWork//2.gif";s:6:"医学";s:32:"./major/175/6303/NetWork//10.gif";s:6:"法学";s:31:"./major/175/6303/NetWork//1.gif";}</t>
  </si>
  <si>
    <t>{"Address":"Office of Admissions, One Waterfront Place, PO Box 6009,  Morgantown, WV 26506-6009","Tel":"1 304-293-2121","Fax":"1 304-293-8832","Mail":"wvuadmissions@mail.wvu.edu","ApplyOnline":"https://app.applyyourself.com/AYApplicantLogin/fl_ApplicantConnectLogin.asp?id=wvugrad","Conditions_Cost": "","Conditions_Edu": "无明确要求", "Conditions_Test": "","Conditions_Age": "无明确要求","MajorSum": "20", "OpeningTime": "","Tuition": "25416","Other_Application": "","Other_reg": "-1","Other_books": "-1","ScholarshipUrl": "http://financialaid.wvu.edu/aid-and-scholarships/scholarships","alimony":"12768-21600","Other_Conditions": "无明确要求","Currency": "美元","Rate": "6.3387"}</t>
  </si>
  <si>
    <t>维克森林大学（温斯顿萨勒姆）</t>
  </si>
  <si>
    <t>Wake Forest University (Winston-Salem)</t>
  </si>
  <si>
    <t>Admissions,P.O. Box 7305 Reynolda Station, Winston-Salem NC 27109-7305</t>
  </si>
  <si>
    <t>http://admissions.wfu.edu/apply/apply.php</t>
  </si>
  <si>
    <t>a:1:{i:0;O:8:"stdClass":2:{s:4:"type";s:18:"SAT批判性阅读";s:5:"score";s:3:"600";}}</t>
  </si>
  <si>
    <t>admissions@wfu.edu</t>
  </si>
  <si>
    <t>a:2:{i:0;O:8:"stdClass":2:{s:4:"time";s:8:"1月1日";s:3:"tip";s:30:"常规录取申请截止日期";}i:1;O:8:"stdClass":2:{s:4:"time";s:10:"11月15日";s:3:"tip";s:30:"提前录取申请截止日期";}}</t>
  </si>
  <si>
    <t>1、要求提交托福考试成绩。</t>
  </si>
  <si>
    <t>http://www.wfu.edu/finaid/merit-based_intro.html</t>
  </si>
  <si>
    <t>1 336.758.5201</t>
  </si>
  <si>
    <t>a:10:{s:6:"文学";s:37:"./major/175/4362/Undergraduate//9.gif";s:9:"历史学";s:37:"./major/175/4362/Undergraduate//7.gif";s:6:"理学";s:37:"./major/175/4362/Undergraduate//6.gif";s:9:"经济学";s:37:"./major/175/4362/Undergraduate//5.gif";s:9:"教育学";s:37:"./major/175/4362/Undergraduate//4.gif";s:9:"管理学";s:37:"./major/175/4362/Undergraduate//3.gif";s:6:"工学";s:37:"./major/175/4362/Undergraduate//2.gif";s:6:"哲学";s:38:"./major/175/4362/Undergraduate//11.gif";s:6:"医学";s:38:"./major/175/4362/Undergraduate//10.gif";s:6:"法学";s:37:"./major/175/4362/Undergraduate//1.gif";}</t>
  </si>
  <si>
    <t>{"Address":"Admissions,P.O. Box 7305 Reynolda Station, Winston-Salem NC 27109-7305","Tel":"1 336.758.5201","Fax":"","Mail":"admissions@wfu.edu","ApplyOnline":"http://admissions.wfu.edu/apply/apply.php","Conditions_Cost": "","Conditions_Edu": "高中毕业", "Conditions_Test": [{"type":"SAT批判性阅读","score":"600"}],"Conditions_Age": "无明确要求","MajorSum": "41", "OpeningTime": [{"time":"1月1日","tip":"常规录取申请截止日期"},{"time":"11月15日","tip":"提前录取申请截止日期"}],"Tuition": "44742","Other_Application": "-1","Other_reg": "-1","Other_books": "-1","ScholarshipUrl": "http://www.wfu.edu/finaid/merit-based_intro.html","alimony":"12768-21600","Other_Conditions": "1、要求提交托福考试成绩。","Currency": "美元","Rate": "6.3387"}</t>
  </si>
  <si>
    <t>Graduate School, Wake Forest University, 1834 Wake Forest Road, Room 124, Reynolda Hall, PO Box 7487 Reynolda Station, Winston-Salem, NC 27109-7487</t>
  </si>
  <si>
    <t>http://graduate.wfu.edu/admissions/onlineapp.html</t>
  </si>
  <si>
    <t>1.336.758.4230</t>
  </si>
  <si>
    <t>gradschl@wfu.edu</t>
  </si>
  <si>
    <t>a:2:{i:0;O:8:"stdClass":2:{s:4:"time";s:9:"1月15日";s:3:"tip";s:30:"秋季入学申请截止时间";}i:1;O:8:"stdClass":2:{s:4:"time";s:9:"11月1日";s:3:"tip";s:30:"春季入学申请截止时间";}}</t>
  </si>
  <si>
    <t>1.提供GRE成绩。</t>
  </si>
  <si>
    <t>http://www.wfu.edu/finaid/grad-div.html</t>
  </si>
  <si>
    <t>1.800.257.3166</t>
  </si>
  <si>
    <t>a:8:{s:6:"文学";s:30:"./major/175/4362/Master//9.gif";s:6:"理学";s:30:"./major/175/4362/Master//6.gif";s:9:"教育学";s:30:"./major/175/4362/Master//4.gif";s:9:"管理学";s:30:"./major/175/4362/Master//3.gif";s:6:"工学";s:30:"./major/175/4362/Master//2.gif";s:6:"哲学";s:31:"./major/175/4362/Master//11.gif";s:6:"医学";s:31:"./major/175/4362/Master//10.gif";s:6:"法学";s:30:"./major/175/4362/Master//1.gif";}</t>
  </si>
  <si>
    <t>{"Address":"Graduate School, Wake Forest University, 1834 Wake Forest Road, Room 124, Reynolda Hall, PO Box 7487 Reynolda Station, Winston-Salem, NC 27109-7487","Tel":"1.800.257.3166","Fax":"1.336.758.4230","Mail":"gradschl@wfu.edu","ApplyOnline":"http://graduate.wfu.edu/admissions/onlineapp.html","Conditions_Cost": "","Conditions_Edu": "本科毕业", "Conditions_Test": [{"type":"传统托福(PBT)","score":"550"},{"type":"托福机考(CBT)","score":"213"},{"type":"托福网考(IBT)","score":"79"},{"type":"雅思","score":"6.5"}],"Conditions_Age": "无明确要求","MajorSum": "25", "OpeningTime": [{"time":"1月15日","tip":"秋季入学申请截止时间"},{"time":"11月1日","tip":"春季入学申请截止时间"}],"Tuition": "34334","Other_Application": "75","Other_reg": "-1","Other_books": "-1","ScholarshipUrl": "http://www.wfu.edu/finaid/grad-div.html","alimony":"12768-21600","Other_Conditions": "1.提供GRE成绩。","Currency": "美元","Rate": "6.3387"}</t>
  </si>
  <si>
    <t>a:2:{i:0;O:8:"stdClass":2:{s:4:"time";s:10:"12月15日";s:3:"tip";s:30:"秋季入学申请截止时间";}i:1;O:8:"stdClass":2:{s:4:"time";s:9:"11月1日";s:3:"tip";s:30:"春季入学申请截止时间";}}</t>
  </si>
  <si>
    <t>a:4:{s:6:"理学";s:26:"./major/175/4362/Dr//6.gif";s:6:"工学";s:26:"./major/175/4362/Dr//2.gif";s:6:"医学";s:27:"./major/175/4362/Dr//10.gif";s:6:"法学";s:26:"./major/175/4362/Dr//1.gif";}</t>
  </si>
  <si>
    <t>{"Address":"Graduate School, Wake Forest University, 1834 Wake Forest Road, Room 124, Reynolda Hall, PO Box 7487 Reynolda Station, Winston-Salem, NC 27109-7487","Tel":"1.800.257.3166","Fax":"1.336.758.4230","Mail":"gradschl@wfu.edu","ApplyOnline":"http://graduate.wfu.edu/admissions/onlineapp.html","Conditions_Cost": "","Conditions_Edu": "本科毕业", "Conditions_Test": [{"type":"传统托福(PBT)","score":"550"},{"type":"托福机考(CBT)","score":"213"},{"type":"托福网考(IBT)","score":"79"},{"type":"雅思","score":"6.5"}],"Conditions_Age": "无明确要求","MajorSum": "14", "OpeningTime": [{"time":"12月15日","tip":"秋季入学申请截止时间"},{"time":"11月1日","tip":"春季入学申请截止时间"}],"Tuition": "34334","Other_Application": "75","Other_reg": "-1","Other_books": "-1","ScholarshipUrl": "http://www.wfu.edu/finaid/grad-div.html","alimony":"12768-21600","Other_Conditions": "1.提供GRE成绩。","Currency": "美元","Rate": "6.3387"}</t>
  </si>
  <si>
    <t>Wake Forest University School of Business, Enrollment Management,  PO Box 7897, Winston-Salem, NC 27109-7659</t>
  </si>
  <si>
    <t>a:4:{i:0;O:8:"stdClass":2:{s:4:"type";s:17:"传统托福(PBT)";s:5:"score";s:3:"600";}i:1;O:8:"stdClass":2:{s:4:"type";s:17:"托福机考(CBT)";s:5:"score";s:3:"250";}i:2;O:8:"stdClass":2:{s:4:"type";s:17:"托福网考(IBT)";s:5:"score";s:3:"100";}i:3;O:8:"stdClass":2:{s:4:"type";s:3:"PTE";s:5:"score";s:2:"68";}}</t>
  </si>
  <si>
    <t>1 (336) 758-5830</t>
  </si>
  <si>
    <t>busadmissions@wfu.edu</t>
  </si>
  <si>
    <t>1.提供一份简历。&amp;nbsp;2.提供GRE、GMAT成绩。&amp;nbsp;3.提供两封推荐信。</t>
  </si>
  <si>
    <t>1 (336) 758-5422</t>
  </si>
  <si>
    <t>a:4:{s:9:"经济学";s:27:"./major/175/4362/MBA//5.gif";s:9:"管理学";s:27:"./major/175/4362/MBA//3.gif";s:6:"医学";s:28:"./major/175/4362/MBA//10.gif";s:6:"法学";s:27:"./major/175/4362/MBA//1.gif";}</t>
  </si>
  <si>
    <t>{"Address":"Wake Forest University School of Business, Enrollment Management,  PO Box 7897, Winston-Salem, NC 27109-7659","Tel":"1 (336) 758-5422","Fax":"1 (336) 758-5830","Mail":"busadmissions@wfu.edu","Conditions_Cost": "","Conditions_Edu": "本科毕业", "Conditions_Test": [{"type":"传统托福(PBT)","score":"600"},{"type":"托福机考(CBT)","score":"250"},{"type":"托福网考(IBT)","score":"100"},{"type":"PTE","score":"68"}], "Conditions_Work": "无明确要求","xueZhi": "24个月 全日制MBA学制为两年","Conditions_Age": "无明确要求","MajorSum": "10", "OpeningTime": [{"time":"12月31日","tip":"全年均可申请截止时间"}],"Tuition": "82632","Other_Application": "100","Other_reg": "-1","Other_books": "2000","ScholarshipUrl": "","alimony":"12768-21600","Other_Conditions": "1.提供一份简历。&amp;nbsp;2.提供GRE、GMAT成绩。&amp;nbsp;3.提供两封推荐信。","Currency": "美元","Rate": "6.3387"}</t>
  </si>
  <si>
    <t>P.O. Box 7385, Winston-Salem, NC 27109-7385</t>
  </si>
  <si>
    <t>http://cis.wfu.edu/iss/else/enroll/</t>
  </si>
  <si>
    <t>1 (336) 758-4809</t>
  </si>
  <si>
    <t>smithac@wfu.edu</t>
  </si>
  <si>
    <t>1 (336) 758-5938</t>
  </si>
  <si>
    <t>a:1:{s:6:"文学";s:32:"./major/175/4362/Language//9.gif";}</t>
  </si>
  <si>
    <t>{"Address":"P.O. Box 7385, Winston-Salem, NC 27109-7385","Tel":"1 (336) 758-5938","Fax":"1 (336) 758-4809","Mail":"smithac@wfu.edu","ApplyOnline":"http://cis.wfu.edu/iss/else/enroll/","Conditions_Cost": "","Conditions_Edu": "无明确要求", "Conditions_Test": "","Conditions_Age": "无明确要求","MajorSum": "1", "OpeningTime": [{"time":"7月1日","tip":""}],"Tuition": "500","Other_Application": "-1","Other_reg": "-1","Other_books": "-1","ScholarshipUrl": "","alimony":"12768-21600","Other_Conditions": "无明确要求","Currency": "美元","Rate": "6.3387"}</t>
  </si>
  <si>
    <t>a:6:{s:6:"文学";s:31:"./major/175/4362/NetWork//9.gif";s:9:"历史学";s:31:"./major/175/4362/NetWork//7.gif";s:6:"理学";s:31:"./major/175/4362/NetWork//6.gif";s:9:"管理学";s:31:"./major/175/4362/NetWork//3.gif";s:6:"工学";s:31:"./major/175/4362/NetWork//2.gif";s:6:"医学";s:32:"./major/175/4362/NetWork//10.gif";}</t>
  </si>
  <si>
    <t>{"Address":"Graduate School, Wake Forest University, 1834 Wake Forest Road, Room 124, Reynolda Hall, PO Box 7487 Reynolda Station, Winston-Salem, NC 27109-7487","Tel":"1.800.257.3166","Fax":"1.336.758.4230","Mail":"gradschl@wfu.edu","ApplyOnline":"http://graduate.wfu.edu/admissions/onlineapp.html","Conditions_Cost": "","Conditions_Edu": "无明确要求", "Conditions_Test": "","Conditions_Age": "无明确要求","MajorSum": "12", "OpeningTime": "","Tuition": "34334","Other_Application": "","Other_reg": "-1","Other_books": "-1","ScholarshipUrl": "http://www.wfu.edu/finaid/grad-div.html","alimony":"12768-21600","Other_Conditions": "无明确要求","Currency": "美元","Rate": "6.3387"}</t>
  </si>
  <si>
    <t>辛辛那提大学（辛辛那提）</t>
  </si>
  <si>
    <t>University of Cincinnati (Cincinnati)</t>
  </si>
  <si>
    <t>Office of Admissions, University of Cincinnati, PO Box 210091, Cincinnati, OH 45221-0091</t>
  </si>
  <si>
    <t>http://admissions.uc.edu/apply.html</t>
  </si>
  <si>
    <t>a:5:{i:0;O:8:"stdClass":2:{s:4:"type";s:17:"托福网考(IBT)";s:5:"score";s:2:"66";}i:1;O:8:"stdClass":2:{s:4:"type";s:6:"雅思";s:5:"score";s:3:"6.0";}i:2;O:8:"stdClass":2:{s:4:"type";s:3:"PTE";s:5:"score";s:2:"46";}i:3;O:8:"stdClass":2:{s:4:"type";s:18:"SAT批判性阅读";s:5:"score";s:3:"480";}i:4;O:8:"stdClass":2:{s:4:"type";s:9:"ACT阅读";s:5:"score";s:2:"20";}}</t>
  </si>
  <si>
    <t>admissions@uc.edu</t>
  </si>
  <si>
    <t>a:4:{i:0;O:8:"stdClass":2:{s:4:"time";s:9:"11月1日";s:3:"tip";s:45:"文理学院春季入学的申请截止日期";}i:1;O:8:"stdClass":2:{s:4:"time";s:8:"3月1日";s:3:"tip";s:45:"文理学院夏季入学的申请截止日期";}i:2;O:8:"stdClass":2:{s:4:"time";s:8:"6月1日";s:3:"tip";s:48:"文理学院秋季入学录取申请截止日期";}i:3;O:8:"stdClass":2:{s:4:"time";s:9:"12月1日";s:3:"tip";s:54:"文理学院秋季入学提前录取申请截止日期";}}</t>
  </si>
  <si>
    <t>1、美国语言中心（ELS）：通过112级。</t>
  </si>
  <si>
    <t>http://financialaid.uc.edu/aid/scholarships.html</t>
  </si>
  <si>
    <t>a:11:{s:6:"文学";s:37:"./major/175/4622/Undergraduate//9.gif";s:6:"农学";s:37:"./major/175/4622/Undergraduate//8.gif";s:9:"历史学";s:37:"./major/175/4622/Undergraduate//7.gif";s:6:"理学";s:37:"./major/175/4622/Undergraduate//6.gif";s:9:"经济学";s:37:"./major/175/4622/Undergraduate//5.gif";s:9:"教育学";s:37:"./major/175/4622/Undergraduate//4.gif";s:9:"管理学";s:37:"./major/175/4622/Undergraduate//3.gif";s:6:"工学";s:37:"./major/175/4622/Undergraduate//2.gif";s:6:"哲学";s:38:"./major/175/4622/Undergraduate//11.gif";s:6:"医学";s:38:"./major/175/4622/Undergraduate//10.gif";s:6:"法学";s:37:"./major/175/4622/Undergraduate//1.gif";}</t>
  </si>
  <si>
    <t>{"Address":"Office of Admissions, University of Cincinnati, PO Box 210091, Cincinnati, OH 45221-0091","Tel":"+1-513-556-1100","Fax":"+1-513-556-1105","Mail":"admissions@uc.edu","ApplyOnline":"http://admissions.uc.edu/apply.html","Conditions_Cost": "","Conditions_Edu": "高中毕业", "Conditions_Test": [{"type":"托福网考(IBT)","score":"66"},{"type":"雅思","score":"6.0"},{"type":"PTE","score":"46"},{"type":"SAT批判性阅读","score":"480"},{"type":"ACT阅读","score":"20"}],"Conditions_Age": "无明确要求","MajorSum": "156", "OpeningTime": [{"time":"11月1日","tip":"文理学院春季入学的申请截止日期"},{"time":"3月1日","tip":"文理学院夏季入学的申请截止日期"},{"time":"6月1日","tip":"文理学院秋季入学录取申请截止日期"},{"time":"12月1日","tip":"文理学院秋季入学提前录取申请截止日期"}],"Tuition": "25816","Other_Application": "100","Other_reg": "-1","Other_books": "-1","ScholarshipUrl": "http://financialaid.uc.edu/aid/scholarships.html","alimony":"12768-21600","Other_Conditions": "1、美国语言中心（ELS）：通过112级。","Currency": "美元","Rate": "6.3387"}</t>
  </si>
  <si>
    <t>Graduate School at the University of Cincinnati, 110 Van Wormer Hall, P.O. Box 210627, Cincinnati, Ohio 45221-0627</t>
  </si>
  <si>
    <t>http://grad.uc.edu/admissions.html</t>
  </si>
  <si>
    <t>a:4:{i:0;O:8:"stdClass":2:{s:4:"type";s:17:"传统托福(PBT)";s:5:"score";s:3:"520";}i:1;O:8:"stdClass":2:{s:4:"type";s:17:"托福机考(CBT)";s:5:"score";s:3:"190";}i:2;O:8:"stdClass":2:{s:4:"type";s:17:"托福网考(IBT)";s:5:"score";s:2:"68";}i:3;O:8:"stdClass":2:{s:4:"type";s:6:"雅思";s:5:"score";s:3:"6.5";}}</t>
  </si>
  <si>
    <t>grad.info@uc.edu</t>
  </si>
  <si>
    <t>+1 513-556-4335</t>
  </si>
  <si>
    <t>a:11:{s:6:"文学";s:30:"./major/175/4622/Master//9.gif";s:9:"历史学";s:30:"./major/175/4622/Master//7.gif";s:6:"理学";s:30:"./major/175/4622/Master//6.gif";s:9:"经济学";s:30:"./major/175/4622/Master//5.gif";s:9:"教育学";s:30:"./major/175/4622/Master//4.gif";s:9:"管理学";s:30:"./major/175/4622/Master//3.gif";s:6:"工学";s:30:"./major/175/4622/Master//2.gif";s:21:"职教及其他类别";s:31:"./major/175/4622/Master//13.gif";s:6:"哲学";s:31:"./major/175/4622/Master//11.gif";s:6:"医学";s:31:"./major/175/4622/Master//10.gif";s:6:"法学";s:30:"./major/175/4622/Master//1.gif";}</t>
  </si>
  <si>
    <t>{"Address":"Graduate School at the University of Cincinnati, 110 Van Wormer Hall, P.O. Box 210627, Cincinnati, Ohio 45221-0627","Tel":"+1 513-556-4335","Fax":" ","Mail":"grad.info@uc.edu","ApplyOnline":"http://grad.uc.edu/admissions.html","Conditions_Cost": [{"score":"四分制  3.0","tip":"GPA"}],"Conditions_Edu": "本科毕业", "Conditions_Test": [{"type":"传统托福(PBT)","score":"520"},{"type":"托福机考(CBT)","score":"190"},{"type":"托福网考(IBT)","score":"68"},{"type":"雅思","score":"6.5"}],"Conditions_Age": "无明确要求","MajorSum": "125", "OpeningTime": "","Tuition": "25696","Other_Application": "-1","Other_reg": "-1","Other_books": "-1","ScholarshipUrl": "http://financialaid.uc.edu/aid/scholarships.html","alimony":"12768-21600","Other_Conditions": "无明确要求","Currency": "美元","Rate": "6.3387"}</t>
  </si>
  <si>
    <t>a:9:{s:6:"文学";s:26:"./major/175/4622/Dr//9.gif";s:9:"历史学";s:26:"./major/175/4622/Dr//7.gif";s:6:"理学";s:26:"./major/175/4622/Dr//6.gif";s:9:"教育学";s:26:"./major/175/4622/Dr//4.gif";s:6:"工学";s:26:"./major/175/4622/Dr//2.gif";s:21:"职教及其他类别";s:27:"./major/175/4622/Dr//13.gif";s:6:"哲学";s:27:"./major/175/4622/Dr//11.gif";s:6:"医学";s:27:"./major/175/4622/Dr//10.gif";s:6:"法学";s:26:"./major/175/4622/Dr//1.gif";}</t>
  </si>
  <si>
    <t>{"Address":"Graduate School at the University of Cincinnati, 110 Van Wormer Hall, P.O. Box 210627, Cincinnati, Ohio 45221-0627","Tel":"+1 513-556-4335","Fax":" ","Mail":"grad.info@uc.edu","ApplyOnline":"http://grad.uc.edu/admissions.html","Conditions_Cost": [{"score":"四分制  3.0","tip":"GPA"}],"Conditions_Edu": "本科毕业", "Conditions_Test": [{"type":"传统托福(PBT)","score":"520"},{"type":"托福机考(CBT)","score":"190"},{"type":"托福网考(IBT)","score":"68"},{"type":"雅思","score":"6.5"}],"Conditions_Age": "无明确要求","MajorSum": "76", "OpeningTime": "","Tuition": "25696","Other_Application": "-1","Other_reg": "-1","Other_books": "-1","ScholarshipUrl": "http://financialaid.uc.edu/aid/scholarships.html","alimony":"12768-21600","Other_Conditions": "无明确要求","Currency": "美元","Rate": "6.3387"}</t>
  </si>
  <si>
    <t>University of Cincinnati 606 Carl H. Lindner Hall 2925 Campus Green Drive PO Box 210211 Cincinnati, OH 45221-0211</t>
  </si>
  <si>
    <t>1 513-558-7006</t>
  </si>
  <si>
    <t>graduate@uc.edu</t>
  </si>
  <si>
    <t>a:2:{i:0;O:8:"stdClass":2:{s:4:"time";s:9:"9月15日";s:3:"tip";s:30:"春季入学申请截止时间";}i:1;O:8:"stdClass":2:{s:4:"time";s:8:"8月1日";s:3:"tip";s:30:"秋季入学申请截止时间";}}</t>
  </si>
  <si>
    <t>1 513-556-7020</t>
  </si>
  <si>
    <t>12个月 全日制，学生可根据个人能力选择12个月、15个月或21个月完成&lt;br/&gt;12个月 全日制，学生可根据个人能力选择12个月、15个月或21个月完成&lt;br/&gt;21个月 全日制MBA学制是可选的</t>
  </si>
  <si>
    <t>a:1:{s:9:"管理学";s:27:"./major/175/4622/MBA//3.gif";}</t>
  </si>
  <si>
    <t>{"Address":"University of Cincinnati 606 Carl H. Lindner Hall 2925 Campus Green Drive PO Box 210211 Cincinnati, OH 45221-0211","Tel":"1 513-556-7020","Fax":"1 513-558-7006","Mail":"graduate@uc.edu","Conditions_Cost": "","Conditions_Edu": "本科毕业", "Conditions_Test": [{"type":"传统托福(PBT)","score":"600"},{"type":"托福机考(CBT)","score":"250"},{"type":"托福网考(IBT)","score":"100"},{"type":"雅思","score":"7"}], "Conditions_Work": "无明确要求","xueZhi": "12个月 全日制，学生可根据个人能力选择12个月、15个月或21个月完成&lt;br/&gt;12个月 全日制，学生可根据个人能力选择12个月、15个月或21个月完成&lt;br/&gt;21个月 全日制MBA学制是可选的","Conditions_Age": "无明确要求","MajorSum": "1", "OpeningTime": [{"time":"9月15日","tip":"春季入学申请截止时间"},{"time":"8月1日","tip":"秋季入学申请截止时间"}],"Tuition": "23630","Other_Application": "-1","Other_reg": "-1","Other_books": "-1","ScholarshipUrl": "","alimony":"12768-21600","Other_Conditions": "1、要求提交GRE或GMAT考试成绩。","Currency": "美元","Rate": "6.3387"}</t>
  </si>
  <si>
    <t>a:10:{s:6:"文学";s:34:"./major/175/4622/Specialist//9.gif";s:6:"农学";s:34:"./major/175/4622/Specialist//8.gif";s:9:"历史学";s:34:"./major/175/4622/Specialist//7.gif";s:6:"理学";s:34:"./major/175/4622/Specialist//6.gif";s:9:"教育学";s:34:"./major/175/4622/Specialist//4.gif";s:9:"管理学";s:34:"./major/175/4622/Specialist//3.gif";s:6:"工学";s:34:"./major/175/4622/Specialist//2.gif";s:6:"哲学";s:35:"./major/175/4622/Specialist//11.gif";s:6:"医学";s:35:"./major/175/4622/Specialist//10.gif";s:6:"法学";s:34:"./major/175/4622/Specialist//1.gif";}</t>
  </si>
  <si>
    <t>{"Address":"Office of Admissions, University of Cincinnati, PO Box 210091, Cincinnati, OH 45221-0091","Tel":"+1-513-556-1100","Fax":"+1-513-556-1105","Mail":"admissions@uc.edu","ApplyOnline":"http://admissions.uc.edu/apply.html","Conditions_Cost": "","Conditions_Edu": "高中毕业", "Conditions_Test": [{"type":"托福网考(IBT)","score":"66"},{"type":"雅思","score":"6.0"},{"type":"PTE","score":"46"},{"type":"SAT批判性阅读","score":"480"},{"type":"ACT阅读","score":"20"}],"Conditions_Age": "无明确要求","MajorSum": "96", "OpeningTime": [{"time":"11月1日","tip":"文理学院春季入学的申请截止日期"},{"time":"3月1日","tip":"文理学院夏季入学的申请截止日期"},{"time":"6月1日","tip":"文理学院秋季入学录取申请截止日期"},{"time":"12月1日","tip":"文理学院秋季入学提前录取申请截止日期"}],"Tuition": "25816","Other_Application": "100","Other_reg": "-1","Other_books": "-1","ScholarshipUrl": "http://financialaid.uc.edu/aid/scholarships.html","alimony":"12768-21600","Other_Conditions": "1、美国语言中心（ELS）：通过112级。","Currency": "美元","Rate": "6.3387"}</t>
  </si>
  <si>
    <t>{"Address":" ","Tel":"","Fax":"","Mail":"","ApplyOnline":" ","Conditions_Cost": "","Conditions_Edu": "无明确要求", "Conditions_Test": "","Conditions_Age": "无明确要求","MajorSum": "0", "OpeningTime": "","Tuition": "-1","Other_Application": "-1","Other_reg": "-1","Other_books": "-1","ScholarshipUrl": "","alimony":"12768-21600","Other_Conditions": "无明确要求","Currency": "美元","Rate": "6.3387"}</t>
  </si>
  <si>
    <t>a:10:{s:6:"文学";s:31:"./major/175/4622/NetWork//9.gif";s:9:"历史学";s:31:"./major/175/4622/NetWork//7.gif";s:6:"理学";s:31:"./major/175/4622/NetWork//6.gif";s:9:"经济学";s:31:"./major/175/4622/NetWork//5.gif";s:9:"教育学";s:31:"./major/175/4622/NetWork//4.gif";s:9:"管理学";s:31:"./major/175/4622/NetWork//3.gif";s:6:"工学";s:31:"./major/175/4622/NetWork//2.gif";s:21:"职教及其他类别";s:32:"./major/175/4622/NetWork//13.gif";s:6:"医学";s:32:"./major/175/4622/NetWork//10.gif";s:6:"法学";s:31:"./major/175/4622/NetWork//1.gif";}</t>
  </si>
  <si>
    <t>{"Address":"Graduate School at the University of Cincinnati, 110 Van Wormer Hall, P.O. Box 210627, Cincinnati, Ohio 45221-0627","Tel":"+1 513-556-4335","Fax":"","Mail":"grad.info@uc.edu","ApplyOnline":"http://grad.uc.edu/admissions.html","Conditions_Cost": "","Conditions_Edu": "无明确要求", "Conditions_Test": "","Conditions_Age": "无明确要求","MajorSum": "39", "OpeningTime": "","Tuition": "25696","Other_Application": "","Other_reg": "-1","Other_books": "-1","ScholarshipUrl": "http://financialaid.uc.edu/aid/scholarships.html","alimony":"12768-21600","Other_Conditions": "无明确要求","Currency": "美元","Rate": "6.3387"}</t>
  </si>
  <si>
    <t>ccmprep@uc.edu</t>
  </si>
  <si>
    <t>a:6:{s:6:"理学";s:34:"./major/175/4622/Foundation//6.gif";s:9:"教育学";s:34:"./major/175/4622/Foundation//4.gif";s:9:"管理学";s:34:"./major/175/4622/Foundation//3.gif";s:6:"工学";s:34:"./major/175/4622/Foundation//2.gif";s:6:"医学";s:35:"./major/175/4622/Foundation//10.gif";s:6:"法学";s:34:"./major/175/4622/Foundation//1.gif";}</t>
  </si>
  <si>
    <t>{"Address":"Office of Admissions, University of Cincinnati, PO Box 210091, Cincinnati, OH 45221-0091","Tel":"+1-513-556-1100","Fax":"+1-513-556-1105","Mail":"ccmprep@uc.edu","ApplyOnline":"http://admissions.uc.edu/apply.html","Conditions_Cost": "","Conditions_Edu": "无明确要求", "Conditions_Test": "","Conditions_Age": "无明确要求","MajorSum": "16", "OpeningTime": "","Tuition": "-1","Other_Application": "-1","Other_reg": "-1","Other_books": "-1","ScholarshipUrl": " ","alimony":"12768-21600","Other_Conditions": "无明确要求","Currency": "美元","Rate": "6.3387"}</t>
  </si>
  <si>
    <t>弗吉尼亚联邦大学（里士满）</t>
  </si>
  <si>
    <t>Virginia Commonwealth University (Richmond)</t>
  </si>
  <si>
    <t>817 W. Franklin Street, P.O. Box 843043, Richmond, Virginia 23284-3043, USA</t>
  </si>
  <si>
    <t>http://www.global.vcu.edu/students/admissions/forms.html</t>
  </si>
  <si>
    <t>+1 (804) 828-2552</t>
  </si>
  <si>
    <t>geo@vcu.edu</t>
  </si>
  <si>
    <t>a:2:{i:0;O:8:"stdClass":2:{s:4:"time";s:8:"6月1日";s:3:"tip";s:30:"秋季入学申请截止日期";}i:1;O:8:"stdClass":2:{s:4:"time";s:9:"10月1日";s:3:"tip";s:30:"春季入学申请截止日期";}}</t>
  </si>
  <si>
    <t>http://www.enrollment.vcu.edu/finaid/programs/scholarships.html</t>
  </si>
  <si>
    <t>+1 (804) 828-8471</t>
  </si>
  <si>
    <t>a:12:{s:6:"文学";s:37:"./major/175/6120/Undergraduate//9.gif";s:9:"历史学";s:37:"./major/175/6120/Undergraduate//7.gif";s:6:"理学";s:37:"./major/175/6120/Undergraduate//6.gif";s:9:"经济学";s:37:"./major/175/6120/Undergraduate//5.gif";s:9:"教育学";s:37:"./major/175/6120/Undergraduate//4.gif";s:9:"管理学";s:37:"./major/175/6120/Undergraduate//3.gif";s:6:"工学";s:37:"./major/175/6120/Undergraduate//2.gif";s:21:"职教及其他类别";s:38:"./major/175/6120/Undergraduate//13.gif";s:6:"军事";s:38:"./major/175/6120/Undergraduate//12.gif";s:6:"哲学";s:38:"./major/175/6120/Undergraduate//11.gif";s:6:"医学";s:38:"./major/175/6120/Undergraduate//10.gif";s:6:"法学";s:37:"./major/175/6120/Undergraduate//1.gif";}</t>
  </si>
  <si>
    <t>{"Address":"817 W. Franklin Street, P.O. Box 843043, Richmond, Virginia 23284-3043, USA","Tel":"+1 (804) 828-8471","Fax":"+1 (804) 828-2552","Mail":"geo@vcu.edu","ApplyOnline":"http://www.global.vcu.edu/students/admissions/forms.html","Conditions_Cost": "","Conditions_Edu": "高中毕业", "Conditions_Test": [{"type":"传统托福(PBT)","score":"550"},{"type":"托福网考(IBT)","score":"80"},{"type":"雅思","score":"6"}],"Conditions_Age": "无明确要求","MajorSum": "112", "OpeningTime": [{"time":"6月1日","tip":"秋季入学申请截止日期"},{"time":"10月1日","tip":"春季入学申请截止日期"}],"Tuition": "27658","Other_Application": "50","Other_reg": "-1","Other_books": "-1","ScholarshipUrl": "http://www.enrollment.vcu.edu/finaid/programs/scholarships.html","alimony":"12768-21600","Other_Conditions": "无明确要求","Currency": "美元","Rate": "6.3387"}</t>
  </si>
  <si>
    <t>a:3:{i:0;O:8:"stdClass":2:{s:4:"type";s:17:"传统托福(PBT)";s:5:"score";s:3:"600";}i:1;O:8:"stdClass":2:{s:4:"type";s:17:"托福网考(IBT)";s:5:"score";s:3:"100";}i:2;O:8:"stdClass":2:{s:4:"type";s:6:"雅思";s:5:"score";s:3:"6.5";}}</t>
  </si>
  <si>
    <t>a:2:{i:0;O:8:"stdClass":2:{s:4:"time";s:8:"1月1日";s:3:"tip";s:30:"秋季入学申请截止日期";}i:1;O:8:"stdClass":2:{s:4:"time";s:8:"9月1日";s:3:"tip";s:30:"春季入学申请截止日期";}}</t>
  </si>
  <si>
    <t>a:11:{s:6:"文学";s:30:"./major/175/6120/Master//9.gif";s:9:"历史学";s:30:"./major/175/6120/Master//7.gif";s:6:"理学";s:30:"./major/175/6120/Master//6.gif";s:9:"经济学";s:30:"./major/175/6120/Master//5.gif";s:9:"教育学";s:30:"./major/175/6120/Master//4.gif";s:9:"管理学";s:30:"./major/175/6120/Master//3.gif";s:6:"工学";s:30:"./major/175/6120/Master//2.gif";s:21:"职教及其他类别";s:31:"./major/175/6120/Master//13.gif";s:6:"军事";s:31:"./major/175/6120/Master//12.gif";s:6:"医学";s:31:"./major/175/6120/Master//10.gif";s:6:"法学";s:30:"./major/175/6120/Master//1.gif";}</t>
  </si>
  <si>
    <t>{"Address":"817 W. Franklin Street, P.O. Box 843043, Richmond, Virginia 23284-3043, USA","Tel":"+1 (804) 828-8471","Fax":"+1 (804) 828-2552","Mail":"geo@vcu.edu","ApplyOnline":"http://www.global.vcu.edu/students/admissions/forms.html","Conditions_Cost": "","Conditions_Edu": "本科毕业", "Conditions_Test": [{"type":"传统托福(PBT)","score":"600"},{"type":"托福网考(IBT)","score":"100"},{"type":"雅思","score":"6.5"}],"Conditions_Age": "无明确要求","MajorSum": "120", "OpeningTime": [{"time":"1月1日","tip":"秋季入学申请截止日期"},{"time":"9月1日","tip":"春季入学申请截止日期"}],"Tuition": "20318","Other_Application": "-1","Other_reg": "-1","Other_books": "-1","ScholarshipUrl": "http://www.enrollment.vcu.edu/finaid/programs/scholarships.html","alimony":"12768-21600","Other_Conditions": "1、要求提交GRE、GMAT考试成绩。","Currency": "美元","Rate": "6.3387"}</t>
  </si>
  <si>
    <t>a:9:{s:6:"文学";s:26:"./major/175/6120/Dr//9.gif";s:9:"历史学";s:26:"./major/175/6120/Dr//7.gif";s:6:"理学";s:26:"./major/175/6120/Dr//6.gif";s:9:"经济学";s:26:"./major/175/6120/Dr//5.gif";s:9:"教育学";s:26:"./major/175/6120/Dr//4.gif";s:9:"管理学";s:26:"./major/175/6120/Dr//3.gif";s:6:"工学";s:26:"./major/175/6120/Dr//2.gif";s:6:"医学";s:27:"./major/175/6120/Dr//10.gif";s:6:"法学";s:26:"./major/175/6120/Dr//1.gif";}</t>
  </si>
  <si>
    <t>{"Address":"817 W. Franklin Street, P.O. Box 843043, Richmond, Virginia 23284-3043, USA","Tel":"+1 (804) 828-8471","Fax":"+1 (804) 828-2552","Mail":"geo@vcu.edu","ApplyOnline":"http://www.global.vcu.edu/students/admissions/forms.html","Conditions_Cost": "","Conditions_Edu": "本科毕业", "Conditions_Test": [{"type":"传统托福(PBT)","score":"600"},{"type":"托福网考(IBT)","score":"100"},{"type":"雅思","score":"6.5"}],"Conditions_Age": "无明确要求","MajorSum": "71", "OpeningTime": [{"time":"1月1日","tip":"秋季入学申请截止日期"},{"time":"9月1日","tip":"春季入学申请截止日期"}],"Tuition": "17432","Other_Application": "-1","Other_reg": "-1","Other_books": "-1","ScholarshipUrl": "http://www.enrollment.vcu.edu/finaid/programs/scholarships.html","alimony":"12768-21600","Other_Conditions": "1、要求提交GRE、GMAT考试成绩。","Currency": "美元","Rate": "6.3387"}</t>
  </si>
  <si>
    <t>a:4:{s:6:"文学";s:34:"./major/175/6120/Specialist//9.gif";s:9:"管理学";s:34:"./major/175/6120/Specialist//3.gif";s:6:"工学";s:34:"./major/175/6120/Specialist//2.gif";s:6:"法学";s:34:"./major/175/6120/Specialist//1.gif";}</t>
  </si>
  <si>
    <t>{"Address":"817 W. Franklin Street, P.O. Box 843043, Richmond, Virginia 23284-3043, USA","Tel":"+1 (804) 828-8471","Fax":"+1 (804) 828-2552","Mail":"geo@vcu.edu","ApplyOnline":"http://www.global.vcu.edu/students/admissions/forms.html","Conditions_Cost": "","Conditions_Edu": "高中毕业", "Conditions_Test": [{"type":"传统托福(PBT)","score":"550"},{"type":"托福网考(IBT)","score":"80"},{"type":"雅思","score":"6"}],"Conditions_Age": "无明确要求","MajorSum": "4", "OpeningTime": [{"time":"6月1日","tip":"秋季入学申请截止日期"},{"time":"10月1日","tip":"春季入学申请截止日期"}],"Tuition": "27658","Other_Application": "50","Other_reg": "-1","Other_books": "-1","ScholarshipUrl": "http://www.enrollment.vcu.edu/finaid/programs/scholarships.html","alimony":"12768-21600","Other_Conditions": "无明确要求","Currency": "美元","Rate": "6.3387"}</t>
  </si>
  <si>
    <t>http://www.global.vcu.edu/apply/</t>
  </si>
  <si>
    <t>a:1:{i:0;O:8:"stdClass":2:{s:4:"time";s:9:"1月14日";s:3:"tip";s:68:"每年开课6次，分别在1月、3月、5月、7月、8月和10月";}}</t>
  </si>
  <si>
    <t>a:1:{s:6:"文学";s:32:"./major/175/6120/Language//9.gif";}</t>
  </si>
  <si>
    <t>{"Address":"817 W. Franklin Street, P.O. Box 843043, Richmond, Virginia 23284-3043, USA","Tel":"+1 (804) 828-8471","Fax":"+1 (804) 828-2552","Mail":"geo@vcu.edu","ApplyOnline":"http://www.global.vcu.edu/apply/","Conditions_Cost": "","Conditions_Edu": "高中毕业", "Conditions_Test": "","Conditions_Age": "无明确要求","MajorSum": "1", "OpeningTime": [{"time":"1月14日","tip":"每年开课6次，分别在1月、3月、5月、7月、8月和10月"}],"Tuition": "250","Other_Application": "150","Other_reg": "-1","Other_books": "-1","ScholarshipUrl": "","alimony":"12768-21600","Other_Conditions": "无明确要求","Currency": "美元","Rate": "6.3387"}</t>
  </si>
  <si>
    <t>a:9:{s:6:"文学";s:31:"./major/175/6120/NetWork//9.gif";s:9:"历史学";s:31:"./major/175/6120/NetWork//7.gif";s:6:"理学";s:31:"./major/175/6120/NetWork//6.gif";s:9:"教育学";s:31:"./major/175/6120/NetWork//4.gif";s:9:"管理学";s:31:"./major/175/6120/NetWork//3.gif";s:6:"工学";s:31:"./major/175/6120/NetWork//2.gif";s:6:"军事";s:32:"./major/175/6120/NetWork//12.gif";s:6:"医学";s:32:"./major/175/6120/NetWork//10.gif";s:6:"法学";s:31:"./major/175/6120/NetWork//1.gif";}</t>
  </si>
  <si>
    <t>{"Address":"817 W. Franklin Street, P.O. Box 843043, Richmond, Virginia 23284-3043, USA","Tel":"+1 (804) 828-8471","Fax":"+1 (804) 828-2552","Mail":"geo@vcu.edu","ApplyOnline":"http://www.global.vcu.edu/students/admissions/forms.html","Conditions_Cost": "","Conditions_Edu": "无明确要求", "Conditions_Test": "","Conditions_Age": "无明确要求","MajorSum": "35", "OpeningTime": "","Tuition": "20318","Other_Application": "","Other_reg": "-1","Other_books": "-1","ScholarshipUrl": "","alimony":"12768-21600","Other_Conditions": "无明确要求","Currency": "美元","Rate": "6.3387"}</t>
  </si>
  <si>
    <t>a:4:{s:6:"农学";s:34:"./major/175/6120/Foundation//8.gif";s:9:"教育学";s:34:"./major/175/6120/Foundation//4.gif";s:6:"医学";s:35:"./major/175/6120/Foundation//10.gif";s:6:"法学";s:34:"./major/175/6120/Foundation//1.gif";}</t>
  </si>
  <si>
    <t>{"Address":"817 W. Franklin Street, P.O. Box 843043, Richmond, Virginia 23284-3043, USA","Tel":"+1 (804) 828-8471","Fax":"+1 (804) 828-2552","Mail":"geo@vcu.edu","ApplyOnline":"http://www.global.vcu.edu/students/admissions/forms.html","Conditions_Cost": "","Conditions_Edu": "无明确要求", "Conditions_Test": "","Conditions_Age": "无明确要求","MajorSum": "12", "OpeningTime": "","Tuition": "-1","Other_Application": "-1","Other_reg": "-1","Other_books": "-1","ScholarshipUrl": "","alimony":"12768-21600","Other_Conditions": "无明确要求","Currency": "美元","Rate": "6.3387"}</t>
  </si>
  <si>
    <t>密歇根理工大学（霍顿）</t>
  </si>
  <si>
    <t>Michigan Technological University (Houghton)</t>
  </si>
  <si>
    <t>International Programs and Services, Michigan Technological University, Administration Building 200, 1400 Townsend Dr., Houghton, Michigan 49931-1295</t>
  </si>
  <si>
    <t>https://www.banweb.mtu.edu/pls/owa/bwskalog.P_DispLoginNon</t>
  </si>
  <si>
    <t>a:11:{i:0;O:8:"stdClass":2:{s:4:"type";s:17:"传统托福(PBT)";s:5:"score";s:3:"550";}i:1;O:8:"stdClass":2:{s:4:"type";s:17:"托福机考(CBT)";s:5:"score";s:3:"213";}i:2;O:8:"stdClass":2:{s:4:"type";s:17:"托福网考(IBT)";s:5:"score";s:2:"79";}i:3;O:8:"stdClass":2:{s:4:"type";s:6:"雅思";s:5:"score";s:3:"6.5";}i:4;O:8:"stdClass":2:{s:4:"type";s:12:"雅思写作";s:5:"score";s:1:"6";}i:5;O:8:"stdClass":2:{s:4:"type";s:12:"雅思口语";s:5:"score";s:1:"6";}i:6;O:8:"stdClass":2:{s:4:"type";s:21:"密歇根英语考试";s:5:"score";s:2:"77";}i:7;O:8:"stdClass":2:{s:4:"type";s:3:"PTE";s:5:"score";s:2:"53";}i:8;O:8:"stdClass":2:{s:4:"type";s:6:"托业";s:5:"score";s:3:"690";}i:9;O:8:"stdClass":2:{s:4:"type";s:18:"SAT批判性阅读";s:5:"score";s:3:"500";}i:10;O:8:"stdClass":2:{s:4:"type";s:9:"SAT写作";s:5:"score";s:3:"420";}}</t>
  </si>
  <si>
    <t>ips@mtu.edu</t>
  </si>
  <si>
    <t>a:3:{i:0;O:8:"stdClass":2:{s:4:"time";s:8:"4月1日";s:3:"tip";s:30:"秋季入学申请截止日期";}i:1;O:8:"stdClass":2:{s:4:"time";s:8:"9月1日";s:3:"tip";s:30:"春季入学申请截止日期";}i:2;O:8:"stdClass":2:{s:4:"time";s:8:"3月1日";s:3:"tip";s:30:"夏季入学申请截止日期";}}</t>
  </si>
  <si>
    <t>http://www.mtu.edu/finaid/types/scholarships/</t>
  </si>
  <si>
    <t>+1 906-487-2160</t>
  </si>
  <si>
    <t>a:11:{s:6:"文学";s:37:"./major/175/3045/Undergraduate//9.gif";s:6:"农学";s:37:"./major/175/3045/Undergraduate//8.gif";s:9:"历史学";s:37:"./major/175/3045/Undergraduate//7.gif";s:6:"理学";s:37:"./major/175/3045/Undergraduate//6.gif";s:9:"经济学";s:37:"./major/175/3045/Undergraduate//5.gif";s:9:"教育学";s:37:"./major/175/3045/Undergraduate//4.gif";s:9:"管理学";s:37:"./major/175/3045/Undergraduate//3.gif";s:6:"工学";s:37:"./major/175/3045/Undergraduate//2.gif";s:21:"职教及其他类别";s:38:"./major/175/3045/Undergraduate//13.gif";s:6:"医学";s:38:"./major/175/3045/Undergraduate//10.gif";s:6:"法学";s:37:"./major/175/3045/Undergraduate//1.gif";}</t>
  </si>
  <si>
    <t>{"Address":"International Programs and Services, Michigan Technological University, Administration Building 200, 1400 Townsend Dr., Houghton, Michigan 49931-1295","Tel":"+1 906-487-2160","Fax":"","Mail":"ips@mtu.edu","ApplyOnline":"https://www.banweb.mtu.edu/pls/owa/bwskalog.P_DispLoginNon","Conditions_Cost": "","Conditions_Edu": "高中毕业", "Conditions_Test": [{"type":"传统托福(PBT)","score":"550"},{"type":"托福机考(CBT)","score":"213"},{"type":"托福网考(IBT)","score":"79"},{"type":"雅思","score":"6.5"},{"type":"雅思写作","score":"6"},{"type":"雅思口语","score":"6"},{"type":"密歇根英语考试","score":"77"},{"type":"PTE","score":"53"},{"type":"托业","score":"690"},{"type":"SAT批判性阅读","score":"500"},{"type":"SAT写作","score":"420"}],"Conditions_Age": "无明确要求","MajorSum": "77", "OpeningTime": [{"time":"4月1日","tip":"秋季入学申请截止日期"},{"time":"9月1日","tip":"春季入学申请截止日期"},{"time":"3月1日","tip":"夏季入学申请截止日期"}],"Tuition": "28350","Other_Application": "-1","Other_reg": "-1","Other_books": "-1","ScholarshipUrl": "http://www.mtu.edu/finaid/types/scholarships/","alimony":"12768-21600","Other_Conditions": "无明确要求","Currency": "美元","Rate": "6.3387"}</t>
  </si>
  <si>
    <t>a:9:{i:0;O:8:"stdClass":2:{s:4:"type";s:17:"传统托福(PBT)";s:5:"score";s:3:"550";}i:1;O:8:"stdClass":2:{s:4:"type";s:17:"托福机考(CBT)";s:5:"score";s:3:"213";}i:2;O:8:"stdClass":2:{s:4:"type";s:17:"托福网考(IBT)";s:5:"score";s:2:"79";}i:3;O:8:"stdClass":2:{s:4:"type";s:6:"雅思";s:5:"score";s:3:"6.5";}i:4;O:8:"stdClass":2:{s:4:"type";s:12:"雅思写作";s:5:"score";s:1:"6";}i:5;O:8:"stdClass":2:{s:4:"type";s:12:"雅思口语";s:5:"score";s:1:"6";}i:6;O:8:"stdClass":2:{s:4:"type";s:21:"密歇根英语考试";s:5:"score";s:2:"77";}i:7;O:8:"stdClass":2:{s:4:"type";s:3:"PTE";s:5:"score";s:2:"53";}i:8;O:8:"stdClass":2:{s:4:"type";s:6:"托业";s:5:"score";s:3:"690";}}</t>
  </si>
  <si>
    <t>a:1:{i:0;O:8:"stdClass":2:{s:4:"time";s:9:"1月15日";s:3:"tip";s:45:"生物学专业秋季入学申请截止日期";}}</t>
  </si>
  <si>
    <t>a:11:{s:6:"文学";s:30:"./major/175/3045/Master//9.gif";s:6:"农学";s:30:"./major/175/3045/Master//8.gif";s:9:"历史学";s:30:"./major/175/3045/Master//7.gif";s:6:"理学";s:30:"./major/175/3045/Master//6.gif";s:9:"经济学";s:30:"./major/175/3045/Master//5.gif";s:9:"教育学";s:30:"./major/175/3045/Master//4.gif";s:9:"管理学";s:30:"./major/175/3045/Master//3.gif";s:6:"工学";s:30:"./major/175/3045/Master//2.gif";s:6:"军事";s:31:"./major/175/3045/Master//12.gif";s:6:"医学";s:31:"./major/175/3045/Master//10.gif";s:6:"法学";s:30:"./major/175/3045/Master//1.gif";}</t>
  </si>
  <si>
    <t>{"Address":"International Programs and Services, Michigan Technological University, Administration Building 200, 1400 Townsend Dr., Houghton, Michigan 49931-1295","Tel":"+1 906-487-2160","Fax":"","Mail":"ips@mtu.edu","ApplyOnline":"https://www.banweb.mtu.edu/pls/owa/bwskalog.P_DispLoginNon","Conditions_Cost": "","Conditions_Edu": "本科毕业", "Conditions_Test": [{"type":"传统托福(PBT)","score":"550"},{"type":"托福机考(CBT)","score":"213"},{"type":"托福网考(IBT)","score":"79"},{"type":"雅思","score":"6.5"},{"type":"雅思写作","score":"6"},{"type":"雅思口语","score":"6"},{"type":"密歇根英语考试","score":"77"},{"type":"PTE","score":"53"},{"type":"托业","score":"690"}],"Conditions_Age": "无明确要求","MajorSum": "36", "OpeningTime": [{"time":"1月15日","tip":"生物学专业秋季入学申请截止日期"}],"Tuition": "14991","Other_Application": "-1","Other_reg": "-1","Other_books": "-1","ScholarshipUrl": "http://www.mtu.edu/finaid/types/scholarships/","alimony":"12768-21600","Other_Conditions": "1、要求提交GRE考试成绩。","Currency": "美元","Rate": "6.3387"}</t>
  </si>
  <si>
    <t>a:6:{s:6:"文学";s:26:"./major/175/3045/Dr//9.gif";s:6:"农学";s:26:"./major/175/3045/Dr//8.gif";s:9:"历史学";s:26:"./major/175/3045/Dr//7.gif";s:6:"理学";s:26:"./major/175/3045/Dr//6.gif";s:6:"工学";s:26:"./major/175/3045/Dr//2.gif";s:6:"法学";s:26:"./major/175/3045/Dr//1.gif";}</t>
  </si>
  <si>
    <t>{"Address":"International Programs and Services, Michigan Technological University, Administration Building 200, 1400 Townsend Dr., Houghton, Michigan 49931-1295","Tel":"+1 906-487-2160","Fax":"","Mail":"ips@mtu.edu","ApplyOnline":"https://www.banweb.mtu.edu/pls/owa/bwskalog.P_DispLoginNon","Conditions_Cost": "","Conditions_Edu": "本科毕业", "Conditions_Test": [{"type":"传统托福(PBT)","score":"550"},{"type":"托福机考(CBT)","score":"213"},{"type":"托福网考(IBT)","score":"79"},{"type":"雅思","score":"6.5"},{"type":"雅思写作","score":"6"},{"type":"雅思口语","score":"6"},{"type":"密歇根英语考试","score":"77"},{"type":"PTE","score":"53"},{"type":"托业","score":"690"}],"Conditions_Age": "无明确要求","MajorSum": "27", "OpeningTime": [{"time":"1月15日","tip":"生物学专业秋季入学申请截止日期"}],"Tuition": "14991","Other_Application": "-1","Other_reg": "-1","Other_books": "-1","ScholarshipUrl": "http://www.mtu.edu/finaid/types/scholarships/","alimony":"12768-21600","Other_Conditions": "1、要求提交GRE考试成绩。","Currency": "美元","Rate": "6.3387"}</t>
  </si>
  <si>
    <t>School of Business and Economics, Academic Office Building, 1st Floor, 1400 Townsend Drive, Houghton, Michigan 49931-1295</t>
  </si>
  <si>
    <t>a:1:{i:0;O:8:"stdClass":2:{s:4:"type";s:17:"托福网考(IBT)";s:5:"score";s:2:"95";}}</t>
  </si>
  <si>
    <t>mba@mtu.edu</t>
  </si>
  <si>
    <t>1 906-487-3055</t>
  </si>
  <si>
    <t>a:2:{s:9:"管理学";s:27:"./major/175/3045/MBA//3.gif";s:0:"";i:6;}</t>
  </si>
  <si>
    <t>{"Address":"School of Business and Economics, Academic Office Building, 1st Floor, 1400 Townsend Drive, Houghton, Michigan 49931-1295","Tel":"1 906-487-3055","Fax":"","Mail":"mba@mtu.edu","Conditions_Cost": [{"score":"四分制  2.5","tip":"GPA"}],"Conditions_Edu": "本科毕业", "Conditions_Test": [{"type":"托福网考(IBT)","score":"95"}], "Conditions_Work": "无明确要求","xueZhi": "12个月 全日制","Conditions_Age": "无明确要求","MajorSum": "3", "OpeningTime": "","Tuition": "22500","Other_Application": "-1","Other_reg": "-1","Other_books": "-1","ScholarshipUrl": "","alimony":"12768-21600","Other_Conditions": "1、要求提交GMAT、GRE考试成绩。","Currency": "美元","Rate": "6.3387"}</t>
  </si>
  <si>
    <t>a:11:{i:0;O:8:"stdClass":2:{s:4:"type";s:17:"传统托福(PBT)";s:5:"score";s:3:"550";}i:1;O:8:"stdClass":2:{s:4:"type";s:17:"托福机考(CBT)";s:5:"score";s:3:"213";}i:2;O:8:"stdClass":2:{s:4:"type";s:17:"托福网考(IBT)";s:5:"score";s:2:"79";}i:3;O:8:"stdClass":2:{s:4:"type";s:23:"托福网考(IBT)写作";s:5:"score";s:1:"6";}i:4;O:8:"stdClass":2:{s:4:"type";s:23:"托福网考(IBT)口语";s:5:"score";s:1:"6";}i:5;O:8:"stdClass":2:{s:4:"type";s:6:"雅思";s:5:"score";s:3:"6.5";}i:6;O:8:"stdClass":2:{s:4:"type";s:21:"密歇根英语考试";s:5:"score";s:2:"77";}i:7;O:8:"stdClass":2:{s:4:"type";s:3:"PTE";s:5:"score";s:2:"53";}i:8;O:8:"stdClass":2:{s:4:"type";s:6:"托业";s:5:"score";s:3:"690";}i:9;O:8:"stdClass":2:{s:4:"type";s:18:"SAT批判性阅读";s:5:"score";s:3:"500";}i:10;O:8:"stdClass":2:{s:4:"type";s:9:"SAT写作";s:5:"score";s:3:"420";}}</t>
  </si>
  <si>
    <t>a:8:{s:6:"文学";s:34:"./major/175/3045/Specialist//9.gif";s:6:"农学";s:34:"./major/175/3045/Specialist//8.gif";s:6:"理学";s:34:"./major/175/3045/Specialist//6.gif";s:9:"教育学";s:34:"./major/175/3045/Specialist//4.gif";s:9:"管理学";s:34:"./major/175/3045/Specialist//3.gif";s:6:"工学";s:34:"./major/175/3045/Specialist//2.gif";s:21:"职教及其他类别";s:35:"./major/175/3045/Specialist//13.gif";s:6:"法学";s:34:"./major/175/3045/Specialist//1.gif";}</t>
  </si>
  <si>
    <t>{"Address":"International Programs and Services, Michigan Technological University, Administration Building 200, 1400 Townsend Dr., Houghton, Michigan 49931-1295","Tel":"+1 906-487-2160","Fax":"","Mail":"ips@mtu.edu","ApplyOnline":"https://www.banweb.mtu.edu/pls/owa/bwskalog.P_DispLoginNon","Conditions_Cost": "","Conditions_Edu": "高中毕业", "Conditions_Test": [{"type":"传统托福(PBT)","score":"550"},{"type":"托福机考(CBT)","score":"213"},{"type":"托福网考(IBT)","score":"79"},{"type":"托福网考(IBT)写作","score":"6"},{"type":"托福网考(IBT)口语","score":"6"},{"type":"雅思","score":"6.5"},{"type":"密歇根英语考试","score":"77"},{"type":"PTE","score":"53"},{"type":"托业","score":"690"},{"type":"SAT批判性阅读","score":"500"},{"type":"SAT写作","score":"420"}],"Conditions_Age": "无明确要求","MajorSum": "13", "OpeningTime": [{"time":"4月1日","tip":"秋季入学申请截止日期"},{"time":"9月1日","tip":"春季入学申请截止日期"},{"time":"3月1日","tip":"夏季入学申请截止日期"}],"Tuition": "28350","Other_Application": "-1","Other_reg": "-1","Other_books": "-1","ScholarshipUrl": "http://www.mtu.edu/finaid/types/scholarships/","alimony":"12768-21600","Other_Conditions": "无明确要求","Currency": "美元","Rate": "6.3387"}</t>
  </si>
  <si>
    <t>Intensive English as a Second Language Program, Walker Arts &amp; Humanities Center, Michigan Technological University, 1400 Townsend Drive, Houghton, MI 49931-1295 USA</t>
  </si>
  <si>
    <t>+1 906.487.3559</t>
  </si>
  <si>
    <t>iesl@mtu.edu</t>
  </si>
  <si>
    <t>a:1:{i:0;O:8:"stdClass":2:{s:4:"time";s:9:"1月15日";s:3:"tip";s:47:"每年开课3次，分别为;1月、5月、8月";}}</t>
  </si>
  <si>
    <t>1、要求提交托福和雅思考试成绩。</t>
  </si>
  <si>
    <t>+1 906-487-3229</t>
  </si>
  <si>
    <t>a:2:{s:6:"文学";s:32:"./major/175/3045/Language//9.gif";s:9:"教育学";s:32:"./major/175/3045/Language//4.gif";}</t>
  </si>
  <si>
    <t>{"Address":"Intensive English as a Second Language Program, Walker Arts &amp; Humanities Center, Michigan Technological University, 1400 Townsend Drive, Houghton, MI 49931-1295 USA","Tel":"+1 906-487-3229","Fax":"+1 906.487.3559","Mail":"iesl@mtu.edu","ApplyOnline":"https://www.banweb.mtu.edu/pls/owa/bwskalog.P_DispLoginNon","Conditions_Cost": "","Conditions_Edu": "高中毕业", "Conditions_Test": "","Conditions_Age": "无明确要求","MajorSum": "1", "OpeningTime": [{"time":"1月15日","tip":"每年开课3次，分别为;1月、5月、8月"}],"Tuition": "386","Other_Application": "-1","Other_reg": "-1","Other_books": "-1","ScholarshipUrl": "","alimony":"12768-21600","Other_Conditions": "1、要求提交托福和雅思考试成绩。","Currency": "美元","Rate": "6.3387"}</t>
  </si>
  <si>
    <t>a:3:{s:6:"农学";s:31:"./major/175/3045/NetWork//8.gif";s:9:"管理学";s:31:"./major/175/3045/NetWork//3.gif";s:6:"工学";s:31:"./major/175/3045/NetWork//2.gif";}</t>
  </si>
  <si>
    <t>{"Address":"International Programs and Services, Michigan Technological University, Administration Building 200, 1400 Townsend Dr., Houghton, Michigan 49931-1295","Tel":"+1 906-487-2160","Fax":"","Mail":"ips@mtu.edu","ApplyOnline":"https://www.banweb.mtu.edu/pls/owa/bwskalog.P_DispLoginNon","Conditions_Cost": "","Conditions_Edu": "无明确要求", "Conditions_Test": "","Conditions_Age": "无明确要求","MajorSum": "5", "OpeningTime": "","Tuition": "14991","Other_Application": "","Other_reg": "-1","Other_books": "-1","ScholarshipUrl": "http://www.mtu.edu/finaid/types/scholarships/","alimony":"12768-21600","Other_Conditions": "无明确要求","Currency": "美元","Rate": "6.3387"}</t>
  </si>
  <si>
    <t>a:3:{s:6:"农学";s:34:"./major/175/3045/Foundation//8.gif";s:9:"教育学";s:34:"./major/175/3045/Foundation//4.gif";s:6:"医学";s:35:"./major/175/3045/Foundation//10.gif";}</t>
  </si>
  <si>
    <t>{"Address":"International Programs and Services, Michigan Technological University, Administration Building 200, 1400 Townsend Dr., Houghton, Michigan 49931-1295","Tel":"+1 906-487-2160","Fax":"","Mail":"ips@mtu.edu","ApplyOnline":"https://www.banweb.mtu.edu/pls/owa/bwskalog.P_DispLoginNon","Conditions_Cost": "","Conditions_Edu": "无明确要求", "Conditions_Test": "","Conditions_Age": "无明确要求","MajorSum": "10", "OpeningTime": "","Tuition": "-1","Other_Application": "-1","Other_reg": "-1","Other_books": "-1","ScholarshipUrl": "","alimony":"12768-21600","Other_Conditions": "无明确要求","Currency": "美元","Rate": "6.3387"}</t>
  </si>
  <si>
    <t>威廉玛丽学院（威廉斯堡）</t>
  </si>
  <si>
    <t>The College of William and Mary (Williamsburg)</t>
  </si>
  <si>
    <t>The College of William and Mary, Office of Undergraduate Admission, P.O. Box 8795, Williamsburg, VA 23187-8795</t>
  </si>
  <si>
    <t>+1 (757) 221-1242</t>
  </si>
  <si>
    <t>admiss@wm.edu</t>
  </si>
  <si>
    <t>http://www.wm.edu/admission/financialaid/typesofaid/scholarships/index.php</t>
  </si>
  <si>
    <t>+1 757-221-4223</t>
  </si>
  <si>
    <t>a:10:{s:6:"文学";s:37:"./major/175/5992/Undergraduate//9.gif";s:9:"历史学";s:37:"./major/175/5992/Undergraduate//7.gif";s:6:"理学";s:37:"./major/175/5992/Undergraduate//6.gif";s:9:"经济学";s:37:"./major/175/5992/Undergraduate//5.gif";s:9:"教育学";s:37:"./major/175/5992/Undergraduate//4.gif";s:9:"管理学";s:37:"./major/175/5992/Undergraduate//3.gif";s:6:"工学";s:37:"./major/175/5992/Undergraduate//2.gif";s:6:"哲学";s:38:"./major/175/5992/Undergraduate//11.gif";s:6:"医学";s:38:"./major/175/5992/Undergraduate//10.gif";s:6:"法学";s:37:"./major/175/5992/Undergraduate//1.gif";}</t>
  </si>
  <si>
    <t>{"Address":"The College of William and Mary, Office of Undergraduate Admission, P.O. Box 8795, Williamsburg, VA 23187-8795","Tel":"+1 757-221-4223","Fax":"+1 (757) 221-1242","Mail":"admiss@wm.edu","ApplyOnline":"https://www.commonapp.org/Login","Conditions_Cost": "","Conditions_Edu": "高中毕业", "Conditions_Test": [{"type":"传统托福(PBT)","score":"600"},{"type":"托福机考(CBT)","score":"250"},{"type":"托福网考(IBT)","score":"100"}],"Conditions_Age": "无明确要求","MajorSum": "51", "OpeningTime": [{"time":"11月1日","tip":"提前录取申请截止日期"},{"time":"1月1日","tip":"常规录取申请截止日期"}],"Tuition": "16408","Other_Application": "-1","Other_reg": "-1","Other_books": "-1","ScholarshipUrl": "http://www.wm.edu/admission/financialaid/typesofaid/scholarships/index.php","alimony":"12768-21600","Other_Conditions": "1、要求提交SAT或ACT考试成绩。","Currency": "美元","Rate": "6.3387"}</t>
  </si>
  <si>
    <t>College of William &amp; Mary, P.O. Box 8795, Williamsburg, VA 23187-8795</t>
  </si>
  <si>
    <t>https://www.applyweb.com/apply/wmgrad/index.html</t>
  </si>
  <si>
    <t>a:1:{i:0;O:8:"stdClass":2:{s:4:"time";s:8:"1月1日";s:3:"tip";s:48:"美国研究专业秋季入学申请截止时间";}}</t>
  </si>
  <si>
    <t>1、要求提交GRE考试成绩。&amp;nbsp;2、要求提交托福考试成绩。&amp;nbsp;&amp;nbsp;以上要求为文理学院入学要求。</t>
  </si>
  <si>
    <t>1 757-221-4000</t>
  </si>
  <si>
    <t>a:7:{s:6:"文学";s:30:"./major/175/5992/Master//9.gif";s:9:"历史学";s:30:"./major/175/5992/Master//7.gif";s:6:"理学";s:30:"./major/175/5992/Master//6.gif";s:9:"教育学";s:30:"./major/175/5992/Master//4.gif";s:9:"管理学";s:30:"./major/175/5992/Master//3.gif";s:6:"工学";s:30:"./major/175/5992/Master//2.gif";s:6:"法学";s:30:"./major/175/5992/Master//1.gif";}</t>
  </si>
  <si>
    <t>{"Address":"College of William &amp; Mary, P.O. Box 8795, Williamsburg, VA 23187-8795","Tel":"1 757-221-4000","Fax":"","Mail":"admiss@wm.edu","ApplyOnline":"https://www.applyweb.com/apply/wmgrad/index.html","Conditions_Cost": "","Conditions_Edu": "本科毕业", "Conditions_Test": "","Conditions_Age": "无明确要求","MajorSum": "20", "OpeningTime": [{"time":"1月1日","tip":"美国研究专业秋季入学申请截止时间"}],"Tuition": "13480","Other_Application": "-1","Other_reg": "-1","Other_books": "-1","ScholarshipUrl": "http://www.wm.edu/admission/financialaid/typesofaid/scholarships/index.php","alimony":"12768-21600","Other_Conditions": "1、要求提交GRE考试成绩。&amp;nbsp;2、要求提交托福考试成绩。&amp;nbsp;&amp;nbsp;以上要求为文理学院入学要求。","Currency": "美元","Rate": "6.3387"}</t>
  </si>
  <si>
    <t>1、要求提交GRE考试成绩。&amp;nbsp;2、要求提交托福考试成绩。&amp;nbsp;&amp;nbsp;&amp;nbsp;以上要求为文理学院入学要求。</t>
  </si>
  <si>
    <t>a:5:{s:6:"文学";s:26:"./major/175/5992/Dr//9.gif";s:9:"历史学";s:26:"./major/175/5992/Dr//7.gif";s:6:"理学";s:26:"./major/175/5992/Dr//6.gif";s:6:"工学";s:26:"./major/175/5992/Dr//2.gif";s:6:"法学";s:26:"./major/175/5992/Dr//1.gif";}</t>
  </si>
  <si>
    <t>{"Address":"College of William &amp; Mary, P.O. Box 8795, Williamsburg, VA 23187-8795","Tel":"1 757-221-4000","Fax":"","Mail":"admiss@wm.edu","ApplyOnline":"https://www.applyweb.com/apply/wmgrad/index.html","Conditions_Cost": "","Conditions_Edu": "本科毕业", "Conditions_Test": "","Conditions_Age": "无明确要求","MajorSum": "10", "OpeningTime": [{"time":"1月1日","tip":"美国研究专业秋季入学申请截止时间"}],"Tuition": "13480","Other_Application": "-1","Other_reg": "-1","Other_books": "-1","ScholarshipUrl": "http://www.wm.edu/admission/financialaid/typesofaid/scholarships/index.php","alimony":"12768-21600","Other_Conditions": "1、要求提交GRE考试成绩。&amp;nbsp;2、要求提交托福考试成绩。&amp;nbsp;&amp;nbsp;&amp;nbsp;以上要求为文理学院入学要求。","Currency": "美元","Rate": "6.3387"}</t>
  </si>
  <si>
    <t>Mason School of Business, College of William &amp; Mary, P.O. Box 8795, Williamsburg, VA 23187-8795</t>
  </si>
  <si>
    <t>a:4:{i:0;O:8:"stdClass":2:{s:4:"type";s:17:"传统托福(PBT)";s:5:"score";s:3:"600";}i:1;O:8:"stdClass":2:{s:4:"type";s:17:"托福机考(CBT)";s:5:"score";s:3:"250";}i:2;O:8:"stdClass":2:{s:4:"type";s:17:"托福网考(IBT)";s:5:"score";s:3:"100";}i:3;O:8:"stdClass":2:{s:4:"type";s:6:"雅思";s:5:"score";s:3:"6.5";}}</t>
  </si>
  <si>
    <t>1 757-221-2937</t>
  </si>
  <si>
    <t>info@mason.wm.edu</t>
  </si>
  <si>
    <t>a:4:{i:0;O:8:"stdClass":2:{s:4:"time";s:9:"11月3日";s:3:"tip";s:27:"第一轮申请截止时间";}i:1;O:8:"stdClass":2:{s:4:"time";s:9:"1月12日";s:3:"tip";s:27:"第二轮申请截止时间";}i:2;O:8:"stdClass":2:{s:4:"time";s:8:"3月9日";s:3:"tip";s:27:"第三轮申请截止时间";}i:3;O:8:"stdClass":2:{s:4:"time";s:9:"5月11日";s:3:"tip";s:27:"第四轮申请截止时间";}}</t>
  </si>
  <si>
    <t>1 757-221-4100</t>
  </si>
  <si>
    <t>a:4:{s:9:"经济学";s:27:"./major/175/5992/MBA//5.gif";s:9:"管理学";s:27:"./major/175/5992/MBA//3.gif";s:6:"医学";s:28:"./major/175/5992/MBA//10.gif";s:0:"";i:6;}</t>
  </si>
  <si>
    <t>{"Address":"Mason School of Business, College of William &amp; Mary, P.O. Box 8795, Williamsburg, VA 23187-8795","Tel":"1 757-221-4100","Fax":"1 757-221-2937","Mail":"info@mason.wm.edu","Conditions_Cost": "","Conditions_Edu": "本科毕业", "Conditions_Test": [{"type":"传统托福(PBT)","score":"600"},{"type":"托福机考(CBT)","score":"250"},{"type":"托福网考(IBT)","score":"100"},{"type":"雅思","score":"6.5"}], "Conditions_Work": "无明确要求","xueZhi": "21个月 全日制","Conditions_Age": "无明确要求","MajorSum": "7", "OpeningTime": [{"time":"11月3日","tip":"第一轮申请截止时间"},{"time":"1月12日","tip":"第二轮申请截止时间"},{"time":"3月9日","tip":"第三轮申请截止时间"},{"time":"5月11日","tip":"第四轮申请截止时间"}],"Tuition": "82708","Other_Application": "-1","Other_reg": "-1","Other_books": "-1","ScholarshipUrl": "","alimony":"12768-21600","Other_Conditions": "1、要求提交GMAT考试成绩。","Currency": "美元","Rate": "6.3387"}</t>
  </si>
  <si>
    <t>admission@wm.edu</t>
  </si>
  <si>
    <t>a:7:{s:6:"农学";s:34:"./major/175/5992/Foundation//8.gif";s:9:"经济学";s:34:"./major/175/5992/Foundation//5.gif";s:9:"教育学";s:34:"./major/175/5992/Foundation//4.gif";s:9:"管理学";s:34:"./major/175/5992/Foundation//3.gif";s:6:"工学";s:34:"./major/175/5992/Foundation//2.gif";s:6:"医学";s:35:"./major/175/5992/Foundation//10.gif";s:6:"法学";s:34:"./major/175/5992/Foundation//1.gif";}</t>
  </si>
  <si>
    <t>{"Address":"The College of William and Mary, Office of Undergraduate Admission, P.O. Box 8795, Williamsburg, VA 23187-8795","Tel":"+1 757-221-4223","Fax":"+1 (757) 221-1242","Mail":"admission@wm.edu","ApplyOnline":"https://www.commonapp.org/Login","Conditions_Cost": "","Conditions_Edu": "无明确要求", "Conditions_Test": "","Conditions_Age": "无明确要求","MajorSum": "13", "OpeningTime": "","Tuition": "-1","Other_Application": "-1","Other_reg": "-1","Other_books": "-1","ScholarshipUrl": "","alimony":"12768-21600","Other_Conditions": "无明确要求","Currency": "美元","Rate": "6.3387"}</t>
  </si>
  <si>
    <t>佛罗里达国际大学(迈阿密)</t>
  </si>
  <si>
    <t>Florida International University (Miami)</t>
  </si>
  <si>
    <t>Florida International University - Office of Undergraduate Admissions, PO Box 659003, Miami, FL 33265-9003</t>
  </si>
  <si>
    <t>http://go.fiu.edu/fiuapply</t>
  </si>
  <si>
    <t>a:4:{i:0;O:8:"stdClass":2:{s:4:"type";s:17:"传统托福(PBT)";s:5:"score";s:3:"500";}i:1;O:8:"stdClass":2:{s:4:"type";s:17:"托福机考(CBT)";s:5:"score";s:3:"173";}i:2;O:8:"stdClass":2:{s:4:"type";s:17:"托福网考(IBT)";s:5:"score";s:2:"63";}i:3;O:8:"stdClass":2:{s:4:"type";s:6:"雅思";s:5:"score";s:3:"5.0";}}</t>
  </si>
  <si>
    <t>admiss@fiu.edu</t>
  </si>
  <si>
    <t>a:1:{i:0;O:8:"stdClass":2:{s:4:"time";s:9:"12月1日";s:3:"tip";s:30:"提前录取申请截止日期";}}</t>
  </si>
  <si>
    <t>http://isss.fiu.edu/financialaid.htm</t>
  </si>
  <si>
    <t>+1 305-348-2363</t>
  </si>
  <si>
    <t>a:10:{s:6:"文学";s:37:"./major/175/1300/Undergraduate//9.gif";s:9:"历史学";s:37:"./major/175/1300/Undergraduate//7.gif";s:6:"理学";s:37:"./major/175/1300/Undergraduate//6.gif";s:9:"经济学";s:37:"./major/175/1300/Undergraduate//5.gif";s:9:"教育学";s:37:"./major/175/1300/Undergraduate//4.gif";s:9:"管理学";s:37:"./major/175/1300/Undergraduate//3.gif";s:6:"工学";s:37:"./major/175/1300/Undergraduate//2.gif";s:6:"哲学";s:38:"./major/175/1300/Undergraduate//11.gif";s:6:"医学";s:38:"./major/175/1300/Undergraduate//10.gif";s:6:"法学";s:37:"./major/175/1300/Undergraduate//1.gif";}</t>
  </si>
  <si>
    <t>{"Address":"Florida International University - Office of Undergraduate Admissions, PO Box 659003, Miami, FL 33265-9003","Tel":"+1 305-348-2363","Fax":"","Mail":"admiss@fiu.edu","ApplyOnline":"http://go.fiu.edu/fiuapply","Conditions_Cost": "","Conditions_Edu": "高中毕业", "Conditions_Test": [{"type":"传统托福(PBT)","score":"500"},{"type":"托福机考(CBT)","score":"173"},{"type":"托福网考(IBT)","score":"63"},{"type":"雅思","score":"5.0"}],"Conditions_Age": "无明确要求","MajorSum": "73", "OpeningTime": [{"time":"12月1日","tip":"提前录取申请截止日期"}],"Tuition": "18552","Other_Application": "-1","Other_reg": "-1","Other_books": "-1","ScholarshipUrl": "http://isss.fiu.edu/financialaid.htm","alimony":"12768-21600","Other_Conditions": "无明确要求","Currency": "美元","Rate": "6.3387"}</t>
  </si>
  <si>
    <t>Florida International University - Graduate Admissions Office, PO Box 659003, Miami, FL 33265-9003</t>
  </si>
  <si>
    <t>http://gradschool.fiu.edu/admission-requirements.shtml</t>
  </si>
  <si>
    <t>+1 (305) 348-7441</t>
  </si>
  <si>
    <t>gradadm@fiu.edu</t>
  </si>
  <si>
    <t>a:3:{i:0;O:8:"stdClass":2:{s:4:"time";s:9:"2月15日";s:3:"tip";s:30:"秋季入学申请截止时间";}i:1;O:8:"stdClass":2:{s:4:"time";s:8:"8月1日";s:3:"tip";s:30:"春季入学申请截止时间";}i:2;O:8:"stdClass":2:{s:4:"time";s:9:"12月1日";s:3:"tip";s:30:"夏季入学申请截止时间";}}</t>
  </si>
  <si>
    <t>1.提交GRE或GMAT成绩单。</t>
  </si>
  <si>
    <t>+1 (305) 348-7442</t>
  </si>
  <si>
    <t>a:11:{s:6:"文学";s:30:"./major/175/1300/Master//9.gif";s:6:"农学";s:30:"./major/175/1300/Master//8.gif";s:9:"历史学";s:30:"./major/175/1300/Master//7.gif";s:6:"理学";s:30:"./major/175/1300/Master//6.gif";s:9:"经济学";s:30:"./major/175/1300/Master//5.gif";s:9:"教育学";s:30:"./major/175/1300/Master//4.gif";s:9:"管理学";s:30:"./major/175/1300/Master//3.gif";s:6:"工学";s:30:"./major/175/1300/Master//2.gif";s:6:"哲学";s:31:"./major/175/1300/Master//11.gif";s:6:"医学";s:31:"./major/175/1300/Master//10.gif";s:6:"法学";s:30:"./major/175/1300/Master//1.gif";}</t>
  </si>
  <si>
    <t>{"Address":"Florida International University - Graduate Admissions Office, PO Box 659003, Miami, FL 33265-9003","Tel":"+1 (305) 348-7442","Fax":"+1 (305) 348-7441","Mail":"gradadm@fiu.edu","ApplyOnline":"http://gradschool.fiu.edu/admission-requirements.shtml","Conditions_Cost": "","Conditions_Edu": "本科毕业", "Conditions_Test": [{"type":"传统托福(PBT)","score":"550"},{"type":"托福网考(IBT)","score":"80"},{"type":"雅思","score":"6.5"}],"Conditions_Age": "无明确要求","MajorSum": "83", "OpeningTime": [{"time":"2月15日","tip":"秋季入学申请截止时间"},{"time":"8月1日","tip":"春季入学申请截止时间"},{"time":"12月1日","tip":"夏季入学申请截止时间"}],"Tuition": "22464","Other_Application": "30","Other_reg": "-1","Other_books": "-1","ScholarshipUrl": "http://isss.fiu.edu/financialaid.htm","alimony":"12768-21600","Other_Conditions": "1.提交GRE或GMAT成绩单。","Currency": "美元","Rate": "6.3387"}</t>
  </si>
  <si>
    <t>a:9:{s:6:"文学";s:26:"./major/175/1300/Dr//9.gif";s:9:"历史学";s:26:"./major/175/1300/Dr//7.gif";s:6:"理学";s:26:"./major/175/1300/Dr//6.gif";s:9:"经济学";s:26:"./major/175/1300/Dr//5.gif";s:9:"教育学";s:26:"./major/175/1300/Dr//4.gif";s:9:"管理学";s:26:"./major/175/1300/Dr//3.gif";s:6:"工学";s:26:"./major/175/1300/Dr//2.gif";s:6:"医学";s:27:"./major/175/1300/Dr//10.gif";s:6:"法学";s:26:"./major/175/1300/Dr//1.gif";}</t>
  </si>
  <si>
    <t>{"Address":"Florida International University - Graduate Admissions Office, PO Box 659003, Miami, FL 33265-9003","Tel":"+1 (305) 348-7442","Fax":"+1 (305) 348-7441","Mail":"gradadm@fiu.edu","ApplyOnline":"http://gradschool.fiu.edu/admission-requirements.shtml","Conditions_Cost": "","Conditions_Edu": "本科毕业", "Conditions_Test": [{"type":"传统托福(PBT)","score":"550"},{"type":"托福网考(IBT)","score":"80"},{"type":"雅思","score":"6.5"}],"Conditions_Age": "无明确要求","MajorSum": "32", "OpeningTime": [{"time":"2月15日","tip":"秋季入学申请截止时间"},{"time":"8月1日","tip":"春季入学申请截止时间"},{"time":"12月1日","tip":"夏季入学申请截止时间"}],"Tuition": "22464","Other_Application": "30","Other_reg": "-1","Other_books": "-1","ScholarshipUrl": "http://isss.fiu.edu/financialaid.htm","alimony":"12768-21600","Other_Conditions": "1.提交GRE或GMAT成绩单。","Currency": "美元","Rate": "6.3387"}</t>
  </si>
  <si>
    <t>International MBA, Chapman Graduate School of Business, Florida International University, 11200 SW 8th Street CBC 200, Miami, FL  33199-0001</t>
  </si>
  <si>
    <t>a:5:{i:0;O:8:"stdClass":2:{s:4:"type";s:17:"传统托福(PBT)";s:5:"score";s:3:"550";}i:1;O:8:"stdClass":2:{s:4:"type";s:17:"托福机考(CBT)";s:5:"score";s:3:"213";}i:2;O:8:"stdClass":2:{s:4:"type";s:17:"托福网考(IBT)";s:5:"score";s:2:"80";}i:3;O:8:"stdClass":2:{s:4:"type";s:6:"雅思";s:5:"score";s:3:"6.5";}i:4;O:8:"stdClass":2:{s:4:"type";s:4:"GMAT";s:5:"score";s:3:"500";}}</t>
  </si>
  <si>
    <t>jaristiz@fiu.edu</t>
  </si>
  <si>
    <t>a:1:{i:0;O:8:"stdClass":2:{s:4:"time";s:8:"6月1日";s:3:"tip";s:0:"";}}</t>
  </si>
  <si>
    <t>+1 305-348-6880</t>
  </si>
  <si>
    <t>a:1:{s:9:"管理学";s:27:"./major/175/1300/MBA//3.gif";}</t>
  </si>
  <si>
    <t>{"Address":"International MBA, Chapman Graduate School of Business, Florida International University, 11200 SW 8th Street CBC 200, Miami, FL  33199-0001","Tel":"+1 305-348-6880","Fax":"","Mail":"jaristiz@fiu.edu","Conditions_Cost": [{"score":"四分制  3.0","tip":"GPA"}],"Conditions_Edu": "本科毕业", "Conditions_Test": [{"type":"传统托福(PBT)","score":"550"},{"type":"托福机考(CBT)","score":"213"},{"type":"托福网考(IBT)","score":"80"},{"type":"雅思","score":"6.5"},{"type":"GMAT","score":"500"}], "Conditions_Work": "无明确要求","xueZhi": "12个月 全日制","Conditions_Age": "无明确要求","MajorSum": "1", "OpeningTime": [{"time":"6月1日","tip":""}],"Tuition": "40000","Other_Application": "30","Other_reg": "-1","Other_books": "-1","ScholarshipUrl": "","alimony":"12768-21600","Other_Conditions": "无明确要求","Currency": "美元","Rate": "6.3387"}</t>
  </si>
  <si>
    <t>Florida International University - English Language Institute, PO Box 659003, Miami, FL 33265-9003</t>
  </si>
  <si>
    <t>http://www.eli.fiu.edu/programs/</t>
  </si>
  <si>
    <t>eliinfo@fiu.edu</t>
  </si>
  <si>
    <t>a:1:{i:0;O:8:"stdClass":2:{s:4:"time";s:9:"7月22日";s:3:"tip";s:31:"每年开课2次，7月、10月";}}</t>
  </si>
  <si>
    <t>a:3:{s:6:"文学";s:32:"./major/175/1300/Language//9.gif";s:9:"教育学";s:32:"./major/175/1300/Language//4.gif";s:6:"法学";s:32:"./major/175/1300/Language//1.gif";}</t>
  </si>
  <si>
    <t>{"Address":"Florida International University - English Language Institute, PO Box 659003, Miami, FL 33265-9003","Tel":"+1-305-348-2222","Fax":"+1-305-348-3969","Mail":"eliinfo@fiu.edu","ApplyOnline":"http://www.eli.fiu.edu/programs/","Conditions_Cost": "","Conditions_Edu": "无明确要求", "Conditions_Test": "","Conditions_Age": "无明确要求","MajorSum": "5", "OpeningTime": [{"time":"7月22日","tip":"每年开课2次，7月、10月"}],"Tuition": "399","Other_Application": "-1","Other_reg": "150","Other_books": "-1","ScholarshipUrl": "","alimony":"12768-21600","Other_Conditions": "无明确要求","Currency": "美元","Rate": "6.3387"}</t>
  </si>
  <si>
    <t>a:10:{s:6:"文学";s:31:"./major/175/1300/NetWork//9.gif";s:6:"农学";s:31:"./major/175/1300/NetWork//8.gif";s:9:"历史学";s:31:"./major/175/1300/NetWork//7.gif";s:6:"理学";s:31:"./major/175/1300/NetWork//6.gif";s:9:"教育学";s:31:"./major/175/1300/NetWork//4.gif";s:9:"管理学";s:31:"./major/175/1300/NetWork//3.gif";s:6:"工学";s:31:"./major/175/1300/NetWork//2.gif";s:6:"军事";s:32:"./major/175/1300/NetWork//12.gif";s:6:"医学";s:32:"./major/175/1300/NetWork//10.gif";s:6:"法学";s:31:"./major/175/1300/NetWork//1.gif";}</t>
  </si>
  <si>
    <t>{"Address":"Florida International University - Graduate Admissions Office, PO Box 659003, Miami, FL 33265-9003","Tel":"+1 (305) 348-7442","Fax":"+1 (305) 348-7441","Mail":"gradadm@fiu.edu","ApplyOnline":"http://gradschool.fiu.edu/admission-requirements.shtml","Conditions_Cost": "","Conditions_Edu": "无明确要求", "Conditions_Test": "","Conditions_Age": "无明确要求","MajorSum": "44", "OpeningTime": "","Tuition": "-1","Other_Application": "","Other_reg": "-1","Other_books": "-1","ScholarshipUrl": "","alimony":"12768-21600","Other_Conditions": "无明确要求","Currency": "美元","Rate": "6.3387"}</t>
  </si>
  <si>
    <t>罗彻斯特理工学院(罗彻斯特)</t>
  </si>
  <si>
    <t>Rochester Institute of Technology (Rochester)</t>
  </si>
  <si>
    <t>Office of Undergraduate Admissions, Bausch &amp; Lomb Center, 60 Lomb Memorial Drive, Rochester Institute of Technology, Rochester, New York 14623-5604</t>
  </si>
  <si>
    <t>http://www.rit.edu/emcs/admissions/apply/international</t>
  </si>
  <si>
    <t>a:4:{i:0;O:8:"stdClass":2:{s:4:"type";s:17:"传统托福(PBT)";s:5:"score";s:3:"550";}i:1;O:8:"stdClass":2:{s:4:"type";s:17:"托福网考(IBT)";s:5:"score";s:2:"79";}i:2;O:8:"stdClass":2:{s:4:"type";s:6:"雅思";s:5:"score";s:3:"6.5";}i:3;O:8:"stdClass":2:{s:4:"type";s:3:"PTE";s:5:"score";s:2:"58";}}</t>
  </si>
  <si>
    <t>+1 585-475-7424</t>
  </si>
  <si>
    <t>admissions@rit.edu</t>
  </si>
  <si>
    <t>a:3:{i:0;O:8:"stdClass":2:{s:4:"time";s:8:"2月1日";s:3:"tip";s:30:"秋季入学申请截止时间";}i:1;O:8:"stdClass":2:{s:4:"time";s:9:"10月1日";s:3:"tip";s:30:"春季入学申请截止时间";}i:2;O:8:"stdClass":2:{s:4:"time";s:8:"1月1日";s:3:"tip";s:30:"夏季入学申请截止时间";}}</t>
  </si>
  <si>
    <t>1.提交ACT或SAT考试成绩。</t>
  </si>
  <si>
    <t>http://www.rit.edu/emcs/financialaid/scholarships.html</t>
  </si>
  <si>
    <t>+1 585-475-6631</t>
  </si>
  <si>
    <t>a:9:{s:6:"文学";s:37:"./major/175/4094/Undergraduate//9.gif";s:9:"历史学";s:37:"./major/175/4094/Undergraduate//7.gif";s:6:"理学";s:37:"./major/175/4094/Undergraduate//6.gif";s:9:"经济学";s:37:"./major/175/4094/Undergraduate//5.gif";s:9:"管理学";s:37:"./major/175/4094/Undergraduate//3.gif";s:6:"工学";s:37:"./major/175/4094/Undergraduate//2.gif";s:6:"哲学";s:38:"./major/175/4094/Undergraduate//11.gif";s:6:"医学";s:38:"./major/175/4094/Undergraduate//10.gif";s:6:"法学";s:37:"./major/175/4094/Undergraduate//1.gif";}</t>
  </si>
  <si>
    <t>{"Address":"Office of Undergraduate Admissions, Bausch &amp; Lomb Center, 60 Lomb Memorial Drive, Rochester Institute of Technology, Rochester, New York 14623-5604","Tel":"+1 585-475-6631","Fax":"+1 585-475-7424","Mail":"admissions@rit.edu","ApplyOnline":"http://www.rit.edu/emcs/admissions/apply/international","Conditions_Cost": "","Conditions_Edu": "高中毕业", "Conditions_Test": [{"type":"传统托福(PBT)","score":"550"},{"type":"托福网考(IBT)","score":"79"},{"type":"雅思","score":"6.5"},{"type":"PTE","score":"58"}],"Conditions_Age": "无明确要求","MajorSum": "80", "OpeningTime": [{"time":"2月1日","tip":"秋季入学申请截止时间"},{"time":"10月1日","tip":"春季入学申请截止时间"},{"time":"1月1日","tip":"夏季入学申请截止时间"}],"Tuition": "33932","Other_Application": "50","Other_reg": "-1","Other_books": "-1","ScholarshipUrl": "http://www.rit.edu/emcs/financialaid/scholarships.html","alimony":"12768-21600","Other_Conditions": "1.提交ACT或SAT考试成绩。","Currency": "美元","Rate": "6.3387"}</t>
  </si>
  <si>
    <t>Rochester Institute of Technology, Office of Part-time &amp; Graduate Enrollment, Bausch &amp; Lomb Center - A130, 58 Lomb Memorial Drive, Rochester, NY 14623-5604</t>
  </si>
  <si>
    <t>http://www.rit.edu/emcs/ptgrad/grad_admission.html</t>
  </si>
  <si>
    <t>a:3:{i:0;O:8:"stdClass":2:{s:4:"type";s:17:"传统托福(PBT)";s:5:"score";s:3:"550";}i:1;O:8:"stdClass":2:{s:4:"type";s:17:"托福机考(CBT)";s:5:"score";s:3:"213";}i:2;O:8:"stdClass":2:{s:4:"type";s:6:"雅思";s:5:"score";s:3:"6.5";}}</t>
  </si>
  <si>
    <t>+1 585-475-7164</t>
  </si>
  <si>
    <t>gradinfo@rit.edu</t>
  </si>
  <si>
    <t>1.提交GRE或GMAT考试成绩</t>
  </si>
  <si>
    <t>http://www.rit.edu/emcs/financialaid/graduate_international.html</t>
  </si>
  <si>
    <t>+1 585-475-2522</t>
  </si>
  <si>
    <t>a:8:{s:6:"文学";s:30:"./major/175/4094/Master//9.gif";s:6:"理学";s:30:"./major/175/4094/Master//6.gif";s:9:"经济学";s:30:"./major/175/4094/Master//5.gif";s:9:"教育学";s:30:"./major/175/4094/Master//4.gif";s:9:"管理学";s:30:"./major/175/4094/Master//3.gif";s:6:"工学";s:30:"./major/175/4094/Master//2.gif";s:6:"医学";s:31:"./major/175/4094/Master//10.gif";s:6:"法学";s:30:"./major/175/4094/Master//1.gif";}</t>
  </si>
  <si>
    <t>{"Address":"Rochester Institute of Technology, Office of Part-time &amp; Graduate Enrollment, Bausch &amp; Lomb Center - A130, 58 Lomb Memorial Drive, Rochester, NY 14623-5604","Tel":"+1 585-475-2522","Fax":"+1 585-475-7164","Mail":"gradinfo@rit.edu","ApplyOnline":"http://www.rit.edu/emcs/ptgrad/grad_admission.html","Conditions_Cost": "","Conditions_Edu": "本科毕业", "Conditions_Test": [{"type":"传统托福(PBT)","score":"550"},{"type":"托福机考(CBT)","score":"213"},{"type":"雅思","score":"6.5"}],"Conditions_Age": "无明确要求","MajorSum": "63", "OpeningTime": [{"time":"12月31日","tip":"全年均可"}],"Tuition": "37236","Other_Application": "50","Other_reg": "-1","Other_books": "-1","ScholarshipUrl": "http://www.rit.edu/emcs/financialaid/graduate_international.html","alimony":"12768-21600","Other_Conditions": "1.提交GRE或GMAT考试成绩","Currency": "美元","Rate": "6.3387"}</t>
  </si>
  <si>
    <t>a:4:{s:6:"文学";s:26:"./major/175/4094/Dr//9.gif";s:6:"理学";s:26:"./major/175/4094/Dr//6.gif";s:9:"管理学";s:26:"./major/175/4094/Dr//3.gif";s:6:"工学";s:26:"./major/175/4094/Dr//2.gif";}</t>
  </si>
  <si>
    <t>{"Address":"Rochester Institute of Technology, Office of Part-time &amp; Graduate Enrollment, Bausch &amp; Lomb Center - A130, 58 Lomb Memorial Drive, Rochester, NY 14623-5604","Tel":"+1 585-475-2522","Fax":"+1 585-475-7164","Mail":"gradinfo@rit.edu","ApplyOnline":"http://www.rit.edu/emcs/ptgrad/grad_admission.html","Conditions_Cost": "","Conditions_Edu": "本科毕业", "Conditions_Test": [{"type":"传统托福(PBT)","score":"550"},{"type":"托福机考(CBT)","score":"213"},{"type":"雅思","score":"6.5"}],"Conditions_Age": "无明确要求","MajorSum": "6", "OpeningTime": [{"time":"12月31日","tip":"全年均可"}],"Tuition": "37236","Other_Application": "50","Other_reg": "-1","Other_books": "-1","ScholarshipUrl": "http://www.rit.edu/emcs/financialaid/graduate_international.html","alimony":"12768-21600","Other_Conditions": "1.提交GRE或GMAT考试成绩","Currency": "美元","Rate": "6.3387"}</t>
  </si>
  <si>
    <t>a:7:{s:6:"文学";s:34:"./major/175/4094/Specialist//9.gif";s:6:"理学";s:34:"./major/175/4094/Specialist//6.gif";s:9:"经济学";s:34:"./major/175/4094/Specialist//5.gif";s:9:"教育学";s:34:"./major/175/4094/Specialist//4.gif";s:9:"管理学";s:34:"./major/175/4094/Specialist//3.gif";s:6:"工学";s:34:"./major/175/4094/Specialist//2.gif";s:6:"医学";s:35:"./major/175/4094/Specialist//10.gif";}</t>
  </si>
  <si>
    <t>{"Address":"Office of Undergraduate Admissions, Bausch &amp; Lomb Center, 60 Lomb Memorial Drive, Rochester Institute of Technology, Rochester, New York 14623-5604","Tel":"+1 585-475-6631","Fax":"+1 585-475-7424","Mail":"admissions@rit.edu","ApplyOnline":"http://www.rit.edu/emcs/admissions/apply/international","Conditions_Cost": "","Conditions_Edu": "高中毕业", "Conditions_Test": [{"type":"传统托福(PBT)","score":"550"},{"type":"托福网考(IBT)","score":"79"},{"type":"雅思","score":"6.5"},{"type":"PTE","score":"58"}],"Conditions_Age": "无明确要求","MajorSum": "20", "OpeningTime": [{"time":"2月1日","tip":"秋季入学申请截止时间"},{"time":"10月1日","tip":"春季入学申请截止时间"},{"time":"1月1日","tip":"夏季入学申请截止时间"}],"Tuition": "31584","Other_Application": "50","Other_reg": "-1","Other_books": "-1","ScholarshipUrl": "http://www.rit.edu/emcs/financialaid/scholarships.html","alimony":"12768-21600","Other_Conditions": "1.提交ACT或SAT考试成绩。","Currency": "美元","Rate": "6.3387"}</t>
  </si>
  <si>
    <t>Rochester Institute of Technology   English Language Center   28 Lomb Memorial Drive   Rochester, NY 14623, U.S.A.</t>
  </si>
  <si>
    <t>http://www.rit.edu/studentaffairs/elc/application.php</t>
  </si>
  <si>
    <t>ritelc@rit.edu</t>
  </si>
  <si>
    <t>a:1:{i:0;O:8:"stdClass":2:{s:4:"time";s:9:"1月27日";s:3:"tip";s:37:"每年开课3次，1月、6月、8月";}}</t>
  </si>
  <si>
    <t>1.提交之前学习成绩单。</t>
  </si>
  <si>
    <t>a:2:{s:6:"文学";s:32:"./major/175/4094/Language//9.gif";s:9:"教育学";s:32:"./major/175/4094/Language//4.gif";}</t>
  </si>
  <si>
    <t>{"Address":"Rochester Institute of Technology   English Language Center   28 Lomb Memorial Drive   Rochester, NY 14623, U.S.A.","Tel":"+1 585-475-6631","Fax":"+1 585-475-7424","Mail":"ritelc@rit.edu","ApplyOnline":"http://www.rit.edu/studentaffairs/elc/application.php","Conditions_Cost": "","Conditions_Edu": "无明确要求", "Conditions_Test": "","Conditions_Age": "无明确要求","MajorSum": "1", "OpeningTime": [{"time":"1月27日","tip":"每年开课3次，1月、6月、8月"}],"Tuition": "380","Other_Application": "-1","Other_reg": "-1","Other_books": "-1","ScholarshipUrl": "","alimony":"12768-21600","Other_Conditions": "1.提交之前学习成绩单。","Currency": "美元","Rate": "6.3387"}</t>
  </si>
  <si>
    <t>Rochester Institute of Technology, The Wallace Center, Academic Technology Support, 91 Lomb Memorial Drive, Rochester, NY 14623-5603</t>
  </si>
  <si>
    <t>a:7:{s:6:"文学";s:31:"./major/175/4094/NetWork//9.gif";s:6:"理学";s:31:"./major/175/4094/NetWork//6.gif";s:9:"经济学";s:31:"./major/175/4094/NetWork//5.gif";s:9:"教育学";s:31:"./major/175/4094/NetWork//4.gif";s:9:"管理学";s:31:"./major/175/4094/NetWork//3.gif";s:6:"工学";s:31:"./major/175/4094/NetWork//2.gif";s:6:"医学";s:32:"./major/175/4094/NetWork//10.gif";}</t>
  </si>
  <si>
    <t>{"Address":"Rochester Institute of Technology, The Wallace Center, Academic Technology Support, 91 Lomb Memorial Drive, Rochester, NY 14623-5603","Tel":"+1 585-475-2522","Fax":" +1 585-475-7164","Mail":"gradinfo@rit.edu","ApplyOnline":"http://www.rit.edu/emcs/ptgrad/grad_admission.html","Conditions_Cost": "","Conditions_Edu": "无明确要求", "Conditions_Test": "","Conditions_Age": "无明确要求","MajorSum": "14", "OpeningTime": "","Tuition": "37236","Other_Application": "","Other_reg": "-1","Other_books": "-1","ScholarshipUrl": "http://www.rit.edu/emcs/financialaid/graduate_international.html","alimony":"12768-21600","Other_Conditions": "无明确要求","Currency": "美元","Rate": "6.3387"}</t>
  </si>
  <si>
    <t>{"Address":" ","Tel":"","Fax":"","Mail":"","ApplyOnline":"","Conditions_Cost": "","Conditions_Edu": "无明确要求", "Conditions_Test": "","Conditions_Age": "无明确要求","MajorSum": "0", "OpeningTime": "","Tuition": "-1","Other_Application": "-1","Other_reg": "-1","Other_books": "-1","ScholarshipUrl": "","alimony":"12768-21600","Other_Conditions": "无明确要求","Currency": "美元","Rate": "6.3387"}</t>
  </si>
  <si>
    <t>波特兰州立大学（波特兰）</t>
  </si>
  <si>
    <t>Portland State University (Portland)</t>
  </si>
  <si>
    <t>Portland State University, Department Name or Mail Code, PO Box 751, Portland OR 97207</t>
  </si>
  <si>
    <t>https://banweb.pdx.edu/pls/oprd/bwskalog.P_DispLoginNon</t>
  </si>
  <si>
    <t>a:9:{i:0;O:8:"stdClass":2:{s:4:"type";s:17:"传统托福(PBT)";s:5:"score";s:3:"527";}i:1;O:8:"stdClass":2:{s:4:"type";s:17:"托福机考(CBT)";s:5:"score";s:3:"197";}i:2;O:8:"stdClass":2:{s:4:"type";s:17:"托福网考(IBT)";s:5:"score";s:2:"71";}i:3;O:8:"stdClass":2:{s:4:"type";s:23:"托福网考(IBT)阅读";s:5:"score";s:2:"15";}i:4;O:8:"stdClass":2:{s:4:"type";s:23:"托福网考(IBT)写作";s:5:"score";s:2:"15";}i:5;O:8:"stdClass":2:{s:4:"type";s:6:"雅思";s:5:"score";s:3:"6.0";}i:6;O:8:"stdClass":2:{s:4:"type";s:12:"雅思阅读";s:5:"score";s:3:"6.0";}i:7;O:8:"stdClass":2:{s:4:"type";s:12:"雅思写作";s:5:"score";s:3:"6.0";}i:8;O:8:"stdClass":2:{s:4:"type";s:3:"PTE";s:5:"score";s:2:"53";}}</t>
  </si>
  <si>
    <t>admissions@pdx.edu</t>
  </si>
  <si>
    <t>a:4:{i:0;O:8:"stdClass":2:{s:4:"time";s:9:"7月15日";s:3:"tip";s:30:"秋季入学申请截止时间";}i:1;O:8:"stdClass":2:{s:4:"time";s:9:"11月1日";s:3:"tip";s:30:"冬季入学申请截止时间";}i:2;O:8:"stdClass":2:{s:4:"time";s:8:"1月1日";s:3:"tip";s:30:"春季入学申请截止时间";}i:3;O:8:"stdClass":2:{s:4:"time";s:8:"4月1日";s:3:"tip";s:30:"夏季入学申请截止时间";}}</t>
  </si>
  <si>
    <t>http://www.pdx.edu/admissions/international-scholarship-opportunities</t>
  </si>
  <si>
    <t>1 503.725.3511</t>
  </si>
  <si>
    <t>a:11:{s:6:"文学";s:37:"./major/175/4804/Undergraduate//9.gif";s:6:"农学";s:37:"./major/175/4804/Undergraduate//8.gif";s:9:"历史学";s:37:"./major/175/4804/Undergraduate//7.gif";s:6:"理学";s:37:"./major/175/4804/Undergraduate//6.gif";s:9:"经济学";s:37:"./major/175/4804/Undergraduate//5.gif";s:9:"教育学";s:37:"./major/175/4804/Undergraduate//4.gif";s:9:"管理学";s:37:"./major/175/4804/Undergraduate//3.gif";s:6:"工学";s:37:"./major/175/4804/Undergraduate//2.gif";s:6:"哲学";s:38:"./major/175/4804/Undergraduate//11.gif";s:6:"医学";s:38:"./major/175/4804/Undergraduate//10.gif";s:6:"法学";s:37:"./major/175/4804/Undergraduate//1.gif";}</t>
  </si>
  <si>
    <t>{"Address":"Portland State University, Department Name or Mail Code, PO Box 751, Portland OR 97207","Tel":"1 503.725.3511","Fax":"","Mail":"admissions@pdx.edu","ApplyOnline":"https://banweb.pdx.edu/pls/oprd/bwskalog.P_DispLoginNon","Conditions_Cost": [{"score":"四分制  3.0","tip":"GPA"}],"Conditions_Edu": "高中毕业", "Conditions_Test": [{"type":"传统托福(PBT)","score":"527"},{"type":"托福机考(CBT)","score":"197"},{"type":"托福网考(IBT)","score":"71"},{"type":"托福网考(IBT)阅读","score":"15"},{"type":"托福网考(IBT)写作","score":"15"},{"type":"雅思","score":"6.0"},{"type":"雅思阅读","score":"6.0"},{"type":"雅思写作","score":"6.0"},{"type":"PTE","score":"53"}],"Conditions_Age": "无明确要求","MajorSum": "92", "OpeningTime": [{"time":"7月15日","tip":"秋季入学申请截止时间"},{"time":"11月1日","tip":"冬季入学申请截止时间"},{"time":"1月1日","tip":"春季入学申请截止时间"},{"time":"4月1日","tip":"夏季入学申请截止时间"}],"Tuition": "14550","Other_Application": "-1","Other_reg": "-1","Other_books": "-1","ScholarshipUrl": "http://www.pdx.edu/admissions/international-scholarship-opportunities","alimony":"12768-21600","Other_Conditions": "无明确要求","Currency": "美元","Rate": "6.3387"}</t>
  </si>
  <si>
    <t>a:9:{i:0;O:8:"stdClass":2:{s:4:"type";s:17:"传统托福(PBT)";s:5:"score";s:3:"550";}i:1;O:8:"stdClass":2:{s:4:"type";s:17:"托福机考(CBT)";s:5:"score";s:3:"213";}i:2;O:8:"stdClass":2:{s:4:"type";s:17:"托福网考(IBT)";s:5:"score";s:2:"80";}i:3;O:8:"stdClass":2:{s:4:"type";s:23:"托福网考(IBT)阅读";s:5:"score";s:2:"18";}i:4;O:8:"stdClass":2:{s:4:"type";s:23:"托福网考(IBT)写作";s:5:"score";s:2:"18";}i:5;O:8:"stdClass":2:{s:4:"type";s:6:"雅思";s:5:"score";s:3:"6.5";}i:6;O:8:"stdClass":2:{s:4:"type";s:12:"雅思阅读";s:5:"score";s:3:"6.5";}i:7;O:8:"stdClass":2:{s:4:"type";s:12:"雅思写作";s:5:"score";s:3:"6.5";}i:8;O:8:"stdClass":2:{s:4:"type";s:3:"PTE";s:5:"score";s:2:"60";}}</t>
  </si>
  <si>
    <t>a:4:{i:0;O:8:"stdClass":2:{s:4:"time";s:8:"4月1日";s:3:"tip";s:30:"秋季入学申请截止日期";}i:1;O:8:"stdClass":2:{s:4:"time";s:8:"9月1日";s:3:"tip";s:30:"冬季入学申请截止日期";}i:2;O:8:"stdClass":2:{s:4:"time";s:9:"11月1日";s:3:"tip";s:30:"春季入学申请截止日期";}i:3;O:8:"stdClass":2:{s:4:"time";s:8:"2月1日";s:3:"tip";s:30:"夏季入学申请截止日期";}}</t>
  </si>
  <si>
    <t>a:9:{s:6:"文学";s:30:"./major/175/4804/Master//9.gif";s:9:"历史学";s:30:"./major/175/4804/Master//7.gif";s:6:"理学";s:30:"./major/175/4804/Master//6.gif";s:9:"经济学";s:30:"./major/175/4804/Master//5.gif";s:9:"教育学";s:30:"./major/175/4804/Master//4.gif";s:9:"管理学";s:30:"./major/175/4804/Master//3.gif";s:6:"工学";s:30:"./major/175/4804/Master//2.gif";s:6:"医学";s:31:"./major/175/4804/Master//10.gif";s:6:"法学";s:30:"./major/175/4804/Master//1.gif";}</t>
  </si>
  <si>
    <t>{"Address":"Portland State University, Department Name or Mail Code, PO Box 751, Portland OR 97207","Tel":"1 503.725.3511","Fax":"","Mail":"admissions@pdx.edu","ApplyOnline":"https://banweb.pdx.edu/pls/oprd/bwskalog.P_DispLoginNon","Conditions_Cost": [{"score":"四分制  2.75","tip":"GPA"}],"Conditions_Edu": "本科毕业", "Conditions_Test": [{"type":"传统托福(PBT)","score":"550"},{"type":"托福机考(CBT)","score":"213"},{"type":"托福网考(IBT)","score":"80"},{"type":"托福网考(IBT)阅读","score":"18"},{"type":"托福网考(IBT)写作","score":"18"},{"type":"雅思","score":"6.5"},{"type":"雅思阅读","score":"6.5"},{"type":"雅思写作","score":"6.5"},{"type":"PTE","score":"60"}],"Conditions_Age": "无明确要求","MajorSum": "80", "OpeningTime": [{"time":"4月1日","tip":"秋季入学申请截止日期"},{"time":"9月1日","tip":"冬季入学申请截止日期"},{"time":"11月1日","tip":"春季入学申请截止日期"},{"time":"2月1日","tip":"夏季入学申请截止日期"}],"Tuition": "12792","Other_Application": "-1","Other_reg": "-1","Other_books": "-1","ScholarshipUrl": "http://www.pdx.edu/admissions/international-scholarship-opportunities","alimony":"12768-21600","Other_Conditions": "无明确要求","Currency": "美元","Rate": "6.3387"}</t>
  </si>
  <si>
    <t>a:5:{s:6:"理学";s:26:"./major/175/4804/Dr//6.gif";s:9:"教育学";s:26:"./major/175/4804/Dr//4.gif";s:9:"管理学";s:26:"./major/175/4804/Dr//3.gif";s:6:"工学";s:26:"./major/175/4804/Dr//2.gif";s:6:"法学";s:26:"./major/175/4804/Dr//1.gif";}</t>
  </si>
  <si>
    <t>{"Address":"Portland State University, Department Name or Mail Code, PO Box 751, Portland OR 97207","Tel":"1 503.725.3511","Fax":"","Mail":"admissions@pdx.edu","ApplyOnline":"https://banweb.pdx.edu/pls/oprd/bwskalog.P_DispLoginNon","Conditions_Cost": [{"score":"四分制  2.75","tip":"GPA"}],"Conditions_Edu": "本科毕业", "Conditions_Test": [{"type":"传统托福(PBT)","score":"550"},{"type":"托福机考(CBT)","score":"213"},{"type":"托福网考(IBT)","score":"80"},{"type":"托福网考(IBT)阅读","score":"18"},{"type":"托福网考(IBT)写作","score":"18"},{"type":"雅思","score":"6.5"},{"type":"雅思阅读","score":"6.5"},{"type":"雅思写作","score":"6.5"},{"type":"PTE","score":"60"}],"Conditions_Age": "无明确要求","MajorSum": "22", "OpeningTime": [{"time":"4月1日","tip":"秋季入学申请截止日期"},{"time":"9月1日","tip":"冬季入学申请截止日期"},{"time":"11月1日","tip":"春季入学申请截止日期"},{"time":"2月1日","tip":"夏季入学申请截止日期"}],"Tuition": "12792","Other_Application": "-1","Other_reg": "-1","Other_books": "-1","ScholarshipUrl": "http://www.pdx.edu/admissions/international-scholarship-opportunities","alimony":"12768-21600","Other_Conditions": "无明确要求","Currency": "美元","Rate": "6.3387"}</t>
  </si>
  <si>
    <t>Portland State University, Graduate Business Programs, PO Box 751--SBA, Portland, OR 97207-0751</t>
  </si>
  <si>
    <t>1 503-725-5850</t>
  </si>
  <si>
    <t>gradinfo@sba.pdx.edu</t>
  </si>
  <si>
    <t>a:3:{i:0;O:8:"stdClass":2:{s:4:"time";s:9:"12月1日";s:3:"tip";s:27:"第一轮申请截止日期";}i:1;O:8:"stdClass":2:{s:4:"time";s:8:"2月1日";s:3:"tip";s:27:"第二轮申请截止日期";}i:2;O:8:"stdClass":2:{s:4:"time";s:8:"5月1日";s:3:"tip";s:27:"第三轮申请截止日期";}}</t>
  </si>
  <si>
    <t>申请人需提交GRE、GMAT考试成绩。</t>
  </si>
  <si>
    <t>1 503-725-8001</t>
  </si>
  <si>
    <t>a:2:{s:9:"经济学";s:27:"./major/175/4804/MBA//5.gif";s:9:"管理学";s:27:"./major/175/4804/MBA//3.gif";}</t>
  </si>
  <si>
    <t>{"Address":"Portland State University, Graduate Business Programs, PO Box 751--SBA, Portland, OR 97207-0751","Tel":"1 503-725-8001","Fax":"1 503-725-5850","Mail":"gradinfo@sba.pdx.edu","Conditions_Cost": [{"score":"3.0"}],"Conditions_Edu": "本科毕业", "Conditions_Test": [{"type":"传统托福(PBT)","score":"550"},{"type":"托福机考(CBT)","score":"213"},{"type":"托福网考(IBT)","score":"80"},{"type":"托福网考(IBT)阅读","score":"18"},{"type":"托福网考(IBT)写作","score":"18"},{"type":"雅思","score":"6.5"},{"type":"雅思阅读","score":"6.5"},{"type":"雅思写作","score":"6.5"},{"type":"PTE","score":"60"}], "Conditions_Work": "无明确要求","xueZhi": "24个月 全日制","Conditions_Age": "无明确要求","MajorSum": "4", "OpeningTime": [{"time":"12月1日","tip":"第一轮申请截止日期"},{"time":"2月1日","tip":"第二轮申请截止日期"},{"time":"5月1日","tip":"第三轮申请截止日期"}],"Tuition": "33264","Other_Application": "50","Other_reg": "-1","Other_books": "-1","ScholarshipUrl": "","alimony":"12768-21600","Other_Conditions": "申请人需提交GRE、GMAT考试成绩。","Currency": "美元","Rate": "6.3387"}</t>
  </si>
  <si>
    <t>a:4:{s:6:"文学";s:34:"./major/175/4804/Specialist//9.gif";s:9:"教育学";s:34:"./major/175/4804/Specialist//4.gif";s:9:"管理学";s:34:"./major/175/4804/Specialist//3.gif";s:6:"法学";s:34:"./major/175/4804/Specialist//1.gif";}</t>
  </si>
  <si>
    <t>{"Address":"Portland State University, Department Name or Mail Code, PO Box 751, Portland OR 97207","Tel":"1 503.725.3511","Fax":"","Mail":"admissions@pdx.edu","ApplyOnline":"https://banweb.pdx.edu/pls/oprd/bwskalog.P_DispLoginNon","Conditions_Cost": "","Conditions_Edu": "高中毕业", "Conditions_Test": [{"type":"传统托福(PBT)","score":"527"},{"type":"托福机考(CBT)","score":"197"},{"type":"托福网考(IBT)","score":"71"},{"type":"托福网考(IBT)阅读","score":"15"},{"type":"托福网考(IBT)写作","score":"15"},{"type":"雅思","score":"6.0"},{"type":"雅思阅读","score":"6.0"},{"type":"雅思写作","score":"6.0"},{"type":"PTE","score":"53"}],"Conditions_Age": "无明确要求","MajorSum": "13", "OpeningTime": [{"time":"7月15日","tip":"秋季入学申请截止时间"},{"time":"11月1日","tip":"冬季入学申请截止时间"},{"time":"1月1日","tip":"春季入学申请截止时间"},{"time":"4月1日","tip":"夏季入学申请截止时间"}],"Tuition": "14550","Other_Application": "-1","Other_reg": "-1","Other_books": "-1","ScholarshipUrl": "http://www.pdx.edu/admissions/international-scholarship-opportunities","alimony":"12768-21600","Other_Conditions": "无明确要求","Currency": "美元","Rate": "6.3387"}</t>
  </si>
  <si>
    <t>Intensive English Language Program, Portland State University, PO Box 751, Portland, OR 97207-0751</t>
  </si>
  <si>
    <t>http://www.pdx.edu/esl/applying-to-the-ielp</t>
  </si>
  <si>
    <t>1 503-725-2311</t>
  </si>
  <si>
    <t>ielpadm@pdx.edu</t>
  </si>
  <si>
    <t>a:1:{i:0;O:8:"stdClass":2:{s:4:"time";s:9:"1月25日";s:3:"tip";s:47:"每年开课4次，分别在1月、4月、10月";}}</t>
  </si>
  <si>
    <t>1 503-725-9185</t>
  </si>
  <si>
    <t>a:2:{s:6:"文学";s:32:"./major/175/4804/Language//9.gif";s:9:"教育学";s:32:"./major/175/4804/Language//4.gif";}</t>
  </si>
  <si>
    <t>{"Address":"Intensive English Language Program, Portland State University, PO Box 751, Portland, OR 97207-0751","Tel":"1 503-725-9185","Fax":"1 503-725-2311","Mail":"ielpadm@pdx.edu","ApplyOnline":"http://www.pdx.edu/esl/applying-to-the-ielp","Conditions_Cost": "","Conditions_Edu": "高中毕业", "Conditions_Test": "","Conditions_Age": "十七岁以上","MajorSum": "1", "OpeningTime": [{"time":"1月25日","tip":"每年开课4次，分别在1月、4月、10月"}],"Tuition": "425","Other_Application": "150","Other_reg": "-1","Other_books": "-1","ScholarshipUrl": "","alimony":"12768-21600","Other_Conditions": "无明确要求","Currency": "美元","Rate": "6.3387"}</t>
  </si>
  <si>
    <t>a:8:{s:6:"文学";s:31:"./major/175/4804/NetWork//9.gif";s:6:"理学";s:31:"./major/175/4804/NetWork//6.gif";s:9:"经济学";s:31:"./major/175/4804/NetWork//5.gif";s:9:"教育学";s:31:"./major/175/4804/NetWork//4.gif";s:9:"管理学";s:31:"./major/175/4804/NetWork//3.gif";s:6:"工学";s:31:"./major/175/4804/NetWork//2.gif";s:6:"医学";s:32:"./major/175/4804/NetWork//10.gif";s:6:"法学";s:31:"./major/175/4804/NetWork//1.gif";}</t>
  </si>
  <si>
    <t>{"Address":"Portland State University, Department Name or Mail Code, PO Box 751, Portland OR 97207","Tel":"1 503.725.3511","Fax":"","Mail":"admissions@pdx.edu","ApplyOnline":"https://banweb.pdx.edu/pls/oprd/bwskalog.P_DispLoginNon","Conditions_Cost": "","Conditions_Edu": "无明确要求", "Conditions_Test": "","Conditions_Age": "无明确要求","MajorSum": "41", "OpeningTime": "","Tuition": "12792","Other_Application": "","Other_reg": "-1","Other_books": "-1","ScholarshipUrl": "http://www.pdx.edu/admissions/international-scholarship-opportunities","alimony":"12768-21600","Other_Conditions": "无明确要求","Currency": "美元","Rate": "6.3387"}</t>
  </si>
  <si>
    <t>a:3:{s:9:"教育学";s:34:"./major/175/4804/Foundation//4.gif";s:6:"医学";s:35:"./major/175/4804/Foundation//10.gif";s:6:"法学";s:34:"./major/175/4804/Foundation//1.gif";}</t>
  </si>
  <si>
    <t>{"Address":"Portland State University, Department Name or Mail Code, PO Box 751, Portland OR 97207","Tel":"1 503.725.3511","Fax":"","Mail":"admissions@pdx.edu","ApplyOnline":"https://banweb.pdx.edu/pls/oprd/bwskalog.P_DispLoginNon","Conditions_Cost": "","Conditions_Edu": "无明确要求", "Conditions_Test": "","Conditions_Age": "无明确要求","MajorSum": "3", "OpeningTime": "","Tuition": "-1","Other_Application": "-1","Other_reg": "-1","Other_books": "-1","ScholarshipUrl": "","alimony":"12768-21600","Other_Conditions": "无明确要求","Currency": "美元","Rate": "6.3387"}</t>
  </si>
  <si>
    <t>韦恩州立大学（底特律）</t>
  </si>
  <si>
    <t>Wayne State University (Detroit)</t>
  </si>
  <si>
    <t>Office of Undergraduate Admissions, Wayne State University, P.O. Box 02759, Detroit, MI 48202-0759</t>
  </si>
  <si>
    <t>https://cardinal.wayne.edu/apply/</t>
  </si>
  <si>
    <t>a:4:{i:0;O:8:"stdClass":2:{s:4:"type";s:17:"托福网考(IBT)";s:5:"score";s:2:"79";}i:1;O:8:"stdClass":2:{s:4:"type";s:6:"雅思";s:5:"score";s:3:"6.5";}i:2;O:8:"stdClass":2:{s:4:"type";s:21:"密歇根英语考试";s:5:"score";s:2:"85";}i:3;O:8:"stdClass":2:{s:4:"type";s:27:"密歇根英语考试写作";s:5:"score";s:3:"5.5";}}</t>
  </si>
  <si>
    <t>admissions@wayne.edu</t>
  </si>
  <si>
    <t>a:3:{i:0;O:8:"stdClass":2:{s:4:"time";s:8:"4月1日";s:3:"tip";s:33:"秋季入学的申请截止日期";}i:1;O:8:"stdClass":2:{s:4:"time";s:8:"8月1日";s:3:"tip";s:33:"冬季入学的申请截止日期";}i:2;O:8:"stdClass":2:{s:4:"time";s:9:"12月1日";s:3:"tip";s:40:"春季/夏季入学的申请截止日期";}}</t>
  </si>
  <si>
    <t>http://www.scholarships.wayne.edu/international.php</t>
  </si>
  <si>
    <t>a:10:{s:6:"文学";s:37:"./major/175/3108/Undergraduate//9.gif";s:9:"历史学";s:37:"./major/175/3108/Undergraduate//7.gif";s:6:"理学";s:37:"./major/175/3108/Undergraduate//6.gif";s:9:"经济学";s:37:"./major/175/3108/Undergraduate//5.gif";s:9:"教育学";s:37:"./major/175/3108/Undergraduate//4.gif";s:9:"管理学";s:37:"./major/175/3108/Undergraduate//3.gif";s:6:"工学";s:37:"./major/175/3108/Undergraduate//2.gif";s:6:"哲学";s:38:"./major/175/3108/Undergraduate//11.gif";s:6:"医学";s:38:"./major/175/3108/Undergraduate//10.gif";s:6:"法学";s:37:"./major/175/3108/Undergraduate//1.gif";}</t>
  </si>
  <si>
    <t>{"Address":"Office of Undergraduate Admissions, Wayne State University, P.O. Box 02759, Detroit, MI 48202-0759","Tel":"+1-313-577-3577","Fax":"","Mail":"admissions@wayne.edu","ApplyOnline":"https://cardinal.wayne.edu/apply/","Conditions_Cost": "","Conditions_Edu": "高中毕业", "Conditions_Test": [{"type":"托福网考(IBT)","score":"79"},{"type":"雅思","score":"6.5"},{"type":"密歇根英语考试","score":"85"},{"type":"密歇根英语考试写作","score":"5.5"}],"Conditions_Age": "无明确要求","MajorSum": "80", "OpeningTime": [{"time":"4月1日","tip":"秋季入学的申请截止日期"},{"time":"8月1日","tip":"冬季入学的申请截止日期"},{"time":"12月1日","tip":"春季/夏季入学的申请截止日期"}],"Tuition": "26508","Other_Application": "-1","Other_reg": "-1","Other_books": "-1","ScholarshipUrl": "http://www.scholarships.wayne.edu/international.php","alimony":"12768-21600","Other_Conditions": "无明确要求","Currency": "美元","Rate": "6.3387"}</t>
  </si>
  <si>
    <t>Office of Graduate Admissions, 5057 Woodward, Suite 6304, Detroit, MI 48202</t>
  </si>
  <si>
    <t>https://cardinal.wayne.edu/apply/gr.php</t>
  </si>
  <si>
    <t>a:4:{i:0;O:8:"stdClass":2:{s:4:"type";s:17:"传统托福(PBT)";s:5:"score";s:3:"550";}i:1;O:8:"stdClass":2:{s:4:"type";s:17:"托福网考(IBT)";s:5:"score";s:2:"79";}i:2;O:8:"stdClass":2:{s:4:"type";s:6:"雅思";s:5:"score";s:3:"6.5";}i:3;O:8:"stdClass":2:{s:4:"type";s:21:"密歇根英语考试";s:5:"score";s:2:"85";}}</t>
  </si>
  <si>
    <t>gradadmissions@wayne.edu</t>
  </si>
  <si>
    <t>a:3:{i:0;O:8:"stdClass":2:{s:4:"time";s:8:"1月1日";s:3:"tip";s:40:"春季/夏季入学的申请截止日期";}i:1;O:8:"stdClass":2:{s:4:"time";s:8:"5月1日";s:3:"tip";s:33:"秋季入学的申请截止日期";}i:2;O:8:"stdClass":2:{s:4:"time";s:8:"9月1日";s:3:"tip";s:33:"冬季入学的申请截止日期";}}</t>
  </si>
  <si>
    <t>http://gradschool.wayne.edu/funding/index.php</t>
  </si>
  <si>
    <t>a:10:{s:6:"文学";s:30:"./major/175/3108/Master//9.gif";s:9:"历史学";s:30:"./major/175/3108/Master//7.gif";s:6:"理学";s:30:"./major/175/3108/Master//6.gif";s:9:"经济学";s:30:"./major/175/3108/Master//5.gif";s:9:"教育学";s:30:"./major/175/3108/Master//4.gif";s:9:"管理学";s:30:"./major/175/3108/Master//3.gif";s:6:"工学";s:30:"./major/175/3108/Master//2.gif";s:6:"哲学";s:31:"./major/175/3108/Master//11.gif";s:6:"医学";s:31:"./major/175/3108/Master//10.gif";s:6:"法学";s:30:"./major/175/3108/Master//1.gif";}</t>
  </si>
  <si>
    <t>{"Address":"Office of Graduate Admissions, 5057 Woodward, Suite 6304, Detroit, MI 48202","Tel":"+1-313-577-4723","Fax":"+1-313-577-0131","Mail":"gradadmissions@wayne.edu","ApplyOnline":"https://cardinal.wayne.edu/apply/gr.php","Conditions_Cost": [{"score":"四分制  2.75","tip":"GPA"}],"Conditions_Edu": "本科毕业", "Conditions_Test": [{"type":"传统托福(PBT)","score":"550"},{"type":"托福网考(IBT)","score":"79"},{"type":"雅思","score":"6.5"},{"type":"密歇根英语考试","score":"85"}],"Conditions_Age": "无明确要求","MajorSum": "105", "OpeningTime": [{"time":"1月1日","tip":"春季/夏季入学的申请截止日期"},{"time":"5月1日","tip":"秋季入学的申请截止日期"},{"time":"9月1日","tip":"冬季入学的申请截止日期"}],"Tuition": "28808","Other_Application": "-1","Other_reg": "-1","Other_books": "-1","ScholarshipUrl": "http://gradschool.wayne.edu/funding/index.php","alimony":"12768-21600","Other_Conditions": "无明确要求","Currency": "美元","Rate": "6.3387"}</t>
  </si>
  <si>
    <t>a:10:{s:6:"文学";s:26:"./major/175/3108/Dr//9.gif";s:9:"历史学";s:26:"./major/175/3108/Dr//7.gif";s:6:"理学";s:26:"./major/175/3108/Dr//6.gif";s:9:"经济学";s:26:"./major/175/3108/Dr//5.gif";s:9:"教育学";s:26:"./major/175/3108/Dr//4.gif";s:9:"管理学";s:26:"./major/175/3108/Dr//3.gif";s:6:"工学";s:26:"./major/175/3108/Dr//2.gif";s:6:"哲学";s:27:"./major/175/3108/Dr//11.gif";s:6:"医学";s:27:"./major/175/3108/Dr//10.gif";s:6:"法学";s:26:"./major/175/3108/Dr//1.gif";}</t>
  </si>
  <si>
    <t>{"Address":"Office of Graduate Admissions, 5057 Woodward, Suite 6304, Detroit, MI 48202","Tel":"+1-313-577-4723","Fax":"+1-313-577-0131","Mail":"gradadmissions@wayne.edu","ApplyOnline":"https://cardinal.wayne.edu/apply/gr.php","Conditions_Cost": "","Conditions_Edu": "本科毕业", "Conditions_Test": [{"type":"传统托福(PBT)","score":"550"},{"type":"托福网考(IBT)","score":"79"},{"type":"雅思","score":"6.5"},{"type":"密歇根英语考试","score":"85"}],"Conditions_Age": "无明确要求","MajorSum": "51", "OpeningTime": [{"time":"1月1日","tip":"春季/夏季入学的申请截止日期"},{"time":"5月1日","tip":"秋季入学的申请截止日期"},{"time":"9月1日","tip":"冬季入学的申请截止日期"}],"Tuition": "28808","Other_Application": "-1","Other_reg": "-1","Other_books": "-1","ScholarshipUrl": "http://gradschool.wayne.edu/funding/index.php","alimony":"12768-21600","Other_Conditions": "无明确要求","Currency": "美元","Rate": "6.3387"}</t>
  </si>
  <si>
    <t>English Language Institute, Wayne State University, 351 Manoogian Hal, Detroit, MI 48202</t>
  </si>
  <si>
    <t>http://www.eli.wayne.edu/apply/online-app.php</t>
  </si>
  <si>
    <t>eliwsu@wayne.edu</t>
  </si>
  <si>
    <t>a:1:{i:0;O:8:"stdClass":2:{s:4:"time";s:8:"1月2日";s:3:"tip";s:56:"每年开课4次，分别为：1月、4月、6月和8月";}}</t>
  </si>
  <si>
    <t>a:2:{s:6:"文学";s:32:"./major/175/3108/Language//9.gif";s:9:"教育学";s:32:"./major/175/3108/Language//4.gif";}</t>
  </si>
  <si>
    <t>{"Address":"English Language Institute, Wayne State University, 351 Manoogian Hal, Detroit, MI 48202","Tel":"+1-313-577-2729","Fax":"+1-313-577-2738","Mail":"eliwsu@wayne.edu","ApplyOnline":"http://www.eli.wayne.edu/apply/online-app.php","Conditions_Cost": "","Conditions_Edu": "无明确要求", "Conditions_Test": "","Conditions_Age": "无明确要求","MajorSum": "1", "OpeningTime": [{"time":"1月2日","tip":"每年开课4次，分别为：1月、4月、6月和8月"}],"Tuition": "609","Other_Application": "-1","Other_reg": "-1","Other_books": "-1","ScholarshipUrl": "","alimony":"12768-21600","Other_Conditions": "无明确要求","Currency": "美元","Rate": "6.3387"}</t>
  </si>
  <si>
    <t>a:9:{s:6:"文学";s:31:"./major/175/3108/NetWork//9.gif";s:6:"理学";s:31:"./major/175/3108/NetWork//6.gif";s:9:"经济学";s:31:"./major/175/3108/NetWork//5.gif";s:9:"教育学";s:31:"./major/175/3108/NetWork//4.gif";s:9:"管理学";s:31:"./major/175/3108/NetWork//3.gif";s:6:"工学";s:31:"./major/175/3108/NetWork//2.gif";s:21:"职教及其他类别";s:32:"./major/175/3108/NetWork//13.gif";s:6:"医学";s:32:"./major/175/3108/NetWork//10.gif";s:6:"法学";s:31:"./major/175/3108/NetWork//1.gif";}</t>
  </si>
  <si>
    <t>{"Address":"Office of Graduate Admissions, 5057 Woodward, Suite 6304, Detroit, MI 48202","Tel":"+1-313-577-4723","Fax":"+1-313-577-0131","Mail":"gradadmissions@wayne.edu","ApplyOnline":"https://cardinal.wayne.edu/apply/gr.php","Conditions_Cost": "","Conditions_Edu": "无明确要求", "Conditions_Test": "","Conditions_Age": "无明确要求","MajorSum": "39", "OpeningTime": "","Tuition": "28808","Other_Application": "","Other_reg": "-1","Other_books": "-1","ScholarshipUrl": "http://gradschool.wayne.edu/funding/index.php","alimony":"12768-21600","Other_Conditions": "无明确要求","Currency": "美元","Rate": "6.3387"}</t>
  </si>
  <si>
    <t>中佛罗里达大学(奥兰多)</t>
  </si>
  <si>
    <t>University of Central Florida (Orlando)</t>
  </si>
  <si>
    <t>Undergraduate Admissions, University of Central Florida, P.O. Box 160111, Orlando, FL 32816-0111</t>
  </si>
  <si>
    <t>http://admissions.ucf.edu/apply/international/</t>
  </si>
  <si>
    <t>+1 (407) 823-5625</t>
  </si>
  <si>
    <t>admission@mail.ucf.edu</t>
  </si>
  <si>
    <t>a:3:{i:0;O:8:"stdClass":2:{s:4:"time";s:8:"1月1日";s:3:"tip";s:30:"夏季入学申请截止时间";}i:1;O:8:"stdClass":2:{s:4:"time";s:8:"3月1日";s:3:"tip";s:30:"秋季入学申请截止时间";}i:2;O:8:"stdClass":2:{s:4:"time";s:8:"9月1日";s:3:"tip";s:30:"春季入学申请截止时间";}}</t>
  </si>
  <si>
    <t>http://finaid.ucf.edu/scholarships/</t>
  </si>
  <si>
    <t>+1 (407) 823-3000</t>
  </si>
  <si>
    <t>a:10:{s:6:"文学";s:37:"./major/175/1516/Undergraduate//9.gif";s:9:"历史学";s:37:"./major/175/1516/Undergraduate//7.gif";s:6:"理学";s:37:"./major/175/1516/Undergraduate//6.gif";s:9:"经济学";s:37:"./major/175/1516/Undergraduate//5.gif";s:9:"教育学";s:37:"./major/175/1516/Undergraduate//4.gif";s:9:"管理学";s:37:"./major/175/1516/Undergraduate//3.gif";s:6:"工学";s:37:"./major/175/1516/Undergraduate//2.gif";s:6:"哲学";s:38:"./major/175/1516/Undergraduate//11.gif";s:6:"医学";s:38:"./major/175/1516/Undergraduate//10.gif";s:6:"法学";s:37:"./major/175/1516/Undergraduate//1.gif";}</t>
  </si>
  <si>
    <t>{"Address":"Undergraduate Admissions, University of Central Florida, P.O. Box 160111, Orlando, FL 32816-0111","Tel":"+1 (407) 823-3000","Fax":"+1 (407) 823-5625","Mail":"admission@mail.ucf.edu","ApplyOnline":"http://admissions.ucf.edu/apply/international/","Conditions_Cost": "","Conditions_Edu": "高中毕业", "Conditions_Test": [{"type":"传统托福(PBT)","score":"550"},{"type":"托福机考(CBT)","score":"213"},{"type":"托福网考(IBT)","score":"80"},{"type":"雅思","score":"6.5"}],"Conditions_Age": "无明确要求","MajorSum": "103", "OpeningTime": [{"time":"1月1日","tip":"夏季入学申请截止时间"},{"time":"3月1日","tip":"秋季入学申请截止时间"},{"time":"9月1日","tip":"春季入学申请截止时间"}],"Tuition": "22202","Other_Application": "30","Other_reg": "-1","Other_books": "-1","ScholarshipUrl": "http://finaid.ucf.edu/scholarships/","alimony":"12768-21600","Other_Conditions": "1.提交SAT或ACT考试成绩。","Currency": "美元","Rate": "6.3387"}</t>
  </si>
  <si>
    <t>Millican Hall, Suite 230, PO Box 160112, Orlando, FL 32816-0112</t>
  </si>
  <si>
    <t>https://www.students.graduate.ucf.edu/gradonlineapp/</t>
  </si>
  <si>
    <t>a:3:{i:0;O:8:"stdClass":2:{s:4:"type";s:17:"托福机考(CBT)";s:5:"score";s:3:"220";}i:1;O:8:"stdClass":2:{s:4:"type";s:17:"托福网考(IBT)";s:5:"score";s:2:"80";}i:2;O:8:"stdClass":2:{s:4:"type";s:6:"雅思";s:5:"score";s:3:"6.5";}}</t>
  </si>
  <si>
    <t>trjones@mail.ucf.edu</t>
  </si>
  <si>
    <t>a:3:{i:0;O:8:"stdClass":2:{s:4:"time";s:9:"1月15日";s:3:"tip";s:30:"秋季入学申请截止时间";}i:1;O:8:"stdClass":2:{s:4:"time";s:8:"7月1日";s:3:"tip";s:30:"春季入学申请截止日期";}i:2;O:8:"stdClass":2:{s:4:"time";s:9:"11月1日";s:3:"tip";s:30:"夏季入学申请截止时间";}}</t>
  </si>
  <si>
    <t>+1 407-823-5815</t>
  </si>
  <si>
    <t>a:9:{s:6:"文学";s:30:"./major/175/1516/Master//9.gif";s:9:"历史学";s:30:"./major/175/1516/Master//7.gif";s:6:"理学";s:30:"./major/175/1516/Master//6.gif";s:9:"教育学";s:30:"./major/175/1516/Master//4.gif";s:9:"管理学";s:30:"./major/175/1516/Master//3.gif";s:6:"工学";s:30:"./major/175/1516/Master//2.gif";s:21:"职教及其他类别";s:31:"./major/175/1516/Master//13.gif";s:6:"医学";s:31:"./major/175/1516/Master//10.gif";s:6:"法学";s:30:"./major/175/1516/Master//1.gif";}</t>
  </si>
  <si>
    <t>{"Address":"Millican Hall, Suite 230, PO Box 160112, Orlando, FL 32816-0112","Tel":"+1 407-823-5815","Fax":"","Mail":"trjones@mail.ucf.edu","ApplyOnline":"https://www.students.graduate.ucf.edu/gradonlineapp/","Conditions_Cost": [{"score":"四分制  3.0","tip":"GPA"}],"Conditions_Edu": "本科毕业", "Conditions_Test": [{"type":"托福机考(CBT)","score":"220"},{"type":"托福网考(IBT)","score":"80"},{"type":"雅思","score":"6.5"}],"Conditions_Age": "无明确要求","MajorSum": "59", "OpeningTime": [{"time":"1月15日","tip":"秋季入学申请截止时间"},{"time":"7月1日","tip":"春季入学申请截止日期"},{"time":"11月1日","tip":"夏季入学申请截止时间"}],"Tuition": "24790","Other_Application": "30","Other_reg": "-1","Other_books": "-1","ScholarshipUrl": "http://finaid.ucf.edu/scholarships/","alimony":"12768-21600","Other_Conditions": "1.部分专业要求提交GRE或GMAT考试成绩。","Currency": "美元","Rate": "6.3387"}</t>
  </si>
  <si>
    <t>a:3:{i:0;O:8:"stdClass":2:{s:4:"time";s:9:"1月15日";s:3:"tip";s:30:"秋季入学申请截止时间";}i:1;O:8:"stdClass":2:{s:4:"time";s:8:"7月1日";s:3:"tip";s:30:"春季入学申请截止时间";}i:2;O:8:"stdClass":2:{s:4:"time";s:9:"11月1日";s:3:"tip";s:30:"夏季入学申请截止时间";}}</t>
  </si>
  <si>
    <t>a:7:{s:6:"文学";s:26:"./major/175/1516/Dr//9.gif";s:6:"理学";s:26:"./major/175/1516/Dr//6.gif";s:9:"教育学";s:26:"./major/175/1516/Dr//4.gif";s:9:"管理学";s:26:"./major/175/1516/Dr//3.gif";s:6:"工学";s:26:"./major/175/1516/Dr//2.gif";s:6:"医学";s:27:"./major/175/1516/Dr//10.gif";s:6:"法学";s:26:"./major/175/1516/Dr//1.gif";}</t>
  </si>
  <si>
    <t>{"Address":"Millican Hall, Suite 230, PO Box 160112, Orlando, FL 32816-0112","Tel":"+1 407-823-5815","Fax":"","Mail":"trjones@mail.ucf.edu","ApplyOnline":"https://www.students.graduate.ucf.edu/gradonlineapp/","Conditions_Cost": [{"score":"四分制  3.0","tip":"GPA"}],"Conditions_Edu": "本科毕业", "Conditions_Test": [{"type":"托福机考(CBT)","score":"220"},{"type":"托福网考(IBT)","score":"80"},{"type":"雅思","score":"6.5"}],"Conditions_Age": "无明确要求","MajorSum": "30", "OpeningTime": [{"time":"1月15日","tip":"秋季入学申请截止时间"},{"time":"7月1日","tip":"春季入学申请截止时间"},{"time":"11月1日","tip":"夏季入学申请截止时间"}],"Tuition": "24790","Other_Application": "30","Other_reg": "-1","Other_books": "-1","ScholarshipUrl": "http://finaid.ucf.edu/scholarships/","alimony":"12768-21600","Other_Conditions": "1.部分专业要求提交GRE或GMAT考试成绩。","Currency": "美元","Rate": "6.3387"}</t>
  </si>
  <si>
    <t>UCF College of Graduate Studies  Millican Hall 230  PO Box 160112  Orlando, FL  32816-0112</t>
  </si>
  <si>
    <t>a:3:{i:0;O:8:"stdClass":2:{s:4:"type";s:17:"托福机考(CBT)";s:5:"score";s:3:"233";}i:1;O:8:"stdClass":2:{s:4:"type";s:17:"托福网考(IBT)";s:5:"score";s:2:"91";}i:2;O:8:"stdClass":2:{s:4:"type";s:6:"雅思";s:5:"score";s:3:"7.0";}}</t>
  </si>
  <si>
    <t>gradadmissions@ucf.edu</t>
  </si>
  <si>
    <t>+1 407-823-2766 -252</t>
  </si>
  <si>
    <t>a:1:{s:9:"管理学";s:27:"./major/175/1516/MBA//3.gif";}</t>
  </si>
  <si>
    <t>{"Address":"UCF College of Graduate Studies  Millican Hall 230  PO Box 160112  Orlando, FL  32816-0112","Tel":"+1 407-823-2766 -252","Fax":"","Mail":"gradadmissions@ucf.edu","Conditions_Cost": "","Conditions_Edu": "本科毕业", "Conditions_Test": [{"type":"托福机考(CBT)","score":"233"},{"type":"托福网考(IBT)","score":"91"},{"type":"雅思","score":"7.0"}], "Conditions_Work": "无明确要求","xueZhi": "12个月 全日制","Conditions_Age": "无明确要求","MajorSum": "1", "OpeningTime": [{"time":"1月15日","tip":""}],"Tuition": "24024","Other_Application": "30","Other_reg": "-1","Other_books": "-1","ScholarshipUrl": "","alimony":"12768-21600","Other_Conditions": "1.提交GMAT考试成绩。","Currency": "美元","Rate": "6.3387"}</t>
  </si>
  <si>
    <t>a:8:{s:6:"文学";s:34:"./major/175/1516/Specialist//9.gif";s:9:"经济学";s:34:"./major/175/1516/Specialist//5.gif";s:9:"教育学";s:34:"./major/175/1516/Specialist//4.gif";s:9:"管理学";s:34:"./major/175/1516/Specialist//3.gif";s:6:"工学";s:34:"./major/175/1516/Specialist//2.gif";s:21:"职教及其他类别";s:35:"./major/175/1516/Specialist//13.gif";s:6:"医学";s:35:"./major/175/1516/Specialist//10.gif";s:6:"法学";s:34:"./major/175/1516/Specialist//1.gif";}</t>
  </si>
  <si>
    <t>{"Address":"Undergraduate Admissions, University of Central Florida, P.O. Box 160111, Orlando, FL 32816-0111","Tel":"+1 (407) 823-3000","Fax":"+1 (407) 823-5625","Mail":"admission@mail.ucf.edu","ApplyOnline":"http://admissions.ucf.edu/apply/international/","Conditions_Cost": "","Conditions_Edu": "无明确要求", "Conditions_Test": "","Conditions_Age": "无明确要求","MajorSum": "36", "OpeningTime": "","Tuition": "22202","Other_Application": "30","Other_reg": "-1","Other_books": "-1","ScholarshipUrl": "","alimony":"12768-21600","Other_Conditions": "无明确要求","Currency": "美元","Rate": "6.3387"}</t>
  </si>
  <si>
    <t>Intensive English Program, University of Central Florida, P.O. Box 160111, Orlando, FL 32816-0111</t>
  </si>
  <si>
    <t>http://www.cmms.ucf.edu/forms.php</t>
  </si>
  <si>
    <t>+1 (407) 823-5465</t>
  </si>
  <si>
    <t>cmms@mail.ucf.edu</t>
  </si>
  <si>
    <t>a:1:{i:0;O:8:"stdClass":2:{s:4:"time";s:8:"1月2日";s:3:"tip";s:37:"每年开课3次，1月、4月、8月";}}</t>
  </si>
  <si>
    <t>+1 (407) 823-5515</t>
  </si>
  <si>
    <t>a:2:{s:6:"文学";s:32:"./major/175/1516/Language//9.gif";s:9:"教育学";s:32:"./major/175/1516/Language//4.gif";}</t>
  </si>
  <si>
    <t>{"Address":"Intensive English Program, University of Central Florida, P.O. Box 160111, Orlando, FL 32816-0111","Tel":"+1 (407) 823-5515","Fax":"+1 (407) 823-5465","Mail":"cmms@mail.ucf.edu","ApplyOnline":"http://www.cmms.ucf.edu/forms.php","Conditions_Cost": "","Conditions_Edu": "无明确要求", "Conditions_Test": "","Conditions_Age": "无明确要求","MajorSum": "1", "OpeningTime": [{"time":"1月2日","tip":"每年开课3次，1月、4月、8月"}],"Tuition": "242","Other_Application": "-1","Other_reg": "-1","Other_books": "-1","ScholarshipUrl": "","alimony":"12768-21600","Other_Conditions": "无明确要求","Currency": "美元","Rate": "6.3387"}</t>
  </si>
  <si>
    <t>a:10:{s:6:"文学";s:31:"./major/175/1516/NetWork//9.gif";s:9:"历史学";s:31:"./major/175/1516/NetWork//7.gif";s:6:"理学";s:31:"./major/175/1516/NetWork//6.gif";s:9:"经济学";s:31:"./major/175/1516/NetWork//5.gif";s:9:"教育学";s:31:"./major/175/1516/NetWork//4.gif";s:9:"管理学";s:31:"./major/175/1516/NetWork//3.gif";s:6:"工学";s:31:"./major/175/1516/NetWork//2.gif";s:21:"职教及其他类别";s:32:"./major/175/1516/NetWork//13.gif";s:6:"医学";s:32:"./major/175/1516/NetWork//10.gif";s:6:"法学";s:31:"./major/175/1516/NetWork//1.gif";}</t>
  </si>
  <si>
    <t>{"Address":"Millican Hall, Suite 230, PO Box 160112, Orlando, FL 32816-0112","Tel":"+1 407-823-5815","Fax":"","Mail":"trjones@mail.ucf.edu","ApplyOnline":"https://www.students.graduate.ucf.edu/gradonlineapp/","Conditions_Cost": "","Conditions_Edu": "无明确要求", "Conditions_Test": "","Conditions_Age": "无明确要求","MajorSum": "67", "OpeningTime": "","Tuition": "24790","Other_Application": "","Other_reg": "-1","Other_books": "-1","ScholarshipUrl": "http://finaid.ucf.edu/scholarships/","alimony":"12768-21600","Other_Conditions": "无明确要求","Currency": "美元","Rate": "6.3387"}</t>
  </si>
  <si>
    <t>路易斯维尔大学(路易斯维尔)</t>
  </si>
  <si>
    <t>University of Louisville (Louisville)</t>
  </si>
  <si>
    <t>Office of Admissions, Dept AO  University of Louisville  Louisville, Kentucky 40292  United States of America</t>
  </si>
  <si>
    <t>http://louisville.edu/admissions/apply/</t>
  </si>
  <si>
    <t>a:3:{i:0;O:8:"stdClass":2:{s:4:"type";s:17:"传统托福(PBT)";s:5:"score";s:3:"550";}i:1;O:8:"stdClass":2:{s:4:"type";s:17:"托福机考(CBT)";s:5:"score";s:3:"213";}i:2;O:8:"stdClass":2:{s:4:"type";s:17:"托福网考(IBT)";s:5:"score";s:2:"79";}}</t>
  </si>
  <si>
    <t>1 502-852-6526</t>
  </si>
  <si>
    <t>admitme@louisville.edu</t>
  </si>
  <si>
    <t>a:3:{i:0;O:8:"stdClass":2:{s:4:"time";s:8:"5月1日";s:3:"tip";s:30:"秋季入学申请截止时间";}i:1;O:8:"stdClass":2:{s:4:"time";s:9:"11月1日";s:3:"tip";s:30:"春季入学申请截止时间";}i:2;O:8:"stdClass":2:{s:4:"time";s:8:"3月1日";s:3:"tip";s:30:"夏季入学申请截止时间";}}</t>
  </si>
  <si>
    <t>http://louisville.edu/financialaid/scholarships</t>
  </si>
  <si>
    <t>1 502-852-6531，1 800-334-8635 - 8526531</t>
  </si>
  <si>
    <t>a:12:{s:6:"文学";s:37:"./major/175/2447/Undergraduate//9.gif";s:6:"农学";s:37:"./major/175/2447/Undergraduate//8.gif";s:9:"历史学";s:37:"./major/175/2447/Undergraduate//7.gif";s:6:"理学";s:37:"./major/175/2447/Undergraduate//6.gif";s:9:"经济学";s:37:"./major/175/2447/Undergraduate//5.gif";s:9:"教育学";s:37:"./major/175/2447/Undergraduate//4.gif";s:9:"管理学";s:37:"./major/175/2447/Undergraduate//3.gif";s:6:"工学";s:37:"./major/175/2447/Undergraduate//2.gif";s:6:"军事";s:38:"./major/175/2447/Undergraduate//12.gif";s:6:"哲学";s:38:"./major/175/2447/Undergraduate//11.gif";s:6:"医学";s:38:"./major/175/2447/Undergraduate//10.gif";s:6:"法学";s:37:"./major/175/2447/Undergraduate//1.gif";}</t>
  </si>
  <si>
    <t>{"Address":"Office of Admissions, Dept AO  University of Louisville  Louisville, Kentucky 40292  United States of America    ","Tel":"1 502-852-6531，1 800-334-8635 - 8526531","Fax":"1 502-852-6526","Mail":"admitme@louisville.edu","ApplyOnline":"http://louisville.edu/admissions/apply/","Conditions_Cost": "","Conditions_Edu": "高中毕业", "Conditions_Test": [{"type":"传统托福(PBT)","score":"550"},{"type":"托福机考(CBT)","score":"213"},{"type":"托福网考(IBT)","score":"79"}],"Conditions_Age": "无明确要求","MajorSum": "78", "OpeningTime": [{"time":"5月1日","tip":"秋季入学申请截止时间"},{"time":"11月1日","tip":"春季入学申请截止时间"},{"time":"3月1日","tip":"夏季入学申请截止时间"}],"Tuition": "20424","Other_Application": "40","Other_reg": "-1","Other_books": "-1","ScholarshipUrl": "http://louisville.edu/financialaid/scholarships","alimony":"12768-21600","Other_Conditions": "无明确要求","Currency": "美元","Rate": "6.3387"}</t>
  </si>
  <si>
    <t>School of Interdisciplinary and Graduate Studies  105 Houchens Building  University of Louisville  Louisville KY 40292</t>
  </si>
  <si>
    <t>http://graduate.louisville.edu/apply</t>
  </si>
  <si>
    <t>1 (502) 852-3111</t>
  </si>
  <si>
    <t>gradadm@louisville.edu.</t>
  </si>
  <si>
    <t>a:3:{i:0;O:8:"stdClass":2:{s:4:"time";s:8:"5月1日";s:3:"tip";s:30:"秋季入学申请截止时间";}i:1;O:8:"stdClass":2:{s:4:"time";s:9:"11月1日";s:3:"tip";s:30:"春季入学申请截止时间";}i:2;O:8:"stdClass":2:{s:4:"time";s:8:"4月1日";s:3:"tip";s:30:"夏季入学申请截止时间";}}</t>
  </si>
  <si>
    <t>1 (502) 852-3101</t>
  </si>
  <si>
    <t>a:8:{s:6:"文学";s:30:"./major/175/2447/Master//9.gif";s:9:"历史学";s:30:"./major/175/2447/Master//7.gif";s:6:"理学";s:30:"./major/175/2447/Master//6.gif";s:9:"教育学";s:30:"./major/175/2447/Master//4.gif";s:9:"管理学";s:30:"./major/175/2447/Master//3.gif";s:6:"工学";s:30:"./major/175/2447/Master//2.gif";s:6:"医学";s:31:"./major/175/2447/Master//10.gif";s:6:"法学";s:30:"./major/175/2447/Master//1.gif";}</t>
  </si>
  <si>
    <t>{"Address":"School of Interdisciplinary and Graduate Studies  105 Houchens Building  University of Louisville  Louisville KY 40292    ","Tel":"1 (502) 852-3101","Fax":"1 (502) 852-3111  ","Mail":"gradadm@louisville.edu.","ApplyOnline":"http://graduate.louisville.edu/apply","Conditions_Cost": "","Conditions_Edu": "本科毕业", "Conditions_Test": [{"type":"传统托福(PBT)","score":"550"},{"type":"托福机考(CBT)","score":"213"},{"type":"托福网考(IBT)","score":"79"},{"type":"雅思","score":"6.5"}],"Conditions_Age": "无明确要求","MajorSum": "72", "OpeningTime": [{"time":"5月1日","tip":"秋季入学申请截止时间"},{"time":"11月1日","tip":"春季入学申请截止时间"},{"time":"4月1日","tip":"夏季入学申请截止时间"}],"Tuition": "19026","Other_Application": "50","Other_reg": "-1","Other_books": "-1","ScholarshipUrl": "http://louisville.edu/financialaid/scholarships","alimony":"12768-21600","Other_Conditions": "无明确要求","Currency": "美元","Rate": "6.3387"}</t>
  </si>
  <si>
    <t>a:8:{s:6:"文学";s:26:"./major/175/2447/Dr//9.gif";s:9:"历史学";s:26:"./major/175/2447/Dr//7.gif";s:6:"理学";s:26:"./major/175/2447/Dr//6.gif";s:9:"教育学";s:26:"./major/175/2447/Dr//4.gif";s:9:"管理学";s:26:"./major/175/2447/Dr//3.gif";s:6:"工学";s:26:"./major/175/2447/Dr//2.gif";s:6:"医学";s:27:"./major/175/2447/Dr//10.gif";s:6:"法学";s:26:"./major/175/2447/Dr//1.gif";}</t>
  </si>
  <si>
    <t>{"Address":"School of Interdisciplinary and Graduate Studies  105 Houchens Building  University of Louisville  Louisville KY 40292    ","Tel":"1 (502) 852-3101","Fax":"1 (502) 852-3111  ","Mail":"gradadm@louisville.edu.","ApplyOnline":"http://graduate.louisville.edu/apply","Conditions_Cost": "","Conditions_Edu": "本科毕业", "Conditions_Test": [{"type":"传统托福(PBT)","score":"550"},{"type":"托福机考(CBT)","score":"213"},{"type":"托福网考(IBT)","score":"79"},{"type":"雅思","score":"6.5"}],"Conditions_Age": "无明确要求","MajorSum": "38", "OpeningTime": [{"time":"5月1日","tip":"秋季入学申请截止时间"},{"time":"11月1日","tip":"春季入学申请截止时间"},{"time":"4月1日","tip":"夏季入学申请截止时间"}],"Tuition": "19026","Other_Application": "50","Other_reg": "-1","Other_books": "-1","ScholarshipUrl": "http://louisville.edu/financialaid/scholarships","alimony":"12768-21600","Other_Conditions": "无明确要求","Currency": "美元","Rate": "6.3387"}</t>
  </si>
  <si>
    <t>13个月 全日制MBA学制为13个月</t>
  </si>
  <si>
    <t>{"Address":"","Tel":"","Fax":"","Mail":"","Conditions_Cost": "","Conditions_Edu": "无明确要求", "Conditions_Test": "", "Conditions_Work": "无明确要求","xueZhi": "13个月 全日制MBA学制为13个月","Conditions_Age": "无明确要求","MajorSum": "0", "OpeningTime": "","Tuition": "-1","Other_Application": "-1","Other_reg": "-1","Other_books": "-1","ScholarshipUrl": "","alimony":"12768-21600","Other_Conditions": "无明确要求","Currency": "美元","Rate": "6.3387"}</t>
  </si>
  <si>
    <t>University of Louisville  2301 S. Third Street  Louisville, KY 40292</t>
  </si>
  <si>
    <t>http://louisville.edu/english/iesl/intensive-english-language-program-1</t>
  </si>
  <si>
    <t>1 502 852-2880</t>
  </si>
  <si>
    <t>iesl@louisville.edu</t>
  </si>
  <si>
    <t>a:1:{i:0;O:8:"stdClass":2:{s:4:"time";s:8:"1月8日";s:3:"tip";s:30:"每年开课2次，1月、8月";}}</t>
  </si>
  <si>
    <t>申请者需提供就读高中或大学正式成绩单英文版。</t>
  </si>
  <si>
    <t>1 502 852-5901</t>
  </si>
  <si>
    <t>a:2:{s:6:"文学";s:32:"./major/175/2447/Language//9.gif";s:9:"教育学";s:32:"./major/175/2447/Language//4.gif";}</t>
  </si>
  <si>
    <t>{"Address":"University of Louisville  2301 S. Third Street  Louisville, KY 40292 ","Tel":"1 502 852-5901","Fax":"1 502 852-2880  ","Mail":"iesl@louisville.edu","ApplyOnline":"http://louisville.edu/english/iesl/intensive-english-language-program-1","Conditions_Cost": "","Conditions_Edu": "高中毕业", "Conditions_Test": "","Conditions_Age": "无明确要求","MajorSum": "1", "OpeningTime": [{"time":"1月8日","tip":"每年开课2次，1月、8月"}],"Tuition": "238","Other_Application": "100","Other_reg": "-1","Other_books": "225","ScholarshipUrl": "","alimony":"12768-21600","Other_Conditions": "申请者需提供就读高中或大学正式成绩单英文版。","Currency": "美元","Rate": "6.3387"}</t>
  </si>
  <si>
    <t>乔治亚州立大学（亚特兰大）</t>
  </si>
  <si>
    <t>Georgia State University (Atlanta)</t>
  </si>
  <si>
    <t>Office of Undergraduate Admissions, Georgia State University, P.O. Box 4009, Atlanta, GA 30302-4009, USA</t>
  </si>
  <si>
    <t>https://www.applyweb.com/apply/gsu/</t>
  </si>
  <si>
    <t>+1 404-413-2002</t>
  </si>
  <si>
    <t>admissions@gsu.edu</t>
  </si>
  <si>
    <t>a:3:{i:0;O:8:"stdClass":2:{s:4:"time";s:10:"11月15日";s:3:"tip";s:30:"秋季入学申请截止时间";}i:1;O:8:"stdClass":2:{s:4:"time";s:9:"10月1日";s:3:"tip";s:30:"春季入学申请截止时间";}i:2;O:8:"stdClass":2:{s:4:"time";s:8:"2月1日";s:3:"tip";s:30:"夏季入学申请截止时间";}}</t>
  </si>
  <si>
    <t>1.乔治亚州立大学英语水平测试（Georgia State Test of English Proficiency）——6分。&amp;nbsp;2.完成该校语言中心开设的强化英语课程者，不必提交其他语言考试成绩。</t>
  </si>
  <si>
    <t>http://sfs.gsu.edu/scholarships-grants/</t>
  </si>
  <si>
    <t>+1 404-413-2500</t>
  </si>
  <si>
    <t>a:11:{s:6:"文学";s:37:"./major/175/1624/Undergraduate//9.gif";s:9:"历史学";s:37:"./major/175/1624/Undergraduate//7.gif";s:6:"理学";s:37:"./major/175/1624/Undergraduate//6.gif";s:9:"经济学";s:37:"./major/175/1624/Undergraduate//5.gif";s:9:"教育学";s:37:"./major/175/1624/Undergraduate//4.gif";s:9:"管理学";s:37:"./major/175/1624/Undergraduate//3.gif";s:6:"工学";s:37:"./major/175/1624/Undergraduate//2.gif";s:6:"哲学";s:38:"./major/175/1624/Undergraduate//11.gif";s:6:"医学";s:38:"./major/175/1624/Undergraduate//10.gif";s:6:"法学";s:37:"./major/175/1624/Undergraduate//1.gif";s:0:"";i:6;}</t>
  </si>
  <si>
    <t>{"Address":"Office of Undergraduate Admissions, Georgia State University, P.O. Box 4009, Atlanta, GA 30302-4009, USA","Tel":"+1 404-413-2500","Fax":"+1 404-413-2002","Mail":"admissions@gsu.edu","ApplyOnline":"https://www.applyweb.com/apply/gsu/","Conditions_Cost": "","Conditions_Edu": "高中毕业", "Conditions_Test": [{"type":"传统托福(PBT)","score":"550"},{"type":"托福网考(IBT)","score":"79"},{"type":"雅思","score":"6.5"}],"Conditions_Age": "无明确要求","MajorSum": "64", "OpeningTime": [{"time":"11月15日","tip":"秋季入学申请截止时间"},{"time":"10月1日","tip":"春季入学申请截止时间"},{"time":"2月1日","tip":"夏季入学申请截止时间"}],"Tuition": "26010","Other_Application": "-1","Other_reg": "-1","Other_books": "-1","ScholarshipUrl": "http://sfs.gsu.edu/scholarships-grants/","alimony":"12768-21600","Other_Conditions": "1.乔治亚州立大学英语水平测试（Georgia State Test of English Proficiency）——6分。&amp;nbsp;2.完成该校语言中心开设的强化英语课程者，不必提交其他语言考试成绩。","Currency": "美元","Rate": "6.3387"}</t>
  </si>
  <si>
    <t>P.O. Box 3965, Atlanta, GA 30302-3965, USA</t>
  </si>
  <si>
    <t>http://education.gsu.edu/oaa/3993.html</t>
  </si>
  <si>
    <t>onestopshop@gsu.edu</t>
  </si>
  <si>
    <t>1.提交GRE考试成绩。&amp;nbsp;2.提交托福考试成绩。</t>
  </si>
  <si>
    <t>1 (404) 413-2000</t>
  </si>
  <si>
    <t>a:11:{s:6:"文学";s:30:"./major/175/1624/Master//9.gif";s:9:"历史学";s:30:"./major/175/1624/Master//7.gif";s:6:"理学";s:30:"./major/175/1624/Master//6.gif";s:9:"经济学";s:30:"./major/175/1624/Master//5.gif";s:9:"教育学";s:30:"./major/175/1624/Master//4.gif";s:9:"管理学";s:30:"./major/175/1624/Master//3.gif";s:6:"工学";s:30:"./major/175/1624/Master//2.gif";s:6:"哲学";s:31:"./major/175/1624/Master//11.gif";s:6:"医学";s:31:"./major/175/1624/Master//10.gif";s:6:"法学";s:30:"./major/175/1624/Master//1.gif";s:0:"";i:6;}</t>
  </si>
  <si>
    <t>{"Address":"P.O. Box 3965, Atlanta, GA 30302-3965, USA","Tel":"1 (404) 413-2000","Fax":"","Mail":"onestopshop@gsu.edu","ApplyOnline":"http://education.gsu.edu/oaa/3993.html","Conditions_Cost": "","Conditions_Edu": "本科毕业", "Conditions_Test": "","Conditions_Age": "无明确要求","MajorSum": "82", "OpeningTime": "","Tuition": "29088","Other_Application": "-1","Other_reg": "-1","Other_books": "-1","ScholarshipUrl": "http://sfs.gsu.edu/scholarships-grants/","alimony":"12768-21600","Other_Conditions": "1.提交GRE考试成绩。&amp;nbsp;2.提交托福考试成绩。","Currency": "美元","Rate": "6.3387"}</t>
  </si>
  <si>
    <t>硕士毕业</t>
  </si>
  <si>
    <t>a:8:{s:6:"文学";s:26:"./major/175/1624/Dr//9.gif";s:6:"理学";s:26:"./major/175/1624/Dr//6.gif";s:9:"经济学";s:26:"./major/175/1624/Dr//5.gif";s:9:"教育学";s:26:"./major/175/1624/Dr//4.gif";s:9:"管理学";s:26:"./major/175/1624/Dr//3.gif";s:6:"工学";s:26:"./major/175/1624/Dr//2.gif";s:6:"医学";s:27:"./major/175/1624/Dr//10.gif";s:6:"法学";s:26:"./major/175/1624/Dr//1.gif";}</t>
  </si>
  <si>
    <t>{"Address":"P.O. Box 3965, Atlanta, GA 30302-3965, USA","Tel":"1 (404) 413-2000","Fax":"","Mail":"onestopshop@gsu.edu","ApplyOnline":"http://education.gsu.edu/oaa/3993.html","Conditions_Cost": "","Conditions_Edu": "硕士毕业", "Conditions_Test": "","Conditions_Age": "无明确要求","MajorSum": "47", "OpeningTime": "","Tuition": "29088","Other_Application": "-1","Other_reg": "-1","Other_books": "-1","ScholarshipUrl": "http://sfs.gsu.edu/scholarships-grants/","alimony":"12768-21600","Other_Conditions": "1.提交GRE考试成绩。&amp;nbsp;2.提交托福考试成绩。","Currency": "美元","Rate": "6.3387"}</t>
  </si>
  <si>
    <t>Professional MBA Program, Georgia State University, P.O. Box 4058, Atlanta, GA 30302, USA</t>
  </si>
  <si>
    <t>a:5:{i:0;O:8:"stdClass":2:{s:4:"type";s:17:"传统托福(PBT)";s:5:"score";s:3:"610";}i:1;O:8:"stdClass":2:{s:4:"type";s:17:"托福机考(CBT)";s:5:"score";s:3:"253";}i:2;O:8:"stdClass":2:{s:4:"type";s:17:"托福网考(IBT)";s:5:"score";s:3:"101";}i:3;O:8:"stdClass":2:{s:4:"type";s:23:"托福网考(IBT)口语";s:5:"score";s:2:"25";}i:4;O:8:"stdClass":2:{s:4:"type";s:6:"雅思";s:5:"score";s:1:"7";}}</t>
  </si>
  <si>
    <t>1 404-413-7051</t>
  </si>
  <si>
    <t>loneal@gsu.edu</t>
  </si>
  <si>
    <t>a:3:{i:0;O:8:"stdClass":2:{s:4:"time";s:8:"6月1日";s:3:"tip";s:30:"秋季入学申请截止时间";}i:1;O:8:"stdClass":2:{s:4:"time";s:10:"10月15日";s:3:"tip";s:30:"春季入学申请截止时间";}i:2;O:8:"stdClass":2:{s:4:"time";s:8:"2月1日";s:3:"tip";s:30:"夏季入学申请截止时间";}}</t>
  </si>
  <si>
    <t>学术要求：&amp;nbsp;提交之前学习成绩单、GMAT、GRE考试成绩。</t>
  </si>
  <si>
    <t>1 404-413-7145</t>
  </si>
  <si>
    <t>24个月 全日制--professional MBA</t>
  </si>
  <si>
    <t>{"Address":"Professional MBA Program, Georgia State University, P.O. Box 4058, Atlanta, GA 30302, USA","Tel":"1 404-413-7145","Fax":"1 404-413-7051","Mail":"loneal@gsu.edu","Conditions_Cost": "","Conditions_Edu": "本科毕业", "Conditions_Test": [{"type":"传统托福(PBT)","score":"610"},{"type":"托福机考(CBT)","score":"253"},{"type":"托福网考(IBT)","score":"101"},{"type":"托福网考(IBT)口语","score":"25"},{"type":"雅思","score":"7"}], "Conditions_Work": "无明确要求","xueZhi": "24个月 全日制--professional MBA","Conditions_Age": "无明确要求","MajorSum": "1", "OpeningTime": [{"time":"6月1日","tip":"秋季入学申请截止时间"},{"time":"10月15日","tip":"春季入学申请截止时间"},{"time":"2月1日","tip":"夏季入学申请截止时间"}],"Tuition": "60000","Other_Application": "-1","Other_reg": "-1","Other_books": "-1","ScholarshipUrl": "","alimony":"12768-21600","Other_Conditions": "学术要求：&amp;nbsp;提交之前学习成绩单、GMAT、GRE考试成绩。","Currency": "美元","Rate": "6.3387"}</t>
  </si>
  <si>
    <t>1.乔治亚州立大学英语水平测试（Georgia State Test of English Proficiency）—— 6分。&amp;nbsp;2.完成该校语言中心开设的强化英语课程者，不必提交其他语言考试成绩。</t>
  </si>
  <si>
    <t>a:3:{s:9:"教育学";s:34:"./major/175/1624/Specialist//4.gif";s:9:"管理学";s:34:"./major/175/1624/Specialist//3.gif";s:6:"医学";s:35:"./major/175/1624/Specialist//10.gif";}</t>
  </si>
  <si>
    <t>{"Address":"Office of Undergraduate Admissions, Georgia State University, P.O. Box 4009, Atlanta, GA 30302-4009, USA","Tel":"+1 404-413-2500","Fax":"+1 404-413-2002","Mail":"admissions@gsu.edu","ApplyOnline":"https://www.applyweb.com/apply/gsu/","Conditions_Cost": "","Conditions_Edu": "高中毕业", "Conditions_Test": [{"type":"传统托福(PBT)","score":"550"},{"type":"托福网考(IBT)","score":"79"},{"type":"雅思","score":"6.5"}],"Conditions_Age": "无明确要求","MajorSum": "3", "OpeningTime": [{"time":"11月15日","tip":"秋季入学申请截止时间"},{"time":"10月1日","tip":"春季入学申请截止时间"},{"time":"2月1日","tip":"夏季入学申请截止时间"}],"Tuition": "26010","Other_Application": "-1","Other_reg": "-1","Other_books": "-1","ScholarshipUrl": "http://sfs.gsu.edu/scholarships-grants/","alimony":"12768-21600","Other_Conditions": "1.乔治亚州立大学英语水平测试（Georgia State Test of English Proficiency）—— 6分。&amp;nbsp;2.完成该校语言中心开设的强化英语课程者，不必提交其他语言考试成绩。","Currency": "美元","Rate": "6.3387"}</t>
  </si>
  <si>
    <t>Intensive English Program, Georgia State University, P.O. Box 4009, Atlanta, GA 30302-4009, USA</t>
  </si>
  <si>
    <t>http://www2.gsu.edu/~wwwiep/index.html</t>
  </si>
  <si>
    <t>1 404-413-5201</t>
  </si>
  <si>
    <t>esl@gsu.edu</t>
  </si>
  <si>
    <t>a:1:{i:0;O:8:"stdClass":2:{s:4:"time";s:9:"1月13日";s:3:"tip";s:46:"每年开课3次，分别在1月、5月和8月";}}</t>
  </si>
  <si>
    <t>00-1-404-413-5200</t>
  </si>
  <si>
    <t>a:2:{s:6:"文学";s:32:"./major/175/1624/Language//9.gif";s:9:"教育学";s:32:"./major/175/1624/Language//4.gif";}</t>
  </si>
  <si>
    <t>{"Address":"Intensive English Program, Georgia State University, P.O. Box 4009, Atlanta, GA 30302-4009, USA","Tel":"00-1-404-413-5200","Fax":"1 404-413-5201","Mail":"esl@gsu.edu","ApplyOnline":"http://www2.gsu.edu/~wwwiep/index.html","Conditions_Cost": "","Conditions_Edu": "高中毕业", "Conditions_Test": "","Conditions_Age": "无明确要求","MajorSum": "1", "OpeningTime": [{"time":"1月13日","tip":"每年开课3次，分别在1月、5月和8月"}],"Tuition": "346","Other_Application": "100","Other_reg": "-1","Other_books": "200","ScholarshipUrl": "","alimony":"12768-21600","Other_Conditions": "无明确要求","Currency": "美元","Rate": "6.3387"}</t>
  </si>
  <si>
    <t>a:9:{s:6:"文学";s:31:"./major/175/1624/NetWork//9.gif";s:9:"历史学";s:31:"./major/175/1624/NetWork//7.gif";s:6:"理学";s:31:"./major/175/1624/NetWork//6.gif";s:9:"经济学";s:31:"./major/175/1624/NetWork//5.gif";s:9:"教育学";s:31:"./major/175/1624/NetWork//4.gif";s:9:"管理学";s:31:"./major/175/1624/NetWork//3.gif";s:6:"医学";s:32:"./major/175/1624/NetWork//10.gif";s:6:"法学";s:31:"./major/175/1624/NetWork//1.gif";s:0:"";i:6;}</t>
  </si>
  <si>
    <t>{"Address":"P.O. Box 3965, Atlanta, GA 30302-3965, USA","Tel":"1 (404) 413-2000","Fax":"","Mail":"onestopshop@gsu.edu","ApplyOnline":"http://education.gsu.edu/oaa/3993.html","Conditions_Cost": "","Conditions_Edu": "无明确要求", "Conditions_Test": "","Conditions_Age": "无明确要求","MajorSum": "20", "OpeningTime": "","Tuition": "-1","Other_Application": "","Other_reg": "-1","Other_books": "-1","ScholarshipUrl": "","alimony":"12768-21600","Other_Conditions": "无明确要求","Currency": "美元","Rate": "6.3387"}</t>
  </si>
  <si>
    <t>凯斯西储大学（克利夫兰）</t>
  </si>
  <si>
    <t>Case Western Reserve University (Cleveland)</t>
  </si>
  <si>
    <t>Undergraduate Admission, Case Western Reserve University, Tomlinson Hall, Room 203, 10900 Euclid Ave., Cleveland, OH 44106-7027</t>
  </si>
  <si>
    <t>a:6:{i:0;O:8:"stdClass":2:{s:4:"type";s:17:"传统托福(PBT)";s:5:"score";s:3:"577";}i:1;O:8:"stdClass":2:{s:4:"type";s:17:"托福机考(CBT)";s:5:"score";s:3:"223";}i:2;O:8:"stdClass":2:{s:4:"type";s:17:"托福网考(IBT)";s:5:"score";s:2:"90";}i:3;O:8:"stdClass":2:{s:4:"type";s:6:"雅思";s:5:"score";s:1:"7";}i:4;O:8:"stdClass":2:{s:4:"type";s:18:"SAT批判性阅读";s:5:"score";s:3:"550";}i:5;O:8:"stdClass":2:{s:4:"type";s:9:"ACT英语";s:5:"score";s:2:"23";}}</t>
  </si>
  <si>
    <t>admission@case.edu</t>
  </si>
  <si>
    <t>a:2:{i:0;O:8:"stdClass":2:{s:4:"time";s:9:"11月1日";s:3:"tip";s:30:"提前录取申请截止日期";}i:1;O:8:"stdClass":2:{s:4:"time";s:9:"1月15日";s:3:"tip";s:30:"常规录取申请截止日期";}}</t>
  </si>
  <si>
    <t>http://financialaid.case.edu/undergraduate/default.aspx</t>
  </si>
  <si>
    <t>+1 216-368-4450</t>
  </si>
  <si>
    <t>a:10:{s:6:"文学";s:37:"./major/175/4440/Undergraduate//9.gif";s:9:"历史学";s:37:"./major/175/4440/Undergraduate//7.gif";s:6:"理学";s:37:"./major/175/4440/Undergraduate//6.gif";s:9:"经济学";s:37:"./major/175/4440/Undergraduate//5.gif";s:9:"教育学";s:37:"./major/175/4440/Undergraduate//4.gif";s:9:"管理学";s:37:"./major/175/4440/Undergraduate//3.gif";s:6:"工学";s:37:"./major/175/4440/Undergraduate//2.gif";s:6:"哲学";s:38:"./major/175/4440/Undergraduate//11.gif";s:6:"医学";s:38:"./major/175/4440/Undergraduate//10.gif";s:6:"法学";s:37:"./major/175/4440/Undergraduate//1.gif";}</t>
  </si>
  <si>
    <t>{"Address":"Undergraduate Admission, Case Western Reserve University, Tomlinson Hall, Room 203, 10900 Euclid Ave., Cleveland, OH 44106-7027","Tel":"+1 216-368-4450","Fax":"","Mail":"admission@case.edu","ApplyOnline":"https://www.commonapp.org/Login","Conditions_Cost": "","Conditions_Edu": "高中毕业", "Conditions_Test": [{"type":"传统托福(PBT)","score":"577"},{"type":"托福机考(CBT)","score":"223"},{"type":"托福网考(IBT)","score":"90"},{"type":"雅思","score":"7"},{"type":"SAT批判性阅读","score":"550"},{"type":"ACT英语","score":"23"}],"Conditions_Age": "无明确要求","MajorSum": "68", "OpeningTime": [{"time":"11月1日","tip":"提前录取申请截止日期"},{"time":"1月15日","tip":"常规录取申请截止日期"}],"Tuition": "41420","Other_Application": "-1","Other_reg": "-1","Other_books": "-1","ScholarshipUrl": "http://financialaid.case.edu/undergraduate/default.aspx","alimony":"12768-21600","Other_Conditions": "无明确要求","Currency": "美元","Rate": "6.3387"}</t>
  </si>
  <si>
    <t>School of Graduate Studies, Case Western Reserve University, Tomlinson Hall, Room 203,  10900 Euclid Ave, Cleveland, OH 44106-7027</t>
  </si>
  <si>
    <t>https://app.applyyourself.com/AYApplicantLogin/ApplicantConnectLogin.asp?id=casegrad</t>
  </si>
  <si>
    <t>+1 216.368.4250</t>
  </si>
  <si>
    <t>gradstudies@case.edu</t>
  </si>
  <si>
    <t>a:2:{i:0;O:8:"stdClass":2:{s:4:"time";s:8:"3月1日";s:3:"tip";s:30:"秋季入学申请截止日期";}i:1;O:8:"stdClass":2:{s:4:"time";s:9:"11月1日";s:3:"tip";s:72:"春季入学申请截止日期（在此日期前可申请奖助学金）";}}</t>
  </si>
  <si>
    <t>http://financialaid.case.edu/gradprof/default.aspx</t>
  </si>
  <si>
    <t>+1 800.368.4723</t>
  </si>
  <si>
    <t>a:9:{s:6:"文学";s:30:"./major/175/4440/Master//9.gif";s:9:"历史学";s:30:"./major/175/4440/Master//7.gif";s:6:"理学";s:30:"./major/175/4440/Master//6.gif";s:9:"教育学";s:30:"./major/175/4440/Master//4.gif";s:9:"管理学";s:30:"./major/175/4440/Master//3.gif";s:6:"工学";s:30:"./major/175/4440/Master//2.gif";s:6:"哲学";s:31:"./major/175/4440/Master//11.gif";s:6:"医学";s:31:"./major/175/4440/Master//10.gif";s:6:"法学";s:30:"./major/175/4440/Master//1.gif";}</t>
  </si>
  <si>
    <t>{"Address":"School of Graduate Studies, Case Western Reserve University, Tomlinson Hall, Room 203,  10900 Euclid Ave, Cleveland, OH 44106-7027","Tel":"+1 800.368.4723","Fax":"+1 216.368.4250","Mail":"gradstudies@case.edu","ApplyOnline":"https://app.applyyourself.com/AYApplicantLogin/ApplicantConnectLogin.asp?id=casegrad","Conditions_Cost": "","Conditions_Edu": "本科毕业", "Conditions_Test": [{"type":"传统托福(PBT)","score":"577"},{"type":"托福网考(IBT)","score":"90"},{"type":"雅思","score":"7"}],"Conditions_Age": "无明确要求","MajorSum": "54", "OpeningTime": [{"time":"3月1日","tip":"秋季入学申请截止日期"},{"time":"11月1日","tip":"春季入学申请截止日期（在此日期前可申请奖助学金）"}],"Tuition": "35690","Other_Application": "50","Other_reg": "-1","Other_books": "-1","ScholarshipUrl": "http://financialaid.case.edu/gradprof/default.aspx","alimony":"12768-21600","Other_Conditions": "学术要求：&amp;nbsp;提交GRE考试成绩。","Currency": "美元","Rate": "6.3387"}</t>
  </si>
  <si>
    <t>a:8:{s:6:"文学";s:26:"./major/175/4440/Dr//9.gif";s:9:"历史学";s:26:"./major/175/4440/Dr//7.gif";s:6:"理学";s:26:"./major/175/4440/Dr//6.gif";s:9:"教育学";s:26:"./major/175/4440/Dr//4.gif";s:9:"管理学";s:26:"./major/175/4440/Dr//3.gif";s:6:"工学";s:26:"./major/175/4440/Dr//2.gif";s:6:"医学";s:27:"./major/175/4440/Dr//10.gif";s:6:"法学";s:26:"./major/175/4440/Dr//1.gif";}</t>
  </si>
  <si>
    <t>{"Address":"School of Graduate Studies, Case Western Reserve University, Tomlinson Hall, Room 203,  10900 Euclid Ave, Cleveland, OH 44106-7027","Tel":"+1 800.368.4723","Fax":"+1 216.368.4250","Mail":"gradstudies@case.edu","ApplyOnline":"https://app.applyyourself.com/AYApplicantLogin/ApplicantConnectLogin.asp?id=casegrad","Conditions_Cost": "","Conditions_Edu": "本科毕业", "Conditions_Test": [{"type":"传统托福(PBT)","score":"577"},{"type":"托福网考(IBT)","score":"90"},{"type":"雅思","score":"7"}],"Conditions_Age": "无明确要求","MajorSum": "51", "OpeningTime": [{"time":"3月1日","tip":"秋季入学申请截止日期"},{"time":"11月1日","tip":"春季入学申请截止日期（在此日期前可申请奖助学金）"}],"Tuition": "35690","Other_Application": "50","Other_reg": "-1","Other_books": "-1","ScholarshipUrl": "http://financialaid.case.edu/gradprof/default.aspx","alimony":"12768-21600","Other_Conditions": "学术要求：&amp;nbsp;提交GRE考试成绩。","Currency": "美元","Rate": "6.3387"}</t>
  </si>
  <si>
    <t>wsomadmissions@case.edu</t>
  </si>
  <si>
    <t>a:3:{i:0;O:8:"stdClass":2:{s:4:"time";s:10:"11月15日";s:3:"tip";s:27:"第一轮申请截止日期";}i:1;O:8:"stdClass":2:{s:4:"time";s:9:"1月15日";s:3:"tip";s:27:"第二轮申请截止日期";}i:2;O:8:"stdClass":2:{s:4:"time";s:9:"3月15日";s:3:"tip";s:27:"第三轮申请截止时间";}}</t>
  </si>
  <si>
    <t>1、要求提交GMAT考试成绩。&amp;nbsp;2、要求提交语言水平考试成绩。</t>
  </si>
  <si>
    <t>1 216.368.2030</t>
  </si>
  <si>
    <t>a:1:{s:9:"管理学";s:27:"./major/175/4440/MBA//3.gif";}</t>
  </si>
  <si>
    <t>{"Address":"School of Graduate Studies, Case Western Reserve University, Tomlinson Hall, Room 203,  10900 Euclid Ave, Cleveland, OH 44106-7027","Tel":"1 216.368.2030","Fax":"","Mail":"wsomadmissions@case.edu","Conditions_Cost": "","Conditions_Edu": "本科毕业", "Conditions_Test": "", "Conditions_Work": "无明确要求","xueZhi": "24个月 全日制","Conditions_Age": "无明确要求","MajorSum": "1", "OpeningTime": [{"time":"11月15日","tip":"第一轮申请截止日期"},{"time":"1月15日","tip":"第二轮申请截止日期"},{"time":"3月15日","tip":"第三轮申请截止时间"}],"Tuition": "87960","Other_Application": "100","Other_reg": "-1","Other_books": "-1","ScholarshipUrl": "","alimony":"12768-21600","Other_Conditions": "1、要求提交GMAT考试成绩。&amp;nbsp;2、要求提交语言水平考试成绩。","Currency": "美元","Rate": "6.3387"}</t>
  </si>
  <si>
    <t>a:4:{s:6:"理学";s:34:"./major/175/4440/Foundation//6.gif";s:9:"教育学";s:34:"./major/175/4440/Foundation//4.gif";s:6:"医学";s:35:"./major/175/4440/Foundation//10.gif";s:6:"法学";s:34:"./major/175/4440/Foundation//1.gif";}</t>
  </si>
  <si>
    <t>{"Address":"Undergraduate Admission, Case Western Reserve University, Tomlinson Hall, Room 203, 10900 Euclid Ave., Cleveland, OH 44106-7027","Tel":"+1 216-368-4450","Fax":"","Mail":"admission@case.edu","ApplyOnline":"https://www.commonapp.org/Login","Conditions_Cost": "","Conditions_Edu": "高中毕业", "Conditions_Test": "","Conditions_Age": "无明确要求","MajorSum": "6", "OpeningTime": [{"time":"12月1日","tip":""}],"Tuition": "-1","Other_Application": "-1","Other_reg": "-1","Other_books": "-1","ScholarshipUrl": "","alimony":"12768-21600","Other_Conditions": "1、要求提交SAT、ACT考试成绩。","Currency": "美元","Rate": "6.3387"}</t>
  </si>
  <si>
    <t>阿拉巴马大学（塔斯卡卢萨）</t>
  </si>
  <si>
    <t>University of Alabama (Tuscaloosa)</t>
  </si>
  <si>
    <t>The University of Alabama, Office of Undergraduate Admissions, Box 870132, Tuscaloosa, AL 35487-0132, U.S.A.</t>
  </si>
  <si>
    <t>http://gobama.ua.edu/apply/</t>
  </si>
  <si>
    <t>a:3:{i:0;O:8:"stdClass":2:{s:4:"type";s:17:"托福网考(IBT)";s:5:"score";s:2:"71";}i:1;O:8:"stdClass":2:{s:4:"type";s:6:"雅思";s:5:"score";s:1:"6";}i:2;O:8:"stdClass":2:{s:4:"type";s:3:"PTE";s:5:"score";s:2:"54";}}</t>
  </si>
  <si>
    <t>international@ua.edu</t>
  </si>
  <si>
    <t>a:3:{i:0;O:8:"stdClass":2:{s:4:"time";s:8:"5月1日";s:3:"tip";s:30:"秋季入学申请截止日期";}i:1;O:8:"stdClass":2:{s:4:"time";s:9:"10月1日";s:3:"tip";s:30:"春季入学申请截止日期";}i:2;O:8:"stdClass":2:{s:4:"time";s:8:"2月1日";s:3:"tip";s:30:"夏季入学申请截止日期";}}</t>
  </si>
  <si>
    <t>1、可提交SAT或ACT考试成绩。</t>
  </si>
  <si>
    <t>http://scholarships.ua.edu/</t>
  </si>
  <si>
    <t>1 (205) 348-5666</t>
  </si>
  <si>
    <t>a:10:{s:6:"文学";s:35:"./major/175/82/Undergraduate//9.gif";s:9:"历史学";s:35:"./major/175/82/Undergraduate//7.gif";s:6:"理学";s:35:"./major/175/82/Undergraduate//6.gif";s:9:"经济学";s:35:"./major/175/82/Undergraduate//5.gif";s:9:"教育学";s:35:"./major/175/82/Undergraduate//4.gif";s:9:"管理学";s:35:"./major/175/82/Undergraduate//3.gif";s:6:"工学";s:35:"./major/175/82/Undergraduate//2.gif";s:6:"哲学";s:36:"./major/175/82/Undergraduate//11.gif";s:6:"医学";s:36:"./major/175/82/Undergraduate//10.gif";s:6:"法学";s:35:"./major/175/82/Undergraduate//1.gif";}</t>
  </si>
  <si>
    <t>{"Address":"The University of Alabama, Office of Undergraduate Admissions, Box 870132, Tuscaloosa, AL 35487-0132, U.S.A.","Tel":"1 (205) 348-5666","Fax":"","Mail":"international@ua.edu","ApplyOnline":"http://gobama.ua.edu/apply/","Conditions_Cost": "","Conditions_Edu": "高中毕业", "Conditions_Test": [{"type":"托福网考(IBT)","score":"71"},{"type":"雅思","score":"6"},{"type":"PTE","score":"54"}],"Conditions_Age": "无明确要求","MajorSum": "81", "OpeningTime": [{"time":"5月1日","tip":"秋季入学申请截止日期"},{"time":"10月1日","tip":"春季入学申请截止日期"},{"time":"2月1日","tip":"夏季入学申请截止日期"}],"Tuition": "23950","Other_Application": "40","Other_reg": "-1","Other_books": "-1","ScholarshipUrl": "http://scholarships.ua.edu/","alimony":"12768-21600","Other_Conditions": "1、可提交SAT或ACT考试成绩。","Currency": "美元","Rate": "6.3387"}</t>
  </si>
  <si>
    <t>102 Rose Administration Bldg, Box 870118, Tuscaloosa, AL 35487, U.S.A.</t>
  </si>
  <si>
    <t>http://graduate.ua.edu/application/</t>
  </si>
  <si>
    <t>a:6:{i:0;O:8:"stdClass":2:{s:4:"type";s:17:"传统托福(PBT)";s:5:"score";s:3:"550";}i:1;O:8:"stdClass":2:{s:4:"type";s:17:"托福网考(IBT)";s:5:"score";s:2:"79";}i:2;O:8:"stdClass":2:{s:4:"type";s:6:"雅思";s:5:"score";s:3:"6.5";}i:3;O:8:"stdClass":2:{s:4:"type";s:3:"GRE";s:5:"score";s:4:"1000";}i:4;O:8:"stdClass":2:{s:4:"type";s:4:"GMAT";s:5:"score";s:3:"500";}i:5;O:8:"stdClass":2:{s:4:"type";s:3:"PTE";s:5:"score";s:2:"59";}}</t>
  </si>
  <si>
    <t>1 (205) 348-0400</t>
  </si>
  <si>
    <t>gradschool@ua.edu</t>
  </si>
  <si>
    <t>a:1:{i:0;O:8:"stdClass":2:{s:4:"time";s:8:"5月1日";s:3:"tip";s:30:"秋季入学申请截止日期";}}</t>
  </si>
  <si>
    <t>1、要求提交大学学习成绩单。&amp;nbsp;2、新GRE：300</t>
  </si>
  <si>
    <t>http://graduate.ua.edu/financial/index.html</t>
  </si>
  <si>
    <t>1 (205) 348-5921</t>
  </si>
  <si>
    <t>a:9:{s:6:"文学";s:28:"./major/175/82/Master//9.gif";s:9:"历史学";s:28:"./major/175/82/Master//7.gif";s:6:"理学";s:28:"./major/175/82/Master//6.gif";s:9:"经济学";s:28:"./major/175/82/Master//5.gif";s:9:"教育学";s:28:"./major/175/82/Master//4.gif";s:9:"管理学";s:28:"./major/175/82/Master//3.gif";s:6:"工学";s:28:"./major/175/82/Master//2.gif";s:6:"医学";s:29:"./major/175/82/Master//10.gif";s:6:"法学";s:28:"./major/175/82/Master//1.gif";}</t>
  </si>
  <si>
    <t>{"Address":"102 Rose Administration Bldg, Box 870118, Tuscaloosa, AL 35487, U.S.A.","Tel":"1 (205) 348-5921","Fax":"1 (205) 348-0400","Mail":"gradschool@ua.edu","ApplyOnline":"http://graduate.ua.edu/application/","Conditions_Cost": "","Conditions_Edu": "本科毕业", "Conditions_Test": [{"type":"传统托福(PBT)","score":"550"},{"type":"托福网考(IBT)","score":"79"},{"type":"雅思","score":"6.5"},{"type":"GRE","score":"1000"},{"type":"GMAT","score":"500"},{"type":"PTE","score":"59"}],"Conditions_Age": "无明确要求","MajorSum": "72", "OpeningTime": [{"time":"5月1日","tip":"秋季入学申请截止日期"}],"Tuition": "16460","Other_Application": "-1","Other_reg": "-1","Other_books": "-1","ScholarshipUrl": "http://graduate.ua.edu/financial/index.html","alimony":"12768-21600","Other_Conditions": "1、要求提交大学学习成绩单。&amp;nbsp;2、新GRE：300","Currency": "美元","Rate": "6.3387"}</t>
  </si>
  <si>
    <t>a:9:{s:6:"文学";s:24:"./major/175/82/Dr//9.gif";s:9:"历史学";s:24:"./major/175/82/Dr//7.gif";s:6:"理学";s:24:"./major/175/82/Dr//6.gif";s:9:"经济学";s:24:"./major/175/82/Dr//5.gif";s:9:"教育学";s:24:"./major/175/82/Dr//4.gif";s:9:"管理学";s:24:"./major/175/82/Dr//3.gif";s:6:"工学";s:24:"./major/175/82/Dr//2.gif";s:6:"医学";s:25:"./major/175/82/Dr//10.gif";s:6:"法学";s:24:"./major/175/82/Dr//1.gif";}</t>
  </si>
  <si>
    <t>{"Address":"102 Rose Administration Bldg, Box 870118, Tuscaloosa, AL 35487, U.S.A.","Tel":"1 (205) 348-5921","Fax":"1 (205) 348-0400","Mail":"gradschool@ua.edu","ApplyOnline":"http://graduate.ua.edu/application/","Conditions_Cost": "","Conditions_Edu": "本科毕业", "Conditions_Test": [{"type":"传统托福(PBT)","score":"550"},{"type":"托福网考(IBT)","score":"79"},{"type":"雅思","score":"6.5"},{"type":"GRE","score":"1000"},{"type":"GMAT","score":"500"},{"type":"PTE","score":"59"}],"Conditions_Age": "无明确要求","MajorSum": "47", "OpeningTime": [{"time":"5月1日","tip":"秋季入学申请截止日期"}],"Tuition": "23950","Other_Application": "-1","Other_reg": "-1","Other_books": "-1","ScholarshipUrl": "http://graduate.ua.edu/financial/index.html","alimony":"12768-21600","Other_Conditions": "1、要求提交大学学习成绩单。&amp;nbsp;2、新GRE：300","Currency": "美元","Rate": "6.3387"}</t>
  </si>
  <si>
    <t>a:5:{i:0;O:8:"stdClass":2:{s:4:"type";s:17:"托福网考(IBT)";s:5:"score";s:2:"79";}i:1;O:8:"stdClass":2:{s:4:"type";s:6:"雅思";s:5:"score";s:3:"6.5";}i:2;O:8:"stdClass":2:{s:4:"type";s:3:"GRE";s:5:"score";s:4:"1000";}i:3;O:8:"stdClass":2:{s:4:"type";s:4:"GMAT";s:5:"score";s:3:"500";}i:4;O:8:"stdClass":2:{s:4:"type";s:3:"PTE";s:5:"score";s:2:"59";}}</t>
  </si>
  <si>
    <t>pewilson@cba.ua.edu</t>
  </si>
  <si>
    <t>a:3:{i:0;O:8:"stdClass":2:{s:4:"time";s:8:"1月5日";s:3:"tip";s:30:"提前录取申请截止日期";}i:1;O:8:"stdClass":2:{s:4:"time";s:9:"2月15日";s:3:"tip";s:57:"提前录取申请截止日期，同时可申请奖学金";}i:2;O:8:"stdClass":2:{s:4:"time";s:9:"4月15日";s:3:"tip";s:30:"常规录取申请截止日期";}}</t>
  </si>
  <si>
    <t>1.新GRE：300</t>
  </si>
  <si>
    <t>1 (205) 348-6517</t>
  </si>
  <si>
    <t>a:2:{s:9:"经济学";s:25:"./major/175/82/MBA//5.gif";s:9:"管理学";s:25:"./major/175/82/MBA//3.gif";}</t>
  </si>
  <si>
    <t>{"Address":"102 Rose Administration Bldg, Box 870118, Tuscaloosa, AL 35487, U.S.A.","Tel":"1 (205) 348-6517","Fax":"","Mail":"pewilson@cba.ua.edu","Conditions_Cost": "","Conditions_Edu": "本科毕业", "Conditions_Test": [{"type":"托福网考(IBT)","score":"79"},{"type":"雅思","score":"6.5"},{"type":"GRE","score":"1000"},{"type":"GMAT","score":"500"},{"type":"PTE","score":"59"}], "Conditions_Work": "无明确要求","xueZhi": "24个月 全日制","Conditions_Age": "无明确要求","MajorSum": "7", "OpeningTime": [{"time":"1月5日","tip":"提前录取申请截止日期"},{"time":"2月15日","tip":"提前录取申请截止日期，同时可申请奖学金"},{"time":"4月15日","tip":"常规录取申请截止日期"}],"Tuition": "48718","Other_Application": "-1","Other_reg": "-1","Other_books": "-1","ScholarshipUrl": "","alimony":"12768-21600","Other_Conditions": "1.新GRE：300","Currency": "美元","Rate": "6.3387"}</t>
  </si>
  <si>
    <t>English Language Institute, Box 870250, The University of Alabama, Tuscaloosa, AL 35487-0250, USA</t>
  </si>
  <si>
    <t>https://mybama.ua.edu/apply.html</t>
  </si>
  <si>
    <t>+1 205-348-9266</t>
  </si>
  <si>
    <t>info@eli.ua.edu</t>
  </si>
  <si>
    <t>a:1:{i:0;O:8:"stdClass":2:{s:4:"time";s:8:"1月6日";s:3:"tip";s:68:"每年开课6次，分别在1月、3月、5月、6月、8月和10月";}}</t>
  </si>
  <si>
    <t>+1 205-348-7413</t>
  </si>
  <si>
    <t>a:2:{s:6:"文学";s:30:"./major/175/82/Language//9.gif";s:9:"教育学";s:30:"./major/175/82/Language//4.gif";}</t>
  </si>
  <si>
    <t>{"Address":"English Language Institute, Box 870250, The University of Alabama, Tuscaloosa, AL 35487-0250, USA","Tel":"+1 205-348-7413","Fax":"+1 205-348-9266","Mail":"info@eli.ua.edu","ApplyOnline":"https://mybama.ua.edu/apply.html","Conditions_Cost": "","Conditions_Edu": "无明确要求", "Conditions_Test": "","Conditions_Age": "无明确要求","MajorSum": "1", "OpeningTime": [{"time":"1月6日","tip":"每年开课6次，分别在1月、3月、5月、6月、8月和10月"}],"Tuition": "245","Other_Application": "-1","Other_reg": "-1","Other_books": "-1","ScholarshipUrl": "","alimony":"12768-21600","Other_Conditions": "无明确要求","Currency": "美元","Rate": "6.3387"}</t>
  </si>
  <si>
    <t>a:2:{s:6:"理学";s:29:"./major/175/82/NetWork//6.gif";s:9:"管理学";s:29:"./major/175/82/NetWork//3.gif";}</t>
  </si>
  <si>
    <t>{"Address":"102 Rose Administration Bldg, Box 870118, Tuscaloosa, AL 35487, U.S.A.","Tel":"1 (205) 348-5921","Fax":"1 (205) 348-0400","Mail":"gradschool@ua.edu","ApplyOnline":"http://graduate.ua.edu/application/","Conditions_Cost": "","Conditions_Edu": "无明确要求", "Conditions_Test": "","Conditions_Age": "无明确要求","MajorSum": "3", "OpeningTime": "","Tuition": "16460","Other_Application": "","Other_reg": "-1","Other_books": "-1","ScholarshipUrl": "http://graduate.ua.edu/financial/index.html","alimony":"12768-21600","Other_Conditions": "无明确要求","Currency": "美元","Rate": "6.3387"}</t>
  </si>
  <si>
    <t>贝勒大学(瓦柯)</t>
  </si>
  <si>
    <t>Baylor University (Waco)</t>
  </si>
  <si>
    <t>Baylor University, One Bear Place #97056  Waco, TX 76798-7056</t>
  </si>
  <si>
    <t>http://www.baylor.edu/admissions/index.php?id=82111</t>
  </si>
  <si>
    <t>a:6:{i:0;O:8:"stdClass":2:{s:4:"type";s:17:"传统托福(PBT)";s:5:"score";s:3:"540";}i:1;O:8:"stdClass":2:{s:4:"type";s:17:"托福机考(CBT)";s:5:"score";s:3:"207";}i:2;O:8:"stdClass":2:{s:4:"type";s:17:"托福网考(IBT)";s:5:"score";s:2:"76";}i:3;O:8:"stdClass":2:{s:4:"type";s:6:"雅思";s:5:"score";s:3:"6.0";}i:4;O:8:"stdClass":2:{s:4:"type";s:9:"SAT口语";s:5:"score";s:3:"470";}i:5;O:8:"stdClass":2:{s:4:"type";s:9:"ACT英语";s:5:"score";s:2:"20";}}</t>
  </si>
  <si>
    <t>1 (254) 710-3436</t>
  </si>
  <si>
    <t>admissions@baylor.edu</t>
  </si>
  <si>
    <t>a:3:{i:0;O:8:"stdClass":2:{s:4:"time";s:9:"11月1日";s:3:"tip";s:30:"提前录取申请截止日期";}i:1;O:8:"stdClass":2:{s:4:"time";s:8:"2月1日";s:3:"tip";s:30:"常规录取申请截止日期";}i:2;O:8:"stdClass":2:{s:4:"time";s:8:"2月1日";s:3:"tip";s:30:"常规录取申请截止日期";}}</t>
  </si>
  <si>
    <t>1.申请者需提供就读高中或大学成绩单、毕业考试成绩、证书等。&amp;nbsp;2.SAT总成绩：1080 - 1300，ACT总成绩：22 - 29。&amp;nbsp;3.提供语言能力证明：&amp;nbsp;  在英语国家就读至少一年全日制课程。&amp;nbsp;  SAT阅读部分：470分，ACT英语成绩：20分。&amp;nbsp;  提供托福、雅思成绩。</t>
  </si>
  <si>
    <t>http://www.baylor.edu/sfs/index.php?id=69434</t>
  </si>
  <si>
    <t>1 (254) 710-3435</t>
  </si>
  <si>
    <t>a:11:{s:6:"文学";s:37:"./major/175/5510/Undergraduate//9.gif";s:6:"农学";s:37:"./major/175/5510/Undergraduate//8.gif";s:9:"历史学";s:37:"./major/175/5510/Undergraduate//7.gif";s:6:"理学";s:37:"./major/175/5510/Undergraduate//6.gif";s:9:"经济学";s:37:"./major/175/5510/Undergraduate//5.gif";s:9:"教育学";s:37:"./major/175/5510/Undergraduate//4.gif";s:9:"管理学";s:37:"./major/175/5510/Undergraduate//3.gif";s:6:"工学";s:37:"./major/175/5510/Undergraduate//2.gif";s:6:"哲学";s:38:"./major/175/5510/Undergraduate//11.gif";s:6:"医学";s:38:"./major/175/5510/Undergraduate//10.gif";s:6:"法学";s:37:"./major/175/5510/Undergraduate//1.gif";}</t>
  </si>
  <si>
    <t>{"Address":"Baylor University, One Bear Place #97056  Waco, TX 76798-7056 ","Tel":"1 (254) 710-3435","Fax":"1 (254) 710-3436","Mail":"admissions@baylor.edu","ApplyOnline":"http://www.baylor.edu/admissions/index.php?id=82111","Conditions_Cost": "","Conditions_Edu": "高中毕业", "Conditions_Test": [{"type":"传统托福(PBT)","score":"540"},{"type":"托福机考(CBT)","score":"207"},{"type":"托福网考(IBT)","score":"76"},{"type":"雅思","score":"6.0"},{"type":"SAT口语","score":"470"},{"type":"ACT英语","score":"20"}],"Conditions_Age": "十七岁以上","MajorSum": "67", "OpeningTime": [{"time":"11月1日","tip":"提前录取申请截止日期"},{"time":"2月1日","tip":"常规录取申请截止日期"},{"time":"2月1日","tip":"常规录取申请截止日期"}],"Tuition": "30586","Other_Application": "50","Other_reg": "-1","Other_books": "-1","ScholarshipUrl": "http://www.baylor.edu/sfs/index.php?id=69434","alimony":"12768-21600","Other_Conditions": "1.申请者需提供就读高中或大学成绩单、毕业考试成绩、证书等。&amp;nbsp;2.SAT总成绩：1080 - 1300，ACT总成绩：22 - 29。&amp;nbsp;3.提供语言能力证明：&amp;nbsp;  在英语国家就读至少一年全日制课程。&amp;nbsp;  SAT阅读部分：470分，ACT英语成绩：20分。&amp;nbsp;  提供托福、雅思成绩。","Currency": "美元","Rate": "6.3387"}</t>
  </si>
  <si>
    <t>Baylor University, Graduate Admissions, One Bear Place #97264  Waco, Texas 76798-7264</t>
  </si>
  <si>
    <t>https://www1.baylor.edu/graduate/GraduateApplication/</t>
  </si>
  <si>
    <t>a:5:{i:0;O:8:"stdClass":2:{s:4:"type";s:17:"传统托福(PBT)";s:5:"score";s:3:"550";}i:1;O:8:"stdClass":2:{s:4:"type";s:17:"托福机考(CBT)";s:5:"score";s:3:"213";}i:2;O:8:"stdClass":2:{s:4:"type";s:17:"托福网考(IBT)";s:5:"score";s:2:"80";}i:3;O:8:"stdClass":2:{s:4:"type";s:6:"雅思";s:5:"score";s:3:"6.5";}i:4;O:8:"stdClass":2:{s:4:"type";s:3:"PTE";s:5:"score";s:2:"58";}}</t>
  </si>
  <si>
    <t>1 (254) 710-3870</t>
  </si>
  <si>
    <t>Graduate_Admissions@baylor.edu</t>
  </si>
  <si>
    <t>a:3:{i:0;O:8:"stdClass":2:{s:4:"time";s:9:"12月1日";s:3:"tip";s:30:"春季入学申请截止时间";}i:1;O:8:"stdClass":2:{s:4:"time";s:8:"5月1日";s:3:"tip";s:30:"夏季入学申请截止时间";}i:2;O:8:"stdClass":2:{s:4:"time";s:9:"2月15日";s:3:"tip";s:30:"秋季入学申请截止时间";}}</t>
  </si>
  <si>
    <t>1.提供GMAT、GRE成绩，成绩五年内有效。&amp;nbsp;2.提供推荐信。&amp;nbsp;3.提供就读学校成绩单。</t>
  </si>
  <si>
    <t>1 (254) 710-3584</t>
  </si>
  <si>
    <t>a:10:{s:6:"文学";s:30:"./major/175/5510/Master//9.gif";s:6:"农学";s:30:"./major/175/5510/Master//8.gif";s:9:"历史学";s:30:"./major/175/5510/Master//7.gif";s:6:"理学";s:30:"./major/175/5510/Master//6.gif";s:9:"经济学";s:30:"./major/175/5510/Master//5.gif";s:9:"教育学";s:30:"./major/175/5510/Master//4.gif";s:9:"管理学";s:30:"./major/175/5510/Master//3.gif";s:6:"工学";s:30:"./major/175/5510/Master//2.gif";s:6:"哲学";s:31:"./major/175/5510/Master//11.gif";s:6:"医学";s:31:"./major/175/5510/Master//10.gif";}</t>
  </si>
  <si>
    <t>{"Address":"Baylor University, Graduate Admissions, One Bear Place #97264  Waco, Texas 76798-7264 ","Tel":"1 (254) 710-3584","Fax":"1 (254) 710-3870  ","Mail":"Graduate_Admissions@baylor.edu","ApplyOnline":"https://www1.baylor.edu/graduate/GraduateApplication/","Conditions_Cost": "","Conditions_Edu": "无明确要求", "Conditions_Test": [{"type":"传统托福(PBT)","score":"550"},{"type":"托福机考(CBT)","score":"213"},{"type":"托福网考(IBT)","score":"80"},{"type":"雅思","score":"6.5"},{"type":"PTE","score":"58"}],"Conditions_Age": "无明确要求","MajorSum": "55", "OpeningTime": [{"time":"12月1日","tip":"春季入学申请截止时间"},{"time":"5月1日","tip":"夏季入学申请截止时间"},{"time":"2月15日","tip":"秋季入学申请截止时间"}],"Tuition": "22932","Other_Application": "50","Other_reg": "-1","Other_books": "-1","ScholarshipUrl": "http://www.baylor.edu/sfs/index.php?id=69434","alimony":"12768-21600","Other_Conditions": "1.提供GMAT、GRE成绩，成绩五年内有效。&amp;nbsp;2.提供推荐信。&amp;nbsp;3.提供就读学校成绩单。","Currency": "美元","Rate": "6.3387"}</t>
  </si>
  <si>
    <t>a:9:{s:6:"文学";s:26:"./major/175/5510/Dr//9.gif";s:6:"农学";s:26:"./major/175/5510/Dr//8.gif";s:9:"历史学";s:26:"./major/175/5510/Dr//7.gif";s:6:"理学";s:26:"./major/175/5510/Dr//6.gif";s:9:"教育学";s:26:"./major/175/5510/Dr//4.gif";s:6:"工学";s:26:"./major/175/5510/Dr//2.gif";s:6:"哲学";s:27:"./major/175/5510/Dr//11.gif";s:6:"医学";s:27:"./major/175/5510/Dr//10.gif";s:6:"法学";s:26:"./major/175/5510/Dr//1.gif";}</t>
  </si>
  <si>
    <t>{"Address":"Baylor University, Graduate Admissions, One Bear Place #97264  Waco, Texas 76798-7264 ","Tel":"1 (254) 710-3584","Fax":"1 (254) 710-3870  ","Mail":"Graduate_Admissions@baylor.edu","ApplyOnline":"https://www1.baylor.edu/graduate/GraduateApplication/","Conditions_Cost": "","Conditions_Edu": "无明确要求", "Conditions_Test": [{"type":"传统托福(PBT)","score":"550"},{"type":"托福机考(CBT)","score":"213"},{"type":"托福网考(IBT)","score":"80"},{"type":"雅思","score":"6.5"},{"type":"PTE","score":"58"}],"Conditions_Age": "无明确要求","MajorSum": "25", "OpeningTime": [{"time":"12月1日","tip":"春季入学申请截止时间"},{"time":"5月1日","tip":"夏季入学申请截止时间"},{"time":"2月15日","tip":"秋季入学申请截止时间"}],"Tuition": "22932","Other_Application": "50","Other_reg": "-1","Other_books": "-1","ScholarshipUrl": "http://www.baylor.edu/sfs/index.php?id=69434","alimony":"12768-21600","Other_Conditions": "1.提供GMAT、GRE成绩，成绩五年内有效。&amp;nbsp;2.提供推荐信。&amp;nbsp;3.提供就读学校成绩单。","Currency": "美元","Rate": "6.3387"}</t>
  </si>
  <si>
    <t>Graduate Business Programs, One Bear Place #98013, Waco, TX 76798-8013</t>
  </si>
  <si>
    <t>Laurie_Wilson@baylor.edu</t>
  </si>
  <si>
    <t>a:2:{i:0;O:8:"stdClass":2:{s:4:"time";s:9:"2月15日";s:3:"tip";s:63:"夏季入学申请截止时间、秋季入学申请截止时间";}i:1;O:8:"stdClass":2:{s:4:"time";s:10:"10月15日";s:3:"tip";s:30:"春季入学申请截止时间";}}</t>
  </si>
  <si>
    <t>+1 (254) 710-4163</t>
  </si>
  <si>
    <t>16个月 全日制MBA学制为16或21个月</t>
  </si>
  <si>
    <t>a:4:{s:9:"管理学";s:27:"./major/175/5510/MBA//3.gif";s:6:"工学";s:27:"./major/175/5510/MBA//2.gif";s:6:"医学";s:28:"./major/175/5510/MBA//10.gif";s:6:"法学";s:27:"./major/175/5510/MBA//1.gif";}</t>
  </si>
  <si>
    <t>{"Address":"Graduate Business Programs, One Bear Place #98013, Waco, TX 76798-8013","Tel":"+1 (254) 710-4163","Fax":"","Mail":"Laurie_Wilson@baylor.edu","Conditions_Cost": "","Conditions_Edu": "本科毕业", "Conditions_Test": [{"type":"传统托福(PBT)","score":"600"},{"type":"托福机考(CBT)","score":"250"},{"type":"托福网考(IBT)","score":"100"},{"type":"雅思","score":"7.0"},{"type":"PTE","score":"68"}], "Conditions_Work": "无明确要求","xueZhi": "16个月 全日制MBA学制为16或21个月","Conditions_Age": "无明确要求","MajorSum": "7", "OpeningTime": [{"time":"2月15日","tip":"夏季入学申请截止时间、秋季入学申请截止时间"},{"time":"10月15日","tip":"春季入学申请截止时间"}],"Tuition": "32574","Other_Application": "50","Other_reg": "-1","Other_books": "-1","ScholarshipUrl": "","alimony":"12768-21600","Other_Conditions": "1.提交GRE或GMAT考试成绩。","Currency": "美元","Rate": "6.3387"}</t>
  </si>
  <si>
    <t>{"Address":"Baylor University, One Bear Place #97056  Waco, TX 76798-7056 ","Tel":"1 (254) 710-3435","Fax":"1 (254) 710-3436","Mail":"admissions@baylor.edu","ApplyOnline":"http://www.baylor.edu/admissions/index.php?id=82111","Conditions_Cost": "","Conditions_Edu": "无明确要求", "Conditions_Test": "","Conditions_Age": "无明确要求","MajorSum": "0", "OpeningTime": "","Tuition": "-1","Other_Application": "-1","Other_reg": "-1","Other_books": "-1","ScholarshipUrl": "","alimony":"12768-21600","Other_Conditions": "无明确要求","Currency": "美元","Rate": "6.3387"}</t>
  </si>
  <si>
    <t>内华达大学雷诺分校（雷诺）</t>
  </si>
  <si>
    <t>University of Nevada - Reno (Reno)</t>
  </si>
  <si>
    <t>Office of International Students and Scholars, University of Nevada, Reno, 1664 N. Virginia Street,Reno,  NV  89557-0074</t>
  </si>
  <si>
    <t>http://www.unr.edu/admissions/how-to-apply/apply-now</t>
  </si>
  <si>
    <t>a:6:{i:0;O:8:"stdClass":2:{s:4:"type";s:17:"传统托福(PBT)";s:5:"score";s:3:"500";}i:1;O:8:"stdClass":2:{s:4:"type";s:17:"托福网考(IBT)";s:5:"score";s:2:"61";}i:2;O:8:"stdClass":2:{s:4:"type";s:6:"雅思";s:5:"score";s:1:"6";}i:3;O:8:"stdClass":2:{s:4:"type";s:3:"PTE";s:5:"score";s:2:"57";}i:4;O:8:"stdClass":2:{s:4:"type";s:18:"SAT批判性阅读";s:5:"score";s:3:"510";}i:5;O:8:"stdClass":2:{s:4:"type";s:3:"ACT";s:5:"score";s:2:"21";}}</t>
  </si>
  <si>
    <t>1 (775) 327-5845</t>
  </si>
  <si>
    <t>international@unr.edu</t>
  </si>
  <si>
    <t>a:2:{i:0;O:8:"stdClass":2:{s:4:"time";s:9:"12月1日";s:3:"tip";s:30:"春季入学申请截止日期";}i:1;O:8:"stdClass":2:{s:4:"time";s:8:"6月1日";s:3:"tip";s:30:"秋季入学申请截止日期";}}</t>
  </si>
  <si>
    <t>http://www.unr.edu/financial-aid/understanding-financial-aid/scholarships</t>
  </si>
  <si>
    <t>+1 (775) 784-6874</t>
  </si>
  <si>
    <t>a:11:{s:6:"文学";s:37:"./major/175/3568/Undergraduate//9.gif";s:6:"农学";s:37:"./major/175/3568/Undergraduate//8.gif";s:9:"历史学";s:37:"./major/175/3568/Undergraduate//7.gif";s:6:"理学";s:37:"./major/175/3568/Undergraduate//6.gif";s:9:"经济学";s:37:"./major/175/3568/Undergraduate//5.gif";s:9:"教育学";s:37:"./major/175/3568/Undergraduate//4.gif";s:9:"管理学";s:37:"./major/175/3568/Undergraduate//3.gif";s:6:"工学";s:37:"./major/175/3568/Undergraduate//2.gif";s:6:"哲学";s:38:"./major/175/3568/Undergraduate//11.gif";s:6:"医学";s:38:"./major/175/3568/Undergraduate//10.gif";s:6:"法学";s:37:"./major/175/3568/Undergraduate//1.gif";}</t>
  </si>
  <si>
    <t>{"Address":"Office of International Students and Scholars, University of Nevada, Reno, 1664 N. Virginia Street,Reno,  NV  89557-0074","Tel":"+1 (775) 784-6874","Fax":"1 (775) 327-5845","Mail":"international@unr.edu","ApplyOnline":"http://www.unr.edu/admissions/how-to-apply/apply-now","Conditions_Cost": "","Conditions_Edu": "高中毕业", "Conditions_Test": [{"type":"传统托福(PBT)","score":"500"},{"type":"托福网考(IBT)","score":"61"},{"type":"雅思","score":"6"},{"type":"PTE","score":"57"},{"type":"SAT批判性阅读","score":"510"},{"type":"ACT","score":"21"}],"Conditions_Age": "无明确要求","MajorSum": "69", "OpeningTime": [{"time":"12月1日","tip":"春季入学申请截止日期"},{"time":"6月1日","tip":"秋季入学申请截止日期"}],"Tuition": "13910","Other_Application": "95","Other_reg": "-1","Other_books": "-1","ScholarshipUrl": "http://www.unr.edu/financial-aid/understanding-financial-aid/scholarships","alimony":"12768-21600","Other_Conditions": "无明确要求","Currency": "美元","Rate": "6.3387"}</t>
  </si>
  <si>
    <t>a:4:{i:0;O:8:"stdClass":2:{s:4:"type";s:17:"传统托福(PBT)";s:5:"score";s:3:"550";}i:1;O:8:"stdClass":2:{s:4:"type";s:17:"托福网考(IBT)";s:5:"score";s:2:"79";}i:2;O:8:"stdClass":2:{s:4:"type";s:6:"雅思";s:5:"score";s:1:"7";}i:3;O:8:"stdClass":2:{s:4:"type";s:3:"PTE";s:5:"score";s:2:"70";}}</t>
  </si>
  <si>
    <t>+1 (775) 327-5845</t>
  </si>
  <si>
    <t>1、要求提交GRE和GMAT考试成绩。</t>
  </si>
  <si>
    <t>a:10:{s:6:"文学";s:30:"./major/175/3568/Master//9.gif";s:9:"历史学";s:30:"./major/175/3568/Master//7.gif";s:6:"理学";s:30:"./major/175/3568/Master//6.gif";s:9:"经济学";s:30:"./major/175/3568/Master//5.gif";s:9:"教育学";s:30:"./major/175/3568/Master//4.gif";s:9:"管理学";s:30:"./major/175/3568/Master//3.gif";s:6:"工学";s:30:"./major/175/3568/Master//2.gif";s:6:"哲学";s:31:"./major/175/3568/Master//11.gif";s:6:"医学";s:31:"./major/175/3568/Master//10.gif";s:6:"法学";s:30:"./major/175/3568/Master//1.gif";}</t>
  </si>
  <si>
    <t>{"Address":"Office of International Students and Scholars, University of Nevada, Reno, 1664 N. Virginia Street,Reno,  NV  89557-0074","Tel":"+1 (775) 784-6874","Fax":"+1 (775) 327-5845","Mail":"international@unr.edu","ApplyOnline":"http://www.unr.edu/admissions/how-to-apply/apply-now","Conditions_Cost": "","Conditions_Edu": "本科毕业", "Conditions_Test": [{"type":"传统托福(PBT)","score":"550"},{"type":"托福网考(IBT)","score":"79"},{"type":"雅思","score":"7"},{"type":"PTE","score":"70"}],"Conditions_Age": "无明确要求","MajorSum": "59", "OpeningTime": [{"time":"12月31日","tip":"全年皆可申请"}],"Tuition": "13910","Other_Application": "95","Other_reg": "-1","Other_books": "-1","ScholarshipUrl": "http://www.unr.edu/financial-aid/understanding-financial-aid/scholarships","alimony":"12768-21600","Other_Conditions": "1、要求提交GRE和GMAT考试成绩。","Currency": "美元","Rate": "6.3387"}</t>
  </si>
  <si>
    <t>a:8:{s:6:"文学";s:26:"./major/175/3568/Dr//9.gif";s:9:"历史学";s:26:"./major/175/3568/Dr//7.gif";s:6:"理学";s:26:"./major/175/3568/Dr//6.gif";s:9:"经济学";s:26:"./major/175/3568/Dr//5.gif";s:9:"教育学";s:26:"./major/175/3568/Dr//4.gif";s:6:"工学";s:26:"./major/175/3568/Dr//2.gif";s:6:"医学";s:27:"./major/175/3568/Dr//10.gif";s:6:"法学";s:26:"./major/175/3568/Dr//1.gif";}</t>
  </si>
  <si>
    <t>{"Address":"Office of International Students and Scholars, University of Nevada, Reno, 1664 N. Virginia Street,Reno,  NV  89557-0074","Tel":"+1 (775) 784-6874","Fax":"+1 (775) 327-5845","Mail":"international@unr.edu","ApplyOnline":"http://www.unr.edu/admissions/how-to-apply/apply-now","Conditions_Cost": "","Conditions_Edu": "本科毕业", "Conditions_Test": [{"type":"传统托福(PBT)","score":"550"},{"type":"托福网考(IBT)","score":"79"},{"type":"雅思","score":"7"},{"type":"PTE","score":"70"}],"Conditions_Age": "无明确要求","MajorSum": "35", "OpeningTime": [{"time":"12月31日","tip":"全年皆可申请"}],"Tuition": "13910","Other_Application": "95","Other_reg": "-1","Other_books": "-1","ScholarshipUrl": "http://www.unr.edu/financial-aid/understanding-financial-aid/scholarships","alimony":"12768-21600","Other_Conditions": "1、要求提交GRE和GMAT考试成绩。","Currency": "美元","Rate": "6.3387"}</t>
  </si>
  <si>
    <t>1664 N. Virginia Street  Reno,  NV  89557-0024</t>
  </si>
  <si>
    <t>a:6:{i:0;O:8:"stdClass":2:{s:4:"type";s:17:"传统托福(PBT)";s:5:"score";s:3:"550";}i:1;O:8:"stdClass":2:{s:4:"type";s:17:"托福机考(CBT)";s:5:"score";s:3:"213";}i:2;O:8:"stdClass":2:{s:4:"type";s:17:"托福网考(IBT)";s:5:"score";s:2:"79";}i:3;O:8:"stdClass":2:{s:4:"type";s:6:"雅思";s:5:"score";s:1:"7";}i:4;O:8:"stdClass":2:{s:4:"type";s:3:"GRE";s:5:"score";s:3:"150";}i:5;O:8:"stdClass":2:{s:4:"type";s:4:"GMAT";s:5:"score";s:3:"500";}}</t>
  </si>
  <si>
    <t>1 (775) 784-1773</t>
  </si>
  <si>
    <t>a:2:{i:0;O:8:"stdClass":2:{s:4:"time";s:9:"3月15日";s:3:"tip";s:30:"秋季入学申请截止日期";}i:1;O:8:"stdClass":2:{s:4:"time";s:10:"10月15日";s:3:"tip";s:30:"春季入学申请截止日期";}}</t>
  </si>
  <si>
    <t>1 (775) 784-4912</t>
  </si>
  <si>
    <t>24个月 商科本科毕业生需要2年时间完成该课程&lt;br/&gt;36个月 非商科本科毕业生需要3年时间完成该课程。</t>
  </si>
  <si>
    <t>a:4:{s:6:"理学";s:27:"./major/175/3568/MBA//6.gif";s:9:"经济学";s:27:"./major/175/3568/MBA//5.gif";s:9:"管理学";s:27:"./major/175/3568/MBA//3.gif";s:6:"工学";s:27:"./major/175/3568/MBA//2.gif";}</t>
  </si>
  <si>
    <t>{"Address":"1664 N. Virginia Street  Reno,  NV  89557-0024","Tel":"1 (775) 784-4912","Fax":"1 (775) 784-1773","Mail":"","Conditions_Cost": [{"score":"2.75"}],"Conditions_Edu": "本科毕业", "Conditions_Test": [{"type":"传统托福(PBT)","score":"550"},{"type":"托福机考(CBT)","score":"213"},{"type":"托福网考(IBT)","score":"79"},{"type":"雅思","score":"7"},{"type":"GRE","score":"150"},{"type":"GMAT","score":"500"}], "Conditions_Work": "2年以上","xueZhi": "24个月 商科本科毕业生需要2年时间完成该课程&lt;br/&gt;36个月 非商科本科毕业生需要3年时间完成该课程。","Conditions_Age": "无明确要求","MajorSum": "5", "OpeningTime": [{"time":"3月15日","tip":"秋季入学申请截止日期"},{"time":"10月15日","tip":"春季入学申请截止日期"}],"Tuition": "20865","Other_Application": "-1","Other_reg": "-1","Other_books": "-1","ScholarshipUrl": "","alimony":"12768-21600","Other_Conditions": "无明确要求","Currency": "美元","Rate": "6.3387"}</t>
  </si>
  <si>
    <t>a:2:{i:0;O:8:"stdClass":2:{s:4:"time";s:8:"6月1日";s:3:"tip";s:30:"秋季入学申请截止日期";}i:1;O:8:"stdClass":2:{s:4:"time";s:9:"12月1日";s:3:"tip";s:30:"春季入学申请截止日期";}}</t>
  </si>
  <si>
    <t>1 (775) 784-6874</t>
  </si>
  <si>
    <t>a:5:{s:6:"文学";s:34:"./major/175/3568/Specialist//9.gif";s:6:"理学";s:34:"./major/175/3568/Specialist//6.gif";s:9:"管理学";s:34:"./major/175/3568/Specialist//3.gif";s:6:"哲学";s:35:"./major/175/3568/Specialist//11.gif";s:6:"医学";s:35:"./major/175/3568/Specialist//10.gif";}</t>
  </si>
  <si>
    <t>{"Address":"Office of International Students and Scholars, University of Nevada, Reno, 1664 N. Virginia Street,Reno,  NV  89557-0074","Tel":"1 (775) 784-6874","Fax":"1 (775) 327-5845","Mail":"international@unr.edu","ApplyOnline":"http://www.unr.edu/admissions/how-to-apply/apply-now","Conditions_Cost": "","Conditions_Edu": "高中毕业", "Conditions_Test": [{"type":"传统托福(PBT)","score":"500"},{"type":"托福网考(IBT)","score":"61"},{"type":"雅思","score":"6"},{"type":"PTE","score":"57"},{"type":"SAT批判性阅读","score":"510"},{"type":"ACT","score":"21"}],"Conditions_Age": "无明确要求","MajorSum": "7", "OpeningTime": [{"time":"6月1日","tip":"秋季入学申请截止日期"},{"time":"12月1日","tip":"春季入学申请截止日期"}],"Tuition": "13910","Other_Application": "95","Other_reg": "-1","Other_books": "-1","ScholarshipUrl": "http://www.unr.edu/financial-aid/understanding-financial-aid/scholarships","alimony":"12768-21600","Other_Conditions": "无明确要求","Currency": "美元","Rate": "6.3387"}</t>
  </si>
  <si>
    <t>University of Nevada, Reno - Intensive English Language Center, Mail Stop 0326, Reno, NV 89557 USA</t>
  </si>
  <si>
    <t>http://www.unr.edu/ielc/admission</t>
  </si>
  <si>
    <t>+1 (775) 784-4015</t>
  </si>
  <si>
    <t>ESLweb@unr.edu</t>
  </si>
  <si>
    <t>a:1:{i:0;O:8:"stdClass":2:{s:4:"time";s:9:"1月16日";s:3:"tip";s:68:"每年开课6次，分别在1月、3月、6月、7月、8月和10月";}}</t>
  </si>
  <si>
    <t>+1 (775) 784-6075</t>
  </si>
  <si>
    <t>a:2:{s:6:"文学";s:32:"./major/175/3568/Language//9.gif";s:9:"教育学";s:32:"./major/175/3568/Language//4.gif";}</t>
  </si>
  <si>
    <t>{"Address":"University of Nevada, Reno - Intensive English Language Center, Mail Stop 0326, Reno, NV 89557 USA","Tel":"+1 (775) 784-6075","Fax":"+1 (775) 784-4015","Mail":"ESLweb@unr.edu","ApplyOnline":"http://www.unr.edu/ielc/admission","Conditions_Cost": "","Conditions_Edu": "无明确要求", "Conditions_Test": "","Conditions_Age": "十六岁以上","MajorSum": "1", "OpeningTime": [{"time":"1月16日","tip":"每年开课6次，分别在1月、3月、6月、7月、8月和10月"}],"Tuition": "231","Other_Application": "-1","Other_reg": "-1","Other_books": "-1","ScholarshipUrl": "","alimony":"12768-21600","Other_Conditions": "无明确要求","Currency": "美元","Rate": "6.3387"}</t>
  </si>
  <si>
    <t>a:4:{s:6:"理学";s:31:"./major/175/3568/NetWork//6.gif";s:9:"教育学";s:31:"./major/175/3568/NetWork//4.gif";s:6:"医学";s:32:"./major/175/3568/NetWork//10.gif";s:6:"法学";s:31:"./major/175/3568/NetWork//1.gif";}</t>
  </si>
  <si>
    <t>{"Address":"Office of International Students and Scholars, University of Nevada, Reno, 1664 N. Virginia Street,Reno,  NV  89557-0074","Tel":"+1 (775) 784-6874","Fax":"+1 (775) 327-5845","Mail":"international@unr.edu","ApplyOnline":"http://www.unr.edu/admissions/how-to-apply/apply-now","Conditions_Cost": "","Conditions_Edu": "无明确要求", "Conditions_Test": "","Conditions_Age": "无明确要求","MajorSum": "7", "OpeningTime": "","Tuition": "13910","Other_Application": "","Other_reg": "-1","Other_books": "-1","ScholarshipUrl": "http://www.unr.edu/financial-aid/understanding-financial-aid/scholarships","alimony":"12768-21600","Other_Conditions": "无明确要求","Currency": "美元","Rate": "6.3387"}</t>
  </si>
  <si>
    <t>纽约州立大学石溪分校(斯托尼布鲁克)</t>
  </si>
  <si>
    <t>State University of New York at Stony Brook (Stony Brook)</t>
  </si>
  <si>
    <t>Stony Brook University - Undergraduate Admissions, 118 Administration Building, Stony Brook, NY 11794-1901</t>
  </si>
  <si>
    <t>a:5:{i:0;O:8:"stdClass":2:{s:4:"type";s:17:"传统托福(PBT)";s:5:"score";s:3:"550";}i:1;O:8:"stdClass":2:{s:4:"type";s:17:"托福机考(CBT)";s:5:"score";s:3:"213";}i:2;O:8:"stdClass":2:{s:4:"type";s:17:"托福网考(IBT)";s:5:"score";s:2:"80";}i:3;O:8:"stdClass":2:{s:4:"type";s:6:"雅思";s:5:"score";s:3:"6.5";}i:4;O:8:"stdClass":2:{s:4:"type";s:18:"SAT批判性阅读";s:5:"score";s:3:"430";}}</t>
  </si>
  <si>
    <t>+1 (631) 632-9898</t>
  </si>
  <si>
    <t>enroll@stonybrook.edu</t>
  </si>
  <si>
    <t>http://www.stonybrook.edu/finaid/programs/scholarshipsforundergraduates.shtml</t>
  </si>
  <si>
    <t>+1 (631) 632-6868</t>
  </si>
  <si>
    <t>a:10:{s:6:"文学";s:37:"./major/175/4149/Undergraduate//9.gif";s:9:"历史学";s:37:"./major/175/4149/Undergraduate//7.gif";s:6:"理学";s:37:"./major/175/4149/Undergraduate//6.gif";s:9:"经济学";s:37:"./major/175/4149/Undergraduate//5.gif";s:9:"教育学";s:37:"./major/175/4149/Undergraduate//4.gif";s:9:"管理学";s:37:"./major/175/4149/Undergraduate//3.gif";s:6:"工学";s:37:"./major/175/4149/Undergraduate//2.gif";s:6:"哲学";s:38:"./major/175/4149/Undergraduate//11.gif";s:6:"医学";s:38:"./major/175/4149/Undergraduate//10.gif";s:6:"法学";s:37:"./major/175/4149/Undergraduate//1.gif";}</t>
  </si>
  <si>
    <t>{"Address":"Stony Brook University - Undergraduate Admissions, 118 Administration Building, Stony Brook, NY 11794-1901","Tel":"+1 (631) 632-6868","Fax":"+1 (631) 632-9898","Mail":"enroll@stonybrook.edu","ApplyOnline":"https://www.commonapp.org/","Conditions_Cost": "","Conditions_Edu": "高中毕业", "Conditions_Test": [{"type":"传统托福(PBT)","score":"550"},{"type":"托福机考(CBT)","score":"213"},{"type":"托福网考(IBT)","score":"80"},{"type":"雅思","score":"6.5"},{"type":"SAT批判性阅读","score":"430"}],"Conditions_Age": "无明确要求","MajorSum": "65", "OpeningTime": [{"time":"11月1日","tip":"春季入学申请截止时间"},{"time":"1月15日","tip":"秋季入学申请截止时间"}],"Tuition": "17810","Other_Application": "50","Other_reg": "-1","Other_books": "-1","ScholarshipUrl": "http://www.stonybrook.edu/finaid/programs/scholarshipsforundergraduates.shtml","alimony":"12768-21600","Other_Conditions": "无明确要求","Currency": "美元","Rate": "6.3387"}</t>
  </si>
  <si>
    <t>Stony Brook University - The Graduate School, 118 Administration Building, Stony Brook, NY 11794-1901</t>
  </si>
  <si>
    <t>https://www.grad.stonybrook.edu/admissions/app_info.shtml</t>
  </si>
  <si>
    <t>a:8:{i:0;O:8:"stdClass":2:{s:4:"type";s:17:"传统托福(PBT)";s:5:"score";s:3:"550";}i:1;O:8:"stdClass":2:{s:4:"type";s:17:"托福机考(CBT)";s:5:"score";s:3:"213";}i:2;O:8:"stdClass":2:{s:4:"type";s:17:"托福网考(IBT)";s:5:"score";s:2:"80";}i:3;O:8:"stdClass":2:{s:4:"type";s:6:"雅思";s:5:"score";s:3:"6.5";}i:4;O:8:"stdClass":2:{s:4:"type";s:12:"雅思阅读";s:5:"score";s:3:"6.0";}i:5;O:8:"stdClass":2:{s:4:"type";s:12:"雅思写作";s:5:"score";s:3:"6.0";}i:6;O:8:"stdClass":2:{s:4:"type";s:12:"雅思听力";s:5:"score";s:3:"6.0";}i:7;O:8:"stdClass":2:{s:4:"type";s:12:"雅思口语";s:5:"score";s:3:"6.0";}}</t>
  </si>
  <si>
    <t>+1 631-632-7243</t>
  </si>
  <si>
    <t>Graduate.School@sunysb.edu</t>
  </si>
  <si>
    <t>1.部分专业要求提交GRE、GMAT考试成绩。</t>
  </si>
  <si>
    <t>http://www.stonybrook.edu/finaid/programs/scholarshipsforgraduatestudents.shtml</t>
  </si>
  <si>
    <t>+1 631-632-4723</t>
  </si>
  <si>
    <t>a:8:{s:6:"文学";s:30:"./major/175/4149/Master//9.gif";s:9:"历史学";s:30:"./major/175/4149/Master//7.gif";s:6:"理学";s:30:"./major/175/4149/Master//6.gif";s:9:"管理学";s:30:"./major/175/4149/Master//3.gif";s:6:"工学";s:30:"./major/175/4149/Master//2.gif";s:6:"哲学";s:31:"./major/175/4149/Master//11.gif";s:6:"医学";s:31:"./major/175/4149/Master//10.gif";s:6:"法学";s:30:"./major/175/4149/Master//1.gif";}</t>
  </si>
  <si>
    <t>{"Address":"Stony Brook University - The Graduate School, 118 Administration Building, Stony Brook, NY 11794-1901","Tel":"+1 631-632-4723","Fax":"+1 631-632-7243","Mail":"Graduate.School@sunysb.edu","ApplyOnline":"https://www.grad.stonybrook.edu/admissions/app_info.shtml","Conditions_Cost": "","Conditions_Edu": "本科毕业", "Conditions_Test": [{"type":"传统托福(PBT)","score":"550"},{"type":"托福机考(CBT)","score":"213"},{"type":"托福网考(IBT)","score":"80"},{"type":"雅思","score":"6.5"},{"type":"雅思阅读","score":"6.0"},{"type":"雅思写作","score":"6.0"},{"type":"雅思听力","score":"6.0"},{"type":"雅思口语","score":"6.0"}],"Conditions_Age": "无明确要求","MajorSum": "41", "OpeningTime": "","Tuition": "18350","Other_Application": "100","Other_reg": "-1","Other_books": "-1","ScholarshipUrl": "http://www.stonybrook.edu/finaid/programs/scholarshipsforgraduatestudents.shtml","alimony":"12768-21600","Other_Conditions": "1.部分专业要求提交GRE、GMAT考试成绩。","Currency": "美元","Rate": "6.3387"}</t>
  </si>
  <si>
    <t>a:8:{i:0;O:8:"stdClass":2:{s:4:"type";s:17:"传统托福(PBT)";s:5:"score";s:3:"550";}i:1;O:8:"stdClass":2:{s:4:"type";s:17:"托福机考(CBT)";s:5:"score";s:3:"213";}i:2;O:8:"stdClass":2:{s:4:"type";s:17:"托福网考(IBT)";s:5:"score";s:2:"90";}i:3;O:8:"stdClass":2:{s:4:"type";s:6:"雅思";s:5:"score";s:3:"6.5";}i:4;O:8:"stdClass":2:{s:4:"type";s:12:"雅思阅读";s:5:"score";s:3:"6.0";}i:5;O:8:"stdClass":2:{s:4:"type";s:12:"雅思写作";s:5:"score";s:3:"6.0";}i:6;O:8:"stdClass":2:{s:4:"type";s:12:"雅思听力";s:5:"score";s:3:"6.0";}i:7;O:8:"stdClass":2:{s:4:"type";s:12:"雅思口语";s:5:"score";s:3:"6.0";}}</t>
  </si>
  <si>
    <t>a:10:{s:6:"文学";s:26:"./major/175/4149/Dr//9.gif";s:9:"历史学";s:26:"./major/175/4149/Dr//7.gif";s:6:"理学";s:26:"./major/175/4149/Dr//6.gif";s:9:"经济学";s:26:"./major/175/4149/Dr//5.gif";s:9:"教育学";s:26:"./major/175/4149/Dr//4.gif";s:9:"管理学";s:26:"./major/175/4149/Dr//3.gif";s:6:"工学";s:26:"./major/175/4149/Dr//2.gif";s:6:"哲学";s:27:"./major/175/4149/Dr//11.gif";s:6:"医学";s:27:"./major/175/4149/Dr//10.gif";s:6:"法学";s:26:"./major/175/4149/Dr//1.gif";}</t>
  </si>
  <si>
    <t>{"Address":"Stony Brook University - The Graduate School, 118 Administration Building, Stony Brook, NY 11794-1901","Tel":"+1 631-632-4723","Fax":"+1 631-632-7243","Mail":"Graduate.School@sunysb.edu","ApplyOnline":"https://www.grad.stonybrook.edu/admissions/app_info.shtml","Conditions_Cost": "","Conditions_Edu": "本科毕业", "Conditions_Test": [{"type":"传统托福(PBT)","score":"550"},{"type":"托福机考(CBT)","score":"213"},{"type":"托福网考(IBT)","score":"90"},{"type":"雅思","score":"6.5"},{"type":"雅思阅读","score":"6.0"},{"type":"雅思写作","score":"6.0"},{"type":"雅思听力","score":"6.0"},{"type":"雅思口语","score":"6.0"}],"Conditions_Age": "无明确要求","MajorSum": "38", "OpeningTime": "","Tuition": "18350","Other_Application": "100","Other_reg": "-1","Other_books": "-1","ScholarshipUrl": "http://www.stonybrook.edu/finaid/programs/scholarshipsforgraduatestudents.shtml","alimony":"12768-21600","Other_Conditions": "1.部分专业要求提交GRE、GMAT考试成绩。","Currency": "美元","Rate": "6.3387"}</t>
  </si>
  <si>
    <t>Harriman Hall 306, Stony Brook University, Stony Brook, New York 11794-3775</t>
  </si>
  <si>
    <t>+1 631) 632-9412</t>
  </si>
  <si>
    <t>mba@stonybrook.edu</t>
  </si>
  <si>
    <t>a:2:{i:0;O:8:"stdClass":2:{s:4:"time";s:9:"12月1日";s:3:"tip";s:30:"春季入学申请截止时间";}i:1;O:8:"stdClass":2:{s:4:"time";s:8:"6月1日";s:3:"tip";s:30:"秋季入学申请截止时间";}}</t>
  </si>
  <si>
    <t>+1 631) 632-7476</t>
  </si>
  <si>
    <t>a:5:{s:6:"文学";s:27:"./major/175/4149/MBA//9.gif";s:9:"经济学";s:27:"./major/175/4149/MBA//5.gif";s:9:"管理学";s:27:"./major/175/4149/MBA//3.gif";s:6:"工学";s:27:"./major/175/4149/MBA//2.gif";s:6:"医学";s:28:"./major/175/4149/MBA//10.gif";}</t>
  </si>
  <si>
    <t>{"Address":"Harriman Hall 306, Stony Brook University, Stony Brook, New York 11794-3775","Tel":"+1 631) 632-7476","Fax":"+1 631) 632-9412","Mail":"mba@stonybrook.edu","Conditions_Cost": "","Conditions_Edu": "本科毕业", "Conditions_Test": [{"type":"传统托福(PBT)","score":"550"},{"type":"托福机考(CBT)","score":"213"},{"type":"托福网考(IBT)","score":"80"},{"type":"雅思","score":"6.5"},{"type":"雅思阅读","score":"6.0"},{"type":"雅思写作","score":"6.0"},{"type":"雅思听力","score":"6.0"},{"type":"雅思口语","score":"6.0"}], "Conditions_Work": "无明确要求","xueZhi": "24个月 全日制","Conditions_Age": "无明确要求","MajorSum": "13", "OpeningTime": [{"time":"12月1日","tip":"春季入学申请截止时间"},{"time":"6月1日","tip":"秋季入学申请截止时间"}],"Tuition": "21472","Other_Application": "100","Other_reg": "-1","Other_books": "-1","ScholarshipUrl": "","alimony":"12768-21600","Other_Conditions": "1.提交GMAT考试成绩。","Currency": "美元","Rate": "6.3387"}</t>
  </si>
  <si>
    <t>Stony Brook University - Intensive English Center, 118 Administration Building, Stony Brook, NY 11794-1901</t>
  </si>
  <si>
    <t>http://www.stonybrook.edu/iecweb/iec_howtoapply.html</t>
  </si>
  <si>
    <t>+1 631.632.6544</t>
  </si>
  <si>
    <t>iec@sunysb.edu</t>
  </si>
  <si>
    <t>a:1:{i:0;O:8:"stdClass":2:{s:4:"time";s:9:"1月27日";s:3:"tip";s:37:"每年开课3次，1月、7月、8月";}}</t>
  </si>
  <si>
    <t>+1 631.632.7031</t>
  </si>
  <si>
    <t>a:2:{s:6:"文学";s:32:"./major/175/4149/Language//9.gif";s:9:"教育学";s:32:"./major/175/4149/Language//4.gif";}</t>
  </si>
  <si>
    <t>{"Address":"Stony Brook University - Intensive English Center, 118 Administration Building, Stony Brook, NY 11794-1901","Tel":"+1 631.632.7031","Fax":"+1 631.632.6544","Mail":"iec@sunysb.edu","ApplyOnline":"http://www.stonybrook.edu/iecweb/iec_howtoapply.html","Conditions_Cost": "","Conditions_Edu": "无明确要求", "Conditions_Test": "","Conditions_Age": "无明确要求","MajorSum": "1", "OpeningTime": [{"time":"1月27日","tip":"每年开课3次，1月、7月、8月"}],"Tuition": "233","Other_Application": "100","Other_reg": "-1","Other_books": "-1","ScholarshipUrl": "","alimony":"12768-21600","Other_Conditions": "无明确要求","Currency": "美元","Rate": "6.3387"}</t>
  </si>
  <si>
    <t>a:3:{s:9:"管理学";s:31:"./major/175/4149/NetWork//3.gif";s:6:"医学";s:32:"./major/175/4149/NetWork//10.gif";s:6:"法学";s:31:"./major/175/4149/NetWork//1.gif";}</t>
  </si>
  <si>
    <t>{"Address":"Stony Brook University - The Graduate School, 118 Administration Building, Stony Brook, NY 11794-1901","Tel":"+1 631-632-4723","Fax":"+1 631-632-7243","Mail":"Graduate.School@sunysb.edu","ApplyOnline":"https://www.grad.stonybrook.edu/admissions/app_info.shtml","Conditions_Cost": "","Conditions_Edu": "无明确要求", "Conditions_Test": "","Conditions_Age": "无明确要求","MajorSum": "11", "OpeningTime": "","Tuition": "18350","Other_Application": "","Other_reg": "-1","Other_books": "-1","ScholarshipUrl": "http://www.stonybrook.edu/finaid/programs/scholarshipsforgraduatestudents.shtml","alimony":"12768-21600","Other_Conditions": "无明确要求","Currency": "美元","Rate": "6.3387"}</t>
  </si>
  <si>
    <t>新罕布什尔大学（德汉姆）</t>
  </si>
  <si>
    <t>University of New Hampshire (Durham)</t>
  </si>
  <si>
    <t>Undergraduate Admissions, University of New Hampshire, Office of Admissions, Smith Hall, 3 Garrison Avenue, Durham, NH 03824</t>
  </si>
  <si>
    <t>+1 (603) 862-0077</t>
  </si>
  <si>
    <t>admissions@unh.edu</t>
  </si>
  <si>
    <t>a:3:{i:0;O:8:"stdClass":2:{s:4:"time";s:10:"11月15日";s:3:"tip";s:36:"秋季入学提前申请截止日期";}i:1;O:8:"stdClass":2:{s:4:"time";s:8:"2月1日";s:3:"tip";s:36:"秋季入学常规申请截止日期";}i:2;O:8:"stdClass":2:{s:4:"time";s:10:"10月15日";s:3:"tip";s:36:"春季入学常规申请截止日期";}}</t>
  </si>
  <si>
    <t>1、提交之前学习成绩单。&amp;nbsp;2、提交SAT和ACT考试成绩。</t>
  </si>
  <si>
    <t>http://financialaid.unh.edu/types-of-aid/financial-aid-resources</t>
  </si>
  <si>
    <t>+1 (603) 862-1360</t>
  </si>
  <si>
    <t>a:11:{s:6:"文学";s:37:"./major/175/3609/Undergraduate//9.gif";s:6:"农学";s:37:"./major/175/3609/Undergraduate//8.gif";s:9:"历史学";s:37:"./major/175/3609/Undergraduate//7.gif";s:6:"理学";s:37:"./major/175/3609/Undergraduate//6.gif";s:9:"经济学";s:37:"./major/175/3609/Undergraduate//5.gif";s:9:"教育学";s:37:"./major/175/3609/Undergraduate//4.gif";s:9:"管理学";s:37:"./major/175/3609/Undergraduate//3.gif";s:6:"工学";s:37:"./major/175/3609/Undergraduate//2.gif";s:6:"哲学";s:38:"./major/175/3609/Undergraduate//11.gif";s:6:"医学";s:38:"./major/175/3609/Undergraduate//10.gif";s:6:"法学";s:37:"./major/175/3609/Undergraduate//1.gif";}</t>
  </si>
  <si>
    <t>{"Address":"Undergraduate Admissions, University of New Hampshire, Office of Admissions, Smith Hall, 3 Garrison Avenue, Durham, NH 03824","Tel":"+1 (603) 862-1360","Fax":"+1 (603) 862-0077","Mail":"admissions@unh.edu","ApplyOnline":"https://www.commonapp.org/","Conditions_Cost": "","Conditions_Edu": "高中毕业", "Conditions_Test": [{"type":"传统托福(PBT)","score":"550"},{"type":"托福机考(CBT)","score":"213"},{"type":"托福网考(IBT)","score":"80"},{"type":"雅思","score":"6.5"}],"Conditions_Age": "无明确要求","MajorSum": "99", "OpeningTime": [{"time":"11月15日","tip":"秋季入学提前申请截止日期"},{"time":"2月1日","tip":"秋季入学常规申请截止日期"},{"time":"10月15日","tip":"春季入学常规申请截止日期"}],"Tuition": "26390","Other_Application": "65","Other_reg": "-1","Other_books": "-1","ScholarshipUrl": "http://financialaid.unh.edu/types-of-aid/financial-aid-resources","alimony":"12768-21600","Other_Conditions": "1、提交之前学习成绩单。&amp;nbsp;2、提交SAT和ACT考试成绩。","Currency": "美元","Rate": "6.3387"}</t>
  </si>
  <si>
    <t>UNH Graduate School Thompson Hall, 105 Main Street, Durham NH 03824</t>
  </si>
  <si>
    <t>https://webcat.unh.edu/index_adm.html</t>
  </si>
  <si>
    <t>+1 (603) 862-0275</t>
  </si>
  <si>
    <t>grad.school@unh.edu</t>
  </si>
  <si>
    <t>+1 (603) 862-3000</t>
  </si>
  <si>
    <t>a:10:{s:6:"文学";s:30:"./major/175/3609/Master//9.gif";s:6:"农学";s:30:"./major/175/3609/Master//8.gif";s:9:"历史学";s:30:"./major/175/3609/Master//7.gif";s:6:"理学";s:30:"./major/175/3609/Master//6.gif";s:9:"经济学";s:30:"./major/175/3609/Master//5.gif";s:9:"教育学";s:30:"./major/175/3609/Master//4.gif";s:9:"管理学";s:30:"./major/175/3609/Master//3.gif";s:6:"工学";s:30:"./major/175/3609/Master//2.gif";s:6:"医学";s:31:"./major/175/3609/Master//10.gif";s:6:"法学";s:30:"./major/175/3609/Master//1.gif";}</t>
  </si>
  <si>
    <t>{"Address":"UNH Graduate School Thompson Hall, 105 Main Street, Durham NH 03824","Tel":"+1 (603) 862-3000","Fax":"+1 (603) 862-0275","Mail":"grad.school@unh.edu","ApplyOnline":"https://webcat.unh.edu/index_adm.html","Conditions_Cost": "","Conditions_Edu": "本科毕业", "Conditions_Test": [{"type":"传统托福(PBT)","score":"550"},{"type":"托福机考(CBT)","score":"213"},{"type":"托福网考(IBT)","score":"80"},{"type":"雅思","score":"6.5"}],"Conditions_Age": "无明确要求","MajorSum": "76", "OpeningTime": [{"time":"4月1日","tip":"留学生申请截止日期"}],"Tuition": "26200","Other_Application": "65","Other_reg": "-1","Other_books": "-1","ScholarshipUrl": "http://financialaid.unh.edu/types-of-aid/financial-aid-resources","alimony":"12768-21600","Other_Conditions": "1、要求提交GRE或GMAT考试成绩。","Currency": "美元","Rate": "6.3387"}</t>
  </si>
  <si>
    <t>a:8:{s:6:"文学";s:26:"./major/175/3609/Dr//9.gif";s:6:"农学";s:26:"./major/175/3609/Dr//8.gif";s:9:"历史学";s:26:"./major/175/3609/Dr//7.gif";s:6:"理学";s:26:"./major/175/3609/Dr//6.gif";s:9:"经济学";s:26:"./major/175/3609/Dr//5.gif";s:9:"教育学";s:26:"./major/175/3609/Dr//4.gif";s:6:"工学";s:26:"./major/175/3609/Dr//2.gif";s:6:"法学";s:26:"./major/175/3609/Dr//1.gif";}</t>
  </si>
  <si>
    <t>{"Address":"UNH Graduate School Thompson Hall, 105 Main Street, Durham NH 03824","Tel":"+1 (603) 862-3000","Fax":"+1 (603) 862-0275","Mail":"grad.school@unh.edu","ApplyOnline":"https://webcat.unh.edu/index_adm.html","Conditions_Cost": "","Conditions_Edu": "本科毕业", "Conditions_Test": [{"type":"传统托福(PBT)","score":"550"},{"type":"托福机考(CBT)","score":"213"},{"type":"托福网考(IBT)","score":"80"},{"type":"雅思","score":"6.5"}],"Conditions_Age": "无明确要求","MajorSum": "29", "OpeningTime": [{"time":"4月1日","tip":"留学生申请截止日期"}],"Tuition": "26200","Other_Application": "65","Other_reg": "-1","Other_books": "-1","ScholarshipUrl": "http://financialaid.unh.edu/types-of-aid/financial-aid-resources","alimony":"12768-21600","Other_Conditions": "1、要求提交GRE或GMAT考试成绩。","Currency": "美元","Rate": "6.3387"}</t>
  </si>
  <si>
    <t>Peter T. Paul College of Business and Economics, Whittemore Graduate School, 10 Garrison Avenue, Durham, New Hampshire, 03824</t>
  </si>
  <si>
    <t>mba.info@unh.edu</t>
  </si>
  <si>
    <t>a:3:{i:0;O:8:"stdClass":2:{s:4:"time";s:10:"11月30日";s:3:"tip";s:27:"第一轮申请截止日期";}i:1;O:8:"stdClass":2:{s:4:"time";s:8:"6月2日";s:3:"tip";s:27:"第二轮申请截止日期";}i:2;O:8:"stdClass":2:{s:4:"time";s:9:"4月15日";s:3:"tip";s:27:"第三轮申请截止日期";}}</t>
  </si>
  <si>
    <t>+1 (603) 862-1367</t>
  </si>
  <si>
    <t>a:1:{s:9:"管理学";s:27:"./major/175/3609/MBA//3.gif";}</t>
  </si>
  <si>
    <t>{"Address":"Peter T. Paul College of Business and Economics, Whittemore Graduate School, 10 Garrison Avenue, Durham, New Hampshire, 03824","Tel":"+1 (603) 862-1367","Fax":"","Mail":"mba.info@unh.edu","Conditions_Cost": "","Conditions_Edu": "本科毕业", "Conditions_Test": [{"type":"传统托福(PBT)","score":"550"},{"type":"托福机考(CBT)","score":"213"},{"type":"托福网考(IBT)","score":"80"}], "Conditions_Work": "6年以上","xueZhi": "12个月 全日制","Conditions_Age": "无明确要求","MajorSum": "1", "OpeningTime": [{"time":"11月30日","tip":"第一轮申请截止日期"},{"time":"6月2日","tip":"第二轮申请截止日期"},{"time":"4月15日","tip":"第三轮申请截止日期"}],"Tuition": "42000","Other_Application": "65","Other_reg": "-1","Other_books": "-1","ScholarshipUrl": "","alimony":"12768-21600","Other_Conditions": "1、要求提交GRE或GMAT考试成绩。","Currency": "美元","Rate": "6.3387"}</t>
  </si>
  <si>
    <t>a:7:{s:6:"文学";s:34:"./major/175/3609/Specialist//9.gif";s:6:"农学";s:34:"./major/175/3609/Specialist//8.gif";s:6:"理学";s:34:"./major/175/3609/Specialist//6.gif";s:9:"教育学";s:34:"./major/175/3609/Specialist//4.gif";s:9:"管理学";s:34:"./major/175/3609/Specialist//3.gif";s:6:"工学";s:34:"./major/175/3609/Specialist//2.gif";s:21:"职教及其他类别";s:35:"./major/175/3609/Specialist//13.gif";}</t>
  </si>
  <si>
    <t>{"Address":"Undergraduate Admissions, University of New Hampshire, Office of Admissions, Smith Hall, 3 Garrison Avenue, Durham, NH 03824","Tel":"+1 (603) 862-1360","Fax":"+1 (603) 862-0077","Mail":"admissions@unh.edu","ApplyOnline":"https://www.commonapp.org/","Conditions_Cost": "","Conditions_Edu": "高中毕业", "Conditions_Test": [{"type":"传统托福(PBT)","score":"550"},{"type":"托福机考(CBT)","score":"213"},{"type":"托福网考(IBT)","score":"80"},{"type":"雅思","score":"6.5"}],"Conditions_Age": "无明确要求","MajorSum": "10", "OpeningTime": [{"time":"11月15日","tip":"秋季入学提前申请截止日期"},{"time":"2月1日","tip":"秋季入学常规申请截止日期"},{"time":"10月15日","tip":"春季入学常规申请截止日期"}],"Tuition": "26390","Other_Application": "65","Other_reg": "-1","Other_books": "-1","ScholarshipUrl": "http://financialaid.unh.edu/types-of-aid/financial-aid-resources","alimony":"12768-21600","Other_Conditions": "1、提交之前学习成绩单。&amp;nbsp;2、提交SAT和ACT考试成绩。","Currency": "美元","Rate": "6.3387"}</t>
  </si>
  <si>
    <t>ESL Institute, UNH, Hamilton Smith Hall 232/233, 95 Main St, Durham, NH 03824, United States</t>
  </si>
  <si>
    <t>http://cola.unh.edu/esl-institute/registration</t>
  </si>
  <si>
    <t>+1 (603) 862-5109</t>
  </si>
  <si>
    <t>esl@unh.edu</t>
  </si>
  <si>
    <t>a:1:{i:0;O:8:"stdClass":2:{s:4:"time";s:9:"1月15日";s:3:"tip";s:57:"每年开课4次，分别为：1月、3月、8月、10月";}}</t>
  </si>
  <si>
    <t>+1 (603) 862-0083</t>
  </si>
  <si>
    <t>a:1:{s:6:"文学";s:32:"./major/175/3609/Language//9.gif";}</t>
  </si>
  <si>
    <t>{"Address":"ESL Institute, UNH, Hamilton Smith Hall 232/233, 95 Main St, Durham, NH 03824, United States","Tel":"+1 (603) 862-0083","Fax":"+1 (603) 862-5109","Mail":"esl@unh.edu","ApplyOnline":"http://cola.unh.edu/esl-institute/registration","Conditions_Cost": "","Conditions_Edu": "无明确要求", "Conditions_Test": "","Conditions_Age": "无明确要求","MajorSum": "1", "OpeningTime": [{"time":"1月15日","tip":"每年开课4次，分别为：1月、3月、8月、10月"}],"Tuition": "457","Other_Application": "-1","Other_reg": "-1","Other_books": "-1","ScholarshipUrl": "","alimony":"12768-21600","Other_Conditions": "无明确要求","Currency": "美元","Rate": "6.3387"}</t>
  </si>
  <si>
    <t>a:7:{s:6:"理学";s:31:"./major/175/3609/NetWork//6.gif";s:9:"教育学";s:31:"./major/175/3609/NetWork//4.gif";s:9:"管理学";s:31:"./major/175/3609/NetWork//3.gif";s:6:"工学";s:31:"./major/175/3609/NetWork//2.gif";s:21:"职教及其他类别";s:32:"./major/175/3609/NetWork//13.gif";s:6:"医学";s:32:"./major/175/3609/NetWork//10.gif";s:6:"法学";s:31:"./major/175/3609/NetWork//1.gif";}</t>
  </si>
  <si>
    <t>{"Address":"UNH Graduate School Thompson Hall, 105 Main Street, Durham NH 03824","Tel":"+1 (603) 862-3000","Fax":"+1 (603) 862-0275","Mail":"grad.school@unh.edu","ApplyOnline":"https://webcat.unh.edu/index_adm.html","Conditions_Cost": "","Conditions_Edu": "无明确要求", "Conditions_Test": "","Conditions_Age": "无明确要求","MajorSum": "15", "OpeningTime": "","Tuition": "26200","Other_Application": "","Other_reg": "-1","Other_books": "-1","ScholarshipUrl": "http://financialaid.unh.edu/types-of-aid/financial-aid-resources","alimony":"12768-21600","Other_Conditions": "无明确要求","Currency": "美元","Rate": "6.3387"}</t>
  </si>
  <si>
    <t>a:3:{s:9:"教育学";s:34:"./major/175/3609/Foundation//4.gif";s:6:"医学";s:35:"./major/175/3609/Foundation//10.gif";s:6:"法学";s:34:"./major/175/3609/Foundation//1.gif";}</t>
  </si>
  <si>
    <t>{"Address":"Undergraduate Admissions, University of New Hampshire, Office of Admissions, Smith Hall, 3 Garrison Avenue, Durham, NH 03824","Tel":"+1 (603) 862-1360","Fax":"+1 (603) 862-0077","Mail":"admissions@unh.edu","ApplyOnline":"https://www.commonapp.org/","Conditions_Cost": "","Conditions_Edu": "无明确要求", "Conditions_Test": "","Conditions_Age": "无明确要求","MajorSum": "2", "OpeningTime": "","Tuition": "-1","Other_Application": "-1","Other_reg": "-1","Other_books": "-1","ScholarshipUrl": "","alimony":"12768-21600","Other_Conditions": "无明确要求","Currency": "美元","Rate": "6.3387"}</t>
  </si>
  <si>
    <t>密西西比州立大学</t>
  </si>
  <si>
    <t>Mississippi State University</t>
  </si>
  <si>
    <t>Office of Admissions and Scholarships, P.O. Box 6334, 25 Old Main, 101 Montgomery Hall, Mississippi State, MS 39762-6334 USA</t>
  </si>
  <si>
    <t>http://www.admissions.msstate.edu/international/apply/freshman.php</t>
  </si>
  <si>
    <t>a:6:{i:0;O:8:"stdClass":2:{s:4:"type";s:17:"传统托福(PBT)";s:5:"score";s:3:"525";}i:1;O:8:"stdClass":2:{s:4:"type";s:17:"托福机考(CBT)";s:5:"score";s:3:"197";}i:2;O:8:"stdClass":2:{s:4:"type";s:17:"托福网考(IBT)";s:5:"score";s:2:"71";}i:3;O:8:"stdClass":2:{s:4:"type";s:6:"雅思";s:5:"score";s:1:"6";}i:4;O:8:"stdClass":2:{s:4:"type";s:18:"SAT批判性阅读";s:5:"score";s:3:"480";}i:5;O:8:"stdClass":2:{s:4:"type";s:9:"ACT英语";s:5:"score";s:2:"19";}}</t>
  </si>
  <si>
    <t>international@msstate.edu</t>
  </si>
  <si>
    <t>http://admissions.msstate.edu/scholarships/</t>
  </si>
  <si>
    <t>a:12:{s:6:"文学";s:37:"./major/175/3276/Undergraduate//9.gif";s:6:"农学";s:37:"./major/175/3276/Undergraduate//8.gif";s:9:"历史学";s:37:"./major/175/3276/Undergraduate//7.gif";s:6:"理学";s:37:"./major/175/3276/Undergraduate//6.gif";s:9:"经济学";s:37:"./major/175/3276/Undergraduate//5.gif";s:9:"教育学";s:37:"./major/175/3276/Undergraduate//4.gif";s:9:"管理学";s:37:"./major/175/3276/Undergraduate//3.gif";s:6:"工学";s:37:"./major/175/3276/Undergraduate//2.gif";s:21:"职教及其他类别";s:38:"./major/175/3276/Undergraduate//13.gif";s:6:"哲学";s:38:"./major/175/3276/Undergraduate//11.gif";s:6:"医学";s:38:"./major/175/3276/Undergraduate//10.gif";s:6:"法学";s:37:"./major/175/3276/Undergraduate//1.gif";}</t>
  </si>
  <si>
    <t>{"Address":"Office of Admissions and Scholarships, P.O. Box 6334, 25 Old Main, 101 Montgomery Hall, Mississippi State, MS 39762-6334 USA","Tel":"+1-662-325-2224","Fax":"","Mail":"international@msstate.edu","ApplyOnline":"http://www.admissions.msstate.edu/international/apply/freshman.php","Conditions_Cost": "","Conditions_Edu": "高中毕业", "Conditions_Test": [{"type":"传统托福(PBT)","score":"525"},{"type":"托福机考(CBT)","score":"197"},{"type":"托福网考(IBT)","score":"71"},{"type":"雅思","score":"6"},{"type":"SAT批判性阅读","score":"480"},{"type":"ACT英语","score":"19"}],"Conditions_Age": "无明确要求","MajorSum": "71", "OpeningTime": "","Tuition": "10188","Other_Application": "40","Other_reg": "-1","Other_books": "-1","ScholarshipUrl": "http://admissions.msstate.edu/scholarships/","alimony":"12768-21600","Other_Conditions": "无明确要求","Currency": "美元","Rate": "6.3387"}</t>
  </si>
  <si>
    <t>Office of the Graduate School, P.O. Box 6334, 25 Old Main, 101 Montgomery Hall, Mississippi State, MS 39762-6334 USA</t>
  </si>
  <si>
    <t>http://www.grad.msstate.edu/prospective/admissions/international/</t>
  </si>
  <si>
    <t>gradapps@grad.msstate.edu</t>
  </si>
  <si>
    <t>a:3:{i:0;O:8:"stdClass":2:{s:4:"time";s:8:"5月1日";s:3:"tip";s:30:"秋季入学申请截止时间";}i:1;O:8:"stdClass":2:{s:4:"time";s:8:"9月1日";s:3:"tip";s:30:"春季入学申请截止时间";}i:2;O:8:"stdClass":2:{s:4:"time";s:8:"3月1日";s:3:"tip";s:30:"夏季入学申请截止时间";}}</t>
  </si>
  <si>
    <t>1.提交GRE或GMAT考试成绩。&amp;nbsp;2.提交之前学习成绩单。</t>
  </si>
  <si>
    <t>a:10:{s:6:"文学";s:30:"./major/175/3276/Master//9.gif";s:6:"农学";s:30:"./major/175/3276/Master//8.gif";s:9:"历史学";s:30:"./major/175/3276/Master//7.gif";s:6:"理学";s:30:"./major/175/3276/Master//6.gif";s:9:"经济学";s:30:"./major/175/3276/Master//5.gif";s:9:"教育学";s:30:"./major/175/3276/Master//4.gif";s:9:"管理学";s:30:"./major/175/3276/Master//3.gif";s:6:"工学";s:30:"./major/175/3276/Master//2.gif";s:6:"医学";s:31:"./major/175/3276/Master//10.gif";s:6:"法学";s:30:"./major/175/3276/Master//1.gif";}</t>
  </si>
  <si>
    <t>{"Address":"Office of the Graduate School, P.O. Box 6334, 25 Old Main, 101 Montgomery Hall, Mississippi State, MS 39762-6334 USA","Tel":"","Fax":"","Mail":"gradapps@grad.msstate.edu","ApplyOnline":"http://www.grad.msstate.edu/prospective/admissions/international/","Conditions_Cost": "","Conditions_Edu": "无明确要求", "Conditions_Test": [{"type":"传统托福(PBT)","score":"550"},{"type":"托福机考(CBT)","score":"213"},{"type":"托福网考(IBT)","score":"79"},{"type":"雅思","score":"6.5"}],"Conditions_Age": "无明确要求","MajorSum": "73", "OpeningTime": [{"time":"5月1日","tip":"秋季入学申请截止时间"},{"time":"9月1日","tip":"春季入学申请截止时间"},{"time":"3月1日","tip":"夏季入学申请截止时间"}],"Tuition": "16860","Other_Application": "60","Other_reg": "-1","Other_books": "-1","ScholarshipUrl": "http://admissions.msstate.edu/scholarships/","alimony":"12768-21600","Other_Conditions": "1.提交GRE或GMAT考试成绩。&amp;nbsp;2.提交之前学习成绩单。","Currency": "美元","Rate": "6.3387"}</t>
  </si>
  <si>
    <t>a:9:{s:6:"农学";s:26:"./major/175/3276/Dr//8.gif";s:9:"历史学";s:26:"./major/175/3276/Dr//7.gif";s:6:"理学";s:26:"./major/175/3276/Dr//6.gif";s:9:"经济学";s:26:"./major/175/3276/Dr//5.gif";s:9:"教育学";s:26:"./major/175/3276/Dr//4.gif";s:9:"管理学";s:26:"./major/175/3276/Dr//3.gif";s:6:"工学";s:26:"./major/175/3276/Dr//2.gif";s:6:"医学";s:27:"./major/175/3276/Dr//10.gif";s:6:"法学";s:26:"./major/175/3276/Dr//1.gif";}</t>
  </si>
  <si>
    <t>{"Address":"Office of the Graduate School, P.O. Box 6334, 25 Old Main, 101 Montgomery Hall, Mississippi State, MS 39762-6334 USA","Tel":"","Fax":"","Mail":"gradapps@grad.msstate.edu","ApplyOnline":"http://www.grad.msstate.edu/prospective/admissions/international/","Conditions_Cost": "","Conditions_Edu": "无明确要求", "Conditions_Test": [{"type":"传统托福(PBT)","score":"550"},{"type":"托福机考(CBT)","score":"213"},{"type":"托福网考(IBT)","score":"79"},{"type":"雅思","score":"6.5"}],"Conditions_Age": "无明确要求","MajorSum": "56", "OpeningTime": [{"time":"5月1日","tip":"秋季入学申请截止时间"},{"time":"9月1日","tip":"春季入学申请截止时间"},{"time":"3月1日","tip":"夏季入学申请截止时间"}],"Tuition": "16860","Other_Application": "60","Other_reg": "-1","Other_books": "-1","ScholarshipUrl": "http://admissions.msstate.edu/scholarships/","alimony":"12768-21600","Other_Conditions": "1.提交GRE或GMAT考试成绩。&amp;nbsp;2.提交之前学习成绩单。","Currency": "美元","Rate": "6.3387"}</t>
  </si>
  <si>
    <t>Graduate Studies in Business  P.O. 5288  Mississippi State, MS 39762</t>
  </si>
  <si>
    <t>+1 662-325-8161</t>
  </si>
  <si>
    <t>gsb@cobilan.msstate.edu</t>
  </si>
  <si>
    <t>a:3:{i:0;O:8:"stdClass":2:{s:4:"time";s:8:"3月1日";s:3:"tip";s:30:"夏季入学申请截止时间";}i:1;O:8:"stdClass":2:{s:4:"time";s:9:"10月1日";s:3:"tip";s:30:"春季入学申请截止时间";}i:2;O:8:"stdClass":2:{s:4:"time";s:8:"5月1日";s:3:"tip";s:30:"秋季入学申请截止时间";}}</t>
  </si>
  <si>
    <t>1.提交英语考试成绩，如托福或雅思。&amp;nbsp;2.提交GRE或GMAT考试成绩。&amp;nbsp;3.提交GPA成绩。</t>
  </si>
  <si>
    <t>+1 662-325-1891</t>
  </si>
  <si>
    <t>a:1:{s:9:"管理学";s:27:"./major/175/3276/MBA//3.gif";}</t>
  </si>
  <si>
    <t>{"Address":"Graduate Studies in Business  P.O. 5288  Mississippi State, MS 39762","Tel":"+1 662-325-1891","Fax":"+1 662-325-8161","Mail":"gsb@cobilan.msstate.edu","Conditions_Cost": "","Conditions_Edu": "本科毕业", "Conditions_Test": "", "Conditions_Work": "无明确要求","Conditions_Age": "无明确要求","MajorSum": "1", "OpeningTime": [{"time":"3月1日","tip":"夏季入学申请截止时间"},{"time":"10月1日","tip":"春季入学申请截止时间"},{"time":"5月1日","tip":"秋季入学申请截止时间"}],"Tuition": "20376","Other_Application": "-1","Other_reg": "-1","Other_books": "-1","ScholarshipUrl": "","alimony":"12768-21600","Other_Conditions": "1.提交英语考试成绩，如托福或雅思。&amp;nbsp;2.提交GRE或GMAT考试成绩。&amp;nbsp;3.提交GPA成绩。","Currency": "美元","Rate": "6.3387"}</t>
  </si>
  <si>
    <t>a:5:{s:6:"文学";s:34:"./major/175/3276/Specialist//9.gif";s:6:"理学";s:34:"./major/175/3276/Specialist//6.gif";s:9:"管理学";s:34:"./major/175/3276/Specialist//3.gif";s:6:"工学";s:34:"./major/175/3276/Specialist//2.gif";s:6:"法学";s:34:"./major/175/3276/Specialist//1.gif";}</t>
  </si>
  <si>
    <t>{"Address":"Office of Admissions and Scholarships, P.O. Box 6334, 25 Old Main, 101 Montgomery Hall, Mississippi State, MS 39762-6334 USA","Tel":"+1-662-325-2224","Fax":"","Mail":"international@msstate.edu","ApplyOnline":"http://www.admissions.msstate.edu/international/apply/freshman.php","Conditions_Cost": "","Conditions_Edu": "无明确要求", "Conditions_Test": "","Conditions_Age": "无明确要求","MajorSum": "14", "OpeningTime": "","Tuition": "10188","Other_Application": "40","Other_reg": "-1","Other_books": "-1","ScholarshipUrl": "","alimony":"12768-21600","Other_Conditions": "无明确要求","Currency": "美元","Rate": "6.3387"}</t>
  </si>
  <si>
    <t>ESL Center, 365 Barr Avenue, 103 Memorial Hall, P.O. Box 6268, Mississippi State, MS 39762</t>
  </si>
  <si>
    <t>http://international.msstate.edu/esl/apply/full/index.php</t>
  </si>
  <si>
    <t>+1 662-325-4826</t>
  </si>
  <si>
    <t>esl@msstate.edu</t>
  </si>
  <si>
    <t>a:1:{i:0;O:8:"stdClass":2:{s:4:"time";s:9:"1月10日";s:3:"tip";s:52:"每年开课5次，1月、3月、6月、8月、10月";}}</t>
  </si>
  <si>
    <t>+1 662-325-2648</t>
  </si>
  <si>
    <t>a:2:{s:6:"文学";s:32:"./major/175/3276/Language//9.gif";s:9:"教育学";s:32:"./major/175/3276/Language//4.gif";}</t>
  </si>
  <si>
    <t>{"Address":"ESL Center, 365 Barr Avenue, 103 Memorial Hall, P.O. Box 6268, Mississippi State, MS 39762","Tel":"+1 662-325-2648","Fax":"+1 662-325-4826","Mail":"esl@msstate.edu","ApplyOnline":"http://international.msstate.edu/esl/apply/full/index.php","Conditions_Cost": "","Conditions_Edu": "无明确要求", "Conditions_Test": "","Conditions_Age": "无明确要求","MajorSum": "2", "OpeningTime": [{"time":"1月10日","tip":"每年开课5次，1月、3月、6月、8月、10月"}],"Tuition": "294","Other_Application": "75","Other_reg": "-1","Other_books": "-1","ScholarshipUrl": "","alimony":"12768-21600","Other_Conditions": "无明确要求","Currency": "美元","Rate": "6.3387"}</t>
  </si>
  <si>
    <t>a:5:{s:6:"理学";s:31:"./major/175/3276/NetWork//6.gif";s:9:"管理学";s:31:"./major/175/3276/NetWork//3.gif";s:6:"工学";s:31:"./major/175/3276/NetWork//2.gif";s:6:"医学";s:32:"./major/175/3276/NetWork//10.gif";s:6:"法学";s:31:"./major/175/3276/NetWork//1.gif";}</t>
  </si>
  <si>
    <t>{"Address":"Office of the Graduate School, P.O. Box 6334, 25 Old Main, 101 Montgomery Hall, Mississippi State, MS 39762-6334 USA","Tel":"","Fax":"","Mail":"gradapps@grad.msstate.edu","ApplyOnline":"http://www.grad.msstate.edu/prospective/admissions/international/","Conditions_Cost": "","Conditions_Edu": "无明确要求", "Conditions_Test": "","Conditions_Age": "无明确要求","MajorSum": "9", "OpeningTime": "","Tuition": "16860","Other_Application": "","Other_reg": "-1","Other_books": "-1","ScholarshipUrl": "","alimony":"12768-21600","Other_Conditions": "无明确要求","Currency": "美元","Rate": "6.3387"}</t>
  </si>
  <si>
    <t>a:5:{s:6:"农学";s:34:"./major/175/3276/Foundation//8.gif";s:9:"教育学";s:34:"./major/175/3276/Foundation//4.gif";s:6:"哲学";s:35:"./major/175/3276/Foundation//11.gif";s:6:"医学";s:35:"./major/175/3276/Foundation//10.gif";s:6:"法学";s:34:"./major/175/3276/Foundation//1.gif";}</t>
  </si>
  <si>
    <t>{"Address":"Office of Admissions and Scholarships, P.O. Box 6334, 25 Old Main, 101 Montgomery Hall, Mississippi State, MS 39762-6334 USA","Tel":"+1-662-325-2224","Fax":"","Mail":"international@msstate.edu","ApplyOnline":"http://www.admissions.msstate.edu/international/apply/freshman.php","Conditions_Cost": "","Conditions_Edu": "无明确要求", "Conditions_Test": "","Conditions_Age": "无明确要求","MajorSum": "14", "OpeningTime": "","Tuition": "-1","Other_Application": "-1","Other_reg": "-1","Other_books": "-1","ScholarshipUrl": "","alimony":"12768-21600","Other_Conditions": "无明确要求","Currency": "美元","Rate": "6.3387"}</t>
  </si>
  <si>
    <t>德克萨斯理工大学(卢伯克)</t>
  </si>
  <si>
    <t>Texas Tech University (Lubbock)</t>
  </si>
  <si>
    <t>Office of Admissions, Box 45005, Texas Tech University, Lubbock, TX 79409</t>
  </si>
  <si>
    <t>a:6:{i:0;O:8:"stdClass":2:{s:4:"type";s:17:"传统托福(PBT)";s:5:"score";s:3:"550";}i:1;O:8:"stdClass":2:{s:4:"type";s:17:"托福网考(IBT)";s:5:"score";s:2:"79";}i:2;O:8:"stdClass":2:{s:4:"type";s:6:"雅思";s:5:"score";s:3:"6.5";}i:3;O:8:"stdClass":2:{s:4:"type";s:3:"CPE";s:5:"score";s:1:"C";}i:4;O:8:"stdClass":2:{s:4:"type";s:3:"CAE";s:5:"score";s:1:"B";}i:5;O:8:"stdClass":2:{s:4:"type";s:3:"PTE";s:5:"score";s:2:"60";}}</t>
  </si>
  <si>
    <t>+1 806.742.0062</t>
  </si>
  <si>
    <t>international.admissions@ttu.edu</t>
  </si>
  <si>
    <t>http://www.iaff.ttu.edu/Main/ISSS/CurrentStudentScholars/FinancialAssistance.asp</t>
  </si>
  <si>
    <t>+1 806.742.1480</t>
  </si>
  <si>
    <t>a:11:{s:6:"文学";s:37:"./major/175/5801/Undergraduate//9.gif";s:6:"农学";s:37:"./major/175/5801/Undergraduate//8.gif";s:9:"历史学";s:37:"./major/175/5801/Undergraduate//7.gif";s:6:"理学";s:37:"./major/175/5801/Undergraduate//6.gif";s:9:"经济学";s:37:"./major/175/5801/Undergraduate//5.gif";s:9:"教育学";s:37:"./major/175/5801/Undergraduate//4.gif";s:9:"管理学";s:37:"./major/175/5801/Undergraduate//3.gif";s:6:"工学";s:37:"./major/175/5801/Undergraduate//2.gif";s:6:"哲学";s:38:"./major/175/5801/Undergraduate//11.gif";s:6:"医学";s:38:"./major/175/5801/Undergraduate//10.gif";s:6:"法学";s:37:"./major/175/5801/Undergraduate//1.gif";}</t>
  </si>
  <si>
    <t>{"Address":"Office of Admissions, Box 45005, Texas Tech University, Lubbock, TX 79409","Tel":"+1 806.742.1480","Fax":"+1 806.742.0062","Mail":"international.admissions@ttu.edu","ApplyOnline":"http://www.applytexas.org/","Conditions_Cost": "","Conditions_Edu": "高中毕业", "Conditions_Test": [{"type":"传统托福(PBT)","score":"550"},{"type":"托福网考(IBT)","score":"79"},{"type":"雅思","score":"6.5"},{"type":"CPE","score":"C"},{"type":"CAE","score":"B"},{"type":"PTE","score":"60"}],"Conditions_Age": "无明确要求","MajorSum": "84", "OpeningTime": [{"time":"10月1日","tip":"春季入学申请截止时间"},{"time":"4月1日","tip":"夏季入学申请截止时间、秋季入学申请截止时间"}],"Tuition": "24294","Other_Application": "125","Other_reg": "-1","Other_books": "-1","ScholarshipUrl": "http://www.iaff.ttu.edu/Main/ISSS/CurrentStudentScholars/FinancialAssistance.asp","alimony":"12768-21600","Other_Conditions": "无明确要求","Currency": "美元","Rate": "6.3387"}</t>
  </si>
  <si>
    <t>Graduate School, PO Box 41030, Lubbock, Texas 79409-1030</t>
  </si>
  <si>
    <t>https://www.depts.ttu.edu/gradschool/admissions/apply.php</t>
  </si>
  <si>
    <t>+1 806.742.4038</t>
  </si>
  <si>
    <t>gradschool@ttu.edu</t>
  </si>
  <si>
    <t>a:2:{i:0;O:8:"stdClass":2:{s:4:"time";s:9:"1月15日";s:3:"tip";s:63:"夏季入学申请截止时间、秋季入学申请截止时间";}i:1;O:8:"stdClass":2:{s:4:"time";s:9:"6月15日";s:3:"tip";s:30:"春季入学申请截止时间";}}</t>
  </si>
  <si>
    <t>http://www.depts.ttu.edu/gradschool/funding/scholarships.php</t>
  </si>
  <si>
    <t>+1 806.742.2787</t>
  </si>
  <si>
    <t>a:12:{s:6:"文学";s:30:"./major/175/5801/Master//9.gif";s:6:"农学";s:30:"./major/175/5801/Master//8.gif";s:9:"历史学";s:30:"./major/175/5801/Master//7.gif";s:6:"理学";s:30:"./major/175/5801/Master//6.gif";s:9:"经济学";s:30:"./major/175/5801/Master//5.gif";s:9:"教育学";s:30:"./major/175/5801/Master//4.gif";s:9:"管理学";s:30:"./major/175/5801/Master//3.gif";s:6:"工学";s:30:"./major/175/5801/Master//2.gif";s:21:"职教及其他类别";s:31:"./major/175/5801/Master//13.gif";s:6:"哲学";s:31:"./major/175/5801/Master//11.gif";s:6:"医学";s:31:"./major/175/5801/Master//10.gif";s:6:"法学";s:30:"./major/175/5801/Master//1.gif";}</t>
  </si>
  <si>
    <t>{"Address":"Graduate School, PO Box 41030, Lubbock, Texas 79409-1030","Tel":"+1 806.742.2787","Fax":"+1 806.742.4038","Mail":"gradschool@ttu.edu","ApplyOnline":"https://www.depts.ttu.edu/gradschool/admissions/apply.php","Conditions_Cost": "","Conditions_Edu": "本科毕业", "Conditions_Test": [{"type":"传统托福(PBT)","score":"550"},{"type":"托福网考(IBT)","score":"79"},{"type":"雅思","score":"6.5"},{"type":"CPE","score":"C"},{"type":"CAE","score":"B"},{"type":"PTE","score":"60"}],"Conditions_Age": "无明确要求","MajorSum": "117", "OpeningTime": [{"time":"1月15日","tip":"夏季入学申请截止时间、秋季入学申请截止时间"},{"time":"6月15日","tip":"春季入学申请截止时间"}],"Tuition": "26194","Other_Application": "75","Other_reg": "-1","Other_books": "-1","ScholarshipUrl": "http://www.depts.ttu.edu/gradschool/funding/scholarships.php","alimony":"12768-21600","Other_Conditions": "无明确要求","Currency": "美元","Rate": "6.3387"}</t>
  </si>
  <si>
    <t>a:9:{s:6:"文学";s:26:"./major/175/5801/Dr//9.gif";s:6:"农学";s:26:"./major/175/5801/Dr//8.gif";s:6:"理学";s:26:"./major/175/5801/Dr//6.gif";s:9:"经济学";s:26:"./major/175/5801/Dr//5.gif";s:9:"教育学";s:26:"./major/175/5801/Dr//4.gif";s:9:"管理学";s:26:"./major/175/5801/Dr//3.gif";s:6:"工学";s:26:"./major/175/5801/Dr//2.gif";s:6:"医学";s:27:"./major/175/5801/Dr//10.gif";s:6:"法学";s:26:"./major/175/5801/Dr//1.gif";}</t>
  </si>
  <si>
    <t>{"Address":"Graduate School, PO Box 41030, Lubbock, Texas 79409-1030","Tel":"+1 806.742.2787","Fax":"+1 806.742.4038","Mail":"gradschool@ttu.edu","ApplyOnline":"https://www.depts.ttu.edu/gradschool/admissions/apply.php","Conditions_Cost": "","Conditions_Edu": "本科毕业", "Conditions_Test": [{"type":"传统托福(PBT)","score":"550"},{"type":"托福网考(IBT)","score":"79"},{"type":"雅思","score":"6.5"},{"type":"CPE","score":"C"},{"type":"CAE","score":"B"},{"type":"PTE","score":"60"}],"Conditions_Age": "无明确要求","MajorSum": "53", "OpeningTime": [{"time":"1月15日","tip":"夏季入学申请截止时间、秋季入学申请截止时间"},{"time":"6月15日","tip":"春季入学申请截止时间"}],"Tuition": "26194","Other_Application": "75","Other_reg": "-1","Other_books": "-1","ScholarshipUrl": "http://www.depts.ttu.edu/gradschool/funding/scholarships.php","alimony":"12768-21600","Other_Conditions": "无明确要求","Currency": "美元","Rate": "6.3387"}</t>
  </si>
  <si>
    <t>Rawls College of Business  Texas Tech University, Lubbock, TX 79409</t>
  </si>
  <si>
    <t>a:6:{i:0;O:8:"stdClass":2:{s:4:"type";s:17:"传统托福(PBT)";s:5:"score";s:3:"550";}i:1;O:8:"stdClass":2:{s:4:"type";s:17:"托福网考(IBT)";s:5:"score";s:2:"79";}i:2;O:8:"stdClass":2:{s:4:"type";s:6:"雅思";s:5:"score";s:3:"6.5";}i:3;O:8:"stdClass":2:{s:4:"type";s:3:"CPE";s:5:"score";s:2:"60";}i:4;O:8:"stdClass":2:{s:4:"type";s:3:"CAE";s:5:"score";s:1:"C";}i:5;O:8:"stdClass":2:{s:4:"type";s:3:"PTE";s:5:"score";s:1:"B";}}</t>
  </si>
  <si>
    <t>RawlsGrad@ttu.edu</t>
  </si>
  <si>
    <t>a:2:{i:0;O:8:"stdClass":2:{s:4:"time";s:9:"1月15日";s:3:"tip";s:30:"秋季入学申请截止时间";}i:1;O:8:"stdClass":2:{s:4:"time";s:9:"6月15日";s:3:"tip";s:30:"春季入学申请截止时间";}}</t>
  </si>
  <si>
    <t>1.完成美国语言中心（ELS）：112级。</t>
  </si>
  <si>
    <t>+1 806-742-3184</t>
  </si>
  <si>
    <t>a:5:{s:6:"文学";s:27:"./major/175/5801/MBA//9.gif";s:9:"经济学";s:27:"./major/175/5801/MBA//5.gif";s:9:"管理学";s:27:"./major/175/5801/MBA//3.gif";s:6:"工学";s:27:"./major/175/5801/MBA//2.gif";s:6:"法学";s:27:"./major/175/5801/MBA//1.gif";}</t>
  </si>
  <si>
    <t>{"Address":"Rawls College of Business  Texas Tech University, Lubbock, TX 79409","Tel":"+1 806-742-3184","Fax":"","Mail":"RawlsGrad@ttu.edu","Conditions_Cost": "","Conditions_Edu": "本科毕业", "Conditions_Test": [{"type":"传统托福(PBT)","score":"550"},{"type":"托福网考(IBT)","score":"79"},{"type":"雅思","score":"6.5"},{"type":"CPE","score":"60"},{"type":"CAE","score":"C"},{"type":"PTE","score":"B"}], "Conditions_Work": "无明确要求","xueZhi": "16个月 全日制","Conditions_Age": "无明确要求","MajorSum": "6", "OpeningTime": [{"time":"1月15日","tip":"秋季入学申请截止时间"},{"time":"6月15日","tip":"春季入学申请截止时间"}],"Tuition": "33087","Other_Application": "75","Other_reg": "-1","Other_books": "-1","ScholarshipUrl": "","alimony":"12768-21600","Other_Conditions": "1.完成美国语言中心（ELS）：112级。","Currency": "美元","Rate": "6.3387"}</t>
  </si>
  <si>
    <t>a:5:{s:6:"文学";s:34:"./major/175/5801/Foundation//9.gif";s:9:"教育学";s:34:"./major/175/5801/Foundation//4.gif";s:6:"工学";s:34:"./major/175/5801/Foundation//2.gif";s:6:"医学";s:35:"./major/175/5801/Foundation//10.gif";s:6:"法学";s:34:"./major/175/5801/Foundation//1.gif";}</t>
  </si>
  <si>
    <t>{"Address":"Office of Admissions, Box 45005, Texas Tech University, Lubbock, TX 79409","Tel":"+1 806.742.1480","Fax":"+1 806.742.0062","Mail":"international.admissions@ttu.edu","ApplyOnline":"http://www.applytexas.org/","Conditions_Cost": "","Conditions_Edu": "无明确要求", "Conditions_Test": "","Conditions_Age": "无明确要求","MajorSum": "15", "OpeningTime": "","Tuition": "-1","Other_Application": "-1","Other_reg": "-1","Other_books": "-1","ScholarshipUrl": "","alimony":"12768-21600","Other_Conditions": "无明确要求","Currency": "美元","Rate": "6.3387"}</t>
  </si>
  <si>
    <t>圣地亚哥州立大学（圣地亚哥）</t>
  </si>
  <si>
    <t>San Diego State University (San Diego)</t>
  </si>
  <si>
    <t>Office of Admissions, San Diego State University, 5500 Campanile Drive, San Diego, CA 92182-7455</t>
  </si>
  <si>
    <t>https://secure.csumentor.edu/</t>
  </si>
  <si>
    <t>intladmission@sdsu.edu</t>
  </si>
  <si>
    <t>http://arweb.sdsu.edu/es/admissions/res_scholarship.html</t>
  </si>
  <si>
    <t>1-619-594-6336</t>
  </si>
  <si>
    <t>a:10:{s:6:"文学";s:36:"./major/175/829/Undergraduate//9.gif";s:9:"历史学";s:36:"./major/175/829/Undergraduate//7.gif";s:6:"理学";s:36:"./major/175/829/Undergraduate//6.gif";s:9:"经济学";s:36:"./major/175/829/Undergraduate//5.gif";s:9:"教育学";s:36:"./major/175/829/Undergraduate//4.gif";s:9:"管理学";s:36:"./major/175/829/Undergraduate//3.gif";s:6:"工学";s:36:"./major/175/829/Undergraduate//2.gif";s:6:"哲学";s:37:"./major/175/829/Undergraduate//11.gif";s:6:"医学";s:37:"./major/175/829/Undergraduate//10.gif";s:6:"法学";s:36:"./major/175/829/Undergraduate//1.gif";}</t>
  </si>
  <si>
    <t>{"Address":"Office of Admissions, San Diego State University, 5500 Campanile Drive, San Diego, CA 92182-7455","Tel":"1-619-594-6336","Fax":"","Mail":"intladmission@sdsu.edu","ApplyOnline":"https://secure.csumentor.edu/","Conditions_Cost": [{"score":"四分制  3.0","tip":"GPA"}],"Conditions_Edu": "高中毕业", "Conditions_Test": [{"type":"传统托福(PBT)","score":"550"},{"type":"托福网考(IBT)","score":"80"},{"type":"雅思","score":"6.5"}],"Conditions_Age": "无明确要求","MajorSum": "84", "OpeningTime": [{"time":"5月1日","tip":""}],"Tuition": "15694","Other_Application": "55","Other_reg": "-1","Other_books": "-1","ScholarshipUrl": "http://arweb.sdsu.edu/es/admissions/res_scholarship.html","alimony":"12768-21600","Other_Conditions": "无明确要求","Currency": "美元","Rate": "6.3387"}</t>
  </si>
  <si>
    <t>Graduate Admissions, San Diego State University, 5500 Campanile Drive, San Diego, CA 92182-7416</t>
  </si>
  <si>
    <t>a:2:{i:0;O:8:"stdClass":2:{s:4:"time";s:8:"4月1日";s:3:"tip";s:24:"在线申请截止日期";}i:1;O:8:"stdClass":2:{s:4:"time";s:8:"5月1日";s:3:"tip";s:30:"提交其他资料截止日期";}}</t>
  </si>
  <si>
    <t>1、提交GRE和GMAT考试成绩。</t>
  </si>
  <si>
    <t>a:11:{s:6:"文学";s:29:"./major/175/829/Master//9.gif";s:9:"历史学";s:29:"./major/175/829/Master//7.gif";s:6:"理学";s:29:"./major/175/829/Master//6.gif";s:9:"经济学";s:29:"./major/175/829/Master//5.gif";s:9:"教育学";s:29:"./major/175/829/Master//4.gif";s:9:"管理学";s:29:"./major/175/829/Master//3.gif";s:6:"工学";s:29:"./major/175/829/Master//2.gif";s:6:"军事";s:30:"./major/175/829/Master//12.gif";s:6:"哲学";s:30:"./major/175/829/Master//11.gif";s:6:"医学";s:30:"./major/175/829/Master//10.gif";s:6:"法学";s:29:"./major/175/829/Master//1.gif";}</t>
  </si>
  <si>
    <t>{"Address":"Graduate Admissions, San Diego State University, 5500 Campanile Drive, San Diego, CA 92182-7416","Tel":"1-619-594-6336","Fax":"","Mail":"intladmission@sdsu.edu","ApplyOnline":"https://secure.csumentor.edu/","Conditions_Cost": "","Conditions_Edu": "本科毕业", "Conditions_Test": [{"type":"传统托福(PBT)","score":"550"},{"type":"托福网考(IBT)","score":"80"},{"type":"雅思","score":"6.5"}],"Conditions_Age": "无明确要求","MajorSum": "97", "OpeningTime": [{"time":"4月1日","tip":"在线申请截止日期"},{"time":"5月1日","tip":"提交其他资料截止日期"}],"Tuition": "19310","Other_Application": "-1","Other_reg": "-1","Other_books": "-1","ScholarshipUrl": "http://arweb.sdsu.edu/es/admissions/res_scholarship.html","alimony":"12768-21600","Other_Conditions": "1、提交GRE和GMAT考试成绩。","Currency": "美元","Rate": "6.3387"}</t>
  </si>
  <si>
    <t>intl_admissions@sdsu.edu</t>
  </si>
  <si>
    <t>a:6:{s:6:"文学";s:25:"./major/175/829/Dr//9.gif";s:6:"理学";s:25:"./major/175/829/Dr//6.gif";s:9:"教育学";s:25:"./major/175/829/Dr//4.gif";s:9:"管理学";s:25:"./major/175/829/Dr//3.gif";s:6:"工学";s:25:"./major/175/829/Dr//2.gif";s:6:"医学";s:26:"./major/175/829/Dr//10.gif";}</t>
  </si>
  <si>
    <t>{"Address":"Graduate Admissions, San Diego State University, 5500 Campanile Drive, San Diego, CA 92182-7416","Tel":"1-619-594-6336","Fax":"","Mail":"intl_admissions@sdsu.edu","ApplyOnline":"https://secure.csumentor.edu/","Conditions_Cost": "","Conditions_Edu": "本科毕业", "Conditions_Test": [{"type":"传统托福(PBT)","score":"550"},{"type":"托福网考(IBT)","score":"80"},{"type":"雅思","score":"6.5"}],"Conditions_Age": "无明确要求","MajorSum": "18", "OpeningTime": [{"time":"4月1日","tip":"在线申请截止日期"},{"time":"5月1日","tip":"提交其他资料截止日期"}],"Tuition": "19310","Other_Application": "-1","Other_reg": "-1","Other_books": "-1","ScholarshipUrl": "http://arweb.sdsu.edu/es/admissions/res_scholarship.html","alimony":"12768-21600","Other_Conditions": "1、提交GRE和GMAT考试成绩。","Currency": "美元","Rate": "6.3387"}</t>
  </si>
  <si>
    <t>SDSU College of Business Administration, 5500 Campanile Drive,  San Diego, CA 92182-8230 USA</t>
  </si>
  <si>
    <t>gradbusiness@sdsu.edu</t>
  </si>
  <si>
    <t>a:1:{i:0;O:8:"stdClass":2:{s:4:"time";s:8:"3月1日";s:3:"tip";s:30:"秋季入学申请截止日期";}}</t>
  </si>
  <si>
    <t>1 (619) 594-8073</t>
  </si>
  <si>
    <t>a:1:{s:9:"管理学";s:26:"./major/175/829/MBA//3.gif";}</t>
  </si>
  <si>
    <t>{"Address":"SDSU College of Business Administration, 5500 Campanile Drive,  San Diego, CA 92182-8230 USA","Tel":"1 (619) 594-8073","Fax":"","Mail":"gradbusiness@sdsu.edu","Conditions_Cost": [{"score":"四分制  3.0","tip":"GPA"}],"Conditions_Edu": "本科毕业", "Conditions_Test": [{"type":"传统托福(PBT)","score":"550"},{"type":"托福网考(IBT)","score":"80"},{"type":"雅思","score":"6.5"}], "Conditions_Work": "无明确要求","Conditions_Age": "无明确要求","MajorSum": "1", "OpeningTime": [{"time":"3月1日","tip":"秋季入学申请截止日期"}],"Tuition": "17856","Other_Application": "-1","Other_reg": "-1","Other_books": "-1","ScholarshipUrl": "","alimony":"12768-21600","Other_Conditions": "1、要求提交GRE或GMAT考试成绩。","Currency": "美元","Rate": "6.3387"}</t>
  </si>
  <si>
    <t>SDSU American Language Institute  5250 Campanile Drive  San Diego, California, 92182-1914, USA</t>
  </si>
  <si>
    <t>http://ali.sdsu.edu/Pages/ALI/Engine.aspx?id=585&amp;navId=6</t>
  </si>
  <si>
    <t>+1 (619) 287-2735</t>
  </si>
  <si>
    <t>applyali@mail.sdsu.edu</t>
  </si>
  <si>
    <t>a:1:{i:0;O:8:"stdClass":2:{s:4:"time";s:8:"1月7日";s:3:"tip";s:37:"每年开课3次，1月、5月、8月";}}</t>
  </si>
  <si>
    <t>1.需参加学校组织的英语考试。</t>
  </si>
  <si>
    <t>+1 (619) 594-5907</t>
  </si>
  <si>
    <t>a:2:{s:6:"文学";s:31:"./major/175/829/Language//9.gif";s:9:"教育学";s:31:"./major/175/829/Language//4.gif";}</t>
  </si>
  <si>
    <t>{"Address":"SDSU American Language Institute  5250 Campanile Drive  San Diego, California, 92182-1914, USA","Tel":"+1 (619) 594-5907","Fax":"+1 (619) 287-2735","Mail":"applyali@mail.sdsu.edu","ApplyOnline":"http://ali.sdsu.edu/Pages/ALI/Engine.aspx?id=585&amp;navId=6","Conditions_Cost": "","Conditions_Edu": "高中毕业", "Conditions_Test": "","Conditions_Age": "十八岁以上","MajorSum": "5", "OpeningTime": [{"time":"1月7日","tip":"每年开课3次，1月、5月、8月"}],"Tuition": "330","Other_Application": "175","Other_reg": "-1","Other_books": "-1","ScholarshipUrl": "","alimony":"12768-21600","Other_Conditions": "1.需参加学校组织的英语考试。","Currency": "美元","Rate": "6.3387"}</t>
  </si>
  <si>
    <t>+1 (619) 594-8566</t>
  </si>
  <si>
    <t>a:3:{s:6:"文学";s:30:"./major/175/829/NetWork//9.gif";s:9:"教育学";s:30:"./major/175/829/NetWork//4.gif";s:9:"管理学";s:30:"./major/175/829/NetWork//3.gif";}</t>
  </si>
  <si>
    <t>{"Address":"Graduate Admissions, San Diego State University, 5500 Campanile Drive, San Diego, CA 92182-7416","Tel":"1-619-594-6336","Fax":"+1 (619) 594-8566","Mail":"intl_admissions@sdsu.edu","ApplyOnline":"https://secure.csumentor.edu/","Conditions_Cost": "","Conditions_Edu": "无明确要求", "Conditions_Test": "","Conditions_Age": "无明确要求","MajorSum": "9", "OpeningTime": "","Tuition": "19310","Other_Application": "","Other_reg": "-1","Other_books": "-1","ScholarshipUrl": "http://arweb.sdsu.edu/es/admissions/res_scholarship.html","alimony":"12768-21600","Other_Conditions": "无明确要求","Currency": "美元","Rate": "6.3387"}</t>
  </si>
  <si>
    <t>a:4:{s:6:"农学";s:33:"./major/175/829/Foundation//8.gif";s:9:"教育学";s:33:"./major/175/829/Foundation//4.gif";s:6:"医学";s:34:"./major/175/829/Foundation//10.gif";s:6:"法学";s:33:"./major/175/829/Foundation//1.gif";}</t>
  </si>
  <si>
    <t>{"Address":"Office of Admissions, San Diego State University, 5500 Campanile Drive, San Diego, CA 92182-7455","Tel":"1-619-594-6336","Fax":"","Mail":"intladmission@sdsu.edu","ApplyOnline":"https://secure.csumentor.edu/","Conditions_Cost": "","Conditions_Edu": "无明确要求", "Conditions_Test": "","Conditions_Age": "无明确要求","MajorSum": "16", "OpeningTime": "","Tuition": "-1","Other_Application": "-1","Other_reg": "-1","Other_books": "-1","ScholarshipUrl": "","alimony":"12768-21600","Other_Conditions": "无明确要求","Currency": "美元","Rate": "6.3387"}</t>
  </si>
  <si>
    <t>鲍尔州立大学（曼西）</t>
  </si>
  <si>
    <t>Ball State University (Muncie)</t>
  </si>
  <si>
    <t>International Admissions, L.A. Pittenger Student Center, Room 102, Ball State University, Muncie, Indiana, USA, IN 47306</t>
  </si>
  <si>
    <t>https://www.applyweb.com/apply/bsu/</t>
  </si>
  <si>
    <t>a:2:{i:0;O:8:"stdClass":2:{s:4:"type";s:17:"传统托福(PBT)";s:5:"score";s:3:"550";}i:1;O:8:"stdClass":2:{s:4:"type";s:17:"托福网考(IBT)";s:5:"score";s:2:"79";}}</t>
  </si>
  <si>
    <t>+1 765-285-3710</t>
  </si>
  <si>
    <t>intadmit@bsu.edu</t>
  </si>
  <si>
    <t>a:3:{i:0;O:8:"stdClass":2:{s:4:"time";s:9:"3月14日";s:3:"tip";s:30:"夏季入学申请截止日期";}i:1;O:8:"stdClass":2:{s:4:"time";s:9:"6月15日";s:3:"tip";s:30:"秋季入学申请截止日期";}i:2;O:8:"stdClass":2:{s:4:"time";s:10:"11月15日";s:3:"tip";s:30:"春季入学申请截止日期";}}</t>
  </si>
  <si>
    <t>http://cms.bsu.edu/admissions/scholarshipsandfinancialaid</t>
  </si>
  <si>
    <t>+1 765-285-5422</t>
  </si>
  <si>
    <t>a:11:{s:6:"文学";s:37:"./major/175/2050/Undergraduate//9.gif";s:6:"农学";s:37:"./major/175/2050/Undergraduate//8.gif";s:9:"历史学";s:37:"./major/175/2050/Undergraduate//7.gif";s:6:"理学";s:37:"./major/175/2050/Undergraduate//6.gif";s:9:"经济学";s:37:"./major/175/2050/Undergraduate//5.gif";s:9:"教育学";s:37:"./major/175/2050/Undergraduate//4.gif";s:9:"管理学";s:37:"./major/175/2050/Undergraduate//3.gif";s:6:"工学";s:37:"./major/175/2050/Undergraduate//2.gif";s:6:"哲学";s:38:"./major/175/2050/Undergraduate//11.gif";s:6:"医学";s:38:"./major/175/2050/Undergraduate//10.gif";s:6:"法学";s:37:"./major/175/2050/Undergraduate//1.gif";}</t>
  </si>
  <si>
    <t>{"Address":"International Admissions, L.A. Pittenger Student Center, Room 102, Ball State University, Muncie, Indiana, USA, IN 47306","Tel":"+1 765-285-5422","Fax":"+1 765-285-3710","Mail":"intadmit@bsu.edu","ApplyOnline":"https://www.applyweb.com/apply/bsu/","Conditions_Cost": [{"score":"四分制  2.0","tip":"GPA"}],"Conditions_Edu": "高中毕业", "Conditions_Test": [{"type":"传统托福(PBT)","score":"550"},{"type":"托福网考(IBT)","score":"79"}],"Conditions_Age": "无明确要求","MajorSum": "150", "OpeningTime": [{"time":"3月14日","tip":"夏季入学申请截止日期"},{"time":"6月15日","tip":"秋季入学申请截止日期"},{"time":"11月15日","tip":"春季入学申请截止日期"}],"Tuition": "23462","Other_Application": "55","Other_reg": "-1","Other_books": "-1","ScholarshipUrl": "http://cms.bsu.edu/admissions/scholarshipsandfinancialaid","alimony":"12768-21600","Other_Conditions": "无明确要求","Currency": "美元","Rate": "6.3387"}</t>
  </si>
  <si>
    <t>http://eventpayment.bsu.edu/profile/form/index.cfm?PKformID=0x40291700</t>
  </si>
  <si>
    <t>a:3:{i:0;O:8:"stdClass":2:{s:4:"time";s:8:"3月1日";s:3:"tip";s:30:"夏季入学申请截止日期";}i:1;O:8:"stdClass":2:{s:4:"time";s:8:"2月1日";s:3:"tip";s:30:"秋季入学申请截止日期";}i:2;O:8:"stdClass":2:{s:4:"time";s:9:"10月1日";s:3:"tip";s:30:"春季入学申请截止日期";}}</t>
  </si>
  <si>
    <t>a:10:{s:6:"文学";s:30:"./major/175/2050/Master//9.gif";s:6:"农学";s:30:"./major/175/2050/Master//8.gif";s:9:"历史学";s:30:"./major/175/2050/Master//7.gif";s:6:"理学";s:30:"./major/175/2050/Master//6.gif";s:9:"经济学";s:30:"./major/175/2050/Master//5.gif";s:9:"教育学";s:30:"./major/175/2050/Master//4.gif";s:9:"管理学";s:30:"./major/175/2050/Master//3.gif";s:6:"工学";s:30:"./major/175/2050/Master//2.gif";s:6:"医学";s:31:"./major/175/2050/Master//10.gif";s:6:"法学";s:30:"./major/175/2050/Master//1.gif";}</t>
  </si>
  <si>
    <t>{"Address":"International Admissions, L.A. Pittenger Student Center, Room 102, Ball State University, Muncie, Indiana, USA, IN 47306","Tel":"+1 765-285-5422","Fax":"+1 765-285-3710","Mail":"intadmit@bsu.edu","ApplyOnline":"http://eventpayment.bsu.edu/profile/form/index.cfm?PKformID=0x40291700","Conditions_Cost": [{"score":"四分制  2.75","tip":"GPA"}],"Conditions_Edu": "本科毕业", "Conditions_Test": [{"type":"传统托福(PBT)","score":"550"},{"type":"托福网考(IBT)","score":"79"}],"Conditions_Age": "无明确要求","MajorSum": "74", "OpeningTime": [{"time":"3月1日","tip":"夏季入学申请截止日期"},{"time":"2月1日","tip":"秋季入学申请截止日期"},{"time":"10月1日","tip":"春季入学申请截止日期"}],"Tuition": "19600","Other_Application": "55","Other_reg": "-1","Other_books": "-1","ScholarshipUrl": "http://cms.bsu.edu/admissions/scholarshipsandfinancialaid","alimony":"12768-21600","Other_Conditions": "无明确要求","Currency": "美元","Rate": "6.3387"}</t>
  </si>
  <si>
    <t>a:5:{s:6:"文学";s:26:"./major/175/2050/Dr//9.gif";s:6:"理学";s:26:"./major/175/2050/Dr//6.gif";s:9:"教育学";s:26:"./major/175/2050/Dr//4.gif";s:9:"管理学";s:26:"./major/175/2050/Dr//3.gif";s:6:"医学";s:27:"./major/175/2050/Dr//10.gif";}</t>
  </si>
  <si>
    <t>{"Address":"International Admissions, L.A. Pittenger Student Center, Room 102, Ball State University, Muncie, Indiana, USA, IN 47306","Tel":"+1 765-285-5422","Fax":"+1 765-285-3710","Mail":"intadmit@bsu.edu","ApplyOnline":"http://eventpayment.bsu.edu/profile/form/index.cfm?PKformID=0x40291700","Conditions_Cost": [{"score":"四分制  2.75","tip":"GPA"}],"Conditions_Edu": "本科毕业", "Conditions_Test": [{"type":"传统托福(PBT)","score":"550"},{"type":"托福网考(IBT)","score":"79"}],"Conditions_Age": "无明确要求","MajorSum": "15", "OpeningTime": [{"time":"3月1日","tip":"夏季入学申请截止日期"},{"time":"2月1日","tip":"秋季入学申请截止日期"},{"time":"10月1日","tip":"春季入学申请截止日期"}],"Tuition": "19600","Other_Application": "55","Other_reg": "-1","Other_books": "-1","ScholarshipUrl": "http://cms.bsu.edu/admissions/scholarshipsandfinancialaid","alimony":"12768-21600","Other_Conditions": "无明确要求","Currency": "美元","Rate": "6.3387"}</t>
  </si>
  <si>
    <t>Master of Business Administration, Whitinger Business Building, room 147, 2000 W. University Ave., Muncie, IN 47306</t>
  </si>
  <si>
    <t>1 765-285-8818</t>
  </si>
  <si>
    <t>mba@bsu.edu</t>
  </si>
  <si>
    <t>a:3:{i:0;O:8:"stdClass":2:{s:4:"time";s:8:"1月1日";s:3:"tip";s:30:"秋季入学申请截止日期";}i:1;O:8:"stdClass":2:{s:4:"time";s:8:"7月1日";s:3:"tip";s:30:"春季入学申请截止日期";}i:2;O:8:"stdClass":2:{s:4:"time";s:9:"12月1日";s:3:"tip";s:30:"夏季入学申请截止日期";}}</t>
  </si>
  <si>
    <t>学术要求：&amp;nbsp;1.提交之前学习成绩单。&amp;nbsp;2.提交GMAT、GRE考试成绩。</t>
  </si>
  <si>
    <t>1 765-285-1931</t>
  </si>
  <si>
    <t>a:3:{s:9:"经济学";s:27:"./major/175/2050/MBA//5.gif";s:9:"管理学";s:27:"./major/175/2050/MBA//3.gif";s:6:"工学";s:27:"./major/175/2050/MBA//2.gif";}</t>
  </si>
  <si>
    <t>{"Address":"Master of Business Administration, Whitinger Business Building, room 147, 2000 W. University Ave., Muncie, IN 47306","Tel":"1 765-285-1931","Fax":"1 765-285-8818","Mail":"mba@bsu.edu","Conditions_Cost": "","Conditions_Edu": "本科毕业", "Conditions_Test": [{"type":"传统托福(PBT)","score":"550"},{"type":"托福网考(IBT)","score":"79"}], "Conditions_Work": "无明确要求","xueZhi": "12个月 全日制","Conditions_Age": "无明确要求","MajorSum": "6", "OpeningTime": [{"time":"1月1日","tip":"秋季入学申请截止日期"},{"time":"7月1日","tip":"春季入学申请截止日期"},{"time":"12月1日","tip":"夏季入学申请截止日期"}],"Tuition": "19600","Other_Application": "55","Other_reg": "-1","Other_books": "-1","ScholarshipUrl": "","alimony":"12768-21600","Other_Conditions": "学术要求：&amp;nbsp;1.提交之前学习成绩单。&amp;nbsp;2.提交GMAT、GRE考试成绩。","Currency": "美元","Rate": "6.3387"}</t>
  </si>
  <si>
    <t>International Admissions, L.A. Pittenger Student Center, Room 102, Ball State University, Muncie, IN 47306</t>
  </si>
  <si>
    <t>a:3:{i:0;O:8:"stdClass":2:{s:4:"time";s:9:"3月15日";s:3:"tip";s:30:"夏季入学申请截止日期";}i:1;O:8:"stdClass":2:{s:4:"time";s:9:"6月15日";s:3:"tip";s:30:"秋季入学申请截止日期";}i:2;O:8:"stdClass":2:{s:4:"time";s:10:"11月15日";s:3:"tip";s:30:"春季入学申请截止日期";}}</t>
  </si>
  <si>
    <t>a:4:{s:9:"管理学";s:34:"./major/175/2050/Specialist//3.gif";s:6:"工学";s:34:"./major/175/2050/Specialist//2.gif";s:6:"医学";s:35:"./major/175/2050/Specialist//10.gif";s:6:"法学";s:34:"./major/175/2050/Specialist//1.gif";}</t>
  </si>
  <si>
    <t>{"Address":"International Admissions, L.A. Pittenger Student Center, Room 102, Ball State University, Muncie, IN 47306","Tel":"+1 765-285-5422","Fax":"+1 765-285-3710","Mail":"intadmit@bsu.edu","ApplyOnline":"https://www.applyweb.com/apply/bsu/","Conditions_Cost": [{"score":"四分制  2.0","tip":"GPA"}],"Conditions_Edu": "高中毕业", "Conditions_Test": [{"type":"传统托福(PBT)","score":"550"},{"type":"托福网考(IBT)","score":"79"}],"Conditions_Age": "无明确要求","MajorSum": "6", "OpeningTime": [{"time":"3月15日","tip":"夏季入学申请截止日期"},{"time":"6月15日","tip":"秋季入学申请截止日期"},{"time":"11月15日","tip":"春季入学申请截止日期"}],"Tuition": "23462","Other_Application": "55","Other_reg": "-1","Other_books": "-1","ScholarshipUrl": "http://cms.bsu.edu/admissions/scholarshipsandfinancialaid","alimony":"12768-21600","Other_Conditions": "无明确要求","Currency": "美元","Rate": "6.3387"}</t>
  </si>
  <si>
    <t>Intensive English Institute, Robert Bell Building (RB), room 353, Ball State University, Muncie, IN 47306 USA</t>
  </si>
  <si>
    <t>iei@bsu.edu</t>
  </si>
  <si>
    <t>a:1:{i:0;O:8:"stdClass":2:{s:4:"time";s:8:"1月6日";s:3:"tip";s:54:"每年开课4次，分别在1月、3月、8月和10月";}}</t>
  </si>
  <si>
    <t>1 765-285-2007</t>
  </si>
  <si>
    <t>a:2:{s:6:"文学";s:32:"./major/175/2050/Language//9.gif";s:9:"教育学";s:32:"./major/175/2050/Language//4.gif";}</t>
  </si>
  <si>
    <t>{"Address":"Intensive English Institute, Robert Bell Building (RB), room 353, Ball State University, Muncie, IN 47306 USA","Tel":"1 765-285-2007","Fax":"","Mail":"iei@bsu.edu","ApplyOnline":"https://www.applyweb.com/apply/bsu/","Conditions_Cost": "","Conditions_Edu": "高中毕业", "Conditions_Test": "","Conditions_Age": "无明确要求","MajorSum": "1", "OpeningTime": [{"time":"1月6日","tip":"每年开课4次，分别在1月、3月、8月和10月"}],"Tuition": "513","Other_Application": "-1","Other_reg": "-1","Other_books": "-1","ScholarshipUrl": "","alimony":"12768-21600","Other_Conditions": "无明确要求","Currency": "美元","Rate": "6.3387"}</t>
  </si>
  <si>
    <t>a:7:{s:6:"理学";s:31:"./major/175/2050/NetWork//6.gif";s:9:"经济学";s:31:"./major/175/2050/NetWork//5.gif";s:9:"教育学";s:31:"./major/175/2050/NetWork//4.gif";s:9:"管理学";s:31:"./major/175/2050/NetWork//3.gif";s:6:"工学";s:31:"./major/175/2050/NetWork//2.gif";s:6:"医学";s:32:"./major/175/2050/NetWork//10.gif";s:6:"法学";s:31:"./major/175/2050/NetWork//1.gif";}</t>
  </si>
  <si>
    <t>{"Address":"International Admissions, L.A. Pittenger Student Center, Room 102, Ball State University, Muncie, Indiana, USA, IN 47306","Tel":"+1 765-285-5422","Fax":"+1 765-285-3710","Mail":"intadmit@bsu.edu","ApplyOnline":"http://eventpayment.bsu.edu/profile/form/index.cfm?PKformID=0x40291700","Conditions_Cost": "","Conditions_Edu": "无明确要求", "Conditions_Test": "","Conditions_Age": "无明确要求","MajorSum": "28", "OpeningTime": "","Tuition": "19600","Other_Application": "","Other_reg": "-1","Other_books": "-1","ScholarshipUrl": "http://cms.bsu.edu/admissions/scholarshipsandfinancialaid","alimony":"12768-21600","Other_Conditions": "无明确要求","Currency": "美元","Rate": "6.3387"}</t>
  </si>
  <si>
    <t>a:5:{s:6:"农学";s:34:"./major/175/2050/Foundation//8.gif";s:9:"教育学";s:34:"./major/175/2050/Foundation//4.gif";s:6:"工学";s:34:"./major/175/2050/Foundation//2.gif";s:6:"医学";s:35:"./major/175/2050/Foundation//10.gif";s:6:"法学";s:34:"./major/175/2050/Foundation//1.gif";}</t>
  </si>
  <si>
    <t>{"Address":"International Admissions, L.A. Pittenger Student Center, Room 102, Ball State University, Muncie, Indiana, USA, IN 47306","Tel":"+1 765-285-5422","Fax":"+1 765-285-3710","Mail":"intadmit@bsu.edu","ApplyOnline":"https://www.applyweb.com/apply/bsu/","Conditions_Cost": "","Conditions_Edu": "无明确要求", "Conditions_Test": "","Conditions_Age": "无明确要求","MajorSum": "12", "OpeningTime": "","Tuition": "-1","Other_Application": "-1","Other_reg": "-1","Other_books": "-1","ScholarshipUrl": "","alimony":"12768-21600","Other_Conditions": "无明确要求","Currency": "美元","Rate": "6.3387"}</t>
  </si>
  <si>
    <t>爱达荷大学（莫斯科）</t>
  </si>
  <si>
    <t>University of Idaho (Moscow)</t>
  </si>
  <si>
    <t>Office of Admissions,University of Idaho, 709 S. Deakin Street, Moscow, ID 83844</t>
  </si>
  <si>
    <t>http://www.uidaho.edu/admissions/other-audience-requirements/international-students</t>
  </si>
  <si>
    <t>a:6:{i:0;O:8:"stdClass":2:{s:4:"type";s:17:"传统托福(PBT)";s:5:"score";s:3:"525";}i:1;O:8:"stdClass":2:{s:4:"type";s:17:"托福网考(IBT)";s:5:"score";s:2:"70";}i:2;O:8:"stdClass":2:{s:4:"type";s:6:"雅思";s:5:"score";s:1:"6";}i:3;O:8:"stdClass":2:{s:4:"type";s:21:"密歇根英语考试";s:5:"score";s:2:"74";}i:4;O:8:"stdClass":2:{s:4:"type";s:3:"PTE";s:5:"score";s:2:"48";}i:5;O:8:"stdClass":2:{s:4:"type";s:18:"SAT批判性阅读";s:5:"score";s:3:"500";}}</t>
  </si>
  <si>
    <t>info@uidaho.edu</t>
  </si>
  <si>
    <t>a:3:{i:0;O:8:"stdClass":2:{s:4:"time";s:8:"5月1日";s:3:"tip";s:30:"秋季入学申请截止日期";}i:1;O:8:"stdClass":2:{s:4:"time";s:9:"10月1日";s:3:"tip";s:30:"春季入学申请截止日期";}i:2;O:8:"stdClass":2:{s:4:"time";s:8:"3月1日";s:3:"tip";s:30:"夏季入学申请截止日期";}}</t>
  </si>
  <si>
    <t>语言要求：&amp;nbsp;1.完成该校开设的语言课程（ALCP）。&amp;nbsp;2.美国语言中心（ELS）：通过112级。</t>
  </si>
  <si>
    <t>http://www.uidaho.edu/financialaid/scholarships</t>
  </si>
  <si>
    <t>+1 208-885-6111</t>
  </si>
  <si>
    <t>a:12:{s:6:"文学";s:37:"./major/175/1787/Undergraduate//9.gif";s:6:"农学";s:37:"./major/175/1787/Undergraduate//8.gif";s:9:"历史学";s:37:"./major/175/1787/Undergraduate//7.gif";s:6:"理学";s:37:"./major/175/1787/Undergraduate//6.gif";s:9:"经济学";s:37:"./major/175/1787/Undergraduate//5.gif";s:9:"教育学";s:37:"./major/175/1787/Undergraduate//4.gif";s:9:"管理学";s:37:"./major/175/1787/Undergraduate//3.gif";s:6:"工学";s:37:"./major/175/1787/Undergraduate//2.gif";s:21:"职教及其他类别";s:38:"./major/175/1787/Undergraduate//13.gif";s:6:"哲学";s:38:"./major/175/1787/Undergraduate//11.gif";s:6:"医学";s:38:"./major/175/1787/Undergraduate//10.gif";s:6:"法学";s:37:"./major/175/1787/Undergraduate//1.gif";}</t>
  </si>
  <si>
    <t>{"Address":"Office of Admissions,University of Idaho, 709 S. Deakin Street, Moscow, ID 83844","Tel":"+1 208-885-6111","Fax":"","Mail":"info@uidaho.edu","ApplyOnline":"http://www.uidaho.edu/admissions/other-audience-requirements/international-students","Conditions_Cost": [{"score":"四分制  2.5","tip":"GPA"}],"Conditions_Edu": "高中毕业", "Conditions_Test": [{"type":"传统托福(PBT)","score":"525"},{"type":"托福网考(IBT)","score":"70"},{"type":"雅思","score":"6"},{"type":"密歇根英语考试","score":"74"},{"type":"PTE","score":"48"},{"type":"SAT批判性阅读","score":"500"}],"Conditions_Age": "无明确要求","MajorSum": "172", "OpeningTime": [{"time":"5月1日","tip":"秋季入学申请截止日期"},{"time":"10月1日","tip":"春季入学申请截止日期"},{"time":"3月1日","tip":"夏季入学申请截止日期"}],"Tuition": "19600","Other_Application": "70","Other_reg": "-1","Other_books": "-1","ScholarshipUrl": "http://www.uidaho.edu/financialaid/scholarships","alimony":"12768-21600","Other_Conditions": "语言要求：&amp;nbsp;1.完成该校开设的语言课程（ALCP）。&amp;nbsp;2.美国语言中心（ELS）：通过112级。","Currency": "美元","Rate": "6.3387"}</t>
  </si>
  <si>
    <t>Graduate Admissions, University of Idaho, P.O. Box 444264, Moscow, ID 83844-4264</t>
  </si>
  <si>
    <t>http://www.uidaho.edu/graduateadmissions/applynow/apply</t>
  </si>
  <si>
    <t>graduateadmissions@uidaho.edu</t>
  </si>
  <si>
    <t>a:3:{i:0;O:8:"stdClass":2:{s:4:"time";s:8:"2月1日";s:3:"tip";s:30:"秋季入学申请截止日期";}i:1;O:8:"stdClass":2:{s:4:"time";s:8:"9月1日";s:3:"tip";s:30:"春季入学申请截止日期";}i:2;O:8:"stdClass":2:{s:4:"time";s:8:"2月1日";s:3:"tip";s:30:"夏季入学申请截止日期";}}</t>
  </si>
  <si>
    <t>1.完成该校开设的语言课程（ALCP）6级课程。</t>
  </si>
  <si>
    <t>+1 (208)885-4001</t>
  </si>
  <si>
    <t>a:11:{s:6:"文学";s:30:"./major/175/1787/Master//9.gif";s:6:"农学";s:30:"./major/175/1787/Master//8.gif";s:9:"历史学";s:30:"./major/175/1787/Master//7.gif";s:6:"理学";s:30:"./major/175/1787/Master//6.gif";s:9:"经济学";s:30:"./major/175/1787/Master//5.gif";s:9:"教育学";s:30:"./major/175/1787/Master//4.gif";s:9:"管理学";s:30:"./major/175/1787/Master//3.gif";s:6:"工学";s:30:"./major/175/1787/Master//2.gif";s:6:"哲学";s:31:"./major/175/1787/Master//11.gif";s:6:"医学";s:31:"./major/175/1787/Master//10.gif";s:6:"法学";s:30:"./major/175/1787/Master//1.gif";}</t>
  </si>
  <si>
    <t>{"Address":"Graduate Admissions, University of Idaho, P.O. Box 444264, Moscow, ID 83844-4264","Tel":"+1 (208)885-4001","Fax":"","Mail":"graduateadmissions@uidaho.edu","ApplyOnline":"http://www.uidaho.edu/graduateadmissions/applynow/apply","Conditions_Cost": [{"score":"四分制  3.0","tip":"GPA"}],"Conditions_Edu": "本科毕业", "Conditions_Test": [{"type":"传统托福(PBT)","score":"550"},{"type":"托福网考(IBT)","score":"79"},{"type":"雅思","score":"6.5"}],"Conditions_Age": "无明确要求","MajorSum": "105", "OpeningTime": [{"time":"2月1日","tip":"秋季入学申请截止日期"},{"time":"9月1日","tip":"春季入学申请截止日期"},{"time":"2月1日","tip":"夏季入学申请截止日期"}],"Tuition": "20662","Other_Application": "-1","Other_reg": "-1","Other_books": "-1","ScholarshipUrl": "http://www.uidaho.edu/financialaid/scholarships","alimony":"12768-21600","Other_Conditions": "1.完成该校开设的语言课程（ALCP）6级课程。","Currency": "美元","Rate": "6.3387"}</t>
  </si>
  <si>
    <t>a:4:{i:0;O:8:"stdClass":2:{s:4:"type";s:17:"传统托福(PBT)";s:5:"score";s:3:"550";}i:1;O:8:"stdClass":2:{s:4:"type";s:17:"托福网考(IBT)";s:5:"score";s:2:"79";}i:2;O:8:"stdClass":2:{s:4:"type";s:6:"雅思";s:5:"score";s:3:"6.5";}i:3;O:8:"stdClass":2:{s:4:"type";s:21:"密歇根英语考试";s:5:"score";s:2:"77";}}</t>
  </si>
  <si>
    <t>a:6:{s:6:"农学";s:26:"./major/175/1787/Dr//8.gif";s:9:"历史学";s:26:"./major/175/1787/Dr//7.gif";s:6:"理学";s:26:"./major/175/1787/Dr//6.gif";s:9:"教育学";s:26:"./major/175/1787/Dr//4.gif";s:6:"工学";s:26:"./major/175/1787/Dr//2.gif";s:6:"法学";s:26:"./major/175/1787/Dr//1.gif";}</t>
  </si>
  <si>
    <t>{"Address":"Graduate Admissions, University of Idaho, P.O. Box 444264, Moscow, ID 83844-4264","Tel":"+1 (208)885-4001","Fax":"","Mail":"graduateadmissions@uidaho.edu","ApplyOnline":"http://www.uidaho.edu/graduateadmissions/applynow/apply","Conditions_Cost": "","Conditions_Edu": "本科毕业", "Conditions_Test": [{"type":"传统托福(PBT)","score":"550"},{"type":"托福网考(IBT)","score":"79"},{"type":"雅思","score":"6.5"},{"type":"密歇根英语考试","score":"77"}],"Conditions_Age": "无明确要求","MajorSum": "40", "OpeningTime": [{"time":"2月1日","tip":"秋季入学申请截止日期"},{"time":"9月1日","tip":"春季入学申请截止日期"},{"time":"2月1日","tip":"夏季入学申请截止日期"}],"Tuition": "20662","Other_Application": "-1","Other_reg": "-1","Other_books": "-1","ScholarshipUrl": "http://www.uidaho.edu/financialaid/scholarships","alimony":"12768-21600","Other_Conditions": "1.完成该校开设的语言课程（ALCP）6级课程。","Currency": "美元","Rate": "6.3387"}</t>
  </si>
  <si>
    <t>a:1:{i:0;O:8:"stdClass":2:{s:4:"time";s:9:"1月21日";s:3:"tip";s:52:"每年开课5次，1月、3月、6月、8月、10月";}}</t>
  </si>
  <si>
    <t>a:1:{s:6:"文学";s:32:"./major/175/1787/Language//9.gif";}</t>
  </si>
  <si>
    <t>{"Address":"Office of Admissions,University of Idaho, 709 S. Deakin Street, Moscow, ID 83844","Tel":"+1 208-885-6111","Fax":"","Mail":"info@uidaho.edu","ApplyOnline":"http://www.uidaho.edu/admissions/other-audience-requirements/international-students","Conditions_Cost": "","Conditions_Edu": "无明确要求", "Conditions_Test": "","Conditions_Age": "十七岁以上","MajorSum": "1", "OpeningTime": [{"time":"1月21日","tip":"每年开课5次，1月、3月、6月、8月、10月"}],"Tuition": "-1","Other_Application": "-1","Other_reg": "-1","Other_books": "-1","ScholarshipUrl": "","alimony":"12768-21600","Other_Conditions": "无明确要求","Currency": "美元","Rate": "6.3387"}</t>
  </si>
  <si>
    <t>a:2:{s:9:"教育学";s:34:"./major/175/1787/Foundation//4.gif";s:6:"医学";s:35:"./major/175/1787/Foundation//10.gif";}</t>
  </si>
  <si>
    <t>{"Address":"Office of Admissions,University of Idaho, 709 S. Deakin Street, Moscow, ID 83844","Tel":"+1 208-885-6111","Fax":"","Mail":"info@uidaho.edu","ApplyOnline":"http://www.uidaho.edu/admissions/other-audience-requirements/international-students","Conditions_Cost": "","Conditions_Edu": "无明确要求", "Conditions_Test": "","Conditions_Age": "无明确要求","MajorSum": "9", "OpeningTime": "","Tuition": "-1","Other_Application": "-1","Other_reg": "-1","Other_books": "-1","ScholarshipUrl": "","alimony":"12768-21600","Other_Conditions": "无明确要求","Currency": "美元","Rate": "6.3387"}</t>
  </si>
  <si>
    <t>堪萨斯州立大学（曼哈顿）</t>
  </si>
  <si>
    <t>Kansas State University (Manhattan)</t>
  </si>
  <si>
    <t>Office of Admissions, Kansas State University, 119 Anderson Hall, Manhattan, KS 66506-0102</t>
  </si>
  <si>
    <t>https://apply.k-state.edu/app/open/ChooseTerm_open.action</t>
  </si>
  <si>
    <t>a:5:{i:0;O:8:"stdClass":2:{s:4:"type";s:17:"托福网考(IBT)";s:5:"score";s:2:"79";}i:1;O:8:"stdClass":2:{s:4:"type";s:6:"雅思";s:5:"score";s:3:"6.5";}i:2;O:8:"stdClass":2:{s:4:"type";s:3:"PTE";s:5:"score";s:2:"53";}i:3;O:8:"stdClass":2:{s:4:"type";s:18:"SAT批判性阅读";s:5:"score";s:3:"530";}i:4;O:8:"stdClass":2:{s:4:"type";s:9:"ACT英语";s:5:"score";s:2:"23";}}</t>
  </si>
  <si>
    <t>k-state@k-state.edu</t>
  </si>
  <si>
    <t>a:3:{i:0;O:8:"stdClass":2:{s:4:"time";s:8:"6月1日";s:3:"tip";s:30:"秋季入学申请截止日期";}i:1;O:8:"stdClass":2:{s:4:"time";s:9:"10月1日";s:3:"tip";s:30:"春季入学申请截止日期";}i:2;O:8:"stdClass":2:{s:4:"time";s:8:"3月1日";s:3:"tip";s:30:"夏季入学申请截止日期";}}</t>
  </si>
  <si>
    <t>http://www.k-state.edu/admissions/finaid/scholarships.html</t>
  </si>
  <si>
    <t>a:12:{s:6:"文学";s:37:"./major/175/2287/Undergraduate//9.gif";s:6:"农学";s:37:"./major/175/2287/Undergraduate//8.gif";s:9:"历史学";s:37:"./major/175/2287/Undergraduate//7.gif";s:6:"理学";s:37:"./major/175/2287/Undergraduate//6.gif";s:9:"经济学";s:37:"./major/175/2287/Undergraduate//5.gif";s:9:"教育学";s:37:"./major/175/2287/Undergraduate//4.gif";s:9:"管理学";s:37:"./major/175/2287/Undergraduate//3.gif";s:6:"工学";s:37:"./major/175/2287/Undergraduate//2.gif";s:21:"职教及其他类别";s:38:"./major/175/2287/Undergraduate//13.gif";s:6:"哲学";s:38:"./major/175/2287/Undergraduate//11.gif";s:6:"医学";s:38:"./major/175/2287/Undergraduate//10.gif";s:6:"法学";s:37:"./major/175/2287/Undergraduate//1.gif";}</t>
  </si>
  <si>
    <t>{"Address":"Office of Admissions, Kansas State University, 119 Anderson Hall, Manhattan, KS 66506-0102","Tel":"+1-785-532-6250","Fax":"+1-785-532-6393 ","Mail":"k-state@k-state.edu","ApplyOnline":"https://apply.k-state.edu/app/open/ChooseTerm_open.action","Conditions_Cost": "","Conditions_Edu": "高中毕业", "Conditions_Test": [{"type":"托福网考(IBT)","score":"79"},{"type":"雅思","score":"6.5"},{"type":"PTE","score":"53"},{"type":"SAT批判性阅读","score":"530"},{"type":"ACT英语","score":"23"}],"Conditions_Age": "无明确要求","MajorSum": "95", "OpeningTime": [{"time":"6月1日","tip":"秋季入学申请截止日期"},{"time":"10月1日","tip":"春季入学申请截止日期"},{"time":"3月1日","tip":"夏季入学申请截止日期"}],"Tuition": "19390","Other_Application": "80","Other_reg": "-1","Other_books": "-1","ScholarshipUrl": "http://www.k-state.edu/admissions/finaid/scholarships.html","alimony":"12768-21600","Other_Conditions": "无明确要求","Currency": "美元","Rate": "6.3387"}</t>
  </si>
  <si>
    <t>Kansas State University - Graduate School, 103 Fairchild Hall, Manhattan, KS 66506-1103</t>
  </si>
  <si>
    <t>https://www.k-state.edu/admit/apply/applynow.html?type=grad</t>
  </si>
  <si>
    <t>a:19:{i:0;O:8:"stdClass":2:{s:4:"type";s:17:"传统托福(PBT)";s:5:"score";s:3:"550";}i:1;O:8:"stdClass":2:{s:4:"type";s:23:"传统托福(PBT)阅读";s:5:"score";s:2:"50";}i:2;O:8:"stdClass":2:{s:4:"type";s:23:"传统托福(PBT)写作";s:5:"score";s:2:"50";}i:3;O:8:"stdClass":2:{s:4:"type";s:23:"传统托福(PBT)听力";s:5:"score";s:2:"50";}i:4;O:8:"stdClass":2:{s:4:"type";s:23:"传统托福(PBT)口语";s:5:"score";s:2:"50";}i:5;O:8:"stdClass":2:{s:4:"type";s:17:"托福网考(IBT)";s:5:"score";s:2:"79";}i:6;O:8:"stdClass":2:{s:4:"type";s:23:"托福网考(IBT)阅读";s:5:"score";s:2:"20";}i:7;O:8:"stdClass":2:{s:4:"type";s:23:"托福网考(IBT)写作";s:5:"score";s:2:"20";}i:8;O:8:"stdClass":2:{s:4:"type";s:23:"托福网考(IBT)听力";s:5:"score";s:2:"20";}i:9;O:8:"stdClass":2:{s:4:"type";s:6:"雅思";s:5:"score";s:3:"6.5";}i:10;O:8:"stdClass":2:{s:4:"type";s:12:"雅思阅读";s:5:"score";s:3:"6.5";}i:11;O:8:"stdClass":2:{s:4:"type";s:12:"雅思写作";s:5:"score";s:3:"6.5";}i:12;O:8:"stdClass":2:{s:4:"type";s:12:"雅思听力";s:5:"score";s:3:"6.5";}i:13;O:8:"stdClass":2:{s:4:"type";s:12:"雅思口语";s:5:"score";s:3:"6.5";}i:14;O:8:"stdClass":2:{s:4:"type";s:3:"PTE";s:5:"score";s:2:"58";}i:15;O:8:"stdClass":2:{s:4:"type";s:9:"PTE口语";s:5:"score";s:2:"58";}i:16;O:8:"stdClass":2:{s:4:"type";s:9:"PTE写作";s:5:"score";s:2:"58";}i:17;O:8:"stdClass":2:{s:4:"type";s:9:"PTE阅读";s:5:"score";s:2:"58";}i:18;O:8:"stdClass":2:{s:4:"type";s:9:"PTE听力";s:5:"score";s:2:"58";}}</t>
  </si>
  <si>
    <t>+1 (785) 532-2983</t>
  </si>
  <si>
    <t>grad@ksu.edu</t>
  </si>
  <si>
    <t>a:3:{i:0;O:8:"stdClass":2:{s:4:"time";s:8:"1月1日";s:3:"tip";s:30:"秋季入学申请截止日期";}i:1;O:8:"stdClass":2:{s:4:"time";s:8:"8月1日";s:3:"tip";s:30:"春季入学申请截止日期";}i:2;O:8:"stdClass":2:{s:4:"time";s:9:"12月1日";s:3:"tip";s:30:"夏季入学申请截止日期";}}</t>
  </si>
  <si>
    <t>+1 (800) 651-1816</t>
  </si>
  <si>
    <t>a:11:{s:6:"文学";s:30:"./major/175/2287/Master//9.gif";s:6:"农学";s:30:"./major/175/2287/Master//8.gif";s:9:"历史学";s:30:"./major/175/2287/Master//7.gif";s:6:"理学";s:30:"./major/175/2287/Master//6.gif";s:9:"经济学";s:30:"./major/175/2287/Master//5.gif";s:9:"教育学";s:30:"./major/175/2287/Master//4.gif";s:9:"管理学";s:30:"./major/175/2287/Master//3.gif";s:6:"工学";s:30:"./major/175/2287/Master//2.gif";s:21:"职教及其他类别";s:31:"./major/175/2287/Master//13.gif";s:6:"医学";s:31:"./major/175/2287/Master//10.gif";s:6:"法学";s:30:"./major/175/2287/Master//1.gif";}</t>
  </si>
  <si>
    <t>{"Address":"Kansas State University - Graduate School, 103 Fairchild Hall, Manhattan, KS 66506-1103","Tel":"+1 (800) 651-1816","Fax":"+1 (785) 532-2983","Mail":"grad@ksu.edu","ApplyOnline":"https://www.k-state.edu/admit/apply/applynow.html?type=grad","Conditions_Cost": "","Conditions_Edu": "本科毕业", "Conditions_Test": [{"type":"传统托福(PBT)","score":"550"},{"type":"传统托福(PBT)阅读","score":"50"},{"type":"传统托福(PBT)写作","score":"50"},{"type":"传统托福(PBT)听力","score":"50"},{"type":"传统托福(PBT)口语","score":"50"},{"type":"托福网考(IBT)","score":"79"},{"type":"托福网考(IBT)阅读","score":"20"},{"type":"托福网考(IBT)写作","score":"20"},{"type":"托福网考(IBT)听力","score":"20"},{"type":"雅思","score":"6.5"},{"type":"雅思阅读","score":"6.5"},{"type":"雅思写作","score":"6.5"},{"type":"雅思听力","score":"6.5"},{"type":"雅思口语","score":"6.5"},{"type":"PTE","score":"58"},{"type":"PTE口语","score":"58"},{"type":"PTE写作","score":"58"},{"type":"PTE阅读","score":"58"},{"type":"PTE听力","score":"58"}],"Conditions_Age": "无明确要求","MajorSum": "68", "OpeningTime": [{"time":"1月1日","tip":"秋季入学申请截止日期"},{"time":"8月1日","tip":"春季入学申请截止日期"},{"time":"12月1日","tip":"夏季入学申请截止日期"}],"Tuition": "17722","Other_Application": "75","Other_reg": "-1","Other_books": "-1","ScholarshipUrl": "http://www.k-state.edu/admissions/finaid/scholarships.html","alimony":"12768-21600","Other_Conditions": "无明确要求","Currency": "美元","Rate": "6.3387"}</t>
  </si>
  <si>
    <t>a:18:{i:0;O:8:"stdClass":2:{s:4:"type";s:17:"传统托福(PBT)";s:5:"score";s:3:"550";}i:1;O:8:"stdClass":2:{s:4:"type";s:23:"传统托福(PBT)阅读";s:5:"score";s:2:"50";}i:2;O:8:"stdClass":2:{s:4:"type";s:23:"传统托福(PBT)写作";s:5:"score";s:2:"50";}i:3;O:8:"stdClass":2:{s:4:"type";s:23:"传统托福(PBT)听力";s:5:"score";s:2:"50";}i:4;O:8:"stdClass":2:{s:4:"type";s:23:"传统托福(PBT)口语";s:5:"score";s:2:"50";}i:5;O:8:"stdClass":2:{s:4:"type";s:17:"托福网考(IBT)";s:5:"score";s:2:"79";}i:6;O:8:"stdClass":2:{s:4:"type";s:23:"托福网考(IBT)阅读";s:5:"score";s:2:"20";}i:7;O:8:"stdClass":2:{s:4:"type";s:23:"托福网考(IBT)写作";s:5:"score";s:2:"20";}i:8;O:8:"stdClass":2:{s:4:"type";s:23:"托福网考(IBT)听力";s:5:"score";s:2:"20";}i:9;O:8:"stdClass":2:{s:4:"type";s:6:"雅思";s:5:"score";s:3:"6.5";}i:10;O:8:"stdClass":2:{s:4:"type";s:12:"雅思阅读";s:5:"score";s:3:"6.5";}i:11;O:8:"stdClass":2:{s:4:"type";s:12:"雅思写作";s:5:"score";s:3:"6.5";}i:12;O:8:"stdClass":2:{s:4:"type";s:12:"雅思听力";s:5:"score";s:3:"6.5";}i:13;O:8:"stdClass":2:{s:4:"type";s:3:"PTE";s:5:"score";s:2:"58";}i:14;O:8:"stdClass":2:{s:4:"type";s:9:"PTE口语";s:5:"score";s:2:"58";}i:15;O:8:"stdClass":2:{s:4:"type";s:9:"PTE写作";s:5:"score";s:2:"58";}i:16;O:8:"stdClass":2:{s:4:"type";s:9:"PTE阅读";s:5:"score";s:2:"58";}i:17;O:8:"stdClass":2:{s:4:"type";s:9:"PTE听力";s:5:"score";s:2:"58";}}</t>
  </si>
  <si>
    <t>a:9:{s:6:"农学";s:26:"./major/175/2287/Dr//8.gif";s:9:"历史学";s:26:"./major/175/2287/Dr//7.gif";s:6:"理学";s:26:"./major/175/2287/Dr//6.gif";s:9:"经济学";s:26:"./major/175/2287/Dr//5.gif";s:9:"教育学";s:26:"./major/175/2287/Dr//4.gif";s:9:"管理学";s:26:"./major/175/2287/Dr//3.gif";s:6:"工学";s:26:"./major/175/2287/Dr//2.gif";s:6:"医学";s:27:"./major/175/2287/Dr//10.gif";s:6:"法学";s:26:"./major/175/2287/Dr//1.gif";}</t>
  </si>
  <si>
    <t>{"Address":"Kansas State University - Graduate School, 103 Fairchild Hall, Manhattan, KS 66506-1103","Tel":"+1 (800) 651-1816","Fax":"+1 (785) 532-2983","Mail":"grad@ksu.edu","ApplyOnline":"https://www.k-state.edu/admit/apply/applynow.html?type=grad","Conditions_Cost": "","Conditions_Edu": "本科毕业", "Conditions_Test": [{"type":"传统托福(PBT)","score":"550"},{"type":"传统托福(PBT)阅读","score":"50"},{"type":"传统托福(PBT)写作","score":"50"},{"type":"传统托福(PBT)听力","score":"50"},{"type":"传统托福(PBT)口语","score":"50"},{"type":"托福网考(IBT)","score":"79"},{"type":"托福网考(IBT)阅读","score":"20"},{"type":"托福网考(IBT)写作","score":"20"},{"type":"托福网考(IBT)听力","score":"20"},{"type":"雅思","score":"6.5"},{"type":"雅思阅读","score":"6.5"},{"type":"雅思写作","score":"6.5"},{"type":"雅思听力","score":"6.5"},{"type":"PTE","score":"58"},{"type":"PTE口语","score":"58"},{"type":"PTE写作","score":"58"},{"type":"PTE阅读","score":"58"},{"type":"PTE听力","score":"58"}],"Conditions_Age": "无明确要求","MajorSum": "49", "OpeningTime": [{"time":"1月1日","tip":"秋季入学申请截止日期"},{"time":"8月1日","tip":"春季入学申请截止日期"},{"time":"12月1日","tip":"夏季入学申请截止日期"}],"Tuition": "17722","Other_Application": "75","Other_reg": "-1","Other_books": "-1","ScholarshipUrl": "http://www.k-state.edu/admissions/finaid/scholarships.html","alimony":"12768-21600","Other_Conditions": "无明确要求","Currency": "美元","Rate": "6.3387"}</t>
  </si>
  <si>
    <t>College of Business Administration, 110 Calvin Hall, Kansas State University, Manhattan, KS 66506</t>
  </si>
  <si>
    <t>a:10:{i:0;O:8:"stdClass":2:{s:4:"type";s:17:"传统托福(PBT)";s:5:"score";s:3:"550";}i:1;O:8:"stdClass":2:{s:4:"type";s:23:"传统托福(PBT)阅读";s:5:"score";s:2:"57";}i:2;O:8:"stdClass":2:{s:4:"type";s:23:"传统托福(PBT)写作";s:5:"score";s:2:"57";}i:3;O:8:"stdClass":2:{s:4:"type";s:23:"传统托福(PBT)听力";s:5:"score";s:2:"57";}i:4;O:8:"stdClass":2:{s:4:"type";s:23:"传统托福(PBT)口语";s:5:"score";s:2:"57";}i:5;O:8:"stdClass":2:{s:4:"type";s:17:"托福机考(CBT)";s:5:"score";s:3:"215";}i:6;O:8:"stdClass":2:{s:4:"type";s:23:"托福机考(CBT)阅读";s:5:"score";s:2:"25";}i:7;O:8:"stdClass":2:{s:4:"type";s:23:"托福机考(CBT)写作";s:5:"score";s:2:"25";}i:8;O:8:"stdClass":2:{s:4:"type";s:23:"托福机考(CBT)听力";s:5:"score";s:2:"25";}i:9;O:8:"stdClass":2:{s:4:"type";s:23:"托福机考(CBT)口语";s:5:"score";s:2:"25";}}</t>
  </si>
  <si>
    <t>lwaugh@k-state.edu</t>
  </si>
  <si>
    <t>1、要求提交大学成绩单。&amp;nbsp;2、要求提交GMAT考试成绩。</t>
  </si>
  <si>
    <t>1 (785) 532-7190</t>
  </si>
  <si>
    <t>a:1:{s:9:"管理学";s:27:"./major/175/2287/MBA//3.gif";}</t>
  </si>
  <si>
    <t>{"Address":"College of Business Administration, 110 Calvin Hall, Kansas State University, Manhattan, KS 66506","Tel":"1 (785) 532-7190","Fax":"","Mail":"lwaugh@k-state.edu","Conditions_Cost": "","Conditions_Edu": "本科毕业", "Conditions_Test": [{"type":"传统托福(PBT)","score":"550"},{"type":"传统托福(PBT)阅读","score":"57"},{"type":"传统托福(PBT)写作","score":"57"},{"type":"传统托福(PBT)听力","score":"57"},{"type":"传统托福(PBT)口语","score":"57"},{"type":"托福机考(CBT)","score":"215"},{"type":"托福机考(CBT)阅读","score":"25"},{"type":"托福机考(CBT)写作","score":"25"},{"type":"托福机考(CBT)听力","score":"25"},{"type":"托福机考(CBT)口语","score":"25"}], "Conditions_Work": "无明确要求","xueZhi": "24个月 全日制","Conditions_Age": "无明确要求","MajorSum": "1", "OpeningTime": [{"time":"1月1日","tip":"秋季入学申请截止日期"},{"time":"8月1日","tip":"春季入学申请截止日期"},{"time":"12月1日","tip":"夏季入学申请截止日期"}],"Tuition": "38397","Other_Application": "70","Other_reg": "-1","Other_books": "-1","ScholarshipUrl": "","alimony":"12768-21600","Other_Conditions": "1、要求提交大学成绩单。&amp;nbsp;2、要求提交GMAT考试成绩。","Currency": "美元","Rate": "6.3387"}</t>
  </si>
  <si>
    <t>a:3:{i:0;O:8:"stdClass":2:{s:4:"time";s:8:"6月1日";s:3:"tip";s:30:"秋季入学申请截止日期";}i:1;O:8:"stdClass":2:{s:4:"time";s:9:"10月1日";s:3:"tip";s:30:"春季入学申请截止时间";}i:2;O:8:"stdClass":2:{s:4:"time";s:8:"3月1日";s:3:"tip";s:30:"夏季入学申请截止时间";}}</t>
  </si>
  <si>
    <t>a:2:{s:9:"管理学";s:34:"./major/175/2287/Specialist//3.gif";s:6:"工学";s:34:"./major/175/2287/Specialist//2.gif";}</t>
  </si>
  <si>
    <t>{"Address":"Office of Admissions, Kansas State University, 119 Anderson Hall, Manhattan, KS 66506-0102","Tel":"+1-785-532-6250","Fax":"+1-785-532-6393 ","Mail":"k-state@k-state.edu","ApplyOnline":"https://apply.k-state.edu/app/open/ChooseTerm_open.action","Conditions_Cost": "","Conditions_Edu": "高中毕业", "Conditions_Test": [{"type":"托福网考(IBT)","score":"79"},{"type":"雅思","score":"6.5"},{"type":"PTE","score":"53"},{"type":"SAT批判性阅读","score":"530"},{"type":"ACT英语","score":"23"}],"Conditions_Age": "无明确要求","MajorSum": "7", "OpeningTime": [{"time":"6月1日","tip":"秋季入学申请截止日期"},{"time":"10月1日","tip":"春季入学申请截止时间"},{"time":"3月1日","tip":"夏季入学申请截止时间"}],"Tuition": "19390","Other_Application": "80","Other_reg": "-1","Other_books": "-1","ScholarshipUrl": "http://www.k-state.edu/admissions/finaid/scholarships.html","alimony":"12768-21600","Other_Conditions": "无明确要求","Currency": "美元","Rate": "6.3387"}</t>
  </si>
  <si>
    <t>English Language Program, Kansas State University, 119 Anderson Hall, Manhattan, KS 66506-0102</t>
  </si>
  <si>
    <t>https://www.k-state.edu/admit/apply/applynow.html?subtype=elp</t>
  </si>
  <si>
    <t>elp@k-state.edu</t>
  </si>
  <si>
    <t>a:1:{i:0;O:8:"stdClass":2:{s:4:"time";s:9:"1月21日";s:3:"tip";s:46:"每年开课3次，分别在1月、6月和8月";}}</t>
  </si>
  <si>
    <t>a:2:{s:6:"文学";s:32:"./major/175/2287/Language//9.gif";s:9:"教育学";s:32:"./major/175/2287/Language//4.gif";}</t>
  </si>
  <si>
    <t>{"Address":"English Language Program, Kansas State University, 119 Anderson Hall, Manhattan, KS 66506-0102","Tel":"+1-785-532-7324","Fax":"+1-785-532-6550","Mail":"elp@k-state.edu","ApplyOnline":"https://www.k-state.edu/admit/apply/applynow.html?subtype=elp","Conditions_Cost": "","Conditions_Edu": "无明确要求", "Conditions_Test": "","Conditions_Age": "十七岁以上","MajorSum": "1", "OpeningTime": [{"time":"1月21日","tip":"每年开课3次，分别在1月、6月和8月"}],"Tuition": "414","Other_Application": "-1","Other_reg": "-1","Other_books": "-1","ScholarshipUrl": "","alimony":"12768-21600","Other_Conditions": "无明确要求","Currency": "美元","Rate": "6.3387"}</t>
  </si>
  <si>
    <t>a:10:{s:6:"文学";s:31:"./major/175/2287/NetWork//9.gif";s:6:"农学";s:31:"./major/175/2287/NetWork//8.gif";s:6:"理学";s:31:"./major/175/2287/NetWork//6.gif";s:9:"经济学";s:31:"./major/175/2287/NetWork//5.gif";s:9:"教育学";s:31:"./major/175/2287/NetWork//4.gif";s:9:"管理学";s:31:"./major/175/2287/NetWork//3.gif";s:6:"工学";s:31:"./major/175/2287/NetWork//2.gif";s:21:"职教及其他类别";s:32:"./major/175/2287/NetWork//13.gif";s:6:"医学";s:32:"./major/175/2287/NetWork//10.gif";s:6:"法学";s:31:"./major/175/2287/NetWork//1.gif";}</t>
  </si>
  <si>
    <t>{"Address":"Kansas State University - Graduate School, 103 Fairchild Hall, Manhattan, KS 66506-1103","Tel":"+1 (800) 651-1816","Fax":"+1 (785) 532-2983","Mail":"grad@ksu.edu","ApplyOnline":"https://www.k-state.edu/admit/apply/applynow.html?type=grad","Conditions_Cost": "","Conditions_Edu": "无明确要求", "Conditions_Test": "","Conditions_Age": "无明确要求","MajorSum": "38", "OpeningTime": "","Tuition": "17722","Other_Application": "","Other_reg": "-1","Other_books": "-1","ScholarshipUrl": "http://www.k-state.edu/admissions/finaid/scholarships.html","alimony":"12768-21600","Other_Conditions": "无明确要求","Currency": "美元","Rate": "6.3387"}</t>
  </si>
  <si>
    <t>a:3:{s:6:"农学";s:34:"./major/175/2287/Foundation//8.gif";s:9:"教育学";s:34:"./major/175/2287/Foundation//4.gif";s:6:"法学";s:34:"./major/175/2287/Foundation//1.gif";}</t>
  </si>
  <si>
    <t>{"Address":"Office of Admissions, Kansas State University, 119 Anderson Hall, Manhattan, KS 66506-0102","Tel":"+1-785-532-6250","Fax":"+1-785-532-6393 ","Mail":"k-state@k-state.edu","ApplyOnline":"https://apply.k-state.edu/app/open/ChooseTerm_open.action","Conditions_Cost": "","Conditions_Edu": "无明确要求", "Conditions_Test": "","Conditions_Age": "无明确要求","MajorSum": "2", "OpeningTime": "","Tuition": "-1","Other_Application": "-1","Other_reg": "-1","Other_books": "-1","ScholarshipUrl": "","alimony":"12768-21600","Other_Conditions": "无明确要求","Currency": "美元","Rate": "6.3387"}</t>
  </si>
  <si>
    <t>麻省大学医学院（沃斯特）</t>
  </si>
  <si>
    <t>University of Massachusetts Medical School (Worcester)</t>
  </si>
  <si>
    <t>University of Massachusetts Medical School, 55 Lake Avenue North, Worcester, Massachusetts 01655</t>
  </si>
  <si>
    <t>http://www.umassmed.edu/gsn/admissions/apply.aspx</t>
  </si>
  <si>
    <t>http://www.umassmed.edu/financialaid/index.aspx</t>
  </si>
  <si>
    <t>1 (508) 856-8989</t>
  </si>
  <si>
    <t>a:2:{s:9:"教育学";s:37:"./major/175/2942/Undergraduate//4.gif";s:6:"医学";s:38:"./major/175/2942/Undergraduate//10.gif";}</t>
  </si>
  <si>
    <t>{"Address":"University of Massachusetts Medical School, 55 Lake Avenue North, Worcester, Massachusetts 01655","Tel":"1 (508) 856-8989","Fax":"","Mail":"","ApplyOnline":"http://www.umassmed.edu/gsn/admissions/apply.aspx","Conditions_Cost": "","Conditions_Edu": "无明确要求", "Conditions_Test": "","Conditions_Age": "无明确要求","MajorSum": "1", "OpeningTime": "","Tuition": "-1","Other_Application": "-1","Other_reg": "-1","Other_books": "-1","ScholarshipUrl": "http://www.umassmed.edu/financialaid/index.aspx","alimony":"12768-21600","Other_Conditions": "无明确要求","Currency": "美元","Rate": "6.3387"}</t>
  </si>
  <si>
    <t>a:3:{i:0;O:8:"stdClass":2:{s:4:"time";s:8:"8月1日";s:3:"tip";s:33:"医学院提前申请截止时间";}i:1;O:8:"stdClass":2:{s:4:"time";s:9:"11月1日";s:3:"tip";s:33:"医学院常规申请截止时间";}i:2;O:8:"stdClass":2:{s:4:"time";s:10:"12月15日";s:3:"tip";s:39:"医学院接收申请文件截止日期";}}</t>
  </si>
  <si>
    <t>1、要求提交大学成绩单。&amp;nbsp;2、要求提交托福考试成绩。&amp;nbsp;&amp;nbsp;以上要求为临床研究专业录取条件。</t>
  </si>
  <si>
    <t>a:1:{s:6:"医学";s:31:"./major/175/2942/Master//10.gif";}</t>
  </si>
  <si>
    <t>{"Address":"University of Massachusetts Medical School, 55 Lake Avenue North, Worcester, Massachusetts 01655","Tel":"1 (508) 856-8989","Fax":"","Mail":"","ApplyOnline":"http://www.umassmed.edu/gsn/admissions/apply.aspx","Conditions_Cost": "","Conditions_Edu": "本科毕业", "Conditions_Test": "","Conditions_Age": "无明确要求","MajorSum": "2", "OpeningTime": [{"time":"8月1日","tip":"医学院提前申请截止时间"},{"time":"11月1日","tip":"医学院常规申请截止时间"},{"time":"12月15日","tip":"医学院接收申请文件截止日期"}],"Tuition": "23185","Other_Application": "-1","Other_reg": "-1","Other_books": "-1","ScholarshipUrl": "http://www.umassmed.edu/financialaid/index.aspx","alimony":"12768-21600","Other_Conditions": "1、要求提交大学成绩单。&amp;nbsp;2、要求提交托福考试成绩。&amp;nbsp;&amp;nbsp;以上要求为临床研究专业录取条件。","Currency": "美元","Rate": "6.3387"}</t>
  </si>
  <si>
    <t>a:1:{i:0;O:8:"stdClass":2:{s:4:"time";s:8:"1月5日";s:3:"tip";s:57:"临床与人口健康研究博士专业申请截止时间";}}</t>
  </si>
  <si>
    <t>1、要求提交托福考试成绩。&amp;nbsp;2、要求提交大学成绩单。&amp;nbsp;3、要求提交GRE考试成绩。&amp;nbsp;&amp;nbsp;以上要求为护理实践专业录取条件</t>
  </si>
  <si>
    <t>a:3:{s:6:"理学";s:26:"./major/175/2942/Dr//6.gif";s:6:"工学";s:26:"./major/175/2942/Dr//2.gif";s:6:"医学";s:27:"./major/175/2942/Dr//10.gif";}</t>
  </si>
  <si>
    <t>{"Address":"University of Massachusetts Medical School, 55 Lake Avenue North, Worcester, Massachusetts 01655","Tel":"1 (508) 856-8989","Fax":"","Mail":"","ApplyOnline":"http://www.umassmed.edu/gsn/admissions/apply.aspx","Conditions_Cost": "","Conditions_Edu": "本科毕业", "Conditions_Test": "","Conditions_Age": "无明确要求","MajorSum": "13", "OpeningTime": [{"time":"1月5日","tip":"临床与人口健康研究博士专业申请截止时间"}],"Tuition": "21209","Other_Application": "-1","Other_reg": "-1","Other_books": "-1","ScholarshipUrl": "http://www.umassmed.edu/financialaid/index.aspx","alimony":"12768-21600","Other_Conditions": "1、要求提交托福考试成绩。&amp;nbsp;2、要求提交大学成绩单。&amp;nbsp;3、要求提交GRE考试成绩。&amp;nbsp;&amp;nbsp;以上要求为护理实践专业录取条件","Currency": "美元","Rate": "6.3387"}</t>
  </si>
  <si>
    <t>a:1:{s:6:"医学";s:35:"./major/175/2942/Foundation//10.gif";}</t>
  </si>
  <si>
    <t>{"Address":"University of Massachusetts Medical School, 55 Lake Avenue North, Worcester, Massachusetts 01655","Tel":"1 (508) 856-8989","Fax":"","Mail":"","ApplyOnline":"http://www.umassmed.edu/gsn/admissions/apply.aspx","Conditions_Cost": "","Conditions_Edu": "无明确要求", "Conditions_Test": "","Conditions_Age": "无明确要求","MajorSum": "2", "OpeningTime": "","Tuition": "-1","Other_Application": "-1","Other_reg": "-1","Other_books": "-1","ScholarshipUrl": "","alimony":"12768-21600","Other_Conditions": "无明确要求","Currency": "美元","Rate": "6.3387"}</t>
  </si>
  <si>
    <t>阿肯色大学费耶特维尔分校(费耶特维尔)</t>
  </si>
  <si>
    <t>University of Arkansas, Fayetteville (Fayetteville)</t>
  </si>
  <si>
    <t>International Admissions Office, 346 N. Arkansas Avenue / STON 50, 1 University of Arkansas, Fayetteville, AR 72701 USA</t>
  </si>
  <si>
    <t>http://apply.uark.edu/</t>
  </si>
  <si>
    <t>iao@uark.edu</t>
  </si>
  <si>
    <t>a:3:{i:0;O:8:"stdClass":2:{s:4:"time";s:9:"5月31日";s:3:"tip";s:30:"秋季入学申请截止时间";}i:1;O:8:"stdClass":2:{s:4:"time";s:9:"10月1日";s:3:"tip";s:30:"春季入学申请截止时间";}i:2;O:8:"stdClass":2:{s:4:"time";s:8:"3月1日";s:3:"tip";s:30:"夏季入学申请截止时间";}}</t>
  </si>
  <si>
    <t>http://scholarships.uark.edu/</t>
  </si>
  <si>
    <t>1-479-575-6246</t>
  </si>
  <si>
    <t>a:11:{s:6:"文学";s:36:"./major/175/280/Undergraduate//9.gif";s:6:"农学";s:36:"./major/175/280/Undergraduate//8.gif";s:9:"历史学";s:36:"./major/175/280/Undergraduate//7.gif";s:6:"理学";s:36:"./major/175/280/Undergraduate//6.gif";s:9:"经济学";s:36:"./major/175/280/Undergraduate//5.gif";s:9:"教育学";s:36:"./major/175/280/Undergraduate//4.gif";s:9:"管理学";s:36:"./major/175/280/Undergraduate//3.gif";s:6:"工学";s:36:"./major/175/280/Undergraduate//2.gif";s:6:"哲学";s:37:"./major/175/280/Undergraduate//11.gif";s:6:"医学";s:37:"./major/175/280/Undergraduate//10.gif";s:6:"法学";s:36:"./major/175/280/Undergraduate//1.gif";}</t>
  </si>
  <si>
    <t>{"Address":"International Admissions Office, 346 N. Arkansas Avenue / STON 50, 1 University of Arkansas, Fayetteville, AR 72701 USA","Tel":"1-479-575-6246","Fax":"","Mail":"iao@uark.edu","ApplyOnline":"http://apply.uark.edu/","Conditions_Cost": [{"score":"四分制  2.5","tip":"GPA"}],"Conditions_Edu": "高中毕业", "Conditions_Test": [{"type":"传统托福(PBT)","score":"550"},{"type":"托福网考(IBT)","score":"79"},{"type":"雅思","score":"6.5"},{"type":"PTE","score":"58"}],"Conditions_Age": "无明确要求","MajorSum": "76", "OpeningTime": [{"time":"5月31日","tip":"秋季入学申请截止时间"},{"time":"10月1日","tip":"春季入学申请截止时间"},{"time":"3月1日","tip":"夏季入学申请截止时间"}],"Tuition": "31520","Other_Application": "50","Other_reg": "-1","Other_books": "-1","ScholarshipUrl": "http://scholarships.uark.edu/","alimony":"12768-21600","Other_Conditions": "无明确要求","Currency": "美元","Rate": "6.3387"}</t>
  </si>
  <si>
    <t>a:3:{i:0;O:8:"stdClass":2:{s:4:"time";s:8:"4月1日";s:3:"tip";s:30:"秋季入学申请截止时间";}i:1;O:8:"stdClass":2:{s:4:"time";s:9:"10月1日";s:3:"tip";s:30:"春季入学申请截止时间";}i:2;O:8:"stdClass":2:{s:4:"time";s:8:"3月1日";s:3:"tip";s:30:"夏季入学申请截止时间";}}</t>
  </si>
  <si>
    <t>a:11:{s:6:"文学";s:29:"./major/175/280/Master//9.gif";s:6:"农学";s:29:"./major/175/280/Master//8.gif";s:9:"历史学";s:29:"./major/175/280/Master//7.gif";s:6:"理学";s:29:"./major/175/280/Master//6.gif";s:9:"经济学";s:29:"./major/175/280/Master//5.gif";s:9:"教育学";s:29:"./major/175/280/Master//4.gif";s:9:"管理学";s:29:"./major/175/280/Master//3.gif";s:6:"工学";s:29:"./major/175/280/Master//2.gif";s:6:"哲学";s:30:"./major/175/280/Master//11.gif";s:6:"医学";s:30:"./major/175/280/Master//10.gif";s:6:"法学";s:29:"./major/175/280/Master//1.gif";}</t>
  </si>
  <si>
    <t>{"Address":"International Admissions Office, 346 N. Arkansas Avenue / STON 50, 1 University of Arkansas, Fayetteville, AR 72701 USA","Tel":"1-479-575-6246","Fax":"","Mail":"iao@uark.edu","ApplyOnline":"http://apply.uark.edu/","Conditions_Cost": [{"score":"四分制  3.0","tip":"GPA"}],"Conditions_Edu": "本科毕业", "Conditions_Test": [{"type":"传统托福(PBT)","score":"550"},{"type":"托福网考(IBT)","score":"79"},{"type":"雅思","score":"6.5"}],"Conditions_Age": "无明确要求","MajorSum": "75", "OpeningTime": [{"time":"4月1日","tip":"秋季入学申请截止时间"},{"time":"10月1日","tip":"春季入学申请截止时间"},{"time":"3月1日","tip":"夏季入学申请截止时间"}],"Tuition": "28453","Other_Application": "50","Other_reg": "-1","Other_books": "-1","ScholarshipUrl": "http://scholarships.uark.edu/","alimony":"12768-21600","Other_Conditions": "无明确要求","Currency": "美元","Rate": "6.3387"}</t>
  </si>
  <si>
    <t>a:11:{s:6:"文学";s:25:"./major/175/280/Dr//9.gif";s:6:"农学";s:25:"./major/175/280/Dr//8.gif";s:9:"历史学";s:25:"./major/175/280/Dr//7.gif";s:6:"理学";s:25:"./major/175/280/Dr//6.gif";s:9:"经济学";s:25:"./major/175/280/Dr//5.gif";s:9:"教育学";s:25:"./major/175/280/Dr//4.gif";s:9:"管理学";s:25:"./major/175/280/Dr//3.gif";s:6:"工学";s:25:"./major/175/280/Dr//2.gif";s:6:"哲学";s:26:"./major/175/280/Dr//11.gif";s:6:"医学";s:26:"./major/175/280/Dr//10.gif";s:6:"法学";s:25:"./major/175/280/Dr//1.gif";}</t>
  </si>
  <si>
    <t>{"Address":"International Admissions Office, 346 N. Arkansas Avenue / STON 50, 1 University of Arkansas, Fayetteville, AR 72701 USA","Tel":"1-479-575-6246","Fax":"","Mail":"iao@uark.edu","ApplyOnline":"http://apply.uark.edu/","Conditions_Cost": [{"score":"四分制  3.0","tip":"GPA"}],"Conditions_Edu": "本科毕业", "Conditions_Test": [{"type":"传统托福(PBT)","score":"550"},{"type":"托福网考(IBT)","score":"79"},{"type":"雅思","score":"6.5"}],"Conditions_Age": "无明确要求","MajorSum": "52", "OpeningTime": [{"time":"4月1日","tip":"秋季入学申请截止时间"},{"time":"10月1日","tip":"春季入学申请截止时间"},{"time":"3月1日","tip":"夏季入学申请截止时间"}],"Tuition": "28453","Other_Application": "50","Other_reg": "-1","Other_books": "-1","ScholarshipUrl": "http://scholarships.uark.edu/","alimony":"12768-21600","Other_Conditions": "无明确要求","Currency": "美元","Rate": "6.3387"}</t>
  </si>
  <si>
    <t>University of Arkansas, 2 East Center Street, Fayetteville, AR 72701</t>
  </si>
  <si>
    <t>a:5:{i:0;O:8:"stdClass":2:{s:4:"type";s:17:"传统托福(PBT)";s:5:"score";s:3:"550";}i:1;O:8:"stdClass":2:{s:4:"type";s:17:"托福机考(CBT)";s:5:"score";s:3:"213";}i:2;O:8:"stdClass":2:{s:4:"type";s:17:"托福网考(IBT)";s:5:"score";s:2:"79";}i:3;O:8:"stdClass":2:{s:4:"type";s:6:"雅思";s:5:"score";s:3:"6.5";}i:4;O:8:"stdClass":2:{s:4:"type";s:3:"PTE";s:5:"score";s:2:"58";}}</t>
  </si>
  <si>
    <t>mdunagan@walton.uark.edu</t>
  </si>
  <si>
    <t>a:2:{i:0;O:8:"stdClass":2:{s:4:"time";s:8:"4月1日";s:3:"tip";s:30:"提前录取申请截止日期";}i:1;O:8:"stdClass":2:{s:4:"time";s:9:"9月15日";s:3:"tip";s:24:"最后申请截止日期";}}</t>
  </si>
  <si>
    <t>+1 (479)575-2851</t>
  </si>
  <si>
    <t>a:1:{s:9:"管理学";s:26:"./major/175/280/MBA//3.gif";}</t>
  </si>
  <si>
    <t>{"Address":"University of Arkansas, 2 East Center Street, Fayetteville, AR 72701","Tel":"+1 (479)575-2851","Fax":"","Mail":"mdunagan@walton.uark.edu","Conditions_Cost": "","Conditions_Edu": "本科毕业", "Conditions_Test": [{"type":"传统托福(PBT)","score":"550"},{"type":"托福机考(CBT)","score":"213"},{"type":"托福网考(IBT)","score":"79"},{"type":"雅思","score":"6.5"},{"type":"PTE","score":"58"}], "Conditions_Work": "无明确要求","xueZhi": "16个月 全日制","Conditions_Age": "无明确要求","MajorSum": "1", "OpeningTime": [{"time":"4月1日","tip":"提前录取申请截止日期"},{"time":"9月15日","tip":"最后申请截止日期"}],"Tuition": "51400","Other_Application": "60","Other_reg": "-1","Other_books": "-1","ScholarshipUrl": "","alimony":"12768-21600","Other_Conditions": "学术要求：&amp;nbsp;提交GMAT考试成绩。","Currency": "美元","Rate": "6.3387"}</t>
  </si>
  <si>
    <t>a:2:{s:9:"管理学";s:33:"./major/175/280/Specialist//3.gif";s:6:"工学";s:33:"./major/175/280/Specialist//2.gif";}</t>
  </si>
  <si>
    <t>{"Address":"International Admissions Office, 346 N. Arkansas Avenue / STON 50, 1 University of Arkansas, Fayetteville, AR 72701 USA","Tel":"1-479-575-6246","Fax":"","Mail":"iao@uark.edu","ApplyOnline":"http://apply.uark.edu/","Conditions_Cost": "","Conditions_Edu": "无明确要求", "Conditions_Test": "","Conditions_Age": "无明确要求","MajorSum": "2", "OpeningTime": [{"time":"5月31日","tip":"秋季入学申请截止时间"},{"time":"10月1日","tip":"春季入学申请截止时间"},{"time":"3月1日","tip":"夏季入学申请截止时间"}],"Tuition": "31520","Other_Application": "50","Other_reg": "-1","Other_books": "-1","ScholarshipUrl": "http://scholarships.uark.edu/","alimony":"12768-21600","Other_Conditions": "无明确要求","Currency": "美元","Rate": "6.3387"}</t>
  </si>
  <si>
    <t>International Language Center, University of Arkansas, Fayetteville, AR 72701 USA</t>
  </si>
  <si>
    <t>http://www.uark.edu/depts/silc/ark/application-forms.html</t>
  </si>
  <si>
    <t>silc@uark.edu</t>
  </si>
  <si>
    <t>a:1:{i:0;O:8:"stdClass":2:{s:4:"time";s:9:"1月16日";s:3:"tip";s:52:"每年开课5次，1月、3月、6月、8月、10月";}}</t>
  </si>
  <si>
    <t>a:2:{s:6:"文学";s:31:"./major/175/280/Language//9.gif";s:9:"教育学";s:31:"./major/175/280/Language//4.gif";}</t>
  </si>
  <si>
    <t>{"Address":"International Language Center, University of Arkansas, Fayetteville, AR 72701 USA","Tel":"+1-479-575-7600","Fax":"+1-479-575-7673","Mail":"silc@uark.edu","ApplyOnline":"http://www.uark.edu/depts/silc/ark/application-forms.html","Conditions_Cost": "","Conditions_Edu": "高中毕业", "Conditions_Test": "","Conditions_Age": "十八岁以上","MajorSum": "1", "OpeningTime": [{"time":"1月16日","tip":"每年开课5次，1月、3月、6月、8月、10月"}],"Tuition": "310","Other_Application": "125","Other_reg": "-1","Other_books": "-1","ScholarshipUrl": "","alimony":"12768-21600","Other_Conditions": "无明确要求","Currency": "美元","Rate": "6.3387"}</t>
  </si>
  <si>
    <t>University of Arkansas Global Campus, 2 East Center Street, Fayetteville, AR 72701</t>
  </si>
  <si>
    <t>a:3:{s:6:"理学";s:30:"./major/175/280/NetWork//6.gif";s:9:"教育学";s:30:"./major/175/280/NetWork//4.gif";s:9:"管理学";s:30:"./major/175/280/NetWork//3.gif";}</t>
  </si>
  <si>
    <t>{"Address":"University of Arkansas Global Campus, 2 East Center Street, Fayetteville, AR 72701","Tel":"1-479-575-6246","Fax":"","Mail":"iao@uark.edu","ApplyOnline":"http://apply.uark.edu/","Conditions_Cost": "","Conditions_Edu": "无明确要求", "Conditions_Test": "","Conditions_Age": "无明确要求","MajorSum": "8", "OpeningTime": "","Tuition": "28453","Other_Application": "","Other_reg": "-1","Other_books": "-1","ScholarshipUrl": "http://scholarships.uark.edu/","alimony":"12768-21600","Other_Conditions": "无明确要求","Currency": "美元","Rate": "6.3387"}</t>
  </si>
  <si>
    <t>迈阿密大学(牛津)</t>
  </si>
  <si>
    <t>Miami University (Oxford)</t>
  </si>
  <si>
    <t>Miami University Office of Admission  Campus Avenue Building  301 S. Campus Ave.  Oxford, OH 45056-3434  USA</t>
  </si>
  <si>
    <t>http://miamioh.edu/admission/admission/international/application/instructions-first-year.html</t>
  </si>
  <si>
    <t>a:7:{i:0;O:8:"stdClass":2:{s:4:"type";s:17:"传统托福(PBT)";s:5:"score";s:3:"550";}i:1;O:8:"stdClass":2:{s:4:"type";s:17:"托福网考(IBT)";s:5:"score";s:2:"80";}i:2;O:8:"stdClass":2:{s:4:"type";s:6:"雅思";s:5:"score";s:3:"6.5";}i:3;O:8:"stdClass":2:{s:4:"type";s:21:"密歇根英语考试";s:5:"score";s:2:"80";}i:4;O:8:"stdClass":2:{s:4:"type";s:3:"PTE";s:5:"score";s:2:"53";}i:5;O:8:"stdClass":2:{s:4:"type";s:18:"SAT批判性阅读";s:5:"score";s:3:"500";}i:6;O:8:"stdClass":2:{s:4:"type";s:9:"ACT英语";s:5:"score";s:2:"21";}}</t>
  </si>
  <si>
    <t>admission@muohio.edu</t>
  </si>
  <si>
    <t>a:2:{i:0;O:8:"stdClass":2:{s:4:"time";s:10:"11月15日";s:3:"tip";s:30:"春季入学申请截止时间";}i:1;O:8:"stdClass":2:{s:4:"time";s:8:"2月1日";s:3:"tip";s:30:"秋季入学申请截止时间";}}</t>
  </si>
  <si>
    <t>1.美国语言中心（ELS）-- 通过112级。</t>
  </si>
  <si>
    <t>http://miamioh.edu/admission/finaid/international/scholarships/index.html</t>
  </si>
  <si>
    <t>1 513-529-2531</t>
  </si>
  <si>
    <t>a:11:{s:6:"文学";s:37:"./major/175/4528/Undergraduate//9.gif";s:6:"农学";s:37:"./major/175/4528/Undergraduate//8.gif";s:9:"历史学";s:37:"./major/175/4528/Undergraduate//7.gif";s:6:"理学";s:37:"./major/175/4528/Undergraduate//6.gif";s:9:"经济学";s:37:"./major/175/4528/Undergraduate//5.gif";s:9:"教育学";s:37:"./major/175/4528/Undergraduate//4.gif";s:9:"管理学";s:37:"./major/175/4528/Undergraduate//3.gif";s:6:"工学";s:37:"./major/175/4528/Undergraduate//2.gif";s:6:"哲学";s:38:"./major/175/4528/Undergraduate//11.gif";s:6:"医学";s:38:"./major/175/4528/Undergraduate//10.gif";s:6:"法学";s:37:"./major/175/4528/Undergraduate//1.gif";}</t>
  </si>
  <si>
    <t>{"Address":"Miami University Office of Admission  Campus Avenue Building  301 S. Campus Ave.  Oxford, OH 45056-3434  USA","Tel":"1 513-529-2531","Fax":"","Mail":"admission@muohio.edu","ApplyOnline":"http://miamioh.edu/admission/admission/international/application/instructions-first-year.html","Conditions_Cost": "","Conditions_Edu": "高中毕业", "Conditions_Test": [{"type":"传统托福(PBT)","score":"550"},{"type":"托福网考(IBT)","score":"80"},{"type":"雅思","score":"6.5"},{"type":"密歇根英语考试","score":"80"},{"type":"PTE","score":"53"},{"type":"SAT批判性阅读","score":"500"},{"type":"ACT英语","score":"21"}],"Conditions_Age": "无明确要求","MajorSum": "106", "OpeningTime": [{"time":"11月15日","tip":"春季入学申请截止时间"},{"time":"2月1日","tip":"秋季入学申请截止时间"}],"Tuition": "29056","Other_Application": "-1","Other_reg": "-1","Other_books": "-1","ScholarshipUrl": "http://miamioh.edu/admission/finaid/international/scholarships/index.html","alimony":"12768-21600","Other_Conditions": "1.美国语言中心（ELS）-- 通过112级。","Currency": "美元","Rate": "6.3387"}</t>
  </si>
  <si>
    <t>Graduate School  102 Roudebush Hall  Miami University  Oxford, Ohio 45056 USA</t>
  </si>
  <si>
    <t>http://miamioh.edu/graduate-studies/admission/international-application.html</t>
  </si>
  <si>
    <t>a:7:{i:0;O:8:"stdClass":2:{s:4:"type";s:17:"传统托福(PBT)";s:5:"score";s:3:"550";}i:1;O:8:"stdClass":2:{s:4:"type";s:17:"托福网考(IBT)";s:5:"score";s:2:"80";}i:2;O:8:"stdClass":2:{s:4:"type";s:6:"雅思";s:5:"score";s:3:"6.5";}i:3;O:8:"stdClass":2:{s:4:"type";s:21:"密歇根英语考试";s:5:"score";s:2:"80";}i:4;O:8:"stdClass":2:{s:4:"type";s:3:"CPE";s:5:"score";s:1:"C";}i:5;O:8:"stdClass":2:{s:4:"type";s:3:"CAE";s:5:"score";s:1:"B";}i:6;O:8:"stdClass":2:{s:4:"type";s:3:"PTE";s:5:"score";s:2:"54";}}</t>
  </si>
  <si>
    <t>gradschool@muohio.edu</t>
  </si>
  <si>
    <t>http://miamioh.edu/graduate-studies/tuition-funding/index.html</t>
  </si>
  <si>
    <t>1 513-529-3734</t>
  </si>
  <si>
    <t>a:11:{s:6:"文学";s:30:"./major/175/4528/Master//9.gif";s:6:"农学";s:30:"./major/175/4528/Master//8.gif";s:9:"历史学";s:30:"./major/175/4528/Master//7.gif";s:6:"理学";s:30:"./major/175/4528/Master//6.gif";s:9:"经济学";s:30:"./major/175/4528/Master//5.gif";s:9:"教育学";s:30:"./major/175/4528/Master//4.gif";s:9:"管理学";s:30:"./major/175/4528/Master//3.gif";s:6:"工学";s:30:"./major/175/4528/Master//2.gif";s:6:"哲学";s:31:"./major/175/4528/Master//11.gif";s:6:"医学";s:31:"./major/175/4528/Master//10.gif";s:6:"法学";s:30:"./major/175/4528/Master//1.gif";}</t>
  </si>
  <si>
    <t>{"Address":"Graduate School  102 Roudebush Hall  Miami University  Oxford, Ohio 45056 USA","Tel":"1 513-529-3734","Fax":"","Mail":"gradschool@muohio.edu","ApplyOnline":"http://miamioh.edu/graduate-studies/admission/international-application.html","Conditions_Cost": "","Conditions_Edu": "本科毕业", "Conditions_Test": [{"type":"传统托福(PBT)","score":"550"},{"type":"托福网考(IBT)","score":"80"},{"type":"雅思","score":"6.5"},{"type":"密歇根英语考试","score":"80"},{"type":"CPE","score":"C"},{"type":"CAE","score":"B"},{"type":"PTE","score":"54"}],"Conditions_Age": "无明确要求","MajorSum": "43", "OpeningTime": "","Tuition": "26184","Other_Application": "-1","Other_reg": "-1","Other_books": "-1","ScholarshipUrl": "http://miamioh.edu/graduate-studies/tuition-funding/index.html","alimony":"12768-21600","Other_Conditions": "1.美国语言中心（ELS）-- 通过112级。","Currency": "美元","Rate": "6.3387"}</t>
  </si>
  <si>
    <t>a:6:{s:6:"文学";s:26:"./major/175/4528/Dr//9.gif";s:6:"农学";s:26:"./major/175/4528/Dr//8.gif";s:6:"理学";s:26:"./major/175/4528/Dr//6.gif";s:9:"教育学";s:26:"./major/175/4528/Dr//4.gif";s:9:"管理学";s:26:"./major/175/4528/Dr//3.gif";s:6:"医学";s:27:"./major/175/4528/Dr//10.gif";}</t>
  </si>
  <si>
    <t>{"Address":"Graduate School  102 Roudebush Hall  Miami University  Oxford, Ohio 45056 USA","Tel":"1 513-529-3734","Fax":"","Mail":"gradschool@muohio.edu","ApplyOnline":"http://miamioh.edu/graduate-studies/admission/international-application.html","Conditions_Cost": "","Conditions_Edu": "本科毕业", "Conditions_Test": [{"type":"传统托福(PBT)","score":"550"},{"type":"托福网考(IBT)","score":"80"},{"type":"雅思","score":"6.5"},{"type":"密歇根英语考试","score":"80"},{"type":"CPE","score":"C"},{"type":"CAE","score":"B"},{"type":"PTE","score":"54"}],"Conditions_Age": "无明确要求","MajorSum": "12", "OpeningTime": "","Tuition": "26184","Other_Application": "-1","Other_reg": "-1","Other_books": "-1","ScholarshipUrl": "http://miamioh.edu/graduate-studies/tuition-funding/index.html","alimony":"12768-21600","Other_Conditions": "1.美国语言中心（ELS）-- 通过112级。","Currency": "美元","Rate": "6.3387"}</t>
  </si>
  <si>
    <t>14个月 全日制MBA学制为14个月</t>
  </si>
  <si>
    <t>{"Address":"","Tel":"","Fax":"","Mail":"","Conditions_Cost": "","Conditions_Edu": "无明确要求", "Conditions_Test": "", "Conditions_Work": "无明确要求","xueZhi": "14个月 全日制MBA学制为14个月","Conditions_Age": "无明确要求","MajorSum": "0", "OpeningTime": "","Tuition": "-1","Other_Application": "-1","Other_reg": "-1","Other_books": "-1","ScholarshipUrl": "","alimony":"12768-21600","Other_Conditions": "无明确要求","Currency": "美元","Rate": "6.3387"}</t>
  </si>
  <si>
    <t>127 McGuffey Hall  210 E. Spring Street  Oxford, OH 45056</t>
  </si>
  <si>
    <t>a:2:{i:0;O:8:"stdClass":2:{s:4:"type";s:17:"托福网考(IBT)";s:5:"score";s:2:"65";}i:1;O:8:"stdClass":2:{s:4:"type";s:6:"雅思";s:5:"score";s:3:"5.5";}}</t>
  </si>
  <si>
    <t>AmericanEnglish@muohio.edu</t>
  </si>
  <si>
    <t>1 (513) 529-7132</t>
  </si>
  <si>
    <t>a:1:{s:6:"文学";s:32:"./major/175/4528/Language//9.gif";}</t>
  </si>
  <si>
    <t>{"Address":"127 McGuffey Hall  210 E. Spring Street  Oxford, OH 45056  ","Tel":"1 (513) 529-7132","Fax":"","Mail":"AmericanEnglish@muohio.edu","ApplyOnline":"http://miamioh.edu/admission/admission/international/application/instructions-first-year.html","Conditions_Cost": "","Conditions_Edu": "高中毕业", "Conditions_Test": [{"type":"托福网考(IBT)","score":"65"},{"type":"雅思","score":"5.5"}],"Conditions_Age": "无明确要求","MajorSum": "1", "OpeningTime": "","Tuition": "-1","Other_Application": "-1","Other_reg": "-1","Other_books": "-1","ScholarshipUrl": "","alimony":"12768-21600","Other_Conditions": "无明确要求","Currency": "美元","Rate": "6.3387"}</t>
  </si>
  <si>
    <t>1 513.529.8600</t>
  </si>
  <si>
    <t>a:7:{s:6:"文学";s:31:"./major/175/4528/NetWork//9.gif";s:6:"理学";s:31:"./major/175/4528/NetWork//6.gif";s:9:"经济学";s:31:"./major/175/4528/NetWork//5.gif";s:9:"教育学";s:31:"./major/175/4528/NetWork//4.gif";s:6:"工学";s:31:"./major/175/4528/NetWork//2.gif";s:6:"医学";s:32:"./major/175/4528/NetWork//10.gif";s:6:"法学";s:31:"./major/175/4528/NetWork//1.gif";}</t>
  </si>
  <si>
    <t>{"Address":"Graduate School  102 Roudebush Hall  Miami University  Oxford, Ohio 45056 USA","Tel":"1 513.529.8600","Fax":"","Mail":"gradschool@muohio.edu","ApplyOnline":"http://miamioh.edu/graduate-studies/admission/international-application.html","Conditions_Cost": "","Conditions_Edu": "无明确要求", "Conditions_Test": "","Conditions_Age": "无明确要求","MajorSum": "9", "OpeningTime": "","Tuition": "26184","Other_Application": "","Other_reg": "-1","Other_books": "-1","ScholarshipUrl": "http://miamioh.edu/graduate-studies/tuition-funding/index.html","alimony":"12768-21600","Other_Conditions": "无明确要求","Currency": "美元","Rate": "6.3387"}</t>
  </si>
  <si>
    <t>a:2:{s:6:"医学";s:35:"./major/175/4528/Foundation//10.gif";s:6:"法学";s:34:"./major/175/4528/Foundation//1.gif";}</t>
  </si>
  <si>
    <t>{"Address":"Miami University Office of Admission  Campus Avenue Building  301 S. Campus Ave.  Oxford, OH 45056-3434  USA","Tel":"1 513-529-2531","Fax":"","Mail":"admission@muohio.edu","ApplyOnline":"http://miamioh.edu/admission/admission/international/application/instructions-first-year.html","Conditions_Cost": "","Conditions_Edu": "无明确要求", "Conditions_Test": "","Conditions_Age": "无明确要求","MajorSum": "2", "OpeningTime": "","Tuition": "-1","Other_Application": "-1","Other_reg": "-1","Other_books": "-1","ScholarshipUrl": "","alimony":"12768-21600","Other_Conditions": "无明确要求","Currency": "美元","Rate": "6.3387"}</t>
  </si>
  <si>
    <t>阿拉巴马大学伯明翰分校（伯明翰）</t>
  </si>
  <si>
    <t>University of Alabama at Birmingham (Birmingham)</t>
  </si>
  <si>
    <t>University Boulevard Office Building, 1st Floor, 1201 University Blvd., Birmingham, AL 35294</t>
  </si>
  <si>
    <t>https://www.uab.edu/students/undergraduate-admissions/freshman/admissions-international/item/504-apply-for-admission-international</t>
  </si>
  <si>
    <t>a:6:{i:0;O:8:"stdClass":2:{s:4:"type";s:17:"托福网考(IBT)";s:5:"score";s:2:"77";}i:1;O:8:"stdClass":2:{s:4:"type";s:6:"雅思";s:5:"score";s:3:"6.0";}i:2;O:8:"stdClass":2:{s:4:"type";s:12:"雅思阅读";s:5:"score";s:3:"5.5";}i:3;O:8:"stdClass":2:{s:4:"type";s:12:"雅思写作";s:5:"score";s:3:"5.5";}i:4;O:8:"stdClass":2:{s:4:"type";s:12:"雅思听力";s:5:"score";s:3:"5.5";}i:5;O:8:"stdClass":2:{s:4:"type";s:12:"雅思口语";s:5:"score";s:3:"5.5";}}</t>
  </si>
  <si>
    <t>+1 (205) 975-7114</t>
  </si>
  <si>
    <t>chooseuab@uab.edu</t>
  </si>
  <si>
    <t>a:3:{i:0;O:8:"stdClass":2:{s:4:"time";s:8:"6月1日";s:3:"tip";s:30:"秋季入学申请截止日期";}i:1;O:8:"stdClass":2:{s:4:"time";s:9:"11月1日";s:3:"tip";s:30:"春季入学申请截止日期";}i:2;O:8:"stdClass":2:{s:4:"time";s:9:"4月15日";s:3:"tip";s:30:"夏季入学申请截止日期";}}</t>
  </si>
  <si>
    <t>https://www.uab.edu/students/undergraduate-admissions/freshman/paying-for-college-international/item/577-financial-assistance-for-international-students</t>
  </si>
  <si>
    <t>a:10:{s:6:"文学";s:35:"./major/175/80/Undergraduate//9.gif";s:9:"历史学";s:35:"./major/175/80/Undergraduate//7.gif";s:6:"理学";s:35:"./major/175/80/Undergraduate//6.gif";s:9:"经济学";s:35:"./major/175/80/Undergraduate//5.gif";s:9:"教育学";s:35:"./major/175/80/Undergraduate//4.gif";s:9:"管理学";s:35:"./major/175/80/Undergraduate//3.gif";s:6:"工学";s:35:"./major/175/80/Undergraduate//2.gif";s:6:"哲学";s:36:"./major/175/80/Undergraduate//11.gif";s:6:"医学";s:36:"./major/175/80/Undergraduate//10.gif";s:6:"法学";s:35:"./major/175/80/Undergraduate//1.gif";}</t>
  </si>
  <si>
    <t>{"Address":"University Boulevard Office Building, 1st Floor, 1201 University Blvd., Birmingham, AL 35294","Tel":"+1-800-421-8743","Fax":"+1 (205) 975-7114","Mail":"chooseuab@uab.edu","ApplyOnline":"https://www.uab.edu/students/undergraduate-admissions/freshman/admissions-international/item/504-apply-for-admission-international","Conditions_Cost": "","Conditions_Edu": "高中毕业", "Conditions_Test": [{"type":"托福网考(IBT)","score":"77"},{"type":"雅思","score":"6.0"},{"type":"雅思阅读","score":"5.5"},{"type":"雅思写作","score":"5.5"},{"type":"雅思听力","score":"5.5"},{"type":"雅思口语","score":"5.5"}],"Conditions_Age": "无明确要求","MajorSum": "79", "OpeningTime": [{"time":"6月1日","tip":"秋季入学申请截止日期"},{"time":"11月1日","tip":"春季入学申请截止日期"},{"time":"4月15日","tip":"夏季入学申请截止日期"}],"Tuition": "16948","Other_Application": "30","Other_reg": "-1","Other_books": "-1","ScholarshipUrl": "https://www.uab.edu/students/undergraduate-admissions/freshman/paying-for-college-international/item/577-financial-assistance-for-international-students","alimony":"12768-21600","Other_Conditions": "无明确要求","Currency": "美元","Rate": "6.3387"}</t>
  </si>
  <si>
    <t>UAB Graduate School, LHL G03, 1720 2nd Avenue South, Birmingham, AL  35294-0013</t>
  </si>
  <si>
    <t>http://www.uab.edu/graduate/current-students/prospective-students/28-students/international-students/115-applying-for-graduate-study</t>
  </si>
  <si>
    <t>+1 (205) 934-8413</t>
  </si>
  <si>
    <t>gradschool@uab.edu</t>
  </si>
  <si>
    <t>a:3:{i:0;O:8:"stdClass":2:{s:4:"time";s:9:"1月17日";s:3:"tip";s:30:"春季入学申请截止日期";}i:1;O:8:"stdClass":2:{s:4:"time";s:9:"5月16日";s:3:"tip";s:30:"夏季入学申请截止日期";}i:2;O:8:"stdClass":2:{s:4:"time";s:8:"9月6日";s:3:"tip";s:30:"秋季入学申请截止日期";}}</t>
  </si>
  <si>
    <t>1、提交GRE考试成绩。&amp;nbsp;2、提交托福考试成绩。</t>
  </si>
  <si>
    <t>http://www.uab.edu/graduate/current-students/prospective-students/26-students/funding/110-financial-information</t>
  </si>
  <si>
    <t>+1 (205) 934-8227</t>
  </si>
  <si>
    <t>a:8:{s:6:"文学";s:28:"./major/175/80/Master//9.gif";s:9:"历史学";s:28:"./major/175/80/Master//7.gif";s:6:"理学";s:28:"./major/175/80/Master//6.gif";s:9:"教育学";s:28:"./major/175/80/Master//4.gif";s:9:"管理学";s:28:"./major/175/80/Master//3.gif";s:6:"工学";s:28:"./major/175/80/Master//2.gif";s:6:"医学";s:29:"./major/175/80/Master//10.gif";s:6:"法学";s:28:"./major/175/80/Master//1.gif";}</t>
  </si>
  <si>
    <t>{"Address":"UAB Graduate School, LHL G03, 1720 2nd Avenue South, Birmingham, AL  35294-0013  ","Tel":"+1 (205) 934-8227","Fax":"+1 (205) 934-8413","Mail":"gradschool@uab.edu","ApplyOnline":"http://www.uab.edu/graduate/current-students/prospective-students/28-students/international-students/115-applying-for-graduate-study","Conditions_Cost": "","Conditions_Edu": "本科毕业", "Conditions_Test": "","Conditions_Age": "无明确要求","MajorSum": "59", "OpeningTime": [{"time":"1月17日","tip":"春季入学申请截止日期"},{"time":"5月16日","tip":"夏季入学申请截止日期"},{"time":"9月6日","tip":"秋季入学申请截止日期"}],"Tuition": "25008","Other_Application": "60","Other_reg": "-1","Other_books": "-1","ScholarshipUrl": "http://www.uab.edu/graduate/current-students/prospective-students/26-students/funding/110-financial-information","alimony":"12768-21600","Other_Conditions": "1、提交GRE考试成绩。&amp;nbsp;2、提交托福考试成绩。","Currency": "美元","Rate": "6.3387"}</t>
  </si>
  <si>
    <t>a:5:{s:6:"理学";s:24:"./major/175/80/Dr//6.gif";s:9:"教育学";s:24:"./major/175/80/Dr//4.gif";s:9:"管理学";s:24:"./major/175/80/Dr//3.gif";s:6:"工学";s:24:"./major/175/80/Dr//2.gif";s:6:"医学";s:25:"./major/175/80/Dr//10.gif";}</t>
  </si>
  <si>
    <t>{"Address":"UAB Graduate School, LHL G03, 1720 2nd Avenue South, Birmingham, AL  35294-0013  ","Tel":"+1 (205) 934-8227","Fax":"+1 (205) 934-8413","Mail":"gradschool@uab.edu","ApplyOnline":"http://www.uab.edu/graduate/current-students/prospective-students/28-students/international-students/115-applying-for-graduate-study","Conditions_Cost": "","Conditions_Edu": "本科毕业", "Conditions_Test": "","Conditions_Age": "无明确要求","MajorSum": "28", "OpeningTime": [{"time":"1月17日","tip":"春季入学申请截止日期"},{"time":"5月16日","tip":"夏季入学申请截止日期"},{"time":"9月6日","tip":"秋季入学申请截止日期"}],"Tuition": "25008","Other_Application": "60","Other_reg": "-1","Other_books": "-1","ScholarshipUrl": "http://www.uab.edu/graduate/current-students/prospective-students/26-students/funding/110-financial-information","alimony":"12768-21600","Other_Conditions": "1、提交GRE考试成绩。&amp;nbsp;2、提交托福考试成绩。","Currency": "美元","Rate": "6.3387"}</t>
  </si>
  <si>
    <t>UAB English Language Institute, EB 126, 1530 3rd Avenue South, Birmingham, AL 35294-1250, USA</t>
  </si>
  <si>
    <t>http://www.uab.edu/eli/iep/apply-now</t>
  </si>
  <si>
    <t>+1 (205) 934-4792</t>
  </si>
  <si>
    <t>iep@uab.edu</t>
  </si>
  <si>
    <t>a:1:{i:0;O:8:"stdClass":2:{s:4:"time";s:9:"4月29日";s:3:"tip";s:50:"每年开课3次，分别在4月、12月（2次）";}}</t>
  </si>
  <si>
    <t>+1 (205) 975-6638</t>
  </si>
  <si>
    <t>a:2:{s:6:"文学";s:30:"./major/175/80/Language//9.gif";s:9:"教育学";s:30:"./major/175/80/Language//4.gif";}</t>
  </si>
  <si>
    <t>{"Address":"UAB English Language Institute, EB 126, 1530 3rd Avenue South, Birmingham, AL 35294-1250, USA","Tel":"+1 (205) 975-6638","Fax":"+1 (205) 934-4792","Mail":"iep@uab.edu","ApplyOnline":"http://www.uab.edu/eli/iep/apply-now","Conditions_Cost": "","Conditions_Edu": "高中毕业", "Conditions_Test": "","Conditions_Age": "十七岁以上","MajorSum": "1", "OpeningTime": [{"time":"4月29日","tip":"每年开课3次，分别在4月、12月（2次）"}],"Tuition": "328","Other_Application": "75","Other_reg": "-1","Other_books": "-1","ScholarshipUrl": "","alimony":"12768-21600","Other_Conditions": "无明确要求","Currency": "美元","Rate": "6.3387"}</t>
  </si>
  <si>
    <t>a:5:{s:6:"文学";s:29:"./major/175/80/NetWork//9.gif";s:9:"经济学";s:29:"./major/175/80/NetWork//5.gif";s:9:"教育学";s:29:"./major/175/80/NetWork//4.gif";s:9:"管理学";s:29:"./major/175/80/NetWork//3.gif";s:6:"医学";s:30:"./major/175/80/NetWork//10.gif";}</t>
  </si>
  <si>
    <t>{"Address":"","Tel":"","Fax":"","Mail":"","ApplyOnline":"","Conditions_Cost": "","Conditions_Edu": "无明确要求", "Conditions_Test": "","Conditions_Age": "无明确要求","MajorSum": "10", "OpeningTime": "","Tuition": "-1","Other_Application": "","Other_reg": "-1","Other_books": "-1","ScholarshipUrl": "","alimony":"12768-21600","Other_Conditions": "无明确要求","Currency": "美元","Rate": "6.3387"}</t>
  </si>
  <si>
    <t>+1  800-421-8743</t>
  </si>
  <si>
    <t>a:3:{s:9:"教育学";s:32:"./major/175/80/Foundation//4.gif";s:6:"医学";s:33:"./major/175/80/Foundation//10.gif";s:6:"法学";s:32:"./major/175/80/Foundation//1.gif";}</t>
  </si>
  <si>
    <t>{"Address":"University Boulevard Office Building, 1st Floor, 1201 University Blvd., Birmingham, AL 35294","Tel":"+1  800-421-8743","Fax":"+1 (205) 975-7114","Mail":"chooseuab@uab.edu","ApplyOnline":"https://www.uab.edu/students/undergraduate-admissions/freshman/admissions-international/item/504-apply-for-admission-international","Conditions_Cost": "","Conditions_Edu": "无明确要求", "Conditions_Test": "","Conditions_Age": "无明确要求","MajorSum": "9", "OpeningTime": "","Tuition": "-1","Other_Application": "-1","Other_reg": "-1","Other_books": "-1","ScholarshipUrl": "","alimony":"12768-21600","Other_Conditions": "无明确要求","Currency": "美元","Rate": "6.3387"}</t>
  </si>
  <si>
    <t>马里兰大学巴尔的摩县分校(巴尔的摩)</t>
  </si>
  <si>
    <t>University of Maryland,Baltimore County (Baltimore)</t>
  </si>
  <si>
    <t>UMBC Office of Undergraduate Admissions, 1000 Hilltop Circle, Baltimore, MD 21250 USA</t>
  </si>
  <si>
    <t>admissions@umbc.edu</t>
  </si>
  <si>
    <t>a:2:{i:0;O:8:"stdClass":2:{s:4:"time";s:8:"3月1日";s:3:"tip";s:67:"秋季入学申请截止时间（截止日期为开学前6个月）";}i:1;O:8:"stdClass":2:{s:4:"time";s:8:"6月1日";s:3:"tip";s:67:"春季入学申请截止时间（截止日期为开学前6个月）";}}</t>
  </si>
  <si>
    <t>语言要求：&amp;nbsp;提交托福或雅思考试成绩，或完成该校开设的相关语言课程。</t>
  </si>
  <si>
    <t>http://www.umbc.edu/financialaid/scholarship_international.html</t>
  </si>
  <si>
    <t>+1 410-455-2291</t>
  </si>
  <si>
    <t>a:10:{s:6:"文学";s:37:"./major/175/2759/Undergraduate//9.gif";s:9:"历史学";s:37:"./major/175/2759/Undergraduate//7.gif";s:6:"理学";s:37:"./major/175/2759/Undergraduate//6.gif";s:9:"经济学";s:37:"./major/175/2759/Undergraduate//5.gif";s:9:"教育学";s:37:"./major/175/2759/Undergraduate//4.gif";s:9:"管理学";s:37:"./major/175/2759/Undergraduate//3.gif";s:6:"工学";s:37:"./major/175/2759/Undergraduate//2.gif";s:6:"哲学";s:38:"./major/175/2759/Undergraduate//11.gif";s:6:"医学";s:38:"./major/175/2759/Undergraduate//10.gif";s:6:"法学";s:37:"./major/175/2759/Undergraduate//1.gif";}</t>
  </si>
  <si>
    <t>{"Address":"UMBC Office of Undergraduate Admissions, 1000 Hilltop Circle, Baltimore, MD 21250 USA","Tel":"+1 410-455-2291","Fax":"","Mail":"admissions@umbc.edu","ApplyOnline":"https://www.commonapp.org/CommonApp/default.aspx","Conditions_Cost": "","Conditions_Edu": "高中毕业", "Conditions_Test": "","Conditions_Age": "无明确要求","MajorSum": "51", "OpeningTime": [{"time":"3月1日","tip":"秋季入学申请截止时间（截止日期为开学前6个月）"},{"time":"6月1日","tip":"春季入学申请截止时间（截止日期为开学前6个月）"}],"Tuition": "21642","Other_Application": "-1","Other_reg": "-1","Other_books": "-1","ScholarshipUrl": "http://www.umbc.edu/financialaid/scholarship_international.html","alimony":"12768-21600","Other_Conditions": "语言要求：&amp;nbsp;提交托福或雅思考试成绩，或完成该校开设的相关语言课程。","Currency": "美元","Rate": "6.3387"}</t>
  </si>
  <si>
    <t>Graduate School, University of Maryland, Baltimore County, 1000 Hilltop Circle, Baltimore, MD 21250</t>
  </si>
  <si>
    <t>http://www.umbc.edu/gradschool/admissions/apply.html</t>
  </si>
  <si>
    <t>umbcgrad@umbc.edu</t>
  </si>
  <si>
    <t>+1 410-455-2537</t>
  </si>
  <si>
    <t>a:10:{s:6:"文学";s:30:"./major/175/2759/Master//9.gif";s:6:"农学";s:30:"./major/175/2759/Master//8.gif";s:9:"历史学";s:30:"./major/175/2759/Master//7.gif";s:6:"理学";s:30:"./major/175/2759/Master//6.gif";s:9:"经济学";s:30:"./major/175/2759/Master//5.gif";s:9:"教育学";s:30:"./major/175/2759/Master//4.gif";s:9:"管理学";s:30:"./major/175/2759/Master//3.gif";s:6:"工学";s:30:"./major/175/2759/Master//2.gif";s:6:"医学";s:31:"./major/175/2759/Master//10.gif";s:6:"法学";s:30:"./major/175/2759/Master//1.gif";}</t>
  </si>
  <si>
    <t>{"Address":"Graduate School, University of Maryland, Baltimore County, 1000 Hilltop Circle, Baltimore, MD 21250","Tel":"+1 410-455-2537","Fax":"","Mail":"umbcgrad@umbc.edu","ApplyOnline":"http://www.umbc.edu/gradschool/admissions/apply.html","Conditions_Cost": [{"score":"四分制  3.0","tip":"GPA"}],"Conditions_Edu": "本科毕业", "Conditions_Test": [{"type":"传统托福(PBT)","score":"550"},{"type":"托福机考(CBT)","score":"213"},{"type":"托福网考(IBT)","score":"80"}],"Conditions_Age": "无明确要求","MajorSum": "41", "OpeningTime": "","Tuition": "17946","Other_Application": "-1","Other_reg": "-1","Other_books": "-1","ScholarshipUrl": "http://www.umbc.edu/financialaid/scholarship_international.html","alimony":"12768-21600","Other_Conditions": "学术要求：&amp;nbsp;提交GRE考试成绩。","Currency": "美元","Rate": "6.3387"}</t>
  </si>
  <si>
    <t>a:7:{s:6:"文学";s:26:"./major/175/2759/Dr//9.gif";s:6:"农学";s:26:"./major/175/2759/Dr//8.gif";s:6:"理学";s:26:"./major/175/2759/Dr//6.gif";s:9:"管理学";s:26:"./major/175/2759/Dr//3.gif";s:6:"工学";s:26:"./major/175/2759/Dr//2.gif";s:6:"医学";s:27:"./major/175/2759/Dr//10.gif";s:6:"法学";s:26:"./major/175/2759/Dr//1.gif";}</t>
  </si>
  <si>
    <t>{"Address":"Graduate School, University of Maryland, Baltimore County, 1000 Hilltop Circle, Baltimore, MD 21250","Tel":"+1 410-455-2537","Fax":"","Mail":"umbcgrad@umbc.edu","ApplyOnline":"http://www.umbc.edu/gradschool/admissions/apply.html","Conditions_Cost": [{"score":"四分制  3.0","tip":"GPA"}],"Conditions_Edu": "本科毕业", "Conditions_Test": [{"type":"传统托福(PBT)","score":"550"},{"type":"托福机考(CBT)","score":"213"},{"type":"托福网考(IBT)","score":"80"}],"Conditions_Age": "无明确要求","MajorSum": "24", "OpeningTime": "","Tuition": "17946","Other_Application": "-1","Other_reg": "-1","Other_books": "-1","ScholarshipUrl": "http://www.umbc.edu/financialaid/scholarship_international.html","alimony":"12768-21600","Other_Conditions": "学术要求：&amp;nbsp;提交GRE考试成绩。","Currency": "美元","Rate": "6.3387"}</t>
  </si>
  <si>
    <t>English Language Institute, University of Maryland, Baltimore County, 1000 Hilltop Circle, Baltimore, MD 21250</t>
  </si>
  <si>
    <t>http://www.umbc.edu/eli/apply/index.html</t>
  </si>
  <si>
    <t>+1 410 455-1115</t>
  </si>
  <si>
    <t>eli@umbc.edu</t>
  </si>
  <si>
    <t>a:1:{i:0;O:8:"stdClass":2:{s:4:"time";s:8:"1月2日";s:3:"tip";s:60:"每年开课6次，1月、3月、5月、7月、10月、12月";}}</t>
  </si>
  <si>
    <t>语言要求：&amp;nbsp;低于以下分数者需申请语言课程--传统托福（PBT）460、托福网考（IBT）48、托福机考（CBT）140</t>
  </si>
  <si>
    <t>+1 410 455-2831</t>
  </si>
  <si>
    <t>a:2:{s:6:"文学";s:32:"./major/175/2759/Language//9.gif";s:9:"教育学";s:32:"./major/175/2759/Language//4.gif";}</t>
  </si>
  <si>
    <t>{"Address":"English Language Institute, University of Maryland, Baltimore County, 1000 Hilltop Circle, Baltimore, MD 21250","Tel":"+1 410 455-2831","Fax":"+1 410 455-1115","Mail":"eli@umbc.edu","ApplyOnline":"http://www.umbc.edu/eli/apply/index.html","Conditions_Cost": "","Conditions_Edu": "无明确要求", "Conditions_Test": "","Conditions_Age": "无明确要求","MajorSum": "2", "OpeningTime": [{"time":"1月2日","tip":"每年开课6次，1月、3月、5月、7月、10月、12月"}],"Tuition": "400","Other_Application": "-1","Other_reg": "-1","Other_books": "-1","ScholarshipUrl": "","alimony":"12768-21600","Other_Conditions": "语言要求：&amp;nbsp;低于以下分数者需申请语言课程--传统托福（PBT）460、托福网考（IBT）48、托福机考（CBT）140","Currency": "美元","Rate": "6.3387"}</t>
  </si>
  <si>
    <t>410-455-2292</t>
  </si>
  <si>
    <t>a:5:{s:6:"农学";s:34:"./major/175/2759/Foundation//8.gif";s:9:"经济学";s:34:"./major/175/2759/Foundation//5.gif";s:9:"教育学";s:34:"./major/175/2759/Foundation//4.gif";s:6:"医学";s:35:"./major/175/2759/Foundation//10.gif";s:6:"法学";s:34:"./major/175/2759/Foundation//1.gif";}</t>
  </si>
  <si>
    <t>{"Address":"UMBC Office of Undergraduate Admissions, 1000 Hilltop Circle, Baltimore, MD 21250 USA","Tel":"410-455-2292","Fax":"","Mail":"admissions@umbc.edu","ApplyOnline":"https://www.commonapp.org/CommonApp/default.aspx","Conditions_Cost": "","Conditions_Edu": "无明确要求", "Conditions_Test": "","Conditions_Age": "无明确要求","MajorSum": "12", "OpeningTime": "","Tuition": "-1","Other_Application": "-1","Other_reg": "-1","Other_books": "-1","ScholarshipUrl": "","alimony":"12768-21600","Other_Conditions": "无明确要求","Currency": "美元","Rate": "6.3387"}</t>
  </si>
  <si>
    <t>理海大学(伯利恒)</t>
  </si>
  <si>
    <t>Lehigh University (Bethlehem)</t>
  </si>
  <si>
    <t>Office of Admissions, Lehigh University, 27 Memorial Drive West, Bethlehem, PA 18015-3094 U.S.A.</t>
  </si>
  <si>
    <t>a:1:{i:0;O:8:"stdClass":2:{s:4:"type";s:18:"SAT批判性阅读";s:5:"score";s:3:"570";}}</t>
  </si>
  <si>
    <t>+1 610.758.4361</t>
  </si>
  <si>
    <t>admissions@lehigh.edu</t>
  </si>
  <si>
    <t>a:2:{i:0;O:8:"stdClass":2:{s:4:"time";s:10:"11月15日";s:3:"tip";s:31:"提前录取I申请截止日期";}i:1;O:8:"stdClass":2:{s:4:"time";s:8:"1月1日";s:3:"tip";s:47:"提前录取II、常规申请申请截止日期";}}</t>
  </si>
  <si>
    <t>1.提交ACT或SAT考试成绩。&amp;nbsp;2.提交托福考试成绩。</t>
  </si>
  <si>
    <t>http://www4.lehigh.edu/admissions/undergrad/tuition/aidtypes.aspx</t>
  </si>
  <si>
    <t>+1 610.758.3100</t>
  </si>
  <si>
    <t>a:9:{s:6:"文学";s:37:"./major/175/5013/Undergraduate//9.gif";s:9:"历史学";s:37:"./major/175/5013/Undergraduate//7.gif";s:6:"理学";s:37:"./major/175/5013/Undergraduate//6.gif";s:9:"经济学";s:37:"./major/175/5013/Undergraduate//5.gif";s:9:"管理学";s:37:"./major/175/5013/Undergraduate//3.gif";s:6:"工学";s:37:"./major/175/5013/Undergraduate//2.gif";s:6:"哲学";s:38:"./major/175/5013/Undergraduate//11.gif";s:6:"医学";s:38:"./major/175/5013/Undergraduate//10.gif";s:6:"法学";s:37:"./major/175/5013/Undergraduate//1.gif";}</t>
  </si>
  <si>
    <t>{"Address":"Office of Admissions, Lehigh University, 27 Memorial Drive West, Bethlehem, PA 18015-3094 U.S.A.","Tel":"+1 610.758.3100","Fax":"+1 610.758.4361","Mail":"admissions@lehigh.edu","ApplyOnline":"http://www.commonapp.org/","Conditions_Cost": "","Conditions_Edu": "高中毕业", "Conditions_Test": [{"type":"SAT批判性阅读","score":"570"}],"Conditions_Age": "无明确要求","MajorSum": "70", "OpeningTime": [{"time":"11月15日","tip":"提前录取I申请截止日期"},{"time":"1月1日","tip":"提前录取II、常规申请申请截止日期"}],"Tuition": "43220","Other_Application": "70","Other_reg": "-1","Other_books": "-1","ScholarshipUrl": "http://www4.lehigh.edu/admissions/undergrad/tuition/aidtypes.aspx","alimony":"12768-21600","Other_Conditions": "1.提交ACT或SAT考试成绩。&amp;nbsp;2.提交托福考试成绩。","Currency": "美元","Rate": "6.3387"}</t>
  </si>
  <si>
    <t>Office of Internationl Admissions, Lehigh University, 27 Memorial Drive West, Bethlehem, PA 18015-3094 U.S.A.</t>
  </si>
  <si>
    <t>https://coe.lehigh.edu/content/apply</t>
  </si>
  <si>
    <t>+1 610.758.2982</t>
  </si>
  <si>
    <t>invpia@lehigh.edu</t>
  </si>
  <si>
    <t>1.提交语言考试成绩。&amp;nbsp;2.提交GRE、GMAT考试成绩。&amp;nbsp;&amp;nbsp;以上要求为美国研究文学硕士入学要求。</t>
  </si>
  <si>
    <t>http://www.lehigh.edu/~infao/graduate/types/scholarships.html</t>
  </si>
  <si>
    <t>+1 610.758.2981</t>
  </si>
  <si>
    <t>a:9:{s:6:"文学";s:30:"./major/175/5013/Master//9.gif";s:9:"历史学";s:30:"./major/175/5013/Master//7.gif";s:6:"理学";s:30:"./major/175/5013/Master//6.gif";s:9:"经济学";s:30:"./major/175/5013/Master//5.gif";s:9:"教育学";s:30:"./major/175/5013/Master//4.gif";s:9:"管理学";s:30:"./major/175/5013/Master//3.gif";s:6:"工学";s:30:"./major/175/5013/Master//2.gif";s:6:"医学";s:31:"./major/175/5013/Master//10.gif";s:6:"法学";s:30:"./major/175/5013/Master//1.gif";}</t>
  </si>
  <si>
    <t>{"Address":"Office of Internationl Admissions, Lehigh University, 27 Memorial Drive West, Bethlehem, PA 18015-3094 U.S.A.","Tel":"+1 610.758.2981","Fax":"+1 610.758.2982 ","Mail":"invpia@lehigh.edu","ApplyOnline":"https://coe.lehigh.edu/content/apply","Conditions_Cost": "","Conditions_Edu": "本科毕业", "Conditions_Test": "","Conditions_Age": "无明确要求","MajorSum": "41", "OpeningTime": "","Tuition": "38615","Other_Application": "-1","Other_reg": "-1","Other_books": "-1","ScholarshipUrl": "http://www.lehigh.edu/~infao/graduate/types/scholarships.html","alimony":"12768-21600","Other_Conditions": "1.提交语言考试成绩。&amp;nbsp;2.提交GRE、GMAT考试成绩。&amp;nbsp;&amp;nbsp;以上要求为美国研究文学硕士入学要求。","Currency": "美元","Rate": "6.3387"}</t>
  </si>
  <si>
    <t>a:5:{i:0;O:8:"stdClass":2:{s:4:"type";s:17:"托福网考(IBT)";s:5:"score";s:2:"90";}i:1;O:8:"stdClass":2:{s:4:"type";s:23:"托福网考(IBT)阅读";s:5:"score";s:2:"24";}i:2;O:8:"stdClass":2:{s:4:"type";s:23:"托福网考(IBT)写作";s:5:"score";s:2:"25";}i:3;O:8:"stdClass":2:{s:4:"type";s:23:"托福网考(IBT)听力";s:5:"score";s:2:"20";}i:4;O:8:"stdClass":2:{s:4:"type";s:23:"托福网考(IBT)口语";s:5:"score";s:2:"24";}}</t>
  </si>
  <si>
    <t>1.以上要求为教育学院录取条件。</t>
  </si>
  <si>
    <t>a:6:{s:6:"文学";s:26:"./major/175/5013/Dr//9.gif";s:9:"历史学";s:26:"./major/175/5013/Dr//7.gif";s:6:"理学";s:26:"./major/175/5013/Dr//6.gif";s:9:"经济学";s:26:"./major/175/5013/Dr//5.gif";s:9:"教育学";s:26:"./major/175/5013/Dr//4.gif";s:6:"工学";s:26:"./major/175/5013/Dr//2.gif";}</t>
  </si>
  <si>
    <t>{"Address":"Office of Internationl Admissions, Lehigh University, 27 Memorial Drive West, Bethlehem, PA 18015-3094 U.S.A.","Tel":"+1 610.758.2981","Fax":"+1 610.758.2982 ","Mail":"invpia@lehigh.edu","ApplyOnline":"https://coe.lehigh.edu/content/apply","Conditions_Cost": [{"score":"四分制  3.0","tip":"GPA"}],"Conditions_Edu": "本科毕业", "Conditions_Test": [{"type":"托福网考(IBT)","score":"90"},{"type":"托福网考(IBT)阅读","score":"24"},{"type":"托福网考(IBT)写作","score":"25"},{"type":"托福网考(IBT)听力","score":"20"},{"type":"托福网考(IBT)口语","score":"24"}],"Conditions_Age": "无明确要求","MajorSum": "26", "OpeningTime": "","Tuition": "38615","Other_Application": "-1","Other_reg": "-1","Other_books": "-1","ScholarshipUrl": "http://www.lehigh.edu/~infao/graduate/types/scholarships.html","alimony":"12768-21600","Other_Conditions": "1.以上要求为教育学院录取条件。","Currency": "美元","Rate": "6.3387"}</t>
  </si>
  <si>
    <t>{"Address":"","Tel":"","Fax":"","Mail":"","Conditions_Cost": "","Conditions_Edu": "无明确要求", "Conditions_Test": "", "Conditions_Work": "无明确要求","xueZhi": "16个月 全日制","Conditions_Age": "无明确要求","MajorSum": "0", "OpeningTime": "","Tuition": "-1","Other_Application": "-1","Other_reg": "-1","Other_books": "-1","ScholarshipUrl": "","alimony":"12768-21600","Other_Conditions": "无明确要求","Currency": "美元","Rate": "6.3387"}</t>
  </si>
  <si>
    <t>ELS, Lehigh University, 27 Memorial Drive West, Bethlehem, PA 805-3094 U.S.A.</t>
  </si>
  <si>
    <t>https://www.lehigh.edu/~inesl/home/frameset.htm?forwardURL=/~inesl/StepUp/programDescriptionHome.htm</t>
  </si>
  <si>
    <t>inesl@lehigh.edu</t>
  </si>
  <si>
    <t>+1 (610) 758-6099</t>
  </si>
  <si>
    <t>a:1:{s:6:"文学";s:32:"./major/175/5013/Language//9.gif";}</t>
  </si>
  <si>
    <t>{"Address":"ELS, Lehigh University, 27 Memorial Drive West, Bethlehem, PA 805-3094 U.S.A.","Tel":"+1 (610) 758-6099","Fax":"","Mail":"inesl@lehigh.edu","ApplyOnline":"https://www.lehigh.edu/~inesl/home/frameset.htm?forwardURL=/~inesl/StepUp/programDescriptionHome.htm","Conditions_Cost": "","Conditions_Edu": "无明确要求", "Conditions_Test": "","Conditions_Age": "无明确要求","MajorSum": "1", "OpeningTime": "","Tuition": "-1","Other_Application": "-1","Other_reg": "-1","Other_books": "-1","ScholarshipUrl": "","alimony":"12768-21600","Other_Conditions": "无明确要求","Currency": "美元","Rate": "6.3387"}</t>
  </si>
  <si>
    <t>a:1:{s:9:"管理学";s:31:"./major/175/5013/NetWork//3.gif";}</t>
  </si>
  <si>
    <t>{"Address":"Office of Internationl Admissions, Lehigh University, 27 Memorial Drive West, Bethlehem, PA 18015-3094 U.S.A.","Tel":"+1 610.758.2981","Fax":"+1 610.758.2982 ","Mail":"invpia@lehigh.edu","ApplyOnline":"https://coe.lehigh.edu/content/apply","Conditions_Cost": "","Conditions_Edu": "无明确要求", "Conditions_Test": "","Conditions_Age": "无明确要求","MajorSum": "3", "OpeningTime": "","Tuition": "38615","Other_Application": "","Other_reg": "-1","Other_books": "-1","ScholarshipUrl": "http://www.lehigh.edu/~infao/graduate/types/scholarships.html","alimony":"12768-21600","Other_Conditions": "无明确要求","Currency": "美元","Rate": "6.3387"}</t>
  </si>
  <si>
    <t>a:2:{s:9:"教育学";s:34:"./major/175/5013/Foundation//4.gif";s:6:"医学";s:35:"./major/175/5013/Foundation//10.gif";}</t>
  </si>
  <si>
    <t>{"Address":"Office of Admissions, Lehigh University, 27 Memorial Drive West, Bethlehem, PA 18015-3094 U.S.A.","Tel":"+1 610.758.3100","Fax":"+1 610.758.4361","Mail":"admissions@lehigh.edu","ApplyOnline":"http://www.commonapp.org/","Conditions_Cost": "","Conditions_Edu": "无明确要求", "Conditions_Test": "","Conditions_Age": "无明确要求","MajorSum": "3", "OpeningTime": "","Tuition": "-1","Other_Application": "-1","Other_reg": "-1","Other_books": "-1","ScholarshipUrl": "","alimony":"12768-21600","Other_Conditions": "无明确要求","Currency": "美元","Rate": "6.3387"}</t>
  </si>
  <si>
    <t>南卫理公会大学(达拉斯)</t>
  </si>
  <si>
    <t>Southern Methodist University (Dallas)</t>
  </si>
  <si>
    <t>Office of Undergraduate Admission  P.O. Box 750181  Dallas, TX 75275-0181</t>
  </si>
  <si>
    <t>http://www.smu.edu/Admission/Apply/FormsApplications</t>
  </si>
  <si>
    <t>ugadmission@smu.edu</t>
  </si>
  <si>
    <t>a:2:{i:0;O:8:"stdClass":2:{s:4:"time";s:9:"1月15日";s:3:"tip";s:0:"";}i:1;O:8:"stdClass":2:{s:4:"time";s:9:"11月5日";s:3:"tip";s:0:"";}}</t>
  </si>
  <si>
    <t>http://www.smu.edu/Admission/FinancialAid/ScholarshipsAndAssistance</t>
  </si>
  <si>
    <t>1 214-768-2058，1-800-323-0672</t>
  </si>
  <si>
    <t>a:10:{s:6:"文学";s:37:"./major/175/5745/Undergraduate//9.gif";s:9:"历史学";s:37:"./major/175/5745/Undergraduate//7.gif";s:6:"理学";s:37:"./major/175/5745/Undergraduate//6.gif";s:9:"经济学";s:37:"./major/175/5745/Undergraduate//5.gif";s:9:"教育学";s:37:"./major/175/5745/Undergraduate//4.gif";s:9:"管理学";s:37:"./major/175/5745/Undergraduate//3.gif";s:6:"工学";s:37:"./major/175/5745/Undergraduate//2.gif";s:6:"哲学";s:38:"./major/175/5745/Undergraduate//11.gif";s:6:"医学";s:38:"./major/175/5745/Undergraduate//10.gif";s:6:"法学";s:37:"./major/175/5745/Undergraduate//1.gif";}</t>
  </si>
  <si>
    <t>{"Address":"Office of Undergraduate Admission  P.O. Box 750181  Dallas, TX 75275-0181  ","Tel":"1 214-768-2058，1-800-323-0672","Fax":"","Mail":"ugadmission@smu.edu","ApplyOnline":"http://www.smu.edu/Admission/Apply/FormsApplications","Conditions_Cost": "","Conditions_Edu": "高中毕业", "Conditions_Test": [{"type":"传统托福(PBT)","score":"550"},{"type":"托福网考(IBT)","score":"80"},{"type":"雅思","score":"6.5"}],"Conditions_Age": "无明确要求","MajorSum": "66", "OpeningTime": [{"time":"1月15日","tip":""},{"time":"11月5日","tip":""}],"Tuition": "38870","Other_Application": "60","Other_reg": "-1","Other_books": "-1","ScholarshipUrl": "http://www.smu.edu/Admission/FinancialAid/ScholarshipsAndAssistance","alimony":"12768-21600","Other_Conditions": "1.提交SAT或ACT考试成绩。","Currency": "美元","Rate": "6.3387"}</t>
  </si>
  <si>
    <t>Office of Research and Graduate Studies P O Box 750240  Dallas TX 75275-0240</t>
  </si>
  <si>
    <t>http://www.smu.edu/graduate/Admission</t>
  </si>
  <si>
    <t>smugrad@smu.edu</t>
  </si>
  <si>
    <t>1 214-768-4345</t>
  </si>
  <si>
    <t>a:10:{s:6:"文学";s:30:"./major/175/5745/Master//9.gif";s:9:"历史学";s:30:"./major/175/5745/Master//7.gif";s:6:"理学";s:30:"./major/175/5745/Master//6.gif";s:9:"经济学";s:30:"./major/175/5745/Master//5.gif";s:9:"教育学";s:30:"./major/175/5745/Master//4.gif";s:9:"管理学";s:30:"./major/175/5745/Master//3.gif";s:6:"工学";s:30:"./major/175/5745/Master//2.gif";s:6:"哲学";s:31:"./major/175/5745/Master//11.gif";s:6:"医学";s:31:"./major/175/5745/Master//10.gif";s:6:"法学";s:30:"./major/175/5745/Master//1.gif";}</t>
  </si>
  <si>
    <t>{"Address":"Office of Research and Graduate Studies P O Box 750240  Dallas TX 75275-0240   ","Tel":"1 214-768-4345","Fax":"","Mail":"smugrad@smu.edu","ApplyOnline":"http://www.smu.edu/graduate/Admission","Conditions_Cost": "","Conditions_Edu": "本科毕业", "Conditions_Test": [{"type":"托福网考(IBT)","score":"80"}],"Conditions_Age": "无明确要求","MajorSum": "74", "OpeningTime": "","Tuition": "38870","Other_Application": "-1","Other_reg": "-1","Other_books": "-1","ScholarshipUrl": "http://www.smu.edu/Admission/FinancialAid/ScholarshipsAndAssistance","alimony":"12768-21600","Other_Conditions": "无明确要求","Currency": "美元","Rate": "6.3387"}</t>
  </si>
  <si>
    <t>a:10:{s:6:"文学";s:26:"./major/175/5745/Dr//9.gif";s:9:"历史学";s:26:"./major/175/5745/Dr//7.gif";s:6:"理学";s:26:"./major/175/5745/Dr//6.gif";s:9:"经济学";s:26:"./major/175/5745/Dr//5.gif";s:9:"教育学";s:26:"./major/175/5745/Dr//4.gif";s:9:"管理学";s:26:"./major/175/5745/Dr//3.gif";s:6:"工学";s:26:"./major/175/5745/Dr//2.gif";s:6:"哲学";s:27:"./major/175/5745/Dr//11.gif";s:6:"医学";s:27:"./major/175/5745/Dr//10.gif";s:6:"法学";s:26:"./major/175/5745/Dr//1.gif";}</t>
  </si>
  <si>
    <t>{"Address":"Office of Research and Graduate Studies P O Box 750240  Dallas TX 75275-0240   ","Tel":"1 214-768-4345","Fax":"","Mail":"smugrad@smu.edu","ApplyOnline":"http://www.smu.edu/graduate/Admission","Conditions_Cost": "","Conditions_Edu": "本科毕业", "Conditions_Test": [{"type":"托福网考(IBT)","score":"80"}],"Conditions_Age": "无明确要求","MajorSum": "26", "OpeningTime": "","Tuition": "38870","Other_Application": "-1","Other_reg": "-1","Other_books": "-1","ScholarshipUrl": "http://www.smu.edu/Admission/FinancialAid/ScholarshipsAndAssistance","alimony":"12768-21600","Other_Conditions": "无明确要求","Currency": "美元","Rate": "6.3387"}</t>
  </si>
  <si>
    <t>SMU - Cox School of Business   PO Box 750333    Dallas, TX 75275</t>
  </si>
  <si>
    <t>mbainfo@cox.smu.edu</t>
  </si>
  <si>
    <t>a:2:{i:0;O:8:"stdClass":2:{s:4:"time";s:8:"1月5日";s:3:"tip";s:27:"第二轮申请截止时间";}i:1;O:8:"stdClass":2:{s:4:"time";s:9:"11月5日";s:3:"tip";s:27:"第一轮申请截止时间";}}</t>
  </si>
  <si>
    <t>1.申请者需具有一定的全职工作经验，且本科成绩优异。&amp;nbsp;2.提供GMAT成绩，成绩五年内有效。&amp;nbsp;3.提供个人简历、个人陈述等。&amp;nbsp;4.提供本科学位成绩单。&amp;nbsp;5.提供托福、雅思或培生考试成绩，成绩两年内有效。&amp;nbsp;6.提供两封推荐信。</t>
  </si>
  <si>
    <t>22个月 全日制MBA学制为12个月</t>
  </si>
  <si>
    <t>a:3:{s:9:"经济学";s:27:"./major/175/5745/MBA//5.gif";s:9:"管理学";s:27:"./major/175/5745/MBA//3.gif";s:6:"工学";s:27:"./major/175/5745/MBA//2.gif";}</t>
  </si>
  <si>
    <t>{"Address":"SMU - Cox School of Business   PO Box 750333    Dallas, TX 75275","Tel":"+1-800-472-3622","Fax":"","Mail":"mbainfo@cox.smu.edu","Conditions_Cost": "","Conditions_Edu": "本科毕业", "Conditions_Test": "", "Conditions_Work": "无明确要求","xueZhi": "22个月 全日制MBA学制为12个月","Conditions_Age": "无明确要求","MajorSum": "8", "OpeningTime": [{"time":"1月5日","tip":"第二轮申请截止时间"},{"time":"11月5日","tip":"第一轮申请截止时间"}],"Tuition": "86072","Other_Application": "75","Other_reg": "-1","Other_books": "1650","ScholarshipUrl": "","alimony":"12768-21600","Other_Conditions": "1.申请者需具有一定的全职工作经验，且本科成绩优异。&amp;nbsp;2.提供GMAT成绩，成绩五年内有效。&amp;nbsp;3.提供个人简历、个人陈述等。&amp;nbsp;4.提供本科学位成绩单。&amp;nbsp;5.提供托福、雅思或培生考试成绩，成绩两年内有效。&amp;nbsp;6.提供两封推荐信。","Currency": "美元","Rate": "6.3387"}</t>
  </si>
  <si>
    <t>Office of General Education  Southern Methodist University  P.O. Box 750283  Dallas, Texas 75275-0283</t>
  </si>
  <si>
    <t>http://smu.edu/esl/IEP.asp</t>
  </si>
  <si>
    <t>1 (214) 768-2511</t>
  </si>
  <si>
    <t>jwheeler@smu.edu</t>
  </si>
  <si>
    <t>a:1:{i:0;O:8:"stdClass":2:{s:4:"time";s:9:"1月12日";s:3:"tip";s:44:"每年开课4次，1月、5月、6月、9月";}}</t>
  </si>
  <si>
    <t>1 (214) 768-1129</t>
  </si>
  <si>
    <t>a:2:{s:6:"文学";s:32:"./major/175/5745/Language//9.gif";s:9:"教育学";s:32:"./major/175/5745/Language//4.gif";}</t>
  </si>
  <si>
    <t>{"Address":"Office of General Education  Southern Methodist University  P.O. Box 750283  Dallas, Texas 75275-0283  ","Tel":"1 (214) 768-1129","Fax":"1 (214) 768-2511","Mail":"jwheeler@smu.edu","ApplyOnline":"http://smu.edu/esl/IEP.asp","Conditions_Cost": "","Conditions_Edu": "无明确要求", "Conditions_Test": "","Conditions_Age": "无明确要求","MajorSum": "1", "OpeningTime": [{"time":"1月12日","tip":"每年开课4次，1月、5月、6月、9月"}],"Tuition": "300","Other_Application": "50","Other_reg": "-1","Other_books": "-1","ScholarshipUrl": "","alimony":"12768-21600","Other_Conditions": "无明确要求","Currency": "美元","Rate": "6.3387"}</t>
  </si>
  <si>
    <t>a:2:{s:6:"工学";s:31:"./major/175/5745/NetWork//2.gif";s:6:"法学";s:31:"./major/175/5745/NetWork//1.gif";}</t>
  </si>
  <si>
    <t>{"Address":"Office of Research and Graduate Studies P O Box 750240  Dallas TX 75275-0240   ","Tel":"1 214-768-4345","Fax":"","Mail":"smugrad@smu.edu","ApplyOnline":"http://www.smu.edu/graduate/Admission","Conditions_Cost": "","Conditions_Edu": "无明确要求", "Conditions_Test": "","Conditions_Age": "无明确要求","MajorSum": "2", "OpeningTime": "","Tuition": "38870","Other_Application": "","Other_reg": "-1","Other_books": "-1","ScholarshipUrl": "http://www.smu.edu/Admission/FinancialAid/ScholarshipsAndAssistance","alimony":"12768-21600","Other_Conditions": "无明确要求","Currency": "美元","Rate": "6.3387"}</t>
  </si>
  <si>
    <t>a:3:{s:9:"教育学";s:34:"./major/175/5745/Foundation//4.gif";s:6:"医学";s:35:"./major/175/5745/Foundation//10.gif";s:6:"法学";s:34:"./major/175/5745/Foundation//1.gif";}</t>
  </si>
  <si>
    <t>{"Address":"Office of Undergraduate Admission  P.O. Box 750181  Dallas, TX 75275-0181  ","Tel":"1 214-768-2058，1-800-323-0672","Fax":"","Mail":"ugadmission@smu.edu","ApplyOnline":"http://www.smu.edu/Admission/Apply/FormsApplications","Conditions_Cost": "","Conditions_Edu": "无明确要求", "Conditions_Test": "","Conditions_Age": "无明确要求","MajorSum": "3", "OpeningTime": "","Tuition": "-1","Other_Application": "-1","Other_reg": "-1","Other_books": "-1","ScholarshipUrl": "","alimony":"12768-21600","Other_Conditions": "无明确要求","Currency": "美元","Rate": "6.3387"}</t>
  </si>
  <si>
    <t>北伊利诺斯大学（德卡尔布）</t>
  </si>
  <si>
    <t>Northern Illinois University (DeKalb)</t>
  </si>
  <si>
    <t>Undergraduate Admissions, Northern Illinois University, 1425 W. Lincoln Hwy., DeKalb, IL 60115-2828</t>
  </si>
  <si>
    <t>http://www.niu.edu/admissions/apply/index.shtml</t>
  </si>
  <si>
    <t>a:3:{i:0;O:8:"stdClass":2:{s:4:"type";s:17:"传统托福(PBT)";s:5:"score";s:3:"527";}i:1;O:8:"stdClass":2:{s:4:"type";s:17:"托福网考(IBT)";s:5:"score";s:2:"71";}i:2;O:8:"stdClass":2:{s:4:"type";s:6:"雅思";s:5:"score";s:1:"6";}}</t>
  </si>
  <si>
    <t>+1 815-753-1488</t>
  </si>
  <si>
    <t>isfo@niu.edu</t>
  </si>
  <si>
    <t>http://www.niu.edu/scholarships/index.shtml</t>
  </si>
  <si>
    <t>+1 (815) 753-8276</t>
  </si>
  <si>
    <t>a:10:{s:6:"文学";s:37:"./major/175/1958/Undergraduate//9.gif";s:9:"历史学";s:37:"./major/175/1958/Undergraduate//7.gif";s:6:"理学";s:37:"./major/175/1958/Undergraduate//6.gif";s:9:"经济学";s:37:"./major/175/1958/Undergraduate//5.gif";s:9:"教育学";s:37:"./major/175/1958/Undergraduate//4.gif";s:9:"管理学";s:37:"./major/175/1958/Undergraduate//3.gif";s:6:"工学";s:37:"./major/175/1958/Undergraduate//2.gif";s:6:"哲学";s:38:"./major/175/1958/Undergraduate//11.gif";s:6:"医学";s:38:"./major/175/1958/Undergraduate//10.gif";s:6:"法学";s:37:"./major/175/1958/Undergraduate//1.gif";}</t>
  </si>
  <si>
    <t>{"Address":"Undergraduate Admissions, Northern Illinois University, 1425 W. Lincoln Hwy., DeKalb, IL 60115-2828","Tel":"+1 (815) 753-8276","Fax":"+1 815-753-1488","Mail":"isfo@niu.edu","ApplyOnline":"http://www.niu.edu/admissions/apply/index.shtml","Conditions_Cost": "","Conditions_Edu": "高中毕业", "Conditions_Test": [{"type":"传统托福(PBT)","score":"527"},{"type":"托福网考(IBT)","score":"71"},{"type":"雅思","score":"6"}],"Conditions_Age": "无明确要求","MajorSum": "54", "OpeningTime": "","Tuition": "20170","Other_Application": "-1","Other_reg": "-1","Other_books": "-1","ScholarshipUrl": "http://www.niu.edu/scholarships/index.shtml","alimony":"12768-21600","Other_Conditions": "1、美国语言中心（ELS）：通过112级。","Currency": "美元","Rate": "6.3387"}</t>
  </si>
  <si>
    <t>The Graduate School, Adams Hall, Northern Illinois University, DeKalb, IL 60115-2864 U.S.A.</t>
  </si>
  <si>
    <t>http://niu.edu/grad/apply/degree_seeking.shtml</t>
  </si>
  <si>
    <t>1  815-753-6366</t>
  </si>
  <si>
    <t>gradsch@niu.edu</t>
  </si>
  <si>
    <t>a:2:{i:0;O:8:"stdClass":2:{s:4:"time";s:8:"5月1日";s:3:"tip";s:30:"秋季入学申请截止日期";}i:1;O:8:"stdClass":2:{s:4:"time";s:9:"10月1日";s:3:"tip";s:30:"春季入学申请截止日期";}}</t>
  </si>
  <si>
    <t>1 (815) 753-0395</t>
  </si>
  <si>
    <t>a:10:{s:6:"文学";s:30:"./major/175/1958/Master//9.gif";s:9:"历史学";s:30:"./major/175/1958/Master//7.gif";s:6:"理学";s:30:"./major/175/1958/Master//6.gif";s:9:"经济学";s:30:"./major/175/1958/Master//5.gif";s:9:"教育学";s:30:"./major/175/1958/Master//4.gif";s:9:"管理学";s:30:"./major/175/1958/Master//3.gif";s:6:"工学";s:30:"./major/175/1958/Master//2.gif";s:6:"哲学";s:31:"./major/175/1958/Master//11.gif";s:6:"医学";s:31:"./major/175/1958/Master//10.gif";s:6:"法学";s:30:"./major/175/1958/Master//1.gif";}</t>
  </si>
  <si>
    <t>{"Address":"The Graduate School, Adams Hall, Northern Illinois University, DeKalb, IL 60115-2864 U.S.A.","Tel":"1 (815) 753-0395","Fax":"1  815-753-6366","Mail":"gradsch@niu.edu","ApplyOnline":"http://niu.edu/grad/apply/degree_seeking.shtml","Conditions_Cost": "","Conditions_Edu": "本科毕业", "Conditions_Test": [{"type":"传统托福(PBT)","score":"550"},{"type":"托福机考(CBT)","score":"213"},{"type":"托福网考(IBT)","score":"80"},{"type":"雅思","score":"6.5"}],"Conditions_Age": "无明确要求","MajorSum": "55", "OpeningTime": [{"time":"5月1日","tip":"秋季入学申请截止日期"},{"time":"10月1日","tip":"春季入学申请截止日期"}],"Tuition": "16432","Other_Application": "-1","Other_reg": "-1","Other_books": "-1","ScholarshipUrl": "http://www.niu.edu/scholarships/index.shtml","alimony":"12768-21600","Other_Conditions": "无明确要求","Currency": "美元","Rate": "6.3387"}</t>
  </si>
  <si>
    <t>a:8:{s:6:"文学";s:26:"./major/175/1958/Dr//9.gif";s:9:"历史学";s:26:"./major/175/1958/Dr//7.gif";s:6:"理学";s:26:"./major/175/1958/Dr//6.gif";s:9:"经济学";s:26:"./major/175/1958/Dr//5.gif";s:9:"教育学";s:26:"./major/175/1958/Dr//4.gif";s:9:"管理学";s:26:"./major/175/1958/Dr//3.gif";s:6:"医学";s:27:"./major/175/1958/Dr//10.gif";s:6:"法学";s:26:"./major/175/1958/Dr//1.gif";}</t>
  </si>
  <si>
    <t>{"Address":"The Graduate School, Adams Hall, Northern Illinois University, DeKalb, IL 60115-2864 U.S.A.","Tel":"1 (815) 753-0395","Fax":"1  815-753-6366","Mail":"gradsch@niu.edu","ApplyOnline":"http://niu.edu/grad/apply/degree_seeking.shtml","Conditions_Cost": "","Conditions_Edu": "本科毕业", "Conditions_Test": [{"type":"传统托福(PBT)","score":"550"},{"type":"托福机考(CBT)","score":"213"},{"type":"托福网考(IBT)","score":"80"},{"type":"雅思","score":"6.5"}],"Conditions_Age": "无明确要求","MajorSum": "20", "OpeningTime": [{"time":"5月1日","tip":"秋季入学申请截止日期"},{"time":"10月1日","tip":"春季入学申请截止日期"}],"Tuition": "16432","Other_Application": "-1","Other_reg": "-1","Other_books": "-1","ScholarshipUrl": "http://www.niu.edu/scholarships/index.shtml","alimony":"12768-21600","Other_Conditions": "无明确要求","Currency": "美元","Rate": "6.3387"}</t>
  </si>
  <si>
    <t>The Graduate School, Northern Illinois University, DeKalb, IL 60115-2864</t>
  </si>
  <si>
    <t>mba@niu.edu</t>
  </si>
  <si>
    <t>a:1:{i:0;O:8:"stdClass":2:{s:4:"time";s:8:"5月1日";s:3:"tip";s:27:"留学生申请截止日期";}}</t>
  </si>
  <si>
    <t>1、要求提交GMAT考试成绩。&amp;nbsp;2、要求提交托福考试成绩。</t>
  </si>
  <si>
    <t>a:1:{s:9:"管理学";s:27:"./major/175/1958/MBA//3.gif";}</t>
  </si>
  <si>
    <t>{"Address":"The Graduate School, Northern Illinois University, DeKalb, IL 60115-2864","Tel":"","Fax":"","Mail":"mba@niu.edu","Conditions_Cost": "","Conditions_Edu": "本科毕业", "Conditions_Test": "", "Conditions_Work": "无明确要求","Conditions_Age": "无明确要求","MajorSum": "1", "OpeningTime": [{"time":"5月1日","tip":"留学生申请截止日期"}],"Tuition": "53550","Other_Application": "-1","Other_reg": "-1","Other_books": "-1","ScholarshipUrl": "","alimony":"12768-21600","Other_Conditions": "1、要求提交GMAT考试成绩。&amp;nbsp;2、要求提交托福考试成绩。","Currency": "美元","Rate": "6.3387"}</t>
  </si>
  <si>
    <t>a:3:{i:0;O:8:"stdClass":2:{s:4:"type";s:17:"传统托福(PBT)";s:5:"score";s:3:"527";}i:1;O:8:"stdClass":2:{s:4:"type";s:17:"托福网考(IBT)";s:5:"score";s:2:"71";}i:2;O:8:"stdClass":2:{s:4:"type";s:6:"雅思";s:5:"score";s:3:"6.0";}}</t>
  </si>
  <si>
    <t>a:10:{s:6:"文学";s:34:"./major/175/1958/Specialist//9.gif";s:6:"理学";s:34:"./major/175/1958/Specialist//6.gif";s:9:"经济学";s:34:"./major/175/1958/Specialist//5.gif";s:9:"教育学";s:34:"./major/175/1958/Specialist//4.gif";s:9:"管理学";s:34:"./major/175/1958/Specialist//3.gif";s:6:"工学";s:34:"./major/175/1958/Specialist//2.gif";s:6:"军事";s:35:"./major/175/1958/Specialist//12.gif";s:6:"哲学";s:35:"./major/175/1958/Specialist//11.gif";s:6:"医学";s:35:"./major/175/1958/Specialist//10.gif";s:6:"法学";s:34:"./major/175/1958/Specialist//1.gif";}</t>
  </si>
  <si>
    <t>{"Address":"Undergraduate Admissions, Northern Illinois University, 1425 W. Lincoln Hwy., DeKalb, IL 60115-2828","Tel":"+1 (815) 753-8276","Fax":"+1 815-753-1488","Mail":"isfo@niu.edu","ApplyOnline":"http://www.niu.edu/admissions/apply/index.shtml","Conditions_Cost": "","Conditions_Edu": "高中毕业", "Conditions_Test": [{"type":"传统托福(PBT)","score":"527"},{"type":"托福网考(IBT)","score":"71"},{"type":"雅思","score":"6.0"}],"Conditions_Age": "无明确要求","MajorSum": "29", "OpeningTime": "","Tuition": "20170","Other_Application": "-1","Other_reg": "-1","Other_books": "-1","ScholarshipUrl": "http://www.niu.edu/scholarships/index.shtml","alimony":"12768-21600","Other_Conditions": "1、美国语言中心（ELS）：通过112级。","Currency": "美元","Rate": "6.3387"}</t>
  </si>
  <si>
    <t>Northern Illinois University, 1425 W. Lincoln Hwy., DeKalb, IL 60115-2828</t>
  </si>
  <si>
    <t>niu.esl.center@gmail.com</t>
  </si>
  <si>
    <t>+1 (815) 753-6637</t>
  </si>
  <si>
    <t>a:1:{s:6:"文学";s:32:"./major/175/1958/Language//9.gif";}</t>
  </si>
  <si>
    <t>{"Address":"Northern Illinois University, 1425 W. Lincoln Hwy., DeKalb, IL 60115-2828","Tel":"+1 (815) 753-6637","Fax":"","Mail":"niu.esl.center@gmail.com","ApplyOnline":"http://www.niu.edu/admissions/apply/index.shtml","Conditions_Cost": "","Conditions_Edu": "无明确要求", "Conditions_Test": "","Conditions_Age": "无明确要求","MajorSum": "1", "OpeningTime": "","Tuition": "-1","Other_Application": "-1","Other_reg": "-1","Other_books": "-1","ScholarshipUrl": "","alimony":"12768-21600","Other_Conditions": "无明确要求","Currency": "美元","Rate": "6.3387"}</t>
  </si>
  <si>
    <t>a:11:{s:6:"文学";s:31:"./major/175/1958/NetWork//9.gif";s:9:"历史学";s:31:"./major/175/1958/NetWork//7.gif";s:6:"理学";s:31:"./major/175/1958/NetWork//6.gif";s:9:"经济学";s:31:"./major/175/1958/NetWork//5.gif";s:9:"教育学";s:31:"./major/175/1958/NetWork//4.gif";s:9:"管理学";s:31:"./major/175/1958/NetWork//3.gif";s:6:"工学";s:31:"./major/175/1958/NetWork//2.gif";s:21:"职教及其他类别";s:32:"./major/175/1958/NetWork//13.gif";s:6:"军事";s:32:"./major/175/1958/NetWork//12.gif";s:6:"医学";s:32:"./major/175/1958/NetWork//10.gif";s:6:"法学";s:31:"./major/175/1958/NetWork//1.gif";}</t>
  </si>
  <si>
    <t>{"Address":"The Graduate School, Adams Hall, Northern Illinois University, DeKalb, IL 60115-2864 U.S.A.","Tel":"1 (815) 753-0395","Fax":"1  815-753-6366","Mail":"gradsch@niu.edu","ApplyOnline":"http://niu.edu/grad/apply/degree_seeking.shtml","Conditions_Cost": "","Conditions_Edu": "无明确要求", "Conditions_Test": "","Conditions_Age": "无明确要求","MajorSum": "73", "OpeningTime": "","Tuition": "16432","Other_Application": "","Other_reg": "-1","Other_books": "-1","ScholarshipUrl": "http://www.niu.edu/scholarships/index.shtml","alimony":"12768-21600","Other_Conditions": "无明确要求","Currency": "美元","Rate": "6.3387"}</t>
  </si>
  <si>
    <t>a:4:{s:6:"农学";s:34:"./major/175/1958/Foundation//8.gif";s:9:"教育学";s:34:"./major/175/1958/Foundation//4.gif";s:6:"医学";s:35:"./major/175/1958/Foundation//10.gif";s:6:"法学";s:34:"./major/175/1958/Foundation//1.gif";}</t>
  </si>
  <si>
    <t>{"Address":"Undergraduate Admissions, Northern Illinois University, 1425 W. Lincoln Hwy., DeKalb, IL 60115-2828","Tel":"+1 (815) 753-8276","Fax":"+1 815-753-1488","Mail":"isfo@niu.edu","ApplyOnline":"http://www.niu.edu/admissions/apply/index.shtml","Conditions_Cost": "","Conditions_Edu": "无明确要求", "Conditions_Test": "","Conditions_Age": "无明确要求","MajorSum": "7", "OpeningTime": "","Tuition": "-1","Other_Application": "-1","Other_reg": "-1","Other_books": "-1","ScholarshipUrl": "","alimony":"12768-21600","Other_Conditions": "无明确要求","Currency": "美元","Rate": "6.3387"}</t>
  </si>
  <si>
    <t>罗德岛大学（金斯敦）</t>
  </si>
  <si>
    <t>University of Rhode Island (Kingston)</t>
  </si>
  <si>
    <t>Office of Admission, University of Rhode Island, Newman Hall, 14 Upper College Rd., Kingston, RI 02881</t>
  </si>
  <si>
    <t>https://app.commonapp.org/Login</t>
  </si>
  <si>
    <t>a:5:{i:0;O:8:"stdClass":2:{s:4:"type";s:17:"传统托福(PBT)";s:5:"score";s:3:"550";}i:1;O:8:"stdClass":2:{s:4:"type";s:17:"托福机考(CBT)";s:5:"score";s:3:"213";}i:2;O:8:"stdClass":2:{s:4:"type";s:17:"托福网考(IBT)";s:5:"score";s:2:"79";}i:3;O:8:"stdClass":2:{s:4:"type";s:6:"雅思";s:5:"score";s:3:"6.5";}i:4;O:8:"stdClass":2:{s:4:"type";s:3:"PTE";s:5:"score";s:2:"53";}}</t>
  </si>
  <si>
    <t>+1 (401) 874-5523</t>
  </si>
  <si>
    <t>admission@uri.edu</t>
  </si>
  <si>
    <t>a:2:{i:0;O:8:"stdClass":2:{s:4:"time";s:9:"12月1日";s:3:"tip";s:30:"提前录取申请截止日期";}i:1;O:8:"stdClass":2:{s:4:"time";s:8:"2月1日";s:3:"tip";s:30:"常规录取申请截止日期";}}</t>
  </si>
  <si>
    <t>http://www.uri.edu/admission/scholarships.html</t>
  </si>
  <si>
    <t>+1 (401) 874-7100</t>
  </si>
  <si>
    <t>a:12:{s:6:"文学";s:37:"./major/175/5193/Undergraduate//9.gif";s:6:"农学";s:37:"./major/175/5193/Undergraduate//8.gif";s:9:"历史学";s:37:"./major/175/5193/Undergraduate//7.gif";s:6:"理学";s:37:"./major/175/5193/Undergraduate//6.gif";s:9:"经济学";s:37:"./major/175/5193/Undergraduate//5.gif";s:9:"教育学";s:37:"./major/175/5193/Undergraduate//4.gif";s:9:"管理学";s:37:"./major/175/5193/Undergraduate//3.gif";s:6:"工学";s:37:"./major/175/5193/Undergraduate//2.gif";s:6:"军事";s:38:"./major/175/5193/Undergraduate//12.gif";s:6:"哲学";s:38:"./major/175/5193/Undergraduate//11.gif";s:6:"医学";s:38:"./major/175/5193/Undergraduate//10.gif";s:6:"法学";s:37:"./major/175/5193/Undergraduate//1.gif";}</t>
  </si>
  <si>
    <t>{"Address":"Office of Admission, University of Rhode Island, Newman Hall, 14 Upper College Rd., Kingston, RI 02881","Tel":"+1 (401) 874-7100","Fax":"+1 (401) 874-5523","Mail":"admission@uri.edu","ApplyOnline":"https://app.commonapp.org/Login","Conditions_Cost": "","Conditions_Edu": "高中毕业", "Conditions_Test": [{"type":"传统托福(PBT)","score":"550"},{"type":"托福机考(CBT)","score":"213"},{"type":"托福网考(IBT)","score":"79"},{"type":"雅思","score":"6.5"},{"type":"PTE","score":"53"}],"Conditions_Age": "无明确要求","MajorSum": "113", "OpeningTime": [{"time":"12月1日","tip":"提前录取申请截止日期"},{"time":"2月1日","tip":"常规录取申请截止日期"}],"Tuition": "26444","Other_Application": "65","Other_reg": "-1","Other_books": "-1","ScholarshipUrl": "http://www.uri.edu/admission/scholarships.html","alimony":"12768-21600","Other_Conditions": "1、可提交SAT或ACT考试成绩。","Currency": "美元","Rate": "6.3387"}</t>
  </si>
  <si>
    <t>Graduate Admissions, University of Rhode Island, Newman Hall, 14 Upper College Rd., Kingston, RI 02881</t>
  </si>
  <si>
    <t>https://app.applyyourself.com//?id=uri</t>
  </si>
  <si>
    <t>a:11:{i:0;O:8:"stdClass":2:{s:4:"type";s:17:"传统托福(PBT)";s:5:"score";s:3:"550";}i:1;O:8:"stdClass":2:{s:4:"type";s:17:"托福网考(IBT)";s:5:"score";s:2:"80";}i:2;O:8:"stdClass":2:{s:4:"type";s:23:"托福网考(IBT)阅读";s:5:"score";s:2:"20";}i:3;O:8:"stdClass":2:{s:4:"type";s:23:"托福网考(IBT)写作";s:5:"score";s:2:"22";}i:4;O:8:"stdClass":2:{s:4:"type";s:23:"托福网考(IBT)听力";s:5:"score";s:2:"17";}i:5;O:8:"stdClass":2:{s:4:"type";s:23:"托福网考(IBT)口语";s:5:"score";s:2:"17";}i:6;O:8:"stdClass":2:{s:4:"type";s:6:"雅思";s:5:"score";s:3:"6.5";}i:7;O:8:"stdClass":2:{s:4:"type";s:9:"PTE口语";s:5:"score";s:2:"47";}i:8;O:8:"stdClass":2:{s:4:"type";s:9:"PTE写作";s:5:"score";s:2:"59";}i:9;O:8:"stdClass":2:{s:4:"type";s:9:"PTE阅读";s:5:"score";s:2:"53";}i:10;O:8:"stdClass":2:{s:4:"type";s:9:"PTE听力";s:5:"score";s:2:"47";}}</t>
  </si>
  <si>
    <t>gradadm@etal.uri.edu</t>
  </si>
  <si>
    <t>a:2:{i:0;O:8:"stdClass":2:{s:4:"time";s:8:"2月1日";s:3:"tip";s:30:"秋季入学申请截止日期";}i:1;O:8:"stdClass":2:{s:4:"time";s:10:"11月15日";s:3:"tip";s:30:"春季入学申请截止日期";}}</t>
  </si>
  <si>
    <t>http://www.uri.edu/gsadmis/Financial_Support.htm</t>
  </si>
  <si>
    <t>+1 (401) 874-2872</t>
  </si>
  <si>
    <t>a:9:{s:6:"文学";s:30:"./major/175/5193/Master//9.gif";s:9:"历史学";s:30:"./major/175/5193/Master//7.gif";s:6:"理学";s:30:"./major/175/5193/Master//6.gif";s:9:"经济学";s:30:"./major/175/5193/Master//5.gif";s:9:"教育学";s:30:"./major/175/5193/Master//4.gif";s:9:"管理学";s:30:"./major/175/5193/Master//3.gif";s:6:"工学";s:30:"./major/175/5193/Master//2.gif";s:6:"医学";s:31:"./major/175/5193/Master//10.gif";s:6:"法学";s:30:"./major/175/5193/Master//1.gif";}</t>
  </si>
  <si>
    <t>{"Address":"Graduate Admissions, University of Rhode Island, Newman Hall, 14 Upper College Rd., Kingston, RI 02881","Tel":"+1 (401) 874-2872","Fax":"","Mail":"gradadm@etal.uri.edu","ApplyOnline":"https://app.applyyourself.com//?id=uri","Conditions_Cost": "","Conditions_Edu": "本科毕业", "Conditions_Test": [{"type":"传统托福(PBT)","score":"550"},{"type":"托福网考(IBT)","score":"80"},{"type":"托福网考(IBT)阅读","score":"20"},{"type":"托福网考(IBT)写作","score":"22"},{"type":"托福网考(IBT)听力","score":"17"},{"type":"托福网考(IBT)口语","score":"17"},{"type":"雅思","score":"6.5"},{"type":"PTE口语","score":"47"},{"type":"PTE写作","score":"59"},{"type":"PTE阅读","score":"53"},{"type":"PTE听力","score":"47"}],"Conditions_Age": "无明确要求","MajorSum": "41", "OpeningTime": [{"time":"2月1日","tip":"秋季入学申请截止日期"},{"time":"11月15日","tip":"春季入学申请截止日期"}],"Tuition": "23606","Other_Application": "65","Other_reg": "-1","Other_books": "-1","ScholarshipUrl": "http://www.uri.edu/gsadmis/Financial_Support.htm","alimony":"12768-21600","Other_Conditions": "1、要求提交GRE、GMAT或MAT考试成绩。","Currency": "美元","Rate": "6.3387"}</t>
  </si>
  <si>
    <t>a:7:{s:6:"文学";s:26:"./major/175/5193/Dr//9.gif";s:6:"理学";s:26:"./major/175/5193/Dr//6.gif";s:9:"经济学";s:26:"./major/175/5193/Dr//5.gif";s:9:"教育学";s:26:"./major/175/5193/Dr//4.gif";s:9:"管理学";s:26:"./major/175/5193/Dr//3.gif";s:6:"工学";s:26:"./major/175/5193/Dr//2.gif";s:6:"医学";s:27:"./major/175/5193/Dr//10.gif";}</t>
  </si>
  <si>
    <t>{"Address":"Graduate Admissions, University of Rhode Island, Newman Hall, 14 Upper College Rd., Kingston, RI 02881","Tel":"+1 (401) 874-2872","Fax":"","Mail":"gradadm@etal.uri.edu","ApplyOnline":"https://app.applyyourself.com//?id=uri","Conditions_Cost": "","Conditions_Edu": "本科毕业", "Conditions_Test": [{"type":"传统托福(PBT)","score":"550"},{"type":"托福网考(IBT)","score":"80"},{"type":"托福网考(IBT)阅读","score":"20"},{"type":"托福网考(IBT)写作","score":"22"},{"type":"托福网考(IBT)听力","score":"17"},{"type":"托福网考(IBT)口语","score":"17"},{"type":"雅思","score":"6.5"},{"type":"PTE口语","score":"47"},{"type":"PTE写作","score":"59"},{"type":"PTE阅读","score":"53"},{"type":"PTE听力","score":"47"}],"Conditions_Age": "无明确要求","MajorSum": "26", "OpeningTime": [{"time":"2月1日","tip":"秋季入学申请截止日期"},{"time":"11月15日","tip":"春季入学申请截止日期"}],"Tuition": "23606","Other_Application": "65","Other_reg": "-1","Other_books": "-1","ScholarshipUrl": "http://www.uri.edu/gsadmis/Financial_Support.htm","alimony":"12768-21600","Other_Conditions": "1、要求提交GRE、GMAT或MAT考试成绩。","Currency": "美元","Rate": "6.3387"}</t>
  </si>
  <si>
    <t>College of Business Administration, Ballentine Hall, 7 Lippitt Road, Kingston, RI 02881-0802</t>
  </si>
  <si>
    <t>a:3:{i:0;O:8:"stdClass":2:{s:4:"type";s:17:"传统托福(PBT)";s:5:"score";s:3:"575";}i:1;O:8:"stdClass":2:{s:4:"type";s:17:"托福网考(IBT)";s:5:"score";s:2:"91";}i:2;O:8:"stdClass":2:{s:4:"type";s:6:"雅思";s:5:"score";s:3:"6.5";}}</t>
  </si>
  <si>
    <t>+1(401)874-4312</t>
  </si>
  <si>
    <t>mba@uri.edu</t>
  </si>
  <si>
    <t>a:1:{i:0;O:8:"stdClass":2:{s:4:"time";s:9:"2月15日";s:3:"tip";s:39:"留学生秋季入学申请截止日期";}}</t>
  </si>
  <si>
    <t>+1(401)874-2337</t>
  </si>
  <si>
    <t>a:1:{s:9:"管理学";s:27:"./major/175/5193/MBA//3.gif";}</t>
  </si>
  <si>
    <t>{"Address":"College of Business Administration, Ballentine Hall, 7 Lippitt Road, Kingston, RI 02881-0802","Tel":"+1(401)874-2337","Fax":"+1(401)874-4312","Mail":"mba@uri.edu","Conditions_Cost": "","Conditions_Edu": "本科毕业", "Conditions_Test": [{"type":"传统托福(PBT)","score":"575"},{"type":"托福网考(IBT)","score":"91"},{"type":"雅思","score":"6.5"}], "Conditions_Work": "无明确要求","xueZhi": "12个月 全日制","Conditions_Age": "无明确要求","MajorSum": "1", "OpeningTime": [{"time":"2月15日","tip":"留学生秋季入学申请截止日期"}],"Tuition": "35630","Other_Application": "65","Other_reg": "-1","Other_books": "-1","ScholarshipUrl": "","alimony":"12768-21600","Other_Conditions": "1、要求提交GRE或GMAT考试成绩。","Currency": "美元","Rate": "6.3387"}</t>
  </si>
  <si>
    <t>a:5:{s:6:"理学";s:31:"./major/175/5193/NetWork//6.gif";s:9:"管理学";s:31:"./major/175/5193/NetWork//3.gif";s:6:"工学";s:31:"./major/175/5193/NetWork//2.gif";s:6:"医学";s:32:"./major/175/5193/NetWork//10.gif";s:6:"法学";s:31:"./major/175/5193/NetWork//1.gif";}</t>
  </si>
  <si>
    <t>{"Address":"Graduate Admissions, University of Rhode Island, Newman Hall, 14 Upper College Rd., Kingston, RI 02881","Tel":"+1 (401) 874-2872","Fax":"","Mail":"gradadm@etal.uri.edu","ApplyOnline":"https://app.applyyourself.com//?id=uri","Conditions_Cost": "","Conditions_Edu": "无明确要求", "Conditions_Test": "","Conditions_Age": "无明确要求","MajorSum": "11", "OpeningTime": "","Tuition": "23606","Other_Application": "","Other_reg": "-1","Other_books": "-1","ScholarshipUrl": "http://www.uri.edu/gsadmis/Financial_Support.htm","alimony":"12768-21600","Other_Conditions": "无明确要求","Currency": "美元","Rate": "6.3387"}</t>
  </si>
  <si>
    <t>a:4:{s:6:"农学";s:34:"./major/175/5193/Foundation//8.gif";s:9:"教育学";s:34:"./major/175/5193/Foundation//4.gif";s:6:"医学";s:35:"./major/175/5193/Foundation//10.gif";s:6:"法学";s:34:"./major/175/5193/Foundation//1.gif";}</t>
  </si>
  <si>
    <t>{"Address":"Office of Admission, University of Rhode Island, Newman Hall, 14 Upper College Rd., Kingston, RI 02881","Tel":"+1 (401) 874-7100","Fax":"+1 (401) 874-5523","Mail":"admission@uri.edu","ApplyOnline":"https://app.commonapp.org/Login","Conditions_Cost": "","Conditions_Edu": "无明确要求", "Conditions_Test": "","Conditions_Age": "无明确要求","MajorSum": "6", "OpeningTime": "","Tuition": "-1","Other_Application": "-1","Other_reg": "-1","Other_books": "-1","ScholarshipUrl": "","alimony":"12768-21600","Other_Conditions": "无明确要求","Currency": "美元","Rate": "6.3387"}</t>
  </si>
  <si>
    <t>芝加哥洛约拉大学(芝加哥)</t>
  </si>
  <si>
    <t>Loyola University of Chicago (Chicago)</t>
  </si>
  <si>
    <t>International Admissions  Loyola University Chicago · 1032 W. Sheridan Road · Chicago, IL 60660</t>
  </si>
  <si>
    <t>https://application.luc.edu/apply/login.htm</t>
  </si>
  <si>
    <t>internationaladmission@luc.edu</t>
  </si>
  <si>
    <t>1.申请者需提供就读高中或大学正式成绩单。&amp;nbsp;2.提供推荐信和个人陈述。&amp;nbsp;3.提供SAT、ACT成绩。&amp;nbsp;4.提供托福、雅思成绩。</t>
  </si>
  <si>
    <t>http://www.luc.edu/internationaladmission/resources_finaid.shtml</t>
  </si>
  <si>
    <t>1 773.274.3000</t>
  </si>
  <si>
    <t>a:10:{s:6:"文学";s:37:"./major/175/1925/Undergraduate//9.gif";s:9:"历史学";s:37:"./major/175/1925/Undergraduate//7.gif";s:6:"理学";s:37:"./major/175/1925/Undergraduate//6.gif";s:9:"经济学";s:37:"./major/175/1925/Undergraduate//5.gif";s:9:"教育学";s:37:"./major/175/1925/Undergraduate//4.gif";s:9:"管理学";s:37:"./major/175/1925/Undergraduate//3.gif";s:6:"工学";s:37:"./major/175/1925/Undergraduate//2.gif";s:6:"哲学";s:38:"./major/175/1925/Undergraduate//11.gif";s:6:"医学";s:38:"./major/175/1925/Undergraduate//10.gif";s:6:"法学";s:37:"./major/175/1925/Undergraduate//1.gif";}</t>
  </si>
  <si>
    <t>{"Address":"International Admissions  Loyola University Chicago · 1032 W. Sheridan Road · Chicago, IL 60660  ","Tel":"1 773.274.3000","Fax":"","Mail":"internationaladmission@luc.edu","ApplyOnline":"https://application.luc.edu/apply/login.htm","Conditions_Cost": "","Conditions_Edu": "高中毕业", "Conditions_Test": [{"type":"传统托福(PBT)","score":"550"},{"type":"托福机考(CBT)","score":"213"},{"type":"托福网考(IBT)","score":"79"},{"type":"雅思","score":"6.5"}],"Conditions_Age": "无明确要求","MajorSum": "117", "OpeningTime": "","Tuition": "32200","Other_Application": "-1","Other_reg": "-1","Other_books": "-1","ScholarshipUrl": "http://www.luc.edu/internationaladmission/resources_finaid.shtml","alimony":"12768-21600","Other_Conditions": "1.申请者需提供就读高中或大学正式成绩单。&amp;nbsp;2.提供推荐信和个人陈述。&amp;nbsp;3.提供SAT、ACT成绩。&amp;nbsp;4.提供托福、雅思成绩。","Currency": "美元","Rate": "6.3387"}</t>
  </si>
  <si>
    <t>https://gradapp.luc.edu/gradapp/login.htm?id=loyola-g</t>
  </si>
  <si>
    <t>a:1:{i:0;O:8:"stdClass":2:{s:4:"time";s:9:"6月15日";s:3:"tip";s:42:"生物医学科学专业申请截止时间";}}</t>
  </si>
  <si>
    <t>1.申请者需获得认可大学本科学历。&amp;nbsp;2.提供GRE成绩，成绩四年内有效。&amp;nbsp;3.提供托福、雅思或其他英语能力证明，可参加本校语言课程。</t>
  </si>
  <si>
    <t>a:10:{s:6:"文学";s:30:"./major/175/1925/Master//9.gif";s:9:"历史学";s:30:"./major/175/1925/Master//7.gif";s:6:"理学";s:30:"./major/175/1925/Master//6.gif";s:9:"经济学";s:30:"./major/175/1925/Master//5.gif";s:9:"教育学";s:30:"./major/175/1925/Master//4.gif";s:9:"管理学";s:30:"./major/175/1925/Master//3.gif";s:6:"工学";s:30:"./major/175/1925/Master//2.gif";s:6:"哲学";s:31:"./major/175/1925/Master//11.gif";s:6:"医学";s:31:"./major/175/1925/Master//10.gif";s:6:"法学";s:30:"./major/175/1925/Master//1.gif";}</t>
  </si>
  <si>
    <t>{"Address":"International Admissions  Loyola University Chicago · 1032 W. Sheridan Road · Chicago, IL 60660  ","Tel":"1 773.274.3000","Fax":"","Mail":"internationaladmission@luc.edu","ApplyOnline":"https://gradapp.luc.edu/gradapp/login.htm?id=loyola-g","Conditions_Cost": [{"score":"3.0"}],"Conditions_Edu": "本科毕业", "Conditions_Test": [{"type":"传统托福(PBT)","score":"550"},{"type":"托福机考(CBT)","score":"213"},{"type":"托福网考(IBT)","score":"79"},{"type":"雅思","score":"6.5"}],"Conditions_Age": "无明确要求","MajorSum": "0", "OpeningTime": [{"time":"6月15日","tip":"生物医学科学专业申请截止时间"}],"Tuition": "15660","Other_Application": "-1","Other_reg": "-1","Other_books": "-1","ScholarshipUrl": "http://www.luc.edu/internationaladmission/resources_finaid.shtml","alimony":"12768-21600","Other_Conditions": "1.申请者需获得认可大学本科学历。&amp;nbsp;2.提供GRE成绩，成绩四年内有效。&amp;nbsp;3.提供托福、雅思或其他英语能力证明，可参加本校语言课程。","Currency": "美元","Rate": "6.3387"}</t>
  </si>
  <si>
    <t>a:1:{i:0;O:8:"stdClass":2:{s:4:"time";s:9:"5月15日";s:3:"tip";s:42:"生物医学科学专业申请截止时间";}}</t>
  </si>
  <si>
    <t>a:8:{s:6:"文学";s:26:"./major/175/1925/Dr//9.gif";s:9:"历史学";s:26:"./major/175/1925/Dr//7.gif";s:6:"理学";s:26:"./major/175/1925/Dr//6.gif";s:9:"教育学";s:26:"./major/175/1925/Dr//4.gif";s:9:"管理学";s:26:"./major/175/1925/Dr//3.gif";s:6:"哲学";s:27:"./major/175/1925/Dr//11.gif";s:6:"医学";s:27:"./major/175/1925/Dr//10.gif";s:6:"法学";s:26:"./major/175/1925/Dr//1.gif";}</t>
  </si>
  <si>
    <t>{"Address":"International Admissions  Loyola University Chicago · 1032 W. Sheridan Road · Chicago, IL 60660  ","Tel":"1 773.274.3000","Fax":"","Mail":"internationaladmission@luc.edu","ApplyOnline":"https://gradapp.luc.edu/gradapp/login.htm?id=loyola-g","Conditions_Cost": "","Conditions_Edu": "本科毕业", "Conditions_Test": [{"type":"传统托福(PBT)","score":"550"},{"type":"托福机考(CBT)","score":"213"},{"type":"托福网考(IBT)","score":"79"},{"type":"雅思","score":"6.5"}],"Conditions_Age": "无明确要求","MajorSum": "0", "OpeningTime": [{"time":"5月15日","tip":"生物医学科学专业申请截止时间"}],"Tuition": "15660","Other_Application": "-1","Other_reg": "-1","Other_books": "-1","ScholarshipUrl": "http://www.luc.edu/internationaladmission/resources_finaid.shtml","alimony":"12768-21600","Other_Conditions": "1.申请者需获得认可大学本科学历。&amp;nbsp;2.提供GRE成绩，成绩四年内有效。&amp;nbsp;3.提供托福、雅思或其他英语能力证明，可参加本校语言课程。","Currency": "美元","Rate": "6.3387"}</t>
  </si>
  <si>
    <t>a:4:{i:0;O:8:"stdClass":2:{s:4:"time";s:9:"7月15日";s:3:"tip";s:30:"秋季入学申请截止时间";}i:1;O:8:"stdClass":2:{s:4:"time";s:9:"10月1日";s:3:"tip";s:30:"冬季入学申请截止时间";}i:2;O:8:"stdClass":2:{s:4:"time";s:9:"1月15日";s:3:"tip";s:30:"春季入学申请截止时间";}i:3;O:8:"stdClass":2:{s:4:"time";s:8:"4月1日";s:3:"tip";s:30:"夏季入学申请截止时间";}}</t>
  </si>
  <si>
    <t>1.申请者需获得本科学士学位，并提供就读大学正式成绩单。&amp;nbsp;2.提供推荐信和个人学习目标陈述。&amp;nbsp;3.提供GMAT成绩，如有7年以上相关工作经验则不必提供。&amp;nbsp;4.提供一份简历。&amp;nbsp;5.提供托福、雅思成绩。</t>
  </si>
  <si>
    <t>a:5:{s:9:"经济学";s:27:"./major/175/1925/MBA//5.gif";s:9:"管理学";s:27:"./major/175/1925/MBA//3.gif";s:6:"工学";s:27:"./major/175/1925/MBA//2.gif";s:6:"医学";s:28:"./major/175/1925/MBA//10.gif";s:6:"法学";s:27:"./major/175/1925/MBA//1.gif";}</t>
  </si>
  <si>
    <t>{"Address":"","Tel":"","Fax":"","Mail":"","Conditions_Cost": "","Conditions_Edu": "本科毕业", "Conditions_Test": [{"type":"传统托福(PBT)","score":"550"},{"type":"托福网考(IBT)","score":"80"},{"type":"雅思","score":"6.5"}], "Conditions_Work": "无明确要求","Conditions_Age": "无明确要求","MajorSum": "25", "OpeningTime": [{"time":"7月15日","tip":"秋季入学申请截止时间"},{"time":"10月1日","tip":"冬季入学申请截止时间"},{"time":"1月15日","tip":"春季入学申请截止时间"},{"time":"4月1日","tip":"夏季入学申请截止时间"}],"Tuition": "58752","Other_Application": "50","Other_reg": "-1","Other_books": "-1","ScholarshipUrl": "","alimony":"12768-21600","Other_Conditions": "1.申请者需获得本科学士学位，并提供就读大学正式成绩单。&amp;nbsp;2.提供推荐信和个人学习目标陈述。&amp;nbsp;3.提供GMAT成绩，如有7年以上相关工作经验则不必提供。&amp;nbsp;4.提供一份简历。&amp;nbsp;5.提供托福、雅思成绩。","Currency": "美元","Rate": "6.3387"}</t>
  </si>
  <si>
    <t>LOYOLA UNIVERSITY CHICAGO  Loyola University Chicago Graduate School · 1032 W. Sheridan Road, Chicago, IL 60660</t>
  </si>
  <si>
    <t>esl@luc.edu</t>
  </si>
  <si>
    <t>未满足本校语言要求，或需要提高英语水平的学生可申请语言中心课程。</t>
  </si>
  <si>
    <t>1 773.508.3396</t>
  </si>
  <si>
    <t>a:2:{s:6:"文学";s:32:"./major/175/1925/Language//9.gif";s:9:"教育学";s:32:"./major/175/1925/Language//4.gif";}</t>
  </si>
  <si>
    <t>{"Address":"LOYOLA UNIVERSITY CHICAGO  Loyola University Chicago Graduate School · 1032 W. Sheridan Road, Chicago, IL 60660","Tel":"1 773.508.3396","Fax":"","Mail":"esl@luc.edu","ApplyOnline":"","Conditions_Cost": "","Conditions_Edu": "无明确要求", "Conditions_Test": "","Conditions_Age": "无明确要求","MajorSum": "0", "OpeningTime": "","Tuition": "280","Other_Application": "-1","Other_reg": "-1","Other_books": "-1","ScholarshipUrl": "","alimony":"12768-21600","Other_Conditions": "未满足本校语言要求，或需要提高英语水平的学生可申请语言中心课程。","Currency": "美元","Rate": "6.3387"}</t>
  </si>
  <si>
    <t>LOYOLA UNIVERSITY CHICAGO · 1032 W. Sheridan Rd., Chicago, IL 60660</t>
  </si>
  <si>
    <t>online@luc.edu</t>
  </si>
  <si>
    <t>1 773-274-3000</t>
  </si>
  <si>
    <t>a:6:{s:6:"理学";s:31:"./major/175/1925/NetWork//6.gif";s:9:"教育学";s:31:"./major/175/1925/NetWork//4.gif";s:9:"管理学";s:31:"./major/175/1925/NetWork//3.gif";s:6:"哲学";s:32:"./major/175/1925/NetWork//11.gif";s:6:"医学";s:32:"./major/175/1925/NetWork//10.gif";s:6:"法学";s:31:"./major/175/1925/NetWork//1.gif";}</t>
  </si>
  <si>
    <t>{"Address":"LOYOLA UNIVERSITY CHICAGO · 1032 W. Sheridan Rd., Chicago, IL 60660 ","Tel":"1 773-274-3000","Fax":"","Mail":"online@luc.edu","ApplyOnline":"","Conditions_Cost": "","Conditions_Edu": "无明确要求", "Conditions_Test": "","Conditions_Age": "无明确要求","MajorSum": "0", "OpeningTime": "","Tuition": "-1","Other_Application": "","Other_reg": "-1","Other_books": "-1","ScholarshipUrl": "","alimony":"12768-21600","Other_Conditions": "无明确要求","Currency": "美元","Rate": "6.3387"}</t>
  </si>
  <si>
    <t>a:4:{s:9:"教育学";s:34:"./major/175/1925/Foundation//4.gif";s:6:"工学";s:34:"./major/175/1925/Foundation//2.gif";s:6:"医学";s:35:"./major/175/1925/Foundation//10.gif";s:6:"法学";s:34:"./major/175/1925/Foundation//1.gif";}</t>
  </si>
  <si>
    <t>{"Address":"International Admissions  Loyola University Chicago · 1032 W. Sheridan Road · Chicago, IL 60660  ","Tel":"1 773.274.3000","Fax":"","Mail":"internationaladmission@luc.edu","ApplyOnline":"https://application.luc.edu/apply/login.htm","Conditions_Cost": "","Conditions_Edu": "高中毕业", "Conditions_Test": [{"type":"传统托福(PBT)","score":"550"},{"type":"托福机考(CBT)","score":"213"},{"type":"托福网考(IBT)","score":"79"},{"type":"雅思","score":"6.5"}],"Conditions_Age": "无明确要求","MajorSum": "0", "OpeningTime": "","Tuition": "-1","Other_Application": "-1","Other_reg": "-1","Other_books": "-1","ScholarshipUrl": "http://www.luc.edu/internationaladmission/resources_finaid.shtml","alimony":"12768-21600","Other_Conditions": "1.申请者需提供就读高中或大学正式成绩单。&amp;nbsp;2.提供推荐信和个人陈述。&amp;nbsp;3.提供SAT、ACT成绩。&amp;nbsp;4.提供托福、雅思成绩。","Currency": "美元","Rate": "6.3387"}</t>
  </si>
  <si>
    <t>德克萨斯大学阿灵顿分校（阿灵顿）</t>
  </si>
  <si>
    <t>The University of Texas at Arlington (Arlington)</t>
  </si>
  <si>
    <t>UT Arlington Office of Admissions, Records &amp; Registration, Box 19114, Arlington, TX 76019-0114</t>
  </si>
  <si>
    <t>1 817-272-3435</t>
  </si>
  <si>
    <t>admissions@uta.edu</t>
  </si>
  <si>
    <t>a:3:{i:0;O:8:"stdClass":2:{s:4:"time";s:8:"5月1日";s:3:"tip";s:24:"秋季申请截止日期";}i:1;O:8:"stdClass":2:{s:4:"time";s:9:"10月1日";s:3:"tip";s:30:"春季入学申请截止日期";}i:2;O:8:"stdClass":2:{s:4:"time";s:8:"3月1日";s:3:"tip";s:30:"夏季入学申请截止日期";}}</t>
  </si>
  <si>
    <t>http://www.uta.edu/admissions/international/financial-aid.php</t>
  </si>
  <si>
    <t>+1 817-272-(6287)</t>
  </si>
  <si>
    <t>a:11:{s:6:"文学";s:37:"./major/175/5828/Undergraduate//9.gif";s:9:"历史学";s:37:"./major/175/5828/Undergraduate//7.gif";s:6:"理学";s:37:"./major/175/5828/Undergraduate//6.gif";s:9:"经济学";s:37:"./major/175/5828/Undergraduate//5.gif";s:9:"教育学";s:37:"./major/175/5828/Undergraduate//4.gif";s:9:"管理学";s:37:"./major/175/5828/Undergraduate//3.gif";s:6:"工学";s:37:"./major/175/5828/Undergraduate//2.gif";s:6:"军事";s:38:"./major/175/5828/Undergraduate//12.gif";s:6:"哲学";s:38:"./major/175/5828/Undergraduate//11.gif";s:6:"医学";s:38:"./major/175/5828/Undergraduate//10.gif";s:6:"法学";s:37:"./major/175/5828/Undergraduate//1.gif";}</t>
  </si>
  <si>
    <t>{"Address":"UT Arlington Office of Admissions, Records &amp; Registration, Box 19114, Arlington, TX 76019-0114","Tel":"+1 817-272-(6287)","Fax":"1 817-272-3435","Mail":"admissions@uta.edu","ApplyOnline":"https://www.applytexas.org/adappc/gen/c_start.WBX","Conditions_Cost": "","Conditions_Edu": "高中毕业", "Conditions_Test": [{"type":"传统托福(PBT)","score":"550"},{"type":"托福机考(CBT)","score":"213"},{"type":"托福网考(IBT)","score":"79"}],"Conditions_Age": "无明确要求","MajorSum": "93", "OpeningTime": [{"time":"5月1日","tip":"秋季申请截止日期"},{"time":"10月1日","tip":"春季入学申请截止日期"},{"time":"3月1日","tip":"夏季入学申请截止日期"}],"Tuition": "18174","Other_Application": "50","Other_reg": "-1","Other_books": "-1","ScholarshipUrl": "http://www.uta.edu/admissions/international/financial-aid.php","alimony":"12768-21600","Other_Conditions": "无明确要求","Currency": "美元","Rate": "6.3387"}</t>
  </si>
  <si>
    <t>Graduate Studies, UTA Box 19167, 701 S Nedderman Dr, Davis Hall, Room 333, Arlington, Texas 76019, USA</t>
  </si>
  <si>
    <t>http://grad.pci.uta.edu/prospective/apply/howto/#online</t>
  </si>
  <si>
    <t>+1 817.272.1494</t>
  </si>
  <si>
    <t>a:3:{i:0;O:8:"stdClass":2:{s:4:"time";s:9:"9月15日";s:3:"tip";s:30:"春季入学申请截止日期";}i:1;O:8:"stdClass":2:{s:4:"time";s:8:"2月1日";s:3:"tip";s:30:"夏季入学申请截止日期";}i:2;O:8:"stdClass":2:{s:4:"time";s:8:"4月1日";s:3:"tip";s:30:"秋季入学申请截止日期";}}</t>
  </si>
  <si>
    <t>http://grad.pci.uta.edu/students/finances/sponsored/</t>
  </si>
  <si>
    <t>+1 817.272.2688</t>
  </si>
  <si>
    <t>a:10:{s:6:"文学";s:30:"./major/175/5828/Master//9.gif";s:6:"农学";s:30:"./major/175/5828/Master//8.gif";s:9:"历史学";s:30:"./major/175/5828/Master//7.gif";s:6:"理学";s:30:"./major/175/5828/Master//6.gif";s:9:"经济学";s:30:"./major/175/5828/Master//5.gif";s:9:"教育学";s:30:"./major/175/5828/Master//4.gif";s:9:"管理学";s:30:"./major/175/5828/Master//3.gif";s:6:"工学";s:30:"./major/175/5828/Master//2.gif";s:6:"医学";s:31:"./major/175/5828/Master//10.gif";s:6:"法学";s:30:"./major/175/5828/Master//1.gif";}</t>
  </si>
  <si>
    <t>{"Address":"Graduate Studies, UTA Box 19167, 701 S Nedderman Dr, Davis Hall, Room 333, Arlington, Texas 76019, USA","Tel":"+1 817.272.2688","Fax":"+1 817.272.1494","Mail":"admissions@uta.edu","ApplyOnline":"http://grad.pci.uta.edu/prospective/apply/howto/#online","Conditions_Cost": "","Conditions_Edu": "本科毕业", "Conditions_Test": [{"type":"传统托福(PBT)","score":"550"},{"type":"托福机考(CBT)","score":"213"},{"type":"托福网考(IBT)","score":"79"},{"type":"雅思","score":"6.5"}],"Conditions_Age": "无明确要求","MajorSum": "71", "OpeningTime": [{"time":"9月15日","tip":"春季入学申请截止日期"},{"time":"2月1日","tip":"夏季入学申请截止日期"},{"time":"4月1日","tip":"秋季入学申请截止日期"}],"Tuition": "18174","Other_Application": "70","Other_reg": "-1","Other_books": "-1","ScholarshipUrl": "http://grad.pci.uta.edu/students/finances/sponsored/","alimony":"12768-21600","Other_Conditions": "学术要求：&amp;nbsp;提交GRE或GMAT考试成绩。","Currency": "美元","Rate": "6.3387"}</t>
  </si>
  <si>
    <t>a:9:{s:6:"文学";s:26:"./major/175/5828/Dr//9.gif";s:9:"历史学";s:26:"./major/175/5828/Dr//7.gif";s:6:"理学";s:26:"./major/175/5828/Dr//6.gif";s:9:"经济学";s:26:"./major/175/5828/Dr//5.gif";s:9:"教育学";s:26:"./major/175/5828/Dr//4.gif";s:9:"管理学";s:26:"./major/175/5828/Dr//3.gif";s:6:"工学";s:26:"./major/175/5828/Dr//2.gif";s:6:"医学";s:27:"./major/175/5828/Dr//10.gif";s:6:"法学";s:26:"./major/175/5828/Dr//1.gif";}</t>
  </si>
  <si>
    <t>{"Address":"Graduate Studies, UTA Box 19167, 701 S Nedderman Dr, Davis Hall, Room 333, Arlington, Texas 76019, USA","Tel":"+1 817.272.2688","Fax":"+1 817.272.1494","Mail":"admissions@uta.edu","ApplyOnline":"http://grad.pci.uta.edu/prospective/apply/howto/#online","Conditions_Cost": "","Conditions_Edu": "本科毕业", "Conditions_Test": [{"type":"传统托福(PBT)","score":"550"},{"type":"托福机考(CBT)","score":"213"},{"type":"托福网考(IBT)","score":"79"},{"type":"雅思","score":"6.5"}],"Conditions_Age": "无明确要求","MajorSum": "37", "OpeningTime": [{"time":"9月15日","tip":"春季入学申请截止日期"},{"time":"2月1日","tip":"夏季入学申请截止日期"},{"time":"4月1日","tip":"秋季入学申请截止日期"}],"Tuition": "18174","Other_Application": "70","Other_reg": "-1","Other_books": "-1","ScholarshipUrl": "http://grad.pci.uta.edu/students/finances/sponsored/","alimony":"12768-21600","Other_Conditions": "学术要求：&amp;nbsp;提交GRE或GMAT考试成绩。","Currency": "美元","Rate": "6.3387"}</t>
  </si>
  <si>
    <t>English Language Institute, University of Texas at Arlington, 402 Hammond Hall , 701 Planetarium Place, Arlington, TX 76019 USA</t>
  </si>
  <si>
    <t>http://eli.uta.edu/elilab/application/</t>
  </si>
  <si>
    <t>+1 (817) 272-2731</t>
  </si>
  <si>
    <t>ELIinfo@iep.uta.edu</t>
  </si>
  <si>
    <t>a:1:{i:0;O:8:"stdClass":2:{s:4:"time";s:9:"1月13日";s:3:"tip";s:61:"每年开课5次，分别在1月、3月、5月、8月和10月";}}</t>
  </si>
  <si>
    <t>+1 (817) 272-2730</t>
  </si>
  <si>
    <t>a:2:{s:6:"文学";s:32:"./major/175/5828/Language//9.gif";s:9:"教育学";s:32:"./major/175/5828/Language//4.gif";}</t>
  </si>
  <si>
    <t>{"Address":"English Language Institute, University of Texas at Arlington, 402 Hammond Hall , 701 Planetarium Place, Arlington, TX 76019 USA","Tel":"+1 (817) 272-2730","Fax":"+1 (817) 272-2731 ","Mail":"ELIinfo@iep.uta.edu","ApplyOnline":"http://eli.uta.edu/elilab/application/","Conditions_Cost": "","Conditions_Edu": "高中毕业", "Conditions_Test": "","Conditions_Age": "无明确要求","MajorSum": "1", "OpeningTime": [{"time":"1月13日","tip":"每年开课5次，分别在1月、3月、5月、8月和10月"}],"Tuition": "219","Other_Application": "75","Other_reg": "-1","Other_books": "-1","ScholarshipUrl": "","alimony":"12768-21600","Other_Conditions": "无明确要求","Currency": "美元","Rate": "6.3387"}</t>
  </si>
  <si>
    <t>a:8:{s:6:"文学";s:31:"./major/175/5828/NetWork//9.gif";s:6:"理学";s:31:"./major/175/5828/NetWork//6.gif";s:9:"经济学";s:31:"./major/175/5828/NetWork//5.gif";s:9:"教育学";s:31:"./major/175/5828/NetWork//4.gif";s:9:"管理学";s:31:"./major/175/5828/NetWork//3.gif";s:6:"工学";s:31:"./major/175/5828/NetWork//2.gif";s:6:"医学";s:32:"./major/175/5828/NetWork//10.gif";s:6:"法学";s:31:"./major/175/5828/NetWork//1.gif";}</t>
  </si>
  <si>
    <t>{"Address":"Graduate Studies, UTA Box 19167, 701 S Nedderman Dr, Davis Hall, Room 333, Arlington, Texas 76019, USA","Tel":"+1 817.272.2688","Fax":"+1 817.272.1494","Mail":"admissions@uta.edu","ApplyOnline":"http://grad.pci.uta.edu/prospective/apply/howto/#online","Conditions_Cost": "","Conditions_Edu": "无明确要求", "Conditions_Test": "","Conditions_Age": "无明确要求","MajorSum": "37", "OpeningTime": "","Tuition": "18174","Other_Application": "","Other_reg": "-1","Other_books": "-1","ScholarshipUrl": "http://grad.pci.uta.edu/students/finances/sponsored/","alimony":"12768-21600","Other_Conditions": "无明确要求","Currency": "美元","Rate": "6.3387"}</t>
  </si>
  <si>
    <t>1 817-272-6287</t>
  </si>
  <si>
    <t>a:3:{s:9:"教育学";s:34:"./major/175/5828/Foundation//4.gif";s:6:"哲学";s:35:"./major/175/5828/Foundation//11.gif";s:6:"法学";s:34:"./major/175/5828/Foundation//1.gif";}</t>
  </si>
  <si>
    <t>{"Address":"UT Arlington Office of Admissions, Records &amp; Registration, Box 19114, Arlington, TX 76019-0114","Tel":"1 817-272-6287","Fax":"1 817-272-3435","Mail":"admissions@uta.edu","ApplyOnline":"https://www.applytexas.org/adappc/gen/c_start.WBX","Conditions_Cost": "","Conditions_Edu": "无明确要求", "Conditions_Test": "","Conditions_Age": "无明确要求","MajorSum": "2", "OpeningTime": "","Tuition": "-1","Other_Application": "-1","Other_reg": "-1","Other_books": "-1","ScholarshipUrl": "","alimony":"12768-21600","Other_Conditions": "无明确要求","Currency": "美元","Rate": "6.3387"}</t>
  </si>
  <si>
    <t>威斯康星大学密尔沃基分校（密尔沃基）</t>
  </si>
  <si>
    <t>University of Wisconsin-Milwaukee (Milwaukee)</t>
  </si>
  <si>
    <t>International Admissions, Center for International Education, University of Wisconsin-Milwaukee, P.O. Box 413, Milwaukee, WI 53201-0413 USA University of Wisconsin-Milwaukee</t>
  </si>
  <si>
    <t>https://apply.wisconsin.edu/</t>
  </si>
  <si>
    <t>+1 (414) 229-0521</t>
  </si>
  <si>
    <t>isss@uwm.edu</t>
  </si>
  <si>
    <t>a:2:{i:0;O:8:"stdClass":2:{s:4:"time";s:8:"3月1日";s:3:"tip";s:30:"秋季入学申请截止日期";}i:1;O:8:"stdClass":2:{s:4:"time";s:8:"8月1日";s:3:"tip";s:30:"春季入学申请截止日期";}}</t>
  </si>
  <si>
    <t>http://www4.uwm.edu/financialaid/scholarships/index.cfm</t>
  </si>
  <si>
    <t>+1 (414) 229-4846</t>
  </si>
  <si>
    <t>a:10:{s:6:"文学";s:37:"./major/175/6372/Undergraduate//9.gif";s:9:"历史学";s:37:"./major/175/6372/Undergraduate//7.gif";s:6:"理学";s:37:"./major/175/6372/Undergraduate//6.gif";s:9:"经济学";s:37:"./major/175/6372/Undergraduate//5.gif";s:9:"教育学";s:37:"./major/175/6372/Undergraduate//4.gif";s:9:"管理学";s:37:"./major/175/6372/Undergraduate//3.gif";s:6:"工学";s:37:"./major/175/6372/Undergraduate//2.gif";s:6:"哲学";s:38:"./major/175/6372/Undergraduate//11.gif";s:6:"医学";s:38:"./major/175/6372/Undergraduate//10.gif";s:6:"法学";s:37:"./major/175/6372/Undergraduate//1.gif";}</t>
  </si>
  <si>
    <t>{"Address":"International Admissions, Center for International Education, University of Wisconsin-Milwaukee, P.O. Box 413, Milwaukee, WI 53201-0413 USA University of Wisconsin-Milwaukee","Tel":"+1 (414) 229-4846","Fax":"+1 (414) 229-0521","Mail":"isss@uwm.edu","ApplyOnline":"https://apply.wisconsin.edu/","Conditions_Cost": "","Conditions_Edu": "高中毕业", "Conditions_Test": [{"type":"传统托福(PBT)","score":"520"},{"type":"托福网考(IBT)","score":"68"},{"type":"雅思","score":"5.5"}],"Conditions_Age": "无明确要求","MajorSum": "164", "OpeningTime": [{"time":"3月1日","tip":"秋季入学申请截止日期"},{"time":"8月1日","tip":"春季入学申请截止日期"}],"Tuition": "19029","Other_Application": "-1","Other_reg": "-1","Other_books": "-1","ScholarshipUrl": "http://www4.uwm.edu/financialaid/scholarships/index.cfm","alimony":"12768-21600","Other_Conditions": "无明确要求","Currency": "美元","Rate": "6.3387"}</t>
  </si>
  <si>
    <t>International Admissions, Center for International Education, University of Wisconsin-Milwaukee, P.O. Box 413, Milwaukee, WI 53201-0413 USA</t>
  </si>
  <si>
    <t>http://www4.uwm.edu/cie/futurestudents/67/</t>
  </si>
  <si>
    <t>a:10:{s:6:"文学";s:30:"./major/175/6372/Master//9.gif";s:9:"历史学";s:30:"./major/175/6372/Master//7.gif";s:6:"理学";s:30:"./major/175/6372/Master//6.gif";s:9:"经济学";s:30:"./major/175/6372/Master//5.gif";s:9:"教育学";s:30:"./major/175/6372/Master//4.gif";s:9:"管理学";s:30:"./major/175/6372/Master//3.gif";s:6:"工学";s:30:"./major/175/6372/Master//2.gif";s:6:"哲学";s:31:"./major/175/6372/Master//11.gif";s:6:"医学";s:31:"./major/175/6372/Master//10.gif";s:6:"法学";s:30:"./major/175/6372/Master//1.gif";}</t>
  </si>
  <si>
    <t>{"Address":"International Admissions, Center for International Education, University of Wisconsin-Milwaukee, P.O. Box 413, Milwaukee, WI 53201-0413 USA","Tel":"+1 (414) 229-4846","Fax":"+1 (414) 229-0521","Mail":"isss@uwm.edu","ApplyOnline":"https://apply.wisconsin.edu/","Conditions_Cost": "","Conditions_Edu": "本科毕业", "Conditions_Test": [{"type":"传统托福(PBT)","score":"550"},{"type":"托福网考(IBT)","score":"79"},{"type":"雅思","score":"6.5"}],"Conditions_Age": "无明确要求","MajorSum": "58", "OpeningTime": "","Tuition": "24486","Other_Application": "-1","Other_reg": "-1","Other_books": "-1","ScholarshipUrl": "http://www4.uwm.edu/cie/futurestudents/67/","alimony":"12768-21600","Other_Conditions": "无明确要求","Currency": "美元","Rate": "6.3387"}</t>
  </si>
  <si>
    <t>a:9:{s:6:"文学";s:26:"./major/175/6372/Dr//9.gif";s:9:"历史学";s:26:"./major/175/6372/Dr//7.gif";s:6:"理学";s:26:"./major/175/6372/Dr//6.gif";s:9:"经济学";s:26:"./major/175/6372/Dr//5.gif";s:9:"教育学";s:26:"./major/175/6372/Dr//4.gif";s:9:"管理学";s:26:"./major/175/6372/Dr//3.gif";s:6:"工学";s:26:"./major/175/6372/Dr//2.gif";s:6:"医学";s:27:"./major/175/6372/Dr//10.gif";s:6:"法学";s:26:"./major/175/6372/Dr//1.gif";}</t>
  </si>
  <si>
    <t>{"Address":"International Admissions, Center for International Education, University of Wisconsin-Milwaukee, P.O. Box 413, Milwaukee, WI 53201-0413 USA","Tel":"+1 (414) 229-4846","Fax":"+1 (414) 229-0521","Mail":"isss@uwm.edu","ApplyOnline":"https://apply.wisconsin.edu/","Conditions_Cost": "","Conditions_Edu": "本科毕业", "Conditions_Test": [{"type":"传统托福(PBT)","score":"550"},{"type":"托福网考(IBT)","score":"79"},{"type":"雅思","score":"6.5"}],"Conditions_Age": "无明确要求","MajorSum": "34", "OpeningTime": "","Tuition": "24486","Other_Application": "-1","Other_reg": "-1","Other_books": "-1","ScholarshipUrl": "http://www4.uwm.edu/cie/futurestudents/67/","alimony":"12768-21600","Other_Conditions": "无明确要求","Currency": "美元","Rate": "6.3387"}</t>
  </si>
  <si>
    <t>a:9:{s:6:"文学";s:34:"./major/175/6372/Specialist//9.gif";s:9:"历史学";s:34:"./major/175/6372/Specialist//7.gif";s:6:"理学";s:34:"./major/175/6372/Specialist//6.gif";s:9:"教育学";s:34:"./major/175/6372/Specialist//4.gif";s:9:"管理学";s:34:"./major/175/6372/Specialist//3.gif";s:6:"工学";s:34:"./major/175/6372/Specialist//2.gif";s:6:"哲学";s:35:"./major/175/6372/Specialist//11.gif";s:6:"医学";s:35:"./major/175/6372/Specialist//10.gif";s:6:"法学";s:34:"./major/175/6372/Specialist//1.gif";}</t>
  </si>
  <si>
    <t>{"Address":"International Admissions, Center for International Education, University of Wisconsin-Milwaukee, P.O. Box 413, Milwaukee, WI 53201-0413 USA University of Wisconsin-Milwaukee","Tel":"+1 (414) 229-4846","Fax":"+1 (414) 229-0521","Mail":"isss@uwm.edu","ApplyOnline":"https://apply.wisconsin.edu/","Conditions_Cost": "","Conditions_Edu": "高中毕业", "Conditions_Test": [{"type":"传统托福(PBT)","score":"520"},{"type":"托福网考(IBT)","score":"68"},{"type":"雅思","score":"5.5"}],"Conditions_Age": "无明确要求","MajorSum": "75", "OpeningTime": [{"time":"3月1日","tip":"秋季入学申请截止日期"},{"time":"8月1日","tip":"春季入学申请截止日期"}],"Tuition": "19029","Other_Application": "-1","Other_reg": "-1","Other_books": "-1","ScholarshipUrl": "http://www4.uwm.edu/financialaid/scholarships/index.cfm","alimony":"12768-21600","Other_Conditions": "无明确要求","Currency": "美元","Rate": "6.3387"}</t>
  </si>
  <si>
    <t>ESL Intensive English Program, University of Wisconsin-Milwaukee, P.O. Box 413, Milwaukee, WI 53201-0413 USA</t>
  </si>
  <si>
    <t>http://www4.uwm.edu/esl/iep/iepapplying.cfm</t>
  </si>
  <si>
    <t>+1 (414) 229-6258</t>
  </si>
  <si>
    <t>esl@uwm.edu</t>
  </si>
  <si>
    <t>a:1:{i:0;O:8:"stdClass":2:{s:4:"time";s:9:"1月21日";s:3:"tip";s:79:"每年开课7次，分别为：1月、2月、3月、4月、9月、10月、11月";}}</t>
  </si>
  <si>
    <t>+1 (414) 229-5757</t>
  </si>
  <si>
    <t>a:2:{s:6:"文学";s:32:"./major/175/6372/Language//9.gif";s:9:"教育学";s:32:"./major/175/6372/Language//4.gif";}</t>
  </si>
  <si>
    <t>{"Address":"ESL Intensive English Program, University of Wisconsin-Milwaukee, P.O. Box 413, Milwaukee, WI 53201-0413 USA","Tel":"+1 (414) 229-5757","Fax":"+1 (414) 229-6258","Mail":"esl@uwm.edu","ApplyOnline":"http://www4.uwm.edu/esl/iep/iepapplying.cfm","Conditions_Cost": "","Conditions_Edu": "高中毕业", "Conditions_Test": "","Conditions_Age": "十八岁以上","MajorSum": "1", "OpeningTime": [{"time":"1月21日","tip":"每年开课7次，分别为：1月、2月、3月、4月、9月、10月、11月"}],"Tuition": "326","Other_Application": "-1","Other_reg": "-1","Other_books": "-1","ScholarshipUrl": "","alimony":"12768-21600","Other_Conditions": "无明确要求","Currency": "美元","Rate": "6.3387"}</t>
  </si>
  <si>
    <t>a:8:{s:6:"文学";s:31:"./major/175/6372/NetWork//9.gif";s:9:"历史学";s:31:"./major/175/6372/NetWork//7.gif";s:6:"理学";s:31:"./major/175/6372/NetWork//6.gif";s:9:"教育学";s:31:"./major/175/6372/NetWork//4.gif";s:9:"管理学";s:31:"./major/175/6372/NetWork//3.gif";s:6:"工学";s:31:"./major/175/6372/NetWork//2.gif";s:6:"医学";s:32:"./major/175/6372/NetWork//10.gif";s:6:"法学";s:31:"./major/175/6372/NetWork//1.gif";}</t>
  </si>
  <si>
    <t>{"Address":"International Admissions, Center for International Education, University of Wisconsin-Milwaukee, P.O. Box 413, Milwaukee, WI 53201-0413 USA","Tel":"+1 (414) 229-4846","Fax":"+1 (414) 229-0521","Mail":"isss@uwm.edu","ApplyOnline":"https://apply.wisconsin.edu/","Conditions_Cost": "","Conditions_Edu": "无明确要求", "Conditions_Test": "","Conditions_Age": "无明确要求","MajorSum": "27", "OpeningTime": "","Tuition": "24486","Other_Application": "","Other_reg": "-1","Other_books": "-1","ScholarshipUrl": "http://www4.uwm.edu/cie/futurestudents/67/","alimony":"12768-21600","Other_Conditions": "无明确要求","Currency": "美元","Rate": "6.3387"}</t>
  </si>
  <si>
    <t>a:3:{s:6:"农学";s:34:"./major/175/6372/Foundation//8.gif";s:6:"医学";s:35:"./major/175/6372/Foundation//10.gif";s:6:"法学";s:34:"./major/175/6372/Foundation//1.gif";}</t>
  </si>
  <si>
    <t>{"Address":"International Admissions, Center for International Education, University of Wisconsin-Milwaukee, P.O. Box 413, Milwaukee, WI 53201-0413 USA University of Wisconsin-Milwaukee","Tel":"+1 (414) 229-4846","Fax":"+1 (414) 229-0521","Mail":"isss@uwm.edu","ApplyOnline":"https://apply.wisconsin.edu/","Conditions_Cost": "","Conditions_Edu": "无明确要求", "Conditions_Test": "","Conditions_Age": "无明确要求","MajorSum": "8", "OpeningTime": "","Tuition": "-1","Other_Application": "-1","Other_reg": "-1","Other_books": "-1","ScholarshipUrl": "","alimony":"12768-21600","Other_Conditions": "无明确要求","Currency": "美元","Rate": "6.3387"}</t>
  </si>
  <si>
    <t>马里兰大学巴尔的摩分校(巴尔的摩)</t>
  </si>
  <si>
    <t>University of Maryland, Baltimore (Baltimore)</t>
  </si>
  <si>
    <t>Office of International Services,601 W. Lombard St.Suite 240,Baltimore, MD 21201 USA</t>
  </si>
  <si>
    <t>http://nursing.umaryland.edu/admissions/apply-now</t>
  </si>
  <si>
    <t>1-410-706-4953</t>
  </si>
  <si>
    <t>ois-info@umaryland.edu</t>
  </si>
  <si>
    <t>以上为医疗与研究技术专业录取条件</t>
  </si>
  <si>
    <t>http://www.umaryland.edu/fin/prospective_students/international.html</t>
  </si>
  <si>
    <t>1-410-706-3100</t>
  </si>
  <si>
    <t>a:1:{s:6:"医学";s:38:"./major/175/2758/Undergraduate//10.gif";}</t>
  </si>
  <si>
    <t>{"Address":"Office of International Services,601 W. Lombard St.Suite 240,Baltimore, MD 21201 USA","Tel":"1-410-706-3100","Fax":"1-410-706-4953","Mail":"ois-info@umaryland.edu","ApplyOnline":"http://nursing.umaryland.edu/admissions/apply-now","Conditions_Cost": [{"score":"四分制  2.5","tip":"GPA"}],"Conditions_Edu": "高中毕业", "Conditions_Test": [{"type":"传统托福(PBT)","score":"550"},{"type":"托福机考(CBT)","score":"213"},{"type":"托福网考(IBT)","score":"80"}],"Conditions_Age": "无明确要求","MajorSum": "3", "OpeningTime": "","Tuition": "23795","Other_Application": "-1","Other_reg": "-1","Other_books": "-1","ScholarshipUrl": "http://www.umaryland.edu/fin/prospective_students/international.html","alimony":"12768-21600","Other_Conditions": "以上为医疗与研究技术专业录取条件","Currency": "美元","Rate": "6.3387"}</t>
  </si>
  <si>
    <t>University of Maryland, BaltimoreGraduate School620 West Lexington Street, Fifth FloorBaltimoreMaryland 21201-1508USA</t>
  </si>
  <si>
    <t>http://www.graduate.umaryland.edu/admissions/instructions.html</t>
  </si>
  <si>
    <t>1-410-706-3473</t>
  </si>
  <si>
    <t>gradinfo@umaryland.edu</t>
  </si>
  <si>
    <t>GRE成绩需参考各个专业具体要求。</t>
  </si>
  <si>
    <t>1-410-706-7131</t>
  </si>
  <si>
    <t>a:3:{s:6:"理学";s:30:"./major/175/2758/Master//6.gif";s:6:"医学";s:31:"./major/175/2758/Master//10.gif";s:6:"法学";s:30:"./major/175/2758/Master//1.gif";}</t>
  </si>
  <si>
    <t>{"Address":"University of Maryland, BaltimoreGraduate School620 West Lexington Street, Fifth FloorBaltimoreMaryland 21201-1508USA","Tel":"1-410-706-7131","Fax":"1-410-706-3473","Mail":"gradinfo@umaryland.edu","ApplyOnline":"http://www.graduate.umaryland.edu/admissions/instructions.html","Conditions_Cost": [{"score":"3.0"}],"Conditions_Edu": "本科毕业", "Conditions_Test": [{"type":"传统托福(PBT)","score":"550"},{"type":"托福机考(CBT)","score":"213"},{"type":"托福网考(IBT)","score":"80"},{"type":"雅思","score":"7"}],"Conditions_Age": "无明确要求","MajorSum": "13", "OpeningTime": "","Tuition": "28768","Other_Application": "50","Other_reg": "-1","Other_books": "-1","ScholarshipUrl": "http://www.umaryland.edu/fin/prospective_students/international.html","alimony":"12768-21600","Other_Conditions": "GRE成绩需参考各个专业具体要求。","Currency": "美元","Rate": "6.3387"}</t>
  </si>
  <si>
    <t>GPA成绩高于3.0&amp;nbsp;GRE成绩需参考各个专业具体要求。</t>
  </si>
  <si>
    <t>a:4:{s:6:"理学";s:26:"./major/175/2758/Dr//6.gif";s:9:"管理学";s:26:"./major/175/2758/Dr//3.gif";s:6:"医学";s:27:"./major/175/2758/Dr//10.gif";s:6:"法学";s:26:"./major/175/2758/Dr//1.gif";}</t>
  </si>
  <si>
    <t>{"Address":"University of Maryland, BaltimoreGraduate School620 West Lexington Street, Fifth FloorBaltimoreMaryland 21201-1508USA","Tel":"1-410-706-7131","Fax":"1-410-706-3473","Mail":"gradinfo@umaryland.edu","ApplyOnline":"http://www.graduate.umaryland.edu/admissions/instructions.html","Conditions_Cost": "","Conditions_Edu": "本科毕业", "Conditions_Test": [{"type":"传统托福(PBT)","score":"550"},{"type":"托福机考(CBT)","score":"213"},{"type":"托福网考(IBT)","score":"80"},{"type":"雅思","score":"7"}],"Conditions_Age": "无明确要求","MajorSum": "20", "OpeningTime": "","Tuition": "38694","Other_Application": "50","Other_reg": "-1","Other_books": "-1","ScholarshipUrl": "http://www.umaryland.edu/fin/prospective_students/international.html","alimony":"12768-21600","Other_Conditions": "GPA成绩高于3.0&amp;nbsp;GRE成绩需参考各个专业具体要求。","Currency": "美元","Rate": "6.3387"}</t>
  </si>
  <si>
    <t>a:2:{s:6:"医学";s:32:"./major/175/2758/NetWork//10.gif";s:6:"法学";s:31:"./major/175/2758/NetWork//1.gif";}</t>
  </si>
  <si>
    <t>{"Address":"University of Maryland, BaltimoreGraduate School620 West Lexington Street, Fifth FloorBaltimoreMaryland 21201-1508USA","Tel":"1-410-706-7131","Fax":"1-410-706-3473","Mail":"gradinfo@umaryland.edu","ApplyOnline":"http://www.graduate.umaryland.edu/admissions/instructions.html","Conditions_Cost": "","Conditions_Edu": "无明确要求", "Conditions_Test": "","Conditions_Age": "无明确要求","MajorSum": "7", "OpeningTime": "","Tuition": "28768","Other_Application": "","Other_reg": "-1","Other_books": "-1","ScholarshipUrl": "http://www.umaryland.edu/fin/prospective_students/international.html","alimony":"12768-21600","Other_Conditions": "无明确要求","Currency": "美元","Rate": "6.3387"}</t>
  </si>
  <si>
    <t>莱特州立大学（代顿）</t>
  </si>
  <si>
    <t>Wright State University (Dayton)</t>
  </si>
  <si>
    <t>University Center for International Education, E190 Student Union, 3640 Colonel Glenn Hwy., Dayton, OH 45435-0001</t>
  </si>
  <si>
    <t>https://app.applyyourself.com/?id=wright</t>
  </si>
  <si>
    <t>a:3:{i:0;O:8:"stdClass":2:{s:4:"type";s:17:"托福网考(IBT)";s:5:"score";s:2:"61";}i:1;O:8:"stdClass":2:{s:4:"type";s:6:"雅思";s:5:"score";s:5:"5。5";}i:2;O:8:"stdClass":2:{s:4:"type";s:3:"PTE";s:5:"score";s:2:"51";}}</t>
  </si>
  <si>
    <t>1-(937) 775 5776</t>
  </si>
  <si>
    <t>a:6:{i:0;O:8:"stdClass":2:{s:4:"time";s:9:"4月30日";s:3:"tip";s:42:"秋季入学提前录取申请截止日期";}i:1;O:8:"stdClass":2:{s:4:"time";s:9:"5月30日";s:3:"tip";s:42:"秋季入学常规录取申请截止日期";}i:2;O:8:"stdClass":2:{s:4:"time";s:9:"8月30日";s:3:"tip";s:42:"春季入学提前录取申请截止日期";}i:3;O:8:"stdClass":2:{s:4:"time";s:9:"9月30日";s:3:"tip";s:42:"春季入学常规录取申请截止日期";}i:4;O:8:"stdClass":2:{s:4:"time";s:9:"1月30日";s:3:"tip";s:42:"夏季入学提前录取申请截止日期";}i:5;O:8:"stdClass":2:{s:4:"time";s:9:"2月28日";s:3:"tip";s:42:"夏季入学常规录取申请截止日期";}}</t>
  </si>
  <si>
    <t>http://www.wright.edu/ucie/resource/finance.html</t>
  </si>
  <si>
    <t>1-(937) 775 5745</t>
  </si>
  <si>
    <t>a:10:{s:6:"文学";s:37:"./major/175/4645/Undergraduate//9.gif";s:9:"历史学";s:37:"./major/175/4645/Undergraduate//7.gif";s:6:"理学";s:37:"./major/175/4645/Undergraduate//6.gif";s:9:"经济学";s:37:"./major/175/4645/Undergraduate//5.gif";s:9:"教育学";s:37:"./major/175/4645/Undergraduate//4.gif";s:9:"管理学";s:37:"./major/175/4645/Undergraduate//3.gif";s:6:"工学";s:37:"./major/175/4645/Undergraduate//2.gif";s:6:"哲学";s:38:"./major/175/4645/Undergraduate//11.gif";s:6:"医学";s:38:"./major/175/4645/Undergraduate//10.gif";s:6:"法学";s:37:"./major/175/4645/Undergraduate//1.gif";}</t>
  </si>
  <si>
    <t>{"Address":"University Center for International Education, E190 Student Union, 3640 Colonel Glenn Hwy., Dayton, OH 45435-0001","Tel":"1-(937) 775 5745","Fax":"1-(937) 775 5776","Mail":"","ApplyOnline":"https://app.applyyourself.com/?id=wright","Conditions_Cost": "","Conditions_Edu": "高中毕业", "Conditions_Test": [{"type":"托福网考(IBT)","score":"61"},{"type":"雅思","score":"5。5"},{"type":"PTE","score":"51"}],"Conditions_Age": "无明确要求","MajorSum": "107", "OpeningTime": [{"time":"4月30日","tip":"秋季入学提前录取申请截止日期"},{"time":"5月30日","tip":"秋季入学常规录取申请截止日期"},{"time":"8月30日","tip":"春季入学提前录取申请截止日期"},{"time":"9月30日","tip":"春季入学常规录取申请截止日期"},{"time":"1月30日","tip":"夏季入学提前录取申请截止日期"},{"time":"2月28日","tip":"夏季入学常规录取申请截止日期"}],"Tuition": "16546","Other_Application": "-1","Other_reg": "-1","Other_books": "-1","ScholarshipUrl": "http://www.wright.edu/ucie/resource/finance.html","alimony":"12768-21600","Other_Conditions": "无明确要求","Currency": "美元","Rate": "6.3387"}</t>
  </si>
  <si>
    <t>https://app.applyyourself.com/AYApplicantLogin/fl_ApplicantLogin.asp?id=wrightgrad</t>
  </si>
  <si>
    <t>a:3:{i:0;O:8:"stdClass":2:{s:4:"type";s:17:"托福机考(CBT)";s:5:"score";s:3:"213";}i:1;O:8:"stdClass":2:{s:4:"type";s:17:"托福网考(IBT)";s:5:"score";s:2:"79";}i:2;O:8:"stdClass":2:{s:4:"type";s:6:"雅思";s:5:"score";s:1:"6";}}</t>
  </si>
  <si>
    <t>intgateway@wright.edu</t>
  </si>
  <si>
    <t>a:6:{i:0;O:8:"stdClass":2:{s:4:"time";s:9:"4月30日";s:3:"tip";s:42:"秋季入学提前录取申请截止日期";}i:1;O:8:"stdClass":2:{s:4:"time";s:9:"5月30日";s:3:"tip";s:42:"秋季入学常规录取申请截止日期";}i:2;O:8:"stdClass":2:{s:4:"time";s:9:"8月30日";s:3:"tip";s:42:"春季入学提前录取申请截止日期";}i:3;O:8:"stdClass":2:{s:4:"time";s:9:"9月30日";s:3:"tip";s:42:"春季入学常规录取申请截止日期";}i:4;O:8:"stdClass":2:{s:4:"time";s:9:"1月30日";s:3:"tip";s:42:"夏季入学提前录取申请截止日期";}i:5;O:8:"stdClass":2:{s:4:"time";s:9:"2月28日";s:3:"tip";s:42:"夏季入学提前录取申请截止日期";}}</t>
  </si>
  <si>
    <t>1 937-775-4400</t>
  </si>
  <si>
    <t>a:10:{s:6:"文学";s:30:"./major/175/4645/Master//9.gif";s:9:"历史学";s:30:"./major/175/4645/Master//7.gif";s:6:"理学";s:30:"./major/175/4645/Master//6.gif";s:9:"经济学";s:30:"./major/175/4645/Master//5.gif";s:9:"教育学";s:30:"./major/175/4645/Master//4.gif";s:9:"管理学";s:30:"./major/175/4645/Master//3.gif";s:6:"工学";s:30:"./major/175/4645/Master//2.gif";s:21:"职教及其他类别";s:31:"./major/175/4645/Master//13.gif";s:6:"医学";s:31:"./major/175/4645/Master//10.gif";s:6:"法学";s:30:"./major/175/4645/Master//1.gif";}</t>
  </si>
  <si>
    <t>{"Address":"University Center for International Education, E190 Student Union, 3640 Colonel Glenn Hwy., Dayton, OH 45435-0001","Tel":"1 937-775-4400","Fax":"","Mail":"intgateway@wright.edu","ApplyOnline":"https://app.applyyourself.com/AYApplicantLogin/fl_ApplicantLogin.asp?id=wrightgrad","Conditions_Cost": "","Conditions_Edu": "本科毕业", "Conditions_Test": [{"type":"托福机考(CBT)","score":"213"},{"type":"托福网考(IBT)","score":"79"},{"type":"雅思","score":"6"}],"Conditions_Age": "无明确要求","MajorSum": "86", "OpeningTime": [{"time":"4月30日","tip":"秋季入学提前录取申请截止日期"},{"time":"5月30日","tip":"秋季入学常规录取申请截止日期"},{"time":"8月30日","tip":"春季入学提前录取申请截止日期"},{"time":"9月30日","tip":"春季入学常规录取申请截止日期"},{"time":"1月30日","tip":"夏季入学提前录取申请截止日期"},{"time":"2月28日","tip":"夏季入学提前录取申请截止日期"}],"Tuition": "11796","Other_Application": "-1","Other_reg": "-1","Other_books": "-1","ScholarshipUrl": "http://www.wright.edu/ucie/resource/finance.html","alimony":"12768-21600","Other_Conditions": "无明确要求","Currency": "美元","Rate": "6.3387"}</t>
  </si>
  <si>
    <t>a:3:{s:9:"管理学";s:26:"./major/175/4645/Dr//3.gif";s:6:"工学";s:26:"./major/175/4645/Dr//2.gif";s:6:"医学";s:27:"./major/175/4645/Dr//10.gif";}</t>
  </si>
  <si>
    <t>{"Address":"University Center for International Education, E190 Student Union, 3640 Colonel Glenn Hwy., Dayton, OH 45435-0001","Tel":"1 937-775-4400","Fax":"","Mail":"intgateway@wright.edu","ApplyOnline":"https://app.applyyourself.com/AYApplicantLogin/fl_ApplicantLogin.asp?id=wrightgrad","Conditions_Cost": "","Conditions_Edu": "本科毕业", "Conditions_Test": [{"type":"托福机考(CBT)","score":"213"},{"type":"托福网考(IBT)","score":"79"},{"type":"雅思","score":"6"}],"Conditions_Age": "无明确要求","MajorSum": "5", "OpeningTime": [{"time":"4月30日","tip":"秋季入学提前录取申请截止日期"},{"time":"5月30日","tip":"秋季入学常规录取申请截止日期"},{"time":"8月30日","tip":"春季入学提前录取申请截止日期"},{"time":"9月30日","tip":"春季入学常规录取申请截止日期"},{"time":"1月30日","tip":"夏季入学提前录取申请截止日期"},{"time":"2月28日","tip":"夏季入学提前录取申请截止日期"}],"Tuition": "11796","Other_Application": "-1","Other_reg": "-1","Other_books": "-1","ScholarshipUrl": "http://www.wright.edu/ucie/resource/finance.html","alimony":"12768-21600","Other_Conditions": "无明确要求","Currency": "美元","Rate": "6.3387"}</t>
  </si>
  <si>
    <t>Masters of Business Administration, 100 Rike Hall, 3640 Colonel Glenn Highway, Dayton, OH 45345-0001</t>
  </si>
  <si>
    <t>a:1:{i:0;O:8:"stdClass":1:{s:5:"score";s:3:"2.5";}}</t>
  </si>
  <si>
    <t>rscob-admin@wright.edu</t>
  </si>
  <si>
    <t>1 (937) 775-2437</t>
  </si>
  <si>
    <t>12个月 全日制一年</t>
  </si>
  <si>
    <t>a:1:{s:9:"管理学";s:27:"./major/175/4645/MBA//3.gif";}</t>
  </si>
  <si>
    <t>{"Address":"Masters of Business Administration, 100 Rike Hall, 3640 Colonel Glenn Highway, Dayton, OH 45345-0001","Tel":"1 (937) 775-2437","Fax":"","Mail":"rscob-admin@wright.edu","Conditions_Cost": [{"score":"2.5"}],"Conditions_Edu": "本科毕业", "Conditions_Test": [{"type":"托福机考(CBT)","score":"213"},{"type":"托福网考(IBT)","score":"79"},{"type":"雅思","score":"6"}], "Conditions_Work": "无明确要求","xueZhi": "12个月 全日制一年","Conditions_Age": "无明确要求","MajorSum": "1", "OpeningTime": "","Tuition": "21258","Other_Application": "40","Other_reg": "-1","Other_books": "-1","ScholarshipUrl": "","alimony":"12768-21600","Other_Conditions": "1、要求提交GRE和GMAT考试成绩。","Currency": "美元","Rate": "6.3387"}</t>
  </si>
  <si>
    <t>a:3:{i:0;O:8:"stdClass":2:{s:4:"type";s:17:"托福网考(IBT)";s:5:"score";s:2:"61";}i:1;O:8:"stdClass":2:{s:4:"type";s:6:"雅思";s:5:"score";s:3:"5.5";}i:2;O:8:"stdClass":2:{s:4:"type";s:3:"PTE";s:5:"score";s:2:"51";}}</t>
  </si>
  <si>
    <t>1 937-775-5776</t>
  </si>
  <si>
    <t>1 937-775-5745</t>
  </si>
  <si>
    <t>a:8:{s:6:"文学";s:34:"./major/175/4645/Specialist//9.gif";s:6:"理学";s:34:"./major/175/4645/Specialist//6.gif";s:9:"经济学";s:34:"./major/175/4645/Specialist//5.gif";s:9:"教育学";s:34:"./major/175/4645/Specialist//4.gif";s:9:"管理学";s:34:"./major/175/4645/Specialist//3.gif";s:21:"职教及其他类别";s:35:"./major/175/4645/Specialist//13.gif";s:6:"医学";s:35:"./major/175/4645/Specialist//10.gif";s:6:"法学";s:34:"./major/175/4645/Specialist//1.gif";}</t>
  </si>
  <si>
    <t>{"Address":"University Center for International Education, E190 Student Union, 3640 Colonel Glenn Hwy., Dayton, OH 45435-0001","Tel":"1 937-775-5745","Fax":"1 937-775-5776","Mail":"","ApplyOnline":"https://app.applyyourself.com/?id=wright","Conditions_Cost": "","Conditions_Edu": "高中毕业", "Conditions_Test": [{"type":"托福网考(IBT)","score":"61"},{"type":"雅思","score":"5.5"},{"type":"PTE","score":"51"}],"Conditions_Age": "无明确要求","MajorSum": "13", "OpeningTime": [{"time":"4月30日","tip":"秋季入学提前录取申请截止日期"},{"time":"5月30日","tip":"秋季入学常规录取申请截止日期"},{"time":"8月30日","tip":"春季入学提前录取申请截止日期"},{"time":"9月30日","tip":"春季入学常规录取申请截止日期"},{"time":"1月30日","tip":"夏季入学提前录取申请截止日期"},{"time":"2月28日","tip":"夏季入学常规录取申请截止日期"}],"Tuition": "16546","Other_Application": "-1","Other_reg": "-1","Other_books": "-1","ScholarshipUrl": "http://www.wright.edu/ucie/resource/finance.html","alimony":"12768-21600","Other_Conditions": "无明确要求","Currency": "美元","Rate": "6.3387"}</t>
  </si>
  <si>
    <t>Learning English for Academic and Professional Purposes (LEAP)  Liberal Arts, College of   Location:   133 Allyn Hall</t>
  </si>
  <si>
    <t>leapadmissions@wright.edu</t>
  </si>
  <si>
    <t>a:2:{s:6:"文学";s:32:"./major/175/4645/Language//9.gif";s:9:"教育学";s:32:"./major/175/4645/Language//4.gif";}</t>
  </si>
  <si>
    <t>{"Address":"Learning English for Academic and Professional Purposes (LEAP)  Liberal Arts, College of   Location:   133 Allyn Hall","Tel":"1 937-775-5745","Fax":"","Mail":"leapadmissions@wright.edu","ApplyOnline":"https://app.applyyourself.com/?id=wright","Conditions_Cost": "","Conditions_Edu": "无明确要求", "Conditions_Test": "","Conditions_Age": "无明确要求","MajorSum": "2", "OpeningTime": "","Tuition": "-1","Other_Application": "-1","Other_reg": "-1","Other_books": "-1","ScholarshipUrl": "","alimony":"12768-21600","Other_Conditions": "无明确要求","Currency": "美元","Rate": "6.3387"}</t>
  </si>
  <si>
    <t>a:7:{s:6:"文学";s:31:"./major/175/4645/NetWork//9.gif";s:6:"理学";s:31:"./major/175/4645/NetWork//6.gif";s:9:"教育学";s:31:"./major/175/4645/NetWork//4.gif";s:9:"管理学";s:31:"./major/175/4645/NetWork//3.gif";s:21:"职教及其他类别";s:32:"./major/175/4645/NetWork//13.gif";s:6:"医学";s:32:"./major/175/4645/NetWork//10.gif";s:6:"法学";s:31:"./major/175/4645/NetWork//1.gif";}</t>
  </si>
  <si>
    <t>{"Address":"University Center for International Education, E190 Student Union, 3640 Colonel Glenn Hwy., Dayton, OH 45435-0001","Tel":"1 937-775-4400","Fax":"","Mail":"intgateway@wright.edu","ApplyOnline":"https://app.applyyourself.com/AYApplicantLogin/fl_ApplicantLogin.asp?id=wrightgrad","Conditions_Cost": "","Conditions_Edu": "无明确要求", "Conditions_Test": "","Conditions_Age": "无明确要求","MajorSum": "14", "OpeningTime": "","Tuition": "11796","Other_Application": "","Other_reg": "-1","Other_books": "-1","ScholarshipUrl": "http://www.wright.edu/ucie/resource/finance.html","alimony":"12768-21600","Other_Conditions": "无明确要求","Currency": "美元","Rate": "6.3387"}</t>
  </si>
  <si>
    <t>美国大学(华盛顿)</t>
  </si>
  <si>
    <t>American University (Washington)</t>
  </si>
  <si>
    <t>International Admissions  American University  4400 Massachusetts Avenue, NW  Hamilton Building  Washington, DC 20016, USA</t>
  </si>
  <si>
    <t>http://www.american.edu/admissions/apply.cfm</t>
  </si>
  <si>
    <t>a:4:{i:0;O:8:"stdClass":2:{s:4:"type";s:17:"传统托福(PBT)";s:5:"score";s:3:"550";}i:1;O:8:"stdClass":2:{s:4:"type";s:17:"托福网考(IBT)";s:5:"score";s:2:"80";}i:2;O:8:"stdClass":2:{s:4:"type";s:6:"雅思";s:5:"score";s:3:"6.5";}i:3;O:8:"stdClass":2:{s:4:"type";s:3:"PTE";s:5:"score";s:2:"53";}}</t>
  </si>
  <si>
    <t>intadm@american.edu</t>
  </si>
  <si>
    <t>a:3:{i:0;O:8:"stdClass":2:{s:4:"time";s:10:"11月15日";s:3:"tip";s:36:"秋季入学提前申请截止时间";}i:1;O:8:"stdClass":2:{s:4:"time";s:9:"1月15日";s:3:"tip";s:36:"秋季入学常规申请截止时间";}i:2;O:8:"stdClass":2:{s:4:"time";s:8:"9月1日";s:3:"tip";s:30:"春季入学申请截止时间";}}</t>
  </si>
  <si>
    <t>http://www.american.edu/financialaid/freshmanscholarships.cfm</t>
  </si>
  <si>
    <t>a:10:{s:6:"文学";s:37:"./major/175/1169/Undergraduate//9.gif";s:9:"历史学";s:37:"./major/175/1169/Undergraduate//7.gif";s:6:"理学";s:37:"./major/175/1169/Undergraduate//6.gif";s:9:"经济学";s:37:"./major/175/1169/Undergraduate//5.gif";s:9:"教育学";s:37:"./major/175/1169/Undergraduate//4.gif";s:9:"管理学";s:37:"./major/175/1169/Undergraduate//3.gif";s:6:"工学";s:37:"./major/175/1169/Undergraduate//2.gif";s:6:"哲学";s:38:"./major/175/1169/Undergraduate//11.gif";s:6:"医学";s:38:"./major/175/1169/Undergraduate//10.gif";s:6:"法学";s:37:"./major/175/1169/Undergraduate//1.gif";}</t>
  </si>
  <si>
    <t>{"Address":"International Admissions  American University  4400 Massachusetts Avenue, NW  Hamilton Building  Washington, DC 20016, USA  ","Tel":"+1-202-885-6000","Fax":"","Mail":"intadm@american.edu","ApplyOnline":"http://www.american.edu/admissions/apply.cfm","Conditions_Cost": "","Conditions_Edu": "高中毕业", "Conditions_Test": [{"type":"传统托福(PBT)","score":"550"},{"type":"托福网考(IBT)","score":"80"},{"type":"雅思","score":"6.5"},{"type":"PTE","score":"53"}],"Conditions_Age": "无明确要求","MajorSum": "61", "OpeningTime": [{"time":"11月15日","tip":"秋季入学提前申请截止时间"},{"time":"1月15日","tip":"秋季入学常规申请截止时间"},{"time":"9月1日","tip":"春季入学申请截止时间"}],"Tuition": "20066","Other_Application": "-1","Other_reg": "-1","Other_books": "-1","ScholarshipUrl": "http://www.american.edu/financialaid/freshmanscholarships.cfm","alimony":"12768-21600","Other_Conditions": "无明确要求","Currency": "美元","Rate": "6.3387"}</t>
  </si>
  <si>
    <t>https://my.american.edu/cgi/mvi.exe/A26.APPL.LOGIN?SCH=CAS</t>
  </si>
  <si>
    <t>a:4:{i:0;O:8:"stdClass":2:{s:4:"type";s:17:"传统托福(PBT)";s:5:"score";s:3:"600";}i:1;O:8:"stdClass":2:{s:4:"type";s:17:"托福网考(IBT)";s:5:"score";s:3:"100";}i:2;O:8:"stdClass":2:{s:4:"type";s:6:"雅思";s:5:"score";s:1:"7";}i:3;O:8:"stdClass":2:{s:4:"type";s:3:"PTE";s:5:"score";s:2:"68";}}</t>
  </si>
  <si>
    <t>http://www.american.edu/financialaid/gradscholarships.cfm</t>
  </si>
  <si>
    <t>a:10:{s:6:"文学";s:30:"./major/175/1169/Master//9.gif";s:9:"历史学";s:30:"./major/175/1169/Master//7.gif";s:6:"理学";s:30:"./major/175/1169/Master//6.gif";s:9:"经济学";s:30:"./major/175/1169/Master//5.gif";s:9:"教育学";s:30:"./major/175/1169/Master//4.gif";s:9:"管理学";s:30:"./major/175/1169/Master//3.gif";s:6:"工学";s:30:"./major/175/1169/Master//2.gif";s:6:"哲学";s:31:"./major/175/1169/Master//11.gif";s:6:"医学";s:31:"./major/175/1169/Master//10.gif";s:6:"法学";s:30:"./major/175/1169/Master//1.gif";}</t>
  </si>
  <si>
    <t>{"Address":"International Admissions  American University  4400 Massachusetts Avenue, NW  Hamilton Building  Washington, DC 20016, USA  ","Tel":"+1-202-885-6000","Fax":"","Mail":"intadm@american.edu","ApplyOnline":"https://my.american.edu/cgi/mvi.exe/A26.APPL.LOGIN?SCH=CAS","Conditions_Cost": "","Conditions_Edu": "本科毕业", "Conditions_Test": [{"type":"传统托福(PBT)","score":"600"},{"type":"托福网考(IBT)","score":"100"},{"type":"雅思","score":"7"},{"type":"PTE","score":"68"}],"Conditions_Age": "无明确要求","MajorSum": "60", "OpeningTime": "","Tuition": "23380","Other_Application": "-1","Other_reg": "-1","Other_books": "-1","ScholarshipUrl": "http://www.american.edu/financialaid/gradscholarships.cfm","alimony":"12768-21600","Other_Conditions": "无明确要求","Currency": "美元","Rate": "6.3387"}</t>
  </si>
  <si>
    <t>a:7:{s:6:"文学";s:26:"./major/175/1169/Dr//9.gif";s:9:"历史学";s:26:"./major/175/1169/Dr//7.gif";s:6:"理学";s:26:"./major/175/1169/Dr//6.gif";s:9:"经济学";s:26:"./major/175/1169/Dr//5.gif";s:9:"管理学";s:26:"./major/175/1169/Dr//3.gif";s:6:"医学";s:27:"./major/175/1169/Dr//10.gif";s:6:"法学";s:26:"./major/175/1169/Dr//1.gif";}</t>
  </si>
  <si>
    <t>{"Address":"International Admissions  American University  4400 Massachusetts Avenue, NW  Hamilton Building  Washington, DC 20016, USA  ","Tel":"+1-202-885-6000","Fax":"","Mail":"intadm@american.edu","ApplyOnline":"https://my.american.edu/cgi/mvi.exe/A26.APPL.LOGIN?SCH=CAS","Conditions_Cost": "","Conditions_Edu": "本科毕业", "Conditions_Test": [{"type":"传统托福(PBT)","score":"600"},{"type":"托福网考(IBT)","score":"100"},{"type":"雅思","score":"7"},{"type":"PTE","score":"68"}],"Conditions_Age": "无明确要求","MajorSum": "11", "OpeningTime": "","Tuition": "23380","Other_Application": "-1","Other_reg": "-1","Other_books": "-1","ScholarshipUrl": "http://www.american.edu/financialaid/gradscholarships.cfm","alimony":"12768-21600","Other_Conditions": "无明确要求","Currency": "美元","Rate": "6.3387"}</t>
  </si>
  <si>
    <t>MBA, 4400 Massachusetts Avenue, NW, Washington, DC 20016</t>
  </si>
  <si>
    <t>a:3:{i:0;O:8:"stdClass":2:{s:4:"type";s:17:"托福网考(IBT)";s:5:"score";s:3:"100";}i:1;O:8:"stdClass":2:{s:4:"type";s:6:"雅思";s:5:"score";s:1:"7";}i:2;O:8:"stdClass":2:{s:4:"type";s:3:"PTE";s:5:"score";s:2:"68";}}</t>
  </si>
  <si>
    <t>kogodgrad@american.edu</t>
  </si>
  <si>
    <t>a:1:{i:0;O:8:"stdClass":2:{s:4:"time";s:9:"7月15日";s:3:"tip";s:0:"";}}</t>
  </si>
  <si>
    <t>1.申请者需获得本科学士学位，并具有一定的全职工作经验。&amp;nbsp;2.提供GMAT成绩。</t>
  </si>
  <si>
    <t>+1 (202) 885-1913</t>
  </si>
  <si>
    <t>a:2:{s:9:"经济学";s:27:"./major/175/1169/MBA//5.gif";s:9:"管理学";s:27:"./major/175/1169/MBA//3.gif";}</t>
  </si>
  <si>
    <t>{"Address":"MBA, 4400 Massachusetts Avenue, NW, Washington, DC 20016","Tel":"+1 (202) 885-1913","Fax":"","Mail":"kogodgrad@american.edu","Conditions_Cost": "","Conditions_Edu": "本科毕业", "Conditions_Test": [{"type":"托福网考(IBT)","score":"100"},{"type":"雅思","score":"7"},{"type":"PTE","score":"68"}], "Conditions_Work": "无明确要求","xueZhi": "24个月 全日制MBA学制为两年","Conditions_Age": "无明确要求","MajorSum": "9", "OpeningTime": [{"time":"7月15日","tip":""}],"Tuition": "31420","Other_Application": "-1","Other_reg": "-1","Other_books": "-1","ScholarshipUrl": "","alimony":"12768-21600","Other_Conditions": "1.申请者需获得本科学士学位，并具有一定的全职工作经验。&amp;nbsp;2.提供GMAT成绩。","Currency": "美元","Rate": "6.3387"}</t>
  </si>
  <si>
    <t>a:5:{s:6:"文学";s:34:"./major/175/1169/Specialist//9.gif";s:6:"理学";s:34:"./major/175/1169/Specialist//6.gif";s:9:"经济学";s:34:"./major/175/1169/Specialist//5.gif";s:9:"管理学";s:34:"./major/175/1169/Specialist//3.gif";s:6:"法学";s:34:"./major/175/1169/Specialist//1.gif";}</t>
  </si>
  <si>
    <t>{"Address":"International Admissions  American University  4400 Massachusetts Avenue, NW  Hamilton Building  Washington, DC 20016, USA  ","Tel":"+1-202-885-6000","Fax":"","Mail":"intadm@american.edu","ApplyOnline":"http://www.american.edu/admissions/apply.cfm","Conditions_Cost": "","Conditions_Edu": "高中毕业", "Conditions_Test": [{"type":"传统托福(PBT)","score":"550"},{"type":"托福网考(IBT)","score":"80"},{"type":"雅思","score":"6.5"},{"type":"PTE","score":"53"}],"Conditions_Age": "无明确要求","MajorSum": "12", "OpeningTime": [{"time":"11月15日","tip":"秋季入学提前申请截止时间"},{"time":"1月15日","tip":"秋季入学常规申请截止时间"},{"time":"9月1日","tip":"春季入学申请截止时间"}],"Tuition": "20066","Other_Application": "-1","Other_reg": "-1","Other_books": "-1","ScholarshipUrl": "http://www.american.edu/financialaid/freshmanscholarships.cfm","alimony":"12768-21600","Other_Conditions": "无明确要求","Currency": "美元","Rate": "6.3387"}</t>
  </si>
  <si>
    <t>a:9:{s:6:"文学";s:31:"./major/175/1169/NetWork//9.gif";s:6:"理学";s:31:"./major/175/1169/NetWork//6.gif";s:9:"经济学";s:31:"./major/175/1169/NetWork//5.gif";s:9:"教育学";s:31:"./major/175/1169/NetWork//4.gif";s:9:"管理学";s:31:"./major/175/1169/NetWork//3.gif";s:6:"工学";s:31:"./major/175/1169/NetWork//2.gif";s:6:"军事";s:32:"./major/175/1169/NetWork//12.gif";s:6:"医学";s:32:"./major/175/1169/NetWork//10.gif";s:6:"法学";s:31:"./major/175/1169/NetWork//1.gif";}</t>
  </si>
  <si>
    <t>{"Address":"International Admissions  American University  4400 Massachusetts Avenue, NW  Hamilton Building  Washington, DC 20016, USA  ","Tel":"+1-202-885-6000","Fax":"","Mail":"intadm@american.edu","ApplyOnline":"https://my.american.edu/cgi/mvi.exe/A26.APPL.LOGIN?SCH=CAS","Conditions_Cost": "","Conditions_Edu": "无明确要求", "Conditions_Test": "","Conditions_Age": "无明确要求","MajorSum": "47", "OpeningTime": "","Tuition": "23380","Other_Application": "","Other_reg": "-1","Other_books": "-1","ScholarshipUrl": "http://www.american.edu/financialaid/gradscholarships.cfm","alimony":"12768-21600","Other_Conditions": "无明确要求","Currency": "美元","Rate": "6.3387"}</t>
  </si>
  <si>
    <t>新墨西哥州立大学（拉斯克鲁赛斯）</t>
  </si>
  <si>
    <t>New Mexico State University (Las Cruces)</t>
  </si>
  <si>
    <t>International Student Services, New Mexico State University, Educational Services Building, Suite 8, MSC 3G / P.O. Box 30001, Las Cruces, NM 88003-8001 U.S.A.</t>
  </si>
  <si>
    <t>http://prospective.nmsu.edu/international/apply/index.html</t>
  </si>
  <si>
    <t>a:3:{i:0;O:8:"stdClass":2:{s:4:"type";s:17:"传统托福(PBT)";s:5:"score";s:3:"520";}i:1;O:8:"stdClass":2:{s:4:"type";s:17:"托福网考(IBT)";s:5:"score";s:2:"68";}i:2;O:8:"stdClass":2:{s:4:"type";s:6:"雅思";s:5:"score";s:1:"6";}}</t>
  </si>
  <si>
    <t>ias@nmsu.edu</t>
  </si>
  <si>
    <t>http://fa.nmsu.edu/scholarships/</t>
  </si>
  <si>
    <t>+1 (575) 646-2736</t>
  </si>
  <si>
    <t>a:11:{s:6:"文学";s:37:"./major/175/3812/Undergraduate//9.gif";s:6:"农学";s:37:"./major/175/3812/Undergraduate//8.gif";s:9:"历史学";s:37:"./major/175/3812/Undergraduate//7.gif";s:6:"理学";s:37:"./major/175/3812/Undergraduate//6.gif";s:9:"经济学";s:37:"./major/175/3812/Undergraduate//5.gif";s:9:"教育学";s:37:"./major/175/3812/Undergraduate//4.gif";s:9:"管理学";s:37:"./major/175/3812/Undergraduate//3.gif";s:6:"工学";s:37:"./major/175/3812/Undergraduate//2.gif";s:6:"哲学";s:38:"./major/175/3812/Undergraduate//11.gif";s:6:"医学";s:38:"./major/175/3812/Undergraduate//10.gif";s:6:"法学";s:37:"./major/175/3812/Undergraduate//1.gif";}</t>
  </si>
  <si>
    <t>{"Address":"International Student Services, New Mexico State University, Educational Services Building, Suite 8, MSC 3G / P.O. Box 30001, Las Cruces, NM 88003-8001 U.S.A.","Tel":"+1 (575) 646-2736","Fax":"","Mail":"ias@nmsu.edu","ApplyOnline":"http://prospective.nmsu.edu/international/apply/index.html","Conditions_Cost": "","Conditions_Edu": "高中毕业", "Conditions_Test": [{"type":"传统托福(PBT)","score":"520"},{"type":"托福网考(IBT)","score":"68"},{"type":"雅思","score":"6"}],"Conditions_Age": "无明确要求","MajorSum": "80", "OpeningTime": "","Tuition": "20130","Other_Application": "-1","Other_reg": "-1","Other_books": "-1","ScholarshipUrl": "http://fa.nmsu.edu/scholarships/","alimony":"12768-21600","Other_Conditions": "无明确要求","Currency": "美元","Rate": "6.3387"}</t>
  </si>
  <si>
    <t>Graduate Student Services, MSC 3G New Mexico State University P.O. Box 30001 Las Cruces, NM 88003-8001 USA</t>
  </si>
  <si>
    <t>+1 (575) 646-7721</t>
  </si>
  <si>
    <t>gradinfo@nmsu.edu</t>
  </si>
  <si>
    <t>a:10:{s:6:"文学";s:30:"./major/175/3812/Master//9.gif";s:6:"农学";s:30:"./major/175/3812/Master//8.gif";s:9:"历史学";s:30:"./major/175/3812/Master//7.gif";s:6:"理学";s:30:"./major/175/3812/Master//6.gif";s:9:"经济学";s:30:"./major/175/3812/Master//5.gif";s:9:"教育学";s:30:"./major/175/3812/Master//4.gif";s:9:"管理学";s:30:"./major/175/3812/Master//3.gif";s:6:"工学";s:30:"./major/175/3812/Master//2.gif";s:6:"医学";s:31:"./major/175/3812/Master//10.gif";s:6:"法学";s:30:"./major/175/3812/Master//1.gif";}</t>
  </si>
  <si>
    <t>{"Address":"Graduate Student Services, MSC 3G New Mexico State University P.O. Box 30001 Las Cruces, NM 88003-8001 USA","Tel":"+1 (575) 646-2736","Fax":"+1 (575) 646-7721","Mail":"gradinfo@nmsu.edu","ApplyOnline":"http://prospective.nmsu.edu/international/apply/index.html","Conditions_Cost": "","Conditions_Edu": "本科毕业", "Conditions_Test": [{"type":"传统托福(PBT)","score":"550"},{"type":"托福网考(IBT)","score":"79"},{"type":"雅思","score":"6.5"}],"Conditions_Age": "无明确要求","MajorSum": "60", "OpeningTime": "","Tuition": "19644","Other_Application": "-1","Other_reg": "-1","Other_books": "-1","ScholarshipUrl": "http://fa.nmsu.edu/scholarships/","alimony":"12768-21600","Other_Conditions": "无明确要求","Currency": "美元","Rate": "6.3387"}</t>
  </si>
  <si>
    <t>a:8:{s:6:"文学";s:26:"./major/175/3812/Dr//9.gif";s:6:"农学";s:26:"./major/175/3812/Dr//8.gif";s:6:"理学";s:26:"./major/175/3812/Dr//6.gif";s:9:"经济学";s:26:"./major/175/3812/Dr//5.gif";s:9:"教育学";s:26:"./major/175/3812/Dr//4.gif";s:9:"管理学";s:26:"./major/175/3812/Dr//3.gif";s:6:"工学";s:26:"./major/175/3812/Dr//2.gif";s:6:"医学";s:27:"./major/175/3812/Dr//10.gif";}</t>
  </si>
  <si>
    <t>{"Address":"Graduate Student Services, MSC 3G New Mexico State University P.O. Box 30001 Las Cruces, NM 88003-8001 USA","Tel":"+1 (575) 646-2736","Fax":"+1 (575) 646-7721","Mail":"gradinfo@nmsu.edu","ApplyOnline":"http://prospective.nmsu.edu/international/apply/index.html","Conditions_Cost": "","Conditions_Edu": "本科毕业", "Conditions_Test": [{"type":"传统托福(PBT)","score":"550"},{"type":"托福网考(IBT)","score":"79"},{"type":"雅思","score":"6.5"}],"Conditions_Age": "无明确要求","MajorSum": "22", "OpeningTime": "","Tuition": "19644","Other_Application": "-1","Other_reg": "-1","Other_books": "-1","ScholarshipUrl": "http://fa.nmsu.edu/scholarships/","alimony":"12768-21600","Other_Conditions": "无明确要求","Currency": "美元","Rate": "6.3387"}</t>
  </si>
  <si>
    <t>a:3:{i:0;O:8:"stdClass":2:{s:4:"type";s:17:"传统托福(PBT)";s:5:"score";s:3:"520";}i:1;O:8:"stdClass":2:{s:4:"type";s:17:"托福网考(IBT)";s:5:"score";s:2:"68";}i:2;O:8:"stdClass":2:{s:4:"type";s:6:"雅思";s:5:"score";s:3:"6.0";}}</t>
  </si>
  <si>
    <t>a:5:{s:6:"文学";s:34:"./major/175/3812/Specialist//9.gif";s:9:"教育学";s:34:"./major/175/3812/Specialist//4.gif";s:9:"管理学";s:34:"./major/175/3812/Specialist//3.gif";s:6:"工学";s:34:"./major/175/3812/Specialist//2.gif";s:6:"法学";s:34:"./major/175/3812/Specialist//1.gif";}</t>
  </si>
  <si>
    <t>{"Address":"International Student Services, New Mexico State University, Educational Services Building, Suite 8, MSC 3G / P.O. Box 30001, Las Cruces, NM 88003-8001 U.S.A.","Tel":"+1 (575) 646-2736","Fax":"","Mail":"ias@nmsu.edu","ApplyOnline":"http://prospective.nmsu.edu/international/apply/index.html","Conditions_Cost": "","Conditions_Edu": "高中毕业", "Conditions_Test": [{"type":"传统托福(PBT)","score":"520"},{"type":"托福网考(IBT)","score":"68"},{"type":"雅思","score":"6.0"}],"Conditions_Age": "无明确要求","MajorSum": "7", "OpeningTime": "","Tuition": "20130","Other_Application": "-1","Other_reg": "-1","Other_books": "-1","ScholarshipUrl": "http://fa.nmsu.edu/scholarships/","alimony":"12768-21600","Other_Conditions": "无明确要求","Currency": "美元","Rate": "6.3387"}</t>
  </si>
  <si>
    <t>The Center for Intensive Training in English, New Mexico State University, Educational Services Building, Suite 8, MSC 3G / P.O. Box 30001, Las Cruces, NM 88003-8001</t>
  </si>
  <si>
    <t>+1 575.646.4642</t>
  </si>
  <si>
    <t>mariebro@nmsu.edu</t>
  </si>
  <si>
    <t>+1 575.646.2801</t>
  </si>
  <si>
    <t>{"Address":"The Center for Intensive Training in English, New Mexico State University, Educational Services Building, Suite 8, MSC 3G / P.O. Box 30001, Las Cruces, NM 88003-8001","Tel":"+1 575.646.2801","Fax":"+1 575.646.4642","Mail":"mariebro@nmsu.edu","ApplyOnline":"http://prospective.nmsu.edu/international/apply/index.html","Conditions_Cost": "","Conditions_Edu": "无明确要求", "Conditions_Test": "","Conditions_Age": "无明确要求","MajorSum": "0", "OpeningTime": "","Tuition": "-1","Other_Application": "-1","Other_reg": "-1","Other_books": "-1","ScholarshipUrl": "","alimony":"12768-21600","Other_Conditions": "无明确要求","Currency": "美元","Rate": "6.3387"}</t>
  </si>
  <si>
    <t>a:3:{s:9:"经济学";s:31:"./major/175/3812/NetWork//5.gif";s:9:"教育学";s:31:"./major/175/3812/NetWork//4.gif";s:6:"工学";s:31:"./major/175/3812/NetWork//2.gif";}</t>
  </si>
  <si>
    <t>{"Address":"Graduate Student Services, MSC 3G New Mexico State University P.O. Box 30001 Las Cruces, NM 88003-8001 USA","Tel":"+1 (575) 646-2736","Fax":"+1 (575) 646-7721","Mail":"gradinfo@nmsu.edu","ApplyOnline":"http://prospective.nmsu.edu/international/apply/index.html","Conditions_Cost": "","Conditions_Edu": "无明确要求", "Conditions_Test": "","Conditions_Age": "无明确要求","MajorSum": "4", "OpeningTime": "","Tuition": "19644","Other_Application": "","Other_reg": "-1","Other_books": "-1","ScholarshipUrl": "http://fa.nmsu.edu/scholarships/","alimony":"12768-21600","Other_Conditions": "无明确要求","Currency": "美元","Rate": "6.3387"}</t>
  </si>
  <si>
    <t>南伊利诺斯大学卡本代尔分校（卡本代尔）</t>
  </si>
  <si>
    <t>Southern Illinois University-Carbondale (Carbondale)</t>
  </si>
  <si>
    <t>Undergraduate Admissions, Mail Code 4710, 1263 Lincoln Drive, Southern Illinois University, Carbondale, IL  62901</t>
  </si>
  <si>
    <t>http://cie.siu.edu/internationalstudents/apply-now.html</t>
  </si>
  <si>
    <t>a:2:{i:0;O:8:"stdClass":2:{s:4:"type";s:17:"托福网考(IBT)";s:5:"score";s:2:"68";}i:1;O:8:"stdClass":2:{s:4:"type";s:6:"雅思";s:5:"score";s:1:"6";}}</t>
  </si>
  <si>
    <t>admissions@siu.edu</t>
  </si>
  <si>
    <t>http://cie.siu.edu/internationalstudents/prospective-students/undergraduate/scholarships.html</t>
  </si>
  <si>
    <t>a:12:{s:6:"文学";s:37:"./major/175/1999/Undergraduate//9.gif";s:6:"农学";s:37:"./major/175/1999/Undergraduate//8.gif";s:9:"历史学";s:37:"./major/175/1999/Undergraduate//7.gif";s:6:"理学";s:37:"./major/175/1999/Undergraduate//6.gif";s:9:"经济学";s:37:"./major/175/1999/Undergraduate//5.gif";s:9:"教育学";s:37:"./major/175/1999/Undergraduate//4.gif";s:9:"管理学";s:37:"./major/175/1999/Undergraduate//3.gif";s:6:"工学";s:37:"./major/175/1999/Undergraduate//2.gif";s:21:"职教及其他类别";s:38:"./major/175/1999/Undergraduate//13.gif";s:6:"哲学";s:38:"./major/175/1999/Undergraduate//11.gif";s:6:"医学";s:38:"./major/175/1999/Undergraduate//10.gif";s:6:"法学";s:37:"./major/175/1999/Undergraduate//1.gif";}</t>
  </si>
  <si>
    <t>{"Address":"Undergraduate Admissions, Mail Code 4710, 1263 Lincoln Drive, Southern Illinois University, Carbondale, IL  62901","Tel":"+1 618/536-4405","Fax":"","Mail":"admissions@siu.edu","ApplyOnline":"http://cie.siu.edu/internationalstudents/apply-now.html","Conditions_Cost": [{"score":"四分制  2.0","tip":"GPA"}],"Conditions_Edu": "高中毕业", "Conditions_Test": [{"type":"托福网考(IBT)","score":"68"},{"type":"雅思","score":"6"}],"Conditions_Age": "无明确要求","MajorSum": "239", "OpeningTime": "","Tuition": "21038","Other_Application": "40","Other_reg": "-1","Other_books": "-1","ScholarshipUrl": "http://cie.siu.edu/internationalstudents/prospective-students/undergraduate/scholarships.html","alimony":"12768-21600","Other_Conditions": "无明确要求","Currency": "美元","Rate": "6.3387"}</t>
  </si>
  <si>
    <t>Center for International Education, Southern Illinois University Carbondale, Mail Code 4333, 860 Lincoln Drive, Carbondale, IL 62901</t>
  </si>
  <si>
    <t>a:1:{i:0;O:8:"stdClass":2:{s:5:"score";s:14:"四分制  2.7";s:3:"tip";s:3:"GPA";}}</t>
  </si>
  <si>
    <t>1 (618) 453-7660</t>
  </si>
  <si>
    <t>issinfo@siu.edu</t>
  </si>
  <si>
    <t>http://www.gradschool.siu.edu/cost-aid/scholarships.html</t>
  </si>
  <si>
    <t>1 (618) 453-5774</t>
  </si>
  <si>
    <t>a:11:{s:6:"文学";s:30:"./major/175/1999/Master//9.gif";s:6:"农学";s:30:"./major/175/1999/Master//8.gif";s:9:"历史学";s:30:"./major/175/1999/Master//7.gif";s:6:"理学";s:30:"./major/175/1999/Master//6.gif";s:9:"经济学";s:30:"./major/175/1999/Master//5.gif";s:9:"教育学";s:30:"./major/175/1999/Master//4.gif";s:9:"管理学";s:30:"./major/175/1999/Master//3.gif";s:6:"工学";s:30:"./major/175/1999/Master//2.gif";s:6:"哲学";s:31:"./major/175/1999/Master//11.gif";s:6:"医学";s:31:"./major/175/1999/Master//10.gif";s:6:"法学";s:30:"./major/175/1999/Master//1.gif";}</t>
  </si>
  <si>
    <t>{"Address":"Center for International Education, Southern Illinois University Carbondale, Mail Code 4333, 860 Lincoln Drive, Carbondale, IL 62901","Tel":"1 (618) 453-5774","Fax":"1 (618) 453-7660","Mail":"issinfo@siu.edu","ApplyOnline":"http://cie.siu.edu/internationalstudents/apply-now.html","Conditions_Cost": [{"score":"四分制  2.7","tip":"GPA"}],"Conditions_Edu": "本科毕业", "Conditions_Test": [{"type":"传统托福(PBT)","score":"550"},{"type":"托福机考(CBT)","score":"213"},{"type":"托福网考(IBT)","score":"80"},{"type":"雅思","score":"6.5"}],"Conditions_Age": "无明确要求","MajorSum": "73", "OpeningTime": "","Tuition": "29510","Other_Application": "50","Other_reg": "-1","Other_books": "-1","ScholarshipUrl": "http://www.gradschool.siu.edu/cost-aid/scholarships.html","alimony":"12768-21600","Other_Conditions": "无明确要求","Currency": "美元","Rate": "6.3387"}</t>
  </si>
  <si>
    <t>a:1:{i:0;O:8:"stdClass":1:{s:5:"score";s:4:"3.25";}}</t>
  </si>
  <si>
    <t>a:11:{s:6:"文学";s:26:"./major/175/1999/Dr//9.gif";s:6:"农学";s:26:"./major/175/1999/Dr//8.gif";s:9:"历史学";s:26:"./major/175/1999/Dr//7.gif";s:6:"理学";s:26:"./major/175/1999/Dr//6.gif";s:9:"经济学";s:26:"./major/175/1999/Dr//5.gif";s:9:"教育学";s:26:"./major/175/1999/Dr//4.gif";s:9:"管理学";s:26:"./major/175/1999/Dr//3.gif";s:6:"工学";s:26:"./major/175/1999/Dr//2.gif";s:6:"哲学";s:27:"./major/175/1999/Dr//11.gif";s:6:"医学";s:27:"./major/175/1999/Dr//10.gif";s:6:"法学";s:26:"./major/175/1999/Dr//1.gif";}</t>
  </si>
  <si>
    <t>{"Address":"Center for International Education, Southern Illinois University Carbondale, Mail Code 4333, 860 Lincoln Drive, Carbondale, IL 62901","Tel":"1 (618) 453-5774","Fax":"1 (618) 453-7660","Mail":"issinfo@siu.edu","ApplyOnline":"http://cie.siu.edu/internationalstudents/apply-now.html","Conditions_Cost": [{"score":"3.25"}],"Conditions_Edu": "本科毕业", "Conditions_Test": [{"type":"传统托福(PBT)","score":"550"},{"type":"托福机考(CBT)","score":"213"},{"type":"托福网考(IBT)","score":"80"},{"type":"雅思","score":"6.5"}],"Conditions_Age": "无明确要求","MajorSum": "33", "OpeningTime": "","Tuition": "29510","Other_Application": "50","Other_reg": "-1","Other_books": "-1","ScholarshipUrl": "http://www.gradschool.siu.edu/cost-aid/scholarships.html","alimony":"12768-21600","Other_Conditions": "无明确要求","Currency": "美元","Rate": "6.3387"}</t>
  </si>
  <si>
    <t>College of Business, Southern Illinois University, Rehn Hall, 133 -- Mailcode 4625, Carbondale, IL 62901-4625</t>
  </si>
  <si>
    <t>a:1:{i:0;O:8:"stdClass":2:{s:5:"score";s:14:"四分制  3.5";s:3:"tip";s:3:"GPA";}}</t>
  </si>
  <si>
    <t>a:3:{i:0;O:8:"stdClass":2:{s:4:"type";s:17:"传统托福(PBT)";s:5:"score";s:3:"550";}i:1;O:8:"stdClass":2:{s:4:"type";s:17:"托福机考(CBT)";s:5:"score";s:3:"213";}i:2;O:8:"stdClass":2:{s:4:"type";s:4:"GMAT";s:5:"score";s:3:"550";}}</t>
  </si>
  <si>
    <t>1 618 | 453-2832</t>
  </si>
  <si>
    <t>GradPrograms@business.siu.edu</t>
  </si>
  <si>
    <t>a:3:{i:0;O:8:"stdClass":2:{s:4:"time";s:9:"4月15日";s:3:"tip";s:30:"秋季入学申请截止日期";}i:1;O:8:"stdClass":2:{s:4:"time";s:9:"9月15日";s:3:"tip";s:30:"春季入学申请截止日期";}i:2;O:8:"stdClass":2:{s:4:"time";s:9:"2月15日";s:3:"tip";s:30:"夏季入学申请截止日期";}}</t>
  </si>
  <si>
    <t>1 618 | 453-3030</t>
  </si>
  <si>
    <t>12个月 商学本科毕业学生需一年时间完成该课程&lt;br/&gt;24个月 非商学本科毕业学生需2年时间完成该课程</t>
  </si>
  <si>
    <t>a:2:{s:9:"经济学";s:27:"./major/175/1999/MBA//5.gif";s:9:"管理学";s:27:"./major/175/1999/MBA//3.gif";}</t>
  </si>
  <si>
    <t>{"Address":"College of Business, Southern Illinois University, Rehn Hall, 133 -- Mailcode 4625, Carbondale, IL 62901-4625","Tel":"1 618 | 453-3030","Fax":"1 618 | 453-2832","Mail":"GradPrograms@business.siu.edu","Conditions_Cost": [{"score":"四分制  3.5","tip":"GPA"}],"Conditions_Edu": "本科毕业", "Conditions_Test": [{"type":"传统托福(PBT)","score":"550"},{"type":"托福机考(CBT)","score":"213"},{"type":"GMAT","score":"550"}], "Conditions_Work": "无明确要求","xueZhi": "12个月 商学本科毕业学生需一年时间完成该课程&lt;br/&gt;24个月 非商学本科毕业学生需2年时间完成该课程","Conditions_Age": "无明确要求","MajorSum": "3", "OpeningTime": [{"time":"4月15日","tip":"秋季入学申请截止日期"},{"time":"9月15日","tip":"春季入学申请截止日期"},{"time":"2月15日","tip":"夏季入学申请截止日期"}],"Tuition": "59020","Other_Application": "50","Other_reg": "-1","Other_books": "-1","ScholarshipUrl": "","alimony":"12768-21600","Other_Conditions": "无明确要求","Currency": "美元","Rate": "6.3387"}</t>
  </si>
  <si>
    <t>Center for English as a Second Language, Southern Illinois University Carbondale, 1000 Faner Drive, Mail Code 4518, SIU in Carbondale Carbondale, Illinois 62901</t>
  </si>
  <si>
    <t>1 (618)453-6527</t>
  </si>
  <si>
    <t>cesl@siu.edu</t>
  </si>
  <si>
    <t>a:1:{i:0;O:8:"stdClass":2:{s:4:"time";s:9:"1月13日";s:3:"tip";s:68:"每年开课6次，分别在1月、3月、5月、6月、8月和10月";}}</t>
  </si>
  <si>
    <t>+1 618-453-2265</t>
  </si>
  <si>
    <t>a:2:{s:6:"文学";s:32:"./major/175/1999/Language//9.gif";s:9:"教育学";s:32:"./major/175/1999/Language//4.gif";}</t>
  </si>
  <si>
    <t>{"Address":"Center for English as a Second Language, Southern Illinois University Carbondale, 1000 Faner Drive, Mail Code 4518, SIU in Carbondale Carbondale, Illinois 62901","Tel":"+1 618-453-2265","Fax":"1 (618)453-6527","Mail":"cesl@siu.edu","ApplyOnline":"http://cie.siu.edu/internationalstudents/apply-now.html","Conditions_Cost": "","Conditions_Edu": "高中毕业", "Conditions_Test": "","Conditions_Age": "十八岁以上","MajorSum": "1", "OpeningTime": [{"time":"1月13日","tip":"每年开课6次，分别在1月、3月、5月、6月、8月和10月"}],"Tuition": "250","Other_Application": "50","Other_reg": "-1","Other_books": "-1","ScholarshipUrl": "","alimony":"12768-21600","Other_Conditions": "无明确要求","Currency": "美元","Rate": "6.3387"}</t>
  </si>
  <si>
    <t>a:7:{s:6:"文学";s:31:"./major/175/1999/NetWork//9.gif";s:9:"历史学";s:31:"./major/175/1999/NetWork//7.gif";s:6:"理学";s:31:"./major/175/1999/NetWork//6.gif";s:9:"管理学";s:31:"./major/175/1999/NetWork//3.gif";s:6:"工学";s:31:"./major/175/1999/NetWork//2.gif";s:6:"医学";s:32:"./major/175/1999/NetWork//10.gif";s:6:"法学";s:31:"./major/175/1999/NetWork//1.gif";}</t>
  </si>
  <si>
    <t>{"Address":"Center for International Education, Southern Illinois University Carbondale, Mail Code 4333, 860 Lincoln Drive, Carbondale, IL 62901","Tel":"1 (618) 453-5774","Fax":"1 (618) 453-7660","Mail":"issinfo@siu.edu","ApplyOnline":"http://cie.siu.edu/internationalstudents/apply-now.html","Conditions_Cost": "","Conditions_Edu": "无明确要求", "Conditions_Test": "","Conditions_Age": "无明确要求","MajorSum": "9", "OpeningTime": "","Tuition": "29510","Other_Application": "","Other_reg": "-1","Other_books": "-1","ScholarshipUrl": "http://www.gradschool.siu.edu/cost-aid/scholarships.html","alimony":"12768-21600","Other_Conditions": "无明确要求","Currency": "美元","Rate": "6.3387"}</t>
  </si>
  <si>
    <t>a:5:{s:6:"文学";s:34:"./major/175/1999/Foundation//9.gif";s:6:"农学";s:34:"./major/175/1999/Foundation//8.gif";s:6:"哲学";s:35:"./major/175/1999/Foundation//11.gif";s:6:"医学";s:35:"./major/175/1999/Foundation//10.gif";s:6:"法学";s:34:"./major/175/1999/Foundation//1.gif";}</t>
  </si>
  <si>
    <t>{"Address":"Undergraduate Admissions, Mail Code 4710, 1263 Lincoln Drive, Southern Illinois University, Carbondale, IL  62901","Tel":"+1 618/536-4405","Fax":"","Mail":"admissions@siu.edu","ApplyOnline":"http://cie.siu.edu/internationalstudents/apply-now.html","Conditions_Cost": "","Conditions_Edu": "无明确要求", "Conditions_Test": "","Conditions_Age": "无明确要求","MajorSum": "17", "OpeningTime": "","Tuition": "-1","Other_Application": "-1","Other_reg": "-1","Other_books": "-1","ScholarshipUrl": "","alimony":"12768-21600","Other_Conditions": "无明确要求","Currency": "美元","Rate": "6.3387"}</t>
  </si>
  <si>
    <t>肯特州立大学（肯特）</t>
  </si>
  <si>
    <t>Kent State University (Kent)</t>
  </si>
  <si>
    <t>Office of International Affairs, Kent State University, 106 Van Campen Hall, 625 Loop Rd., Kent, OH 44242 USA</t>
  </si>
  <si>
    <t>http://www.kent.edu/admissions/apply/international/undergraduate/index.cfm</t>
  </si>
  <si>
    <t>a:3:{i:0;O:8:"stdClass":2:{s:4:"type";s:17:"传统托福(PBT)";s:5:"score";s:3:"525";}i:1;O:8:"stdClass":2:{s:4:"type";s:17:"托福网考(IBT)";s:5:"score";s:2:"77";}i:2;O:8:"stdClass":2:{s:4:"type";s:6:"雅思";s:5:"score";s:1:"6";}}</t>
  </si>
  <si>
    <t>intladm@kent.edu</t>
  </si>
  <si>
    <t>http://www.kent.edu/admissions/cost/scholarship.cfm</t>
  </si>
  <si>
    <t>a:12:{s:6:"文学";s:37:"./major/175/4512/Undergraduate//9.gif";s:6:"农学";s:37:"./major/175/4512/Undergraduate//8.gif";s:9:"历史学";s:37:"./major/175/4512/Undergraduate//7.gif";s:6:"理学";s:37:"./major/175/4512/Undergraduate//6.gif";s:9:"经济学";s:37:"./major/175/4512/Undergraduate//5.gif";s:9:"教育学";s:37:"./major/175/4512/Undergraduate//4.gif";s:9:"管理学";s:37:"./major/175/4512/Undergraduate//3.gif";s:6:"工学";s:37:"./major/175/4512/Undergraduate//2.gif";s:21:"职教及其他类别";s:38:"./major/175/4512/Undergraduate//13.gif";s:6:"哲学";s:38:"./major/175/4512/Undergraduate//11.gif";s:6:"医学";s:38:"./major/175/4512/Undergraduate//10.gif";s:6:"法学";s:37:"./major/175/4512/Undergraduate//1.gif";}</t>
  </si>
  <si>
    <t>{"Address":"Office of International Affairs, Kent State University, 106 Van Campen Hall, 625 Loop Rd., Kent, OH 44242 USA","Tel":"+1-330-672-7980","Fax":"","Mail":"intladm@kent.edu","ApplyOnline":"http://www.kent.edu/admissions/apply/international/undergraduate/index.cfm","Conditions_Cost": [{"score":"四分制  2.5","tip":"GPA"}],"Conditions_Edu": "高中毕业", "Conditions_Test": [{"type":"传统托福(PBT)","score":"525"},{"type":"托福网考(IBT)","score":"77"},{"type":"雅思","score":"6"}],"Conditions_Age": "无明确要求","MajorSum": "241", "OpeningTime": "","Tuition": "17776","Other_Application": "-1","Other_reg": "-1","Other_books": "-1","ScholarshipUrl": "http://www.kent.edu/admissions/cost/scholarship.cfm","alimony":"12768-21600","Other_Conditions": "无明确要求","Currency": "美元","Rate": "6.3387"}</t>
  </si>
  <si>
    <t>http://www.kent.edu/admissions/apply/international/graduate/index.cfm</t>
  </si>
  <si>
    <t>a:4:{i:0;O:8:"stdClass":2:{s:4:"type";s:17:"传统托福(PBT)";s:5:"score";s:3:"525";}i:1;O:8:"stdClass":2:{s:4:"type";s:17:"托福网考(IBT)";s:5:"score";s:2:"71";}i:2;O:8:"stdClass":2:{s:4:"type";s:6:"雅思";s:5:"score";s:1:"6";}i:3;O:8:"stdClass":2:{s:4:"type";s:21:"密歇根英语考试";s:5:"score";s:2:"77";}}</t>
  </si>
  <si>
    <t>a:12:{s:6:"文学";s:30:"./major/175/4512/Master//9.gif";s:6:"农学";s:30:"./major/175/4512/Master//8.gif";s:9:"历史学";s:30:"./major/175/4512/Master//7.gif";s:6:"理学";s:30:"./major/175/4512/Master//6.gif";s:9:"经济学";s:30:"./major/175/4512/Master//5.gif";s:9:"教育学";s:30:"./major/175/4512/Master//4.gif";s:9:"管理学";s:30:"./major/175/4512/Master//3.gif";s:6:"工学";s:30:"./major/175/4512/Master//2.gif";s:21:"职教及其他类别";s:31:"./major/175/4512/Master//13.gif";s:6:"哲学";s:31:"./major/175/4512/Master//11.gif";s:6:"医学";s:31:"./major/175/4512/Master//10.gif";s:6:"法学";s:30:"./major/175/4512/Master//1.gif";}</t>
  </si>
  <si>
    <t>{"Address":"Office of International Affairs, Kent State University, 106 Van Campen Hall, 625 Loop Rd., Kent, OH 44242 USA","Tel":"+1-330-672-7980","Fax":"","Mail":"intladm@kent.edu","ApplyOnline":"http://www.kent.edu/admissions/apply/international/graduate/index.cfm","Conditions_Cost": "","Conditions_Edu": "本科毕业", "Conditions_Test": [{"type":"传统托福(PBT)","score":"525"},{"type":"托福网考(IBT)","score":"71"},{"type":"雅思","score":"6"},{"type":"密歇根英语考试","score":"77"}],"Conditions_Age": "无明确要求","MajorSum": "179", "OpeningTime": "","Tuition": "14706","Other_Application": "-1","Other_reg": "-1","Other_books": "-1","ScholarshipUrl": "http://www.kent.edu/admissions/cost/scholarship.cfm","alimony":"12768-21600","Other_Conditions": "无明确要求","Currency": "美元","Rate": "6.3387"}</t>
  </si>
  <si>
    <t>a:10:{s:6:"文学";s:26:"./major/175/4512/Dr//9.gif";s:6:"农学";s:26:"./major/175/4512/Dr//8.gif";s:9:"历史学";s:26:"./major/175/4512/Dr//7.gif";s:6:"理学";s:26:"./major/175/4512/Dr//6.gif";s:9:"经济学";s:26:"./major/175/4512/Dr//5.gif";s:9:"教育学";s:26:"./major/175/4512/Dr//4.gif";s:9:"管理学";s:26:"./major/175/4512/Dr//3.gif";s:6:"工学";s:26:"./major/175/4512/Dr//2.gif";s:6:"医学";s:27:"./major/175/4512/Dr//10.gif";s:6:"法学";s:26:"./major/175/4512/Dr//1.gif";}</t>
  </si>
  <si>
    <t>{"Address":"Office of International Affairs, Kent State University, 106 Van Campen Hall, 625 Loop Rd., Kent, OH 44242 USA","Tel":"+1-330-672-7980","Fax":"","Mail":"intladm@kent.edu","ApplyOnline":"http://www.kent.edu/admissions/apply/international/graduate/index.cfm","Conditions_Cost": "","Conditions_Edu": "本科毕业", "Conditions_Test": [{"type":"传统托福(PBT)","score":"525"},{"type":"托福网考(IBT)","score":"71"},{"type":"雅思","score":"6"},{"type":"密歇根英语考试","score":"77"}],"Conditions_Age": "无明确要求","MajorSum": "64", "OpeningTime": "","Tuition": "14706","Other_Application": "-1","Other_reg": "-1","Other_books": "-1","ScholarshipUrl": "http://www.kent.edu/admissions/cost/scholarship.cfm","alimony":"12768-21600","Other_Conditions": "无明确要求","Currency": "美元","Rate": "6.3387"}</t>
  </si>
  <si>
    <t>Admissions Office, 161 Schwartz Center, Kent State University, P.O. Box 5190, Kent, Ohio 44242-0001</t>
  </si>
  <si>
    <t>gradbus@kent.edu</t>
  </si>
  <si>
    <t>a:6:{i:0;O:8:"stdClass":2:{s:4:"time";s:9:"1月15日";s:3:"tip";s:27:"第一轮申请截止时间";}i:1;O:8:"stdClass":2:{s:4:"time";s:8:"3月1日";s:3:"tip";s:27:"第二轮申请截止时间";}i:2;O:8:"stdClass":2:{s:4:"time";s:8:"4月1日";s:3:"tip";s:27:"第三轮申请截止时间";}i:3;O:8:"stdClass":2:{s:4:"time";s:8:"5月1日";s:3:"tip";s:27:"第四轮申请截止时间";}i:4;O:8:"stdClass":2:{s:4:"time";s:8:"6月1日";s:3:"tip";s:27:"第五轮申请截止时间";}i:5;O:8:"stdClass":2:{s:4:"time";s:8:"7月1日";s:3:"tip";s:27:"第六轮申请截止时间";}}</t>
  </si>
  <si>
    <t>1 330-672-2282</t>
  </si>
  <si>
    <t>a:2:{s:9:"经济学";s:27:"./major/175/4512/MBA//5.gif";s:9:"管理学";s:27:"./major/175/4512/MBA//3.gif";}</t>
  </si>
  <si>
    <t>{"Address":"Admissions Office, 161 Schwartz Center, Kent State University, P.O. Box 5190, Kent, Ohio 44242-0001","Tel":"1 330-672-2282","Fax":"","Mail":"gradbus@kent.edu","Conditions_Cost": "","Conditions_Edu": "本科毕业", "Conditions_Test": [{"type":"传统托福(PBT)","score":"550"},{"type":"托福机考(CBT)","score":"213"},{"type":"托福网考(IBT)","score":"79"}], "Conditions_Work": "无明确要求","xueZhi": "24个月 全日制","Conditions_Age": "无明确要求","MajorSum": "7", "OpeningTime": [{"time":"1月15日","tip":"第一轮申请截止时间"},{"time":"3月1日","tip":"第二轮申请截止时间"},{"time":"4月1日","tip":"第三轮申请截止时间"},{"time":"5月1日","tip":"第四轮申请截止时间"},{"time":"6月1日","tip":"第五轮申请截止时间"},{"time":"7月1日","tip":"第六轮申请截止时间"}],"Tuition": "40590","Other_Application": "70","Other_reg": "-1","Other_books": "-1","ScholarshipUrl": "","alimony":"12768-21600","Other_Conditions": "学术要求：&amp;nbsp;提交GMAT考试成绩。","Currency": "美元","Rate": "6.3387"}</t>
  </si>
  <si>
    <t>a:8:{s:6:"农学";s:34:"./major/175/4512/Specialist//8.gif";s:6:"理学";s:34:"./major/175/4512/Specialist//6.gif";s:9:"教育学";s:34:"./major/175/4512/Specialist//4.gif";s:9:"管理学";s:34:"./major/175/4512/Specialist//3.gif";s:6:"工学";s:34:"./major/175/4512/Specialist//2.gif";s:21:"职教及其他类别";s:35:"./major/175/4512/Specialist//13.gif";s:6:"医学";s:35:"./major/175/4512/Specialist//10.gif";s:6:"法学";s:34:"./major/175/4512/Specialist//1.gif";}</t>
  </si>
  <si>
    <t>{"Address":"Office of International Affairs, Kent State University, 106 Van Campen Hall, 625 Loop Rd., Kent, OH 44242 USA","Tel":"+1-330-672-7980","Fax":"","Mail":"intladm@kent.edu","ApplyOnline":"http://www.kent.edu/admissions/apply/international/undergraduate/index.cfm","Conditions_Cost": [{"score":"四分制  2.5","tip":"GPA"}],"Conditions_Edu": "高中毕业", "Conditions_Test": [{"type":"传统托福(PBT)","score":"525"},{"type":"托福网考(IBT)","score":"77"},{"type":"雅思","score":"6"}],"Conditions_Age": "无明确要求","MajorSum": "44", "OpeningTime": "","Tuition": "17776","Other_Application": "-1","Other_reg": "-1","Other_books": "-1","ScholarshipUrl": "http://www.kent.edu/admissions/cost/scholarship.cfm","alimony":"12768-21600","Other_Conditions": "无明确要求","Currency": "美元","Rate": "6.3387"}</t>
  </si>
  <si>
    <t>Office of Global Education, Kent State University, 106 Van Campen Hall, 625 Loop Rd., Kent, OH 44242 USA</t>
  </si>
  <si>
    <t>http://www.kent.edu/english/eslcenter/applications.cfm</t>
  </si>
  <si>
    <t>smcmaho7@kent.edu</t>
  </si>
  <si>
    <t>a:1:{i:0;O:8:"stdClass":2:{s:4:"time";s:9:"1月14日";s:3:"tip";s:46:"每年开课3次，分别在1月、5月、8月";}}</t>
  </si>
  <si>
    <t>1 330-672-1758</t>
  </si>
  <si>
    <t>a:2:{s:6:"文学";s:32:"./major/175/4512/Language//9.gif";s:9:"教育学";s:32:"./major/175/4512/Language//4.gif";}</t>
  </si>
  <si>
    <t>{"Address":"Office of Global Education, Kent State University, 106 Van Campen Hall, 625 Loop Rd., Kent, OH 44242 USA","Tel":"1 330-672-1758","Fax":"","Mail":"smcmaho7@kent.edu","ApplyOnline":"http://www.kent.edu/english/eslcenter/applications.cfm","Conditions_Cost": "","Conditions_Edu": "无明确要求", "Conditions_Test": "","Conditions_Age": "无明确要求","MajorSum": "1", "OpeningTime": [{"time":"1月14日","tip":"每年开课3次，分别在1月、5月、8月"}],"Tuition": "345","Other_Application": "-1","Other_reg": "-1","Other_books": "-1","ScholarshipUrl": "","alimony":"12768-21600","Other_Conditions": "无明确要求","Currency": "美元","Rate": "6.3387"}</t>
  </si>
  <si>
    <t>a:7:{s:6:"文学";s:31:"./major/175/4512/NetWork//9.gif";s:6:"理学";s:31:"./major/175/4512/NetWork//6.gif";s:9:"教育学";s:31:"./major/175/4512/NetWork//4.gif";s:9:"管理学";s:31:"./major/175/4512/NetWork//3.gif";s:6:"工学";s:31:"./major/175/4512/NetWork//2.gif";s:21:"职教及其他类别";s:32:"./major/175/4512/NetWork//13.gif";s:6:"医学";s:32:"./major/175/4512/NetWork//10.gif";}</t>
  </si>
  <si>
    <t>{"Address":"Office of International Affairs, Kent State University, 106 Van Campen Hall, 625 Loop Rd., Kent, OH 44242 USA","Tel":"+1-330-672-7980","Fax":"","Mail":"intladm@kent.edu","ApplyOnline":"http://www.kent.edu/admissions/apply/international/graduate/index.cfm","Conditions_Cost": "","Conditions_Edu": "无明确要求", "Conditions_Test": "","Conditions_Age": "无明确要求","MajorSum": "31", "OpeningTime": "","Tuition": "14706","Other_Application": "","Other_reg": "-1","Other_books": "-1","ScholarshipUrl": "http://www.kent.edu/admissions/cost/scholarship.cfm","alimony":"12768-21600","Other_Conditions": "无明确要求","Currency": "美元","Rate": "6.3387"}</t>
  </si>
  <si>
    <t>a:4:{s:6:"农学";s:34:"./major/175/4512/Foundation//8.gif";s:9:"教育学";s:34:"./major/175/4512/Foundation//4.gif";s:6:"医学";s:35:"./major/175/4512/Foundation//10.gif";s:6:"法学";s:34:"./major/175/4512/Foundation//1.gif";}</t>
  </si>
  <si>
    <t>{"Address":"Office of International Affairs, Kent State University, 106 Van Campen Hall, 625 Loop Rd., Kent, OH 44242 USA","Tel":"+1-330-672-7980","Fax":"","Mail":"intladm@kent.edu","ApplyOnline":"http://www.kent.edu/admissions/apply/international/undergraduate/index.cfm","Conditions_Cost": "","Conditions_Edu": "无明确要求", "Conditions_Test": "","Conditions_Age": "无明确要求","MajorSum": "5", "OpeningTime": "","Tuition": "-1","Other_Application": "-1","Other_reg": "-1","Other_books": "-1","ScholarshipUrl": "","alimony":"12768-21600","Other_Conditions": "无明确要求","Currency": "美元","Rate": "6.3387"}</t>
  </si>
  <si>
    <t>纽约州立大学奥尔巴尼分校(奥尔巴尼)</t>
  </si>
  <si>
    <t>State University of New York at Albany (Albany)</t>
  </si>
  <si>
    <t>John Pomeroy, Assistant Director  Office of Undergraduate Admissions  University at Albany  1400 Washington Avenue  Albany, NY 12222 USA</t>
  </si>
  <si>
    <t>http://www.albany.edu/admissions/step_international.php</t>
  </si>
  <si>
    <t>a:4:{i:0;O:8:"stdClass":2:{s:4:"type";s:17:"传统托福(PBT)";s:5:"score";s:3:"550";}i:1;O:8:"stdClass":2:{s:4:"type";s:17:"托福机考(CBT)";s:5:"score";s:3:"213";}i:2;O:8:"stdClass":2:{s:4:"type";s:17:"托福网考(IBT)";s:5:"score";s:2:"79";}i:3;O:8:"stdClass":2:{s:4:"type";s:6:"雅思";s:5:"score";s:3:"6.0";}}</t>
  </si>
  <si>
    <t>ugadmissions@albany.edu</t>
  </si>
  <si>
    <t>a:2:{i:0;O:8:"stdClass":2:{s:4:"time";s:10:"11月15日";s:3:"tip";s:30:"提前录取申请截止日期";}i:1;O:8:"stdClass":2:{s:4:"time";s:8:"3月1日";s:3:"tip";s:30:"常规录取申请截止日期";}}</t>
  </si>
  <si>
    <t>http://www.albany.edu/financialaid/apply_scholarship.shtml</t>
  </si>
  <si>
    <t>+1 (518) 442-5435</t>
  </si>
  <si>
    <t>a:9:{s:6:"文学";s:37:"./major/175/4122/Undergraduate//9.gif";s:9:"历史学";s:37:"./major/175/4122/Undergraduate//7.gif";s:6:"理学";s:37:"./major/175/4122/Undergraduate//6.gif";s:9:"经济学";s:37:"./major/175/4122/Undergraduate//5.gif";s:9:"管理学";s:37:"./major/175/4122/Undergraduate//3.gif";s:6:"工学";s:37:"./major/175/4122/Undergraduate//2.gif";s:6:"哲学";s:38:"./major/175/4122/Undergraduate//11.gif";s:6:"医学";s:38:"./major/175/4122/Undergraduate//10.gif";s:6:"法学";s:37:"./major/175/4122/Undergraduate//1.gif";}</t>
  </si>
  <si>
    <t>{"Address":"John Pomeroy, Assistant Director  Office of Undergraduate Admissions  University at Albany  1400 Washington Avenue  Albany, NY 12222 USA","Tel":"+1 (518) 442-5435","Fax":"","Mail":"ugadmissions@albany.edu","ApplyOnline":"http://www.albany.edu/admissions/step_international.php","Conditions_Cost": "","Conditions_Edu": "高中毕业", "Conditions_Test": [{"type":"传统托福(PBT)","score":"550"},{"type":"托福机考(CBT)","score":"213"},{"type":"托福网考(IBT)","score":"79"},{"type":"雅思","score":"6.0"}],"Conditions_Age": "无明确要求","MajorSum": "50", "OpeningTime": [{"time":"11月15日","tip":"提前录取申请截止日期"},{"time":"3月1日","tip":"常规录取申请截止日期"}],"Tuition": "16380","Other_Application": "-1","Other_reg": "-1","Other_books": "-1","ScholarshipUrl": "http://www.albany.edu/financialaid/apply_scholarship.shtml","alimony":"12768-21600","Other_Conditions": "无明确要求","Currency": "美元","Rate": "6.3387"}</t>
  </si>
  <si>
    <t>Office of Graduate Admissions, University at Albany, UAB 121, 1400 Washington Avenue, Albany, NY 12222</t>
  </si>
  <si>
    <t>http://www.albany.edu/graduate/apply-graduate-degree-program.php</t>
  </si>
  <si>
    <t>+1 518-442-3922</t>
  </si>
  <si>
    <t>graduate@uamail.albany.edu</t>
  </si>
  <si>
    <t>+1 518-442-3980</t>
  </si>
  <si>
    <t>a:10:{s:6:"文学";s:30:"./major/175/4122/Master//9.gif";s:9:"历史学";s:30:"./major/175/4122/Master//7.gif";s:6:"理学";s:30:"./major/175/4122/Master//6.gif";s:9:"经济学";s:30:"./major/175/4122/Master//5.gif";s:9:"教育学";s:30:"./major/175/4122/Master//4.gif";s:9:"管理学";s:30:"./major/175/4122/Master//3.gif";s:6:"工学";s:30:"./major/175/4122/Master//2.gif";s:6:"哲学";s:31:"./major/175/4122/Master//11.gif";s:6:"医学";s:31:"./major/175/4122/Master//10.gif";s:6:"法学";s:30:"./major/175/4122/Master//1.gif";}</t>
  </si>
  <si>
    <t>{"Address":"Office of Graduate Admissions, University at Albany, UAB 121, 1400 Washington Avenue, Albany, NY 12222","Tel":"+1 518-442-3980","Fax":"+1 518-442-3922","Mail":"graduate@uamail.albany.edu","ApplyOnline":"http://www.albany.edu/graduate/apply-graduate-degree-program.php","Conditions_Cost": "","Conditions_Edu": "本科毕业", "Conditions_Test": "","Conditions_Age": "无明确要求","MajorSum": "76", "OpeningTime": "","Tuition": "17780","Other_Application": "-1","Other_reg": "-1","Other_books": "-1","ScholarshipUrl": "http://www.albany.edu/financialaid/apply_scholarship.shtml","alimony":"12768-21600","Other_Conditions": "语言要求：&amp;nbsp;提交托福或雅思考试成绩。","Currency": "美元","Rate": "6.3387"}</t>
  </si>
  <si>
    <t>a:10:{s:6:"文学";s:26:"./major/175/4122/Dr//9.gif";s:9:"历史学";s:26:"./major/175/4122/Dr//7.gif";s:6:"理学";s:26:"./major/175/4122/Dr//6.gif";s:9:"经济学";s:26:"./major/175/4122/Dr//5.gif";s:9:"教育学";s:26:"./major/175/4122/Dr//4.gif";s:9:"管理学";s:26:"./major/175/4122/Dr//3.gif";s:6:"工学";s:26:"./major/175/4122/Dr//2.gif";s:6:"哲学";s:27:"./major/175/4122/Dr//11.gif";s:6:"医学";s:27:"./major/175/4122/Dr//10.gif";s:6:"法学";s:26:"./major/175/4122/Dr//1.gif";}</t>
  </si>
  <si>
    <t>{"Address":"Office of Graduate Admissions, University at Albany, UAB 121, 1400 Washington Avenue, Albany, NY 12222","Tel":"+1 518-442-3980","Fax":"+1 518-442-3922","Mail":"graduate@uamail.albany.edu","ApplyOnline":"http://www.albany.edu/graduate/apply-graduate-degree-program.php","Conditions_Cost": "","Conditions_Edu": "本科毕业", "Conditions_Test": "","Conditions_Age": "无明确要求","MajorSum": "41", "OpeningTime": "","Tuition": "17780","Other_Application": "-1","Other_reg": "-1","Other_books": "-1","ScholarshipUrl": "http://www.albany.edu/financialaid/apply_scholarship.shtml","alimony":"12768-21600","Other_Conditions": "语言要求：&amp;nbsp;提交托福或雅思考试成绩。","Currency": "美元","Rate": "6.3387"}</t>
  </si>
  <si>
    <t>School of Business   University at Albany   State University of New York</t>
  </si>
  <si>
    <t>a:1:{i:0;O:8:"stdClass":2:{s:5:"score";s:14:"四分制  3.6";s:3:"tip";s:3:"GPA";}}</t>
  </si>
  <si>
    <t>busweb@albany.edu</t>
  </si>
  <si>
    <t>a:2:{i:0;O:8:"stdClass":2:{s:4:"time";s:8:"3月1日";s:3:"tip";s:30:"秋季入学申请截止时间";}i:1;O:8:"stdClass":2:{s:4:"time";s:8:"5月1日";s:3:"tip";s:30:"春季入学申请截止时间";}}</t>
  </si>
  <si>
    <t>学术要求：&amp;nbsp;1.提交托福考试成绩。&amp;nbsp;2.提交GRE、GMAT或MAT考试成绩。</t>
  </si>
  <si>
    <t>+1 (518) 442-4961</t>
  </si>
  <si>
    <t>a:2:{s:9:"管理学";s:27:"./major/175/4122/MBA//3.gif";s:6:"工学";s:27:"./major/175/4122/MBA//2.gif";}</t>
  </si>
  <si>
    <t>{"Address":"School of Business   University at Albany   State University of New York","Tel":"+1 (518) 442-4961","Fax":"","Mail":"busweb@albany.edu","Conditions_Cost": [{"score":"四分制  3.6","tip":"GPA"}],"Conditions_Edu": "本科毕业", "Conditions_Test": "", "Conditions_Work": "无明确要求","xueZhi": "24个月 全日制","Conditions_Age": "无明确要求","MajorSum": "2", "OpeningTime": [{"time":"3月1日","tip":"秋季入学申请截止时间"},{"time":"5月1日","tip":"春季入学申请截止时间"}],"Tuition": "24678","Other_Application": "75","Other_reg": "-1","Other_books": "-1","ScholarshipUrl": "","alimony":"12768-21600","Other_Conditions": "学术要求：&amp;nbsp;1.提交托福考试成绩。&amp;nbsp;2.提交GRE、GMAT或MAT考试成绩。","Currency": "美元","Rate": "6.3387"}</t>
  </si>
  <si>
    <t>Intensive English Language Program, University at Albany, State University of New York · 1400 Washington Avenue - Science Library G14, Albany, NY 12222</t>
  </si>
  <si>
    <t>http://www.albany.edu/ielp/admis.html</t>
  </si>
  <si>
    <t>+1 (518) 591-8171</t>
  </si>
  <si>
    <t>IELP@albany.edu</t>
  </si>
  <si>
    <t>a:1:{i:0;O:8:"stdClass":2:{s:4:"time";s:9:"1月21日";s:3:"tip";s:37:"每年开课3次，1月、5月、8月";}}</t>
  </si>
  <si>
    <t>+1 (518) 437-5040</t>
  </si>
  <si>
    <t>a:2:{s:6:"文学";s:32:"./major/175/4122/Language//9.gif";s:9:"教育学";s:32:"./major/175/4122/Language//4.gif";}</t>
  </si>
  <si>
    <t>{"Address":"Intensive English Language Program, University at Albany, State University of New York · 1400 Washington Avenue - Science Library G14, Albany, NY 12222","Tel":"+1 (518) 437-5040","Fax":"+1 (518) 591-8171","Mail":"IELP@albany.edu","ApplyOnline":"http://www.albany.edu/ielp/admis.html","Conditions_Cost": "","Conditions_Edu": "无明确要求", "Conditions_Test": "","Conditions_Age": "无明确要求","MajorSum": "1", "OpeningTime": [{"time":"1月21日","tip":"每年开课3次，1月、5月、8月"}],"Tuition": "260","Other_Application": "130","Other_reg": "-1","Other_books": "-1","ScholarshipUrl": "","alimony":"12768-21600","Other_Conditions": "无明确要求","Currency": "美元","Rate": "6.3387"}</t>
  </si>
  <si>
    <t>a:10:{s:6:"文学";s:31:"./major/175/4122/NetWork//9.gif";s:9:"历史学";s:31:"./major/175/4122/NetWork//7.gif";s:6:"理学";s:31:"./major/175/4122/NetWork//6.gif";s:9:"经济学";s:31:"./major/175/4122/NetWork//5.gif";s:9:"教育学";s:31:"./major/175/4122/NetWork//4.gif";s:9:"管理学";s:31:"./major/175/4122/NetWork//3.gif";s:6:"工学";s:31:"./major/175/4122/NetWork//2.gif";s:21:"职教及其他类别";s:32:"./major/175/4122/NetWork//13.gif";s:6:"医学";s:32:"./major/175/4122/NetWork//10.gif";s:6:"法学";s:31:"./major/175/4122/NetWork//1.gif";}</t>
  </si>
  <si>
    <t>{"Address":"Office of Graduate Admissions, University at Albany, UAB 121, 1400 Washington Avenue, Albany, NY 12222","Tel":"+1 518-442-3980","Fax":"+1 518-442-3922","Mail":"graduate@uamail.albany.edu","ApplyOnline":"http://www.albany.edu/graduate/apply-graduate-degree-program.php","Conditions_Cost": "","Conditions_Edu": "无明确要求", "Conditions_Test": "","Conditions_Age": "无明确要求","MajorSum": "26", "OpeningTime": "","Tuition": "17780","Other_Application": "","Other_reg": "-1","Other_books": "-1","ScholarshipUrl": "http://www.albany.edu/financialaid/apply_scholarship.shtml","alimony":"12768-21600","Other_Conditions": "无明确要求","Currency": "美元","Rate": "6.3387"}</t>
  </si>
  <si>
    <t>John Pomeroy, Assistant DirectorOffice of Undergraduate AdmissionsUniversity at Albany1400 Washington AvenueAlbany, NY 12222 USA</t>
  </si>
  <si>
    <t>a:4:{s:9:"教育学";s:34:"./major/175/4122/Foundation//4.gif";s:6:"工学";s:34:"./major/175/4122/Foundation//2.gif";s:6:"医学";s:35:"./major/175/4122/Foundation//10.gif";s:6:"法学";s:34:"./major/175/4122/Foundation//1.gif";}</t>
  </si>
  <si>
    <t>{"Address":"John Pomeroy, Assistant DirectorOffice of Undergraduate AdmissionsUniversity at Albany1400 Washington AvenueAlbany, NY 12222 USA","Tel":"+1 (518) 442-5435","Fax":"","Mail":"ugadmissions@albany.edu","ApplyOnline":"http://www.albany.edu/admissions/step_international.php","Conditions_Cost": "","Conditions_Edu": "无明确要求", "Conditions_Test": "","Conditions_Age": "无明确要求","MajorSum": "8", "OpeningTime": "","Tuition": "-1","Other_Application": "-1","Other_reg": "-1","Other_books": "-1","ScholarshipUrl": "","alimony":"12768-21600","Other_Conditions": "无明确要求","Currency": "美元","Rate": "6.3387"}</t>
  </si>
  <si>
    <t>密西西比大学</t>
  </si>
  <si>
    <t>University of Mississippi (University)</t>
  </si>
  <si>
    <t>Office of Admissions, 145 Martindale, University, MS 38677</t>
  </si>
  <si>
    <t>http://international.olemiss.edu/admissionsclassifications.html</t>
  </si>
  <si>
    <t>admissions@olemiss.edu</t>
  </si>
  <si>
    <t>http://www.olemiss.edu/depts/financial_aid/scholarshiptypes.html</t>
  </si>
  <si>
    <t>1 662-915-7226</t>
  </si>
  <si>
    <t>a:10:{s:6:"文学";s:37:"./major/175/3292/Undergraduate//9.gif";s:9:"历史学";s:37:"./major/175/3292/Undergraduate//7.gif";s:6:"理学";s:37:"./major/175/3292/Undergraduate//6.gif";s:9:"经济学";s:37:"./major/175/3292/Undergraduate//5.gif";s:9:"教育学";s:37:"./major/175/3292/Undergraduate//4.gif";s:9:"管理学";s:37:"./major/175/3292/Undergraduate//3.gif";s:6:"工学";s:37:"./major/175/3292/Undergraduate//2.gif";s:6:"哲学";s:38:"./major/175/3292/Undergraduate//11.gif";s:6:"医学";s:38:"./major/175/3292/Undergraduate//10.gif";s:6:"法学";s:37:"./major/175/3292/Undergraduate//1.gif";}</t>
  </si>
  <si>
    <t>{"Address":"Office of Admissions, 145 Martindale, University, MS 38677","Tel":"1 662-915-7226","Fax":"","Mail":"admissions@olemiss.edu","ApplyOnline":"http://international.olemiss.edu/admissionsclassifications.html","Conditions_Cost": "","Conditions_Edu": "高中毕业", "Conditions_Test": [{"type":"托福网考(IBT)","score":"79"},{"type":"雅思","score":"6"},{"type":"PTE","score":"53"}],"Conditions_Age": "无明确要求","MajorSum": "85", "OpeningTime": [{"time":"6月1日","tip":"秋季入学申请截止日期"},{"time":"10月1日","tip":"春季入学申请截止日期"}],"Tuition": "10968","Other_Application": "60","Other_reg": "-1","Other_books": "1200","ScholarshipUrl": "http://www.olemiss.edu/depts/financial_aid/scholarshiptypes.html","alimony":"12768-21600","Other_Conditions": "无明确要求","Currency": "美元","Rate": "6.3387"}</t>
  </si>
  <si>
    <t>a:2:{i:0;O:8:"stdClass":2:{s:4:"time";s:8:"4月1日";s:3:"tip";s:37:"夏季/秋季入学申请截止日期";}i:1;O:8:"stdClass":2:{s:4:"time";s:9:"10月1日";s:3:"tip";s:30:"春季入学申请截止日期";}}</t>
  </si>
  <si>
    <t>1、提供GMAT、GRE成绩。</t>
  </si>
  <si>
    <t>a:11:{s:6:"文学";s:30:"./major/175/3292/Master//9.gif";s:9:"历史学";s:30:"./major/175/3292/Master//7.gif";s:6:"理学";s:30:"./major/175/3292/Master//6.gif";s:9:"经济学";s:30:"./major/175/3292/Master//5.gif";s:9:"教育学";s:30:"./major/175/3292/Master//4.gif";s:9:"管理学";s:30:"./major/175/3292/Master//3.gif";s:6:"工学";s:30:"./major/175/3292/Master//2.gif";s:6:"军事";s:31:"./major/175/3292/Master//12.gif";s:6:"哲学";s:31:"./major/175/3292/Master//11.gif";s:6:"医学";s:31:"./major/175/3292/Master//10.gif";s:6:"法学";s:30:"./major/175/3292/Master//1.gif";}</t>
  </si>
  <si>
    <t>{"Address":"Office of Admissions, 145 Martindale, University, MS 38677","Tel":"1 662-915-7226","Fax":"","Mail":"admissions@olemiss.edu","ApplyOnline":"http://international.olemiss.edu/admissionsclassifications.html","Conditions_Cost": [{"score":"A B制  B","tip":"GPA"}],"Conditions_Edu": "本科毕业", "Conditions_Test": [{"type":"托福网考(IBT)","score":"79"},{"type":"雅思","score":"6"},{"type":"PTE","score":"53"}],"Conditions_Age": "无明确要求","MajorSum": "77", "OpeningTime": [{"time":"4月1日","tip":"夏季/秋季入学申请截止日期"},{"time":"10月1日","tip":"春季入学申请截止日期"}],"Tuition": "10968","Other_Application": "40","Other_reg": "-1","Other_books": "1200","ScholarshipUrl": "http://www.olemiss.edu/depts/financial_aid/scholarshiptypes.html","alimony":"12768-21600","Other_Conditions": "1、提供GMAT、GRE成绩。","Currency": "美元","Rate": "6.3387"}</t>
  </si>
  <si>
    <t>a:9:{s:6:"文学";s:26:"./major/175/3292/Dr//9.gif";s:9:"历史学";s:26:"./major/175/3292/Dr//7.gif";s:6:"理学";s:26:"./major/175/3292/Dr//6.gif";s:9:"经济学";s:26:"./major/175/3292/Dr//5.gif";s:9:"教育学";s:26:"./major/175/3292/Dr//4.gif";s:9:"管理学";s:26:"./major/175/3292/Dr//3.gif";s:6:"工学";s:26:"./major/175/3292/Dr//2.gif";s:6:"医学";s:27:"./major/175/3292/Dr//10.gif";s:6:"法学";s:26:"./major/175/3292/Dr//1.gif";}</t>
  </si>
  <si>
    <t>{"Address":"Office of Admissions, 145 Martindale, University, MS 38677","Tel":"1 662-915-7226","Fax":"","Mail":"admissions@olemiss.edu","ApplyOnline":"http://international.olemiss.edu/admissionsclassifications.html","Conditions_Cost": "","Conditions_Edu": "本科毕业", "Conditions_Test": [{"type":"托福网考(IBT)","score":"79"},{"type":"雅思","score":"6"},{"type":"PTE","score":"53"}],"Conditions_Age": "无明确要求","MajorSum": "49", "OpeningTime": [{"time":"4月1日","tip":"夏季/秋季入学申请截止日期"},{"time":"10月1日","tip":"春季入学申请截止日期"}],"Tuition": "10968","Other_Application": "40","Other_reg": "-1","Other_books": "1200","ScholarshipUrl": "http://www.olemiss.edu/depts/financial_aid/scholarshiptypes.html","alimony":"12768-21600","Other_Conditions": "1、提供GMAT、GRE成绩。","Currency": "美元","Rate": "6.3387"}</t>
  </si>
  <si>
    <t>a:1:{i:0;O:8:"stdClass":2:{s:4:"type";s:17:"传统托福(PBT)";s:5:"score";s:3:"600";}}</t>
  </si>
  <si>
    <t>acanty@bus.olemiss.edu</t>
  </si>
  <si>
    <t>a:3:{i:0;O:8:"stdClass":2:{s:4:"time";s:8:"4月1日";s:3:"tip";s:30:"夏季入学申请截止时间";}i:1;O:8:"stdClass":2:{s:4:"time";s:8:"7月1日";s:3:"tip";s:30:"秋季入学申请截止时间";}i:2;O:8:"stdClass":2:{s:4:"time";s:9:"11月1日";s:3:"tip";s:30:"春季入学申请截止时间";}}</t>
  </si>
  <si>
    <t>1 (662) 915-2436</t>
  </si>
  <si>
    <t>12个月 全日制MBA学制为一年</t>
  </si>
  <si>
    <t>a:1:{s:9:"管理学";s:27:"./major/175/3292/MBA//3.gif";}</t>
  </si>
  <si>
    <t>{"Address":"Office of Admissions, 145 Martindale, University, MS 38677","Tel":"1 (662) 915-2436","Fax":"","Mail":"acanty@bus.olemiss.edu","Conditions_Cost": [{"score":"3.0"}],"Conditions_Edu": "本科毕业", "Conditions_Test": [{"type":"传统托福(PBT)","score":"600"}], "Conditions_Work": "无明确要求","xueZhi": "12个月 全日制MBA学制为一年","Conditions_Age": "无明确要求","MajorSum": "1", "OpeningTime": [{"time":"4月1日","tip":"夏季入学申请截止时间"},{"time":"7月1日","tip":"秋季入学申请截止时间"},{"time":"11月1日","tip":"春季入学申请截止时间"}],"Tuition": "27702","Other_Application": "40","Other_reg": "-1","Other_books": "-1","ScholarshipUrl": "","alimony":"12768-21600","Other_Conditions": "1.提供GRE、GMAT成绩。","Currency": "美元","Rate": "6.3387"}</t>
  </si>
  <si>
    <t>Intensive English Program, PO BOX 878, University, MS 38677, USA</t>
  </si>
  <si>
    <t>http://www.outreach.olemiss.edu/iep/apply-online.php</t>
  </si>
  <si>
    <t>001-662-915-6958</t>
  </si>
  <si>
    <t>iep@olemiss.edu</t>
  </si>
  <si>
    <t>a:1:{i:0;O:8:"stdClass":2:{s:4:"time";s:9:"1月22日";s:3:"tip";s:36:"每年一月、五月、八月开课";}}</t>
  </si>
  <si>
    <t>001-662-915-1560</t>
  </si>
  <si>
    <t>a:2:{s:6:"文学";s:32:"./major/175/3292/Language//9.gif";s:9:"教育学";s:32:"./major/175/3292/Language//4.gif";}</t>
  </si>
  <si>
    <t>{"Address":"Intensive English Program, PO BOX 878, University, MS 38677, USA","Tel":"001-662-915-1560","Fax":"001-662-915-6958","Mail":"iep@olemiss.edu","ApplyOnline":"http://www.outreach.olemiss.edu/iep/apply-online.php","Conditions_Cost": "","Conditions_Edu": "无明确要求", "Conditions_Test": "","Conditions_Age": "无明确要求","MajorSum": "1", "OpeningTime": [{"time":"1月22日","tip":"每年一月、五月、八月开课"}],"Tuition": "500","Other_Application": "100","Other_reg": "-1","Other_books": "150","ScholarshipUrl": "","alimony":"12768-21600","Other_Conditions": "无明确要求","Currency": "美元","Rate": "6.3387"}</t>
  </si>
  <si>
    <t>a:2:{s:6:"理学";s:31:"./major/175/3292/NetWork//6.gif";s:6:"法学";s:31:"./major/175/3292/NetWork//1.gif";}</t>
  </si>
  <si>
    <t>{"Address":"Office of Admissions, 145 Martindale, University, MS 38677","Tel":"1 662-915-7226","Fax":"","Mail":"admissions@olemiss.edu","ApplyOnline":"http://international.olemiss.edu/admissionsclassifications.html","Conditions_Cost": "","Conditions_Edu": "无明确要求", "Conditions_Test": "","Conditions_Age": "无明确要求","MajorSum": "2", "OpeningTime": "","Tuition": "10968","Other_Application": "","Other_reg": "-1","Other_books": "-1","ScholarshipUrl": "http://www.olemiss.edu/depts/financial_aid/scholarshiptypes.html","alimony":"12768-21600","Other_Conditions": "无明确要求","Currency": "美元","Rate": "6.3387"}</t>
  </si>
  <si>
    <t>内华达大学拉斯维加斯分校(拉斯维加斯)</t>
  </si>
  <si>
    <t>University of Nevada - Las Vegas (Las Vegas)</t>
  </si>
  <si>
    <t>Office of Admissions, University of Nevada, Las Vegas, Box 455023, 4505 S. Maryland Parkway, Las Vegas, NV 89154-5023 USA</t>
  </si>
  <si>
    <t>http://www.unlv.edu/admissions/undergrad-international</t>
  </si>
  <si>
    <t>admissions@unlv.edu</t>
  </si>
  <si>
    <t>a:3:{i:0;O:8:"stdClass":2:{s:4:"time";s:9:"12月1日";s:3:"tip";s:30:"春季入学申请截止时间";}i:1;O:8:"stdClass":2:{s:4:"time";s:8:"7月1日";s:3:"tip";s:30:"秋季入学申请截止时间";}i:2;O:8:"stdClass":2:{s:4:"time";s:9:"4月30日";s:3:"tip";s:30:"夏季入学申请截止时间";}}</t>
  </si>
  <si>
    <t>语言要求：&amp;nbsp;提交托福考试成绩。</t>
  </si>
  <si>
    <t>http://www.unlv.edu/finaid/scholarships-grants</t>
  </si>
  <si>
    <t>+1 702-774-8658</t>
  </si>
  <si>
    <t>a:10:{s:6:"文学";s:37:"./major/175/3567/Undergraduate//9.gif";s:9:"历史学";s:37:"./major/175/3567/Undergraduate//7.gif";s:6:"理学";s:37:"./major/175/3567/Undergraduate//6.gif";s:9:"经济学";s:37:"./major/175/3567/Undergraduate//5.gif";s:9:"教育学";s:37:"./major/175/3567/Undergraduate//4.gif";s:9:"管理学";s:37:"./major/175/3567/Undergraduate//3.gif";s:6:"工学";s:37:"./major/175/3567/Undergraduate//2.gif";s:6:"哲学";s:38:"./major/175/3567/Undergraduate//11.gif";s:6:"医学";s:38:"./major/175/3567/Undergraduate//10.gif";s:6:"法学";s:37:"./major/175/3567/Undergraduate//1.gif";}</t>
  </si>
  <si>
    <t>{"Address":"Office of Admissions, University of Nevada, Las Vegas, Box 455023, 4505 S. Maryland Parkway, Las Vegas, NV 89154-5023 USA","Tel":"+1 702-774-8658","Fax":"","Mail":"admissions@unlv.edu","ApplyOnline":"http://www.unlv.edu/admissions/undergrad-international","Conditions_Cost": [{"score":"四分制  3.0","tip":"GPA"}],"Conditions_Edu": "高中毕业", "Conditions_Test": "","Conditions_Age": "无明确要求","MajorSum": "86", "OpeningTime": [{"time":"12月1日","tip":"春季入学申请截止时间"},{"time":"7月1日","tip":"秋季入学申请截止时间"},{"time":"4月30日","tip":"夏季入学申请截止时间"}],"Tuition": "19278","Other_Application": "95","Other_reg": "-1","Other_books": "-1","ScholarshipUrl": "http://www.unlv.edu/finaid/scholarships-grants","alimony":"12768-21600","Other_Conditions": "语言要求：&amp;nbsp;提交托福考试成绩。","Currency": "美元","Rate": "6.3387"}</t>
  </si>
  <si>
    <t>University of Nevada, Las VegasGraduate College, FDH 352 Box 4510174505 S. Maryland Parkway, Las Vegas NV 89154-1017 USA</t>
  </si>
  <si>
    <t>http://graduatecollege.unlv.edu/prospective/international/become_a_student/applying/requirements.html</t>
  </si>
  <si>
    <t>a:6:{i:0;O:8:"stdClass":2:{s:4:"type";s:17:"传统托福(PBT)";s:5:"score";s:3:"550";}i:1;O:8:"stdClass":2:{s:4:"type";s:17:"托福机考(CBT)";s:5:"score";s:3:"213";}i:2;O:8:"stdClass":2:{s:4:"type";s:17:"托福网考(IBT)";s:5:"score";s:2:"80";}i:3;O:8:"stdClass":2:{s:4:"type";s:6:"雅思";s:5:"score";s:1:"7";}i:4;O:8:"stdClass":2:{s:4:"type";s:21:"密歇根英语考试";s:5:"score";s:2:"85";}i:5;O:8:"stdClass":2:{s:4:"type";s:3:"PTE";s:5:"score";s:2:"65";}}</t>
  </si>
  <si>
    <t>gradcollege@unlv.edu</t>
  </si>
  <si>
    <t>a:2:{i:0;O:8:"stdClass":2:{s:4:"time";s:8:"5月1日";s:3:"tip";s:30:"秋季入学申请截止时间";}i:1;O:8:"stdClass":2:{s:4:"time";s:9:"10月1日";s:3:"tip";s:30:"春季入学申请截止时间";}}</t>
  </si>
  <si>
    <t>+1 702-895-3320</t>
  </si>
  <si>
    <t>a:10:{s:6:"文学";s:30:"./major/175/3567/Master//9.gif";s:9:"历史学";s:30:"./major/175/3567/Master//7.gif";s:6:"理学";s:30:"./major/175/3567/Master//6.gif";s:9:"经济学";s:30:"./major/175/3567/Master//5.gif";s:9:"教育学";s:30:"./major/175/3567/Master//4.gif";s:9:"管理学";s:30:"./major/175/3567/Master//3.gif";s:6:"工学";s:30:"./major/175/3567/Master//2.gif";s:21:"职教及其他类别";s:31:"./major/175/3567/Master//13.gif";s:6:"医学";s:31:"./major/175/3567/Master//10.gif";s:6:"法学";s:30:"./major/175/3567/Master//1.gif";}</t>
  </si>
  <si>
    <t>{"Address":"University of Nevada, Las VegasGraduate College, FDH 352 Box 4510174505 S. Maryland Parkway, Las Vegas NV 89154-1017 USA","Tel":"+1 702-895-3320","Fax":"","Mail":"gradcollege@unlv.edu","ApplyOnline":"http://graduatecollege.unlv.edu/prospective/international/become_a_student/applying/requirements.html","Conditions_Cost": [{"score":"四分制  2.75","tip":"GPA"}],"Conditions_Edu": "本科毕业", "Conditions_Test": [{"type":"传统托福(PBT)","score":"550"},{"type":"托福机考(CBT)","score":"213"},{"type":"托福网考(IBT)","score":"80"},{"type":"雅思","score":"7"},{"type":"密歇根英语考试","score":"85"},{"type":"PTE","score":"65"}],"Conditions_Age": "无明确要求","MajorSum": "74", "OpeningTime": [{"time":"5月1日","tip":"秋季入学申请截止时间"},{"time":"10月1日","tip":"春季入学申请截止时间"}],"Tuition": "20168","Other_Application": "95","Other_reg": "-1","Other_books": "-1","ScholarshipUrl": "http://www.unlv.edu/finaid/scholarships-grants","alimony":"12768-21600","Other_Conditions": "无明确要求","Currency": "美元","Rate": "6.3387"}</t>
  </si>
  <si>
    <t>a:8:{s:6:"文学";s:26:"./major/175/3567/Dr//9.gif";s:9:"历史学";s:26:"./major/175/3567/Dr//7.gif";s:6:"理学";s:26:"./major/175/3567/Dr//6.gif";s:9:"教育学";s:26:"./major/175/3567/Dr//4.gif";s:9:"管理学";s:26:"./major/175/3567/Dr//3.gif";s:6:"工学";s:26:"./major/175/3567/Dr//2.gif";s:6:"医学";s:27:"./major/175/3567/Dr//10.gif";s:6:"法学";s:26:"./major/175/3567/Dr//1.gif";}</t>
  </si>
  <si>
    <t>{"Address":"University of Nevada, Las VegasGraduate College, FDH 352 Box 4510174505 S. Maryland Parkway, Las Vegas NV 89154-1017 USA","Tel":"+1 702-895-3320","Fax":"","Mail":"gradcollege@unlv.edu","ApplyOnline":"http://graduatecollege.unlv.edu/prospective/international/become_a_student/applying/requirements.html","Conditions_Cost": [{"score":"四分制  2.75","tip":"GPA"}],"Conditions_Edu": "本科毕业", "Conditions_Test": [{"type":"传统托福(PBT)","score":"550"},{"type":"托福机考(CBT)","score":"213"},{"type":"托福网考(IBT)","score":"80"},{"type":"雅思","score":"7"},{"type":"密歇根英语考试","score":"85"},{"type":"PTE","score":"65"}],"Conditions_Age": "无明确要求","MajorSum": "45", "OpeningTime": [{"time":"5月1日","tip":"秋季入学申请截止时间"},{"time":"10月1日","tip":"春季入学申请截止时间"}],"Tuition": "20168","Other_Application": "95","Other_reg": "-1","Other_books": "-1","ScholarshipUrl": "http://www.unlv.edu/finaid/scholarships-grants","alimony":"12768-21600","Other_Conditions": "无明确要求","Currency": "美元","Rate": "6.3387"}</t>
  </si>
  <si>
    <t>a:2:{s:9:"管理学";s:34:"./major/175/3567/Specialist//3.gif";s:6:"医学";s:35:"./major/175/3567/Specialist//10.gif";}</t>
  </si>
  <si>
    <t>{"Address":"Office of Admissions, University of Nevada, Las Vegas, Box 455023, 4505 S. Maryland Parkway, Las Vegas, NV 89154-5023 USA","Tel":"+1 702-774-8658","Fax":"","Mail":"admissions@unlv.edu","ApplyOnline":"http://www.unlv.edu/admissions/undergrad-international","Conditions_Cost": "","Conditions_Edu": "无明确要求", "Conditions_Test": "","Conditions_Age": "无明确要求","MajorSum": "3", "OpeningTime": "","Tuition": "19278","Other_Application": "95","Other_reg": "-1","Other_books": "-1","ScholarshipUrl": "http://www.unlv.edu/finaid/scholarships-grants","alimony":"12768-21600","Other_Conditions": "无明确要求","Currency": "美元","Rate": "6.3387"}</t>
  </si>
  <si>
    <t>English Language Center, University of Nevada, Las Vegas, Box 455023, 4505 S. Maryland Parkway, Las Vegas, NV 89154-5023 USA</t>
  </si>
  <si>
    <t>+1 702-895-1264</t>
  </si>
  <si>
    <t>elc@unlv.edu</t>
  </si>
  <si>
    <t>+1 702-895-3925</t>
  </si>
  <si>
    <t>a:2:{s:6:"文学";s:32:"./major/175/3567/Language//9.gif";s:9:"教育学";s:32:"./major/175/3567/Language//4.gif";}</t>
  </si>
  <si>
    <t>{"Address":"English Language Center, University of Nevada, Las Vegas, Box 455023, 4505 S. Maryland Parkway, Las Vegas, NV 89154-5023 USA","Tel":"+1 702-895-3925","Fax":"+1 702-895-1264","Mail":"elc@unlv.edu","ApplyOnline":"http://www.unlv.edu/admissions/undergrad-international","Conditions_Cost": "","Conditions_Edu": "无明确要求", "Conditions_Test": "","Conditions_Age": "无明确要求","MajorSum": "1", "OpeningTime": "","Tuition": "-1","Other_Application": "-1","Other_reg": "-1","Other_books": "-1","ScholarshipUrl": "","alimony":"12768-21600","Other_Conditions": "无明确要求","Currency": "美元","Rate": "6.3387"}</t>
  </si>
  <si>
    <t>a:3:{s:6:"理学";s:31:"./major/175/3567/NetWork//6.gif";s:9:"经济学";s:31:"./major/175/3567/NetWork//5.gif";s:9:"管理学";s:31:"./major/175/3567/NetWork//3.gif";}</t>
  </si>
  <si>
    <t>{"Address":"University of Nevada, Las VegasGraduate College, FDH 352 Box 4510174505 S. Maryland Parkway, Las Vegas NV 89154-1017 USA","Tel":"+1 702-895-3320","Fax":"","Mail":"gradcollege@unlv.edu","ApplyOnline":"http://graduatecollege.unlv.edu/prospective/international/become_a_student/applying/requirements.html","Conditions_Cost": "","Conditions_Edu": "无明确要求", "Conditions_Test": "","Conditions_Age": "无明确要求","MajorSum": "3", "OpeningTime": "","Tuition": "20168","Other_Application": "","Other_reg": "-1","Other_books": "-1","ScholarshipUrl": "http://www.unlv.edu/finaid/scholarships-grants","alimony":"12768-21600","Other_Conditions": "无明确要求","Currency": "美元","Rate": "6.3387"}</t>
  </si>
  <si>
    <t>圣路易斯大学（圣路易斯）</t>
  </si>
  <si>
    <t>Saint Louis University (St. Louis)</t>
  </si>
  <si>
    <t>DuBourg Hall, Room 150, One Grand Blvd., St. Louis, MO  63103-2097</t>
  </si>
  <si>
    <t>http://www.slu.edu/x71374.xml</t>
  </si>
  <si>
    <t>a:6:{i:0;O:8:"stdClass":2:{s:4:"type";s:17:"传统托福(PBT)";s:5:"score";s:3:"550";}i:1;O:8:"stdClass":2:{s:4:"type";s:17:"托福网考(IBT)";s:5:"score";s:2:"80";}i:2;O:8:"stdClass":2:{s:4:"type";s:6:"雅思";s:5:"score";s:3:"6.5";}i:3;O:8:"stdClass":2:{s:4:"type";s:3:"PTE";s:5:"score";s:2:"54";}i:4;O:8:"stdClass":2:{s:4:"type";s:18:"SAT批判性阅读";s:5:"score";s:3:"600";}i:5;O:8:"stdClass":2:{s:4:"type";s:9:"ACT英语";s:5:"score";s:2:"25";}}</t>
  </si>
  <si>
    <t>+1 314.977.7136</t>
  </si>
  <si>
    <t>international@slu.edu</t>
  </si>
  <si>
    <t>http://www.slu.edu/student-financial-services/scholarship-and-award-information</t>
  </si>
  <si>
    <t>+1 314.977.2500</t>
  </si>
  <si>
    <t>a:10:{s:6:"文学";s:37:"./major/175/3421/Undergraduate//9.gif";s:9:"历史学";s:37:"./major/175/3421/Undergraduate//7.gif";s:6:"理学";s:37:"./major/175/3421/Undergraduate//6.gif";s:9:"经济学";s:37:"./major/175/3421/Undergraduate//5.gif";s:9:"教育学";s:37:"./major/175/3421/Undergraduate//4.gif";s:9:"管理学";s:37:"./major/175/3421/Undergraduate//3.gif";s:6:"工学";s:37:"./major/175/3421/Undergraduate//2.gif";s:6:"哲学";s:38:"./major/175/3421/Undergraduate//11.gif";s:6:"医学";s:38:"./major/175/3421/Undergraduate//10.gif";s:6:"法学";s:37:"./major/175/3421/Undergraduate//1.gif";}</t>
  </si>
  <si>
    <t>{"Address":"DuBourg Hall, Room 150, One Grand Blvd., St. Louis, MO  63103-2097","Tel":"+1 314.977.2500","Fax":"+1 314.977.7136  ","Mail":"international@slu.edu","ApplyOnline":"http://www.slu.edu/x71374.xml","Conditions_Cost": "","Conditions_Edu": "高中毕业", "Conditions_Test": [{"type":"传统托福(PBT)","score":"550"},{"type":"托福网考(IBT)","score":"80"},{"type":"雅思","score":"6.5"},{"type":"PTE","score":"54"},{"type":"SAT批判性阅读","score":"600"},{"type":"ACT英语","score":"25"}],"Conditions_Age": "无明确要求","MajorSum": "94", "OpeningTime": "","Tuition": "36090","Other_Application": "-1","Other_reg": "-1","Other_books": "-1","ScholarshipUrl": "http://www.slu.edu/student-financial-services/scholarship-and-award-information","alimony":"12768-21600","Other_Conditions": "无明确要求","Currency": "美元","Rate": "6.3387"}</t>
  </si>
  <si>
    <t>Graduate Admission, DuBourg Hall, Room 150, One Grand Blvd., St. Louis, MO  63103-2097</t>
  </si>
  <si>
    <t>https://ssbprd.slu.edu/ssbprd/bwskalog.p_disploginnew</t>
  </si>
  <si>
    <t>1 314.977.7136</t>
  </si>
  <si>
    <t>gradadmission@slu.edu</t>
  </si>
  <si>
    <t>1.申请者需提供就读大学成绩单。&amp;nbsp;2.提供GMAT、GRE成绩。</t>
  </si>
  <si>
    <t>1 314.977.2500</t>
  </si>
  <si>
    <t>a:10:{s:6:"文学";s:30:"./major/175/3421/Master//9.gif";s:9:"历史学";s:30:"./major/175/3421/Master//7.gif";s:6:"理学";s:30:"./major/175/3421/Master//6.gif";s:9:"经济学";s:30:"./major/175/3421/Master//5.gif";s:9:"教育学";s:30:"./major/175/3421/Master//4.gif";s:9:"管理学";s:30:"./major/175/3421/Master//3.gif";s:6:"工学";s:30:"./major/175/3421/Master//2.gif";s:6:"哲学";s:31:"./major/175/3421/Master//11.gif";s:6:"医学";s:31:"./major/175/3421/Master//10.gif";s:6:"法学";s:30:"./major/175/3421/Master//1.gif";}</t>
  </si>
  <si>
    <t>{"Address":"Graduate Admission, DuBourg Hall, Room 150, One Grand Blvd., St. Louis, MO  63103-2097","Tel":"1 314.977.2500","Fax":"1 314.977.7136  ","Mail":"gradadmission@slu.edu","ApplyOnline":"https://ssbprd.slu.edu/ssbprd/bwskalog.p_disploginnew","Conditions_Cost": "","Conditions_Edu": "本科毕业", "Conditions_Test": [{"type":"传统托福(PBT)","score":"550"},{"type":"托福网考(IBT)","score":"80"},{"type":"雅思","score":"6.5"}],"Conditions_Age": "无明确要求","MajorSum": "51", "OpeningTime": "","Tuition": "24240","Other_Application": "-1","Other_reg": "-1","Other_books": "-1","ScholarshipUrl": "http://www.slu.edu/student-financial-services/scholarship-and-award-information","alimony":"12768-21600","Other_Conditions": "1.申请者需提供就读大学成绩单。&amp;nbsp;2.提供GMAT、GRE成绩。","Currency": "美元","Rate": "6.3387"}</t>
  </si>
  <si>
    <t>a:9:{s:6:"文学";s:26:"./major/175/3421/Dr//9.gif";s:9:"历史学";s:26:"./major/175/3421/Dr//7.gif";s:6:"理学";s:26:"./major/175/3421/Dr//6.gif";s:9:"教育学";s:26:"./major/175/3421/Dr//4.gif";s:9:"管理学";s:26:"./major/175/3421/Dr//3.gif";s:6:"工学";s:26:"./major/175/3421/Dr//2.gif";s:6:"哲学";s:27:"./major/175/3421/Dr//11.gif";s:6:"医学";s:27:"./major/175/3421/Dr//10.gif";s:6:"法学";s:26:"./major/175/3421/Dr//1.gif";}</t>
  </si>
  <si>
    <t>{"Address":"Graduate Admission, DuBourg Hall, Room 150, One Grand Blvd., St. Louis, MO  63103-2097","Tel":"1 314.977.2500","Fax":"1 314.977.7136  ","Mail":"gradadmission@slu.edu","ApplyOnline":"https://ssbprd.slu.edu/ssbprd/bwskalog.p_disploginnew","Conditions_Cost": "","Conditions_Edu": "本科毕业", "Conditions_Test": [{"type":"传统托福(PBT)","score":"550"},{"type":"托福网考(IBT)","score":"80"},{"type":"雅思","score":"6.5"}],"Conditions_Age": "无明确要求","MajorSum": "30", "OpeningTime": "","Tuition": "24240","Other_Application": "-1","Other_reg": "-1","Other_books": "-1","ScholarshipUrl": "http://www.slu.edu/student-financial-services/scholarship-and-award-information","alimony":"12768-21600","Other_Conditions": "1.申请者需提供就读大学成绩单。&amp;nbsp;2.提供GMAT、GRE成绩。","Currency": "美元","Rate": "6.3387"}</t>
  </si>
  <si>
    <t>Cook Hall, Suite 132, 3674 Lindell Blvd, St. Louis, MO 63108</t>
  </si>
  <si>
    <t>a:2:{i:0;O:8:"stdClass":2:{s:4:"type";s:17:"托福网考(IBT)";s:5:"score";s:2:"88";}i:1;O:8:"stdClass":2:{s:4:"type";s:6:"雅思";s:5:"score";s:3:"6.5";}}</t>
  </si>
  <si>
    <t>gradbiz@slu.edu</t>
  </si>
  <si>
    <t>a:1:{i:0;O:8:"stdClass":2:{s:4:"time";s:9:"1月31日";s:3:"tip";s:0:"";}}</t>
  </si>
  <si>
    <t>1.提交GMAT成绩。</t>
  </si>
  <si>
    <t>1 (314) 977-6221</t>
  </si>
  <si>
    <t>a:1:{s:9:"管理学";s:27:"./major/175/3421/MBA//3.gif";}</t>
  </si>
  <si>
    <t>{"Address":"Cook Hall, Suite 132, 3674 Lindell Blvd, St. Louis, MO 63108","Tel":"1 (314) 977-6221","Fax":"","Mail":"gradbiz@slu.edu","Conditions_Cost": "","Conditions_Edu": "本科毕业", "Conditions_Test": [{"type":"托福网考(IBT)","score":"88"},{"type":"雅思","score":"6.5"}], "Conditions_Work": "无明确要求","xueZhi": "12个月 全日制MBA学制为一年","Conditions_Age": "无明确要求","MajorSum": "1", "OpeningTime": [{"time":"1月31日","tip":""}],"Tuition": "49765","Other_Application": "-1","Other_reg": "-1","Other_books": "-1","ScholarshipUrl": "","alimony":"12768-21600","Other_Conditions": "1.提交GMAT成绩。","Currency": "美元","Rate": "6.3387"}</t>
  </si>
  <si>
    <t>a:6:{s:6:"文学";s:34:"./major/175/3421/Specialist//9.gif";s:9:"历史学";s:34:"./major/175/3421/Specialist//7.gif";s:9:"教育学";s:34:"./major/175/3421/Specialist//4.gif";s:9:"管理学";s:34:"./major/175/3421/Specialist//3.gif";s:6:"哲学";s:35:"./major/175/3421/Specialist//11.gif";s:6:"法学";s:34:"./major/175/3421/Specialist//1.gif";}</t>
  </si>
  <si>
    <t>{"Address":"DuBourg Hall, Room 150, One Grand Blvd., St. Louis, MO  63103-2097","Tel":"+1 314.977.2500","Fax":"+1 314.977.7136  ","Mail":"international@slu.edu","ApplyOnline":"http://www.slu.edu/x71374.xml","Conditions_Cost": "","Conditions_Edu": "高中毕业", "Conditions_Test": [{"type":"传统托福(PBT)","score":"550"},{"type":"托福网考(IBT)","score":"80"},{"type":"雅思","score":"6.5"},{"type":"PTE","score":"54"},{"type":"SAT批判性阅读","score":"600"},{"type":"ACT英语","score":"25"}],"Conditions_Age": "无明确要求","MajorSum": "23", "OpeningTime": "","Tuition": "36090","Other_Application": "-1","Other_reg": "-1","Other_books": "-1","ScholarshipUrl": "http://www.slu.edu/student-financial-services/scholarship-and-award-information","alimony":"12768-21600","Other_Conditions": "无明确要求","Currency": "美元","Rate": "6.3387"}</t>
  </si>
  <si>
    <t>Saint Louis University, Office of Admission, DuBourg Hall, Room 150, One N. Grand Blvd., St. Louis, MO 63103, USA</t>
  </si>
  <si>
    <t>EAPSLU@slu.edu</t>
  </si>
  <si>
    <t>a:1:{i:0;O:8:"stdClass":2:{s:4:"time";s:9:"1月13日";s:3:"tip";s:42:"每年2个学期，分别于1月、8月。";}}</t>
  </si>
  <si>
    <t>1、要求提交之前学习成绩单。</t>
  </si>
  <si>
    <t>1 314-977-3201</t>
  </si>
  <si>
    <t>a:2:{s:6:"文学";s:32:"./major/175/3421/Language//9.gif";s:9:"教育学";s:32:"./major/175/3421/Language//4.gif";}</t>
  </si>
  <si>
    <t>{"Address":"Saint Louis University, Office of Admission, DuBourg Hall, Room 150, One N. Grand Blvd., St. Louis, MO 63103, USA","Tel":"1 314-977-3201","Fax":"","Mail":"EAPSLU@slu.edu","ApplyOnline":"http://www.slu.edu/x71374.xml","Conditions_Cost": "","Conditions_Edu": "高中毕业", "Conditions_Test": "","Conditions_Age": "十八岁以上","MajorSum": "1", "OpeningTime": [{"time":"1月13日","tip":"每年2个学期，分别于1月、8月。"}],"Tuition": "407","Other_Application": "-1","Other_reg": "-1","Other_books": "-1","ScholarshipUrl": "","alimony":"12768-21600","Other_Conditions": "1、要求提交之前学习成绩单。","Currency": "美元","Rate": "6.3387"}</t>
  </si>
  <si>
    <t>a:9:{s:6:"文学";s:31:"./major/175/3421/NetWork//9.gif";s:9:"历史学";s:31:"./major/175/3421/NetWork//7.gif";s:6:"理学";s:31:"./major/175/3421/NetWork//6.gif";s:9:"教育学";s:31:"./major/175/3421/NetWork//4.gif";s:9:"管理学";s:31:"./major/175/3421/NetWork//3.gif";s:6:"工学";s:31:"./major/175/3421/NetWork//2.gif";s:6:"哲学";s:32:"./major/175/3421/NetWork//11.gif";s:6:"医学";s:32:"./major/175/3421/NetWork//10.gif";s:6:"法学";s:31:"./major/175/3421/NetWork//1.gif";}</t>
  </si>
  <si>
    <t>{"Address":"Graduate Admission, DuBourg Hall, Room 150, One Grand Blvd., St. Louis, MO  63103-2097","Tel":"1 314.977.2500","Fax":"1 314.977.7136  ","Mail":"gradadmission@slu.edu","ApplyOnline":"https://ssbprd.slu.edu/ssbprd/bwskalog.p_disploginnew","Conditions_Cost": "","Conditions_Edu": "无明确要求", "Conditions_Test": "","Conditions_Age": "无明确要求","MajorSum": "13", "OpeningTime": "","Tuition": "24240","Other_Application": "","Other_reg": "-1","Other_books": "-1","ScholarshipUrl": "http://www.slu.edu/student-financial-services/scholarship-and-award-information","alimony":"12768-21600","Other_Conditions": "无明确要求","Currency": "美元","Rate": "6.3387"}</t>
  </si>
  <si>
    <t>International Admission, DuBourg Hall, Room 150, One Grand Blvd., St. Louis, MO  63103-2097</t>
  </si>
  <si>
    <t>a:4:{s:6:"农学";s:34:"./major/175/3421/Foundation//8.gif";s:9:"教育学";s:34:"./major/175/3421/Foundation//4.gif";s:6:"医学";s:35:"./major/175/3421/Foundation//10.gif";s:6:"法学";s:34:"./major/175/3421/Foundation//1.gif";}</t>
  </si>
  <si>
    <t>{"Address":"International Admission, DuBourg Hall, Room 150, One Grand Blvd., St. Louis, MO  63103-2097","Tel":"+1 314.977.2500","Fax":"+1 314.977.7136  ","Mail":"international@slu.edu","ApplyOnline":"http://www.slu.edu/x71374.xml","Conditions_Cost": "","Conditions_Edu": "无明确要求", "Conditions_Test": "","Conditions_Age": "无明确要求","MajorSum": "8", "OpeningTime": "","Tuition": "-1","Other_Application": "-1","Other_reg": "-1","Other_books": "-1","ScholarshipUrl": "","alimony":"12768-21600","Other_Conditions": "无明确要求","Currency": "美元","Rate": "6.3387"}</t>
  </si>
  <si>
    <t>纽约城市大学</t>
  </si>
  <si>
    <t>City University of New York</t>
  </si>
  <si>
    <t>http://www.cuny.edu/admissions/apply.html</t>
  </si>
  <si>
    <t>aonline@mail.cuny.edu</t>
  </si>
  <si>
    <t>a:2:{i:0;O:8:"stdClass":2:{s:4:"time";s:8:"2月1日";s:3:"tip";s:12:"秋季招生";}i:1;O:8:"stdClass":2:{s:4:"time";s:9:"9月15日";s:3:"tip";s:12:"春季招生";}}</t>
  </si>
  <si>
    <t>提供考试成绩（SAT、ACT、托福或雅思）</t>
  </si>
  <si>
    <t>http://www.cuny.edu/academics/programs/international/students/scholarships.html</t>
  </si>
  <si>
    <t>1-212-997-CUNY (2869)</t>
  </si>
  <si>
    <t>a:10:{s:6:"文学";s:38:"./major/175/55703/Undergraduate//9.gif";s:9:"历史学";s:38:"./major/175/55703/Undergraduate//7.gif";s:6:"理学";s:38:"./major/175/55703/Undergraduate//6.gif";s:9:"经济学";s:38:"./major/175/55703/Undergraduate//5.gif";s:9:"教育学";s:38:"./major/175/55703/Undergraduate//4.gif";s:9:"管理学";s:38:"./major/175/55703/Undergraduate//3.gif";s:6:"工学";s:38:"./major/175/55703/Undergraduate//2.gif";s:6:"哲学";s:39:"./major/175/55703/Undergraduate//11.gif";s:6:"医学";s:39:"./major/175/55703/Undergraduate//10.gif";s:6:"法学";s:38:"./major/175/55703/Undergraduate//1.gif";}</t>
  </si>
  <si>
    <t>{"Address":"","Tel":"1-212-997-CUNY (2869)","Fax":"","Mail":"aonline@mail.cuny.edu","ApplyOnline":"http://www.cuny.edu/admissions/apply.html","Conditions_Cost": "","Conditions_Edu": "高中毕业", "Conditions_Test": "","Conditions_Age": "无明确要求","MajorSum": "162", "OpeningTime": [{"time":"2月1日","tip":"秋季招生"},{"time":"9月15日","tip":"春季招生"}],"Tuition": "-1","Other_Application": "65","Other_reg": "-1","Other_books": "-1","ScholarshipUrl": "http://www.cuny.edu/academics/programs/international/students/scholarships.html","alimony":"12768-21600","Other_Conditions": "提供考试成绩（SAT、ACT、托福或雅思）","Currency": "美元","Rate": "6.3387"}</t>
  </si>
  <si>
    <t>a:7:{s:6:"文学";s:31:"./major/175/55703/Master//9.gif";s:6:"理学";s:31:"./major/175/55703/Master//6.gif";s:9:"教育学";s:31:"./major/175/55703/Master//4.gif";s:9:"管理学";s:31:"./major/175/55703/Master//3.gif";s:6:"工学";s:31:"./major/175/55703/Master//2.gif";s:6:"医学";s:32:"./major/175/55703/Master//10.gif";s:6:"法学";s:31:"./major/175/55703/Master//1.gif";}</t>
  </si>
  <si>
    <t>{"Address":"","Tel":"1-212-997-CUNY (2869)","Fax":"","Mail":"aonline@mail.cuny.edu","ApplyOnline":"http://www.cuny.edu/admissions/apply.html","Conditions_Cost": "","Conditions_Edu": "无明确要求", "Conditions_Test": "","Conditions_Age": "无明确要求","MajorSum": "14", "OpeningTime": "","Tuition": "24000","Other_Application": "125","Other_reg": "-1","Other_books": "-1","ScholarshipUrl": "http://www.cuny.edu/academics/programs/international/students/scholarships.html","alimony":"12768-21600","Other_Conditions": "无明确要求","Currency": "美元","Rate": "6.3387"}</t>
  </si>
  <si>
    <t>a:4:{s:6:"文学";s:27:"./major/175/55703/Dr//9.gif";s:9:"管理学";s:27:"./major/175/55703/Dr//3.gif";s:6:"哲学";s:28:"./major/175/55703/Dr//11.gif";s:6:"法学";s:27:"./major/175/55703/Dr//1.gif";}</t>
  </si>
  <si>
    <t>{"Address":"","Tel":"1-212-997-CUNY (2869)","Fax":"","Mail":"","ApplyOnline":"http://www.cuny.edu/admissions/apply.html","Conditions_Cost": "","Conditions_Edu": "无明确要求", "Conditions_Test": "","Conditions_Age": "无明确要求","MajorSum": "4", "OpeningTime": "","Tuition": "24000","Other_Application": "125","Other_reg": "-1","Other_books": "-1","ScholarshipUrl": "http://www.cuny.edu/academics/programs/international/students/scholarships.html","alimony":"12768-21600","Other_Conditions": "无明确要求","Currency": "美元","Rate": "6.3387"}</t>
  </si>
  <si>
    <t>a:1:{s:9:"管理学";s:28:"./major/175/55703/MBA//3.gif";}</t>
  </si>
  <si>
    <t>{"Address":"","Tel":"1-212-997-CUNY (2869)","Fax":"","Mail":"aonline@mail.cuny.edu","Conditions_Cost": "","Conditions_Edu": "无明确要求", "Conditions_Test": "", "Conditions_Work": "无明确要求","Conditions_Age": "无明确要求","MajorSum": "1", "OpeningTime": "","Tuition": "-1","Other_Application": "-1","Other_reg": "-1","Other_books": "-1","ScholarshipUrl": "","alimony":"12768-21600","Other_Conditions": "无明确要求","Currency": "美元","Rate": "6.3387"}</t>
  </si>
  <si>
    <t>a:10:{s:6:"文学";s:35:"./major/175/55703/Specialist//9.gif";s:6:"农学";s:35:"./major/175/55703/Specialist//8.gif";s:9:"历史学";s:35:"./major/175/55703/Specialist//7.gif";s:6:"理学";s:35:"./major/175/55703/Specialist//6.gif";s:9:"教育学";s:35:"./major/175/55703/Specialist//4.gif";s:9:"管理学";s:35:"./major/175/55703/Specialist//3.gif";s:6:"工学";s:35:"./major/175/55703/Specialist//2.gif";s:6:"哲学";s:36:"./major/175/55703/Specialist//11.gif";s:6:"医学";s:36:"./major/175/55703/Specialist//10.gif";s:6:"法学";s:35:"./major/175/55703/Specialist//1.gif";}</t>
  </si>
  <si>
    <t>{"Address":"","Tel":"1-212-997-CUNY (2869)","Fax":"","Mail":"aonline@mail.cuny.edu","ApplyOnline":"","Conditions_Cost": "","Conditions_Edu": "无明确要求", "Conditions_Test": "","Conditions_Age": "无明确要求","MajorSum": "115", "OpeningTime": [{"time":"2月1日","tip":"秋季招生"},{"time":"9月15日","tip":"春季招生"}],"Tuition": "-1","Other_Application": "65","Other_reg": "-1","Other_books": "-1","ScholarshipUrl": "http://www.cuny.edu/academics/programs/international/students/scholarships.html","alimony":"12768-21600","Other_Conditions": "提供考试成绩（SAT、ACT、托福或雅思）","Currency": "美元","Rate": "6.3387"}</t>
  </si>
  <si>
    <t>https://cunyspsg.askadmissions.net/emtinterestpage.aspx?ip=mobile</t>
  </si>
  <si>
    <t>{"Address":"","Tel":"","Fax":"","Mail":"","ApplyOnline":"https://cunyspsg.askadmissions.net/emtinterestpage.aspx?ip=mobile","Conditions_Cost": "","Conditions_Edu": "无明确要求", "Conditions_Test": "","Conditions_Age": "无明确要求","MajorSum": "0", "OpeningTime": "","Tuition": "18000","Other_Application": "","Other_reg": "-1","Other_books": "-1","ScholarshipUrl": "","alimony":"12768-21600","Other_Conditions": "无明确要求","Currency": "美元","Rate": "6.3387"}</t>
  </si>
  <si>
    <t>夏威夷大学玛诺分校(檀香山)</t>
  </si>
  <si>
    <t>University of Hawaii at Manoa (Honolulu)</t>
  </si>
  <si>
    <t>University of Hawaiʻi at Mānoa  Office of Admissions &amp; Records  2600 Campus Road, Room 001  Honolulu, HI 96822-2385  USA</t>
  </si>
  <si>
    <t>http://manoa.hawaii.edu/admissions/undergrad/apply/international.html</t>
  </si>
  <si>
    <t>a:3:{i:0;O:8:"stdClass":2:{s:4:"type";s:17:"传统托福(PBT)";s:5:"score";s:3:"500";}i:1;O:8:"stdClass":2:{s:4:"type";s:17:"托福机考(CBT)";s:5:"score";s:3:"173";}i:2;O:8:"stdClass":2:{s:4:"type";s:17:"托福网考(IBT)";s:5:"score";s:2:"61";}}</t>
  </si>
  <si>
    <t>001 808-956-4148</t>
  </si>
  <si>
    <t>uhmanoa.admissions@hawaii.edu</t>
  </si>
  <si>
    <t>a:2:{i:0;O:8:"stdClass":2:{s:4:"time";s:8:"1月5日";s:3:"tip";s:30:"秋季入学申请截止时间";}i:1;O:8:"stdClass":2:{s:4:"time";s:8:"9月1日";s:3:"tip";s:30:"春季入学申请截止时间";}}</t>
  </si>
  <si>
    <t>1.可提供SAT或ACT成绩。&amp;nbsp;2.已录取的非英语母语学生可能需要参加语言中心入学考试。</t>
  </si>
  <si>
    <t>http://www.hawaii.edu/fas/info/scholarships.php</t>
  </si>
  <si>
    <t>001 808-956-8975，001 800-823-9771，001 808-956-7943</t>
  </si>
  <si>
    <t>a:12:{s:6:"文学";s:37:"./major/175/1757/Undergraduate//9.gif";s:6:"农学";s:37:"./major/175/1757/Undergraduate//8.gif";s:9:"历史学";s:37:"./major/175/1757/Undergraduate//7.gif";s:6:"理学";s:37:"./major/175/1757/Undergraduate//6.gif";s:9:"经济学";s:37:"./major/175/1757/Undergraduate//5.gif";s:9:"教育学";s:37:"./major/175/1757/Undergraduate//4.gif";s:9:"管理学";s:37:"./major/175/1757/Undergraduate//3.gif";s:6:"工学";s:37:"./major/175/1757/Undergraduate//2.gif";s:21:"职教及其他类别";s:38:"./major/175/1757/Undergraduate//13.gif";s:6:"哲学";s:38:"./major/175/1757/Undergraduate//11.gif";s:6:"医学";s:38:"./major/175/1757/Undergraduate//10.gif";s:6:"法学";s:37:"./major/175/1757/Undergraduate//1.gif";}</t>
  </si>
  <si>
    <t>{"Address":"University of Hawaiʻi at Mānoa  Office of Admissions &amp; Records  2600 Campus Road, Room 001  Honolulu, HI 96822-2385  USA  ","Tel":"001 808-956-8975，001 800-823-9771，001 808-956-7943","Fax":"001 808-956-4148 ","Mail":"uhmanoa.admissions@hawaii.edu","ApplyOnline":"http://manoa.hawaii.edu/admissions/undergrad/apply/international.html","Conditions_Cost": "","Conditions_Edu": "高中毕业", "Conditions_Test": [{"type":"传统托福(PBT)","score":"500"},{"type":"托福机考(CBT)","score":"173"},{"type":"托福网考(IBT)","score":"61"}],"Conditions_Age": "无明确要求","MajorSum": "86", "OpeningTime": [{"time":"1月5日","tip":"秋季入学申请截止时间"},{"time":"9月1日","tip":"春季入学申请截止时间"}],"Tuition": "21024","Other_Application": "70","Other_reg": "-1","Other_books": "-1","ScholarshipUrl": "http://www.hawaii.edu/fas/info/scholarships.php","alimony":"12768-21600","Other_Conditions": "1.可提供SAT或ACT成绩。&amp;nbsp;2.已录取的非英语母语学生可能需要参加语言中心入学考试。","Currency": "美元","Rate": "6.3387"}</t>
  </si>
  <si>
    <t>University of Hawai‘i at Mānoa Graduate Division  2540 Maile Way, Spalding Hall 360  Tel: 956-7541 • Fax: 956-4261  Honolulu, Hawai‘i 96822  U.S.A.</t>
  </si>
  <si>
    <t>http://manoa.hawaii.edu/graduate/content/forms</t>
  </si>
  <si>
    <t>a:1:{i:0;O:8:"stdClass":2:{s:4:"type";s:6:"雅思";s:5:"score";s:1:"6";}}</t>
  </si>
  <si>
    <t>admissions@grad.hawaii.edu</t>
  </si>
  <si>
    <t>001 (808) 956-8544</t>
  </si>
  <si>
    <t>a:11:{s:6:"文学";s:30:"./major/175/1757/Master//9.gif";s:6:"农学";s:30:"./major/175/1757/Master//8.gif";s:9:"历史学";s:30:"./major/175/1757/Master//7.gif";s:6:"理学";s:30:"./major/175/1757/Master//6.gif";s:9:"经济学";s:30:"./major/175/1757/Master//5.gif";s:9:"教育学";s:30:"./major/175/1757/Master//4.gif";s:9:"管理学";s:30:"./major/175/1757/Master//3.gif";s:6:"工学";s:30:"./major/175/1757/Master//2.gif";s:6:"哲学";s:31:"./major/175/1757/Master//11.gif";s:6:"医学";s:31:"./major/175/1757/Master//10.gif";s:6:"法学";s:30:"./major/175/1757/Master//1.gif";}</t>
  </si>
  <si>
    <t>{"Address":"University of Hawai‘i at Mānoa Graduate Division  2540 Maile Way, Spalding Hall 360  Tel: 956-7541 • Fax: 956-4261  Honolulu, Hawai‘i 96822  U.S.A.","Tel":"001 (808) 956-8544","Fax":"","Mail":"admissions@grad.hawaii.edu","ApplyOnline":"http://manoa.hawaii.edu/graduate/content/forms","Conditions_Cost": "","Conditions_Edu": "专科毕业", "Conditions_Test": [{"type":"雅思","score":"6"}],"Conditions_Age": "无明确要求","MajorSum": "75", "OpeningTime": "","Tuition": "12084","Other_Application": "-1","Other_reg": "-1","Other_books": "-1","ScholarshipUrl": "http://www.hawaii.edu/fas/info/scholarships.php","alimony":"12768-21600","Other_Conditions": "无明确要求","Currency": "美元","Rate": "6.3387"}</t>
  </si>
  <si>
    <t>a:11:{s:6:"文学";s:26:"./major/175/1757/Dr//9.gif";s:6:"农学";s:26:"./major/175/1757/Dr//8.gif";s:9:"历史学";s:26:"./major/175/1757/Dr//7.gif";s:6:"理学";s:26:"./major/175/1757/Dr//6.gif";s:9:"经济学";s:26:"./major/175/1757/Dr//5.gif";s:9:"教育学";s:26:"./major/175/1757/Dr//4.gif";s:9:"管理学";s:26:"./major/175/1757/Dr//3.gif";s:6:"工学";s:26:"./major/175/1757/Dr//2.gif";s:6:"哲学";s:27:"./major/175/1757/Dr//11.gif";s:6:"医学";s:27:"./major/175/1757/Dr//10.gif";s:6:"法学";s:26:"./major/175/1757/Dr//1.gif";}</t>
  </si>
  <si>
    <t>{"Address":"University of Hawai‘i at Mānoa Graduate Division  2540 Maile Way, Spalding Hall 360  Tel: 956-7541 • Fax: 956-4261  Honolulu, Hawai‘i 96822  U.S.A.","Tel":"001 (808) 956-8544","Fax":"","Mail":"admissions@grad.hawaii.edu","ApplyOnline":"http://manoa.hawaii.edu/graduate/content/forms","Conditions_Cost": "","Conditions_Edu": "本科毕业", "Conditions_Test": [{"type":"雅思","score":"6"}],"Conditions_Age": "无明确要求","MajorSum": "52", "OpeningTime": "","Tuition": "15012","Other_Application": "-1","Other_reg": "-1","Other_books": "-1","ScholarshipUrl": "http://www.hawaii.edu/fas/info/scholarships.php","alimony":"12768-21600","Other_Conditions": "无明确要求","Currency": "美元","Rate": "6.3387"}</t>
  </si>
  <si>
    <t>Shidler College of Business   Office of Student Academic Services   2404 Maile Way, G-202   Honolulu, HI 96822 USA</t>
  </si>
  <si>
    <t>a:4:{i:0;O:8:"stdClass":2:{s:4:"type";s:17:"传统托福(PBT)";s:5:"score";s:3:"600";}i:1;O:8:"stdClass":2:{s:4:"type";s:17:"托福机考(CBT)";s:5:"score";s:3:"250";}i:2;O:8:"stdClass":2:{s:4:"type";s:17:"托福网考(IBT)";s:5:"score";s:3:"100";}i:3;O:8:"stdClass":2:{s:4:"type";s:6:"雅思";s:5:"score";s:3:"7.0";}}</t>
  </si>
  <si>
    <t>+1 (808) 956-2657</t>
  </si>
  <si>
    <t>mba@hawaii.edu</t>
  </si>
  <si>
    <t>+1 (808) 956-8266</t>
  </si>
  <si>
    <t>a:1:{s:9:"管理学";s:27:"./major/175/1757/MBA//3.gif";}</t>
  </si>
  <si>
    <t>{"Address":"Shidler College of Business   Office of Student Academic Services   2404 Maile Way, G-202   Honolulu, HI 96822 USA","Tel":"+1 (808) 956-8266","Fax":"+1 (808) 956-2657","Mail":"mba@hawaii.edu","Conditions_Cost": [{"score":"四分制  3.0","tip":"GPA"}],"Conditions_Edu": "本科毕业", "Conditions_Test": [{"type":"传统托福(PBT)","score":"600"},{"type":"托福机考(CBT)","score":"250"},{"type":"托福网考(IBT)","score":"100"},{"type":"雅思","score":"7.0"}], "Conditions_Work": "无明确要求","Conditions_Age": "无明确要求","MajorSum": "1", "OpeningTime": [{"time":"3月1日","tip":""}],"Tuition": "32530","Other_Application": "-1","Other_reg": "-1","Other_books": "-1","ScholarshipUrl": "","alimony":"12768-21600","Other_Conditions": "1.提供GRE成绩。","Currency": "美元","Rate": "6.3387"}</t>
  </si>
  <si>
    <t>English Language Institute  University of Hawai`i at Manoa   Moore 570   1890 East-West Road   Honolulu, HI 96822   U.S.A.</t>
  </si>
  <si>
    <t>http://www.hawaii.edu/eli/</t>
  </si>
  <si>
    <t>001 (808) 956-2802</t>
  </si>
  <si>
    <t>uhmeli@hawaii.edu</t>
  </si>
  <si>
    <t>001 (808) 956-8610</t>
  </si>
  <si>
    <t>a:1:{s:6:"文学";s:32:"./major/175/1757/Language//9.gif";}</t>
  </si>
  <si>
    <t>{"Address":"English Language Institute  University of Hawai`i at Manoa   Moore 570   1890 East-West Road   Honolulu, HI 96822   U.S.A.","Tel":"001 (808) 956-8610","Fax":"001 (808) 956-2802 ","Mail":"uhmeli@hawaii.edu","ApplyOnline":"http://www.hawaii.edu/eli/","Conditions_Cost": "","Conditions_Edu": "无明确要求", "Conditions_Test": "","Conditions_Age": "无明确要求","MajorSum": "2", "OpeningTime": "","Tuition": "-1","Other_Application": "-1","Other_reg": "-1","Other_books": "-1","ScholarshipUrl": "","alimony":"12768-21600","Other_Conditions": "无明确要求","Currency": "美元","Rate": "6.3387"}</t>
  </si>
  <si>
    <t>a:9:{s:6:"文学";s:31:"./major/175/1757/NetWork//9.gif";s:9:"历史学";s:31:"./major/175/1757/NetWork//7.gif";s:6:"理学";s:31:"./major/175/1757/NetWork//6.gif";s:9:"教育学";s:31:"./major/175/1757/NetWork//4.gif";s:9:"管理学";s:31:"./major/175/1757/NetWork//3.gif";s:6:"工学";s:31:"./major/175/1757/NetWork//2.gif";s:21:"职教及其他类别";s:32:"./major/175/1757/NetWork//13.gif";s:6:"医学";s:32:"./major/175/1757/NetWork//10.gif";s:6:"法学";s:31:"./major/175/1757/NetWork//1.gif";}</t>
  </si>
  <si>
    <t>{"Address":"University of Hawai‘i at Mānoa Graduate Division  2540 Maile Way, Spalding Hall 360  Tel: 956-7541 • Fax: 956-4261  Honolulu, Hawai‘i 96822  U.S.A.","Tel":"001 (808) 956-8544","Fax":"","Mail":"admissions@grad.hawaii.edu","ApplyOnline":"http://manoa.hawaii.edu/graduate/content/forms","Conditions_Cost": "","Conditions_Edu": "无明确要求", "Conditions_Test": "","Conditions_Age": "无明确要求","MajorSum": "30", "OpeningTime": "","Tuition": "12084","Other_Application": "","Other_reg": "-1","Other_books": "-1","ScholarshipUrl": "http://www.hawaii.edu/fas/info/scholarships.php","alimony":"12768-21600","Other_Conditions": "无明确要求","Currency": "美元","Rate": "6.3387"}</t>
  </si>
  <si>
    <t>北卡罗莱纳大学格林斯波洛分校（格林斯波洛）</t>
  </si>
  <si>
    <t>University of North Carolina at Greensboro (Greensboro)</t>
  </si>
  <si>
    <t>International Programs Center, 203 Foust Building  Greensboro, NC 27402-6170</t>
  </si>
  <si>
    <t>https://spartanlink.uncg.edu/UNCG_INTL/Err_Brow.asp</t>
  </si>
  <si>
    <t>a:5:{i:0;O:8:"stdClass":2:{s:4:"type";s:17:"传统托福(PBT)";s:5:"score";s:3:"550";}i:1;O:8:"stdClass":2:{s:4:"type";s:17:"托福机考(CBT)";s:5:"score";s:3:"213";}i:2;O:8:"stdClass":2:{s:4:"type";s:17:"托福网考(IBT)";s:5:"score";s:2:"79";}i:3;O:8:"stdClass":2:{s:4:"type";s:6:"雅思";s:5:"score";s:3:"6.5";}i:4;O:8:"stdClass":2:{s:4:"type";s:9:"SAT口语";s:5:"score";s:3:"400";}}</t>
  </si>
  <si>
    <t>1 (336) 256-8509</t>
  </si>
  <si>
    <t>ipc_adm@uncg.edu</t>
  </si>
  <si>
    <t>a:2:{i:0;O:8:"stdClass":2:{s:4:"time";s:8:"7月1日";s:3:"tip";s:30:"秋季入学申请截止时间";}i:1;O:8:"stdClass":2:{s:4:"time";s:9:"12月1日";s:3:"tip";s:30:"春季入学申请截止时间";}}</t>
  </si>
  <si>
    <t>http://fia.uncg.edu/scholarships/</t>
  </si>
  <si>
    <t>1 (336) 334-5404</t>
  </si>
  <si>
    <t>a:10:{s:6:"文学";s:37:"./major/175/4357/Undergraduate//9.gif";s:9:"历史学";s:37:"./major/175/4357/Undergraduate//7.gif";s:6:"理学";s:37:"./major/175/4357/Undergraduate//6.gif";s:9:"经济学";s:37:"./major/175/4357/Undergraduate//5.gif";s:9:"教育学";s:37:"./major/175/4357/Undergraduate//4.gif";s:9:"管理学";s:37:"./major/175/4357/Undergraduate//3.gif";s:6:"工学";s:37:"./major/175/4357/Undergraduate//2.gif";s:6:"哲学";s:38:"./major/175/4357/Undergraduate//11.gif";s:6:"医学";s:38:"./major/175/4357/Undergraduate//10.gif";s:6:"法学";s:37:"./major/175/4357/Undergraduate//1.gif";}</t>
  </si>
  <si>
    <t>{"Address":"International Programs Center, 203 Foust Building  Greensboro, NC 27402-6170 ","Tel":"1 (336) 334-5404","Fax":"1 (336) 256-8509 ","Mail":"ipc_adm@uncg.edu","ApplyOnline":"https://spartanlink.uncg.edu/UNCG_INTL/Err_Brow.asp","Conditions_Cost": "","Conditions_Edu": "高中毕业", "Conditions_Test": [{"type":"传统托福(PBT)","score":"550"},{"type":"托福机考(CBT)","score":"213"},{"type":"托福网考(IBT)","score":"79"},{"type":"雅思","score":"6.5"},{"type":"SAT口语","score":"400"}],"Conditions_Age": "无明确要求","MajorSum": "103", "OpeningTime": [{"time":"7月1日","tip":"秋季入学申请截止时间"},{"time":"12月1日","tip":"春季入学申请截止时间"}],"Tuition": "17577","Other_Application": "55","Other_reg": "-1","Other_books": "-1","ScholarshipUrl": "http://fia.uncg.edu/scholarships/","alimony":"12768-21600","Other_Conditions": "无明确要求","Currency": "美元","Rate": "6.3387"}</t>
  </si>
  <si>
    <t>The Graduate School, UNCG, 241 Mossman Building, 1202 Spring Garden Street, Greensboro, NC 27412</t>
  </si>
  <si>
    <t>https://app.applyyourself.com/AYApplicantLogin/ApplicantConnectLogin.asp?id=uncgr-g</t>
  </si>
  <si>
    <t>1 (336) 256-0109</t>
  </si>
  <si>
    <t>inquiries@uncg.edu</t>
  </si>
  <si>
    <t>a:3:{i:0;O:8:"stdClass":2:{s:4:"time";s:9:"5月15日";s:3:"tip";s:30:"秋季入学申请截止时间";}i:1;O:8:"stdClass":2:{s:4:"time";s:9:"9月15日";s:3:"tip";s:30:"春季入学申请截止时间";}i:2;O:8:"stdClass":2:{s:4:"time";s:9:"2月15日";s:3:"tip";s:30:"夏季入学申请截止时间";}}</t>
  </si>
  <si>
    <t>1 (336) 334-5596</t>
  </si>
  <si>
    <t>a:9:{s:6:"文学";s:30:"./major/175/4357/Master//9.gif";s:9:"历史学";s:30:"./major/175/4357/Master//7.gif";s:6:"理学";s:30:"./major/175/4357/Master//6.gif";s:9:"经济学";s:30:"./major/175/4357/Master//5.gif";s:9:"教育学";s:30:"./major/175/4357/Master//4.gif";s:9:"管理学";s:30:"./major/175/4357/Master//3.gif";s:6:"工学";s:30:"./major/175/4357/Master//2.gif";s:6:"医学";s:31:"./major/175/4357/Master//10.gif";s:6:"法学";s:30:"./major/175/4357/Master//1.gif";}</t>
  </si>
  <si>
    <t>{"Address":"The Graduate School, UNCG, 241 Mossman Building, 1202 Spring Garden Street, Greensboro, NC 27412","Tel":"1 (336) 334-5596","Fax":"1 (336) 256-0109","Mail":"inquiries@uncg.edu","ApplyOnline":"https://app.applyyourself.com/AYApplicantLogin/ApplicantConnectLogin.asp?id=uncgr-g","Conditions_Cost": "","Conditions_Edu": "本科毕业", "Conditions_Test": [{"type":"传统托福(PBT)","score":"550"},{"type":"托福网考(IBT)","score":"79"},{"type":"雅思","score":"6.5"}],"Conditions_Age": "无明确要求","MajorSum": "65", "OpeningTime": [{"time":"5月15日","tip":"秋季入学申请截止时间"},{"time":"9月15日","tip":"春季入学申请截止时间"},{"time":"2月15日","tip":"夏季入学申请截止时间"}],"Tuition": "17815","Other_Application": "-1","Other_reg": "-1","Other_books": "-1","ScholarshipUrl": "http://fia.uncg.edu/scholarships/","alimony":"12768-21600","Other_Conditions": "1、要求提交GRE考试成绩。","Currency": "美元","Rate": "6.3387"}</t>
  </si>
  <si>
    <t>a:9:{s:6:"文学";s:26:"./major/175/4357/Dr//9.gif";s:9:"历史学";s:26:"./major/175/4357/Dr//7.gif";s:6:"理学";s:26:"./major/175/4357/Dr//6.gif";s:9:"经济学";s:26:"./major/175/4357/Dr//5.gif";s:9:"教育学";s:26:"./major/175/4357/Dr//4.gif";s:9:"管理学";s:26:"./major/175/4357/Dr//3.gif";s:6:"工学";s:26:"./major/175/4357/Dr//2.gif";s:6:"医学";s:27:"./major/175/4357/Dr//10.gif";s:6:"法学";s:26:"./major/175/4357/Dr//1.gif";}</t>
  </si>
  <si>
    <t>{"Address":"The Graduate School, UNCG, 241 Mossman Building, 1202 Spring Garden Street, Greensboro, NC 27412","Tel":"1 (336) 334-5596","Fax":"1 (336) 256-0109","Mail":"inquiries@uncg.edu","ApplyOnline":"https://app.applyyourself.com/AYApplicantLogin/ApplicantConnectLogin.asp?id=uncgr-g","Conditions_Cost": "","Conditions_Edu": "本科毕业", "Conditions_Test": [{"type":"传统托福(PBT)","score":"550"},{"type":"托福网考(IBT)","score":"79"},{"type":"雅思","score":"6.5"}],"Conditions_Age": "无明确要求","MajorSum": "25", "OpeningTime": [{"time":"5月15日","tip":"秋季入学申请截止时间"},{"time":"9月15日","tip":"春季入学申请截止时间"},{"time":"2月15日","tip":"夏季入学申请截止时间"}],"Tuition": "17815","Other_Application": "-1","Other_reg": "-1","Other_books": "-1","ScholarshipUrl": "http://fia.uncg.edu/scholarships/","alimony":"12768-21600","Other_Conditions": "1、要求提交GRE考试成绩。","Currency": "美元","Rate": "6.3387"}</t>
  </si>
  <si>
    <t>MBA Program Office, Bryan School of Business and Economics, The University of North, Carolina at Greensboro, 301 Bryan Building, PO Box 26170, Greensboro, NC 27402</t>
  </si>
  <si>
    <t>a:2:{i:0;O:8:"stdClass":2:{s:4:"type";s:6:"雅思";s:5:"score";s:2:"79";}i:1;O:8:"stdClass":2:{s:4:"type";s:21:"密歇根英语考试";s:5:"score";s:3:"6.5";}}</t>
  </si>
  <si>
    <t>1 336.334.5580</t>
  </si>
  <si>
    <t>mba@uncg.edu</t>
  </si>
  <si>
    <t>a:3:{i:0;O:8:"stdClass":2:{s:4:"time";s:9:"5月15日";s:3:"tip";s:30:"秋季入学申请截止时间";}i:1;O:8:"stdClass":2:{s:4:"time";s:9:"9月15日";s:3:"tip";s:30:"春季入学申请截止时间";}i:2;O:8:"stdClass":2:{s:4:"time";s:8:"3月1日";s:3:"tip";s:42:"秋季入学提前录取申请截止日期";}}</t>
  </si>
  <si>
    <t>1 336.334.5390</t>
  </si>
  <si>
    <t>24个月 全日制MBA为两年</t>
  </si>
  <si>
    <t>a:1:{s:9:"管理学";s:27:"./major/175/4357/MBA//3.gif";}</t>
  </si>
  <si>
    <t>{"Address":"MBA Program Office, Bryan School of Business and Economics, The University of North, Carolina at Greensboro, 301 Bryan Building, PO Box 26170, Greensboro, NC 27402","Tel":"1 336.334.5390","Fax":"1 336.334.5580","Mail":"mba@uncg.edu","Conditions_Cost": [{"score":"3.0"}],"Conditions_Edu": "本科毕业", "Conditions_Test": [{"type":"雅思","score":"79"},{"type":"密歇根英语考试","score":"6.5"}], "Conditions_Work": "无明确要求","xueZhi": "24个月 全日制MBA为两年","Conditions_Age": "无明确要求","MajorSum": "1", "OpeningTime": [{"time":"5月15日","tip":"秋季入学申请截止时间"},{"time":"9月15日","tip":"春季入学申请截止时间"},{"time":"3月1日","tip":"秋季入学提前录取申请截止日期"}],"Tuition": "49621","Other_Application": "60","Other_reg": "-1","Other_books": "-1","ScholarshipUrl": "","alimony":"12768-21600","Other_Conditions": "无明确要求","Currency": "美元","Rate": "6.3387"}</t>
  </si>
  <si>
    <t>INTERLINK Language Center UNCG, Foust Building, Administration Drive, Greensboro, North Carolina, 27402</t>
  </si>
  <si>
    <t>http://www.interlinkesl.com/application/apply.php</t>
  </si>
  <si>
    <t>1 336-334-4701</t>
  </si>
  <si>
    <t>bteague@interlink.edu</t>
  </si>
  <si>
    <t>a:1:{i:0;O:8:"stdClass":2:{s:4:"time";s:8:"1月6日";s:3:"tip";s:64:"每年开课5次，分别为：1月、3月、5月、8月、10月";}}</t>
  </si>
  <si>
    <t>1 336-334-4700</t>
  </si>
  <si>
    <t>a:2:{s:6:"文学";s:32:"./major/175/4357/Language//9.gif";s:9:"教育学";s:32:"./major/175/4357/Language//4.gif";}</t>
  </si>
  <si>
    <t>{"Address":"INTERLINK Language Center UNCG, Foust Building, Administration Drive, Greensboro, North Carolina, 27402","Tel":"1 336-334-4700","Fax":"1 336-334-4701 ","Mail":"bteague@interlink.edu","ApplyOnline":"http://www.interlinkesl.com/application/apply.php","Conditions_Cost": "","Conditions_Edu": "高中毕业", "Conditions_Test": "","Conditions_Age": "无明确要求","MajorSum": "1", "OpeningTime": [{"time":"1月6日","tip":"每年开课5次，分别为：1月、3月、5月、8月、10月"}],"Tuition": "300","Other_Application": "100","Other_reg": "-1","Other_books": "-1","ScholarshipUrl": "","alimony":"12768-21600","Other_Conditions": "无明确要求","Currency": "美元","Rate": "6.3387"}</t>
  </si>
  <si>
    <t>a:9:{s:6:"文学";s:31:"./major/175/4357/NetWork//9.gif";s:9:"历史学";s:31:"./major/175/4357/NetWork//7.gif";s:6:"理学";s:31:"./major/175/4357/NetWork//6.gif";s:9:"经济学";s:31:"./major/175/4357/NetWork//5.gif";s:9:"教育学";s:31:"./major/175/4357/NetWork//4.gif";s:9:"管理学";s:31:"./major/175/4357/NetWork//3.gif";s:6:"工学";s:31:"./major/175/4357/NetWork//2.gif";s:6:"医学";s:32:"./major/175/4357/NetWork//10.gif";s:6:"法学";s:31:"./major/175/4357/NetWork//1.gif";}</t>
  </si>
  <si>
    <t>{"Address":"The Graduate School, UNCG, 241 Mossman Building, 1202 Spring Garden Street, Greensboro, NC 27412","Tel":"1 (336) 334-5596","Fax":"1 (336) 256-0109","Mail":"inquiries@uncg.edu","ApplyOnline":"https://app.applyyourself.com/AYApplicantLogin/ApplicantConnectLogin.asp?id=uncgr-g","Conditions_Cost": "","Conditions_Edu": "无明确要求", "Conditions_Test": "","Conditions_Age": "无明确要求","MajorSum": "25", "OpeningTime": "","Tuition": "17815","Other_Application": "","Other_reg": "-1","Other_books": "-1","ScholarshipUrl": "http://fia.uncg.edu/scholarships/","alimony":"12768-21600","Other_Conditions": "无明确要求","Currency": "美元","Rate": "6.3387"}</t>
  </si>
  <si>
    <t>a:5:{s:6:"农学";s:34:"./major/175/4357/Foundation//8.gif";s:9:"教育学";s:34:"./major/175/4357/Foundation//4.gif";s:6:"工学";s:34:"./major/175/4357/Foundation//2.gif";s:6:"医学";s:35:"./major/175/4357/Foundation//10.gif";s:6:"法学";s:34:"./major/175/4357/Foundation//1.gif";}</t>
  </si>
  <si>
    <t>{"Address":"International Programs Center, 203 Foust Building  Greensboro, NC 27402-6170 ","Tel":"1 (336) 334-5404","Fax":"1 (336) 256-8509 ","Mail":"ipc_adm@uncg.edu","ApplyOnline":"https://spartanlink.uncg.edu/UNCG_INTL/Err_Brow.asp","Conditions_Cost": "","Conditions_Edu": "无明确要求", "Conditions_Test": "","Conditions_Age": "无明确要求","MajorSum": "8", "OpeningTime": "","Tuition": "-1","Other_Application": "-1","Other_reg": "-1","Other_books": "-1","ScholarshipUrl": "","alimony":"12768-21600","Other_Conditions": "无明确要求","Currency": "美元","Rate": "6.3387"}</t>
  </si>
  <si>
    <t>圣塔克拉拉大学（圣塔克拉拉）</t>
  </si>
  <si>
    <t>Santa Clara University (Santa Clara)</t>
  </si>
  <si>
    <t>Undergraduate Admission,Santa Clara University,Undergraduate Admission,500 El Camino Real,Santa Clara, CA 95053 USA</t>
  </si>
  <si>
    <t>a:6:{i:0;O:8:"stdClass":2:{s:4:"type";s:17:"传统托福(PBT)";s:5:"score";s:3:"575";}i:1;O:8:"stdClass":2:{s:4:"type";s:17:"托福机考(CBT)";s:5:"score";s:3:"230";}i:2;O:8:"stdClass":2:{s:4:"type";s:17:"托福网考(IBT)";s:5:"score";s:2:"90";}i:3;O:8:"stdClass":2:{s:4:"type";s:6:"雅思";s:5:"score";s:3:"6.5";}i:4;O:8:"stdClass":2:{s:4:"type";s:3:"PTE";s:5:"score";s:2:"61";}i:5;O:8:"stdClass":2:{s:4:"type";s:18:"SAT批判性阅读";s:5:"score";s:3:"630";}}</t>
  </si>
  <si>
    <t>1-408-554-5255</t>
  </si>
  <si>
    <t>admission@scu.edu</t>
  </si>
  <si>
    <t>a:2:{i:0;O:8:"stdClass":2:{s:4:"time";s:9:"11月1日";s:3:"tip";s:30:"提前录取申请截止日期";}i:1;O:8:"stdClass":2:{s:4:"time";s:8:"1月7日";s:3:"tip";s:30:"常规录取申请截止日期";}}</t>
  </si>
  <si>
    <t>http://www.scu.edu/financialaid/Scholarships-and-Grants.cfm</t>
  </si>
  <si>
    <t>1-408-554-4700</t>
  </si>
  <si>
    <t>a:9:{s:6:"文学";s:36:"./major/175/852/Undergraduate//9.gif";s:9:"历史学";s:36:"./major/175/852/Undergraduate//7.gif";s:6:"理学";s:36:"./major/175/852/Undergraduate//6.gif";s:9:"经济学";s:36:"./major/175/852/Undergraduate//5.gif";s:9:"管理学";s:36:"./major/175/852/Undergraduate//3.gif";s:6:"工学";s:36:"./major/175/852/Undergraduate//2.gif";s:6:"哲学";s:37:"./major/175/852/Undergraduate//11.gif";s:6:"医学";s:37:"./major/175/852/Undergraduate//10.gif";s:6:"法学";s:36:"./major/175/852/Undergraduate//1.gif";}</t>
  </si>
  <si>
    <t>{"Address":"Undergraduate Admission,Santa Clara University,Undergraduate Admission,500 El Camino Real,Santa Clara, CA 95053 USA","Tel":"1-408-554-4700","Fax":"1-408-554-5255","Mail":"admission@scu.edu","ApplyOnline":"https://www.commonapp.org/Login","Conditions_Cost": "","Conditions_Edu": "高中毕业", "Conditions_Test": [{"type":"传统托福(PBT)","score":"575"},{"type":"托福机考(CBT)","score":"230"},{"type":"托福网考(IBT)","score":"90"},{"type":"雅思","score":"6.5"},{"type":"PTE","score":"61"},{"type":"SAT批判性阅读","score":"630"}],"Conditions_Age": "无明确要求","MajorSum": "49", "OpeningTime": [{"time":"11月1日","tip":"提前录取申请截止日期"},{"time":"1月7日","tip":"常规录取申请截止日期"}],"Tuition": "40572","Other_Application": "-1","Other_reg": "-1","Other_books": "-1","ScholarshipUrl": "http://www.scu.edu/financialaid/Scholarships-and-Grants.cfm","alimony":"12768-21600","Other_Conditions": "无明确要求","Currency": "美元","Rate": "6.3387"}</t>
  </si>
  <si>
    <t>Engineering Graduate Services, School of Engineering, Santa Clara University, 500 El Camino Real, Santa Clara, California 95053-0583</t>
  </si>
  <si>
    <t>https://www.scu.edu/apply/engineering/handler.cfm?event=home</t>
  </si>
  <si>
    <t>a:3:{i:0;O:8:"stdClass":2:{s:4:"type";s:17:"托福机考(CBT)";s:5:"score";s:3:"213";}i:1;O:8:"stdClass":2:{s:4:"type";s:17:"托福网考(IBT)";s:5:"score";s:2:"79";}i:2;O:8:"stdClass":2:{s:4:"type";s:6:"雅思";s:5:"score";s:3:"6.5";}}</t>
  </si>
  <si>
    <t>1 408-554-4323</t>
  </si>
  <si>
    <t>GradEngineer@scu.edu</t>
  </si>
  <si>
    <t>a:3:{i:0;O:8:"stdClass":2:{s:4:"time";s:9:"6月20日";s:3:"tip";s:45:"工程学专业秋季学期申请截止日期";}i:1;O:8:"stdClass":2:{s:4:"time";s:8:"9月6日";s:3:"tip";s:45:"工程学专业冬季学期申请截止日期";}i:2;O:8:"stdClass":2:{s:4:"time";s:10:"12月13日";s:3:"tip";s:45:"工程学专业春季学期申请截止日期";}}</t>
  </si>
  <si>
    <t>1、要求提交GRE考试成绩。&amp;nbsp;&amp;nbsp;&amp;nbsp;以上要求为工程学专业录取条件</t>
  </si>
  <si>
    <t>1 408-554-4313</t>
  </si>
  <si>
    <t>a:7:{s:6:"文学";s:29:"./major/175/852/Master//9.gif";s:6:"理学";s:29:"./major/175/852/Master//6.gif";s:9:"教育学";s:29:"./major/175/852/Master//4.gif";s:9:"管理学";s:29:"./major/175/852/Master//3.gif";s:6:"工学";s:29:"./major/175/852/Master//2.gif";s:6:"哲学";s:30:"./major/175/852/Master//11.gif";s:6:"法学";s:29:"./major/175/852/Master//1.gif";}</t>
  </si>
  <si>
    <t>{"Address":"Engineering Graduate Services, School of Engineering, Santa Clara University, 500 El Camino Real, Santa Clara, California 95053-0583","Tel":"1 408-554-4313","Fax":"1 408-554-4323","Mail":"GradEngineer@scu.edu","ApplyOnline":"https://www.scu.edu/apply/engineering/handler.cfm?event=home","Conditions_Cost": "","Conditions_Edu": "本科毕业", "Conditions_Test": [{"type":"托福机考(CBT)","score":"213"},{"type":"托福网考(IBT)","score":"79"},{"type":"雅思","score":"6.5"}],"Conditions_Age": "无明确要求","MajorSum": "24", "OpeningTime": [{"time":"6月20日","tip":"工程学专业秋季学期申请截止日期"},{"time":"9月6日","tip":"工程学专业冬季学期申请截止日期"},{"time":"12月13日","tip":"工程学专业春季学期申请截止日期"}],"Tuition": "19320","Other_Application": "-1","Other_reg": "-1","Other_books": "-1","ScholarshipUrl": "http://www.scu.edu/financialaid/Scholarships-and-Grants.cfm","alimony":"12768-21600","Other_Conditions": "1、要求提交GRE考试成绩。&amp;nbsp;&amp;nbsp;&amp;nbsp;以上要求为工程学专业录取条件","Currency": "美元","Rate": "6.3387"}</t>
  </si>
  <si>
    <t>a:3:{s:6:"工学";s:25:"./major/175/852/Dr//2.gif";s:6:"哲学";s:26:"./major/175/852/Dr//11.gif";s:6:"法学";s:25:"./major/175/852/Dr//1.gif";}</t>
  </si>
  <si>
    <t>{"Address":"Engineering Graduate Services, School of Engineering, Santa Clara University, 500 El Camino Real, Santa Clara, California 95053-0583","Tel":"1 408-554-4313","Fax":"1 408-554-4323","Mail":"GradEngineer@scu.edu","ApplyOnline":"https://www.scu.edu/apply/engineering/handler.cfm?event=home","Conditions_Cost": "","Conditions_Edu": "本科毕业", "Conditions_Test": [{"type":"托福机考(CBT)","score":"213"},{"type":"托福网考(IBT)","score":"79"},{"type":"雅思","score":"6.5"}],"Conditions_Age": "无明确要求","MajorSum": "5", "OpeningTime": [{"time":"6月20日","tip":"工程学专业秋季学期申请截止日期"},{"time":"9月6日","tip":"工程学专业冬季学期申请截止日期"},{"time":"12月13日","tip":"工程学专业春季学期申请截止日期"}],"Tuition": "19320","Other_Application": "-1","Other_reg": "-1","Other_books": "-1","ScholarshipUrl": "http://www.scu.edu/financialaid/Scholarships-and-Grants.cfm","alimony":"12768-21600","Other_Conditions": "1、要求提交GRE考试成绩。&amp;nbsp;&amp;nbsp;&amp;nbsp;以上要求为工程学专业录取条件","Currency": "美元","Rate": "6.3387"}</t>
  </si>
  <si>
    <t>圣何塞州立大学（圣何塞）</t>
  </si>
  <si>
    <t>San Jose State University (San Jose)</t>
  </si>
  <si>
    <t>San José State University, One Washington Square, San José, CA 95192</t>
  </si>
  <si>
    <t>a:4:{i:0;O:8:"stdClass":2:{s:4:"type";s:17:"传统托福(PBT)";s:5:"score";s:3:"500";}i:1;O:8:"stdClass":2:{s:4:"type";s:17:"托福网考(IBT)";s:5:"score";s:2:"61";}i:2;O:8:"stdClass":2:{s:4:"type";s:6:"雅思";s:5:"score";s:1:"6";}i:3;O:8:"stdClass":2:{s:4:"type";s:3:"PTE";s:5:"score";s:2:"68";}}</t>
  </si>
  <si>
    <t>international.queries@sjsu.edu</t>
  </si>
  <si>
    <t>语言要求：&amp;nbsp;工程学专业要求：&amp;nbsp;传统托福（PBT）--550&amp;nbsp;托福网考（IBT）--80</t>
  </si>
  <si>
    <t>http://info.sjsu.edu/web-dbgen/narr/admission/rec-946.html</t>
  </si>
  <si>
    <t>+1 408-924-1000</t>
  </si>
  <si>
    <t>a:10:{s:6:"文学";s:36:"./major/175/843/Undergraduate//9.gif";s:9:"历史学";s:36:"./major/175/843/Undergraduate//7.gif";s:6:"理学";s:36:"./major/175/843/Undergraduate//6.gif";s:9:"经济学";s:36:"./major/175/843/Undergraduate//5.gif";s:9:"教育学";s:36:"./major/175/843/Undergraduate//4.gif";s:9:"管理学";s:36:"./major/175/843/Undergraduate//3.gif";s:6:"工学";s:36:"./major/175/843/Undergraduate//2.gif";s:6:"哲学";s:37:"./major/175/843/Undergraduate//11.gif";s:6:"医学";s:37:"./major/175/843/Undergraduate//10.gif";s:6:"法学";s:36:"./major/175/843/Undergraduate//1.gif";}</t>
  </si>
  <si>
    <t>{"Address":"San José State University, One Washington Square, San José, CA 95192","Tel":"+1 408-924-1000","Fax":"","Mail":"international.queries@sjsu.edu","ApplyOnline":"https://secure.csumentor.edu/","Conditions_Cost": "","Conditions_Edu": "高中毕业", "Conditions_Test": [{"type":"传统托福(PBT)","score":"500"},{"type":"托福网考(IBT)","score":"61"},{"type":"雅思","score":"6"},{"type":"PTE","score":"68"}],"Conditions_Age": "无明确要求","MajorSum": "132", "OpeningTime": "","Tuition": "16776","Other_Application": "55","Other_reg": "-1","Other_books": "-1","ScholarshipUrl": "http://info.sjsu.edu/web-dbgen/narr/admission/rec-946.html","alimony":"12768-21600","Other_Conditions": "语言要求：&amp;nbsp;工程学专业要求：&amp;nbsp;传统托福（PBT）--550&amp;nbsp;托福网考（IBT）--80","Currency": "美元","Rate": "6.3387"}</t>
  </si>
  <si>
    <t>https://secure.csumentor.edu/AdmissionApp/</t>
  </si>
  <si>
    <t>a:2:{i:0;O:8:"stdClass":2:{s:4:"type";s:17:"传统托福(PBT)";s:5:"score";s:3:"550";}i:1;O:8:"stdClass":2:{s:4:"type";s:17:"托福网考(IBT)";s:5:"score";s:2:"80";}}</t>
  </si>
  <si>
    <t>a:2:{i:0;O:8:"stdClass":2:{s:4:"time";s:9:"9月30日";s:3:"tip";s:30:"春季入学申请截止日期";}i:1;O:8:"stdClass":2:{s:4:"time";s:8:"3月1日";s:3:"tip";s:48:"刑事司法专业秋季入学申请截止时间";}}</t>
  </si>
  <si>
    <t>http://www.sjsu.edu/gape/financial_information/</t>
  </si>
  <si>
    <t>a:10:{s:6:"文学";s:29:"./major/175/843/Master//9.gif";s:9:"历史学";s:29:"./major/175/843/Master//7.gif";s:6:"理学";s:29:"./major/175/843/Master//6.gif";s:9:"经济学";s:29:"./major/175/843/Master//5.gif";s:9:"教育学";s:29:"./major/175/843/Master//4.gif";s:9:"管理学";s:29:"./major/175/843/Master//3.gif";s:6:"工学";s:29:"./major/175/843/Master//2.gif";s:6:"哲学";s:30:"./major/175/843/Master//11.gif";s:6:"医学";s:30:"./major/175/843/Master//10.gif";s:6:"法学";s:29:"./major/175/843/Master//1.gif";}</t>
  </si>
  <si>
    <t>{"Address":"San José State University, One Washington Square, San José, CA 95192","Tel":"+1 408-924-1000","Fax":"","Mail":"international.queries@sjsu.edu","ApplyOnline":"https://secure.csumentor.edu/AdmissionApp/","Conditions_Cost": "","Conditions_Edu": "本科毕业", "Conditions_Test": [{"type":"传统托福(PBT)","score":"550"},{"type":"托福网考(IBT)","score":"80"}],"Conditions_Age": "无明确要求","MajorSum": "88", "OpeningTime": [{"time":"9月30日","tip":"春季入学申请截止日期"},{"time":"3月1日","tip":"刑事司法专业秋季入学申请截止时间"}],"Tuition": "15810","Other_Application": "-1","Other_reg": "-1","Other_books": "-1","ScholarshipUrl": "http://www.sjsu.edu/gape/financial_information/","alimony":"12768-21600","Other_Conditions": "无明确要求","Currency": "美元","Rate": "6.3387"}</t>
  </si>
  <si>
    <t>a:1:{i:0;O:8:"stdClass":2:{s:5:"score";s:14:"四分制  3.0";s:3:"tip";s:9:"四分制";}}</t>
  </si>
  <si>
    <t>a:6:{i:0;O:8:"stdClass":2:{s:4:"type";s:17:"托福网考(IBT)";s:5:"score";s:2:"80";}i:1;O:8:"stdClass":2:{s:4:"type";s:6:"雅思";s:5:"score";s:3:"7.0";}i:2;O:8:"stdClass":2:{s:4:"type";s:9:"GRE数学";s:5:"score";s:3:"152";}i:3;O:8:"stdClass":2:{s:4:"type";s:9:"GRE语文";s:5:"score";s:3:"151";}i:4;O:8:"stdClass":2:{s:4:"type";s:4:"GMAT";s:5:"score";s:3:"550";}i:5;O:8:"stdClass":2:{s:4:"type";s:3:"PTE";s:5:"score";s:2:"68";}}</t>
  </si>
  <si>
    <t>lucas-school@sjsu.edu</t>
  </si>
  <si>
    <t>a:1:{i:0;O:8:"stdClass":2:{s:4:"time";s:8:"5月1日";s:3:"tip";s:63:"夏季入学申请截止时间、秋季入学申请截止时间";}}</t>
  </si>
  <si>
    <t>{"Address":"San José State University, One Washington Square, San José, CA 95192  ","Tel":"+1 408-924-1000","Fax":"","Mail":"lucas-school@sjsu.edu","Conditions_Cost": [{"score":"四分制  3.0","tip":"四分制"}],"Conditions_Edu": "本科毕业", "Conditions_Test": [{"type":"托福网考(IBT)","score":"80"},{"type":"雅思","score":"7.0"},{"type":"GRE数学","score":"152"},{"type":"GRE语文","score":"151"},{"type":"GMAT","score":"550"},{"type":"PTE","score":"68"}], "Conditions_Work": "无明确要求","Conditions_Age": "无明确要求","MajorSum": "1", "OpeningTime": [{"time":"5月1日","tip":"夏季入学申请截止时间、秋季入学申请截止时间"}],"Tuition": "35700","Other_Application": "-1","Other_reg": "-1","Other_books": "-1","ScholarshipUrl": "","alimony":"12768-21600","Other_Conditions": "无明确要求","Currency": "美元","Rate": "6.3387"}</t>
  </si>
  <si>
    <t>a:6:{s:6:"文学";s:33:"./major/175/843/Specialist//9.gif";s:6:"理学";s:33:"./major/175/843/Specialist//6.gif";s:9:"教育学";s:33:"./major/175/843/Specialist//4.gif";s:9:"管理学";s:33:"./major/175/843/Specialist//3.gif";s:6:"工学";s:33:"./major/175/843/Specialist//2.gif";s:6:"医学";s:34:"./major/175/843/Specialist//10.gif";}</t>
  </si>
  <si>
    <t>{"Address":"San José State University, One Washington Square, San José, CA 95192","Tel":"+1 408-924-1000","Fax":"","Mail":"international.queries@sjsu.edu","ApplyOnline":"https://secure.csumentor.edu/","Conditions_Cost": "","Conditions_Edu": "高中毕业", "Conditions_Test": [{"type":"传统托福(PBT)","score":"500"},{"type":"托福网考(IBT)","score":"61"},{"type":"雅思","score":"6"},{"type":"PTE","score":"68"}],"Conditions_Age": "无明确要求","MajorSum": "16", "OpeningTime": "","Tuition": "16776","Other_Application": "55","Other_reg": "-1","Other_books": "-1","ScholarshipUrl": "","alimony":"12768-21600","Other_Conditions": "语言要求：&amp;nbsp;工程学专业要求：&amp;nbsp;传统托福（PBT）--550&amp;nbsp;托福网考（IBT）--80","Currency": "美元","Rate": "6.3387"}</t>
  </si>
  <si>
    <t>Industrial Studies 227, San José State University, One Washington Square, San José, CA 95192-0215</t>
  </si>
  <si>
    <t>http://igateways.sjsu.edu/Apply/Apply_Now.php</t>
  </si>
  <si>
    <t>+1 408-924-2669</t>
  </si>
  <si>
    <t>igateways-group@sjsu.edu</t>
  </si>
  <si>
    <t>a:1:{i:0;O:8:"stdClass":2:{s:4:"time";s:8:"1月7日";s:3:"tip";s:45:"开课5次，1月、3月、6月、8月、9月";}}</t>
  </si>
  <si>
    <t>+1 408-924-2660</t>
  </si>
  <si>
    <t>a:2:{s:6:"文学";s:31:"./major/175/843/Language//9.gif";s:9:"教育学";s:31:"./major/175/843/Language//4.gif";}</t>
  </si>
  <si>
    <t>{"Address":"Industrial Studies 227, San José State University, One Washington Square, San José, CA 95192-0215","Tel":"+1 408-924-2660","Fax":"+1 408-924-2669","Mail":"igateways-group@sjsu.edu","ApplyOnline":"http://igateways.sjsu.edu/Apply/Apply_Now.php","Conditions_Cost": "","Conditions_Edu": "无明确要求", "Conditions_Test": "","Conditions_Age": "无明确要求","MajorSum": "1", "OpeningTime": [{"time":"1月7日","tip":"开课5次，1月、3月、6月、8月、9月"}],"Tuition": "388","Other_Application": "150","Other_reg": "-1","Other_books": "-1","ScholarshipUrl": "","alimony":"12768-21600","Other_Conditions": "无明确要求","Currency": "美元","Rate": "6.3387"}</t>
  </si>
  <si>
    <t>加州州立理工大学（圣路易斯奥比斯波）</t>
  </si>
  <si>
    <t>California Polytechnic State University (San Luis Obispo)</t>
  </si>
  <si>
    <t>Admissions Office, Cal Poly, San Luis Obispo, CA 93407 U.S.A.</t>
  </si>
  <si>
    <t>https://secure.csumentor.edu/admissionapp/undergrad_apply.asp</t>
  </si>
  <si>
    <t>admissions@calpoly.edu</t>
  </si>
  <si>
    <t>http://financialaid.calpoly.edu/_finaid/types_aid/scholarships.htm</t>
  </si>
  <si>
    <t>+1 805.756.2311</t>
  </si>
  <si>
    <t>a:11:{s:6:"文学";s:36:"./major/175/392/Undergraduate//9.gif";s:6:"农学";s:36:"./major/175/392/Undergraduate//8.gif";s:9:"历史学";s:36:"./major/175/392/Undergraduate//7.gif";s:6:"理学";s:36:"./major/175/392/Undergraduate//6.gif";s:9:"经济学";s:36:"./major/175/392/Undergraduate//5.gif";s:9:"教育学";s:36:"./major/175/392/Undergraduate//4.gif";s:9:"管理学";s:36:"./major/175/392/Undergraduate//3.gif";s:6:"工学";s:36:"./major/175/392/Undergraduate//2.gif";s:6:"哲学";s:37:"./major/175/392/Undergraduate//11.gif";s:6:"医学";s:37:"./major/175/392/Undergraduate//10.gif";s:6:"法学";s:36:"./major/175/392/Undergraduate//1.gif";}</t>
  </si>
  <si>
    <t>{"Address":"Admissions Office, Cal Poly, San Luis Obispo, CA 93407 U.S.A.","Tel":"+1 805.756.2311","Fax":"","Mail":"admissions@calpoly.edu","ApplyOnline":"https://secure.csumentor.edu/admissionapp/undergrad_apply.asp","Conditions_Cost": "","Conditions_Edu": "高中毕业", "Conditions_Test": [{"type":"传统托福(PBT)","score":"550"},{"type":"托福机考(CBT)","score":"213"},{"type":"托福网考(IBT)","score":"80"},{"type":"雅思","score":"7"}],"Conditions_Age": "无明确要求","MajorSum": "62", "OpeningTime": [{"time":"3月1日","tip":"秋季入学申请截止日期"}],"Tuition": "16182","Other_Application": "55","Other_reg": "-1","Other_books": "-1","ScholarshipUrl": "http://financialaid.calpoly.edu/_finaid/types_aid/scholarships.htm","alimony":"12768-21600","Other_Conditions": "无明确要求","Currency": "美元","Rate": "6.3387"}</t>
  </si>
  <si>
    <t>https://secure.csumentor.edu/admissionapp/grad_apply.asp</t>
  </si>
  <si>
    <t>a:4:{i:0;O:8:"stdClass":2:{s:4:"type";s:17:"传统托福(PBT)";s:5:"score";s:3:"550";}i:1;O:8:"stdClass":2:{s:4:"type";s:17:"托福机考(CBT)";s:5:"score";s:3:"213";}i:2;O:8:"stdClass":2:{s:4:"type";s:17:"托福网考(IBT)";s:5:"score";s:2:"80";}i:3;O:8:"stdClass":2:{s:4:"type";s:6:"雅思";s:5:"score";s:1:"6";}}</t>
  </si>
  <si>
    <t>a:1:{i:0;O:8:"stdClass":2:{s:4:"time";s:8:"4月1日";s:3:"tip";s:30:"秋季入学申请截止日期";}}</t>
  </si>
  <si>
    <t>a:9:{s:6:"文学";s:29:"./major/175/392/Master//9.gif";s:6:"农学";s:29:"./major/175/392/Master//8.gif";s:9:"历史学";s:29:"./major/175/392/Master//7.gif";s:6:"理学";s:29:"./major/175/392/Master//6.gif";s:9:"经济学";s:29:"./major/175/392/Master//5.gif";s:9:"教育学";s:29:"./major/175/392/Master//4.gif";s:9:"管理学";s:29:"./major/175/392/Master//3.gif";s:6:"工学";s:29:"./major/175/392/Master//2.gif";s:6:"医学";s:30:"./major/175/392/Master//10.gif";}</t>
  </si>
  <si>
    <t>{"Address":"Admissions Office, Cal Poly, San Luis Obispo, CA 93407 U.S.A.","Tel":"+1 805.756.2311","Fax":"","Mail":"admissions@calpoly.edu","ApplyOnline":"https://secure.csumentor.edu/admissionapp/grad_apply.asp","Conditions_Cost": "","Conditions_Edu": "本科毕业", "Conditions_Test": [{"type":"传统托福(PBT)","score":"550"},{"type":"托福机考(CBT)","score":"213"},{"type":"托福网考(IBT)","score":"80"},{"type":"雅思","score":"6"}],"Conditions_Age": "无明确要求","MajorSum": "48", "OpeningTime": [{"time":"4月1日","tip":"秋季入学申请截止日期"}],"Tuition": "17448","Other_Application": "55","Other_reg": "-1","Other_books": "-1","ScholarshipUrl": "http://financialaid.calpoly.edu/_finaid/types_aid/scholarships.htm","alimony":"12768-21600","Other_Conditions": "无明确要求","Currency": "美元","Rate": "6.3387"}</t>
  </si>
  <si>
    <t>{"Address":"","Tel":"","Fax":"","Mail":"","ApplyOnline":"https://secure.csumentor.edu/admissionapp/grad_apply.asp","Conditions_Cost": "","Conditions_Edu": "无明确要求", "Conditions_Test": "","Conditions_Age": "无明确要求","MajorSum": "0", "OpeningTime": "","Tuition": "-1","Other_Application": "-1","Other_reg": "-1","Other_books": "-1","ScholarshipUrl": "","alimony":"12768-21600","Other_Conditions": "无明确要求","Currency": "美元","Rate": "6.3387"}</t>
  </si>
  <si>
    <t>1 (805) 756-0110</t>
  </si>
  <si>
    <t>a:1:{i:0;O:8:"stdClass":2:{s:4:"time";s:10:"11月30日";s:3:"tip";s:30:"秋季入学申请截止日期";}}</t>
  </si>
  <si>
    <t>注：&amp;nbsp;1.提交GRE、GMAT考试成绩。</t>
  </si>
  <si>
    <t>1 (805) 756-2637</t>
  </si>
  <si>
    <t>a:2:{s:6:"文学";s:26:"./major/175/392/MBA//9.gif";s:9:"管理学";s:26:"./major/175/392/MBA//3.gif";}</t>
  </si>
  <si>
    <t>{"Address":"Admissions Office, Cal Poly, San Luis Obispo, CA 93407 U.S.A.","Tel":"1 (805) 756-2637","Fax":"1 (805) 756-0110","Mail":"","Conditions_Cost": "","Conditions_Edu": "本科毕业", "Conditions_Test": [{"type":"传统托福(PBT)","score":"550"},{"type":"托福机考(CBT)","score":"213"},{"type":"托福网考(IBT)","score":"80"},{"type":"雅思","score":"7"}], "Conditions_Work": "无明确要求","xueZhi": "12个月 全日制","Conditions_Age": "无明确要求","MajorSum": "2", "OpeningTime": [{"time":"11月30日","tip":"秋季入学申请截止日期"}],"Tuition": "16092","Other_Application": "55","Other_reg": "-1","Other_books": "-1","ScholarshipUrl": "","alimony":"12768-21600","Other_Conditions": "注：&amp;nbsp;1.提交GRE、GMAT考试成绩。","Currency": "美元","Rate": "6.3387"}</t>
  </si>
  <si>
    <t>a:4:{s:9:"教育学";s:33:"./major/175/392/Specialist//4.gif";s:9:"管理学";s:33:"./major/175/392/Specialist//3.gif";s:6:"工学";s:33:"./major/175/392/Specialist//2.gif";s:6:"医学";s:34:"./major/175/392/Specialist//10.gif";}</t>
  </si>
  <si>
    <t>{"Address":"Admissions Office, Cal Poly, San Luis Obispo, CA 93407 U.S.A.","Tel":"+1 805.756.2311","Fax":"","Mail":"admissions@calpoly.edu","ApplyOnline":"https://secure.csumentor.edu/admissionapp/undergrad_apply.asp","Conditions_Cost": "","Conditions_Edu": "无明确要求", "Conditions_Test": "","Conditions_Age": "无明确要求","MajorSum": "5", "OpeningTime": "","Tuition": "-1","Other_Application": "-1","Other_reg": "-1","Other_books": "-1","ScholarshipUrl": "http://financialaid.calpoly.edu/_finaid/types_aid/scholarships.htm","alimony":"12768-21600","Other_Conditions": "无明确要求","Currency": "美元","Rate": "6.3387"}</t>
  </si>
  <si>
    <t>a:2:{s:9:"管理学";s:30:"./major/175/392/NetWork//3.gif";s:6:"工学";s:30:"./major/175/392/NetWork//2.gif";}</t>
  </si>
  <si>
    <t>{"Address":"Admissions Office, Cal Poly, San Luis Obispo, CA 93407 U.S.A.","Tel":"+1 805.756.2311","Fax":"","Mail":"admissions@calpoly.edu","ApplyOnline":"","Conditions_Cost": "","Conditions_Edu": "无明确要求", "Conditions_Test": "","Conditions_Age": "无明确要求","MajorSum": "6", "OpeningTime": "","Tuition": "17448","Other_Application": "","Other_reg": "-1","Other_books": "-1","ScholarshipUrl": "http://financialaid.calpoly.edu/_finaid/types_aid/scholarships.htm","alimony":"12768-21600","Other_Conditions": "无明确要求","Currency": "美元","Rate": "6.3387"}</t>
  </si>
  <si>
    <t>旧金山州立大学（旧金山）</t>
  </si>
  <si>
    <t>San Francisco State University (San Francisco)</t>
  </si>
  <si>
    <t>San Francisco State University, 1600 Holloway Ave., San Francisco, CA 94132</t>
  </si>
  <si>
    <t>http://www.sfsu.edu/future/apply/international.html#how</t>
  </si>
  <si>
    <t>ugadmit@sfsu.edu</t>
  </si>
  <si>
    <t>a:2:{i:0;O:8:"stdClass":2:{s:4:"time";s:9:"6月15日";s:3:"tip";s:30:"秋季入学申请截止日期";}i:1;O:8:"stdClass":2:{s:4:"time";s:9:"11月1日";s:3:"tip";s:30:"春季入学申请截止日期";}}</t>
  </si>
  <si>
    <t>http://www.sfsu.edu/~finaid/scholarships/</t>
  </si>
  <si>
    <t>a:11:{s:6:"文学";s:36:"./major/175/833/Undergraduate//9.gif";s:6:"农学";s:36:"./major/175/833/Undergraduate//8.gif";s:9:"历史学";s:36:"./major/175/833/Undergraduate//7.gif";s:6:"理学";s:36:"./major/175/833/Undergraduate//6.gif";s:9:"经济学";s:36:"./major/175/833/Undergraduate//5.gif";s:9:"教育学";s:36:"./major/175/833/Undergraduate//4.gif";s:9:"管理学";s:36:"./major/175/833/Undergraduate//3.gif";s:6:"工学";s:36:"./major/175/833/Undergraduate//2.gif";s:6:"哲学";s:37:"./major/175/833/Undergraduate//11.gif";s:6:"医学";s:37:"./major/175/833/Undergraduate//10.gif";s:6:"法学";s:36:"./major/175/833/Undergraduate//1.gif";}</t>
  </si>
  <si>
    <t>{"Address":"San Francisco State University, 1600 Holloway Ave., San Francisco, CA 94132","Tel":"+1 415/338-6486","Fax":"+1 415/338-3880","Mail":"ugadmit@sfsu.edu","ApplyOnline":"http://www.sfsu.edu/future/apply/international.html#how","Conditions_Cost": [{"score":"四分制  2.5","tip":"GPA"}],"Conditions_Edu": "高中毕业", "Conditions_Test": [{"type":"传统托福(PBT)","score":"500"},{"type":"托福机考(CBT)","score":"173"},{"type":"托福网考(IBT)","score":"61"},{"type":"雅思","score":"6"}],"Conditions_Age": "无明确要求","MajorSum": "108", "OpeningTime": [{"time":"6月15日","tip":"秋季入学申请截止日期"},{"time":"11月1日","tip":"春季入学申请截止日期"}],"Tuition": "15378","Other_Application": "-1","Other_reg": "-1","Other_books": "-1","ScholarshipUrl": "http://www.sfsu.edu/~finaid/scholarships/","alimony":"12768-21600","Other_Conditions": "无明确要求","Currency": "美元","Rate": "6.3387"}</t>
  </si>
  <si>
    <t>Division of Graduate Studies, 1600 Holloway Avenue, San Francisco, CA 94132, Administration Building, Room 250</t>
  </si>
  <si>
    <t>http://www.sfsu.edu/~gradstdy/steps2apply.htm</t>
  </si>
  <si>
    <t>a:4:{i:0;O:8:"stdClass":2:{s:4:"type";s:17:"传统托福(PBT)";s:5:"score";s:3:"550";}i:1;O:8:"stdClass":2:{s:4:"type";s:17:"托福网考(IBT)";s:5:"score";s:2:"80";}i:2;O:8:"stdClass":2:{s:4:"type";s:6:"雅思";s:5:"score";s:3:"7.0";}i:3;O:8:"stdClass":2:{s:4:"type";s:3:"PTE";s:5:"score";s:2:"65";}}</t>
  </si>
  <si>
    <t>+1 (415) 405-2466</t>
  </si>
  <si>
    <t>intlgrad@sfsu.edu</t>
  </si>
  <si>
    <t>a:2:{i:0;O:8:"stdClass":2:{s:4:"time";s:9:"5月15日";s:3:"tip";s:42:"会计专业秋季入学申请截止时间";}i:1;O:8:"stdClass":2:{s:4:"time";s:10:"10月15日";s:3:"tip";s:42:"会计专业春季入学申请截止时间";}}</t>
  </si>
  <si>
    <t>+1 (415) 405-4005</t>
  </si>
  <si>
    <t>a:10:{s:6:"文学";s:29:"./major/175/833/Master//9.gif";s:9:"历史学";s:29:"./major/175/833/Master//7.gif";s:6:"理学";s:29:"./major/175/833/Master//6.gif";s:9:"经济学";s:29:"./major/175/833/Master//5.gif";s:9:"教育学";s:29:"./major/175/833/Master//4.gif";s:9:"管理学";s:29:"./major/175/833/Master//3.gif";s:6:"工学";s:29:"./major/175/833/Master//2.gif";s:6:"哲学";s:30:"./major/175/833/Master//11.gif";s:6:"医学";s:30:"./major/175/833/Master//10.gif";s:6:"法学";s:29:"./major/175/833/Master//1.gif";}</t>
  </si>
  <si>
    <t>{"Address":"Division of Graduate Studies, 1600 Holloway Avenue, San Francisco, CA 94132, Administration Building, Room 250","Tel":"+1 (415) 405-4005","Fax":"+1 (415) 405-2466","Mail":"intlgrad@sfsu.edu","ApplyOnline":"http://www.sfsu.edu/~gradstdy/steps2apply.htm","Conditions_Cost": [{"score":"四分制  3.0","tip":"GPA"}],"Conditions_Edu": "本科毕业", "Conditions_Test": [{"type":"传统托福(PBT)","score":"550"},{"type":"托福网考(IBT)","score":"80"},{"type":"雅思","score":"7.0"},{"type":"PTE","score":"65"}],"Conditions_Age": "无明确要求","MajorSum": "95", "OpeningTime": [{"time":"5月15日","tip":"会计专业秋季入学申请截止时间"},{"time":"10月15日","tip":"会计专业春季入学申请截止时间"}],"Tuition": "13668","Other_Application": "-1","Other_reg": "-1","Other_books": "-1","ScholarshipUrl": "http://www.sfsu.edu/~finaid/scholarships/","alimony":"12768-21600","Other_Conditions": "无明确要求","Currency": "美元","Rate": "6.3387"}</t>
  </si>
  <si>
    <t>a:1:{i:0;O:8:"stdClass":2:{s:4:"time";s:8:"4月1日";s:3:"tip";s:39:"教育学秋季入学申请截止时间";}}</t>
  </si>
  <si>
    <t>a:3:{s:6:"理学";s:25:"./major/175/833/Dr//6.gif";s:9:"教育学";s:25:"./major/175/833/Dr//4.gif";s:9:"管理学";s:25:"./major/175/833/Dr//3.gif";}</t>
  </si>
  <si>
    <t>{"Address":"Division of Graduate Studies, 1600 Holloway Avenue, San Francisco, CA 94132, Administration Building, Room 250","Tel":"+1 (415) 405-4005","Fax":"+1 (415) 405-2466","Mail":"intlgrad@sfsu.edu","ApplyOnline":"http://www.sfsu.edu/~gradstdy/steps2apply.htm","Conditions_Cost": [{"score":"四分制  3.0","tip":"GPA"}],"Conditions_Edu": "本科毕业", "Conditions_Test": [{"type":"传统托福(PBT)","score":"550"},{"type":"托福网考(IBT)","score":"80"},{"type":"雅思","score":"7.0"},{"type":"PTE","score":"65"}],"Conditions_Age": "无明确要求","MajorSum": "3", "OpeningTime": [{"time":"4月1日","tip":"教育学秋季入学申请截止时间"}],"Tuition": "13668","Other_Application": "-1","Other_reg": "-1","Other_books": "-1","ScholarshipUrl": "http://www.sfsu.edu/~finaid/scholarships/","alimony":"12768-21600","Other_Conditions": "无明确要求","Currency": "美元","Rate": "6.3387"}</t>
  </si>
  <si>
    <t>835 Market Street, Suite 550, San Francisco, CA 94103</t>
  </si>
  <si>
    <t>a:5:{i:0;O:8:"stdClass":2:{s:4:"type";s:17:"传统托福(PBT)";s:5:"score";s:3:"590";}i:1;O:8:"stdClass":2:{s:4:"type";s:17:"托福机考(CBT)";s:5:"score";s:3:"243";}i:2;O:8:"stdClass":2:{s:4:"type";s:17:"托福网考(IBT)";s:5:"score";s:2:"96";}i:3;O:8:"stdClass":2:{s:4:"type";s:6:"雅思";s:5:"score";s:1:"7";}i:4;O:8:"stdClass":2:{s:4:"type";s:3:"PTE";s:5:"score";s:2:"65";}}</t>
  </si>
  <si>
    <t>1 (415) 817-4340</t>
  </si>
  <si>
    <t>mba@sfsu.edu</t>
  </si>
  <si>
    <t>a:2:{i:0;O:8:"stdClass":2:{s:4:"time";s:9:"5月15日";s:3:"tip";s:30:"秋季入学申请截止日期";}i:1;O:8:"stdClass":2:{s:4:"time";s:10:"10月15日";s:3:"tip";s:30:"春季入学申请截止日期";}}</t>
  </si>
  <si>
    <t>1 (415) 817-4300</t>
  </si>
  <si>
    <t>a:4:{s:9:"经济学";s:26:"./major/175/833/MBA//5.gif";s:9:"管理学";s:26:"./major/175/833/MBA//3.gif";s:6:"工学";s:26:"./major/175/833/MBA//2.gif";s:0:"";i:6;}</t>
  </si>
  <si>
    <t>{"Address":"835 Market Street, Suite 550, San Francisco, CA 94103","Tel":"1 (415) 817-4300","Fax":"1 (415) 817-4340","Mail":"mba@sfsu.edu","Conditions_Cost": [{"score":"四分制  3.0","tip":"GPA"}],"Conditions_Edu": "本科毕业", "Conditions_Test": [{"type":"传统托福(PBT)","score":"590"},{"type":"托福机考(CBT)","score":"243"},{"type":"托福网考(IBT)","score":"96"},{"type":"雅思","score":"7"},{"type":"PTE","score":"65"}], "Conditions_Work": "无明确要求","Conditions_Age": "无明确要求","MajorSum": "9", "OpeningTime": [{"time":"5月15日","tip":"秋季入学申请截止日期"},{"time":"10月15日","tip":"春季入学申请截止日期"}],"Tuition": "18780","Other_Application": "-1","Other_reg": "-1","Other_books": "-1","ScholarshipUrl": "","alimony":"12768-21600","Other_Conditions": "1、要求提交GRE或GMAT考试成绩。","Currency": "美元","Rate": "6.3387"}</t>
  </si>
  <si>
    <t>a:4:{i:0;O:8:"stdClass":2:{s:4:"type";s:17:"传统托福(PBT)";s:5:"score";s:3:"500";}i:1;O:8:"stdClass":2:{s:4:"type";s:17:"托福机考(CBT)";s:5:"score";s:3:"173";}i:2;O:8:"stdClass":2:{s:4:"type";s:17:"托福网考(IBT)";s:5:"score";s:2:"61";}i:3;O:8:"stdClass":2:{s:4:"type";s:6:"雅思";s:5:"score";s:3:"6.0";}}</t>
  </si>
  <si>
    <t>a:2:{i:0;O:8:"stdClass":2:{s:4:"time";s:9:"6月15日";s:3:"tip";s:30:"秋季入学申请截止时间";}i:1;O:8:"stdClass":2:{s:4:"time";s:9:"11月1日";s:3:"tip";s:30:"春季入学申请截止时间";}}</t>
  </si>
  <si>
    <t>a:8:{s:6:"文学";s:33:"./major/175/833/Specialist//9.gif";s:6:"理学";s:33:"./major/175/833/Specialist//6.gif";s:9:"经济学";s:33:"./major/175/833/Specialist//5.gif";s:9:"教育学";s:33:"./major/175/833/Specialist//4.gif";s:9:"管理学";s:33:"./major/175/833/Specialist//3.gif";s:6:"工学";s:33:"./major/175/833/Specialist//2.gif";s:6:"医学";s:34:"./major/175/833/Specialist//10.gif";s:6:"法学";s:33:"./major/175/833/Specialist//1.gif";}</t>
  </si>
  <si>
    <t>{"Address":"San Francisco State University, 1600 Holloway Ave., San Francisco, CA 94132","Tel":"+1 415/338-6486","Fax":"+1 415/338-3880","Mail":"ugadmit@sfsu.edu","ApplyOnline":"http://www.sfsu.edu/future/apply/international.html#how","Conditions_Cost": [{"score":"四分制  2.5","tip":"GPA"}],"Conditions_Edu": "高中毕业", "Conditions_Test": [{"type":"传统托福(PBT)","score":"500"},{"type":"托福机考(CBT)","score":"173"},{"type":"托福网考(IBT)","score":"61"},{"type":"雅思","score":"6.0"}],"Conditions_Age": "无明确要求","MajorSum": "13", "OpeningTime": [{"time":"6月15日","tip":"秋季入学申请截止时间"},{"time":"11月1日","tip":"春季入学申请截止时间"}],"Tuition": "15378","Other_Application": "-1","Other_reg": "-1","Other_books": "-1","ScholarshipUrl": "http://www.sfsu.edu/~finaid/scholarships/","alimony":"12768-21600","Other_Conditions": "无明确要求","Currency": "美元","Rate": "6.3387"}</t>
  </si>
  <si>
    <t>American Language Institute, San Francisco State University, 1600 Holloway Avenue, San Francisco, California 94132,  USA</t>
  </si>
  <si>
    <t>http://www.sfsu.edu/~ali/apply.html</t>
  </si>
  <si>
    <t>1 (415) 338-1717</t>
  </si>
  <si>
    <t>ali@sfsu.edu</t>
  </si>
  <si>
    <t>a:1:{i:0;O:8:"stdClass":2:{s:4:"time";s:8:"2月5日";s:3:"tip";s:31:"开课3次，2月、5月、9月";}}</t>
  </si>
  <si>
    <t>1 (415) 338-1438</t>
  </si>
  <si>
    <t>a:1:{s:6:"文学";s:31:"./major/175/833/Language//9.gif";}</t>
  </si>
  <si>
    <t>{"Address":"American Language Institute, San Francisco State University, 1600 Holloway Avenue, San Francisco, California 94132,  USA","Tel":"1 (415) 338-1438","Fax":"1 (415) 338-1717","Mail":"ali@sfsu.edu","ApplyOnline":"http://www.sfsu.edu/~ali/apply.html","Conditions_Cost": "","Conditions_Edu": "无明确要求", "Conditions_Test": "","Conditions_Age": "无明确要求","MajorSum": "1", "OpeningTime": [{"time":"2月5日","tip":"开课3次，2月、5月、9月"}],"Tuition": "333","Other_Application": "50","Other_reg": "-1","Other_books": "-1","ScholarshipUrl": "","alimony":"12768-21600","Other_Conditions": "无明确要求","Currency": "美元","Rate": "6.3387"}</t>
  </si>
  <si>
    <t>a:7:{s:6:"文学";s:30:"./major/175/833/NetWork//9.gif";s:6:"理学";s:30:"./major/175/833/NetWork//6.gif";s:9:"教育学";s:30:"./major/175/833/NetWork//4.gif";s:9:"管理学";s:30:"./major/175/833/NetWork//3.gif";s:21:"职教及其他类别";s:31:"./major/175/833/NetWork//13.gif";s:6:"医学";s:31:"./major/175/833/NetWork//10.gif";s:6:"法学";s:30:"./major/175/833/NetWork//1.gif";}</t>
  </si>
  <si>
    <t>{"Address":"Division of Graduate Studies, 1600 Holloway Avenue, San Francisco, CA 94132, Administration Building, Room 250","Tel":"+1 (415) 405-4005","Fax":"+1 (415) 405-2466","Mail":"intlgrad@sfsu.edu","ApplyOnline":"http://www.sfsu.edu/~gradstdy/steps2apply.htm","Conditions_Cost": "","Conditions_Edu": "无明确要求", "Conditions_Test": "","Conditions_Age": "无明确要求","MajorSum": "19", "OpeningTime": "","Tuition": "13668","Other_Application": "","Other_reg": "-1","Other_books": "-1","ScholarshipUrl": "http://www.sfsu.edu/~finaid/scholarships/","alimony":"12768-21600","Other_Conditions": "无明确要求","Currency": "美元","Rate": "6.3387"}</t>
  </si>
  <si>
    <t>伊利诺斯理工学院（芝加哥）</t>
  </si>
  <si>
    <t>Illinois Institute of Technology (Chicago)</t>
  </si>
  <si>
    <t>Office of Undergraduate Admission, 10 W. 33rd Street, Perlstein Hall Room 101, Chicago, IL 60616</t>
  </si>
  <si>
    <t>a:5:{i:0;O:8:"stdClass":2:{s:4:"type";s:17:"传统托福(PBT)";s:5:"score";s:3:"550";}i:1;O:8:"stdClass":2:{s:4:"type";s:17:"托福机考(CBT)";s:5:"score";s:3:"213";}i:2;O:8:"stdClass":2:{s:4:"type";s:17:"托福网考(IBT)";s:5:"score";s:2:"80";}i:3;O:8:"stdClass":2:{s:4:"type";s:6:"雅思";s:5:"score";s:3:"6.5";}i:4;O:8:"stdClass":2:{s:4:"type";s:3:"PTE";s:5:"score";s:2:"53";}}</t>
  </si>
  <si>
    <t>admission@iit.edu</t>
  </si>
  <si>
    <t>a:3:{i:0;O:8:"stdClass":2:{s:4:"time";s:10:"11月15日";s:3:"tip";s:30:"春季入学申请截止日期";}i:1;O:8:"stdClass":2:{s:4:"time";s:9:"12月1日";s:3:"tip";s:36:"秋季入学提前申请截止时间";}i:2;O:8:"stdClass":2:{s:4:"time";s:9:"5月15日";s:3:"tip";s:30:"秋季入学申请截止时间";}}</t>
  </si>
  <si>
    <t>http://www.iit.edu/financial_aid/scholarships/</t>
  </si>
  <si>
    <t>1 312.567.3025</t>
  </si>
  <si>
    <t>a:7:{s:6:"文学";s:37:"./major/175/1886/Undergraduate//9.gif";s:6:"理学";s:37:"./major/175/1886/Undergraduate//6.gif";s:9:"经济学";s:37:"./major/175/1886/Undergraduate//5.gif";s:9:"管理学";s:37:"./major/175/1886/Undergraduate//3.gif";s:6:"工学";s:37:"./major/175/1886/Undergraduate//2.gif";s:6:"医学";s:38:"./major/175/1886/Undergraduate//10.gif";s:6:"法学";s:37:"./major/175/1886/Undergraduate//1.gif";}</t>
  </si>
  <si>
    <t>{"Address":"Office of Undergraduate Admission, 10 W. 33rd Street, Perlstein Hall Room 101, Chicago, IL 60616","Tel":"1 312.567.3025","Fax":"","Mail":"admission@iit.edu","ApplyOnline":"http://www.commonapp.org/","Conditions_Cost": "","Conditions_Edu": "高中毕业", "Conditions_Test": [{"type":"传统托福(PBT)","score":"550"},{"type":"托福机考(CBT)","score":"213"},{"type":"托福网考(IBT)","score":"80"},{"type":"雅思","score":"6.5"},{"type":"PTE","score":"53"}],"Conditions_Age": "无明确要求","MajorSum": "34", "OpeningTime": [{"time":"11月15日","tip":"春季入学申请截止日期"},{"time":"12月1日","tip":"秋季入学提前申请截止时间"},{"time":"5月15日","tip":"秋季入学申请截止时间"}],"Tuition": "38512","Other_Application": "-1","Other_reg": "-1","Other_books": "-1","ScholarshipUrl": "http://www.iit.edu/financial_aid/scholarships/","alimony":"12768-21600","Other_Conditions": "无明确要求","Currency": "美元","Rate": "6.3387"}</t>
  </si>
  <si>
    <t>Office of Graduate Admission, Illinois Institute of Technology, 10 W. 33rd Street, Perlstein Hall, Room 203, Chicago, IL 60616</t>
  </si>
  <si>
    <t>https://iit-grad.edu.185r.net/application/login/</t>
  </si>
  <si>
    <t>a:25:{i:0;O:8:"stdClass":2:{s:4:"type";s:17:"传统托福(PBT)";s:5:"score";s:3:"523";}i:1;O:8:"stdClass":2:{s:4:"type";s:23:"传统托福(PBT)阅读";s:5:"score";s:2:"55";}i:2;O:8:"stdClass":2:{s:4:"type";s:23:"传统托福(PBT)写作";s:5:"score";s:2:"55";}i:3;O:8:"stdClass":2:{s:4:"type";s:23:"传统托福(PBT)听力";s:5:"score";s:2:"55";}i:4;O:8:"stdClass":2:{s:4:"type";s:23:"传统托福(PBT)口语";s:5:"score";s:2:"55";}i:5;O:8:"stdClass":2:{s:4:"type";s:17:"托福机考(CBT)";s:5:"score";s:3:"193";}i:6;O:8:"stdClass":2:{s:4:"type";s:23:"托福机考(CBT)阅读";s:5:"score";s:2:"21";}i:7;O:8:"stdClass":2:{s:4:"type";s:23:"托福机考(CBT)写作";s:5:"score";s:2:"21";}i:8;O:8:"stdClass":2:{s:4:"type";s:23:"托福机考(CBT)听力";s:5:"score";s:2:"21";}i:9;O:8:"stdClass":2:{s:4:"type";s:23:"托福机考(CBT)口语";s:5:"score";s:2:"21";}i:10;O:8:"stdClass":2:{s:4:"type";s:17:"托福网考(IBT)";s:5:"score";s:2:"70";}i:11;O:8:"stdClass":2:{s:4:"type";s:23:"托福网考(IBT)阅读";s:5:"score";s:2:"20";}i:12;O:8:"stdClass":2:{s:4:"type";s:23:"托福网考(IBT)写作";s:5:"score";s:2:"20";}i:13;O:8:"stdClass":2:{s:4:"type";s:23:"托福网考(IBT)听力";s:5:"score";s:2:"20";}i:14;O:8:"stdClass":2:{s:4:"type";s:23:"托福网考(IBT)口语";s:5:"score";s:2:"20";}i:15;O:8:"stdClass":2:{s:4:"type";s:6:"雅思";s:5:"score";s:3:"5.5";}i:16;O:8:"stdClass":2:{s:4:"type";s:12:"雅思阅读";s:5:"score";s:3:"5.5";}i:17;O:8:"stdClass":2:{s:4:"type";s:12:"雅思写作";s:5:"score";s:3:"5.5";}i:18;O:8:"stdClass":2:{s:4:"type";s:12:"雅思听力";s:5:"score";s:3:"5.5";}i:19;O:8:"stdClass":2:{s:4:"type";s:12:"雅思口语";s:5:"score";s:3:"5.5";}i:20;O:8:"stdClass":2:{s:4:"type";s:3:"PTE";s:5:"score";s:2:"62";}i:21;O:8:"stdClass":2:{s:4:"type";s:9:"PTE口语";s:5:"score";s:2:"53";}i:22;O:8:"stdClass":2:{s:4:"type";s:9:"PTE写作";s:5:"score";s:2:"53";}i:23;O:8:"stdClass":2:{s:4:"type";s:9:"PTE阅读";s:5:"score";s:2:"53";}i:24;O:8:"stdClass":2:{s:4:"type";s:9:"PTE听力";s:5:"score";s:2:"53";}}</t>
  </si>
  <si>
    <t>1 312.567.3138</t>
  </si>
  <si>
    <t>gradstu@iit.edu</t>
  </si>
  <si>
    <t>a:3:{i:0;O:8:"stdClass":2:{s:4:"time";s:9:"4月15日";s:3:"tip";s:30:"秋季入学申请截止时间";}i:1;O:8:"stdClass":2:{s:4:"time";s:10:"10月15日";s:3:"tip";s:30:"春季入学申请截止时间";}i:2;O:8:"stdClass":2:{s:4:"time";s:9:"2月15日";s:3:"tip";s:30:"夏季入学申请截止日期";}}</t>
  </si>
  <si>
    <t>1 312.567.3020</t>
  </si>
  <si>
    <t>a:9:{s:6:"文学";s:30:"./major/175/1886/Master//9.gif";s:6:"农学";s:30:"./major/175/1886/Master//8.gif";s:6:"理学";s:30:"./major/175/1886/Master//6.gif";s:9:"经济学";s:30:"./major/175/1886/Master//5.gif";s:9:"教育学";s:30:"./major/175/1886/Master//4.gif";s:9:"管理学";s:30:"./major/175/1886/Master//3.gif";s:6:"工学";s:30:"./major/175/1886/Master//2.gif";s:6:"医学";s:31:"./major/175/1886/Master//10.gif";s:6:"法学";s:30:"./major/175/1886/Master//1.gif";}</t>
  </si>
  <si>
    <t>{"Address":"Office of Graduate Admission, Illinois Institute of Technology, 10 W. 33rd Street, Perlstein Hall, Room 203, Chicago, IL 60616","Tel":"1 312.567.3020","Fax":"1 312.567.3138","Mail":"gradstu@iit.edu","ApplyOnline":"https://iit-grad.edu.185r.net/application/login/","Conditions_Cost": "","Conditions_Edu": "本科毕业", "Conditions_Test": [{"type":"传统托福(PBT)","score":"523"},{"type":"传统托福(PBT)阅读","score":"55"},{"type":"传统托福(PBT)写作","score":"55"},{"type":"传统托福(PBT)听力","score":"55"},{"type":"传统托福(PBT)口语","score":"55"},{"type":"托福机考(CBT)","score":"193"},{"type":"托福机考(CBT)阅读","score":"21"},{"type":"托福机考(CBT)写作","score":"21"},{"type":"托福机考(CBT)听力","score":"21"},{"type":"托福机考(CBT)口语","score":"21"},{"type":"托福网考(IBT)","score":"70"},{"type":"托福网考(IBT)阅读","score":"20"},{"type":"托福网考(IBT)写作","score":"20"},{"type":"托福网考(IBT)听力","score":"20"},{"type":"托福网考(IBT)口语","score":"20"},{"type":"雅思","score":"5.5"},{"type":"雅思阅读","score":"5.5"},{"type":"雅思写作","score":"5.5"},{"type":"雅思听力","score":"5.5"},{"type":"雅思口语","score":"5.5"},{"type":"PTE","score":"62"},{"type":"PTE口语","score":"53"},{"type":"PTE写作","score":"53"},{"type":"PTE阅读","score":"53"},{"type":"PTE听力","score":"53"}],"Conditions_Age": "无明确要求","MajorSum": "78", "OpeningTime": [{"time":"4月15日","tip":"秋季入学申请截止时间"},{"time":"10月15日","tip":"春季入学申请截止时间"},{"time":"2月15日","tip":"夏季入学申请截止日期"}],"Tuition": "21672","Other_Application": "75","Other_reg": "-1","Other_books": "-1","ScholarshipUrl": "http://www.iit.edu/financial_aid/scholarships/","alimony":"12768-21600","Other_Conditions": "1、要求提交GRE、GMAT考试成绩。","Currency": "美元","Rate": "6.3387"}</t>
  </si>
  <si>
    <t>a:6:{s:6:"文学";s:26:"./major/175/1886/Dr//9.gif";s:6:"理学";s:26:"./major/175/1886/Dr//6.gif";s:9:"管理学";s:26:"./major/175/1886/Dr//3.gif";s:6:"工学";s:26:"./major/175/1886/Dr//2.gif";s:6:"医学";s:27:"./major/175/1886/Dr//10.gif";s:6:"法学";s:26:"./major/175/1886/Dr//1.gif";}</t>
  </si>
  <si>
    <t>{"Address":"Office of Graduate Admission, Illinois Institute of Technology, 10 W. 33rd Street, Perlstein Hall, Room 203, Chicago, IL 60616","Tel":"1 312.567.3020","Fax":"1 312.567.3138","Mail":"gradstu@iit.edu","ApplyOnline":"https://iit-grad.edu.185r.net/application/login/","Conditions_Cost": "","Conditions_Edu": "本科毕业", "Conditions_Test": [{"type":"传统托福(PBT)","score":"523"},{"type":"传统托福(PBT)阅读","score":"55"},{"type":"传统托福(PBT)写作","score":"55"},{"type":"传统托福(PBT)听力","score":"55"},{"type":"传统托福(PBT)口语","score":"55"},{"type":"托福机考(CBT)","score":"193"},{"type":"托福机考(CBT)阅读","score":"21"},{"type":"托福机考(CBT)写作","score":"21"},{"type":"托福机考(CBT)听力","score":"21"},{"type":"托福机考(CBT)口语","score":"21"},{"type":"托福网考(IBT)","score":"70"},{"type":"托福网考(IBT)阅读","score":"20"},{"type":"托福网考(IBT)写作","score":"20"},{"type":"托福网考(IBT)听力","score":"20"},{"type":"托福网考(IBT)口语","score":"20"},{"type":"雅思","score":"5.5"},{"type":"雅思阅读","score":"5.5"},{"type":"雅思写作","score":"5.5"},{"type":"雅思听力","score":"5.5"},{"type":"雅思口语","score":"5.5"},{"type":"PTE","score":"62"},{"type":"PTE口语","score":"53"},{"type":"PTE写作","score":"53"},{"type":"PTE阅读","score":"53"},{"type":"PTE听力","score":"53"}],"Conditions_Age": "无明确要求","MajorSum": "22", "OpeningTime": [{"time":"4月15日","tip":"秋季入学申请截止时间"},{"time":"10月15日","tip":"春季入学申请截止时间"},{"time":"2月15日","tip":"夏季入学申请截止日期"}],"Tuition": "21672","Other_Application": "75","Other_reg": "-1","Other_books": "-1","ScholarshipUrl": "http://www.iit.edu/financial_aid/scholarships/","alimony":"12768-21600","Other_Conditions": "1、要求提交GRE、GMAT考试成绩。","Currency": "美元","Rate": "6.3387"}</t>
  </si>
  <si>
    <t>a:3:{i:0;O:8:"stdClass":2:{s:4:"type";s:17:"传统托福(PBT)";s:5:"score";s:3:"600";}i:1;O:8:"stdClass":2:{s:4:"type";s:17:"托福网考(IBT)";s:5:"score";s:2:"85";}i:2;O:8:"stdClass":2:{s:4:"type";s:6:"雅思";s:5:"score";s:3:"7.0";}}</t>
  </si>
  <si>
    <t>a:3:{i:0;O:8:"stdClass":2:{s:4:"time";s:9:"2月15日";s:3:"tip";s:30:"夏季入学申请截止时间";}i:1;O:8:"stdClass":2:{s:4:"time";s:9:"4月15日";s:3:"tip";s:30:"秋季入学申请截止时间";}i:2;O:8:"stdClass":2:{s:4:"time";s:10:"10月15日";s:3:"tip";s:30:"春季入学申请截止时间";}}</t>
  </si>
  <si>
    <t>24个月 全日制MBA学制为4个学期，两年</t>
  </si>
  <si>
    <t>a:5:{s:6:"文学";s:27:"./major/175/1886/MBA//9.gif";s:9:"经济学";s:27:"./major/175/1886/MBA//5.gif";s:9:"管理学";s:27:"./major/175/1886/MBA//3.gif";s:21:"职教及其他类别";s:28:"./major/175/1886/MBA//13.gif";s:6:"法学";s:27:"./major/175/1886/MBA//1.gif";}</t>
  </si>
  <si>
    <t>{"Address":"Office of Graduate Admission, Illinois Institute of Technology, 10 W. 33rd Street, Perlstein Hall, Room 203, Chicago, IL 60616  ","Tel":"1 312.567.3020","Fax":"1 312.567.3138  ","Mail":"gradstu@iit.edu","Conditions_Cost": [{"score":"四分制  3.0","tip":"GPA"}],"Conditions_Edu": "本科毕业", "Conditions_Test": [{"type":"传统托福(PBT)","score":"600"},{"type":"托福网考(IBT)","score":"85"},{"type":"雅思","score":"7.0"}], "Conditions_Work": "无明确要求","xueZhi": "24个月 全日制MBA学制为4个学期，两年","Conditions_Age": "无明确要求","MajorSum": "14", "OpeningTime": [{"time":"2月15日","tip":"夏季入学申请截止时间"},{"time":"4月15日","tip":"秋季入学申请截止时间"},{"time":"10月15日","tip":"春季入学申请截止时间"}],"Tuition": "71424","Other_Application": "-1","Other_reg": "-1","Other_books": "-1","ScholarshipUrl": "","alimony":"12768-21600","Other_Conditions": "1.提供GMAT、GRE成绩。","Currency": "美元","Rate": "6.3387"}</t>
  </si>
  <si>
    <t>a:8:{s:6:"理学";s:31:"./major/175/1886/NetWork//6.gif";s:9:"经济学";s:31:"./major/175/1886/NetWork//5.gif";s:9:"教育学";s:31:"./major/175/1886/NetWork//4.gif";s:9:"管理学";s:31:"./major/175/1886/NetWork//3.gif";s:6:"工学";s:31:"./major/175/1886/NetWork//2.gif";s:6:"哲学";s:32:"./major/175/1886/NetWork//11.gif";s:6:"医学";s:32:"./major/175/1886/NetWork//10.gif";s:6:"法学";s:31:"./major/175/1886/NetWork//1.gif";}</t>
  </si>
  <si>
    <t>{"Address":"Office of Graduate Admission, Illinois Institute of Technology, 10 W. 33rd Street, Perlstein Hall, Room 203, Chicago, IL 60616","Tel":"1 312.567.3020","Fax":"1 312.567.3138","Mail":"gradstu@iit.edu","ApplyOnline":"https://iit-grad.edu.185r.net/application/login/","Conditions_Cost": "","Conditions_Edu": "无明确要求", "Conditions_Test": "","Conditions_Age": "无明确要求","MajorSum": "70", "OpeningTime": "","Tuition": "21672","Other_Application": "","Other_reg": "-1","Other_books": "-1","ScholarshipUrl": "http://www.iit.edu/financial_aid/scholarships/","alimony":"12768-21600","Other_Conditions": "无明确要求","Currency": "美元","Rate": "6.3387"}</t>
  </si>
  <si>
    <t>a:2:{s:9:"教育学";s:34:"./major/175/1886/Foundation//4.gif";s:6:"医学";s:35:"./major/175/1886/Foundation//10.gif";}</t>
  </si>
  <si>
    <t>{"Address":"Office of Undergraduate Admission, 10 W. 33rd Street, Perlstein Hall Room 101, Chicago, IL 60616","Tel":"1 312.567.3025","Fax":"","Mail":"admission@iit.edu","ApplyOnline":"http://www.commonapp.org/","Conditions_Cost": "","Conditions_Edu": "无明确要求", "Conditions_Test": "","Conditions_Age": "无明确要求","MajorSum": "2", "OpeningTime": "","Tuition": "-1","Other_Application": "-1","Other_reg": "-1","Other_books": "-1","ScholarshipUrl": "","alimony":"12768-21600","Other_Conditions": "无明确要求","Currency": "美元","Rate": "6.3387"}</t>
  </si>
  <si>
    <t>图兰大学(新奥尔良)</t>
  </si>
  <si>
    <t>Tulane University (New Orleans)</t>
  </si>
  <si>
    <t>Tulane University   Office of Undergraduate Admission  210 Gibson Hall  6823 St. Charles Ave.  New Orleans, LA 70118</t>
  </si>
  <si>
    <t>http://admission.tulane.edu/international/intlapps.php</t>
  </si>
  <si>
    <t>a:2:{i:0;O:8:"stdClass":2:{s:4:"type";s:17:"托福网考(IBT)";s:5:"score";s:3:"100";}i:1;O:8:"stdClass":2:{s:4:"type";s:6:"雅思";s:5:"score";s:3:"6.5";}}</t>
  </si>
  <si>
    <t>1 (504) 862-8715</t>
  </si>
  <si>
    <t>undergrad.admission@tulane.edu</t>
  </si>
  <si>
    <t>1.申请者需提供SAT考试成绩。</t>
  </si>
  <si>
    <t>http://tulane.edu/financialaid/grants/index.cfm</t>
  </si>
  <si>
    <t>1 (800) 873-9283，1 504-865-5731</t>
  </si>
  <si>
    <t>a:11:{s:6:"文学";s:37:"./major/175/2607/Undergraduate//9.gif";s:9:"历史学";s:37:"./major/175/2607/Undergraduate//7.gif";s:6:"理学";s:37:"./major/175/2607/Undergraduate//6.gif";s:9:"经济学";s:37:"./major/175/2607/Undergraduate//5.gif";s:9:"教育学";s:37:"./major/175/2607/Undergraduate//4.gif";s:9:"管理学";s:37:"./major/175/2607/Undergraduate//3.gif";s:6:"工学";s:37:"./major/175/2607/Undergraduate//2.gif";s:6:"军事";s:38:"./major/175/2607/Undergraduate//12.gif";s:6:"哲学";s:38:"./major/175/2607/Undergraduate//11.gif";s:6:"医学";s:38:"./major/175/2607/Undergraduate//10.gif";s:6:"法学";s:37:"./major/175/2607/Undergraduate//1.gif";}</t>
  </si>
  <si>
    <t>{"Address":"Tulane University   Office of Undergraduate Admission  210 Gibson Hall  6823 St. Charles Ave.  New Orleans, LA 70118  ","Tel":"1 (800) 873-9283，1 504-865-5731","Fax":"1 (504) 862-8715","Mail":"undergrad.admission@tulane.edu","ApplyOnline":"http://admission.tulane.edu/international/intlapps.php","Conditions_Cost": "","Conditions_Edu": "高中毕业", "Conditions_Test": [{"type":"托福网考(IBT)","score":"100"},{"type":"雅思","score":"6.5"}],"Conditions_Age": "无明确要求","MajorSum": "59", "OpeningTime": [{"time":"2月15日","tip":""}],"Tuition": "46930","Other_Application": "-1","Other_reg": "-1","Other_books": "-1","ScholarshipUrl": "http://tulane.edu/financialaid/grants/index.cfm","alimony":"12768-21600","Other_Conditions": "1.申请者需提供SAT考试成绩。","Currency": "美元","Rate": "6.3387"}</t>
  </si>
  <si>
    <t>Tulane School of Architecture  Richardson Memorial  New Orleans, LA 70118</t>
  </si>
  <si>
    <t>http://tulane.edu/admission/graduate-and-professional-programs.cfm</t>
  </si>
  <si>
    <t>1 504-862-8798</t>
  </si>
  <si>
    <t>dharmon@tulane.edu</t>
  </si>
  <si>
    <t>a:3:{i:0;O:8:"stdClass":2:{s:4:"time";s:8:"2月1日";s:3:"tip";s:69:"生物医学工程学专业秋季入学并申请助学金截止时间";}i:1;O:8:"stdClass":2:{s:4:"time";s:9:"7月15日";s:3:"tip";s:57:"生物医学工程学专业秋季入学申请截止时间";}i:2;O:8:"stdClass":2:{s:4:"time";s:9:"11月1日";s:3:"tip";s:57:"生物医学工程学专业春季入学申请截止时间";}}</t>
  </si>
  <si>
    <t>生物医学工程学专业入学要求：&amp;nbsp;1.申请者需提供GRE、托福成绩。</t>
  </si>
  <si>
    <t>http://tulane.edu/financialaid/steps/gradprof.cfm</t>
  </si>
  <si>
    <t>1 504-865-5839</t>
  </si>
  <si>
    <t>a:10:{s:6:"文学";s:30:"./major/175/2607/Master//9.gif";s:9:"历史学";s:30:"./major/175/2607/Master//7.gif";s:6:"理学";s:30:"./major/175/2607/Master//6.gif";s:9:"经济学";s:30:"./major/175/2607/Master//5.gif";s:9:"管理学";s:30:"./major/175/2607/Master//3.gif";s:6:"工学";s:30:"./major/175/2607/Master//2.gif";s:21:"职教及其他类别";s:31:"./major/175/2607/Master//13.gif";s:6:"哲学";s:31:"./major/175/2607/Master//11.gif";s:6:"医学";s:31:"./major/175/2607/Master//10.gif";s:6:"法学";s:30:"./major/175/2607/Master//1.gif";}</t>
  </si>
  <si>
    <t>{"Address":"Tulane School of Architecture  Richardson Memorial  New Orleans, LA 70118  ","Tel":"1 504-865-5839","Fax":"1 504-862-8798  ","Mail":"dharmon@tulane.edu","ApplyOnline":"http://tulane.edu/admission/graduate-and-professional-programs.cfm","Conditions_Cost": "","Conditions_Edu": "本科毕业", "Conditions_Test": "","Conditions_Age": "无明确要求","MajorSum": "61", "OpeningTime": [{"time":"2月1日","tip":"生物医学工程学专业秋季入学并申请助学金截止时间"},{"time":"7月15日","tip":"生物医学工程学专业秋季入学申请截止时间"},{"time":"11月1日","tip":"生物医学工程学专业春季入学申请截止时间"}],"Tuition": "46930","Other_Application": "-1","Other_reg": "-1","Other_books": "-1","ScholarshipUrl": "http://tulane.edu/financialaid/steps/gradprof.cfm","alimony":"12768-21600","Other_Conditions": "生物医学工程学专业入学要求：&amp;nbsp;1.申请者需提供GRE、托福成绩。","Currency": "美元","Rate": "6.3387"}</t>
  </si>
  <si>
    <t>Tulane University School of Medicine  1131 S. Robertson Street  New Orleans, LA 70112</t>
  </si>
  <si>
    <t>a:9:{s:6:"文学";s:26:"./major/175/2607/Dr//9.gif";s:9:"历史学";s:26:"./major/175/2607/Dr//7.gif";s:6:"理学";s:26:"./major/175/2607/Dr//6.gif";s:9:"教育学";s:26:"./major/175/2607/Dr//4.gif";s:9:"管理学";s:26:"./major/175/2607/Dr//3.gif";s:6:"工学";s:26:"./major/175/2607/Dr//2.gif";s:6:"哲学";s:27:"./major/175/2607/Dr//11.gif";s:6:"医学";s:27:"./major/175/2607/Dr//10.gif";s:6:"法学";s:26:"./major/175/2607/Dr//1.gif";}</t>
  </si>
  <si>
    <t>{"Address":"Tulane University School of Medicine  1131 S. Robertson Street  New Orleans, LA 70112  ","Tel":"1 504-865-5839","Fax":"1 504-862-8798 ","Mail":"dharmon@tulane.edu","ApplyOnline":"http://tulane.edu/admission/graduate-and-professional-programs.cfm","Conditions_Cost": "","Conditions_Edu": "本科毕业", "Conditions_Test": "","Conditions_Age": "无明确要求","MajorSum": "36", "OpeningTime": "","Tuition": "46930","Other_Application": "-1","Other_reg": "-1","Other_books": "-1","ScholarshipUrl": "http://tulane.edu/financialaid/steps/gradprof.cfm","alimony":"12768-21600","Other_Conditions": "生物医学工程学专业入学要求：&amp;nbsp;1.申请者需提供GRE、托福成绩。","Currency": "美元","Rate": "6.3387"}</t>
  </si>
  <si>
    <t>Catherine K. Hunter  Assistant Director of Graduate Admissions  Freeman School of Business  Goldring/Woldenberg Hall I, Suite 410  Tulane University  New Orleans, LA 70118-5669</t>
  </si>
  <si>
    <t>+1 504.865.6770</t>
  </si>
  <si>
    <t>khunter@tulane.edu</t>
  </si>
  <si>
    <t>a:3:{i:0;O:8:"stdClass":2:{s:4:"time";s:9:"11月5日";s:3:"tip";s:50:"第一轮提交申请材料时间为11月第一周";}i:1;O:8:"stdClass":2:{s:4:"time";s:8:"1月7日";s:3:"tip";s:49:"第二轮提交申请材料时间为1月第一周";}i:2;O:8:"stdClass":2:{s:4:"time";s:8:"3月4日";s:3:"tip";s:49:"第三轮提交申请材料时间为3月第一周";}}</t>
  </si>
  <si>
    <t>1.需提交申请表。&amp;nbsp;2.提交就读大学正式成绩单。&amp;nbsp;3.具体要求请联系学院。</t>
  </si>
  <si>
    <t>+1 504.314.2674</t>
  </si>
  <si>
    <t>a:2:{s:9:"经济学";s:27:"./major/175/2607/MBA//5.gif";s:9:"管理学";s:27:"./major/175/2607/MBA//3.gif";}</t>
  </si>
  <si>
    <t>{"Address":"Catherine K. Hunter  Assistant Director of Graduate Admissions  Freeman School of Business  Goldring/Woldenberg Hall I, Suite 410  Tulane University  New Orleans, LA 70118-5669","Tel":"+1 504.314.2674","Fax":"+1 504.865.6770","Mail":"khunter@tulane.edu","Conditions_Cost": "","Conditions_Edu": "无明确要求", "Conditions_Test": "", "Conditions_Work": "无明确要求","xueZhi": "24个月 全日制MBA学制为两年","Conditions_Age": "无明确要求","MajorSum": "3", "OpeningTime": [{"time":"11月5日","tip":"第一轮提交申请材料时间为11月第一周"},{"time":"1月7日","tip":"第二轮提交申请材料时间为1月第一周"},{"time":"3月4日","tip":"第三轮提交申请材料时间为3月第一周"}],"Tuition": "92293","Other_Application": "-1","Other_reg": "-1","Other_books": "-1","ScholarshipUrl": "","alimony":"12768-21600","Other_Conditions": "1.需提交申请表。&amp;nbsp;2.提交就读大学正式成绩单。&amp;nbsp;3.具体要求请联系学院。","Currency": "美元","Rate": "6.3387"}</t>
  </si>
  <si>
    <t>a:1:{s:6:"医学";s:32:"./major/175/2607/NetWork//10.gif";}</t>
  </si>
  <si>
    <t>{"Address":"Tulane University School of Medicine  1131 S. Robertson Street  New Orleans, LA 70112  ","Tel":"1 504-865-5839","Fax":"1 504-862-8798 ","Mail":"dharmon@tulane.edu","ApplyOnline":"http://tulane.edu/admission/graduate-and-professional-programs.cfm","Conditions_Cost": "","Conditions_Edu": "无明确要求", "Conditions_Test": "","Conditions_Age": "无明确要求","MajorSum": "1", "OpeningTime": "","Tuition": "-1","Other_Application": "","Other_reg": "-1","Other_books": "-1","ScholarshipUrl": "http://tulane.edu/financialaid/steps/gradprof.cfm","alimony":"12768-21600","Other_Conditions": "无明确要求","Currency": "美元","Rate": "6.3387"}</t>
  </si>
  <si>
    <t>东卡罗莱纳大学(格林维尔)</t>
  </si>
  <si>
    <t>East Carolina University (Greenville)</t>
  </si>
  <si>
    <t>Office of International Affairs  International House  306 East 9th Street  Mail Stop 598  East Carolina University  Greenville, North Carolina 27858-4353 USA</t>
  </si>
  <si>
    <t>http://www.ecu.edu/cs-acad/intlaffairs/apply.cfm</t>
  </si>
  <si>
    <t>a:4:{i:0;O:8:"stdClass":2:{s:4:"type";s:17:"托福网考(IBT)";s:5:"score";s:2:"80";}i:1;O:8:"stdClass":2:{s:4:"type";s:6:"雅思";s:5:"score";s:3:"6.5";}i:2;O:8:"stdClass":2:{s:4:"type";s:18:"SAT批判性阅读";s:5:"score";s:3:"450";}i:3;O:8:"stdClass":2:{s:4:"type";s:9:"ACT英语";s:5:"score";s:2:"19";}}</t>
  </si>
  <si>
    <t>1 252 328-4813</t>
  </si>
  <si>
    <t>international@ecu.edu</t>
  </si>
  <si>
    <t>http://www.ecu.edu/cs-acad/universityscholarships/scholarships.cfm</t>
  </si>
  <si>
    <t>1 252-328-4829</t>
  </si>
  <si>
    <t>a:11:{s:6:"文学";s:37:"./major/175/4257/Undergraduate//9.gif";s:9:"历史学";s:37:"./major/175/4257/Undergraduate//7.gif";s:6:"理学";s:37:"./major/175/4257/Undergraduate//6.gif";s:9:"经济学";s:37:"./major/175/4257/Undergraduate//5.gif";s:9:"教育学";s:37:"./major/175/4257/Undergraduate//4.gif";s:9:"管理学";s:37:"./major/175/4257/Undergraduate//3.gif";s:6:"工学";s:37:"./major/175/4257/Undergraduate//2.gif";s:21:"职教及其他类别";s:38:"./major/175/4257/Undergraduate//13.gif";s:6:"哲学";s:38:"./major/175/4257/Undergraduate//11.gif";s:6:"医学";s:38:"./major/175/4257/Undergraduate//10.gif";s:6:"法学";s:37:"./major/175/4257/Undergraduate//1.gif";}</t>
  </si>
  <si>
    <t>{"Address":"Office of International Affairs  International House  306 East 9th Street  Mail Stop 598  East Carolina University  Greenville, North Carolina 27858-4353 USA ","Tel":"1 252-328-4829","Fax":"1 252 328-4813","Mail":"international@ecu.edu","ApplyOnline":"http://www.ecu.edu/cs-acad/intlaffairs/apply.cfm","Conditions_Cost": "","Conditions_Edu": "高中毕业", "Conditions_Test": [{"type":"托福网考(IBT)","score":"80"},{"type":"雅思","score":"6.5"},{"type":"SAT批判性阅读","score":"450"},{"type":"ACT英语","score":"19"}],"Conditions_Age": "无明确要求","MajorSum": "86", "OpeningTime": "","Tuition": "20271","Other_Application": "60","Other_reg": "-1","Other_books": "-1","ScholarshipUrl": "http://www.ecu.edu/cs-acad/universityscholarships/scholarships.cfm","alimony":"12768-21600","Other_Conditions": "无明确要求","Currency": "美元","Rate": "6.3387"}</t>
  </si>
  <si>
    <t>The Graduate School  131 Ragsdale Building  East Carolina University  Greenville, NC 27858-4353 USA</t>
  </si>
  <si>
    <t>http://www.ecu.edu/cs-acad/gradschool/international.cfm</t>
  </si>
  <si>
    <t>a:11:{i:0;O:8:"stdClass":2:{s:4:"type";s:17:"托福网考(IBT)";s:5:"score";s:2:"80";}i:1;O:8:"stdClass":2:{s:4:"type";s:23:"托福网考(IBT)阅读";s:5:"score";s:2:"20";}i:2;O:8:"stdClass":2:{s:4:"type";s:23:"托福网考(IBT)写作";s:5:"score";s:2:"20";}i:3;O:8:"stdClass":2:{s:4:"type";s:23:"托福网考(IBT)听力";s:5:"score";s:2:"20";}i:4;O:8:"stdClass":2:{s:4:"type";s:23:"托福网考(IBT)口语";s:5:"score";s:2:"20";}i:5;O:8:"stdClass":2:{s:4:"type";s:6:"雅思";s:5:"score";s:3:"6.5";}i:6;O:8:"stdClass":2:{s:4:"type";s:3:"PTE";s:5:"score";s:2:"65";}i:7;O:8:"stdClass":2:{s:4:"type";s:9:"PTE口语";s:5:"score";s:2:"60";}i:8;O:8:"stdClass":2:{s:4:"type";s:9:"PTE写作";s:5:"score";s:2:"60";}i:9;O:8:"stdClass":2:{s:4:"type";s:9:"PTE阅读";s:5:"score";s:2:"60";}i:10;O:8:"stdClass":2:{s:4:"type";s:9:"PTE听力";s:5:"score";s:2:"60";}}</t>
  </si>
  <si>
    <t>gradschool@ecu.edu</t>
  </si>
  <si>
    <t>a:10:{s:6:"文学";s:30:"./major/175/4257/Master//9.gif";s:9:"历史学";s:30:"./major/175/4257/Master//7.gif";s:6:"理学";s:30:"./major/175/4257/Master//6.gif";s:9:"经济学";s:30:"./major/175/4257/Master//5.gif";s:9:"教育学";s:30:"./major/175/4257/Master//4.gif";s:9:"管理学";s:30:"./major/175/4257/Master//3.gif";s:6:"工学";s:30:"./major/175/4257/Master//2.gif";s:21:"职教及其他类别";s:31:"./major/175/4257/Master//13.gif";s:6:"医学";s:31:"./major/175/4257/Master//10.gif";s:6:"法学";s:30:"./major/175/4257/Master//1.gif";}</t>
  </si>
  <si>
    <t>{"Address":"The Graduate School  131 Ragsdale Building  East Carolina University  Greenville, NC 27858-4353 USA","Tel":"+1-252-328-6012","Fax":"+1-252-328-6071  ","Mail":"gradschool@ecu.edu","ApplyOnline":"http://www.ecu.edu/cs-acad/gradschool/international.cfm","Conditions_Cost": "","Conditions_Edu": "本科毕业", "Conditions_Test": [{"type":"托福网考(IBT)","score":"80"},{"type":"托福网考(IBT)阅读","score":"20"},{"type":"托福网考(IBT)写作","score":"20"},{"type":"托福网考(IBT)听力","score":"20"},{"type":"托福网考(IBT)口语","score":"20"},{"type":"雅思","score":"6.5"},{"type":"PTE","score":"65"},{"type":"PTE口语","score":"60"},{"type":"PTE写作","score":"60"},{"type":"PTE阅读","score":"60"},{"type":"PTE听力","score":"60"}],"Conditions_Age": "无明确要求","MajorSum": "79", "OpeningTime": "","Tuition": "18817","Other_Application": "-1","Other_reg": "-1","Other_books": "-1","ScholarshipUrl": "http://www.ecu.edu/cs-acad/universityscholarships/scholarships.cfm","alimony":"12768-21600","Other_Conditions": "无明确要求","Currency": "美元","Rate": "6.3387"}</t>
  </si>
  <si>
    <t>a:6:{s:6:"文学";s:26:"./major/175/4257/Dr//9.gif";s:6:"理学";s:26:"./major/175/4257/Dr//6.gif";s:9:"教育学";s:26:"./major/175/4257/Dr//4.gif";s:9:"管理学";s:26:"./major/175/4257/Dr//3.gif";s:6:"工学";s:26:"./major/175/4257/Dr//2.gif";s:6:"医学";s:27:"./major/175/4257/Dr//10.gif";}</t>
  </si>
  <si>
    <t>{"Address":"The Graduate School  131 Ragsdale Building  East Carolina University  Greenville, NC 27858-4353 USA","Tel":"+1-252-328-6012","Fax":"+1-252-328-6071 ","Mail":"gradschool@ecu.edu","ApplyOnline":"http://www.ecu.edu/cs-acad/gradschool/international.cfm","Conditions_Cost": "","Conditions_Edu": "本科毕业", "Conditions_Test": [{"type":"托福网考(IBT)","score":"80"},{"type":"托福网考(IBT)阅读","score":"20"},{"type":"托福网考(IBT)写作","score":"20"},{"type":"托福网考(IBT)听力","score":"20"},{"type":"托福网考(IBT)口语","score":"20"},{"type":"雅思","score":"6.5"},{"type":"PTE","score":"65"},{"type":"PTE口语","score":"60"},{"type":"PTE写作","score":"60"},{"type":"PTE阅读","score":"60"},{"type":"PTE听力","score":"60"}],"Conditions_Age": "无明确要求","MajorSum": "22", "OpeningTime": "","Tuition": "18817","Other_Application": "-1","Other_reg": "-1","Other_books": "-1","ScholarshipUrl": "http://www.ecu.edu/cs-acad/universityscholarships/scholarships.cfm","alimony":"12768-21600","Other_Conditions": "无明确要求","Currency": "美元","Rate": "6.3387"}</t>
  </si>
  <si>
    <t>International House  306 East Ninth St.  Greenville, NC 27858-4353 USA  2011 East Carolina University</t>
  </si>
  <si>
    <t>http://www.ecu.edu/cs-cas/ecula/ApplyECU.cfm</t>
  </si>
  <si>
    <t>+1 252-328-4813</t>
  </si>
  <si>
    <t>ecula@ecu.edu</t>
  </si>
  <si>
    <t>a:1:{i:0;O:8:"stdClass":2:{s:4:"time";s:9:"1月14日";s:3:"tip";s:30:"每年开课2次，1月、8月";}}</t>
  </si>
  <si>
    <t>+1 252-737-1087</t>
  </si>
  <si>
    <t>a:2:{s:6:"文学";s:32:"./major/175/4257/Language//9.gif";s:9:"教育学";s:32:"./major/175/4257/Language//4.gif";}</t>
  </si>
  <si>
    <t>{"Address":"International House  306 East Ninth St.  Greenville, NC 27858-4353 USA  2011 East Carolina University ","Tel":"+1 252-737-1087","Fax":"+1 252-328-4813  ","Mail":"ecula@ecu.edu","ApplyOnline":"http://www.ecu.edu/cs-cas/ecula/ApplyECU.cfm","Conditions_Cost": "","Conditions_Edu": "无明确要求", "Conditions_Test": "","Conditions_Age": "无明确要求","MajorSum": "1", "OpeningTime": [{"time":"1月14日","tip":"每年开课2次，1月、8月"}],"Tuition": "500","Other_Application": "50","Other_reg": "-1","Other_books": "-1","ScholarshipUrl": "","alimony":"12768-21600","Other_Conditions": "无明确要求","Currency": "美元","Rate": "6.3387"}</t>
  </si>
  <si>
    <t>a:8:{s:6:"文学";s:31:"./major/175/4257/NetWork//9.gif";s:6:"理学";s:31:"./major/175/4257/NetWork//6.gif";s:9:"经济学";s:31:"./major/175/4257/NetWork//5.gif";s:9:"教育学";s:31:"./major/175/4257/NetWork//4.gif";s:9:"管理学";s:31:"./major/175/4257/NetWork//3.gif";s:6:"工学";s:31:"./major/175/4257/NetWork//2.gif";s:21:"职教及其他类别";s:32:"./major/175/4257/NetWork//13.gif";s:6:"医学";s:32:"./major/175/4257/NetWork//10.gif";}</t>
  </si>
  <si>
    <t>{"Address":"The Graduate School  131 Ragsdale Building  East Carolina University  Greenville, NC 27858-4353 USA","Tel":"+1-252-328-6012","Fax":"+1-252-328-6071 ","Mail":"gradschool@ecu.edu","ApplyOnline":"http://www.ecu.edu/cs-acad/gradschool/international.cfm","Conditions_Cost": "","Conditions_Edu": "无明确要求", "Conditions_Test": "","Conditions_Age": "无明确要求","MajorSum": "62", "OpeningTime": "","Tuition": "18817","Other_Application": "","Other_reg": "-1","Other_books": "-1","ScholarshipUrl": "http://www.ecu.edu/cs-acad/universityscholarships/scholarships.cfm","alimony":"12768-21600","Other_Conditions": "无明确要求","Currency": "美元","Rate": "6.3387"}</t>
  </si>
  <si>
    <t>丹佛大学（丹佛）</t>
  </si>
  <si>
    <t>University of Denver (Denver)</t>
  </si>
  <si>
    <t>International Student Admission, University Hall, 2197 S. University Blvd., Denver, CO 80208-9401</t>
  </si>
  <si>
    <t>a:10:{i:0;O:8:"stdClass":2:{s:4:"type";s:17:"托福网考(IBT)";s:5:"score";s:2:"80";}i:1;O:8:"stdClass":2:{s:4:"type";s:23:"托福网考(IBT)阅读";s:5:"score";s:2:"20";}i:2;O:8:"stdClass":2:{s:4:"type";s:23:"托福网考(IBT)写作";s:5:"score";s:2:"20";}i:3;O:8:"stdClass":2:{s:4:"type";s:23:"托福网考(IBT)听力";s:5:"score";s:2:"20";}i:4;O:8:"stdClass":2:{s:4:"type";s:23:"托福网考(IBT)口语";s:5:"score";s:2:"20";}i:5;O:8:"stdClass":2:{s:4:"type";s:6:"雅思";s:5:"score";s:3:"6.5";}i:6;O:8:"stdClass":2:{s:4:"type";s:12:"雅思阅读";s:5:"score";s:3:"6.0";}i:7;O:8:"stdClass":2:{s:4:"type";s:12:"雅思写作";s:5:"score";s:3:"6.0";}i:8;O:8:"stdClass":2:{s:4:"type";s:12:"雅思听力";s:5:"score";s:3:"6.0";}i:9;O:8:"stdClass":2:{s:4:"type";s:12:"雅思口语";s:5:"score";s:3:"6.0";}}</t>
  </si>
  <si>
    <t>+1.303.871.3522</t>
  </si>
  <si>
    <t>INTLADM@du.edu</t>
  </si>
  <si>
    <t>a:2:{i:0;O:8:"stdClass":2:{s:4:"time";s:9:"11月1日";s:3:"tip";s:24:"提前申请截止时间";}i:1;O:8:"stdClass":2:{s:4:"time";s:9:"1月15日";s:3:"tip";s:24:"常规申请截止时间";}}</t>
  </si>
  <si>
    <t>http://www.du.edu/financialaid/undergraduate/typesofaid/grantsandscholarships/index.html</t>
  </si>
  <si>
    <t>+1.303.871.2790</t>
  </si>
  <si>
    <t>a:10:{s:6:"文学";s:37:"./major/175/1064/Undergraduate//9.gif";s:6:"农学";s:37:"./major/175/1064/Undergraduate//8.gif";s:9:"历史学";s:37:"./major/175/1064/Undergraduate//7.gif";s:6:"理学";s:37:"./major/175/1064/Undergraduate//6.gif";s:9:"经济学";s:37:"./major/175/1064/Undergraduate//5.gif";s:9:"教育学";s:37:"./major/175/1064/Undergraduate//4.gif";s:9:"管理学";s:37:"./major/175/1064/Undergraduate//3.gif";s:6:"工学";s:37:"./major/175/1064/Undergraduate//2.gif";s:6:"哲学";s:38:"./major/175/1064/Undergraduate//11.gif";s:6:"法学";s:37:"./major/175/1064/Undergraduate//1.gif";}</t>
  </si>
  <si>
    <t>{"Address":"International Student Admission, University Hall, 2197 S. University Blvd., Denver, CO 80208-9401","Tel":"+1.303.871.2790","Fax":"+1.303.871.3522  ","Mail":"INTLADM@du.edu","ApplyOnline":"http://www.commonapp.org/","Conditions_Cost": "","Conditions_Edu": "高中毕业", "Conditions_Test": [{"type":"托福网考(IBT)","score":"80"},{"type":"托福网考(IBT)阅读","score":"20"},{"type":"托福网考(IBT)写作","score":"20"},{"type":"托福网考(IBT)听力","score":"20"},{"type":"托福网考(IBT)口语","score":"20"},{"type":"雅思","score":"6.5"},{"type":"雅思阅读","score":"6.0"},{"type":"雅思写作","score":"6.0"},{"type":"雅思听力","score":"6.0"},{"type":"雅思口语","score":"6.0"}],"Conditions_Age": "无明确要求","MajorSum": "103", "OpeningTime": [{"time":"11月1日","tip":"提前申请截止时间"},{"time":"1月15日","tip":"常规申请截止时间"}],"Tuition": "39744","Other_Application": "60","Other_reg": "-1","Other_books": "-1","ScholarshipUrl": "http://www.du.edu/financialaid/undergraduate/typesofaid/grantsandscholarships/index.html","alimony":"12768-21600","Other_Conditions": "无明确要求","Currency": "美元","Rate": "6.3387"}</t>
  </si>
  <si>
    <t>Office of Graduate Studies, 2199 S. University Blvd., Mary Reed, Room 5, Denver, CO 80208</t>
  </si>
  <si>
    <t>http://www.du.edu/apply/graduates/applicationrequirements.html</t>
  </si>
  <si>
    <t>a:3:{i:0;O:8:"stdClass":2:{s:4:"type";s:17:"传统托福(PBT)";s:5:"score";s:3:"550";}i:1;O:8:"stdClass":2:{s:4:"type";s:17:"托福网考(IBT)";s:5:"score";s:2:"80";}i:2;O:8:"stdClass":2:{s:4:"type";s:6:"雅思";s:5:"score";s:3:"6.0";}}</t>
  </si>
  <si>
    <t>1 303-871-4942</t>
  </si>
  <si>
    <t>gradinfo@du.edu</t>
  </si>
  <si>
    <t>a:1:{i:0;O:8:"stdClass":2:{s:4:"time";s:9:"1月15日";s:3:"tip";s:45:"传播学专业秋季入学申请截止时间";}}</t>
  </si>
  <si>
    <t>http://www.du.edu/financialaid/graduate/typesofaid/grantsandscholarships.html</t>
  </si>
  <si>
    <t>1 303-871-2706</t>
  </si>
  <si>
    <t>a:10:{s:6:"文学";s:30:"./major/175/1064/Master//9.gif";s:9:"历史学";s:30:"./major/175/1064/Master//7.gif";s:6:"理学";s:30:"./major/175/1064/Master//6.gif";s:9:"经济学";s:30:"./major/175/1064/Master//5.gif";s:9:"教育学";s:30:"./major/175/1064/Master//4.gif";s:9:"管理学";s:30:"./major/175/1064/Master//3.gif";s:6:"工学";s:30:"./major/175/1064/Master//2.gif";s:6:"哲学";s:31:"./major/175/1064/Master//11.gif";s:6:"医学";s:31:"./major/175/1064/Master//10.gif";s:6:"法学";s:30:"./major/175/1064/Master//1.gif";}</t>
  </si>
  <si>
    <t>{"Address":"Office of Graduate Studies, 2199 S. University Blvd., Mary Reed, Room 5, Denver, CO 80208","Tel":"1 303-871-2706","Fax":"1 303-871-4942","Mail":"gradinfo@du.edu","ApplyOnline":"http://www.du.edu/apply/graduates/applicationrequirements.html","Conditions_Cost": "","Conditions_Edu": "本科毕业", "Conditions_Test": [{"type":"传统托福(PBT)","score":"550"},{"type":"托福网考(IBT)","score":"80"},{"type":"雅思","score":"6.0"}],"Conditions_Age": "无明确要求","MajorSum": "113", "OpeningTime": [{"time":"1月15日","tip":"传播学专业秋季入学申请截止时间"}],"Tuition": "39744","Other_Application": "65","Other_reg": "-1","Other_books": "2000","ScholarshipUrl": "http://www.du.edu/financialaid/graduate/typesofaid/grantsandscholarships.html","alimony":"12768-21600","Other_Conditions": "1.部分专业要求提交GRE、GMAT考试成绩。","Currency": "美元","Rate": "6.3387"}</t>
  </si>
  <si>
    <t>a:8:{s:6:"文学";s:26:"./major/175/1064/Dr//9.gif";s:6:"理学";s:26:"./major/175/1064/Dr//6.gif";s:9:"教育学";s:26:"./major/175/1064/Dr//4.gif";s:9:"管理学";s:26:"./major/175/1064/Dr//3.gif";s:6:"工学";s:26:"./major/175/1064/Dr//2.gif";s:6:"哲学";s:27:"./major/175/1064/Dr//11.gif";s:6:"医学";s:27:"./major/175/1064/Dr//10.gif";s:6:"法学";s:26:"./major/175/1064/Dr//1.gif";}</t>
  </si>
  <si>
    <t>{"Address":"Office of Graduate Studies, 2199 S. University Blvd., Mary Reed, Room 5, Denver, CO 80208","Tel":"1 303-871-2706","Fax":"1 303-871-4942","Mail":"gradinfo@du.edu","ApplyOnline":"http://www.du.edu/apply/graduates/applicationrequirements.html","Conditions_Cost": "","Conditions_Edu": "本科毕业", "Conditions_Test": [{"type":"传统托福(PBT)","score":"550"},{"type":"托福网考(IBT)","score":"80"},{"type":"雅思","score":"6.0"}],"Conditions_Age": "无明确要求","MajorSum": "26", "OpeningTime": [{"time":"1月15日","tip":"传播学专业秋季入学申请截止时间"}],"Tuition": "39744","Other_Application": "65","Other_reg": "-1","Other_books": "2000","ScholarshipUrl": "http://www.du.edu/financialaid/graduate/typesofaid/grantsandscholarships.html","alimony":"12768-21600","Other_Conditions": "1.部分专业要求提交GRE、GMAT考试成绩。","Currency": "美元","Rate": "6.3387"}</t>
  </si>
  <si>
    <t>a:4:{i:0;O:8:"stdClass":2:{s:4:"type";s:17:"传统托福(PBT)";s:5:"score";s:3:"570";}i:1;O:8:"stdClass":2:{s:4:"type";s:17:"托福机考(CBT)";s:5:"score";s:3:"230";}i:2;O:8:"stdClass":2:{s:4:"type";s:17:"托福网考(IBT)";s:5:"score";s:2:"88";}i:3;O:8:"stdClass":2:{s:4:"type";s:6:"雅思";s:5:"score";s:3:"6.5";}}</t>
  </si>
  <si>
    <t>Daniels@du.edu</t>
  </si>
  <si>
    <t>a:2:{i:0;O:8:"stdClass":2:{s:4:"time";s:9:"3月15日";s:3:"tip";s:42:"国际学生秋季入学申请截止时间";}i:1;O:8:"stdClass":2:{s:4:"time";s:9:"12月1日";s:3:"tip";s:42:"国际学生春季入学申请截止时间";}}</t>
  </si>
  <si>
    <t>1.提供GMAT或GRE成绩。</t>
  </si>
  <si>
    <t>21个月 全日制MBA为21个月</t>
  </si>
  <si>
    <t>a:1:{s:9:"管理学";s:27:"./major/175/1064/MBA//3.gif";}</t>
  </si>
  <si>
    <t>{"Address":"Office of Graduate Studies, 2199 S. University Blvd., Mary Reed, Room 5, Denver, CO 80208  ","Tel":"1 303-871-2706","Fax":"1 303-871-4942  ","Mail":"Daniels@du.edu","Conditions_Cost": "","Conditions_Edu": "本科毕业", "Conditions_Test": [{"type":"传统托福(PBT)","score":"570"},{"type":"托福机考(CBT)","score":"230"},{"type":"托福网考(IBT)","score":"88"},{"type":"雅思","score":"6.5"}], "Conditions_Work": "3年以上","xueZhi": "21个月 全日制MBA为21个月","Conditions_Age": "无明确要求","MajorSum": "1", "OpeningTime": [{"time":"3月15日","tip":"国际学生秋季入学申请截止时间"},{"time":"12月1日","tip":"国际学生春季入学申请截止时间"}],"Tuition": "88320","Other_Application": "-1","Other_reg": "-1","Other_books": "-1","ScholarshipUrl": "","alimony":"12768-21600","Other_Conditions": "1.提供GMAT或GRE成绩。","Currency": "美元","Rate": "6.3387"}</t>
  </si>
  <si>
    <t>a:2:{i:0;O:8:"stdClass":2:{s:4:"time";s:9:"11月1日";s:3:"tip";s:24:"提前申请截止时间";}i:1;O:8:"stdClass":2:{s:4:"time";s:9:"1月15日";s:3:"tip";s:27:"常规申请请截止时间";}}</t>
  </si>
  <si>
    <t>a:4:{s:6:"文学";s:34:"./major/175/1064/Specialist//9.gif";s:9:"管理学";s:34:"./major/175/1064/Specialist//3.gif";s:6:"工学";s:34:"./major/175/1064/Specialist//2.gif";s:6:"法学";s:34:"./major/175/1064/Specialist//1.gif";}</t>
  </si>
  <si>
    <t>{"Address":"International Student Admission, University Hall, 2197 S. University Blvd., Denver, CO 80208-9401","Tel":"+1.303.871.2790","Fax":"+1.303.871.3522  ","Mail":"INTLADM@du.edu","ApplyOnline":"http://www.commonapp.org/","Conditions_Cost": "","Conditions_Edu": "高中毕业", "Conditions_Test": [{"type":"托福网考(IBT)","score":"80"},{"type":"托福网考(IBT)阅读","score":"20"},{"type":"托福网考(IBT)写作","score":"20"},{"type":"托福网考(IBT)听力","score":"20"},{"type":"托福网考(IBT)口语","score":"20"},{"type":"雅思","score":"6.5"},{"type":"雅思阅读","score":"6.0"},{"type":"雅思写作","score":"6.0"},{"type":"雅思听力","score":"6.0"},{"type":"雅思口语","score":"6.0"}],"Conditions_Age": "无明确要求","MajorSum": "8", "OpeningTime": [{"time":"11月1日","tip":"提前申请截止时间"},{"time":"1月15日","tip":"常规申请请截止时间"}],"Tuition": "39744","Other_Application": "60","Other_reg": "-1","Other_books": "-1","ScholarshipUrl": "http://www.du.edu/financialaid/undergraduate/typesofaid/grantsandscholarships/index.html","alimony":"12768-21600","Other_Conditions": "无明确要求","Currency": "美元","Rate": "6.3387"}</t>
  </si>
  <si>
    <t>English Language Center, University of Denver,1958 S. Josephine St., Denver, CO 80208 USA</t>
  </si>
  <si>
    <t>http://www.du.edu/intl/elc/application.html</t>
  </si>
  <si>
    <t>1 303.871.6622</t>
  </si>
  <si>
    <t>elc@du.edu</t>
  </si>
  <si>
    <t>a:1:{i:0;O:8:"stdClass":2:{s:4:"time";s:8:"1月3日";s:3:"tip";s:55:"每年四个学期，分别为1月、3月、6月、9月";}}</t>
  </si>
  <si>
    <t>1 303.871.3075</t>
  </si>
  <si>
    <t>a:1:{s:6:"文学";s:32:"./major/175/1064/Language//9.gif";}</t>
  </si>
  <si>
    <t>{"Address":"English Language Center, University of Denver,1958 S. Josephine St., Denver, CO 80208 USA","Tel":"1 303.871.3075","Fax":"1 303.871.6622 ","Mail":"elc@du.edu","ApplyOnline":"http://www.du.edu/intl/elc/application.html","Conditions_Cost": "","Conditions_Edu": "无明确要求", "Conditions_Test": "","Conditions_Age": "无明确要求","MajorSum": "1", "OpeningTime": [{"time":"1月3日","tip":"每年四个学期，分别为1月、3月、6月、9月"}],"Tuition": "389","Other_Application": "110","Other_reg": "-1","Other_books": "-1","ScholarshipUrl": "","alimony":"12768-21600","Other_Conditions": "无明确要求","Currency": "美元","Rate": "6.3387"}</t>
  </si>
  <si>
    <t>a:11:{s:6:"文学";s:31:"./major/175/1064/NetWork//9.gif";s:9:"历史学";s:31:"./major/175/1064/NetWork//7.gif";s:6:"理学";s:31:"./major/175/1064/NetWork//6.gif";s:9:"经济学";s:31:"./major/175/1064/NetWork//5.gif";s:9:"教育学";s:31:"./major/175/1064/NetWork//4.gif";s:9:"管理学";s:31:"./major/175/1064/NetWork//3.gif";s:6:"工学";s:31:"./major/175/1064/NetWork//2.gif";s:6:"军事";s:32:"./major/175/1064/NetWork//12.gif";s:6:"哲学";s:32:"./major/175/1064/NetWork//11.gif";s:6:"医学";s:32:"./major/175/1064/NetWork//10.gif";s:6:"法学";s:31:"./major/175/1064/NetWork//1.gif";}</t>
  </si>
  <si>
    <t>{"Address":"Office of Graduate Studies, 2199 S. University Blvd., Mary Reed, Room 5, Denver, CO 80208","Tel":"1 303-871-2706","Fax":"1 303-871-4942","Mail":"gradinfo@du.edu","ApplyOnline":"http://www.du.edu/apply/graduates/applicationrequirements.html","Conditions_Cost": "","Conditions_Edu": "无明确要求", "Conditions_Test": "","Conditions_Age": "无明确要求","MajorSum": "58", "OpeningTime": "","Tuition": "39744","Other_Application": "","Other_reg": "-1","Other_books": "-1","ScholarshipUrl": "http://www.du.edu/financialaid/graduate/typesofaid/grantsandscholarships.html","alimony":"12768-21600","Other_Conditions": "无明确要求","Currency": "美元","Rate": "6.3387"}</t>
  </si>
  <si>
    <t>纽约州立大学宾汉顿分校（宾汉顿）</t>
  </si>
  <si>
    <t>State University of New York at Binghamton (Binghamton)</t>
  </si>
  <si>
    <t>Binghamton University, PO Box 6001, Binghamton, NY 13902-6001 USA</t>
  </si>
  <si>
    <t>http://www.binghamton.edu/admissions/apply/international/</t>
  </si>
  <si>
    <t>a:4:{i:0;O:8:"stdClass":2:{s:4:"type";s:17:"托福网考(IBT)";s:5:"score";s:2:"80";}i:1;O:8:"stdClass":2:{s:4:"type";s:6:"雅思";s:5:"score";s:3:"6.5";}i:2;O:8:"stdClass":2:{s:4:"type";s:18:"SAT批判性阅读";s:5:"score";s:3:"500";}i:3;O:8:"stdClass":2:{s:4:"type";s:9:"ACT英语";s:5:"score";s:2:"21";}}</t>
  </si>
  <si>
    <t>international@binghamton.edu</t>
  </si>
  <si>
    <t>a:1:{i:0;O:8:"stdClass":2:{s:4:"time";s:9:"1月15日";s:3:"tip";s:36:"秋季入学提前申请截止时间";}}</t>
  </si>
  <si>
    <t>http://www2.binghamton.edu/financial-aid/types-of-aid/scholarships/index.html</t>
  </si>
  <si>
    <t>1 607.777.2171</t>
  </si>
  <si>
    <t>a:10:{s:6:"文学";s:37:"./major/175/4123/Undergraduate//9.gif";s:9:"历史学";s:37:"./major/175/4123/Undergraduate//7.gif";s:6:"理学";s:37:"./major/175/4123/Undergraduate//6.gif";s:9:"经济学";s:37:"./major/175/4123/Undergraduate//5.gif";s:9:"教育学";s:37:"./major/175/4123/Undergraduate//4.gif";s:9:"管理学";s:37:"./major/175/4123/Undergraduate//3.gif";s:6:"工学";s:37:"./major/175/4123/Undergraduate//2.gif";s:6:"哲学";s:38:"./major/175/4123/Undergraduate//11.gif";s:6:"医学";s:38:"./major/175/4123/Undergraduate//10.gif";s:6:"法学";s:37:"./major/175/4123/Undergraduate//1.gif";}</t>
  </si>
  <si>
    <t>{"Address":"Binghamton University, PO Box 6001, Binghamton, NY 13902-6001 USA","Tel":"1 607.777.2171","Fax":"","Mail":"international@binghamton.edu","ApplyOnline":"http://www.binghamton.edu/admissions/apply/international/","Conditions_Cost": "","Conditions_Edu": "高中毕业", "Conditions_Test": [{"type":"托福网考(IBT)","score":"80"},{"type":"雅思","score":"6.5"},{"type":"SAT批判性阅读","score":"500"},{"type":"ACT英语","score":"21"}],"Conditions_Age": "无明确要求","MajorSum": "136", "OpeningTime": [{"time":"1月15日","tip":"秋季入学提前申请截止时间"}],"Tuition": "16190","Other_Application": "-1","Other_reg": "-1","Other_books": "-1","ScholarshipUrl": "http://www2.binghamton.edu/financial-aid/types-of-aid/scholarships/index.html","alimony":"12768-21600","Other_Conditions": "无明确要求","Currency": "美元","Rate": "6.3387"}</t>
  </si>
  <si>
    <t>Binghamton University, The Graduate School, PO Box 6000, Binghamton, NY 13902</t>
  </si>
  <si>
    <t>http://www2.binghamton.edu/grad-school/prospective-students/apply.html</t>
  </si>
  <si>
    <t>a:6:{i:0;O:8:"stdClass":2:{s:4:"type";s:17:"托福网考(IBT)";s:5:"score";s:2:"80";}i:1;O:8:"stdClass":2:{s:4:"type";s:6:"雅思";s:5:"score";s:3:"6.5";}i:2;O:8:"stdClass":2:{s:4:"type";s:12:"雅思阅读";s:5:"score";s:3:"5.0";}i:3;O:8:"stdClass":2:{s:4:"type";s:12:"雅思写作";s:5:"score";s:3:"5.0";}i:4;O:8:"stdClass":2:{s:4:"type";s:12:"雅思听力";s:5:"score";s:3:"5.0";}i:5;O:8:"stdClass":2:{s:4:"type";s:12:"雅思口语";s:5:"score";s:3:"5.0";}}</t>
  </si>
  <si>
    <t>1 (607) 777-2501</t>
  </si>
  <si>
    <t>gradadmission@binghamton.edu</t>
  </si>
  <si>
    <t>a:2:{i:0;O:8:"stdClass":2:{s:4:"time";s:10:"10月15日";s:3:"tip";s:45:"人类学专业春季入学申请截止时间";}i:1;O:8:"stdClass":2:{s:4:"time";s:9:"1月15日";s:3:"tip";s:45:"人类学专业秋季入学申请截止时间";}}</t>
  </si>
  <si>
    <t>1.提供GRE或GMAT成绩。</t>
  </si>
  <si>
    <t>1 (607) 777-2151</t>
  </si>
  <si>
    <t>a:10:{s:6:"文学";s:30:"./major/175/4123/Master//9.gif";s:9:"历史学";s:30:"./major/175/4123/Master//7.gif";s:6:"理学";s:30:"./major/175/4123/Master//6.gif";s:9:"经济学";s:30:"./major/175/4123/Master//5.gif";s:9:"教育学";s:30:"./major/175/4123/Master//4.gif";s:9:"管理学";s:30:"./major/175/4123/Master//3.gif";s:6:"工学";s:30:"./major/175/4123/Master//2.gif";s:6:"哲学";s:31:"./major/175/4123/Master//11.gif";s:6:"医学";s:31:"./major/175/4123/Master//10.gif";s:6:"法学";s:30:"./major/175/4123/Master//1.gif";}</t>
  </si>
  <si>
    <t>{"Address":"Binghamton University, The Graduate School, PO Box 6000, Binghamton, NY 13902","Tel":"1 (607) 777-2151","Fax":"1 (607) 777-2501  ","Mail":"gradadmission@binghamton.edu","ApplyOnline":"http://www2.binghamton.edu/grad-school/prospective-students/apply.html","Conditions_Cost": "","Conditions_Edu": "本科毕业", "Conditions_Test": [{"type":"托福网考(IBT)","score":"80"},{"type":"雅思","score":"6.5"},{"type":"雅思阅读","score":"5.0"},{"type":"雅思写作","score":"5.0"},{"type":"雅思听力","score":"5.0"},{"type":"雅思口语","score":"5.0"}],"Conditions_Age": "无明确要求","MajorSum": "56", "OpeningTime": [{"time":"10月15日","tip":"人类学专业春季入学申请截止时间"},{"time":"1月15日","tip":"人类学专业秋季入学申请截止时间"}],"Tuition": "18350","Other_Application": "-1","Other_reg": "-1","Other_books": "-1","ScholarshipUrl": "http://www2.binghamton.edu/financial-aid/types-of-aid/scholarships/index.html","alimony":"12768-21600","Other_Conditions": "1.提供GRE或GMAT成绩。","Currency": "美元","Rate": "6.3387"}</t>
  </si>
  <si>
    <t>a:2:{i:0;O:8:"stdClass":2:{s:4:"time";s:10:"10月15日";s:3:"tip";s:45:"人类学专业春季入学申请截止时间";}i:1;O:8:"stdClass":2:{s:4:"time";s:9:"4月15日";s:3:"tip";s:45:"人类学专业秋季入学申请截止时间";}}</t>
  </si>
  <si>
    <t>a:10:{s:6:"文学";s:26:"./major/175/4123/Dr//9.gif";s:9:"历史学";s:26:"./major/175/4123/Dr//7.gif";s:6:"理学";s:26:"./major/175/4123/Dr//6.gif";s:9:"经济学";s:26:"./major/175/4123/Dr//5.gif";s:9:"教育学";s:26:"./major/175/4123/Dr//4.gif";s:9:"管理学";s:26:"./major/175/4123/Dr//3.gif";s:6:"工学";s:26:"./major/175/4123/Dr//2.gif";s:6:"哲学";s:27:"./major/175/4123/Dr//11.gif";s:6:"医学";s:27:"./major/175/4123/Dr//10.gif";s:6:"法学";s:26:"./major/175/4123/Dr//1.gif";}</t>
  </si>
  <si>
    <t>{"Address":"Binghamton University, The Graduate School, PO Box 6000, Binghamton, NY 13902","Tel":"1 (607) 777-2151","Fax":"1 (607) 777-2501  ","Mail":"gradadmission@binghamton.edu","ApplyOnline":"http://www2.binghamton.edu/grad-school/prospective-students/apply.html","Conditions_Cost": "","Conditions_Edu": "上过高校", "Conditions_Test": [{"type":"托福网考(IBT)","score":"80"},{"type":"雅思","score":"6.5"},{"type":"雅思阅读","score":"5.0"},{"type":"雅思写作","score":"5.0"},{"type":"雅思听力","score":"5.0"},{"type":"雅思口语","score":"5.0"}],"Conditions_Age": "无明确要求","MajorSum": "28", "OpeningTime": [{"time":"10月15日","tip":"人类学专业春季入学申请截止时间"},{"time":"4月15日","tip":"人类学专业秋季入学申请截止时间"}],"Tuition": "18350","Other_Application": "-1","Other_reg": "-1","Other_books": "-1","ScholarshipUrl": "http://www2.binghamton.edu/financial-aid/types-of-aid/scholarships/index.html","alimony":"12768-21600","Other_Conditions": "1.提供GRE或GMAT成绩。","Currency": "美元","Rate": "6.3387"}</t>
  </si>
  <si>
    <t>a:3:{i:0;O:8:"stdClass":2:{s:4:"type";s:17:"传统托福(PBT)";s:5:"score";s:3:"590";}i:1;O:8:"stdClass":2:{s:4:"type";s:17:"托福机考(CBT)";s:5:"score";s:3:"243";}i:2;O:8:"stdClass":2:{s:4:"type";s:17:"托福网考(IBT)";s:5:"score";s:2:"96";}}</t>
  </si>
  <si>
    <t>awheeler@binghamton.edu</t>
  </si>
  <si>
    <t>a:1:{i:0;O:8:"stdClass":2:{s:4:"time";s:8:"3月1日";s:3:"tip";s:54:"秋季入学申请截止时间（学校建议日期）";}}</t>
  </si>
  <si>
    <t>1.提供GMAT成绩。</t>
  </si>
  <si>
    <t>1 607-777-4236</t>
  </si>
  <si>
    <t>24个月 全日制MBA两年四个学期</t>
  </si>
  <si>
    <t>a:3:{s:9:"经济学";s:27:"./major/175/4123/MBA//5.gif";s:9:"管理学";s:27:"./major/175/4123/MBA//3.gif";s:6:"工学";s:27:"./major/175/4123/MBA//2.gif";}</t>
  </si>
  <si>
    <t>{"Address":"Binghamton University, The Graduate School, PO Box 6000, Binghamton, NY 13902","Tel":"1 607-777-4236","Fax":"","Mail":"awheeler@binghamton.edu","Conditions_Cost": "","Conditions_Edu": "本科毕业", "Conditions_Test": [{"type":"传统托福(PBT)","score":"590"},{"type":"托福机考(CBT)","score":"243"},{"type":"托福网考(IBT)","score":"96"}], "Conditions_Work": "无明确要求","xueZhi": "24个月 全日制MBA两年四个学期","Conditions_Age": "无明确要求","MajorSum": "5", "OpeningTime": [{"time":"3月1日","tip":"秋季入学申请截止时间（学校建议日期）"}],"Tuition": "40300","Other_Application": "-1","Other_reg": "-1","Other_books": "-1","ScholarshipUrl": "","alimony":"12768-21600","Other_Conditions": "1.提供GMAT成绩。","Currency": "美元","Rate": "6.3387"}</t>
  </si>
  <si>
    <t>ESL  LN 2412   Binghamton University   PO Box 6000   Binghamton, NY 13902-6000   U.S.A.</t>
  </si>
  <si>
    <t>+1 607-777-6788</t>
  </si>
  <si>
    <t>brondell@binghamton.edu</t>
  </si>
  <si>
    <t>a:1:{i:0;O:8:"stdClass":2:{s:4:"time";s:9:"7月15日";s:3:"tip";s:23:"每年开课1次，7月";}}</t>
  </si>
  <si>
    <t>+1 607-777-6725</t>
  </si>
  <si>
    <t>a:1:{s:6:"文学";s:32:"./major/175/4123/Language//9.gif";}</t>
  </si>
  <si>
    <t>{"Address":"ESL  LN 2412   Binghamton University   PO Box 6000   Binghamton, NY 13902-6000   U.S.A.","Tel":"+1 607-777-6725","Fax":"+1 607-777-6788","Mail":"brondell@binghamton.edu","ApplyOnline":"http://www.binghamton.edu/admissions/apply/international/","Conditions_Cost": "","Conditions_Edu": "无明确要求", "Conditions_Test": "","Conditions_Age": "无明确要求","MajorSum": "1", "OpeningTime": [{"time":"7月15日","tip":"每年开课1次，7月"}],"Tuition": "1450","Other_Application": "-1","Other_reg": "-1","Other_books": "-1","ScholarshipUrl": "","alimony":"12768-21600","Other_Conditions": "无明确要求","Currency": "美元","Rate": "6.3387"}</t>
  </si>
  <si>
    <t>a:8:{s:6:"文学";s:31:"./major/175/4123/NetWork//9.gif";s:9:"历史学";s:31:"./major/175/4123/NetWork//7.gif";s:6:"理学";s:31:"./major/175/4123/NetWork//6.gif";s:9:"教育学";s:31:"./major/175/4123/NetWork//4.gif";s:9:"管理学";s:31:"./major/175/4123/NetWork//3.gif";s:6:"工学";s:31:"./major/175/4123/NetWork//2.gif";s:6:"医学";s:32:"./major/175/4123/NetWork//10.gif";s:6:"法学";s:31:"./major/175/4123/NetWork//1.gif";}</t>
  </si>
  <si>
    <t>{"Address":"Binghamton University, The Graduate School, PO Box 6000, Binghamton, NY 13902","Tel":"1 (607) 777-2151","Fax":"1 (607) 777-2501  ","Mail":"gradadmission@binghamton.edu","ApplyOnline":"http://www2.binghamton.edu/grad-school/prospective-students/apply.html","Conditions_Cost": "","Conditions_Edu": "无明确要求", "Conditions_Test": "","Conditions_Age": "无明确要求","MajorSum": "17", "OpeningTime": "","Tuition": "18350","Other_Application": "","Other_reg": "-1","Other_books": "-1","ScholarshipUrl": "http://www2.binghamton.edu/financial-aid/types-of-aid/scholarships/index.html","alimony":"12768-21600","Other_Conditions": "无明确要求","Currency": "美元","Rate": "6.3387"}</t>
  </si>
  <si>
    <t>a:4:{s:9:"教育学";s:34:"./major/175/4123/Foundation//4.gif";s:6:"工学";s:34:"./major/175/4123/Foundation//2.gif";s:6:"医学";s:35:"./major/175/4123/Foundation//10.gif";s:6:"法学";s:34:"./major/175/4123/Foundation//1.gif";}</t>
  </si>
  <si>
    <t>{"Address":"Binghamton University, PO Box 6001, Binghamton, NY 13902-6001 USA","Tel":"1 607.777.2171","Fax":"","Mail":"international@binghamton.edu","ApplyOnline":"http://www.binghamton.edu/admissions/apply/international/","Conditions_Cost": "","Conditions_Edu": "无明确要求", "Conditions_Test": "","Conditions_Age": "无明确要求","MajorSum": "4", "OpeningTime": "","Tuition": "-1","Other_Application": "-1","Other_reg": "-1","Other_books": "-1","ScholarshipUrl": "","alimony":"12768-21600","Other_Conditions": "无明确要求","Currency": "美元","Rate": "6.3387"}</t>
  </si>
  <si>
    <t>怀俄明大学（拉腊米）</t>
  </si>
  <si>
    <t>University of Wyoming (Laramie)</t>
  </si>
  <si>
    <t>UW Admissions, 1000 E University Ave Dept 3435, Laramie, WY 82071</t>
  </si>
  <si>
    <t>https://wyossb.uwyo.edu/bnrprod/bwskalog.P_DispLoginNon?wappin=W3</t>
  </si>
  <si>
    <t>a:2:{i:0;O:8:"stdClass":2:{s:4:"type";s:17:"托福网考(IBT)";s:5:"score";s:2:"71";}i:1;O:8:"stdClass":2:{s:4:"type";s:6:"雅思";s:5:"score";s:1:"6";}}</t>
  </si>
  <si>
    <t>admissions@uwyo.edu</t>
  </si>
  <si>
    <t>a:3:{i:0;O:8:"stdClass":2:{s:4:"time";s:8:"6月1日";s:3:"tip";s:30:"秋季入学申请截止日期";}i:1;O:8:"stdClass":2:{s:4:"time";s:9:"11月1日";s:3:"tip";s:30:"春季入学申请截止日期";}i:2;O:8:"stdClass":2:{s:4:"time";s:8:"4月1日";s:3:"tip";s:30:"夏季入学申请截止日期";}}</t>
  </si>
  <si>
    <t>http://www.uwyo.edu/admissions/scholarships/</t>
  </si>
  <si>
    <t>+1 (307) 766-5160</t>
  </si>
  <si>
    <t>a:11:{s:6:"文学";s:37:"./major/175/6397/Undergraduate//9.gif";s:6:"农学";s:37:"./major/175/6397/Undergraduate//8.gif";s:9:"历史学";s:37:"./major/175/6397/Undergraduate//7.gif";s:6:"理学";s:37:"./major/175/6397/Undergraduate//6.gif";s:9:"经济学";s:37:"./major/175/6397/Undergraduate//5.gif";s:9:"教育学";s:37:"./major/175/6397/Undergraduate//4.gif";s:9:"管理学";s:37:"./major/175/6397/Undergraduate//3.gif";s:6:"工学";s:37:"./major/175/6397/Undergraduate//2.gif";s:6:"哲学";s:38:"./major/175/6397/Undergraduate//11.gif";s:6:"医学";s:38:"./major/175/6397/Undergraduate//10.gif";s:6:"法学";s:37:"./major/175/6397/Undergraduate//1.gif";}</t>
  </si>
  <si>
    <t>{"Address":"UW Admissions, 1000 E University Ave Dept 3435, Laramie, WY 82071","Tel":"+1 (307) 766-5160","Fax":"","Mail":"admissions@uwyo.edu","ApplyOnline":"https://wyossb.uwyo.edu/bnrprod/bwskalog.P_DispLoginNon?wappin=W3","Conditions_Cost": "","Conditions_Edu": "高中毕业", "Conditions_Test": [{"type":"托福网考(IBT)","score":"71"},{"type":"雅思","score":"6"}],"Conditions_Age": "无明确要求","MajorSum": "85", "OpeningTime": [{"time":"6月1日","tip":"秋季入学申请截止日期"},{"time":"11月1日","tip":"春季入学申请截止日期"},{"time":"4月1日","tip":"夏季入学申请截止日期"}],"Tuition": "14124","Other_Application": "40","Other_reg": "-1","Other_books": "-1","ScholarshipUrl": "http://www.uwyo.edu/admissions/scholarships/","alimony":"12768-21600","Other_Conditions": "无明确要求","Currency": "美元","Rate": "6.3387"}</t>
  </si>
  <si>
    <t>http://www.uwyo.edu/admissions/graduate/application.html</t>
  </si>
  <si>
    <t>a:3:{i:0;O:8:"stdClass":2:{s:4:"type";s:17:"传统托福(PBT)";s:5:"score";s:3:"540";}i:1;O:8:"stdClass":2:{s:4:"type";s:17:"托福网考(IBT)";s:5:"score";s:2:"76";}i:2;O:8:"stdClass":2:{s:4:"type";s:6:"雅思";s:5:"score";s:1:"6";}}</t>
  </si>
  <si>
    <t>a:11:{s:6:"文学";s:30:"./major/175/6397/Master//9.gif";s:6:"农学";s:30:"./major/175/6397/Master//8.gif";s:9:"历史学";s:30:"./major/175/6397/Master//7.gif";s:6:"理学";s:30:"./major/175/6397/Master//6.gif";s:9:"经济学";s:30:"./major/175/6397/Master//5.gif";s:9:"教育学";s:30:"./major/175/6397/Master//4.gif";s:9:"管理学";s:30:"./major/175/6397/Master//3.gif";s:6:"工学";s:30:"./major/175/6397/Master//2.gif";s:6:"哲学";s:31:"./major/175/6397/Master//11.gif";s:6:"医学";s:31:"./major/175/6397/Master//10.gif";s:6:"法学";s:30:"./major/175/6397/Master//1.gif";}</t>
  </si>
  <si>
    <t>{"Address":"UW Admissions, 1000 E University Ave Dept 3435, Laramie, WY 82071","Tel":"+1 (307) 766-5160","Fax":"","Mail":"admissions@uwyo.edu","ApplyOnline":"http://www.uwyo.edu/admissions/graduate/application.html","Conditions_Cost": [{"score":"3.0"}],"Conditions_Edu": "本科毕业", "Conditions_Test": [{"type":"传统托福(PBT)","score":"540"},{"type":"托福网考(IBT)","score":"76"},{"type":"雅思","score":"6"}],"Conditions_Age": "无明确要求","MajorSum": "78", "OpeningTime": "","Tuition": "15096","Other_Application": "50","Other_reg": "-1","Other_books": "-1","ScholarshipUrl": "","alimony":"12768-21600","Other_Conditions": "1、要求提交GRE、GMAT考试成绩。","Currency": "美元","Rate": "6.3387"}</t>
  </si>
  <si>
    <t>a:3:{i:0;O:8:"stdClass":2:{s:4:"type";s:17:"传统托福(PBT)";s:5:"score";s:3:"540";}i:1;O:8:"stdClass":2:{s:4:"type";s:17:"托福机考(CBT)";s:5:"score";s:2:"76";}i:2;O:8:"stdClass":2:{s:4:"type";s:6:"雅思";s:5:"score";s:1:"6";}}</t>
  </si>
  <si>
    <t>a:8:{s:6:"农学";s:26:"./major/175/6397/Dr//8.gif";s:6:"理学";s:26:"./major/175/6397/Dr//6.gif";s:9:"经济学";s:26:"./major/175/6397/Dr//5.gif";s:9:"教育学";s:26:"./major/175/6397/Dr//4.gif";s:9:"管理学";s:26:"./major/175/6397/Dr//3.gif";s:6:"工学";s:26:"./major/175/6397/Dr//2.gif";s:6:"医学";s:27:"./major/175/6397/Dr//10.gif";s:6:"法学";s:26:"./major/175/6397/Dr//1.gif";}</t>
  </si>
  <si>
    <t>{"Address":"UW Admissions, 1000 E University Ave Dept 3435, Laramie, WY 82071","Tel":"+1 (307) 766-5160","Fax":"","Mail":"admissions@uwyo.edu","ApplyOnline":"http://www.uwyo.edu/admissions/graduate/application.html","Conditions_Cost": "","Conditions_Edu": "本科毕业", "Conditions_Test": [{"type":"传统托福(PBT)","score":"540"},{"type":"托福机考(CBT)","score":"76"},{"type":"雅思","score":"6"}],"Conditions_Age": "无明确要求","MajorSum": "33", "OpeningTime": "","Tuition": "15096","Other_Application": "50","Other_reg": "-1","Other_books": "-1","ScholarshipUrl": "","alimony":"12768-21600","Other_Conditions": "1、要求提交GRE、GMAT考试成绩。","Currency": "美元","Rate": "6.3387"}</t>
  </si>
  <si>
    <t>College of Business, MBA Program, 1000 East University Avenue, Dept. 3275, Laramie, WY 82071</t>
  </si>
  <si>
    <t>a:1:{i:0;O:8:"stdClass":2:{s:4:"type";s:17:"托福网考(IBT)";s:5:"score";s:3:"100";}}</t>
  </si>
  <si>
    <t>mba@uwyo.edu</t>
  </si>
  <si>
    <t>1 307.766.2449</t>
  </si>
  <si>
    <t>a:2:{s:9:"管理学";s:27:"./major/175/6397/MBA//3.gif";s:0:"";i:6;}</t>
  </si>
  <si>
    <t>{"Address":"College of Business, MBA Program, 1000 East University Avenue, Dept. 3275, Laramie, WY 82071","Tel":"1 307.766.2449","Fax":"","Mail":"mba@uwyo.edu","Conditions_Cost": [{"score":"四分制  3.0","tip":"GPA"}],"Conditions_Edu": "本科毕业", "Conditions_Test": [{"type":"托福网考(IBT)","score":"100"}], "Conditions_Work": "无明确要求","xueZhi": "16个月 全日制","Conditions_Age": "无明确要求","MajorSum": "2", "OpeningTime": "","Tuition": "34524","Other_Application": "50","Other_reg": "-1","Other_books": "-1","ScholarshipUrl": "","alimony":"12768-21600","Other_Conditions": "1、要求提交GRE或GMAT考试成绩。","Currency": "美元","Rate": "6.3387"}</t>
  </si>
  <si>
    <t>a:5:{s:6:"文学";s:31:"./major/175/6397/NetWork//9.gif";s:9:"教育学";s:31:"./major/175/6397/NetWork//4.gif";s:9:"管理学";s:31:"./major/175/6397/NetWork//3.gif";s:21:"职教及其他类别";s:32:"./major/175/6397/NetWork//13.gif";s:6:"医学";s:32:"./major/175/6397/NetWork//10.gif";}</t>
  </si>
  <si>
    <t>{"Address":"UW Admissions, 1000 E University Ave Dept 3435, Laramie, WY 82071","Tel":"+1 (307) 766-5160","Fax":"","Mail":"admissions@uwyo.edu","ApplyOnline":"http://www.uwyo.edu/admissions/graduate/application.html","Conditions_Cost": "","Conditions_Edu": "无明确要求", "Conditions_Test": "","Conditions_Age": "无明确要求","MajorSum": "8", "OpeningTime": "","Tuition": "15096","Other_Application": "","Other_reg": "-1","Other_books": "-1","ScholarshipUrl": "","alimony":"12768-21600","Other_Conditions": "无明确要求","Currency": "美元","Rate": "6.3387"}</t>
  </si>
  <si>
    <t>布兰代斯大学(沃尔瑟姆)</t>
  </si>
  <si>
    <t>Brandeis University (Waltham)</t>
  </si>
  <si>
    <t>Brandeis University  Office of Admissions  415 South Street  Waltham, MA 02454-9110</t>
  </si>
  <si>
    <t>http://www.brandeis.edu/admissions/apply/checklist.html</t>
  </si>
  <si>
    <t>1 781-736-3536</t>
  </si>
  <si>
    <t>admissions@brandeis.edu</t>
  </si>
  <si>
    <t>a:2:{i:0;O:8:"stdClass":2:{s:4:"time";s:9:"11月1日";s:3:"tip";s:60:"春季入学申请截止时间、第一轮申请截止时间";}i:1;O:8:"stdClass":2:{s:4:"time";s:8:"1月1日";s:3:"tip";s:60:"秋季入学申请截止时间、第二轮申请截止时间";}}</t>
  </si>
  <si>
    <t>1.申请者需提供就读高中正式成绩单英文版。&amp;nbsp;2.提供SAT、ACT、托福、雅思等语言能力证明。</t>
  </si>
  <si>
    <t>http://www.brandeis.edu/sfs/scholarships/meritscholsintl.html</t>
  </si>
  <si>
    <t>1 781-736-3500，1 800-622-0622</t>
  </si>
  <si>
    <t>a:10:{s:6:"文学";s:37:"./major/175/2804/Undergraduate//9.gif";s:9:"历史学";s:37:"./major/175/2804/Undergraduate//7.gif";s:6:"理学";s:37:"./major/175/2804/Undergraduate//6.gif";s:9:"经济学";s:37:"./major/175/2804/Undergraduate//5.gif";s:9:"教育学";s:37:"./major/175/2804/Undergraduate//4.gif";s:9:"管理学";s:37:"./major/175/2804/Undergraduate//3.gif";s:6:"工学";s:37:"./major/175/2804/Undergraduate//2.gif";s:6:"哲学";s:38:"./major/175/2804/Undergraduate//11.gif";s:6:"医学";s:38:"./major/175/2804/Undergraduate//10.gif";s:6:"法学";s:37:"./major/175/2804/Undergraduate//1.gif";}</t>
  </si>
  <si>
    <t>{"Address":"Brandeis University  Office of Admissions  415 South Street  Waltham, MA 02454-9110","Tel":"1 781-736-3500，1 800-622-0622","Fax":"1 781-736-3536","Mail":"admissions@brandeis.edu","ApplyOnline":"http://www.brandeis.edu/admissions/apply/checklist.html","Conditions_Cost": "","Conditions_Edu": "高中毕业", "Conditions_Test": "","Conditions_Age": "无明确要求","MajorSum": "42", "OpeningTime": [{"time":"11月1日","tip":"春季入学申请截止时间、第一轮申请截止时间"},{"time":"1月1日","tip":"秋季入学申请截止时间、第二轮申请截止时间"}],"Tuition": "44380","Other_Application": "-1","Other_reg": "-1","Other_books": "-1","ScholarshipUrl": "http://www.brandeis.edu/sfs/scholarships/meritscholsintl.html","alimony":"12768-21600","Other_Conditions": "1.申请者需提供就读高中正式成绩单英文版。&amp;nbsp;2.提供SAT、ACT、托福、雅思等语言能力证明。","Currency": "美元","Rate": "6.3387"}</t>
  </si>
  <si>
    <t>Brandeis University  Graduate School of Arts and Sciences  P.O. Box 9110, MS 031  Waltham, MA 02454</t>
  </si>
  <si>
    <t>http://www.brandeis.edu/gsas/apply/index.html</t>
  </si>
  <si>
    <t>a:5:{i:0;O:8:"stdClass":2:{s:4:"type";s:17:"传统托福(PBT)";s:5:"score";s:3:"600";}i:1;O:8:"stdClass":2:{s:4:"type";s:17:"托福机考(CBT)";s:5:"score";s:3:"250";}i:2;O:8:"stdClass":2:{s:4:"type";s:17:"托福网考(IBT)";s:5:"score";s:3:"100";}i:3;O:8:"stdClass":2:{s:4:"type";s:6:"雅思";s:5:"score";s:1:"7";}i:4;O:8:"stdClass":2:{s:4:"type";s:3:"PTE";s:5:"score";s:2:"68";}}</t>
  </si>
  <si>
    <t>1 781-736-3412</t>
  </si>
  <si>
    <t>gradschool@brandeis.edu</t>
  </si>
  <si>
    <t>a:1:{i:0;O:8:"stdClass":2:{s:4:"time";s:10:"12月31日";s:3:"tip";s:27:"文理学院可循环申请";}}</t>
  </si>
  <si>
    <t>1 781-736-3410</t>
  </si>
  <si>
    <t>a:9:{s:6:"文学";s:30:"./major/175/2804/Master//9.gif";s:9:"历史学";s:30:"./major/175/2804/Master//7.gif";s:6:"理学";s:30:"./major/175/2804/Master//6.gif";s:9:"教育学";s:30:"./major/175/2804/Master//4.gif";s:9:"管理学";s:30:"./major/175/2804/Master//3.gif";s:6:"工学";s:30:"./major/175/2804/Master//2.gif";s:6:"哲学";s:31:"./major/175/2804/Master//11.gif";s:6:"医学";s:31:"./major/175/2804/Master//10.gif";s:6:"法学";s:30:"./major/175/2804/Master//1.gif";}</t>
  </si>
  <si>
    <t>{"Address":"Brandeis University  Graduate School of Arts and Sciences  P.O. Box 9110, MS 031  Waltham, MA 02454 ","Tel":"1 781-736-3410","Fax":"1 781-736-3412","Mail":"gradschool@brandeis.edu","ApplyOnline":"http://www.brandeis.edu/gsas/apply/index.html","Conditions_Cost": "","Conditions_Edu": "无明确要求", "Conditions_Test": [{"type":"传统托福(PBT)","score":"600"},{"type":"托福机考(CBT)","score":"250"},{"type":"托福网考(IBT)","score":"100"},{"type":"雅思","score":"7"},{"type":"PTE","score":"68"}],"Conditions_Age": "无明确要求","MajorSum": "35", "OpeningTime": [{"time":"12月31日","tip":"文理学院可循环申请"}],"Tuition": "44100","Other_Application": "55","Other_reg": "-1","Other_books": "-1","ScholarshipUrl": "http://www.brandeis.edu/sfs/scholarships/meritscholsintl.html","alimony":"12768-21600","Other_Conditions": "1.提交之前学习成绩单。","Currency": "美元","Rate": "6.3387"}</t>
  </si>
  <si>
    <t>a:1:{i:0;O:8:"stdClass":2:{s:4:"time";s:9:"1月15日";s:3:"tip";s:48:"文理学院博士秋季入学申请截止时间";}}</t>
  </si>
  <si>
    <t>1.提交之前学习成绩单。&amp;nbsp;&amp;nbsp;部分博士专业要求有硕士学位。</t>
  </si>
  <si>
    <t>a:6:{s:6:"文学";s:26:"./major/175/2804/Dr//9.gif";s:9:"历史学";s:26:"./major/175/2804/Dr//7.gif";s:6:"理学";s:26:"./major/175/2804/Dr//6.gif";s:6:"工学";s:26:"./major/175/2804/Dr//2.gif";s:6:"医学";s:27:"./major/175/2804/Dr//10.gif";s:6:"法学";s:26:"./major/175/2804/Dr//1.gif";}</t>
  </si>
  <si>
    <t>{"Address":"Brandeis University  Graduate School of Arts and Sciences  P.O. Box 9110, MS 031  Waltham, MA 02454 ","Tel":"1 781-736-3410","Fax":"1 781-736-3412","Mail":"gradschool@brandeis.edu","ApplyOnline":"http://www.brandeis.edu/gsas/apply/index.html","Conditions_Cost": "","Conditions_Edu": "无明确要求", "Conditions_Test": [{"type":"传统托福(PBT)","score":"600"},{"type":"托福机考(CBT)","score":"250"},{"type":"托福网考(IBT)","score":"100"},{"type":"雅思","score":"7"}],"Conditions_Age": "无明确要求","MajorSum": "17", "OpeningTime": [{"time":"1月15日","tip":"文理学院博士秋季入学申请截止时间"}],"Tuition": "44100","Other_Application": "55","Other_reg": "-1","Other_books": "-1","ScholarshipUrl": "http://www.brandeis.edu/sfs/scholarships/meritscholsintl.html","alimony":"12768-21600","Other_Conditions": "1.提交之前学习成绩单。&amp;nbsp;&amp;nbsp;部分博士专业要求有硕士学位。","Currency": "美元","Rate": "6.3387"}</t>
  </si>
  <si>
    <t>The Heller School for Social Policy and Management   Brandeis University   415 South Street, MS 035   Waltham , MA 02454-9110</t>
  </si>
  <si>
    <t>+1 781-736-2774</t>
  </si>
  <si>
    <t>HellerAdmissions@brandeis.edu</t>
  </si>
  <si>
    <t>a:4:{i:0;O:8:"stdClass":2:{s:4:"time";s:10:"12月15日";s:3:"tip";s:24:"提前申请截止日期";}i:1;O:8:"stdClass":2:{s:4:"time";s:9:"1月15日";s:3:"tip";s:27:"第一轮申请截止时间";}i:2;O:8:"stdClass":2:{s:4:"time";s:9:"3月15日";s:3:"tip";s:27:"第二轮申请截止时间";}i:3;O:8:"stdClass":2:{s:4:"time";s:9:"7月15日";s:3:"tip";s:24:"最终申请截止日期";}}</t>
  </si>
  <si>
    <t>1.提供GMAT、GRE成绩，成绩五年内有效。</t>
  </si>
  <si>
    <t>+1 781-736-3820</t>
  </si>
  <si>
    <t>16个月 全日制MBA学制为16个月</t>
  </si>
  <si>
    <t>a:3:{s:9:"管理学";s:27:"./major/175/2804/MBA//3.gif";s:6:"医学";s:28:"./major/175/2804/MBA//10.gif";s:6:"法学";s:27:"./major/175/2804/MBA//1.gif";}</t>
  </si>
  <si>
    <t>{"Address":"The Heller School for Social Policy and Management   Brandeis University   415 South Street, MS 035   Waltham , MA 02454-9110","Tel":"+1 781-736-3820","Fax":"+1 781-736-2774","Mail":"HellerAdmissions@brandeis.edu","Conditions_Cost": "","Conditions_Edu": "本科毕业", "Conditions_Test": [{"type":"传统托福(PBT)","score":"600"},{"type":"托福机考(CBT)","score":"250"},{"type":"托福网考(IBT)","score":"100"},{"type":"雅思","score":"7"}], "Conditions_Work": "无明确要求","xueZhi": "16个月 全日制MBA学制为16个月","Conditions_Age": "无明确要求","MajorSum": "7", "OpeningTime": [{"time":"12月15日","tip":"提前申请截止日期"},{"time":"1月15日","tip":"第一轮申请截止时间"},{"time":"3月15日","tip":"第二轮申请截止时间"},{"time":"7月15日","tip":"最终申请截止日期"}],"Tuition": "87512","Other_Application": "55","Other_reg": "-1","Other_books": "-1","ScholarshipUrl": "","alimony":"12768-21600","Other_Conditions": "1.提供GMAT、GRE成绩，成绩五年内有效。","Currency": "美元","Rate": "6.3387"}</t>
  </si>
  <si>
    <t>English as a Second Language Program  Brandeis University  MS 023  415 South Street  Waltham, Massachusetts 02453</t>
  </si>
  <si>
    <t>1 781-736-2179</t>
  </si>
  <si>
    <t>1 781-736-3992</t>
  </si>
  <si>
    <t>a:2:{s:6:"文学";s:32:"./major/175/2804/Language//9.gif";s:9:"教育学";s:32:"./major/175/2804/Language//4.gif";}</t>
  </si>
  <si>
    <t>{"Address":"English as a Second Language Program  Brandeis University  MS 023  415 South Street  Waltham, Massachusetts 02453    ","Tel":"1 781-736-3992","Fax":"1 781-736-2179 ","Mail":"","ApplyOnline":"http://www.brandeis.edu/admissions/apply/checklist.html","Conditions_Cost": "","Conditions_Edu": "无明确要求", "Conditions_Test": "","Conditions_Age": "无明确要求","MajorSum": "1", "OpeningTime": "","Tuition": "-1","Other_Application": "-1","Other_reg": "-1","Other_books": "-1","ScholarshipUrl": "","alimony":"12768-21600","Other_Conditions": "无明确要求","Currency": "美元","Rate": "6.3387"}</t>
  </si>
  <si>
    <t>北卡罗莱纳大学夏洛特分校(夏洛特)</t>
  </si>
  <si>
    <t>The University of North Carolina at Charlotte (Charlotte)</t>
  </si>
  <si>
    <t>International Undergraduate Admissions, The University of North Carolina at Charlotte, Charlotte, 9201 University City Blvd.Charlotte, NC 28223</t>
  </si>
  <si>
    <t>http://intladm.uncc.edu/admissions-requirements/freshman</t>
  </si>
  <si>
    <t>a:3:{i:0;O:8:"stdClass":2:{s:4:"type";s:17:"传统托福(PBT)";s:5:"score";s:3:"507";}i:1;O:8:"stdClass":2:{s:4:"type";s:17:"托福网考(IBT)";s:5:"score";s:2:"64";}i:2;O:8:"stdClass":2:{s:4:"type";s:6:"雅思";s:5:"score";s:3:"6.0";}}</t>
  </si>
  <si>
    <t>+1 704-687-2897</t>
  </si>
  <si>
    <t>intnladm@uncc.edu</t>
  </si>
  <si>
    <t>a:1:{i:0;O:8:"stdClass":2:{s:4:"time";s:9:"11月1日";s:3:"tip";s:30:"秋季入学申请截止时间";}}</t>
  </si>
  <si>
    <t>http://finaid.uncc.edu/types-aid/scholarships</t>
  </si>
  <si>
    <t>+1 704-687-5503</t>
  </si>
  <si>
    <t>a:10:{s:6:"文学";s:37:"./major/175/4356/Undergraduate//9.gif";s:9:"历史学";s:37:"./major/175/4356/Undergraduate//7.gif";s:6:"理学";s:37:"./major/175/4356/Undergraduate//6.gif";s:9:"经济学";s:37:"./major/175/4356/Undergraduate//5.gif";s:9:"教育学";s:37:"./major/175/4356/Undergraduate//4.gif";s:9:"管理学";s:37:"./major/175/4356/Undergraduate//3.gif";s:6:"工学";s:37:"./major/175/4356/Undergraduate//2.gif";s:6:"哲学";s:38:"./major/175/4356/Undergraduate//11.gif";s:6:"医学";s:38:"./major/175/4356/Undergraduate//10.gif";s:6:"法学";s:37:"./major/175/4356/Undergraduate//1.gif";}</t>
  </si>
  <si>
    <t>{"Address":"International Undergraduate Admissions, The University of North Carolina at Charlotte, Charlotte, 9201 University City Blvd.Charlotte, NC 28223","Tel":"+1 704-687-5503","Fax":"+1 704-687-2897","Mail":"intnladm@uncc.edu","ApplyOnline":"http://intladm.uncc.edu/admissions-requirements/freshman","Conditions_Cost": "","Conditions_Edu": "高中毕业", "Conditions_Test": [{"type":"传统托福(PBT)","score":"507"},{"type":"托福网考(IBT)","score":"64"},{"type":"雅思","score":"6.0"}],"Conditions_Age": "无明确要求","MajorSum": "85", "OpeningTime": [{"time":"11月1日","tip":"秋季入学申请截止时间"}],"Tuition": "18636","Other_Application": "65","Other_reg": "-1","Other_books": "-1","ScholarshipUrl": "http://finaid.uncc.edu/types-aid/scholarships","alimony":"12768-21600","Other_Conditions": "无明确要求","Currency": "美元","Rate": "6.3387"}</t>
  </si>
  <si>
    <t>Graduate Office, The University of North Carolina at Charlotte, Charlotte, 9201 University City, Blvd., Charlotte, NC 28223</t>
  </si>
  <si>
    <t>http://graduateschool.uncc.edu/future-students/admissions/apply-now</t>
  </si>
  <si>
    <t>a:3:{i:0;O:8:"stdClass":2:{s:4:"type";s:17:"传统托福(PBT)";s:5:"score";s:3:"557";}i:1;O:8:"stdClass":2:{s:4:"type";s:17:"托福网考(IBT)";s:5:"score";s:2:"83";}i:2;O:8:"stdClass":2:{s:4:"type";s:6:"雅思";s:5:"score";s:3:"6.5";}}</t>
  </si>
  <si>
    <t>+1 704-687-3279</t>
  </si>
  <si>
    <t>gradadm@uncc.edu</t>
  </si>
  <si>
    <t>学术要求：&amp;nbsp;提交GPA、GRE、GMAT考试成绩。</t>
  </si>
  <si>
    <t>a:10:{s:6:"文学";s:30:"./major/175/4356/Master//9.gif";s:9:"历史学";s:30:"./major/175/4356/Master//7.gif";s:6:"理学";s:30:"./major/175/4356/Master//6.gif";s:9:"经济学";s:30:"./major/175/4356/Master//5.gif";s:9:"教育学";s:30:"./major/175/4356/Master//4.gif";s:9:"管理学";s:30:"./major/175/4356/Master//3.gif";s:6:"工学";s:30:"./major/175/4356/Master//2.gif";s:6:"哲学";s:31:"./major/175/4356/Master//11.gif";s:6:"医学";s:31:"./major/175/4356/Master//10.gif";s:6:"法学";s:30:"./major/175/4356/Master//1.gif";}</t>
  </si>
  <si>
    <t>{"Address":"Graduate Office, The University of North Carolina at Charlotte, Charlotte, 9201 University City, Blvd., Charlotte, NC 28223","Tel":"+1 704-687-5503","Fax":"+1 704-687-3279","Mail":"gradadm@uncc.edu","ApplyOnline":"http://graduateschool.uncc.edu/future-students/admissions/apply-now","Conditions_Cost": "","Conditions_Edu": "本科毕业", "Conditions_Test": [{"type":"传统托福(PBT)","score":"557"},{"type":"托福网考(IBT)","score":"83"},{"type":"雅思","score":"6.5"}],"Conditions_Age": "无明确要求","MajorSum": "67", "OpeningTime": [{"time":"5月1日","tip":"秋季入学申请截止时间"},{"time":"10月1日","tip":"春季入学申请截止时间"}],"Tuition": "18880","Other_Application": "-1","Other_reg": "-1","Other_books": "-1","ScholarshipUrl": "http://finaid.uncc.edu/types-aid/scholarships","alimony":"12768-21600","Other_Conditions": "学术要求：&amp;nbsp;提交GPA、GRE、GMAT考试成绩。","Currency": "美元","Rate": "6.3387"}</t>
  </si>
  <si>
    <t>a:6:{s:6:"理学";s:26:"./major/175/4356/Dr//6.gif";s:9:"经济学";s:26:"./major/175/4356/Dr//5.gif";s:9:"教育学";s:26:"./major/175/4356/Dr//4.gif";s:9:"管理学";s:26:"./major/175/4356/Dr//3.gif";s:6:"工学";s:26:"./major/175/4356/Dr//2.gif";s:6:"医学";s:27:"./major/175/4356/Dr//10.gif";}</t>
  </si>
  <si>
    <t>{"Address":"Graduate Office, The University of North Carolina at Charlotte, Charlotte, 9201 University City, Blvd., Charlotte, NC 28223","Tel":"+1 704-687-5503","Fax":"+1 704-687-3279","Mail":"gradadm@uncc.edu","ApplyOnline":"http://graduateschool.uncc.edu/future-students/admissions/apply-now","Conditions_Cost": "","Conditions_Edu": "本科毕业", "Conditions_Test": [{"type":"传统托福(PBT)","score":"557"},{"type":"托福网考(IBT)","score":"83"},{"type":"雅思","score":"6.5"}],"Conditions_Age": "无明确要求","MajorSum": "21", "OpeningTime": [{"time":"5月1日","tip":"秋季入学申请截止时间"},{"time":"10月1日","tip":"春季入学申请截止时间"}],"Tuition": "18880","Other_Application": "-1","Other_reg": "-1","Other_books": "-1","ScholarshipUrl": "http://finaid.uncc.edu/types-aid/scholarships","alimony":"12768-21600","Other_Conditions": "学术要求：&amp;nbsp;提交GPA、GRE、GMAT考试成绩。","Currency": "美元","Rate": "6.3387"}</t>
  </si>
  <si>
    <t>UNC Charlotte Center City Campus  7th Floor, Room 701  320 E. 9th Street (Corner of 9th &amp; Brevard)  Charlotte, NC 28202</t>
  </si>
  <si>
    <t>a:3:{i:0;O:8:"stdClass":2:{s:4:"type";s:17:"托福网考(IBT)";s:5:"score";s:2:"83";}i:1;O:8:"stdClass":2:{s:4:"type";s:6:"雅思";s:5:"score";s:3:"6.5";}i:2;O:8:"stdClass":2:{s:4:"type";s:21:"密歇根英语考试";s:5:"score";s:2:"78";}}</t>
  </si>
  <si>
    <t>+1 704‑687‑5309</t>
  </si>
  <si>
    <t>mba@uncc.edu</t>
  </si>
  <si>
    <t>1.提交GRE、GMAT考试成绩。</t>
  </si>
  <si>
    <t>+1 704‑687‑7566</t>
  </si>
  <si>
    <t>a:1:{s:9:"管理学";s:27:"./major/175/4356/MBA//3.gif";}</t>
  </si>
  <si>
    <t>{"Address":"UNC Charlotte Center City Campus  7th Floor, Room 701  320 E. 9th Street (Corner of 9th &amp; Brevard)  Charlotte, NC 28202","Tel":"+1 704‑687‑7566","Fax":"+1 704‑687‑5309","Mail":"mba@uncc.edu","Conditions_Cost": "","Conditions_Edu": "本科毕业", "Conditions_Test": [{"type":"托福网考(IBT)","score":"83"},{"type":"雅思","score":"6.5"},{"type":"密歇根英语考试","score":"78"}], "Conditions_Work": "无明确要求","xueZhi": "24个月 全日制","Conditions_Age": "无明确要求","MajorSum": "1", "OpeningTime": [{"time":"1月15日","tip":"秋季入学申请截止时间"},{"time":"10月1日","tip":"春季入学申请截止时间"}],"Tuition": "48585","Other_Application": "-1","Other_reg": "-1","Other_books": "-1","ScholarshipUrl": "","alimony":"12768-21600","Other_Conditions": "1.提交GRE、GMAT考试成绩。","Currency": "美元","Rate": "6.3387"}</t>
  </si>
  <si>
    <t>a:4:{s:6:"文学";s:34:"./major/175/4356/Specialist//9.gif";s:9:"管理学";s:34:"./major/175/4356/Specialist//3.gif";s:6:"工学";s:34:"./major/175/4356/Specialist//2.gif";s:6:"法学";s:34:"./major/175/4356/Specialist//1.gif";}</t>
  </si>
  <si>
    <t>{"Address":"International Undergraduate Admissions, The University of North Carolina at Charlotte, Charlotte, 9201 University City Blvd.Charlotte, NC 28223","Tel":"+1 704-687-5503","Fax":"+1 704-687-2897","Mail":"intnladm@uncc.edu","ApplyOnline":"","Conditions_Cost": "","Conditions_Edu": "高中毕业", "Conditions_Test": [{"type":"传统托福(PBT)","score":"507"},{"type":"托福网考(IBT)","score":"64"},{"type":"雅思","score":"6.0"}],"Conditions_Age": "无明确要求","MajorSum": "7", "OpeningTime": [{"time":"11月1日","tip":"秋季入学申请截止时间"}],"Tuition": "18636","Other_Application": "65","Other_reg": "-1","Other_books": "-1","ScholarshipUrl": "http://finaid.uncc.edu/types-aid/scholarships","alimony":"12768-21600","Other_Conditions": "无明确要求","Currency": "美元","Rate": "6.3387"}</t>
  </si>
  <si>
    <t>English Language Training Institute, The University of North Carolina at Charlotte, Charlotte, 9201 University City B</t>
  </si>
  <si>
    <t>http://elti.uncc.edu/</t>
  </si>
  <si>
    <t>+1 704-687-3168</t>
  </si>
  <si>
    <t>elti@uncc.edu</t>
  </si>
  <si>
    <t>a:1:{i:0;O:8:"stdClass":2:{s:4:"time";s:8:"1月8日";s:3:"tip";s:37:"每年开课3次，1月、5月、8月";}}</t>
  </si>
  <si>
    <t>学术要求：&amp;nbsp;提交高中成绩单。</t>
  </si>
  <si>
    <t>+1 704-687-7777</t>
  </si>
  <si>
    <t>a:2:{s:6:"文学";s:32:"./major/175/4356/Language//9.gif";s:9:"教育学";s:32:"./major/175/4356/Language//4.gif";}</t>
  </si>
  <si>
    <t>{"Address":"English Language Training Institute, The University of North Carolina at Charlotte, Charlotte, 9201 University City B","Tel":"+1 704-687-7777","Fax":"+1 704-687-3168","Mail":"elti@uncc.edu","ApplyOnline":"http://elti.uncc.edu/","Conditions_Cost": "","Conditions_Edu": "高中毕业", "Conditions_Test": "","Conditions_Age": "无明确要求","MajorSum": "1", "OpeningTime": [{"time":"1月8日","tip":"每年开课3次，1月、5月、8月"}],"Tuition": "300","Other_Application": "65","Other_reg": "-1","Other_books": "-1","ScholarshipUrl": "","alimony":"12768-21600","Other_Conditions": "学术要求：&amp;nbsp;提交高中成绩单。","Currency": "美元","Rate": "6.3387"}</t>
  </si>
  <si>
    <t>a:10:{s:6:"文学";s:31:"./major/175/4356/NetWork//9.gif";s:6:"理学";s:31:"./major/175/4356/NetWork//6.gif";s:9:"经济学";s:31:"./major/175/4356/NetWork//5.gif";s:9:"教育学";s:31:"./major/175/4356/NetWork//4.gif";s:9:"管理学";s:31:"./major/175/4356/NetWork//3.gif";s:6:"工学";s:31:"./major/175/4356/NetWork//2.gif";s:21:"职教及其他类别";s:32:"./major/175/4356/NetWork//13.gif";s:6:"哲学";s:32:"./major/175/4356/NetWork//11.gif";s:6:"医学";s:32:"./major/175/4356/NetWork//10.gif";s:6:"法学";s:31:"./major/175/4356/NetWork//1.gif";}</t>
  </si>
  <si>
    <t>{"Address":"Graduate Office, The University of North Carolina at Charlotte, Charlotte, 9201 University City, Blvd., Charlotte, NC 28223","Tel":"+1 704-687-5503","Fax":"+1 704-687-3279","Mail":"gradadm@uncc.edu","ApplyOnline":"http://graduateschool.uncc.edu/future-students/admissions/apply-now","Conditions_Cost": "","Conditions_Edu": "无明确要求", "Conditions_Test": "","Conditions_Age": "无明确要求","MajorSum": "51", "OpeningTime": "","Tuition": "18880","Other_Application": "","Other_reg": "-1","Other_books": "-1","ScholarshipUrl": "http://finaid.uncc.edu/types-aid/scholarships","alimony":"12768-21600","Other_Conditions": "无明确要求","Currency": "美元","Rate": "6.3387"}</t>
  </si>
  <si>
    <t>{"Address":"","Tel":"","Fax":"","Mail":"","ApplyOnline":"http://intladm.uncc.edu/admissions-requirements/freshman","Conditions_Cost": "","Conditions_Edu": "无明确要求", "Conditions_Test": "","Conditions_Age": "无明确要求","MajorSum": "0", "OpeningTime": "","Tuition": "-1","Other_Application": "-1","Other_reg": "-1","Other_books": "-1","ScholarshipUrl": "","alimony":"12768-21600","Other_Conditions": "无明确要求","Currency": "美元","Rate": "6.3387"}</t>
  </si>
  <si>
    <t>克瑞顿大学(奥马哈)</t>
  </si>
  <si>
    <t>Creighton University (Omaha)</t>
  </si>
  <si>
    <t>Creighton University Office of Undergraduate Admissions . 2500 California Plaza . Omaha, Nebraska 68178</t>
  </si>
  <si>
    <t>http://admissions.creighton.edu/international-students/applications-and-forms</t>
  </si>
  <si>
    <t>a:10:{i:0;O:8:"stdClass":2:{s:4:"type";s:17:"托福网考(IBT)";s:5:"score";s:2:"80";}i:1;O:8:"stdClass":2:{s:4:"type";s:23:"托福网考(IBT)阅读";s:5:"score";s:2:"18";}i:2;O:8:"stdClass":2:{s:4:"type";s:23:"托福网考(IBT)写作";s:5:"score";s:2:"18";}i:3;O:8:"stdClass":2:{s:4:"type";s:23:"托福网考(IBT)听力";s:5:"score";s:2:"18";}i:4;O:8:"stdClass":2:{s:4:"type";s:23:"托福网考(IBT)口语";s:5:"score";s:2:"18";}i:5;O:8:"stdClass":2:{s:4:"type";s:6:"雅思";s:5:"score";s:3:"6.5";}i:6;O:8:"stdClass":2:{s:4:"type";s:12:"雅思阅读";s:5:"score";s:3:"6.0";}i:7;O:8:"stdClass":2:{s:4:"type";s:12:"雅思写作";s:5:"score";s:3:"6.0";}i:8;O:8:"stdClass":2:{s:4:"type";s:12:"雅思听力";s:5:"score";s:3:"6.0";}i:9;O:8:"stdClass":2:{s:4:"type";s:12:"雅思口语";s:5:"score";s:3:"6.0";}}</t>
  </si>
  <si>
    <t>admissions@creighton.edu</t>
  </si>
  <si>
    <t>http://www.creighton.edu/financialaid/typesofaid/creightonscholarships/index.php</t>
  </si>
  <si>
    <t>1 800.282.5835，1 402.280.2703</t>
  </si>
  <si>
    <t>a:10:{s:6:"文学";s:37:"./major/175/3500/Undergraduate//9.gif";s:9:"历史学";s:37:"./major/175/3500/Undergraduate//7.gif";s:6:"理学";s:37:"./major/175/3500/Undergraduate//6.gif";s:9:"经济学";s:37:"./major/175/3500/Undergraduate//5.gif";s:9:"教育学";s:37:"./major/175/3500/Undergraduate//4.gif";s:9:"管理学";s:37:"./major/175/3500/Undergraduate//3.gif";s:6:"工学";s:37:"./major/175/3500/Undergraduate//2.gif";s:6:"哲学";s:38:"./major/175/3500/Undergraduate//11.gif";s:6:"医学";s:38:"./major/175/3500/Undergraduate//10.gif";s:6:"法学";s:37:"./major/175/3500/Undergraduate//1.gif";}</t>
  </si>
  <si>
    <t>{"Address":"Creighton University Office of Undergraduate Admissions . 2500 California Plaza . Omaha, Nebraska 68178 ","Tel":"1 800.282.5835，1 402.280.2703","Fax":"","Mail":"admissions@creighton.edu","ApplyOnline":"http://admissions.creighton.edu/international-students/applications-and-forms","Conditions_Cost": "","Conditions_Edu": "高中毕业", "Conditions_Test": [{"type":"托福网考(IBT)","score":"80"},{"type":"托福网考(IBT)阅读","score":"18"},{"type":"托福网考(IBT)写作","score":"18"},{"type":"托福网考(IBT)听力","score":"18"},{"type":"托福网考(IBT)口语","score":"18"},{"type":"雅思","score":"6.5"},{"type":"雅思阅读","score":"6.0"},{"type":"雅思写作","score":"6.0"},{"type":"雅思听力","score":"6.0"},{"type":"雅思口语","score":"6.0"}],"Conditions_Age": "无明确要求","MajorSum": "58", "OpeningTime": "","Tuition": "30638","Other_Application": "-1","Other_reg": "-1","Other_books": "-1","ScholarshipUrl": "http://www.creighton.edu/financialaid/typesofaid/creightonscholarships/index.php","alimony":"12768-21600","Other_Conditions": "无明确要求","Currency": "美元","Rate": "6.3387"}</t>
  </si>
  <si>
    <t>Creighton University  Graduate School  Eppley Building B11  2500 California Plaza  Omaha, NE 68178</t>
  </si>
  <si>
    <t>https://admprosweb.creighton.edu/creightonunivcoll/default.asp</t>
  </si>
  <si>
    <t>+1 402.280.2423</t>
  </si>
  <si>
    <t>gradsch@creighton.edu</t>
  </si>
  <si>
    <t>1.提交之前学习成绩单。&amp;nbsp;2.提交托福考试成绩。&amp;nbsp;3.提交GRE或GMAT考试成绩。</t>
  </si>
  <si>
    <t>http://succeed.creighton.edu/financial-info</t>
  </si>
  <si>
    <t>a:9:{s:6:"文学";s:30:"./major/175/3500/Master//9.gif";s:6:"理学";s:30:"./major/175/3500/Master//6.gif";s:9:"经济学";s:30:"./major/175/3500/Master//5.gif";s:9:"教育学";s:30:"./major/175/3500/Master//4.gif";s:9:"管理学";s:30:"./major/175/3500/Master//3.gif";s:6:"工学";s:30:"./major/175/3500/Master//2.gif";s:6:"哲学";s:31:"./major/175/3500/Master//11.gif";s:6:"医学";s:31:"./major/175/3500/Master//10.gif";s:6:"法学";s:30:"./major/175/3500/Master//1.gif";}</t>
  </si>
  <si>
    <t>{"Address":"Creighton University  Graduate School  Eppley Building B11  2500 California Plaza  Omaha, NE 68178","Tel":"","Fax":"+1 402.280.2423","Mail":"gradsch@creighton.edu","ApplyOnline":"https://admprosweb.creighton.edu/creightonunivcoll/default.asp","Conditions_Cost": "","Conditions_Edu": "本科毕业", "Conditions_Test": "","Conditions_Age": "无明确要求","MajorSum": "36", "OpeningTime": "","Tuition": "26084","Other_Application": "-1","Other_reg": "-1","Other_books": "-1","ScholarshipUrl": "http://succeed.creighton.edu/financial-info","alimony":"12768-21600","Other_Conditions": "1.提交之前学习成绩单。&amp;nbsp;2.提交托福考试成绩。&amp;nbsp;3.提交GRE或GMAT考试成绩。","Currency": "美元","Rate": "6.3387"}</t>
  </si>
  <si>
    <t>a:3:{i:0;O:8:"stdClass":2:{s:4:"time";s:8:"5月1日";s:3:"tip";s:54:"生物医学科学专业秋季入学申请截止时间";}i:1;O:8:"stdClass":2:{s:4:"time";s:9:"10月1日";s:3:"tip";s:54:"生物医学科学专业春季入学申请截止时间";}i:2;O:8:"stdClass":2:{s:4:"time";s:8:"3月1日";s:3:"tip";s:54:"生物医学科学专业夏季入学申请截止时间";}}</t>
  </si>
  <si>
    <t>a:4:{s:6:"理学";s:26:"./major/175/3500/Dr//6.gif";s:9:"管理学";s:26:"./major/175/3500/Dr//3.gif";s:6:"医学";s:27:"./major/175/3500/Dr//10.gif";s:6:"法学";s:26:"./major/175/3500/Dr//1.gif";}</t>
  </si>
  <si>
    <t>{"Address":"Creighton University  Graduate School  Eppley Building B11  2500 California Plaza  Omaha, NE 68178","Tel":"","Fax":"+1 402.280.2423","Mail":"gradsch@creighton.edu","ApplyOnline":"https://admprosweb.creighton.edu/creightonunivcoll/default.asp","Conditions_Cost": "","Conditions_Edu": "本科毕业", "Conditions_Test": "","Conditions_Age": "无明确要求","MajorSum": "18", "OpeningTime": [{"time":"5月1日","tip":"生物医学科学专业秋季入学申请截止时间"},{"time":"10月1日","tip":"生物医学科学专业春季入学申请截止时间"},{"time":"3月1日","tip":"生物医学科学专业夏季入学申请截止时间"}],"Tuition": "28451","Other_Application": "-1","Other_reg": "-1","Other_books": "-1","ScholarshipUrl": "http://succeed.creighton.edu/financial-info","alimony":"12768-21600","Other_Conditions": "1.提交之前学习成绩单。&amp;nbsp;2.提交托福考试成绩。&amp;nbsp;3.提交GRE或GMAT考试成绩。","Currency": "美元","Rate": "6.3387"}</t>
  </si>
  <si>
    <t>1.申请者需提供GMAT成绩。&amp;nbsp;2.提供两封推荐信、就读学校正式成绩单、个人陈述。</t>
  </si>
  <si>
    <t>24个月 MBA学制为两年</t>
  </si>
  <si>
    <t>a:1:{s:9:"管理学";s:27:"./major/175/3500/MBA//3.gif";}</t>
  </si>
  <si>
    <t>{"Address":"Creighton University  Graduate School  Eppley Building B11  2500 California Plaza  Omaha, NE 68178","Tel":"","Fax":"gradsch@creighton.edu","Mail":"gradsch@creighton.edu","Conditions_Cost": "","Conditions_Edu": "本科毕业", "Conditions_Test": "", "Conditions_Work": "无明确要求","xueZhi": "24个月 MBA学制为两年","Conditions_Age": "无明确要求","MajorSum": "1", "OpeningTime": "","Tuition": "26308","Other_Application": "50","Other_reg": "-1","Other_books": "-1","ScholarshipUrl": "","alimony":"12768-21600","Other_Conditions": "1.申请者需提供GMAT成绩。&amp;nbsp;2.提供两封推荐信、就读学校正式成绩单、个人陈述。","Currency": "美元","Rate": "6.3387"}</t>
  </si>
  <si>
    <t>a:7:{s:6:"文学";s:34:"./major/175/3500/Specialist//9.gif";s:6:"理学";s:34:"./major/175/3500/Specialist//6.gif";s:9:"教育学";s:34:"./major/175/3500/Specialist//4.gif";s:9:"管理学";s:34:"./major/175/3500/Specialist//3.gif";s:6:"工学";s:34:"./major/175/3500/Specialist//2.gif";s:6:"哲学";s:35:"./major/175/3500/Specialist//11.gif";s:6:"医学";s:35:"./major/175/3500/Specialist//10.gif";}</t>
  </si>
  <si>
    <t>{"Address":"Creighton University Office of Undergraduate Admissions . 2500 California Plaza . Omaha, Nebraska 68178 ","Tel":"1 800.282.5835，1 402.280.2703","Fax":"","Mail":"admissions@creighton.edu","ApplyOnline":"http://admissions.creighton.edu/international-students/applications-and-forms","Conditions_Cost": "","Conditions_Edu": "无明确要求", "Conditions_Test": "","Conditions_Age": "无明确要求","MajorSum": "15", "OpeningTime": "","Tuition": "30638","Other_Application": "-1","Other_reg": "-1","Other_books": "-1","ScholarshipUrl": "http://www.creighton.edu/financialaid/typesofaid/creightonscholarships/index.php","alimony":"12768-21600","Other_Conditions": "无明确要求","Currency": "美元","Rate": "6.3387"}</t>
  </si>
  <si>
    <t>Creighton University  Intensive English Language Institute  2500 California Plaza  Omaha, NE 68178 USA</t>
  </si>
  <si>
    <t>http://www.creighton.edu/internationalprograms/ieli/howtoapplytoieli/index.php</t>
  </si>
  <si>
    <t>1-(402) 280-2211</t>
  </si>
  <si>
    <t>ieli@creighton.edu，intprog@creighton.edu</t>
  </si>
  <si>
    <t>a:1:{i:0;O:8:"stdClass":2:{s:4:"time";s:8:"3月7日";s:3:"tip";s:53:"每年开课5次，3月、5月、8月、10月、12月";}}</t>
  </si>
  <si>
    <t>1-(402) 280-2221</t>
  </si>
  <si>
    <t>a:2:{s:6:"文学";s:32:"./major/175/3500/Language//9.gif";s:9:"教育学";s:32:"./major/175/3500/Language//4.gif";}</t>
  </si>
  <si>
    <t>{"Address":"Creighton University  Intensive English Language Institute  2500 California Plaza  Omaha, NE 68178 USA   ","Tel":"1-(402) 280-2221","Fax":"1-(402) 280-2211 ","Mail":"ieli@creighton.edu，intprog@creighton.edu","ApplyOnline":"http://www.creighton.edu/internationalprograms/ieli/howtoapplytoieli/index.php","Conditions_Cost": "","Conditions_Edu": "无明确要求", "Conditions_Test": "","Conditions_Age": "无明确要求","MajorSum": "1", "OpeningTime": [{"time":"3月7日","tip":"每年开课5次，3月、5月、8月、10月、12月"}],"Tuition": "233","Other_Application": "-1","Other_reg": "-1","Other_books": "-1","ScholarshipUrl": "","alimony":"12768-21600","Other_Conditions": "提交之前学习成绩单。","Currency": "美元","Rate": "6.3387"}</t>
  </si>
  <si>
    <t>a:3:{s:9:"教育学";s:31:"./major/175/3500/NetWork//4.gif";s:6:"哲学";s:32:"./major/175/3500/NetWork//11.gif";s:6:"医学";s:32:"./major/175/3500/NetWork//10.gif";}</t>
  </si>
  <si>
    <t>{"Address":"Creighton University  Graduate School  Eppley Building B11  2500 California Plaza  Omaha, NE 68178","Tel":"","Fax":"+1 402.280.2423","Mail":"gradsch@creighton.edu","ApplyOnline":"https://admprosweb.creighton.edu/creightonunivcoll/default.asp","Conditions_Cost": "","Conditions_Edu": "无明确要求", "Conditions_Test": "","Conditions_Age": "无明确要求","MajorSum": "3", "OpeningTime": "","Tuition": "26084","Other_Application": "","Other_reg": "-1","Other_books": "-1","ScholarshipUrl": "http://succeed.creighton.edu/financial-info","alimony":"12768-21600","Other_Conditions": "无明确要求","Currency": "美元","Rate": "6.3387"}</t>
  </si>
  <si>
    <t>a:2:{s:9:"教育学";s:34:"./major/175/3500/Foundation//4.gif";s:6:"医学";s:35:"./major/175/3500/Foundation//10.gif";}</t>
  </si>
  <si>
    <t>{"Address":"Creighton University Office of Undergraduate Admissions . 2500 California Plaza . Omaha, Nebraska 68178 ","Tel":"1 800.282.5835，1 402.280.2703","Fax":"","Mail":"admissions@creighton.edu","ApplyOnline":"http://admissions.creighton.edu/international-students/applications-and-forms","Conditions_Cost": "","Conditions_Edu": "无明确要求", "Conditions_Test": "","Conditions_Age": "无明确要求","MajorSum": "2", "OpeningTime": "","Tuition": "-1","Other_Application": "-1","Other_reg": "-1","Other_books": "-1","ScholarshipUrl": "","alimony":"12768-21600","Other_Conditions": "无明确要求","Currency": "美元","Rate": "6.3387"}</t>
  </si>
  <si>
    <t>加州州立大学北岭分校（北岭）</t>
  </si>
  <si>
    <t>California State University-Northridge (Northridge)</t>
  </si>
  <si>
    <t>California State University, Northridge, International Admissions and Evaluations, 18111 Nordhoff Street, Northridge, CA 91330-8207</t>
  </si>
  <si>
    <t>a:6:{i:0;O:8:"stdClass":2:{s:4:"type";s:17:"传统托福(PBT)";s:5:"score";s:3:"500";}i:1;O:8:"stdClass":2:{s:4:"type";s:17:"托福机考(CBT)";s:5:"score";s:3:"173";}i:2;O:8:"stdClass":2:{s:4:"type";s:17:"托福网考(IBT)";s:5:"score";s:2:"61";}i:3;O:8:"stdClass":2:{s:4:"type";s:6:"雅思";s:5:"score";s:3:"5.5";}i:4;O:8:"stdClass":2:{s:4:"type";s:3:"PTE";s:5:"score";s:2:"45";}i:5;O:8:"stdClass":2:{s:4:"type";s:9:"SAT数学";s:5:"score";s:3:"450";}}</t>
  </si>
  <si>
    <t>+1 (818) 677-5281</t>
  </si>
  <si>
    <t>mary.lynn@csun.edu</t>
  </si>
  <si>
    <t>a:2:{i:0;O:8:"stdClass":2:{s:4:"time";s:8:"6月3日";s:3:"tip";s:30:"秋季入学申请截止日期";}i:1;O:8:"stdClass":2:{s:4:"time";s:10:"10月31日";s:3:"tip";s:30:"春季入学申请截止日期";}}</t>
  </si>
  <si>
    <t>1、国际英语水平测试（iTEP）：5分。</t>
  </si>
  <si>
    <t>http://www.csun.edu/financialaid/scholarships/</t>
  </si>
  <si>
    <t>+1 (818) 677-3760</t>
  </si>
  <si>
    <t>a:10:{s:6:"文学";s:36:"./major/175/406/Undergraduate//9.gif";s:9:"历史学";s:36:"./major/175/406/Undergraduate//7.gif";s:6:"理学";s:36:"./major/175/406/Undergraduate//6.gif";s:9:"经济学";s:36:"./major/175/406/Undergraduate//5.gif";s:9:"教育学";s:36:"./major/175/406/Undergraduate//4.gif";s:9:"管理学";s:36:"./major/175/406/Undergraduate//3.gif";s:6:"工学";s:36:"./major/175/406/Undergraduate//2.gif";s:6:"哲学";s:37:"./major/175/406/Undergraduate//11.gif";s:6:"医学";s:37:"./major/175/406/Undergraduate//10.gif";s:6:"法学";s:36:"./major/175/406/Undergraduate//1.gif";}</t>
  </si>
  <si>
    <t>{"Address":"California State University, Northridge, International Admissions and Evaluations, 18111 Nordhoff Street, Northridge, CA 91330-8207","Tel":"+1 (818) 677-3760","Fax":"+1 (818) 677-5281","Mail":"mary.lynn@csun.edu","ApplyOnline":"https://secure.csumentor.edu/","Conditions_Cost": "","Conditions_Edu": "高中毕业", "Conditions_Test": [{"type":"传统托福(PBT)","score":"500"},{"type":"托福机考(CBT)","score":"173"},{"type":"托福网考(IBT)","score":"61"},{"type":"雅思","score":"5.5"},{"type":"PTE","score":"45"},{"type":"SAT数学","score":"450"}],"Conditions_Age": "无明确要求","MajorSum": "63", "OpeningTime": [{"time":"6月3日","tip":"秋季入学申请截止日期"},{"time":"10月31日","tip":"春季入学申请截止日期"}],"Tuition": "8928","Other_Application": "55","Other_reg": "-1","Other_books": "-1","ScholarshipUrl": "http://www.csun.edu/financialaid/scholarships/","alimony":"12768-21600","Other_Conditions": "1、国际英语水平测试（iTEP）：5分。","Currency": "美元","Rate": "6.3387"}</t>
  </si>
  <si>
    <t>a:5:{i:0;O:8:"stdClass":2:{s:4:"type";s:17:"传统托福(PBT)";s:5:"score";s:3:"550";}i:1;O:8:"stdClass":2:{s:4:"type";s:17:"托福机考(CBT)";s:5:"score";s:3:"213";}i:2;O:8:"stdClass":2:{s:4:"type";s:17:"托福网考(IBT)";s:5:"score";s:2:"79";}i:3;O:8:"stdClass":2:{s:4:"type";s:6:"雅思";s:5:"score";s:1:"6";}i:4;O:8:"stdClass":2:{s:4:"type";s:3:"PTE";s:5:"score";s:2:"58";}}</t>
  </si>
  <si>
    <t>a:9:{s:6:"文学";s:29:"./major/175/406/Master//9.gif";s:9:"历史学";s:29:"./major/175/406/Master//7.gif";s:6:"理学";s:29:"./major/175/406/Master//6.gif";s:9:"经济学";s:29:"./major/175/406/Master//5.gif";s:9:"教育学";s:29:"./major/175/406/Master//4.gif";s:9:"管理学";s:29:"./major/175/406/Master//3.gif";s:6:"工学";s:29:"./major/175/406/Master//2.gif";s:6:"医学";s:30:"./major/175/406/Master//10.gif";s:6:"法学";s:29:"./major/175/406/Master//1.gif";}</t>
  </si>
  <si>
    <t>{"Address":"California State University, Northridge, International Admissions and Evaluations, 18111 Nordhoff Street, Northridge, CA 91330-8207","Tel":"+1 (818) 677-3760","Fax":"+1 (818) 677-5281","Mail":"mary.lynn@csun.edu","ApplyOnline":"https://secure.csumentor.edu/","Conditions_Cost": "","Conditions_Edu": "本科毕业", "Conditions_Test": [{"type":"传统托福(PBT)","score":"550"},{"type":"托福机考(CBT)","score":"213"},{"type":"托福网考(IBT)","score":"79"},{"type":"雅思","score":"6"},{"type":"PTE","score":"58"}],"Conditions_Age": "无明确要求","MajorSum": "48", "OpeningTime": [{"time":"6月3日","tip":"秋季入学申请截止日期"},{"time":"10月31日","tip":"春季入学申请截止日期"}],"Tuition": "6696","Other_Application": "55","Other_reg": "-1","Other_books": "-1","ScholarshipUrl": "http://www.csun.edu/financialaid/scholarships/","alimony":"12768-21600","Other_Conditions": "无明确要求","Currency": "美元","Rate": "6.3387"}</t>
  </si>
  <si>
    <t>a:3:{s:9:"教育学";s:25:"./major/175/406/Dr//4.gif";s:9:"管理学";s:25:"./major/175/406/Dr//3.gif";s:6:"医学";s:26:"./major/175/406/Dr//10.gif";}</t>
  </si>
  <si>
    <t>{"Address":"California State University, Northridge, International Admissions and Evaluations, 18111 Nordhoff Street, Northridge, CA 91330-8207","Tel":"+1 (818) 677-3760","Fax":"+1 (818) 677-5281","Mail":"mary.lynn@csun.edu","ApplyOnline":"https://secure.csumentor.edu/","Conditions_Cost": "","Conditions_Edu": "本科毕业", "Conditions_Test": [{"type":"传统托福(PBT)","score":"550"},{"type":"托福机考(CBT)","score":"213"},{"type":"托福网考(IBT)","score":"79"},{"type":"雅思","score":"6.5"},{"type":"PTE","score":"58"}],"Conditions_Age": "无明确要求","MajorSum": "2", "OpeningTime": [{"time":"6月3日","tip":"秋季入学申请截止日期"},{"time":"10月31日","tip":"春季入学申请截止日期"}],"Tuition": "6696","Other_Application": "55","Other_reg": "-1","Other_books": "-1","ScholarshipUrl": "http://www.csun.edu/financialaid/scholarships/","alimony":"12768-21600","Other_Conditions": "无明确要求","Currency": "美元","Rate": "6.3387"}</t>
  </si>
  <si>
    <t>California State University Northridge (CSUN), The Tseng College, Office of Admissions, 18111 Nordhoff Street, Northridge, California 91330-8343 USA</t>
  </si>
  <si>
    <t>http://tsengcollege.csun.edu/programs/IEP/apply</t>
  </si>
  <si>
    <t>+1 (818) 677-2288</t>
  </si>
  <si>
    <t>iep@csun.edu</t>
  </si>
  <si>
    <t>1 (818) 677-2504</t>
  </si>
  <si>
    <t>a:2:{s:6:"文学";s:31:"./major/175/406/Language//9.gif";s:9:"教育学";s:31:"./major/175/406/Language//4.gif";}</t>
  </si>
  <si>
    <t>{"Address":"California State University Northridge (CSUN), The Tseng College, Office of Admissions, 18111 Nordhoff Street, Northridge, California 91330-8343 USA","Tel":"1 (818) 677-2504","Fax":"+1 (818) 677-2288","Mail":"iep@csun.edu","ApplyOnline":"http://tsengcollege.csun.edu/programs/IEP/apply","Conditions_Cost": "","Conditions_Edu": "无明确要求", "Conditions_Test": "","Conditions_Age": "十八岁以上","MajorSum": "2", "OpeningTime": [{"time":"1月21日","tip":"每年开课5次，1月、3月、6月、8月、10月"}],"Tuition": "390","Other_Application": "150","Other_reg": "-1","Other_books": "-1","ScholarshipUrl": "","alimony":"12768-21600","Other_Conditions": "无明确要求","Currency": "美元","Rate": "6.3387"}</t>
  </si>
  <si>
    <t>老道明大学(诺福克)</t>
  </si>
  <si>
    <t>Old Dominion University (Norfolk)</t>
  </si>
  <si>
    <t>Old Dominion University  Office of International Admissions  129 Koch Hall  Norfolk, VA 23529 USA</t>
  </si>
  <si>
    <t>http://www.odu.edu/admission/apply</t>
  </si>
  <si>
    <t>a:4:{i:0;O:8:"stdClass":2:{s:4:"type";s:17:"传统托福(PBT)";s:5:"score";s:3:"550";}i:1;O:8:"stdClass":2:{s:4:"type";s:17:"托福网考(IBT)";s:5:"score";s:2:"79";}i:2;O:8:"stdClass":2:{s:4:"type";s:6:"雅思";s:5:"score";s:3:"6.5";}i:3;O:8:"stdClass":2:{s:4:"type";s:18:"SAT批判性阅读";s:5:"score";s:3:"480";}}</t>
  </si>
  <si>
    <t>+1 757-683-3651</t>
  </si>
  <si>
    <t>intladm@odu.edu</t>
  </si>
  <si>
    <t>a:3:{i:0;O:8:"stdClass":2:{s:4:"time";s:9:"4月15日";s:3:"tip";s:30:"秋季入学申请截止时间";}i:1;O:8:"stdClass":2:{s:4:"time";s:9:"10月1日";s:3:"tip";s:30:"春季入学申请截止时间";}i:2;O:8:"stdClass":2:{s:4:"time";s:8:"2月1日";s:3:"tip";s:30:"夏季入学申请截止时间";}}</t>
  </si>
  <si>
    <t>http://www.odu.edu/admission/financial-aid/financial-aid-opportunities/scholarships</t>
  </si>
  <si>
    <t>+1 757-683-3701</t>
  </si>
  <si>
    <t>a:10:{s:6:"文学";s:37:"./major/175/6072/Undergraduate//9.gif";s:9:"历史学";s:37:"./major/175/6072/Undergraduate//7.gif";s:6:"理学";s:37:"./major/175/6072/Undergraduate//6.gif";s:9:"经济学";s:37:"./major/175/6072/Undergraduate//5.gif";s:9:"教育学";s:37:"./major/175/6072/Undergraduate//4.gif";s:9:"管理学";s:37:"./major/175/6072/Undergraduate//3.gif";s:6:"工学";s:37:"./major/175/6072/Undergraduate//2.gif";s:6:"哲学";s:38:"./major/175/6072/Undergraduate//11.gif";s:6:"医学";s:38:"./major/175/6072/Undergraduate//10.gif";s:6:"法学";s:37:"./major/175/6072/Undergraduate//1.gif";}</t>
  </si>
  <si>
    <t>{"Address":"Old Dominion University  Office of International Admissions  129 Koch Hall  Norfolk, VA 23529 USA  ","Tel":"+1 757-683-3701","Fax":"+1 757-683-3651","Mail":"intladm@odu.edu","ApplyOnline":"http://www.odu.edu/admission/apply","Conditions_Cost": "","Conditions_Edu": "高中毕业", "Conditions_Test": [{"type":"传统托福(PBT)","score":"550"},{"type":"托福网考(IBT)","score":"79"},{"type":"雅思","score":"6.5"},{"type":"SAT批判性阅读","score":"480"}],"Conditions_Age": "无明确要求","MajorSum": "62", "OpeningTime": [{"time":"4月15日","tip":"秋季入学申请截止时间"},{"time":"10月1日","tip":"春季入学申请截止时间"},{"time":"2月1日","tip":"夏季入学申请截止时间"}],"Tuition": "24800","Other_Application": "50","Other_reg": "-1","Other_books": "-1","ScholarshipUrl": "http://www.odu.edu/admission/financial-aid/financial-aid-opportunities/scholarships","alimony":"12768-21600","Other_Conditions": "无明确要求","Currency": "美元","Rate": "6.3387"}</t>
  </si>
  <si>
    <t>a:9:{s:6:"文学";s:30:"./major/175/6072/Master//9.gif";s:9:"历史学";s:30:"./major/175/6072/Master//7.gif";s:6:"理学";s:30:"./major/175/6072/Master//6.gif";s:9:"经济学";s:30:"./major/175/6072/Master//5.gif";s:9:"教育学";s:30:"./major/175/6072/Master//4.gif";s:9:"管理学";s:30:"./major/175/6072/Master//3.gif";s:6:"工学";s:30:"./major/175/6072/Master//2.gif";s:6:"医学";s:31:"./major/175/6072/Master//10.gif";s:6:"法学";s:30:"./major/175/6072/Master//1.gif";}</t>
  </si>
  <si>
    <t>{"Address":"Old Dominion University  Office of International Admissions  129 Koch Hall  Norfolk, VA 23529 USA  ","Tel":"+1 757-683-3701","Fax":"+1 757-683-3651","Mail":"intladm@odu.edu","ApplyOnline":"http://www.odu.edu/admission/apply","Conditions_Cost": "","Conditions_Edu": "本科毕业", "Conditions_Test": [{"type":"传统托福(PBT)","score":"550"},{"type":"托福网考(IBT)","score":"79"},{"type":"雅思","score":"6.5"}],"Conditions_Age": "无明确要求","MajorSum": "50", "OpeningTime": "","Tuition": "19400","Other_Application": "50","Other_reg": "-1","Other_books": "-1","ScholarshipUrl": "http://www.odu.edu/admission/financial-aid/financial-aid-opportunities/scholarships","alimony":"12768-21600","Other_Conditions": "无明确要求","Currency": "美元","Rate": "6.3387"}</t>
  </si>
  <si>
    <t>a:7:{s:6:"文学";s:26:"./major/175/6072/Dr//9.gif";s:6:"理学";s:26:"./major/175/6072/Dr//6.gif";s:9:"教育学";s:26:"./major/175/6072/Dr//4.gif";s:9:"管理学";s:26:"./major/175/6072/Dr//3.gif";s:6:"工学";s:26:"./major/175/6072/Dr//2.gif";s:6:"医学";s:27:"./major/175/6072/Dr//10.gif";s:6:"法学";s:26:"./major/175/6072/Dr//1.gif";}</t>
  </si>
  <si>
    <t>{"Address":"Old Dominion University  Office of International Admissions  129 Koch Hall  Norfolk, VA 23529 USA  ","Tel":"+1 757-683-3701","Fax":"+1 757-683-3651","Mail":"intladm@odu.edu","ApplyOnline":"http://www.odu.edu/admission/apply","Conditions_Cost": "","Conditions_Edu": "本科毕业", "Conditions_Test": [{"type":"传统托福(PBT)","score":"550"},{"type":"托福网考(IBT)","score":"79"},{"type":"雅思","score":"6.5"}],"Conditions_Age": "无明确要求","MajorSum": "39", "OpeningTime": "","Tuition": "19400","Other_Application": "50","Other_reg": "-1","Other_books": "-1","ScholarshipUrl": "http://www.odu.edu/admission/financial-aid/financial-aid-opportunities/scholarships","alimony":"12768-21600","Other_Conditions": "无明确要求","Currency": "美元","Rate": "6.3387"}</t>
  </si>
  <si>
    <t>Master of Business Administration 1026 Constant Hall Norfolk , VA 23529</t>
  </si>
  <si>
    <t>a:2:{i:0;O:8:"stdClass":2:{s:4:"type";s:17:"传统托福(PBT)";s:5:"score";s:3:"550";}i:1;O:8:"stdClass":2:{s:4:"type";s:17:"托福机考(CBT)";s:5:"score";s:3:"213";}}</t>
  </si>
  <si>
    <t>+1 757-683-5750</t>
  </si>
  <si>
    <t>mbainfo@odu.edu</t>
  </si>
  <si>
    <t>a:2:{i:0;O:8:"stdClass":2:{s:4:"time";s:9:"4月15日";s:3:"tip";s:30:"秋季入学申请截止时间";}i:1;O:8:"stdClass":2:{s:4:"time";s:9:"10月1日";s:3:"tip";s:30:"春季入学申请截止时间";}}</t>
  </si>
  <si>
    <t>1.申请者须获得学士学位，并提供就读大学成绩单。&amp;nbsp;2.提供GMAT或GRE成绩。</t>
  </si>
  <si>
    <t>+1 757-683-3585</t>
  </si>
  <si>
    <t>18个月 全日制MBA学制为18个月</t>
  </si>
  <si>
    <t>a:4:{s:9:"经济学";s:27:"./major/175/6072/MBA//5.gif";s:9:"管理学";s:27:"./major/175/6072/MBA//3.gif";s:6:"工学";s:27:"./major/175/6072/MBA//2.gif";s:6:"医学";s:28:"./major/175/6072/MBA//10.gif";}</t>
  </si>
  <si>
    <t>{"Address":"Master of Business Administration 1026 Constant Hall Norfolk , VA 23529 ","Tel":"+1 757-683-3585","Fax":"+1 757-683-5750","Mail":"mbainfo@odu.edu","Conditions_Cost": "","Conditions_Edu": "本科毕业", "Conditions_Test": [{"type":"传统托福(PBT)","score":"550"},{"type":"托福机考(CBT)","score":"213"}], "Conditions_Work": "无明确要求","xueZhi": "18个月 全日制MBA学制为18个月","Conditions_Age": "无明确要求","MajorSum": "7", "OpeningTime": [{"time":"4月15日","tip":"秋季入学申请截止时间"},{"time":"10月1日","tip":"春季入学申请截止时间"}],"Tuition": "48344","Other_Application": "75","Other_reg": "-1","Other_books": "-1","ScholarshipUrl": "","alimony":"12768-21600","Other_Conditions": "1.申请者须获得学士学位，并提供就读大学成绩单。&amp;nbsp;2.提供GMAT或GRE成绩。","Currency": "美元","Rate": "6.3387"}</t>
  </si>
  <si>
    <t>English Language Center  Old Dominion University  Spong Hall 123  Norfolk, VA 23529</t>
  </si>
  <si>
    <t>http://www.odu.edu/esl/courses/intensive</t>
  </si>
  <si>
    <t>1 (757) 683-4640</t>
  </si>
  <si>
    <t>elc@odu.edu</t>
  </si>
  <si>
    <t>1 (757) 683-4424</t>
  </si>
  <si>
    <t>a:2:{s:6:"文学";s:32:"./major/175/6072/Language//9.gif";s:9:"教育学";s:32:"./major/175/6072/Language//4.gif";}</t>
  </si>
  <si>
    <t>{"Address":"English Language Center  Old Dominion University  Spong Hall 123  Norfolk, VA 23529  ","Tel":"1 (757) 683-4424","Fax":"1 (757) 683-4640","Mail":"elc@odu.edu","ApplyOnline":"http://www.odu.edu/esl/courses/intensive","Conditions_Cost": "","Conditions_Edu": "无明确要求", "Conditions_Test": "","Conditions_Age": "无明确要求","MajorSum": "1", "OpeningTime": "","Tuition": "300","Other_Application": "50","Other_reg": "-1","Other_books": "-1","ScholarshipUrl": "","alimony":"12768-21600","Other_Conditions": "无明确要求","Currency": "美元","Rate": "6.3387"}</t>
  </si>
  <si>
    <t>Office of Distance Learning and Extended Education  Gornto TELETECHNET Center, 4th Floor  Old Dominion University  Norfolk, VA 23529</t>
  </si>
  <si>
    <t>+1 (757) 683-5492</t>
  </si>
  <si>
    <t>dl_support@odu.edu</t>
  </si>
  <si>
    <t>+1 (800) 968-2638，1 (757) 683-3163</t>
  </si>
  <si>
    <t>a:1:{s:9:"经济学";s:31:"./major/175/6072/NetWork//5.gif";}</t>
  </si>
  <si>
    <t>{"Address":"Office of Distance Learning and Extended Education  Gornto TELETECHNET Center, 4th Floor  Old Dominion University  Norfolk, VA 23529  ","Tel":"+1 (800) 968-2638，1 (757) 683-3163","Fax":"+1 (757) 683-5492  ","Mail":"dl_support@odu.edu","ApplyOnline":"http://www.odu.edu/admission/apply","Conditions_Cost": "","Conditions_Edu": "无明确要求", "Conditions_Test": "","Conditions_Age": "无明确要求","MajorSum": "1", "OpeningTime": "","Tuition": "19400","Other_Application": "","Other_reg": "-1","Other_books": "-1","ScholarshipUrl": "http://www.odu.edu/admission/financial-aid/financial-aid-opportunities/scholarships","alimony":"12768-21600","Other_Conditions": "无明确要求","Currency": "美元","Rate": "6.3387"}</t>
  </si>
  <si>
    <t>德克萨斯大学达拉斯分校（里查德逊）</t>
  </si>
  <si>
    <t>University of Texas at Dallas (Richardson)</t>
  </si>
  <si>
    <t>The University of Texas at Dallas, Admission and Enrollment Services, 800 W Campbell Rd, Richardson TX 75080-3021</t>
  </si>
  <si>
    <t>https://www.applytexas.org/</t>
  </si>
  <si>
    <t>a:4:{i:0;O:8:"stdClass":2:{s:4:"type";s:17:"传统托福(PBT)";s:5:"score";s:3:"550";}i:1;O:8:"stdClass":2:{s:4:"type";s:17:"托福网考(IBT)";s:5:"score";s:2:"80";}i:2;O:8:"stdClass":2:{s:4:"type";s:6:"雅思";s:5:"score";s:3:"6.5";}i:3;O:8:"stdClass":2:{s:4:"type";s:3:"PTE";s:5:"score";s:2:"67";}}</t>
  </si>
  <si>
    <t>1-972-883-2599</t>
  </si>
  <si>
    <t>interest@utdallas.edu</t>
  </si>
  <si>
    <t>a:3:{i:0;O:8:"stdClass":2:{s:4:"time";s:8:"5月1日";s:3:"tip";s:30:"秋季入学申请截止日期";}i:1;O:8:"stdClass":2:{s:4:"time";s:8:"9月1日";s:3:"tip";s:30:"春季入学申请截止日期";}i:2;O:8:"stdClass":2:{s:4:"time";s:8:"3月1日";s:3:"tip";s:30:"夏季入学申请截止日期";}}</t>
  </si>
  <si>
    <t>http://www.utdallas.edu/enroll/financialaid/scholarships.php</t>
  </si>
  <si>
    <t>1-800-889-2443</t>
  </si>
  <si>
    <t>a:8:{s:6:"文学";s:37:"./major/175/5831/Undergraduate//9.gif";s:9:"历史学";s:37:"./major/175/5831/Undergraduate//7.gif";s:6:"理学";s:37:"./major/175/5831/Undergraduate//6.gif";s:9:"经济学";s:37:"./major/175/5831/Undergraduate//5.gif";s:9:"管理学";s:37:"./major/175/5831/Undergraduate//3.gif";s:6:"工学";s:37:"./major/175/5831/Undergraduate//2.gif";s:6:"医学";s:38:"./major/175/5831/Undergraduate//10.gif";s:6:"法学";s:37:"./major/175/5831/Undergraduate//1.gif";}</t>
  </si>
  <si>
    <t>{"Address":"The University of Texas at Dallas, Admission and Enrollment Services, 800 W Campbell Rd, Richardson TX 75080-3021","Tel":"1-800-889-2443","Fax":"1-972-883-2599","Mail":"interest@utdallas.edu","ApplyOnline":"https://www.applytexas.org/","Conditions_Cost": "","Conditions_Edu": "高中毕业", "Conditions_Test": [{"type":"传统托福(PBT)","score":"550"},{"type":"托福网考(IBT)","score":"80"},{"type":"雅思","score":"6.5"},{"type":"PTE","score":"67"}],"Conditions_Age": "无明确要求","MajorSum": "41", "OpeningTime": [{"time":"5月1日","tip":"秋季入学申请截止日期"},{"time":"9月1日","tip":"春季入学申请截止日期"},{"time":"3月1日","tip":"夏季入学申请截止日期"}],"Tuition": "30378","Other_Application": "50","Other_reg": "-1","Other_books": "-1","ScholarshipUrl": "http://www.utdallas.edu/enroll/financialaid/scholarships.php","alimony":"12768-21600","Other_Conditions": "1、美国语言中心（ELS）：通过112级。","Currency": "美元","Rate": "6.3387"}</t>
  </si>
  <si>
    <t>http://www.utdallas.edu/admissions/graduate/steps/guidelines.php</t>
  </si>
  <si>
    <t>a:3:{i:0;O:8:"stdClass":2:{s:4:"type";s:17:"托福网考(IBT)";s:5:"score";s:2:"80";}i:1;O:8:"stdClass":2:{s:4:"type";s:6:"雅思";s:5:"score";s:3:"6.5";}i:2;O:8:"stdClass":2:{s:4:"type";s:3:"PTE";s:5:"score";s:2:"67";}}</t>
  </si>
  <si>
    <t>http://www.utdallas.edu/student/finaid/scholarships/</t>
  </si>
  <si>
    <t>a:9:{s:6:"文学";s:30:"./major/175/5831/Master//9.gif";s:9:"历史学";s:30:"./major/175/5831/Master//7.gif";s:6:"理学";s:30:"./major/175/5831/Master//6.gif";s:9:"经济学";s:30:"./major/175/5831/Master//5.gif";s:9:"教育学";s:30:"./major/175/5831/Master//4.gif";s:9:"管理学";s:30:"./major/175/5831/Master//3.gif";s:6:"工学";s:30:"./major/175/5831/Master//2.gif";s:6:"医学";s:31:"./major/175/5831/Master//10.gif";s:6:"法学";s:30:"./major/175/5831/Master//1.gif";}</t>
  </si>
  <si>
    <t>{"Address":"The University of Texas at Dallas, Admission and Enrollment Services, 800 W Campbell Rd, Richardson TX 75080-3021","Tel":"1-800-889-2443","Fax":"1-972-883-2599","Mail":"interest@utdallas.edu","ApplyOnline":"http://www.utdallas.edu/admissions/graduate/steps/guidelines.php","Conditions_Cost": [{"score":"3.0"}],"Conditions_Edu": "本科毕业", "Conditions_Test": [{"type":"托福网考(IBT)","score":"80"},{"type":"雅思","score":"6.5"},{"type":"PTE","score":"67"}],"Conditions_Age": "无明确要求","MajorSum": "53", "OpeningTime": [{"time":"5月1日","tip":"秋季入学申请截止日期"},{"time":"9月1日","tip":"春季入学申请截止日期"},{"time":"3月1日","tip":"夏季入学申请截止日期"}],"Tuition": "30058","Other_Application": "50","Other_reg": "-1","Other_books": "-1","ScholarshipUrl": "http://www.utdallas.edu/student/finaid/scholarships/","alimony":"12768-21600","Other_Conditions": "1、提交GRE或GMAT考试成绩。","Currency": "美元","Rate": "6.3387"}</t>
  </si>
  <si>
    <t>a:7:{s:6:"文学";s:26:"./major/175/5831/Dr//9.gif";s:6:"理学";s:26:"./major/175/5831/Dr//6.gif";s:9:"经济学";s:26:"./major/175/5831/Dr//5.gif";s:9:"管理学";s:26:"./major/175/5831/Dr//3.gif";s:6:"工学";s:26:"./major/175/5831/Dr//2.gif";s:6:"医学";s:27:"./major/175/5831/Dr//10.gif";s:6:"法学";s:26:"./major/175/5831/Dr//1.gif";}</t>
  </si>
  <si>
    <t>{"Address":"The University of Texas at Dallas, Admission and Enrollment Services, 800 W Campbell Rd, Richardson TX 75080-3021","Tel":"1-800-889-2443","Fax":"1-972-883-2599","Mail":"interest@utdallas.edu","ApplyOnline":"http://www.utdallas.edu/admissions/graduate/steps/guidelines.php","Conditions_Cost": [{"score":"3.0"}],"Conditions_Edu": "本科毕业", "Conditions_Test": [{"type":"托福网考(IBT)","score":"80"},{"type":"雅思","score":"6.5"},{"type":"PTE","score":"67"}],"Conditions_Age": "无明确要求","MajorSum": "30", "OpeningTime": [{"time":"5月1日","tip":"秋季入学申请截止日期"},{"time":"9月1日","tip":"春季入学申请截止日期"},{"time":"3月1日","tip":"夏季入学申请截止日期"}],"Tuition": "30058","Other_Application": "50","Other_reg": "-1","Other_books": "-1","ScholarshipUrl": "http://www.utdallas.edu/student/finaid/scholarships/","alimony":"12768-21600","Other_Conditions": "1、提交GRE或GMAT考试成绩。","Currency": "美元","Rate": "6.3387"}</t>
  </si>
  <si>
    <t>Full-Time MBA Program, The University of Texas at Dallas, 800 West Campbell Road SM 21, Richardson, TX 75080-3021</t>
  </si>
  <si>
    <t>lisa.shatz@utdallas.edu</t>
  </si>
  <si>
    <t>a:3:{i:0;O:8:"stdClass":2:{s:4:"time";s:8:"5月1日";s:3:"tip";s:24:"常规申请截止日期";}i:1;O:8:"stdClass":2:{s:4:"time";s:9:"11月1日";s:3:"tip";s:30:"提前录取申请截止日期";}i:2;O:8:"stdClass":2:{s:4:"time";s:8:"3月1日";s:3:"tip";s:30:"提前录取申请截止日期";}}</t>
  </si>
  <si>
    <t>1、提交GMAT考试成绩。&amp;nbsp;2、提交托福、雅思或PTE考试成绩。</t>
  </si>
  <si>
    <t>1 (972) 883-6191</t>
  </si>
  <si>
    <t>a:4:{s:9:"经济学";s:27:"./major/175/5831/MBA//5.gif";s:9:"管理学";s:27:"./major/175/5831/MBA//3.gif";s:6:"工学";s:27:"./major/175/5831/MBA//2.gif";s:6:"医学";s:28:"./major/175/5831/MBA//10.gif";}</t>
  </si>
  <si>
    <t>{"Address":"Full-Time MBA Program, The University of Texas at Dallas, 800 West Campbell Road SM 21, Richardson, TX 75080-3021","Tel":"1 (972) 883-6191","Fax":"","Mail":"lisa.shatz@utdallas.edu","Conditions_Cost": "","Conditions_Edu": "本科毕业", "Conditions_Test": "", "Conditions_Work": "无明确要求","xueZhi": "16个月 全日制","Conditions_Age": "无明确要求","MajorSum": "12", "OpeningTime": [{"time":"5月1日","tip":"常规申请截止日期"},{"time":"11月1日","tip":"提前录取申请截止日期"},{"time":"3月1日","tip":"提前录取申请截止日期"}],"Tuition": "55890","Other_Application": "150","Other_reg": "-1","Other_books": "-1","ScholarshipUrl": "","alimony":"12768-21600","Other_Conditions": "1、提交GMAT考试成绩。&amp;nbsp;2、提交托福、雅思或PTE考试成绩。","Currency": "美元","Rate": "6.3387"}</t>
  </si>
  <si>
    <t>a:9:{s:9:"历史学";s:31:"./major/175/5831/NetWork//7.gif";s:6:"理学";s:31:"./major/175/5831/NetWork//6.gif";s:9:"经济学";s:31:"./major/175/5831/NetWork//5.gif";s:9:"教育学";s:31:"./major/175/5831/NetWork//4.gif";s:9:"管理学";s:31:"./major/175/5831/NetWork//3.gif";s:6:"工学";s:31:"./major/175/5831/NetWork//2.gif";s:6:"军事";s:32:"./major/175/5831/NetWork//12.gif";s:6:"医学";s:32:"./major/175/5831/NetWork//10.gif";s:6:"法学";s:31:"./major/175/5831/NetWork//1.gif";}</t>
  </si>
  <si>
    <t>{"Address":"The University of Texas at Dallas, Admission and Enrollment Services, 800 W Campbell Rd, Richardson TX 75080-3021","Tel":"1-800-889-2443","Fax":"1-972-883-2599","Mail":"interest@utdallas.edu","ApplyOnline":"http://www.utdallas.edu/admissions/graduate/steps/guidelines.php","Conditions_Cost": "","Conditions_Edu": "无明确要求", "Conditions_Test": "","Conditions_Age": "无明确要求","MajorSum": "32", "OpeningTime": "","Tuition": "30058","Other_Application": "","Other_reg": "-1","Other_books": "-1","ScholarshipUrl": "http://www.utdallas.edu/student/finaid/scholarships/","alimony":"12768-21600","Other_Conditions": "无明确要求","Currency": "美元","Rate": "6.3387"}</t>
  </si>
  <si>
    <t>卫斯理大学（米德尔敦）</t>
  </si>
  <si>
    <t>Wesleyan University (Middletown)</t>
  </si>
  <si>
    <t>Wesleyan University,Office of Admission,70 Wyllys Avenue,MiddletownCT 06459-0265 USA</t>
  </si>
  <si>
    <t>1-(860) 685-3001</t>
  </si>
  <si>
    <t>admission@wesleyan.edu</t>
  </si>
  <si>
    <t>a:2:{i:0;O:8:"stdClass":2:{s:4:"time";s:10:"11月15日";s:3:"tip";s:33:"第一轮提前申请截止时间";}i:1;O:8:"stdClass":2:{s:4:"time";s:8:"1月1日";s:3:"tip";s:48:"第二轮提前申请、常规申请截止时间";}}</t>
  </si>
  <si>
    <t>http://www.wesleyan.edu/admission/affording_wes/index.html</t>
  </si>
  <si>
    <t>1-(860) 685-3000</t>
  </si>
  <si>
    <t>a:9:{s:6:"文学";s:37:"./major/175/1150/Undergraduate//9.gif";s:9:"历史学";s:37:"./major/175/1150/Undergraduate//7.gif";s:6:"理学";s:37:"./major/175/1150/Undergraduate//6.gif";s:9:"经济学";s:37:"./major/175/1150/Undergraduate//5.gif";s:9:"教育学";s:37:"./major/175/1150/Undergraduate//4.gif";s:6:"工学";s:37:"./major/175/1150/Undergraduate//2.gif";s:6:"哲学";s:38:"./major/175/1150/Undergraduate//11.gif";s:6:"医学";s:38:"./major/175/1150/Undergraduate//10.gif";s:6:"法学";s:37:"./major/175/1150/Undergraduate//1.gif";}</t>
  </si>
  <si>
    <t>{"Address":"Wesleyan University,Office of Admission,70 Wyllys Avenue,MiddletownCT 06459-0265 USA","Tel":"1-(860) 685-3000","Fax":"1-(860) 685-3001","Mail":"admission@wesleyan.edu","ApplyOnline":"https://www.commonapp.org/CommonApp/default.aspx","Conditions_Cost": "","Conditions_Edu": "高中毕业", "Conditions_Test": [{"type":"托福网考(IBT)","score":"100"},{"type":"雅思","score":"7"}],"Conditions_Age": "无明确要求","MajorSum": "48", "OpeningTime": [{"time":"11月15日","tip":"第一轮提前申请截止时间"},{"time":"1月1日","tip":"第二轮提前申请、常规申请截止时间"}],"Tuition": "45628","Other_Application": "-1","Other_reg": "-1","Other_books": "-1","ScholarshipUrl": "http://www.wesleyan.edu/admission/affording_wes/index.html","alimony":"12768-21600","Other_Conditions": "无明确要求","Currency": "美元","Rate": "6.3387"}</t>
  </si>
  <si>
    <t>http://www.wesleyan.edu/grad/apply.html</t>
  </si>
  <si>
    <t>a:1:{i:0;O:8:"stdClass":2:{s:4:"time";s:9:"2月15日";s:3:"tip";s:48:"数学与计算机科学学院申请截止日期";}}</t>
  </si>
  <si>
    <t>1、要求提交托福考试成绩。&amp;nbsp;2、要求提交GRE考试成绩。</t>
  </si>
  <si>
    <t>a:3:{s:6:"文学";s:30:"./major/175/1150/Master//9.gif";s:6:"理学";s:30:"./major/175/1150/Master//6.gif";s:6:"工学";s:30:"./major/175/1150/Master//2.gif";}</t>
  </si>
  <si>
    <t>{"Address":"Wesleyan University,Office of Admission,70 Wyllys Avenue,MiddletownCT 06459-0265 USA","Tel":"1-(860) 685-3000","Fax":"1-(860) 685-3001","Mail":"admission@wesleyan.edu","ApplyOnline":"http://www.wesleyan.edu/grad/apply.html","Conditions_Cost": "","Conditions_Edu": "本科毕业", "Conditions_Test": "","Conditions_Age": "无明确要求","MajorSum": "4", "OpeningTime": [{"time":"2月15日","tip":"数学与计算机科学学院申请截止日期"}],"Tuition": "19494","Other_Application": "-1","Other_reg": "-1","Other_books": "-1","ScholarshipUrl": "http://www.wesleyan.edu/admission/affording_wes/index.html","alimony":"12768-21600","Other_Conditions": "1、要求提交托福考试成绩。&amp;nbsp;2、要求提交GRE考试成绩。","Currency": "美元","Rate": "6.3387"}</t>
  </si>
  <si>
    <t>a:3:{s:6:"文学";s:26:"./major/175/1150/Dr//9.gif";s:9:"历史学";s:26:"./major/175/1150/Dr//7.gif";s:6:"理学";s:26:"./major/175/1150/Dr//6.gif";}</t>
  </si>
  <si>
    <t>{"Address":"Wesleyan University,Office of Admission,70 Wyllys Avenue,MiddletownCT 06459-0265 USA","Tel":"1-(860) 685-3000","Fax":"1-(860) 685-3001","Mail":"admission@wesleyan.edu","ApplyOnline":"http://www.wesleyan.edu/grad/apply.html","Conditions_Cost": "","Conditions_Edu": "本科毕业", "Conditions_Test": "","Conditions_Age": "无明确要求","MajorSum": "6", "OpeningTime": [{"time":"2月15日","tip":"数学与计算机科学学院申请截止日期"}],"Tuition": "22093","Other_Application": "-1","Other_reg": "-1","Other_books": "-1","ScholarshipUrl": "http://www.wesleyan.edu/admission/affording_wes/index.html","alimony":"12768-21600","Other_Conditions": "1、要求提交托福考试成绩。&amp;nbsp;2、要求提交GRE考试成绩。","Currency": "美元","Rate": "6.3387"}</t>
  </si>
  <si>
    <t>{"Address":"","Tel":"","Fax":"","Mail":"","ApplyOnline":"","Conditions_Cost": "","Conditions_Edu": "无明确要求", "Conditions_Test": "","Conditions_Age": "无明确要求","MajorSum": "0", "OpeningTime": "","Tuition": "-1","Other_Application": "-1","Other_reg": "-1","Other_books": "-1","ScholarshipUrl": "","alimony":"12768-21600","Other_Conditions": "","Currency": "美元","Rate": "6.3387"}</t>
  </si>
  <si>
    <t>a:1:{s:9:"教育学";s:34:"./major/175/1150/Foundation//4.gif";}</t>
  </si>
  <si>
    <t>{"Address":"Wesleyan University,Office of Admission,70 Wyllys Avenue,MiddletownCT 06459-0265 USA","Tel":"1-(860) 685-3000","Fax":"1-(860) 685-3001","Mail":"admission@wesleyan.edu","ApplyOnline":"https://www.commonapp.org/CommonApp/default.aspx","Conditions_Cost": "","Conditions_Edu": "无明确要求", "Conditions_Test": "","Conditions_Age": "无明确要求","MajorSum": "1", "OpeningTime": "","Tuition": "-1","Other_Application": "-1","Other_reg": "-1","Other_books": "-1","ScholarshipUrl": "","alimony":"12768-21600","Other_Conditions": "无明确要求","Currency": "美元","Rate": "6.3387"}</t>
  </si>
  <si>
    <t>蒙大拿大学密苏拉分校(密苏拉)</t>
  </si>
  <si>
    <t>University of Montana - Missoula (Missoula)</t>
  </si>
  <si>
    <t>Enrollment Services - Admissions, University of Montana - Missoula, Lommasson Center 101, Missoula, MT, 59812-2016</t>
  </si>
  <si>
    <t>http://admissions.umt.edu/apply/</t>
  </si>
  <si>
    <t>a:5:{i:0;O:8:"stdClass":2:{s:4:"type";s:17:"托福网考(IBT)";s:5:"score";s:2:"61";}i:1;O:8:"stdClass":2:{s:4:"type";s:6:"雅思";s:5:"score";s:3:"5.5";}i:2;O:8:"stdClass":2:{s:4:"type";s:21:"密歇根英语考试";s:5:"score";s:2:"69";}i:3;O:8:"stdClass":2:{s:4:"type";s:9:"SAT写作";s:5:"score";s:3:"440";}i:4;O:8:"stdClass":2:{s:4:"type";s:9:"ACT英语";s:5:"score";s:2:"18";}}</t>
  </si>
  <si>
    <t>julie.cahill@mso.umt.edu</t>
  </si>
  <si>
    <t>a:3:{i:0;O:8:"stdClass":2:{s:4:"time";s:9:"7月15日";s:3:"tip";s:30:"秋季入学申请截止时间";}i:1;O:8:"stdClass":2:{s:4:"time";s:10:"12月15日";s:3:"tip";s:30:"春季入学申请截止时间";}i:2;O:8:"stdClass":2:{s:4:"time";s:9:"4月15日";s:3:"tip";s:30:"夏季入学申请截止时间";}}</t>
  </si>
  <si>
    <t>http://admissions.umt.edu/admissions/scholarships/</t>
  </si>
  <si>
    <t>a:11:{s:6:"文学";s:37:"./major/175/3488/Undergraduate//9.gif";s:6:"农学";s:37:"./major/175/3488/Undergraduate//8.gif";s:9:"历史学";s:37:"./major/175/3488/Undergraduate//7.gif";s:6:"理学";s:37:"./major/175/3488/Undergraduate//6.gif";s:9:"经济学";s:37:"./major/175/3488/Undergraduate//5.gif";s:9:"教育学";s:37:"./major/175/3488/Undergraduate//4.gif";s:9:"管理学";s:37:"./major/175/3488/Undergraduate//3.gif";s:6:"工学";s:37:"./major/175/3488/Undergraduate//2.gif";s:6:"哲学";s:38:"./major/175/3488/Undergraduate//11.gif";s:6:"医学";s:38:"./major/175/3488/Undergraduate//10.gif";s:6:"法学";s:37:"./major/175/3488/Undergraduate//1.gif";}</t>
  </si>
  <si>
    <t>{"Address":"Enrollment Services - Admissions, University of Montana - Missoula, Lommasson Center 101, Missoula, MT, 59812-2016","Tel":"+1-406-243-6266","Fax":"","Mail":"julie.cahill@mso.umt.edu","ApplyOnline":"http://admissions.umt.edu/apply/","Conditions_Cost": [{"score":"2.5"}],"Conditions_Edu": "高中毕业", "Conditions_Test": [{"type":"托福网考(IBT)","score":"61"},{"type":"雅思","score":"5.5"},{"type":"密歇根英语考试","score":"69"},{"type":"SAT写作","score":"440"},{"type":"ACT英语","score":"18"}],"Conditions_Age": "无明确要求","MajorSum": "57", "OpeningTime": [{"time":"7月15日","tip":"秋季入学申请截止时间"},{"time":"12月15日","tip":"春季入学申请截止时间"},{"time":"4月15日","tip":"夏季入学申请截止时间"}],"Tuition": "21065","Other_Application": "36","Other_reg": "-1","Other_books": "-1","ScholarshipUrl": "http://admissions.umt.edu/admissions/scholarships/","alimony":"12768-21600","Other_Conditions": "无明确要求","Currency": "美元","Rate": "6.3387"}</t>
  </si>
  <si>
    <t>Graduate School, University of Montana - Missoula, Lommasson Center 101, Missoula, MT, 59812-2016</t>
  </si>
  <si>
    <t>http://www.umt.edu/grad/Apply/default.php</t>
  </si>
  <si>
    <t>a:5:{i:0;O:8:"stdClass":2:{s:4:"type";s:17:"传统托福(PBT)";s:5:"score";s:3:"580";}i:1;O:8:"stdClass":2:{s:4:"type";s:17:"托福机考(CBT)";s:5:"score";s:3:"237";}i:2;O:8:"stdClass":2:{s:4:"type";s:17:"托福网考(IBT)";s:5:"score";s:2:"92";}i:3;O:8:"stdClass":2:{s:4:"type";s:6:"雅思";s:5:"score";s:3:"6.5";}i:4;O:8:"stdClass":2:{s:4:"type";s:21:"密歇根英语考试";s:5:"score";s:2:"82";}}</t>
  </si>
  <si>
    <t>grad.school@umontana.edu</t>
  </si>
  <si>
    <t>http://www.umt.edu/grad/Graduate%20Scholarships_Fellowships/Default.php</t>
  </si>
  <si>
    <t>+1 406-243-2572</t>
  </si>
  <si>
    <t>a:11:{s:6:"文学";s:30:"./major/175/3488/Master//9.gif";s:6:"农学";s:30:"./major/175/3488/Master//8.gif";s:9:"历史学";s:30:"./major/175/3488/Master//7.gif";s:6:"理学";s:30:"./major/175/3488/Master//6.gif";s:9:"经济学";s:30:"./major/175/3488/Master//5.gif";s:9:"教育学";s:30:"./major/175/3488/Master//4.gif";s:9:"管理学";s:30:"./major/175/3488/Master//3.gif";s:6:"工学";s:30:"./major/175/3488/Master//2.gif";s:6:"哲学";s:31:"./major/175/3488/Master//11.gif";s:6:"医学";s:31:"./major/175/3488/Master//10.gif";s:6:"法学";s:30:"./major/175/3488/Master//1.gif";}</t>
  </si>
  <si>
    <t>{"Address":"Graduate School, University of Montana - Missoula, Lommasson Center 101, Missoula, MT, 59812-2016","Tel":"+1 406-243-2572","Fax":"","Mail":"grad.school@umontana.edu","ApplyOnline":"http://www.umt.edu/grad/Apply/default.php","Conditions_Cost": "","Conditions_Edu": "本科毕业", "Conditions_Test": [{"type":"传统托福(PBT)","score":"580"},{"type":"托福机考(CBT)","score":"237"},{"type":"托福网考(IBT)","score":"92"},{"type":"雅思","score":"6.5"},{"type":"密歇根英语考试","score":"82"}],"Conditions_Age": "无明确要求","MajorSum": "62", "OpeningTime": "","Tuition": "21065","Other_Application": "-1","Other_reg": "-1","Other_books": "-1","ScholarshipUrl": "http://www.umt.edu/grad/Graduate%20Scholarships_Fellowships/Default.php","alimony":"12768-21600","Other_Conditions": "无明确要求","Currency": "美元","Rate": "6.3387"}</t>
  </si>
  <si>
    <t>a:5:{i:0;O:8:"stdClass":2:{s:4:"type";s:17:"传统托福(PBT)";s:5:"score";s:3:"580";}i:1;O:8:"stdClass":2:{s:4:"type";s:17:"托福机考(CBT)";s:5:"score";s:3:"213";}i:2;O:8:"stdClass":2:{s:4:"type";s:17:"托福网考(IBT)";s:5:"score";s:2:"92";}i:3;O:8:"stdClass":2:{s:4:"type";s:6:"雅思";s:5:"score";s:3:"6.5";}i:4;O:8:"stdClass":2:{s:4:"type";s:21:"密歇根英语考试";s:5:"score";s:2:"82";}}</t>
  </si>
  <si>
    <t>a:9:{s:6:"文学";s:26:"./major/175/3488/Dr//9.gif";s:6:"农学";s:26:"./major/175/3488/Dr//8.gif";s:9:"历史学";s:26:"./major/175/3488/Dr//7.gif";s:6:"理学";s:26:"./major/175/3488/Dr//6.gif";s:9:"教育学";s:26:"./major/175/3488/Dr//4.gif";s:9:"管理学";s:26:"./major/175/3488/Dr//3.gif";s:6:"工学";s:26:"./major/175/3488/Dr//2.gif";s:6:"医学";s:27:"./major/175/3488/Dr//10.gif";s:6:"法学";s:26:"./major/175/3488/Dr//1.gif";}</t>
  </si>
  <si>
    <t>{"Address":"Graduate School, University of Montana - Missoula, Lommasson Center 101, Missoula, MT, 59812-2016","Tel":"+1 406-243-2572","Fax":"","Mail":"grad.school@umontana.edu","ApplyOnline":"http://www.umt.edu/grad/Apply/default.php","Conditions_Cost": "","Conditions_Edu": "本科毕业", "Conditions_Test": [{"type":"传统托福(PBT)","score":"580"},{"type":"托福机考(CBT)","score":"213"},{"type":"托福网考(IBT)","score":"92"},{"type":"雅思","score":"6.5"},{"type":"密歇根英语考试","score":"82"}],"Conditions_Age": "无明确要求","MajorSum": "35", "OpeningTime": "","Tuition": "21065","Other_Application": "-1","Other_reg": "-1","Other_books": "-1","ScholarshipUrl": "http://www.umt.edu/grad/Graduate%20Scholarships_Fellowships/Default.php","alimony":"12768-21600","Other_Conditions": "无明确要求","Currency": "美元","Rate": "6.3387"}</t>
  </si>
  <si>
    <t>10个月 秋季入学10-12个月即可完成MBA（16个学分）&lt;br/&gt;17个月 春季入学17个月即可完成MBA</t>
  </si>
  <si>
    <t>{"Address":"","Tel":"","Fax":"","Mail":"","Conditions_Cost": "","Conditions_Edu": "无明确要求", "Conditions_Test": "", "Conditions_Work": "无明确要求","xueZhi": "10个月 秋季入学10-12个月即可完成MBA（16个学分）&lt;br/&gt;17个月 春季入学17个月即可完成MBA","Conditions_Age": "无明确要求","MajorSum": "0", "OpeningTime": "","Tuition": "-1","Other_Application": "-1","Other_reg": "-1","Other_books": "-1","ScholarshipUrl": "","alimony":"12768-21600","Other_Conditions": "无明确要求","Currency": "美元","Rate": "6.3387"}</t>
  </si>
  <si>
    <t>a:9:{s:6:"文学";s:34:"./major/175/3488/Specialist//9.gif";s:9:"历史学";s:34:"./major/175/3488/Specialist//7.gif";s:6:"理学";s:34:"./major/175/3488/Specialist//6.gif";s:9:"教育学";s:34:"./major/175/3488/Specialist//4.gif";s:9:"管理学";s:34:"./major/175/3488/Specialist//3.gif";s:6:"工学";s:34:"./major/175/3488/Specialist//2.gif";s:6:"医学";s:35:"./major/175/3488/Specialist//10.gif";s:6:"法学";s:34:"./major/175/3488/Specialist//1.gif";s:0:"";i:6;}</t>
  </si>
  <si>
    <t>{"Address":"Enrollment Services - Admissions, University of Montana - Missoula, Lommasson Center 101, Missoula, MT, 59812-2016","Tel":"+1-406-243-6266","Fax":"","Mail":"julie.cahill@mso.umt.edu","ApplyOnline":"http://admissions.umt.edu/apply/","Conditions_Cost": [{"score":"四分制  2.5","tip":"GPA"}],"Conditions_Edu": "高中毕业", "Conditions_Test": [{"type":"托福网考(IBT)","score":"61"},{"type":"雅思","score":"5.5"},{"type":"密歇根英语考试","score":"69"},{"type":"SAT写作","score":"440"},{"type":"ACT英语","score":"18"}],"Conditions_Age": "无明确要求","MajorSum": "44", "OpeningTime": "","Tuition": "21065","Other_Application": "36","Other_reg": "-1","Other_books": "-1","ScholarshipUrl": "http://admissions.umt.edu/admissions/scholarships/","alimony":"12768-21600","Other_Conditions": "无明确要求","Currency": "美元","Rate": "6.3387"}</t>
  </si>
  <si>
    <t>English Language Institute, University of Montana - Missoula, Lommasson Center 101, Missoula, MT, 59812-2016</t>
  </si>
  <si>
    <t>a:2:{i:0;O:8:"stdClass":2:{s:4:"type";s:17:"传统托福(PBT)";s:5:"score";s:3:"480";}i:1;O:8:"stdClass":2:{s:4:"type";s:17:"托福网考(IBT)";s:5:"score";s:2:"55";}}</t>
  </si>
  <si>
    <t>+1.406.243.6194</t>
  </si>
  <si>
    <t>umeli@umontana.edu</t>
  </si>
  <si>
    <t>+1.406.243.2288</t>
  </si>
  <si>
    <t>a:1:{s:6:"文学";s:32:"./major/175/3488/Language//9.gif";}</t>
  </si>
  <si>
    <t>{"Address":"English Language Institute, University of Montana - Missoula, Lommasson Center 101, Missoula, MT, 59812-2016","Tel":"+1.406.243.2288","Fax":"+1.406.243.6194","Mail":"umeli@umontana.edu","ApplyOnline":"http://admissions.umt.edu/apply/","Conditions_Cost": "","Conditions_Edu": "高中毕业", "Conditions_Test": [{"type":"传统托福(PBT)","score":"480"},{"type":"托福网考(IBT)","score":"55"}],"Conditions_Age": "无明确要求","MajorSum": "1", "OpeningTime": [{"time":"1月21日","tip":"每年开课3次，1月、5月、8月"}],"Tuition": "230","Other_Application": "100","Other_reg": "-1","Other_books": "-1","ScholarshipUrl": "","alimony":"12768-21600","Other_Conditions": "无明确要求","Currency": "美元","Rate": "6.3387"}</t>
  </si>
  <si>
    <t>北亚利桑那大学(弗拉格斯塔夫)</t>
  </si>
  <si>
    <t>Northern Arizona University (Flagstaff)</t>
  </si>
  <si>
    <t>International, Northern Arizona University, South San Francisco Street, Flagstaff, Arizona 86011</t>
  </si>
  <si>
    <t>http://nau.edu/provost/cie/international-admissions/</t>
  </si>
  <si>
    <t>a:6:{i:0;O:8:"stdClass":2:{s:4:"type";s:17:"传统托福(PBT)";s:5:"score";s:3:"525";}i:1;O:8:"stdClass":2:{s:4:"type";s:17:"托福机考(CBT)";s:5:"score";s:3:"195";}i:2;O:8:"stdClass":2:{s:4:"type";s:17:"托福网考(IBT)";s:5:"score";s:2:"70";}i:3;O:8:"stdClass":2:{s:4:"type";s:6:"雅思";s:5:"score";s:1:"6";}i:4;O:8:"stdClass":2:{s:4:"type";s:9:"SAT口语";s:5:"score";s:3:"510";}i:5;O:8:"stdClass":2:{s:4:"type";s:9:"ACT英语";s:5:"score";s:2:"21";}}</t>
  </si>
  <si>
    <t>+1 928-523-9489</t>
  </si>
  <si>
    <t>StudyNAU@nau.edu</t>
  </si>
  <si>
    <t>a:2:{i:0;O:8:"stdClass":2:{s:4:"time";s:8:"3月1日";s:3:"tip";s:63:"春季入学申请截止时间、夏季入学申请截止时间";}i:1;O:8:"stdClass":2:{s:4:"time";s:9:"9月15日";s:3:"tip";s:30:"春季入学申请截止时间";}}</t>
  </si>
  <si>
    <t>http://nau.edu/CIE/Scholarships/</t>
  </si>
  <si>
    <t>+1 928-523-2409</t>
  </si>
  <si>
    <t>a:11:{s:6:"文学";s:36:"./major/175/176/Undergraduate//9.gif";s:6:"农学";s:36:"./major/175/176/Undergraduate//8.gif";s:9:"历史学";s:36:"./major/175/176/Undergraduate//7.gif";s:6:"理学";s:36:"./major/175/176/Undergraduate//6.gif";s:9:"经济学";s:36:"./major/175/176/Undergraduate//5.gif";s:9:"教育学";s:36:"./major/175/176/Undergraduate//4.gif";s:9:"管理学";s:36:"./major/175/176/Undergraduate//3.gif";s:6:"工学";s:36:"./major/175/176/Undergraduate//2.gif";s:6:"哲学";s:37:"./major/175/176/Undergraduate//11.gif";s:6:"医学";s:37:"./major/175/176/Undergraduate//10.gif";s:6:"法学";s:36:"./major/175/176/Undergraduate//1.gif";}</t>
  </si>
  <si>
    <t>{"Address":"International, Northern Arizona University, South San Francisco Street, Flagstaff, Arizona 86011","Tel":"+1 928-523-2409","Fax":"+1 928-523-9489","Mail":"StudyNAU@nau.edu","ApplyOnline":"http://nau.edu/provost/cie/international-admissions/","Conditions_Cost": "","Conditions_Edu": "高中毕业", "Conditions_Test": [{"type":"传统托福(PBT)","score":"525"},{"type":"托福机考(CBT)","score":"195"},{"type":"托福网考(IBT)","score":"70"},{"type":"雅思","score":"6"},{"type":"SAT口语","score":"510"},{"type":"ACT英语","score":"21"}],"Conditions_Age": "无明确要求","MajorSum": "119", "OpeningTime": [{"time":"3月1日","tip":"春季入学申请截止时间、夏季入学申请截止时间"},{"time":"9月15日","tip":"春季入学申请截止时间"}],"Tuition": "22900","Other_Application": "50","Other_reg": "-1","Other_books": "-1","ScholarshipUrl": "http://nau.edu/CIE/Scholarships/","alimony":"12768-21600","Other_Conditions": "无明确要求","Currency": "美元","Rate": "6.3387"}</t>
  </si>
  <si>
    <t>http://nau.edu/GradCol/Admissions/International/Application-Process/</t>
  </si>
  <si>
    <t>a:10:{s:6:"文学";s:29:"./major/175/176/Master//9.gif";s:6:"农学";s:29:"./major/175/176/Master//8.gif";s:9:"历史学";s:29:"./major/175/176/Master//7.gif";s:6:"理学";s:29:"./major/175/176/Master//6.gif";s:9:"教育学";s:29:"./major/175/176/Master//4.gif";s:9:"管理学";s:29:"./major/175/176/Master//3.gif";s:6:"工学";s:29:"./major/175/176/Master//2.gif";s:21:"职教及其他类别";s:30:"./major/175/176/Master//13.gif";s:6:"医学";s:30:"./major/175/176/Master//10.gif";s:6:"法学";s:29:"./major/175/176/Master//1.gif";}</t>
  </si>
  <si>
    <t>{"Address":"International, Northern Arizona University, South San Francisco Street, Flagstaff, Arizona 86011","Tel":"+1 928-523-2409","Fax":"+1 928-523-9489","Mail":"StudyNAU@nau.edu","ApplyOnline":"http://nau.edu/GradCol/Admissions/International/Application-Process/","Conditions_Cost": "","Conditions_Edu": "本科毕业", "Conditions_Test": [{"type":"传统托福(PBT)","score":"550"},{"type":"托福机考(CBT)","score":"213"},{"type":"托福网考(IBT)","score":"80"},{"type":"雅思","score":"7"}],"Conditions_Age": "无明确要求","MajorSum": "70", "OpeningTime": [{"time":"3月1日","tip":"秋季入学申请截止时间"},{"time":"10月1日","tip":"春季入学申请截止时间"}],"Tuition": "18998","Other_Application": "65","Other_reg": "-1","Other_books": "-1","ScholarshipUrl": "http://nau.edu/CIE/Scholarships/","alimony":"12768-21600","Other_Conditions": "无明确要求","Currency": "美元","Rate": "6.3387"}</t>
  </si>
  <si>
    <t>a:7:{s:6:"文学";s:25:"./major/175/176/Dr//9.gif";s:6:"农学";s:25:"./major/175/176/Dr//8.gif";s:6:"理学";s:25:"./major/175/176/Dr//6.gif";s:9:"教育学";s:25:"./major/175/176/Dr//4.gif";s:9:"管理学";s:25:"./major/175/176/Dr//3.gif";s:6:"医学";s:26:"./major/175/176/Dr//10.gif";s:6:"法学";s:25:"./major/175/176/Dr//1.gif";}</t>
  </si>
  <si>
    <t>{"Address":"International, Northern Arizona University, South San Francisco Street, Flagstaff, Arizona 86011","Tel":"+1 928-523-2409","Fax":"+1 928-523-9489","Mail":"StudyNAU@nau.edu","ApplyOnline":"http://nau.edu/GradCol/Admissions/International/Application-Process/","Conditions_Cost": "","Conditions_Edu": "本科毕业", "Conditions_Test": [{"type":"传统托福(PBT)","score":"550"},{"type":"托福机考(CBT)","score":"213"},{"type":"托福网考(IBT)","score":"80"},{"type":"雅思","score":"7"}],"Conditions_Age": "无明确要求","MajorSum": "12", "OpeningTime": [{"time":"3月1日","tip":"秋季入学申请截止时间"},{"time":"10月1日","tip":"春季入学申请截止时间"}],"Tuition": "18998","Other_Application": "65","Other_reg": "-1","Other_books": "-1","ScholarshipUrl": "http://nau.edu/CIE/Scholarships/","alimony":"12768-21600","Other_Conditions": "无明确要求","Currency": "美元","Rate": "6.3387"}</t>
  </si>
  <si>
    <t>a:4:{i:0;O:8:"stdClass":2:{s:4:"type";s:17:"传统托福(PBT)";s:5:"score";s:3:"550";}i:1;O:8:"stdClass":2:{s:4:"type";s:17:"托福机考(CBT)";s:5:"score";s:3:"213";}i:2;O:8:"stdClass":2:{s:4:"type";s:17:"托福网考(IBT)";s:5:"score";s:2:"80";}i:3;O:8:"stdClass":2:{s:4:"type";s:6:"雅思";s:5:"score";s:3:"7.0";}}</t>
  </si>
  <si>
    <t>18个月 全日制--非商学专业本科毕业生&lt;br/&gt;10个月 全日制--商学专业本科毕业生</t>
  </si>
  <si>
    <t>a:1:{s:9:"管理学";s:26:"./major/175/176/MBA//3.gif";}</t>
  </si>
  <si>
    <t>{"Address":"International, Northern Arizona University, South San Francisco Street, Flagstaff, Arizona 86011  ","Tel":"+1 928-523-2409","Fax":"+1 928-523-9489","Mail":"StudyNAU@nau.edu","Conditions_Cost": [{"score":"四分制  3.0","tip":"GPA"}],"Conditions_Edu": "本科毕业", "Conditions_Test": [{"type":"传统托福(PBT)","score":"550"},{"type":"托福机考(CBT)","score":"213"},{"type":"托福网考(IBT)","score":"80"},{"type":"雅思","score":"7.0"}], "Conditions_Work": "无明确要求","xueZhi": "18个月 全日制--非商学专业本科毕业生&lt;br/&gt;10个月 全日制--商学专业本科毕业生","Conditions_Age": "无明确要求","MajorSum": "1", "OpeningTime": "","Tuition": "-1","Other_Application": "-1","Other_reg": "-1","Other_books": "-1","ScholarshipUrl": "","alimony":"12768-21600","Other_Conditions": "无明确要求","Currency": "美元","Rate": "6.3387"}</t>
  </si>
  <si>
    <t>Program in Intensive English, Northern Arizona University, South San Francisco Street, Flagstaff, Arizona 86011</t>
  </si>
  <si>
    <t>+1 (928) 523-7074</t>
  </si>
  <si>
    <t>PIE.NAU@NAU.EDU</t>
  </si>
  <si>
    <t>+1 (928) 523-7503</t>
  </si>
  <si>
    <t>a:2:{s:6:"文学";s:31:"./major/175/176/Language//9.gif";s:9:"教育学";s:31:"./major/175/176/Language//4.gif";}</t>
  </si>
  <si>
    <t>{"Address":"Program in Intensive English, Northern Arizona University, South San Francisco Street, Flagstaff, Arizona 86011","Tel":"+1 (928) 523-7503","Fax":"+1 (928) 523-7074","Mail":"PIE.NAU@NAU.EDU","ApplyOnline":"http://nau.edu/provost/cie/international-admissions/","Conditions_Cost": "","Conditions_Edu": "高中毕业", "Conditions_Test": "","Conditions_Age": "无明确要求","MajorSum": "1", "OpeningTime": "","Tuition": "555","Other_Application": "50","Other_reg": "-1","Other_books": "-1","ScholarshipUrl": "","alimony":"12768-21600","Other_Conditions": "无明确要求","Currency": "美元","Rate": "6.3387"}</t>
  </si>
  <si>
    <t>北达科他州立大学(法戈)</t>
  </si>
  <si>
    <t>North Dakota State University (Fargo)</t>
  </si>
  <si>
    <t>Office of International Programs   North Dakota State University  Dept. 4620 - P.O. Box 6050  Fargo, ND 58108 U.S.A.</t>
  </si>
  <si>
    <t>https://ndsu-international.applicationgateway.com/index.cfm?FuseAction=Programs.ViewProgram&amp;Program_ID=10001</t>
  </si>
  <si>
    <t>a:3:{i:0;O:8:"stdClass":2:{s:4:"type";s:17:"传统托福(PBT)";s:5:"score";s:3:"525";}i:1;O:8:"stdClass":2:{s:4:"type";s:17:"托福网考(IBT)";s:5:"score";s:2:"71";}i:2;O:8:"stdClass":2:{s:4:"type";s:6:"雅思";s:5:"score";s:3:"6.0";}}</t>
  </si>
  <si>
    <t>001-701-231-1014</t>
  </si>
  <si>
    <t>ndsu.international@ndsu.edu</t>
  </si>
  <si>
    <t>a:2:{i:0;O:8:"stdClass":2:{s:4:"time";s:8:"5月1日";s:3:"tip";s:30:"秋季入学申请截止时间";}i:1;O:8:"stdClass":2:{s:4:"time";s:9:"11月1日";s:3:"tip";s:30:"春季入学申请截止时间";}}</t>
  </si>
  <si>
    <t>http://www.ndsu.edu/international/scholarships/</t>
  </si>
  <si>
    <t>001-701-231-7895</t>
  </si>
  <si>
    <t>a:11:{s:6:"文学";s:37:"./major/175/4391/Undergraduate//9.gif";s:6:"农学";s:37:"./major/175/4391/Undergraduate//8.gif";s:9:"历史学";s:37:"./major/175/4391/Undergraduate//7.gif";s:6:"理学";s:37:"./major/175/4391/Undergraduate//6.gif";s:9:"经济学";s:37:"./major/175/4391/Undergraduate//5.gif";s:9:"教育学";s:37:"./major/175/4391/Undergraduate//4.gif";s:9:"管理学";s:37:"./major/175/4391/Undergraduate//3.gif";s:6:"工学";s:37:"./major/175/4391/Undergraduate//2.gif";s:6:"哲学";s:38:"./major/175/4391/Undergraduate//11.gif";s:6:"医学";s:38:"./major/175/4391/Undergraduate//10.gif";s:6:"法学";s:37:"./major/175/4391/Undergraduate//1.gif";}</t>
  </si>
  <si>
    <t>{"Address":"Office of International Programs   North Dakota State University  Dept. 4620 - P.O. Box 6050  Fargo, ND 58108 U.S.A.    ","Tel":"001-701-231-7895","Fax":"001-701-231-1014   ","Mail":"ndsu.international@ndsu.edu","ApplyOnline":"https://ndsu-international.applicationgateway.com/index.cfm?FuseAction=Programs.ViewProgram&amp;Program_ID=10001","Conditions_Cost": "","Conditions_Edu": "高中毕业", "Conditions_Test": [{"type":"传统托福(PBT)","score":"525"},{"type":"托福网考(IBT)","score":"71"},{"type":"雅思","score":"6.0"}],"Conditions_Age": "无明确要求","MajorSum": "99", "OpeningTime": [{"time":"5月1日","tip":"秋季入学申请截止时间"},{"time":"11月1日","tip":"春季入学申请截止时间"}],"Tuition": "16918","Other_Application": "35","Other_reg": "-1","Other_books": "-1","ScholarshipUrl": "http://www.ndsu.edu/international/scholarships/","alimony":"12768-21600","Other_Conditions": "无明确要求","Currency": "美元","Rate": "6.3387"}</t>
  </si>
  <si>
    <t>NDSU Graduate School  NDSU Dept. 2820  P.O. Box 6050  Fargo, ND 58108</t>
  </si>
  <si>
    <t>http://ndusndsugrad.askadmissions.net/emtinterestpage.aspx?ip=application</t>
  </si>
  <si>
    <t>a:4:{i:0;O:8:"stdClass":2:{s:4:"type";s:17:"传统托福(PBT)";s:5:"score";s:3:"525";}i:1;O:8:"stdClass":2:{s:4:"type";s:17:"托福机考(CBT)";s:5:"score";s:3:"197";}i:2;O:8:"stdClass":2:{s:4:"type";s:17:"托福网考(IBT)";s:5:"score";s:2:"71";}i:3;O:8:"stdClass":2:{s:4:"type";s:6:"雅思";s:5:"score";s:1:"6";}}</t>
  </si>
  <si>
    <t>001 (701) 231-6524</t>
  </si>
  <si>
    <t>ndsu.intl.admissions@ndsu.edu</t>
  </si>
  <si>
    <t>a:2:{i:0;O:8:"stdClass":2:{s:4:"time";s:8:"5月1日";s:3:"tip";s:30:"秋季入学申请截止时间";}i:1;O:8:"stdClass":2:{s:4:"time";s:8:"8月1日";s:3:"tip";s:30:"春季入学申请截止时间";}}</t>
  </si>
  <si>
    <t>1.提交GRE和GMAT成绩。</t>
  </si>
  <si>
    <t>001 (701) 231-7033</t>
  </si>
  <si>
    <t>a:10:{s:6:"文学";s:30:"./major/175/4391/Master//9.gif";s:6:"农学";s:30:"./major/175/4391/Master//8.gif";s:9:"历史学";s:30:"./major/175/4391/Master//7.gif";s:6:"理学";s:30:"./major/175/4391/Master//6.gif";s:9:"经济学";s:30:"./major/175/4391/Master//5.gif";s:9:"教育学";s:30:"./major/175/4391/Master//4.gif";s:9:"管理学";s:30:"./major/175/4391/Master//3.gif";s:6:"工学";s:30:"./major/175/4391/Master//2.gif";s:6:"医学";s:31:"./major/175/4391/Master//10.gif";s:6:"法学";s:30:"./major/175/4391/Master//1.gif";}</t>
  </si>
  <si>
    <t>{"Address":"NDSU Graduate School  NDSU Dept. 2820  P.O. Box 6050  Fargo, ND 58108    ","Tel":"001 (701) 231-7033","Fax":"001 (701) 231-6524","Mail":"ndsu.intl.admissions@ndsu.edu","ApplyOnline":"http://ndusndsugrad.askadmissions.net/emtinterestpage.aspx?ip=application","Conditions_Cost": "","Conditions_Edu": "本科毕业", "Conditions_Test": [{"type":"传统托福(PBT)","score":"525"},{"type":"托福机考(CBT)","score":"197"},{"type":"托福网考(IBT)","score":"71"},{"type":"雅思","score":"6"}],"Conditions_Age": "无明确要求","MajorSum": "55", "OpeningTime": [{"time":"5月1日","tip":"秋季入学申请截止时间"},{"time":"8月1日","tip":"春季入学申请截止时间"}],"Tuition": "17147","Other_Application": "50","Other_reg": "-1","Other_books": "-1","ScholarshipUrl": "http://www.ndsu.edu/international/scholarships/","alimony":"12768-21600","Other_Conditions": "1.提交GRE和GMAT成绩。","Currency": "美元","Rate": "6.3387"}</t>
  </si>
  <si>
    <t>a:9:{s:6:"文学";s:26:"./major/175/4391/Dr//9.gif";s:6:"农学";s:26:"./major/175/4391/Dr//8.gif";s:9:"历史学";s:26:"./major/175/4391/Dr//7.gif";s:6:"理学";s:26:"./major/175/4391/Dr//6.gif";s:9:"教育学";s:26:"./major/175/4391/Dr//4.gif";s:9:"管理学";s:26:"./major/175/4391/Dr//3.gif";s:6:"工学";s:26:"./major/175/4391/Dr//2.gif";s:6:"医学";s:27:"./major/175/4391/Dr//10.gif";s:6:"法学";s:26:"./major/175/4391/Dr//1.gif";}</t>
  </si>
  <si>
    <t>{"Address":"NDSU Graduate School  NDSU Dept. 2820  P.O. Box 6050  Fargo, ND 58108    ","Tel":"001 (701) 231-7033","Fax":"001 (701) 231-6524","Mail":"ndsu.intl.admissions@ndsu.edu","ApplyOnline":"http://ndusndsugrad.askadmissions.net/emtinterestpage.aspx?ip=application","Conditions_Cost": "","Conditions_Edu": "本科毕业", "Conditions_Test": [{"type":"传统托福(PBT)","score":"525"},{"type":"托福机考(CBT)","score":"197"},{"type":"托福网考(IBT)","score":"71"},{"type":"雅思","score":"6"}],"Conditions_Age": "无明确要求","MajorSum": "45", "OpeningTime": [{"time":"5月1日","tip":"秋季入学申请截止时间"},{"time":"8月1日","tip":"春季入学申请截止时间"}],"Tuition": "17147","Other_Application": "50","Other_reg": "-1","Other_books": "-1","ScholarshipUrl": "http://www.ndsu.edu/international/scholarships/","alimony":"12768-21600","Other_Conditions": "1.提交GRE和GMAT成绩。","Currency": "美元","Rate": "6.3387"}</t>
  </si>
  <si>
    <t>9个月 全日制9个月</t>
  </si>
  <si>
    <t>{"Address":"","Tel":"","Fax":"","Mail":"","Conditions_Cost": "","Conditions_Edu": "无明确要求", "Conditions_Test": "", "Conditions_Work": "无明确要求","xueZhi": "9个月 全日制9个月","Conditions_Age": "无明确要求","MajorSum": "0", "OpeningTime": "","Tuition": "-1","Other_Application": "-1","Other_reg": "-1","Other_books": "-1","ScholarshipUrl": "","alimony":"12768-21600","Other_Conditions": "无明确要求","Currency": "美元","Rate": "6.3387"}</t>
  </si>
  <si>
    <t>a:1:{s:6:"农学";s:34:"./major/175/4391/Specialist//8.gif";}</t>
  </si>
  <si>
    <t>{"Address":"Office of International Programs   North Dakota State University  Dept. 4620 - P.O. Box 6050  Fargo, ND 58108 U.S.A.    ","Tel":"001-701-231-7895","Fax":"001-701-231-1014   ","Mail":"ndsu.international@ndsu.edu","ApplyOnline":"https://ndsu-international.applicationgateway.com/index.cfm?FuseAction=Programs.ViewProgram&amp;Program_ID=10001","Conditions_Cost": "","Conditions_Edu": "高中毕业", "Conditions_Test": [{"type":"传统托福(PBT)","score":"525"},{"type":"托福网考(IBT)","score":"71"},{"type":"雅思","score":"6.0"}],"Conditions_Age": "无明确要求","MajorSum": "1", "OpeningTime": [{"time":"5月1日","tip":"秋季入学申请截止时间"},{"time":"11月1日","tip":"春季入学申请截止时间"}],"Tuition": "16918","Other_Application": "35","Other_reg": "-1","Other_books": "-1","ScholarshipUrl": "http://www.ndsu.edu/international/scholarships/","alimony":"12768-21600","Other_Conditions": "无明确要求","Currency": "美元","Rate": "6.3387"}</t>
  </si>
  <si>
    <t>https://secure.ndsu.nodak.edu/itssec/international/ielp/ielpapp.html</t>
  </si>
  <si>
    <t>a:3:{i:0;O:8:"stdClass":2:{s:4:"type";s:17:"传统托福(PBT)";s:5:"score";s:3:"433";}i:1;O:8:"stdClass":2:{s:4:"type";s:17:"托福网考(IBT)";s:5:"score";s:2:"40";}i:2;O:8:"stdClass":2:{s:4:"type";s:6:"雅思";s:5:"score";s:3:"4.0";}}</t>
  </si>
  <si>
    <t>a:2:{s:6:"文学";s:32:"./major/175/4391/Language//9.gif";s:9:"教育学";s:32:"./major/175/4391/Language//4.gif";}</t>
  </si>
  <si>
    <t>{"Address":"Office of International Programs   North Dakota State University  Dept. 4620 - P.O. Box 6050  Fargo, ND 58108 U.S.A.    ","Tel":"001-701-231-7895","Fax":"001-701-231-1014    ","Mail":"ndsu.international@ndsu.edu","ApplyOnline":"https://secure.ndsu.nodak.edu/itssec/international/ielp/ielpapp.html","Conditions_Cost": "","Conditions_Edu": "高中毕业", "Conditions_Test": [{"type":"传统托福(PBT)","score":"433"},{"type":"托福网考(IBT)","score":"40"},{"type":"雅思","score":"4.0"}],"Conditions_Age": "无明确要求","MajorSum": "1", "OpeningTime": "","Tuition": "285","Other_Application": "100","Other_reg": "-1","Other_books": "150","ScholarshipUrl": "","alimony":"12768-21600","Other_Conditions": "无明确要求","Currency": "美元","Rate": "6.3387"}</t>
  </si>
  <si>
    <t>North Dakota State University   Distance &amp; Continuing Education 1919 N. University Drive  Dept. 2020 P.O. Box 6050 Fargo, ND 58108-6050</t>
  </si>
  <si>
    <t>a:4:{s:6:"理学";s:31:"./major/175/4391/NetWork//6.gif";s:9:"教育学";s:31:"./major/175/4391/NetWork//4.gif";s:9:"管理学";s:31:"./major/175/4391/NetWork//3.gif";s:6:"工学";s:31:"./major/175/4391/NetWork//2.gif";}</t>
  </si>
  <si>
    <t>{"Address":"North Dakota State University   Distance &amp; Continuing Education 1919 N. University Drive  Dept. 2020 P.O. Box 6050 Fargo, ND 58108-6050 ","Tel":"001 (701) 231-7033","Fax":"001 (701) 231-6524","Mail":"ndsu.intl.admissions@ndsu.edu","ApplyOnline":"http://ndusndsugrad.askadmissions.net/emtinterestpage.aspx?ip=application","Conditions_Cost": "","Conditions_Edu": "无明确要求", "Conditions_Test": "","Conditions_Age": "无明确要求","MajorSum": "6", "OpeningTime": "","Tuition": "-1","Other_Application": "","Other_reg": "-1","Other_books": "-1","ScholarshipUrl": "http://www.ndsu.edu/international/scholarships/","alimony":"12768-21600","Other_Conditions": "无明确要求","Currency": "美元","Rate": "6.3387"}</t>
  </si>
  <si>
    <t>a:1:{s:6:"医学";s:35:"./major/175/4391/Foundation//10.gif";}</t>
  </si>
  <si>
    <t>{"Address":"Office of International Programs   North Dakota State University  Dept. 4620 - P.O. Box 6050  Fargo, ND 58108 U.S.A.    ","Tel":"001-701-231-7895","Fax":"001-701-231-1014  ","Mail":"ndsu.international@ndsu.edu","ApplyOnline":"https://ndsu-international.applicationgateway.com/index.cfm?FuseAction=Programs.ViewProgram&amp;Program_ID=10001","Conditions_Cost": "","Conditions_Edu": "无明确要求", "Conditions_Test": "","Conditions_Age": "无明确要求","MajorSum": "6", "OpeningTime": "","Tuition": "-1","Other_Application": "-1","Other_reg": "-1","Other_books": "-1","ScholarshipUrl": "","alimony":"12768-21600","Other_Conditions": "无明确要求","Currency": "美元","Rate": "6.3387"}</t>
  </si>
  <si>
    <t>科罗拉多大学丹佛分校(丹佛)</t>
  </si>
  <si>
    <t>University of Colorado at Denver (Denver)</t>
  </si>
  <si>
    <t>University of Colorado Denver, Office of Admissions, Campus Box 167, PO Box 173364, Denver, CO 80217-3364</t>
  </si>
  <si>
    <t>http://www.ucdenver.edu/academics/InternationalPrograms/OIA/admissions/Pages/default.aspx</t>
  </si>
  <si>
    <t>a:11:{i:0;O:8:"stdClass":2:{s:4:"type";s:17:"传统托福(PBT)";s:5:"score";s:3:"537";}i:1;O:8:"stdClass":2:{s:4:"type";s:17:"托福网考(IBT)";s:5:"score";s:2:"75";}i:2;O:8:"stdClass":2:{s:4:"type";s:23:"托福网考(IBT)阅读";s:5:"score";s:2:"15";}i:3;O:8:"stdClass":2:{s:4:"type";s:23:"托福网考(IBT)写作";s:5:"score";s:2:"17";}i:4;O:8:"stdClass":2:{s:4:"type";s:23:"托福网考(IBT)听力";s:5:"score";s:2:"15";}i:5;O:8:"stdClass":2:{s:4:"type";s:23:"托福网考(IBT)口语";s:5:"score";s:2:"18";}i:6;O:8:"stdClass":2:{s:4:"type";s:6:"雅思";s:5:"score";s:3:"6.5";}i:7;O:8:"stdClass":2:{s:4:"type";s:12:"雅思阅读";s:5:"score";s:3:"5.5";}i:8;O:8:"stdClass":2:{s:4:"type";s:12:"雅思写作";s:5:"score";s:3:"5.5";}i:9;O:8:"stdClass":2:{s:4:"type";s:12:"雅思听力";s:5:"score";s:3:"5.5";}i:10;O:8:"stdClass":2:{s:4:"type";s:12:"雅思口语";s:5:"score";s:3:"5.5";}}</t>
  </si>
  <si>
    <t>application@ucdenver.edu</t>
  </si>
  <si>
    <t>a:3:{i:0;O:8:"stdClass":2:{s:4:"time";s:9:"3月15日";s:3:"tip";s:30:"夏季入学申请截止时间";}i:1;O:8:"stdClass":2:{s:4:"time";s:9:"5月15日";s:3:"tip";s:30:"秋季入学申请截止时间";}i:2;O:8:"stdClass":2:{s:4:"time";s:10:"10月15日";s:3:"tip";s:30:"春季入学申请截止时间";}}</t>
  </si>
  <si>
    <t>http://www.ucdenver.edu/student-services/resources/Scholarships/Scholarships/Pages/InternationalStudents.aspx</t>
  </si>
  <si>
    <t>+1 (303) 315-2382</t>
  </si>
  <si>
    <t>a:10:{s:6:"文学";s:37:"./major/175/1062/Undergraduate//9.gif";s:9:"历史学";s:37:"./major/175/1062/Undergraduate//7.gif";s:6:"理学";s:37:"./major/175/1062/Undergraduate//6.gif";s:9:"经济学";s:37:"./major/175/1062/Undergraduate//5.gif";s:9:"教育学";s:37:"./major/175/1062/Undergraduate//4.gif";s:9:"管理学";s:37:"./major/175/1062/Undergraduate//3.gif";s:6:"工学";s:37:"./major/175/1062/Undergraduate//2.gif";s:6:"哲学";s:38:"./major/175/1062/Undergraduate//11.gif";s:6:"医学";s:38:"./major/175/1062/Undergraduate//10.gif";s:6:"法学";s:37:"./major/175/1062/Undergraduate//1.gif";}</t>
  </si>
  <si>
    <t>{"Address":"University of Colorado Denver, Office of Admissions, Campus Box 167, PO Box 173364, Denver, CO 80217-3364","Tel":"+1 (303) 315-2382","Fax":"","Mail":"application@ucdenver.edu","ApplyOnline":"http://www.ucdenver.edu/academics/InternationalPrograms/OIA/admissions/Pages/default.aspx","Conditions_Cost": "","Conditions_Edu": "高中毕业", "Conditions_Test": [{"type":"传统托福(PBT)","score":"537"},{"type":"托福网考(IBT)","score":"75"},{"type":"托福网考(IBT)阅读","score":"15"},{"type":"托福网考(IBT)写作","score":"17"},{"type":"托福网考(IBT)听力","score":"15"},{"type":"托福网考(IBT)口语","score":"18"},{"type":"雅思","score":"6.5"},{"type":"雅思阅读","score":"5.5"},{"type":"雅思写作","score":"5.5"},{"type":"雅思听力","score":"5.5"},{"type":"雅思口语","score":"5.5"}],"Conditions_Age": "无明确要求","MajorSum": "87", "OpeningTime": [{"time":"3月15日","tip":"夏季入学申请截止时间"},{"time":"5月15日","tip":"秋季入学申请截止时间"},{"time":"10月15日","tip":"春季入学申请截止时间"}],"Tuition": "26100","Other_Application": "-1","Other_reg": "-1","Other_books": "-1","ScholarshipUrl": "http://www.ucdenver.edu/student-services/resources/Scholarships/Scholarships/Pages/InternationalStudents.aspx","alimony":"12768-21600","Other_Conditions": "无明确要求","Currency": "美元","Rate": "6.3387"}</t>
  </si>
  <si>
    <t>a:11:{s:6:"文学";s:30:"./major/175/1062/Master//9.gif";s:6:"农学";s:30:"./major/175/1062/Master//8.gif";s:9:"历史学";s:30:"./major/175/1062/Master//7.gif";s:6:"理学";s:30:"./major/175/1062/Master//6.gif";s:9:"经济学";s:30:"./major/175/1062/Master//5.gif";s:9:"教育学";s:30:"./major/175/1062/Master//4.gif";s:9:"管理学";s:30:"./major/175/1062/Master//3.gif";s:6:"工学";s:30:"./major/175/1062/Master//2.gif";s:6:"军事";s:31:"./major/175/1062/Master//12.gif";s:6:"医学";s:31:"./major/175/1062/Master//10.gif";s:6:"法学";s:30:"./major/175/1062/Master//1.gif";}</t>
  </si>
  <si>
    <t>{"Address":"University of Colorado Denver, Office of Admissions, Campus Box 167, PO Box 173364, Denver, CO 80217-3364","Tel":"+1 (303) 315-2382","Fax":"","Mail":"application@ucdenver.edu","ApplyOnline":"http://www.ucdenver.edu/academics/InternationalPrograms/OIA/admissions/Pages/default.aspx","Conditions_Cost": "","Conditions_Edu": "本科毕业", "Conditions_Test": [{"type":"传统托福(PBT)","score":"537"},{"type":"托福网考(IBT)","score":"75"},{"type":"托福网考(IBT)阅读","score":"15"},{"type":"托福网考(IBT)写作","score":"17"},{"type":"托福网考(IBT)听力","score":"15"},{"type":"托福网考(IBT)口语","score":"18"},{"type":"雅思","score":"6.5"},{"type":"雅思阅读","score":"5.5"},{"type":"雅思写作","score":"5.5"},{"type":"雅思听力","score":"5.5"},{"type":"雅思口语","score":"5.5"}],"Conditions_Age": "无明确要求","MajorSum": "130", "OpeningTime": [{"time":"3月15日","tip":"夏季入学申请截止时间"},{"time":"5月15日","tip":"秋季入学申请截止时间"},{"time":"10月15日","tip":"春季入学申请截止时间"}],"Tuition": "28680","Other_Application": "-1","Other_reg": "-1","Other_books": "-1","ScholarshipUrl": "http://www.ucdenver.edu/student-services/resources/Scholarships/Scholarships/Pages/InternationalStudents.aspx","alimony":"12768-21600","Other_Conditions": "1、要求提交GRE或GMAT考试成绩。","Currency": "美元","Rate": "6.3387"}</t>
  </si>
  <si>
    <t>a:10:{i:0;O:8:"stdClass":2:{s:4:"type";s:17:"传统托福(PBT)";s:5:"score";s:3:"537";}i:1;O:8:"stdClass":2:{s:4:"type";s:17:"托福网考(IBT)";s:5:"score";s:2:"75";}i:2;O:8:"stdClass":2:{s:4:"type";s:23:"托福网考(IBT)阅读";s:5:"score";s:2:"15";}i:3;O:8:"stdClass":2:{s:4:"type";s:23:"托福网考(IBT)写作";s:5:"score";s:2:"17";}i:4;O:8:"stdClass":2:{s:4:"type";s:23:"托福网考(IBT)听力";s:5:"score";s:2:"15";}i:5;O:8:"stdClass":2:{s:4:"type";s:23:"托福网考(IBT)口语";s:5:"score";s:2:"18";}i:6;O:8:"stdClass":2:{s:4:"type";s:6:"雅思";s:5:"score";s:3:"6.5";}i:7;O:8:"stdClass":2:{s:4:"type";s:12:"雅思阅读";s:5:"score";s:3:"5.5";}i:8;O:8:"stdClass":2:{s:4:"type";s:12:"雅思写作";s:5:"score";s:3:"5.5";}i:9;O:8:"stdClass":2:{s:4:"type";s:12:"雅思口语";s:5:"score";s:3:"5.5";}}</t>
  </si>
  <si>
    <t>a:4:{i:0;O:8:"stdClass":2:{s:4:"time";s:9:"3月15日";s:3:"tip";s:30:"夏季入学申请截止时间";}i:1;O:8:"stdClass":2:{s:4:"time";s:9:"3月15日";s:3:"tip";s:30:"夏季入学申请截止时间";}i:2;O:8:"stdClass":2:{s:4:"time";s:9:"5月15日";s:3:"tip";s:30:"秋季入学申请截止时间";}i:3;O:8:"stdClass":2:{s:4:"time";s:10:"10月15日";s:3:"tip";s:30:"春季入学申请截止时间";}}</t>
  </si>
  <si>
    <t>a:5:{s:6:"理学";s:26:"./major/175/1062/Dr//6.gif";s:9:"教育学";s:26:"./major/175/1062/Dr//4.gif";s:9:"管理学";s:26:"./major/175/1062/Dr//3.gif";s:6:"工学";s:26:"./major/175/1062/Dr//2.gif";s:6:"医学";s:27:"./major/175/1062/Dr//10.gif";}</t>
  </si>
  <si>
    <t>{"Address":"University of Colorado Denver, Office of Admissions, Campus Box 167, PO Box 173364, Denver, CO 80217-3364","Tel":"+1 (303) 315-2382","Fax":"","Mail":"application@ucdenver.edu","ApplyOnline":"http://www.ucdenver.edu/academics/InternationalPrograms/OIA/admissions/Pages/default.aspx","Conditions_Cost": "","Conditions_Edu": "本科毕业", "Conditions_Test": [{"type":"传统托福(PBT)","score":"537"},{"type":"托福网考(IBT)","score":"75"},{"type":"托福网考(IBT)阅读","score":"15"},{"type":"托福网考(IBT)写作","score":"17"},{"type":"托福网考(IBT)听力","score":"15"},{"type":"托福网考(IBT)口语","score":"18"},{"type":"雅思","score":"6.5"},{"type":"雅思阅读","score":"5.5"},{"type":"雅思写作","score":"5.5"},{"type":"雅思口语","score":"5.5"}],"Conditions_Age": "无明确要求","MajorSum": "38", "OpeningTime": [{"time":"3月15日","tip":"夏季入学申请截止时间"},{"time":"3月15日","tip":"夏季入学申请截止时间"},{"time":"5月15日","tip":"秋季入学申请截止时间"},{"time":"10月15日","tip":"春季入学申请截止时间"}],"Tuition": "28680","Other_Application": "-1","Other_reg": "-1","Other_books": "-1","ScholarshipUrl": "http://www.ucdenver.edu/student-services/resources/Scholarships/Scholarships/Pages/InternationalStudents.aspx","alimony":"12768-21600","Other_Conditions": "1、要求提交GRE或GMAT考试成绩。","Currency": "美元","Rate": "6.3387"}</t>
  </si>
  <si>
    <t>PO Box 173364, Campus Box 165, Denver, CO 80217-3364​</t>
  </si>
  <si>
    <t>a:3:{i:0;O:8:"stdClass":2:{s:4:"type";s:17:"传统托福(PBT)";s:5:"score";s:3:"575";}i:1;O:8:"stdClass":2:{s:4:"type";s:17:"托福机考(CBT)";s:5:"score";s:3:"232";}i:2;O:8:"stdClass":2:{s:4:"type";s:4:"GMAT";s:5:"score";s:3:"500";}}</t>
  </si>
  <si>
    <t>11-MonthMBA@ucdenver.edu</t>
  </si>
  <si>
    <t>1 303-315-8800</t>
  </si>
  <si>
    <t>11个月 全日制11个月</t>
  </si>
  <si>
    <t>a:1:{s:9:"管理学";s:27:"./major/175/1062/MBA//3.gif";}</t>
  </si>
  <si>
    <t>{"Address":"PO Box 173364, Campus Box 165, Denver, CO 80217-3364​","Tel":"1 303-315-8800","Fax":"","Mail":"11-MonthMBA@ucdenver.edu","Conditions_Cost": [{"score":"四分制  3.2","tip":"GPA"}],"Conditions_Edu": "本科毕业", "Conditions_Test": [{"type":"传统托福(PBT)","score":"575"},{"type":"托福机考(CBT)","score":"232"},{"type":"GMAT","score":"500"}], "Conditions_Work": "无明确要求","xueZhi": "11个月 全日制11个月","Conditions_Age": "无明确要求","MajorSum": "1", "OpeningTime": [{"time":"5月15日","tip":""}],"Tuition": "37500","Other_Application": "-1","Other_reg": "-1","Other_books": "-1","ScholarshipUrl": "","alimony":"12768-21600","Other_Conditions": "无明确要求","Currency": "美元","Rate": "6.3387"}</t>
  </si>
  <si>
    <t>a:3:{s:6:"文学";s:34:"./major/175/1062/Specialist//9.gif";s:6:"理学";s:34:"./major/175/1062/Specialist//6.gif";s:6:"哲学";s:35:"./major/175/1062/Specialist//11.gif";}</t>
  </si>
  <si>
    <t>{"Address":"University of Colorado Denver, Office of Admissions, Campus Box 167, PO Box 173364, Denver, CO 80217-3364","Tel":"+1 (303) 315-2382","Fax":"","Mail":"application@ucdenver.edu","ApplyOnline":"http://www.ucdenver.edu/academics/InternationalPrograms/OIA/admissions/Pages/default.aspx","Conditions_Cost": "","Conditions_Edu": "无明确要求", "Conditions_Test": "","Conditions_Age": "无明确要求","MajorSum": "7", "OpeningTime": [{"time":"3月15日","tip":"夏季入学申请截止时间"},{"time":"5月15日","tip":"秋季入学申请截止时间"},{"time":"10月15日","tip":"春季入学申请截止时间"}],"Tuition": "26100","Other_Application": "-1","Other_reg": "-1","Other_books": "-1","ScholarshipUrl": "http://www.ucdenver.edu/student-services/resources/Scholarships/Scholarships/Pages/InternationalStudents.aspx","alimony":"12768-21600","Other_Conditions": "无明确要求","Currency": "美元","Rate": "6.3387"}</t>
  </si>
  <si>
    <t>Campus Box A005/124   P.O. Box 173364   Denver, Colorado 80217-3364</t>
  </si>
  <si>
    <t>http://www.ucdenver.edu/academics/InternationalPrograms/OIA/esl/apply/Pages/Apply.aspx</t>
  </si>
  <si>
    <t>esl@ucdenver.edu</t>
  </si>
  <si>
    <t>a:1:{i:0;O:8:"stdClass":2:{s:4:"time";s:8:"1月9日";s:3:"tip";s:52:"每年开课5次，1月、3月、6月、8月、10月";}}</t>
  </si>
  <si>
    <t>+1 303.315.2383</t>
  </si>
  <si>
    <t>a:2:{s:6:"文学";s:32:"./major/175/1062/Language//9.gif";s:9:"教育学";s:32:"./major/175/1062/Language//4.gif";}</t>
  </si>
  <si>
    <t>{"Address":"Campus Box A005/124   P.O. Box 173364   Denver, Colorado 80217-3364","Tel":"+1 303.315.2383","Fax":"","Mail":"esl@ucdenver.edu","ApplyOnline":"http://www.ucdenver.edu/academics/InternationalPrograms/OIA/esl/apply/Pages/Apply.aspx","Conditions_Cost": "","Conditions_Edu": "无明确要求", "Conditions_Test": "","Conditions_Age": "无明确要求","MajorSum": "1", "OpeningTime": [{"time":"1月9日","tip":"每年开课5次，1月、3月、6月、8月、10月"}],"Tuition": "370","Other_Application": "-1","Other_reg": "-1","Other_books": "-1","ScholarshipUrl": "","alimony":"12768-21600","Other_Conditions": "无明确要求","Currency": "美元","Rate": "6.3387"}</t>
  </si>
  <si>
    <t>http://www.ucdenver.edu/student-services/resources/Scholarships/Pages/default.aspx</t>
  </si>
  <si>
    <t>a:8:{s:6:"文学";s:31:"./major/175/1062/NetWork//9.gif";s:9:"历史学";s:31:"./major/175/1062/NetWork//7.gif";s:6:"理学";s:31:"./major/175/1062/NetWork//6.gif";s:9:"教育学";s:31:"./major/175/1062/NetWork//4.gif";s:9:"管理学";s:31:"./major/175/1062/NetWork//3.gif";s:6:"工学";s:31:"./major/175/1062/NetWork//2.gif";s:6:"医学";s:32:"./major/175/1062/NetWork//10.gif";s:6:"法学";s:31:"./major/175/1062/NetWork//1.gif";}</t>
  </si>
  <si>
    <t>{"Address":"University of Colorado Denver, Office of Admissions, Campus Box 167, PO Box 173364, Denver, CO 80217-3364","Tel":"+1 (303) 315-2382","Fax":"","Mail":"application@ucdenver.edu","ApplyOnline":"http://www.ucdenver.edu/academics/InternationalPrograms/OIA/admissions/Pages/default.aspx","Conditions_Cost": "","Conditions_Edu": "无明确要求", "Conditions_Test": "","Conditions_Age": "无明确要求","MajorSum": "27", "OpeningTime": "","Tuition": "28680","Other_Application": "","Other_reg": "-1","Other_books": "-1","ScholarshipUrl": "http://www.ucdenver.edu/student-services/resources/Scholarships/Pages/default.aspx","alimony":"12768-21600","Other_Conditions": "无明确要求","Currency": "美元","Rate": "6.3387"}</t>
  </si>
  <si>
    <t>a:3:{s:6:"农学";s:34:"./major/175/1062/Foundation//8.gif";s:9:"教育学";s:34:"./major/175/1062/Foundation//4.gif";s:6:"医学";s:35:"./major/175/1062/Foundation//10.gif";}</t>
  </si>
  <si>
    <t>{"Address":"University of Colorado Denver, Office of Admissions, Campus Box 167, PO Box 173364, Denver, CO 80217-3364","Tel":"+1 (303) 315-2382","Fax":"","Mail":"application@ucdenver.edu","ApplyOnline":"http://www.ucdenver.edu/academics/InternationalPrograms/OIA/admissions/Pages/default.aspx","Conditions_Cost": "","Conditions_Edu": "无明确要求", "Conditions_Test": "","Conditions_Age": "无明确要求","MajorSum": "8", "OpeningTime": "","Tuition": "-1","Other_Application": "-1","Other_reg": "-1","Other_books": "-1","ScholarshipUrl": "","alimony":"12768-21600","Other_Conditions": "无明确要求","Currency": "美元","Rate": "6.3387"}</t>
  </si>
  <si>
    <t>西密歇根大学（卡拉马祖）</t>
  </si>
  <si>
    <t>Western Michigan University (Kalamazoo)</t>
  </si>
  <si>
    <t>Office of Admissions, Western Michigan University, 1903 W Michigan Ave, Kalamazoo MI 49008-5211 USA</t>
  </si>
  <si>
    <t>https://bssp.cc.wmich.edu/PLS/BPROD/wskissa.wskissa_menu</t>
  </si>
  <si>
    <t>a:1:{i:0;O:8:"stdClass":2:{s:5:"score";s:14:"四分制  2.5";s:3:"tip";s:34:"课程平均分为2.5，满分为4";}}</t>
  </si>
  <si>
    <t>1 (269) 387-2096</t>
  </si>
  <si>
    <t>http://wmich.edu/internationaladmissions/contact</t>
  </si>
  <si>
    <t>a:3:{i:0;O:8:"stdClass":2:{s:4:"time";s:8:"4月1日";s:3:"tip";s:30:"秋季入学申请截止时间";}i:1;O:8:"stdClass":2:{s:4:"time";s:8:"8月1日";s:3:"tip";s:30:"春季入学申请截止时间";}i:2;O:8:"stdClass":2:{s:4:"time";s:9:"1月15日";s:3:"tip";s:30:"夏季入学申请截止时间";}}</t>
  </si>
  <si>
    <t>http://wmich.edu/internationaladmissions/assistantships-scholarships</t>
  </si>
  <si>
    <t>1 (269) 387-2000</t>
  </si>
  <si>
    <t>a:10:{s:6:"文学";s:37:"./major/175/3111/Undergraduate//9.gif";s:9:"历史学";s:37:"./major/175/3111/Undergraduate//7.gif";s:6:"理学";s:37:"./major/175/3111/Undergraduate//6.gif";s:9:"经济学";s:37:"./major/175/3111/Undergraduate//5.gif";s:9:"教育学";s:37:"./major/175/3111/Undergraduate//4.gif";s:9:"管理学";s:37:"./major/175/3111/Undergraduate//3.gif";s:6:"工学";s:37:"./major/175/3111/Undergraduate//2.gif";s:6:"哲学";s:38:"./major/175/3111/Undergraduate//11.gif";s:6:"医学";s:38:"./major/175/3111/Undergraduate//10.gif";s:6:"法学";s:37:"./major/175/3111/Undergraduate//1.gif";}</t>
  </si>
  <si>
    <t>{"Address":"Office of Admissions, Western Michigan University, 1903 W Michigan Ave, Kalamazoo MI 49008-5211 USA","Tel":"1 (269) 387-2000","Fax":"1 (269) 387-2096","Mail":"http://wmich.edu/internationaladmissions/contact","ApplyOnline":"https://bssp.cc.wmich.edu/PLS/BPROD/wskissa.wskissa_menu","Conditions_Cost": [{"score":"四分制  2.5","tip":"课程平均分为2.5，满分为4"}],"Conditions_Edu": "高中毕业", "Conditions_Test": [{"type":"传统托福(PBT)","score":"550"},{"type":"托福网考(IBT)","score":"80"}],"Conditions_Age": "无明确要求","MajorSum": "119", "OpeningTime": [{"time":"4月1日","tip":"秋季入学申请截止时间"},{"time":"8月1日","tip":"春季入学申请截止时间"},{"time":"1月15日","tip":"夏季入学申请截止时间"}],"Tuition": "38058","Other_Application": "100","Other_reg": "-1","Other_books": "-1","ScholarshipUrl": "http://wmich.edu/internationaladmissions/assistantships-scholarships","alimony":"12768-21600","Other_Conditions": "无明确要求","Currency": "美元","Rate": "6.3387"}</t>
  </si>
  <si>
    <t>The Graduate College, Western Michigan University, Kalamazoo MI 49008-5242 USA</t>
  </si>
  <si>
    <t>a:5:{i:0;O:8:"stdClass":2:{s:4:"type";s:17:"传统托福(PBT)";s:5:"score";s:3:"550";}i:1;O:8:"stdClass":2:{s:4:"type";s:17:"托福机考(CBT)";s:5:"score";s:3:"213";}i:2;O:8:"stdClass":2:{s:4:"type";s:17:"托福网考(IBT)";s:5:"score";s:2:"80";}i:3;O:8:"stdClass":2:{s:4:"type";s:6:"雅思";s:5:"score";s:3:"6.5";}i:4;O:8:"stdClass":2:{s:4:"type";s:27:"其他考试及相关说明";s:5:"score";s:35:"密歇根英语能力测试：77分";}}</t>
  </si>
  <si>
    <t>1 (269) 387-8232</t>
  </si>
  <si>
    <t>GRAD-Info@wmich.edu</t>
  </si>
  <si>
    <t>1、美国语言中心（ELS）：通过112级。&amp;nbsp;2、提交之前学习成绩单。</t>
  </si>
  <si>
    <t>1 (269) 387-8212</t>
  </si>
  <si>
    <t>a:11:{s:6:"文学";s:30:"./major/175/3111/Master//9.gif";s:9:"历史学";s:30:"./major/175/3111/Master//7.gif";s:6:"理学";s:30:"./major/175/3111/Master//6.gif";s:9:"经济学";s:30:"./major/175/3111/Master//5.gif";s:9:"教育学";s:30:"./major/175/3111/Master//4.gif";s:9:"管理学";s:30:"./major/175/3111/Master//3.gif";s:6:"工学";s:30:"./major/175/3111/Master//2.gif";s:21:"职教及其他类别";s:31:"./major/175/3111/Master//13.gif";s:6:"哲学";s:31:"./major/175/3111/Master//11.gif";s:6:"医学";s:31:"./major/175/3111/Master//10.gif";s:6:"法学";s:30:"./major/175/3111/Master//1.gif";}</t>
  </si>
  <si>
    <t>{"Address":"The Graduate College, Western Michigan University, Kalamazoo MI 49008-5242 USA","Tel":"1 (269) 387-8212","Fax":"1 (269) 387-8232","Mail":"GRAD-Info@wmich.edu","ApplyOnline":"https://bssp.cc.wmich.edu/PLS/BPROD/wskissa.wskissa_menu","Conditions_Cost": "","Conditions_Edu": "本科毕业", "Conditions_Test": [{"type":"传统托福(PBT)","score":"550"},{"type":"托福机考(CBT)","score":"213"},{"type":"托福网考(IBT)","score":"80"},{"type":"雅思","score":"6.5"},{"type":"其他考试及相关说明","score":"密歇根英语能力测试：77分"}],"Conditions_Age": "无明确要求","MajorSum": "68", "OpeningTime": [{"time":"4月1日","tip":"秋季入学申请截止时间"},{"time":"8月1日","tip":"春季入学申请截止时间"},{"time":"1月15日","tip":"夏季入学申请截止时间"}],"Tuition": "26140","Other_Application": "100","Other_reg": "-1","Other_books": "-1","ScholarshipUrl": "http://wmich.edu/internationaladmissions/assistantships-scholarships","alimony":"12768-21600","Other_Conditions": "1、美国语言中心（ELS）：通过112级。&amp;nbsp;2、提交之前学习成绩单。","Currency": "美元","Rate": "6.3387"}</t>
  </si>
  <si>
    <t>a:5:{i:0;O:8:"stdClass":2:{s:4:"type";s:17:"传统托福(PBT)";s:5:"score";s:3:"550";}i:1;O:8:"stdClass":2:{s:4:"type";s:17:"托福网考(IBT)";s:5:"score";s:2:"80";}i:2;O:8:"stdClass":2:{s:4:"type";s:6:"雅思";s:5:"score";s:3:"6.5";}i:3;O:8:"stdClass":2:{s:4:"type";s:21:"密歇根英语考试";s:5:"score";s:2:"77";}i:4;O:8:"stdClass":2:{s:4:"type";s:3:"PTE";s:5:"score";s:2:"53";}}</t>
  </si>
  <si>
    <t>a:9:{s:6:"文学";s:26:"./major/175/3111/Dr//9.gif";s:9:"历史学";s:26:"./major/175/3111/Dr//7.gif";s:6:"理学";s:26:"./major/175/3111/Dr//6.gif";s:9:"经济学";s:26:"./major/175/3111/Dr//5.gif";s:9:"教育学";s:26:"./major/175/3111/Dr//4.gif";s:9:"管理学";s:26:"./major/175/3111/Dr//3.gif";s:6:"工学";s:26:"./major/175/3111/Dr//2.gif";s:6:"医学";s:27:"./major/175/3111/Dr//10.gif";s:6:"法学";s:26:"./major/175/3111/Dr//1.gif";}</t>
  </si>
  <si>
    <t>{"Address":"The Graduate College, Western Michigan University, Kalamazoo MI 49008-5242 USA","Tel":"1 (269) 387-8212","Fax":"1 (269) 387-8232","Mail":"GRAD-Info@wmich.edu","ApplyOnline":"https://bssp.cc.wmich.edu/PLS/BPROD/wskissa.wskissa_menu","Conditions_Cost": "","Conditions_Edu": "本科毕业", "Conditions_Test": [{"type":"传统托福(PBT)","score":"550"},{"type":"托福网考(IBT)","score":"80"},{"type":"雅思","score":"6.5"},{"type":"密歇根英语考试","score":"77"},{"type":"PTE","score":"53"}],"Conditions_Age": "无明确要求","MajorSum": "31", "OpeningTime": [{"time":"4月1日","tip":"秋季入学申请截止时间"},{"time":"8月1日","tip":"春季入学申请截止时间"},{"time":"1月15日","tip":"夏季入学申请截止时间"}],"Tuition": "26140","Other_Application": "100","Other_reg": "-1","Other_books": "-1","ScholarshipUrl": "http://wmich.edu/internationaladmissions/assistantships-scholarships","alimony":"12768-21600","Other_Conditions": "1、美国语言中心（ELS）：通过112级。&amp;nbsp;2、提交之前学习成绩单。","Currency": "美元","Rate": "6.3387"}</t>
  </si>
  <si>
    <t>International Admissions and Services (HIGE),4th Floor, Ellsworth Hall, 1903 W. Michigan Avenue, Western Michigan University, Kalamazoo, MI 49008-5246, U.S.A.</t>
  </si>
  <si>
    <t>http://international.wmich.edu/content/view/2001/1404/</t>
  </si>
  <si>
    <t>+1 269-387-4806</t>
  </si>
  <si>
    <t>celcis-info@wmich.edu</t>
  </si>
  <si>
    <t>a:1:{i:0;O:8:"stdClass":2:{s:4:"time";s:8:"1月6日";s:3:"tip";s:46:"每年3次开课，分别为1月、5月、9月";}}</t>
  </si>
  <si>
    <t>+1 269-387-4800</t>
  </si>
  <si>
    <t>a:2:{s:6:"文学";s:32:"./major/175/3111/Language//9.gif";s:9:"教育学";s:32:"./major/175/3111/Language//4.gif";}</t>
  </si>
  <si>
    <t>{"Address":"International Admissions and Services (HIGE),4th Floor, Ellsworth Hall, 1903 W. Michigan Avenue, Western Michigan University, Kalamazoo, MI 49008-5246, U.S.A.","Tel":"+1 269-387-4800","Fax":"+1 269-387-4806","Mail":"celcis-info@wmich.edu","ApplyOnline":"http://international.wmich.edu/content/view/2001/1404/","Conditions_Cost": "","Conditions_Edu": "高中毕业", "Conditions_Test": "","Conditions_Age": "无明确要求","MajorSum": "1", "OpeningTime": [{"time":"1月6日","tip":"每年3次开课，分别为1月、5月、9月"}],"Tuition": "332","Other_Application": "100","Other_reg": "-1","Other_books": "200","ScholarshipUrl": "","alimony":"12768-21600","Other_Conditions": "无明确要求","Currency": "美元","Rate": "6.3387"}</t>
  </si>
  <si>
    <t>a:4:{s:6:"文学";s:31:"./major/175/3111/NetWork//9.gif";s:6:"理学";s:31:"./major/175/3111/NetWork//6.gif";s:6:"哲学";s:32:"./major/175/3111/NetWork//11.gif";s:6:"医学";s:32:"./major/175/3111/NetWork//10.gif";}</t>
  </si>
  <si>
    <t>{"Address":"The Graduate College, Western Michigan University, Kalamazoo MI 49008-5242 USA","Tel":"1 (269) 387-8212","Fax":"1 (269) 387-8232","Mail":"GRAD-Info@wmich.edu","ApplyOnline":"https://bssp.cc.wmich.edu/PLS/BPROD/wskissa.wskissa_menu","Conditions_Cost": "","Conditions_Edu": "无明确要求", "Conditions_Test": "","Conditions_Age": "无明确要求","MajorSum": "4", "OpeningTime": "","Tuition": "26140","Other_Application": "","Other_reg": "-1","Other_books": "-1","ScholarshipUrl": "http://wmich.edu/internationaladmissions/assistantships-scholarships","alimony":"12768-21600","Other_Conditions": "无明确要求","Currency": "美元","Rate": "6.3387"}</t>
  </si>
  <si>
    <t>a:3:{s:9:"教育学";s:34:"./major/175/3111/Foundation//4.gif";s:6:"医学";s:35:"./major/175/3111/Foundation//10.gif";s:6:"法学";s:34:"./major/175/3111/Foundation//1.gif";}</t>
  </si>
  <si>
    <t>{"Address":"Office of Admissions, Western Michigan University, 1903 W Michigan Ave, Kalamazoo MI 49008-5211 USA","Tel":"1 (269) 387-2000","Fax":"1 (269) 387-2096","Mail":"http://wmich.edu/internationaladmissions/contact","ApplyOnline":"https://bssp.cc.wmich.edu/PLS/BPROD/wskissa.wskissa_menu","Conditions_Cost": "","Conditions_Edu": "无明确要求", "Conditions_Test": "","Conditions_Age": "无明确要求","MajorSum": "2", "OpeningTime": "","Tuition": "-1","Other_Application": "-1","Other_reg": "-1","Other_books": "-1","ScholarshipUrl": "","alimony":"12768-21600","Other_Conditions": "无明确要求","Currency": "美元","Rate": "6.3387"}</t>
  </si>
  <si>
    <t>阿拉斯加大学费尔班克斯分校(费尔班克斯)</t>
  </si>
  <si>
    <t>University of Alaska Fairbanks (Fairbanks)</t>
  </si>
  <si>
    <t>Admissions, University of Alaska Fairbanks, 102 Signers' Hall, P.O. Box 757480, Fairbanks, AK 99775</t>
  </si>
  <si>
    <t>http://www.uaf.edu/admissions/apply/#application</t>
  </si>
  <si>
    <t>+1 907-474-5379</t>
  </si>
  <si>
    <t>admissions@uaf.edu</t>
  </si>
  <si>
    <t>a:2:{i:0;O:8:"stdClass":2:{s:4:"time";s:8:"3月1日";s:3:"tip";s:30:"秋季入学申请截止时间";}i:1;O:8:"stdClass":2:{s:4:"time";s:8:"9月1日";s:3:"tip";s:30:"春季入学申请截止时间";}}</t>
  </si>
  <si>
    <t>http://www.uaf.edu/finaid/scholarships/</t>
  </si>
  <si>
    <t>+1 800-478-1823</t>
  </si>
  <si>
    <t>a:10:{s:6:"文学";s:36:"./major/175/103/Undergraduate//9.gif";s:6:"农学";s:36:"./major/175/103/Undergraduate//8.gif";s:9:"历史学";s:36:"./major/175/103/Undergraduate//7.gif";s:6:"理学";s:36:"./major/175/103/Undergraduate//6.gif";s:9:"经济学";s:36:"./major/175/103/Undergraduate//5.gif";s:9:"管理学";s:36:"./major/175/103/Undergraduate//3.gif";s:6:"工学";s:36:"./major/175/103/Undergraduate//2.gif";s:6:"军事";s:37:"./major/175/103/Undergraduate//12.gif";s:6:"哲学";s:37:"./major/175/103/Undergraduate//11.gif";s:6:"法学";s:36:"./major/175/103/Undergraduate//1.gif";}</t>
  </si>
  <si>
    <t>{"Address":"Admissions, University of Alaska Fairbanks, 102 Signers' Hall, P.O. Box 757480, Fairbanks, AK 99775","Tel":"+1 800-478-1823","Fax":"+1 907-474-5379","Mail":"admissions@uaf.edu","ApplyOnline":"http://www.uaf.edu/admissions/apply/#application","Conditions_Cost": "","Conditions_Edu": "高中毕业", "Conditions_Test": [{"type":"托福网考(IBT)","score":"79"},{"type":"雅思","score":"6.5"}],"Conditions_Age": "无明确要求","MajorSum": "51", "OpeningTime": [{"time":"3月1日","tip":"秋季入学申请截止时间"},{"time":"9月1日","tip":"春季入学申请截止时间"}],"Tuition": "18972","Other_Application": "50","Other_reg": "-1","Other_books": "-1","ScholarshipUrl": "http://www.uaf.edu/finaid/scholarships/","alimony":"12768-21600","Other_Conditions": "1.提交SAT、ACT考试成绩。","Currency": "美元","Rate": "6.3387"}</t>
  </si>
  <si>
    <t>a:8:{s:6:"文学";s:29:"./major/175/103/Master//9.gif";s:6:"农学";s:29:"./major/175/103/Master//8.gif";s:6:"理学";s:29:"./major/175/103/Master//6.gif";s:9:"经济学";s:29:"./major/175/103/Master//5.gif";s:9:"教育学";s:29:"./major/175/103/Master//4.gif";s:9:"管理学";s:29:"./major/175/103/Master//3.gif";s:6:"工学";s:29:"./major/175/103/Master//2.gif";s:6:"法学";s:29:"./major/175/103/Master//1.gif";}</t>
  </si>
  <si>
    <t>{"Address":"Admissions, University of Alaska Fairbanks, 102 Signers' Hall, P.O. Box 757480, Fairbanks, AK 99775","Tel":"+1 800-478-1823","Fax":"+1 907-474-5379","Mail":"admissions@uaf.edu","ApplyOnline":"http://www.uaf.edu/admissions/apply/#application","Conditions_Cost": [{"score":"四分制  3.0","tip":"GPA"}],"Conditions_Edu": "本科毕业", "Conditions_Test": [{"type":"托福网考(IBT)","score":"79"},{"type":"雅思","score":"6.5"}],"Conditions_Age": "无明确要求","MajorSum": "39", "OpeningTime": "","Tuition": "15394","Other_Application": "60","Other_reg": "-1","Other_books": "-1","ScholarshipUrl": "http://www.uaf.edu/finaid/scholarships/","alimony":"12768-21600","Other_Conditions": "学术要求：&amp;nbsp;提交GRE或GMAT考试成绩。","Currency": "美元","Rate": "6.3387"}</t>
  </si>
  <si>
    <t>a:6:{s:6:"文学";s:25:"./major/175/103/Dr//9.gif";s:6:"农学";s:25:"./major/175/103/Dr//8.gif";s:6:"理学";s:25:"./major/175/103/Dr//6.gif";s:6:"工学";s:25:"./major/175/103/Dr//2.gif";s:6:"医学";s:26:"./major/175/103/Dr//10.gif";s:6:"法学";s:25:"./major/175/103/Dr//1.gif";}</t>
  </si>
  <si>
    <t>{"Address":"Admissions, University of Alaska Fairbanks, 102 Signers' Hall, P.O. Box 757480, Fairbanks, AK 99775","Tel":"+1 800-478-1823","Fax":"+1 907-474-5379","Mail":"admissions@uaf.edu","ApplyOnline":"http://www.uaf.edu/admissions/apply/#application","Conditions_Cost": [{"score":"四分制  3.0","tip":"GPA"}],"Conditions_Edu": "本科毕业", "Conditions_Test": [{"type":"托福网考(IBT)","score":"79"},{"type":"雅思","score":"6.5"}],"Conditions_Age": "无明确要求","MajorSum": "17", "OpeningTime": "","Tuition": "15394","Other_Application": "60","Other_reg": "-1","Other_books": "-1","ScholarshipUrl": "http://www.uaf.edu/finaid/scholarships/","alimony":"12768-21600","Other_Conditions": "学术要求：&amp;nbsp;提交GRE或GMAT考试成绩。","Currency": "美元","Rate": "6.3387"}</t>
  </si>
  <si>
    <t>a:9:{s:6:"文学";s:33:"./major/175/103/Specialist//9.gif";s:6:"农学";s:33:"./major/175/103/Specialist//8.gif";s:6:"理学";s:33:"./major/175/103/Specialist//6.gif";s:9:"教育学";s:33:"./major/175/103/Specialist//4.gif";s:9:"管理学";s:33:"./major/175/103/Specialist//3.gif";s:6:"工学";s:33:"./major/175/103/Specialist//2.gif";s:21:"职教及其他类别";s:34:"./major/175/103/Specialist//13.gif";s:6:"医学";s:34:"./major/175/103/Specialist//10.gif";s:6:"法学";s:33:"./major/175/103/Specialist//1.gif";}</t>
  </si>
  <si>
    <t>{"Address":"Admissions, University of Alaska Fairbanks, 102 Signers' Hall, P.O. Box 757480, Fairbanks, AK 99775","Tel":"+1 800-478-1823","Fax":"+1 907-474-5379","Mail":"admissions@uaf.edu","ApplyOnline":"http://www.uaf.edu/admissions/apply/#application","Conditions_Cost": "","Conditions_Edu": "高中毕业", "Conditions_Test": [{"type":"托福网考(IBT)","score":"79"},{"type":"雅思","score":"6.5"}],"Conditions_Age": "无明确要求","MajorSum": "46", "OpeningTime": [{"time":"3月1日","tip":"秋季入学申请截止时间"},{"time":"9月1日","tip":"春季入学申请截止时间"}],"Tuition": "18972","Other_Application": "50","Other_reg": "-1","Other_books": "-1","ScholarshipUrl": "http://www.uaf.edu/finaid/scholarships/","alimony":"12768-21600","Other_Conditions": "1.提交SAT、ACT考试成绩。","Currency": "美元","Rate": "6.3387"}</t>
  </si>
  <si>
    <t>a:3:{s:6:"理学";s:30:"./major/175/103/NetWork//6.gif";s:9:"教育学";s:30:"./major/175/103/NetWork//4.gif";s:6:"工学";s:30:"./major/175/103/NetWork//2.gif";}</t>
  </si>
  <si>
    <t>{"Address":"Admissions, University of Alaska Fairbanks, 102 Signers' Hall, P.O. Box 757480, Fairbanks, AK 99775","Tel":"+1 800-478-1823","Fax":"+1 907-474-5379","Mail":"admissions@uaf.edu","ApplyOnline":"http://www.uaf.edu/admissions/apply/#application","Conditions_Cost": "","Conditions_Edu": "无明确要求", "Conditions_Test": "","Conditions_Age": "无明确要求","MajorSum": "3", "OpeningTime": "","Tuition": "15394","Other_Application": "","Other_reg": "-1","Other_books": "-1","ScholarshipUrl": "http://www.uaf.edu/finaid/scholarships/","alimony":"12768-21600","Other_Conditions": "无明确要求","Currency": "美元","Rate": "6.3387"}</t>
  </si>
  <si>
    <t>a:7:{s:6:"文学";s:33:"./major/175/103/Foundation//9.gif";s:6:"农学";s:33:"./major/175/103/Foundation//8.gif";s:9:"历史学";s:33:"./major/175/103/Foundation//7.gif";s:9:"管理学";s:33:"./major/175/103/Foundation//3.gif";s:6:"工学";s:33:"./major/175/103/Foundation//2.gif";s:6:"医学";s:34:"./major/175/103/Foundation//10.gif";s:6:"法学";s:33:"./major/175/103/Foundation//1.gif";}</t>
  </si>
  <si>
    <t>{"Address":"Admissions, University of Alaska Fairbanks, 102 Signers' Hall, P.O. Box 757480, Fairbanks, AK 99775","Tel":"+1 800-478-1823","Fax":"+1 907-474-5379","Mail":"admissions@uaf.edu","ApplyOnline":"http://www.uaf.edu/admissions/apply/#application","Conditions_Cost": "","Conditions_Edu": "无明确要求", "Conditions_Test": "","Conditions_Age": "无明确要求","MajorSum": "16", "OpeningTime": "","Tuition": "-1","Other_Application": "-1","Other_reg": "-1","Other_books": "-1","ScholarshipUrl": "","alimony":"12768-21600","Other_Conditions": "无明确要求","Currency": "美元","Rate": "6.3387"}</t>
  </si>
  <si>
    <t>德克萨斯大学圣安东尼奥分校(圣安东尼奥)</t>
  </si>
  <si>
    <t>The University of Texas at San Antonio (San Antonio)</t>
  </si>
  <si>
    <t>Office of International Programs  Undergraduate International Admissions  The University of Texas at San Antonio  One UTSA Circle, MB 1.210  San Antonio, TX 78249</t>
  </si>
  <si>
    <t>a:1:{i:0;O:8:"stdClass":2:{s:5:"score";s:14:"四分制  2.5";s:3:"tip";s:40:"高中平均分为2.5以上，满分为4";}}</t>
  </si>
  <si>
    <t>intladmissions@utsa.edu</t>
  </si>
  <si>
    <t>a:3:{i:0;O:8:"stdClass":2:{s:4:"time";s:10:"10月15日";s:3:"tip";s:30:"春季入学申请截止时间";}i:1;O:8:"stdClass":2:{s:4:"time";s:8:"3月1日";s:3:"tip";s:30:"夏季入学申请截止时间";}i:2;O:8:"stdClass":2:{s:4:"time";s:8:"6月1日";s:3:"tip";s:30:"秋季入学申请截止时间";}}</t>
  </si>
  <si>
    <t>http://www.utsa.edu/admissions/undergrad/scholarships/index.html</t>
  </si>
  <si>
    <t>1 (210) 458-8000</t>
  </si>
  <si>
    <t>a:10:{s:6:"文学";s:37:"./major/175/5838/Undergraduate//9.gif";s:9:"历史学";s:37:"./major/175/5838/Undergraduate//7.gif";s:6:"理学";s:37:"./major/175/5838/Undergraduate//6.gif";s:9:"经济学";s:37:"./major/175/5838/Undergraduate//5.gif";s:9:"教育学";s:37:"./major/175/5838/Undergraduate//4.gif";s:9:"管理学";s:37:"./major/175/5838/Undergraduate//3.gif";s:6:"工学";s:37:"./major/175/5838/Undergraduate//2.gif";s:6:"哲学";s:38:"./major/175/5838/Undergraduate//11.gif";s:6:"医学";s:38:"./major/175/5838/Undergraduate//10.gif";s:6:"法学";s:37:"./major/175/5838/Undergraduate//1.gif";}</t>
  </si>
  <si>
    <t>{"Address":"Office of International Programs  Undergraduate International Admissions  The University of Texas at San Antonio  One UTSA Circle, MB 1.210  San Antonio, TX 78249 ","Tel":"1 (210) 458-8000","Fax":"","Mail":"intladmissions@utsa.edu","ApplyOnline":"https://www.applytexas.org/adappc/gen/c_start.WBX","Conditions_Cost": [{"score":"四分制  2.5","tip":"高中平均分为2.5以上，满分为4"}],"Conditions_Edu": "高中毕业", "Conditions_Test": [{"type":"传统托福(PBT)","score":"550"},{"type":"托福网考(IBT)","score":"79"},{"type":"雅思","score":"6.5"}],"Conditions_Age": "无明确要求","MajorSum": "62", "OpeningTime": [{"time":"10月15日","tip":"春季入学申请截止时间"},{"time":"3月1日","tip":"夏季入学申请截止时间"},{"time":"6月1日","tip":"秋季入学申请截止时间"}],"Tuition": "16567","Other_Application": "40","Other_reg": "-1","Other_books": "-1","ScholarshipUrl": "http://www.utsa.edu/admissions/undergrad/scholarships/index.html","alimony":"12768-21600","Other_Conditions": "无明确要求","Currency": "美元","Rate": "6.3387"}</t>
  </si>
  <si>
    <t>The University of Texas at San Antonio  The Graduate School  One UTSA Circle  San Antonio, Texas 78249</t>
  </si>
  <si>
    <t>http://graduateschool.utsa.edu/international-students/</t>
  </si>
  <si>
    <t>GraduateStudies@UTSA.edu</t>
  </si>
  <si>
    <t>http://www.utsa.edu/scholarships/genscholar.html</t>
  </si>
  <si>
    <t>1 (210) 458-5327，1 (210) 458-4330，1 (210) 458-4331</t>
  </si>
  <si>
    <t>a:10:{s:6:"文学";s:30:"./major/175/5838/Master//9.gif";s:9:"历史学";s:30:"./major/175/5838/Master//7.gif";s:6:"理学";s:30:"./major/175/5838/Master//6.gif";s:9:"经济学";s:30:"./major/175/5838/Master//5.gif";s:9:"教育学";s:30:"./major/175/5838/Master//4.gif";s:9:"管理学";s:30:"./major/175/5838/Master//3.gif";s:6:"工学";s:30:"./major/175/5838/Master//2.gif";s:6:"哲学";s:31:"./major/175/5838/Master//11.gif";s:6:"医学";s:31:"./major/175/5838/Master//10.gif";s:6:"法学";s:30:"./major/175/5838/Master//1.gif";}</t>
  </si>
  <si>
    <t>{"Address":"The University of Texas at San Antonio  The Graduate School  One UTSA Circle  San Antonio, Texas 78249  ","Tel":"1 (210) 458-5327，1 (210) 458-4330，1 (210) 458-4331","Fax":"","Mail":"GraduateStudies@UTSA.edu","ApplyOnline":"http://graduateschool.utsa.edu/international-students/","Conditions_Cost": "","Conditions_Edu": "本科毕业", "Conditions_Test": [{"type":"传统托福(PBT)","score":"550"},{"type":"托福网考(IBT)","score":"79"},{"type":"雅思","score":"6.5"}],"Conditions_Age": "无明确要求","MajorSum": "71", "OpeningTime": "","Tuition": "17565","Other_Application": "80","Other_reg": "-1","Other_books": "-1","ScholarshipUrl": "http://www.utsa.edu/scholarships/genscholar.html","alimony":"12768-21600","Other_Conditions": "1.提交之前学习成绩单。","Currency": "美元","Rate": "6.3387"}</t>
  </si>
  <si>
    <t>a:7:{s:6:"文学";s:26:"./major/175/5838/Dr//9.gif";s:6:"理学";s:26:"./major/175/5838/Dr//6.gif";s:9:"经济学";s:26:"./major/175/5838/Dr//5.gif";s:9:"教育学";s:26:"./major/175/5838/Dr//4.gif";s:9:"管理学";s:26:"./major/175/5838/Dr//3.gif";s:6:"工学";s:26:"./major/175/5838/Dr//2.gif";s:6:"法学";s:26:"./major/175/5838/Dr//1.gif";}</t>
  </si>
  <si>
    <t>{"Address":"The University of Texas at San Antonio  The Graduate School  One UTSA Circle  San Antonio, Texas 78249  ","Tel":"1 (210) 458-5327，1 (210) 458-4330，1 (210) 458-4331","Fax":"","Mail":"GraduateStudies@UTSA.edu","ApplyOnline":"http://graduateschool.utsa.edu/international-students/","Conditions_Cost": "","Conditions_Edu": "本科毕业", "Conditions_Test": [{"type":"传统托福(PBT)","score":"550"},{"type":"托福网考(IBT)","score":"79"},{"type":"雅思","score":"6.5"}],"Conditions_Age": "无明确要求","MajorSum": "22", "OpeningTime": "","Tuition": "17565","Other_Application": "80","Other_reg": "-1","Other_books": "-1","ScholarshipUrl": "http://www.utsa.edu/scholarships/genscholar.html","alimony":"12768-21600","Other_Conditions": "1.提交之前学习成绩单。","Currency": "美元","Rate": "6.3387"}</t>
  </si>
  <si>
    <t>University of Texas at San Antonio, One UTSA Circle, San Antonio TX 78249 |</t>
  </si>
  <si>
    <t>GraduateStudies@utsa.edu</t>
  </si>
  <si>
    <t>a:3:{i:0;O:8:"stdClass":2:{s:4:"time";s:8:"3月1日";s:3:"tip";s:30:"夏季入学申请截止时间";}i:1;O:8:"stdClass":2:{s:4:"time";s:8:"4月1日";s:3:"tip";s:30:"秋季入学申请截止时间";}i:2;O:8:"stdClass":2:{s:4:"time";s:8:"9月1日";s:3:"tip";s:30:"春季入学申请截止时间";}}</t>
  </si>
  <si>
    <t>1.申请者需提供GMAT成绩。&amp;nbsp;2.提供就读大学正式成绩单。</t>
  </si>
  <si>
    <t>+1 GraduateStudies@utsa.edu</t>
  </si>
  <si>
    <t>13个月 全日制国际商务MBA学制为13个月</t>
  </si>
  <si>
    <t>a:4:{s:9:"经济学";s:27:"./major/175/5838/MBA//5.gif";s:9:"管理学";s:27:"./major/175/5838/MBA//3.gif";s:6:"工学";s:27:"./major/175/5838/MBA//2.gif";s:6:"医学";s:28:"./major/175/5838/MBA//10.gif";}</t>
  </si>
  <si>
    <t>{"Address":"University of Texas at San Antonio, One UTSA Circle, San Antonio TX 78249 |","Tel":"+1 GraduateStudies@utsa.edu","Fax":"","Mail":"GraduateStudies@utsa.edu","Conditions_Cost": "","Conditions_Edu": "本科毕业", "Conditions_Test": [{"type":"传统托福(PBT)","score":"550"},{"type":"托福网考(IBT)","score":"79"},{"type":"雅思","score":"6.5"}], "Conditions_Work": "2年以上","xueZhi": "13个月 全日制国际商务MBA学制为13个月","Conditions_Age": "无明确要求","MajorSum": "29", "OpeningTime": [{"time":"3月1日","tip":"夏季入学申请截止时间"},{"time":"4月1日","tip":"秋季入学申请截止时间"},{"time":"9月1日","tip":"春季入学申请截止时间"}],"Tuition": "23456","Other_Application": "80","Other_reg": "-1","Other_books": "-1","ScholarshipUrl": "","alimony":"12768-21600","Other_Conditions": "1.申请者需提供GMAT成绩。&amp;nbsp;2.提供就读大学正式成绩单。","Currency": "美元","Rate": "6.3387"}</t>
  </si>
  <si>
    <t>a:3:{s:6:"文学";s:34:"./major/175/5838/Specialist//9.gif";s:9:"经济学";s:34:"./major/175/5838/Specialist//5.gif";s:9:"教育学";s:34:"./major/175/5838/Specialist//4.gif";}</t>
  </si>
  <si>
    <t>{"Address":"Office of International Programs  Undergraduate International Admissions  The University of Texas at San Antonio  One UTSA Circle, MB 1.210  San Antonio, TX 78249 ","Tel":"1 (210) 458-8000","Fax":"","Mail":"intladmissions@utsa.edu","ApplyOnline":"https://www.applytexas.org/adappc/gen/c_start.WBX","Conditions_Cost": [{"score":"四分制  2.5","tip":"高中平均分为2.5以上，满分为4"}],"Conditions_Edu": "高中毕业", "Conditions_Test": [{"type":"传统托福(PBT)","score":"550"},{"type":"托福网考(IBT)","score":"79"},{"type":"雅思","score":"6.5"}],"Conditions_Age": "无明确要求","MajorSum": "4", "OpeningTime": [{"time":"10月15日","tip":"春季入学申请截止时间"},{"time":"3月1日","tip":"夏季入学申请截止时间"},{"time":"6月1日","tip":"秋季入学申请截止时间"}],"Tuition": "16567","Other_Application": "40","Other_reg": "-1","Other_books": "-1","ScholarshipUrl": "http://www.utsa.edu/admissions/undergrad/scholarships/index.html","alimony":"12768-21600","Other_Conditions": "无明确要求","Currency": "美元","Rate": "6.3387"}</t>
  </si>
  <si>
    <t>One UTSA Circle   MS 3.02.05   San Antonio, TX 78249</t>
  </si>
  <si>
    <t>http://education.utsa.edu/intensive_english_program/application_dates/</t>
  </si>
  <si>
    <t>1 210-458-7679</t>
  </si>
  <si>
    <t>eslservices@utsa.edu</t>
  </si>
  <si>
    <t>a:1:{i:0;O:8:"stdClass":2:{s:4:"time";s:8:"1月2日";s:3:"tip";s:37:"每年开课3次，1月、5月、8月";}}</t>
  </si>
  <si>
    <t>1 210-458-7677</t>
  </si>
  <si>
    <t>a:2:{s:6:"文学";s:32:"./major/175/5838/Language//9.gif";s:9:"教育学";s:32:"./major/175/5838/Language//4.gif";}</t>
  </si>
  <si>
    <t>{"Address":"One UTSA Circle   MS 3.02.05   San Antonio, TX 78249","Tel":"1 210-458-7677","Fax":"1 210-458-7679","Mail":"eslservices@utsa.edu","ApplyOnline":"http://education.utsa.edu/intensive_english_program/application_dates/","Conditions_Cost": "","Conditions_Edu": "无明确要求", "Conditions_Test": "","Conditions_Age": "十八岁以上","MajorSum": "1", "OpeningTime": [{"time":"1月2日","tip":"每年开课3次，1月、5月、8月"}],"Tuition": "204","Other_Application": "45","Other_reg": "-1","Other_books": "-1","ScholarshipUrl": "","alimony":"12768-21600","Other_Conditions": "无明确要求","Currency": "美元","Rate": "6.3387"}</t>
  </si>
  <si>
    <t>a:7:{s:6:"文学";s:31:"./major/175/5838/NetWork//9.gif";s:9:"历史学";s:31:"./major/175/5838/NetWork//7.gif";s:6:"理学";s:31:"./major/175/5838/NetWork//6.gif";s:9:"经济学";s:31:"./major/175/5838/NetWork//5.gif";s:9:"教育学";s:31:"./major/175/5838/NetWork//4.gif";s:9:"管理学";s:31:"./major/175/5838/NetWork//3.gif";s:6:"医学";s:32:"./major/175/5838/NetWork//10.gif";}</t>
  </si>
  <si>
    <t>{"Address":"The University of Texas at San Antonio  The Graduate School  One UTSA Circle  San Antonio, Texas 78249  ","Tel":"1 (210) 458-5327，1 (210) 458-4330，1 (210) 458-4331","Fax":"","Mail":"GraduateStudies@UTSA.edu","ApplyOnline":"http://graduateschool.utsa.edu/international-students/","Conditions_Cost": "","Conditions_Edu": "无明确要求", "Conditions_Test": "","Conditions_Age": "无明确要求","MajorSum": "18", "OpeningTime": "","Tuition": "17565","Other_Application": "","Other_reg": "-1","Other_books": "-1","ScholarshipUrl": "http://www.utsa.edu/scholarships/genscholar.html","alimony":"12768-21600","Other_Conditions": "无明确要求","Currency": "美元","Rate": "6.3387"}</t>
  </si>
  <si>
    <t>博伊西州立大学（博伊西）</t>
  </si>
  <si>
    <t>Boise State University (Boise)</t>
  </si>
  <si>
    <t>International Admissions Office, 1910 University Drive,  Boise ID 83725-1320 USA</t>
  </si>
  <si>
    <t>http://admissions.boisestate.edu/international/</t>
  </si>
  <si>
    <t>a:5:{i:0;O:8:"stdClass":2:{s:4:"type";s:17:"传统托福(PBT)";s:5:"score";s:3:"500";}i:1;O:8:"stdClass":2:{s:4:"type";s:17:"托福网考(IBT)";s:5:"score";s:2:"61";}i:2;O:8:"stdClass":2:{s:4:"type";s:6:"雅思";s:5:"score";s:3:"5.5";}i:3;O:8:"stdClass":2:{s:4:"type";s:18:"SAT批判性阅读";s:5:"score";s:3:"450";}i:4;O:8:"stdClass":2:{s:4:"type";s:9:"ACT英语";s:5:"score";s:2:"18";}}</t>
  </si>
  <si>
    <t>interntl@boisestate.edu</t>
  </si>
  <si>
    <t>a:2:{i:0;O:8:"stdClass":2:{s:4:"time";s:9:"5月15日";s:3:"tip";s:30:"秋季入学申请截止时间";}i:1;O:8:"stdClass":2:{s:4:"time";s:10:"10月15日";s:3:"tip";s:30:"春季入学申请截止时间";}}</t>
  </si>
  <si>
    <t>http://financialaid.boisestate.edu/scholarships/</t>
  </si>
  <si>
    <t>1 208-426-1757</t>
  </si>
  <si>
    <t>a:12:{s:6:"文学";s:37:"./major/175/1763/Undergraduate//9.gif";s:6:"农学";s:37:"./major/175/1763/Undergraduate//8.gif";s:9:"历史学";s:37:"./major/175/1763/Undergraduate//7.gif";s:6:"理学";s:37:"./major/175/1763/Undergraduate//6.gif";s:9:"经济学";s:37:"./major/175/1763/Undergraduate//5.gif";s:9:"教育学";s:37:"./major/175/1763/Undergraduate//4.gif";s:9:"管理学";s:37:"./major/175/1763/Undergraduate//3.gif";s:6:"工学";s:37:"./major/175/1763/Undergraduate//2.gif";s:21:"职教及其他类别";s:38:"./major/175/1763/Undergraduate//13.gif";s:6:"哲学";s:38:"./major/175/1763/Undergraduate//11.gif";s:6:"医学";s:38:"./major/175/1763/Undergraduate//10.gif";s:6:"法学";s:37:"./major/175/1763/Undergraduate//1.gif";}</t>
  </si>
  <si>
    <t>{"Address":"International Admissions Office, 1910 University Drive,  Boise ID 83725-1320 USA","Tel":"1 208-426-1757","Fax":"","Mail":"interntl@boisestate.edu","ApplyOnline":"http://admissions.boisestate.edu/international/","Conditions_Cost": "","Conditions_Edu": "高中毕业", "Conditions_Test": [{"type":"传统托福(PBT)","score":"500"},{"type":"托福网考(IBT)","score":"61"},{"type":"雅思","score":"5.5"},{"type":"SAT批判性阅读","score":"450"},{"type":"ACT英语","score":"18"}],"Conditions_Age": "无明确要求","MajorSum": "124", "OpeningTime": [{"time":"5月15日","tip":"秋季入学申请截止时间"},{"time":"10月15日","tip":"春季入学申请截止时间"}],"Tuition": "8165","Other_Application": "80","Other_reg": "-1","Other_books": "1270","ScholarshipUrl": "http://financialaid.boisestate.edu/scholarships/","alimony":"12768-21600","Other_Conditions": "无明确要求","Currency": "美元","Rate": "6.3387"}</t>
  </si>
  <si>
    <t>a:2:{i:0;O:8:"stdClass":2:{s:4:"time";s:8:"6月1日";s:3:"tip";s:30:"秋季入学申请截止时间";}i:1;O:8:"stdClass":2:{s:4:"time";s:10:"10月15日";s:3:"tip";s:30:"春季入学申请截止时间";}}</t>
  </si>
  <si>
    <t>a:9:{s:6:"文学";s:30:"./major/175/1763/Master//9.gif";s:9:"历史学";s:30:"./major/175/1763/Master//7.gif";s:6:"理学";s:30:"./major/175/1763/Master//6.gif";s:9:"经济学";s:30:"./major/175/1763/Master//5.gif";s:9:"教育学";s:30:"./major/175/1763/Master//4.gif";s:9:"管理学";s:30:"./major/175/1763/Master//3.gif";s:6:"工学";s:30:"./major/175/1763/Master//2.gif";s:6:"医学";s:31:"./major/175/1763/Master//10.gif";s:6:"法学";s:30:"./major/175/1763/Master//1.gif";}</t>
  </si>
  <si>
    <t>{"Address":"International Admissions Office, 1910 University Drive,  Boise ID 83725-1320 USA","Tel":"1 208-426-1757","Fax":"","Mail":"interntl@boisestate.edu","ApplyOnline":"http://admissions.boisestate.edu/international/","Conditions_Cost": "","Conditions_Edu": "本科毕业", "Conditions_Test": [{"type":"传统托福(PBT)","score":"550"},{"type":"托福网考(IBT)","score":"80"},{"type":"雅思","score":"6.0"}],"Conditions_Age": "无明确要求","MajorSum": "72", "OpeningTime": [{"time":"6月1日","tip":"秋季入学申请截止时间"},{"time":"10月15日","tip":"春季入学申请截止时间"}],"Tuition": "20032","Other_Application": "80","Other_reg": "-1","Other_books": "1270","ScholarshipUrl": "http://financialaid.boisestate.edu/scholarships/","alimony":"12768-21600","Other_Conditions": "1、要求提交GRE和GMAT考试成绩。","Currency": "美元","Rate": "6.3387"}</t>
  </si>
  <si>
    <t>a:6:{s:6:"理学";s:26:"./major/175/1763/Dr//6.gif";s:9:"教育学";s:26:"./major/175/1763/Dr//4.gif";s:9:"管理学";s:26:"./major/175/1763/Dr//3.gif";s:6:"工学";s:26:"./major/175/1763/Dr//2.gif";s:6:"医学";s:27:"./major/175/1763/Dr//10.gif";s:6:"法学";s:26:"./major/175/1763/Dr//1.gif";}</t>
  </si>
  <si>
    <t>{"Address":"International Admissions Office, 1910 University Drive,  Boise ID 83725-1320 USA","Tel":"1 208-426-1757","Fax":"","Mail":"interntl@boisestate.edu","ApplyOnline":"http://admissions.boisestate.edu/international/","Conditions_Cost": "","Conditions_Edu": "上过高校", "Conditions_Test": [{"type":"传统托福(PBT)","score":"550"},{"type":"托福网考(IBT)","score":"80"},{"type":"雅思","score":"6.0"}],"Conditions_Age": "无明确要求","MajorSum": "9", "OpeningTime": [{"time":"5月15日","tip":"秋季入学申请截止时间"},{"time":"10月15日","tip":"春季入学申请截止时间"}],"Tuition": "20032","Other_Application": "80","Other_reg": "-1","Other_books": "1270","ScholarshipUrl": "http://financialaid.boisestate.edu/scholarships/","alimony":"12768-21600","Other_Conditions": "1、要求提交GRE和GMAT考试成绩。","Currency": "美元","Rate": "6.3387"}</t>
  </si>
  <si>
    <t>Boise State University 1910 University Dr., Boise, ID 83725 (208) 426-1000</t>
  </si>
  <si>
    <t>a:4:{i:0;O:8:"stdClass":2:{s:4:"type";s:17:"传统托福(PBT)";s:5:"score";s:3:"587";}i:1;O:8:"stdClass":2:{s:4:"type";s:17:"托福机考(CBT)";s:5:"score";s:3:"240";}i:2;O:8:"stdClass":2:{s:4:"type";s:17:"托福网考(IBT)";s:5:"score";s:2:"95";}i:3;O:8:"stdClass":2:{s:4:"type";s:6:"雅思";s:5:"score";s:3:"6.5";}}</t>
  </si>
  <si>
    <t>trishastevenslamb@boisestate.edu</t>
  </si>
  <si>
    <t>1 208-426-1120</t>
  </si>
  <si>
    <t>a:1:{s:9:"管理学";s:27:"./major/175/1763/MBA//3.gif";}</t>
  </si>
  <si>
    <t>{"Address":"Boise State University 1910 University Dr., Boise, ID 83725 (208) 426-1000","Tel":"1 208-426-1120","Fax":"","Mail":"trishastevenslamb@boisestate.edu","Conditions_Cost": [{"score":"3.0"}],"Conditions_Edu": "本科毕业", "Conditions_Test": [{"type":"传统托福(PBT)","score":"587"},{"type":"托福机考(CBT)","score":"240"},{"type":"托福网考(IBT)","score":"95"},{"type":"雅思","score":"6.5"}], "Conditions_Work": "无明确要求","xueZhi": "24个月 全日制MBA学制为两年","Conditions_Age": "无明确要求","MajorSum": "1", "OpeningTime": "","Tuition": "36824","Other_Application": "-1","Other_reg": "-1","Other_books": "-1","ScholarshipUrl": "","alimony":"12768-21600","Other_Conditions": "1、要求提交GRE、GMAT考试成绩。","Currency": "美元","Rate": "6.3387"}</t>
  </si>
  <si>
    <t>a:5:{s:6:"文学";s:34:"./major/175/1763/Specialist//9.gif";s:9:"管理学";s:34:"./major/175/1763/Specialist//3.gif";s:6:"工学";s:34:"./major/175/1763/Specialist//2.gif";s:6:"医学";s:35:"./major/175/1763/Specialist//10.gif";s:6:"法学";s:34:"./major/175/1763/Specialist//1.gif";}</t>
  </si>
  <si>
    <t>{"Address":"International Admissions Office, 1910 University Drive,  Boise ID 83725-1320 USA","Tel":"1 208-426-1757","Fax":"","Mail":"interntl@boisestate.edu","ApplyOnline":"http://admissions.boisestate.edu/international/","Conditions_Cost": "","Conditions_Edu": "高中毕业", "Conditions_Test": [{"type":"传统托福(PBT)","score":"500"},{"type":"托福网考(IBT)","score":"61"},{"type":"雅思","score":"5.5"},{"type":"SAT批判性阅读","score":"450"},{"type":"ACT英语","score":"18"}],"Conditions_Age": "无明确要求","MajorSum": "11", "OpeningTime": [{"time":"5月15日","tip":"秋季入学申请截止时间"},{"time":"10月15日","tip":"春季入学申请截止时间"}],"Tuition": "18840","Other_Application": "80","Other_reg": "-1","Other_books": "1270","ScholarshipUrl": "http://financialaid.boisestate.edu/scholarships/","alimony":"12768-21600","Other_Conditions": "无明确要求","Currency": "美元","Rate": "6.3387"}</t>
  </si>
  <si>
    <t>Intensive English Program, Boise State University, 1910 University Drive, Boise, ID 83725-1526, U.S.A.</t>
  </si>
  <si>
    <t>http://english.boisestate.edu/iep/</t>
  </si>
  <si>
    <t>1 208-426-2113</t>
  </si>
  <si>
    <t>iepassistant@boisestate.edu</t>
  </si>
  <si>
    <t>a:1:{i:0;O:8:"stdClass":2:{s:4:"time";s:9:"1月15日";s:3:"tip";s:53:"开课6次，1月、3月、5月、6月、8月、10月";}}</t>
  </si>
  <si>
    <t>申请者需满16周岁，并具有一定的英语基础。</t>
  </si>
  <si>
    <t>a:2:{s:6:"文学";s:32:"./major/175/1763/Language//9.gif";s:9:"教育学";s:32:"./major/175/1763/Language//4.gif";}</t>
  </si>
  <si>
    <t>{"Address":"Intensive English Program, Boise State University, 1910 University Drive, Boise, ID 83725-1526, U.S.A.","Tel":"","Fax":"1 208-426-2113","Mail":"iepassistant@boisestate.edu","ApplyOnline":"http://english.boisestate.edu/iep/","Conditions_Cost": "","Conditions_Edu": "无明确要求", "Conditions_Test": "","Conditions_Age": "十六岁以上","MajorSum": "1", "OpeningTime": [{"time":"1月15日","tip":"开课6次，1月、3月、5月、6月、8月、10月"}],"Tuition": "280","Other_Application": "125","Other_reg": "-1","Other_books": "-1","ScholarshipUrl": "","alimony":"12768-21600","Other_Conditions": "申请者需满16周岁，并具有一定的英语基础。","Currency": "美元","Rate": "6.3387"}</t>
  </si>
  <si>
    <t>Boise State University 220 E. Parkcenter Blvd. Boise, ID 83706-3940 USA</t>
  </si>
  <si>
    <t>a:6:{s:6:"理学";s:31:"./major/175/1763/NetWork//6.gif";s:9:"教育学";s:31:"./major/175/1763/NetWork//4.gif";s:9:"管理学";s:31:"./major/175/1763/NetWork//3.gif";s:6:"工学";s:31:"./major/175/1763/NetWork//2.gif";s:6:"医学";s:32:"./major/175/1763/NetWork//10.gif";s:6:"法学";s:31:"./major/175/1763/NetWork//1.gif";}</t>
  </si>
  <si>
    <t>{"Address":"Boise State University 220 E. Parkcenter Blvd. Boise, ID 83706-3940 USA","Tel":"1 208-426-1757","Fax":"","Mail":"interntl@boisestate.edu","ApplyOnline":"http://admissions.boisestate.edu/international/","Conditions_Cost": "","Conditions_Edu": "无明确要求", "Conditions_Test": "","Conditions_Age": "无明确要求","MajorSum": "20", "OpeningTime": "","Tuition": "20032","Other_Application": "","Other_reg": "-1","Other_books": "1270","ScholarshipUrl": "http://financialaid.boisestate.edu/scholarships/","alimony":"12768-21600","Other_Conditions": "无明确要求","Currency": "美元","Rate": "6.3387"}</t>
  </si>
  <si>
    <t>a:6:{s:6:"文学";s:34:"./major/175/1763/Foundation//9.gif";s:6:"农学";s:34:"./major/175/1763/Foundation//8.gif";s:6:"理学";s:34:"./major/175/1763/Foundation//6.gif";s:9:"教育学";s:34:"./major/175/1763/Foundation//4.gif";s:9:"管理学";s:34:"./major/175/1763/Foundation//3.gif";s:6:"医学";s:35:"./major/175/1763/Foundation//10.gif";}</t>
  </si>
  <si>
    <t>{"Address":"International Admissions Office, 1910 University Drive,  Boise ID 83725-1320 USA","Tel":"1 208-426-1757","Fax":"","Mail":"interntl@boisestate.edu","ApplyOnline":"http://admissions.boisestate.edu/international/","Conditions_Cost": "","Conditions_Edu": "无明确要求", "Conditions_Test": "","Conditions_Age": "无明确要求","MajorSum": "15", "OpeningTime": "","Tuition": "-1","Other_Application": "-1","Other_reg": "-1","Other_books": "-1","ScholarshipUrl": "http://financialaid.boisestate.edu/scholarships/","alimony":"12768-21600","Other_Conditions": "无明确要求","Currency": "美元","Rate": "6.3387"}</t>
  </si>
  <si>
    <t>密苏里大学堪萨斯分校(堪萨斯市)</t>
  </si>
  <si>
    <t>University of Missouri-Kansas City (Kansas City)</t>
  </si>
  <si>
    <t>International Student Affairs 5235 Rockhill Road   Kansas City, MO 64110-2499</t>
  </si>
  <si>
    <t>http://www.umkc.edu/isao/undergraduate.htm</t>
  </si>
  <si>
    <t>1 (816) 235-6502，1 (816)-235-6577，1 (573) 884-4894</t>
  </si>
  <si>
    <t>isao@umkc.edu</t>
  </si>
  <si>
    <t>http://www.umkc.edu/isao/cnr_info.htm</t>
  </si>
  <si>
    <t>1 (816) 235-1113</t>
  </si>
  <si>
    <t>a:11:{s:6:"文学";s:37:"./major/175/3443/Undergraduate//9.gif";s:9:"历史学";s:37:"./major/175/3443/Undergraduate//7.gif";s:6:"理学";s:37:"./major/175/3443/Undergraduate//6.gif";s:9:"经济学";s:37:"./major/175/3443/Undergraduate//5.gif";s:9:"教育学";s:37:"./major/175/3443/Undergraduate//4.gif";s:9:"管理学";s:37:"./major/175/3443/Undergraduate//3.gif";s:6:"工学";s:37:"./major/175/3443/Undergraduate//2.gif";s:21:"职教及其他类别";s:38:"./major/175/3443/Undergraduate//13.gif";s:6:"哲学";s:38:"./major/175/3443/Undergraduate//11.gif";s:6:"医学";s:38:"./major/175/3443/Undergraduate//10.gif";s:6:"法学";s:37:"./major/175/3443/Undergraduate//1.gif";}</t>
  </si>
  <si>
    <t>{"Address":"International Student Affairs 5235 Rockhill Road   Kansas City, MO 64110-2499","Tel":"1 (816) 235-1113","Fax":"1 (816) 235-6502，1 (816)-235-6577，1 (573) 884-4894   ","Mail":"isao@umkc.edu","ApplyOnline":"http://www.umkc.edu/isao/undergraduate.htm","Conditions_Cost": "","Conditions_Edu": "高中毕业", "Conditions_Test": "","Conditions_Age": "无明确要求","MajorSum": "105", "OpeningTime": "","Tuition": "22202","Other_Application": "50","Other_reg": "-1","Other_books": "-1","ScholarshipUrl": "http://www.umkc.edu/isao/cnr_info.htm","alimony":"12768-21600","Other_Conditions": "1.提交SAT或ACT考试成绩。","Currency": "美元","Rate": "6.3387"}</t>
  </si>
  <si>
    <t>http://www.umkc.edu/isao/graduate_admission.htm</t>
  </si>
  <si>
    <t>1.提供GRE、GMAT成绩。&amp;nbsp;2.提交托福或雅思考试成绩。</t>
  </si>
  <si>
    <t>a:9:{s:6:"文学";s:30:"./major/175/3443/Master//9.gif";s:9:"历史学";s:30:"./major/175/3443/Master//7.gif";s:6:"理学";s:30:"./major/175/3443/Master//6.gif";s:9:"经济学";s:30:"./major/175/3443/Master//5.gif";s:9:"教育学";s:30:"./major/175/3443/Master//4.gif";s:9:"管理学";s:30:"./major/175/3443/Master//3.gif";s:6:"工学";s:30:"./major/175/3443/Master//2.gif";s:6:"医学";s:31:"./major/175/3443/Master//10.gif";s:6:"法学";s:30:"./major/175/3443/Master//1.gif";}</t>
  </si>
  <si>
    <t>{"Address":"International Student Affairs 5235 Rockhill Road   Kansas City, MO 64110-2499","Tel":"1 (816) 235-1113","Fax":"1 (816) 235-6502，1 (816)-235-6577，1 (573) 884-4894   ","Mail":"isao@umkc.edu","ApplyOnline":"http://www.umkc.edu/isao/graduate_admission.htm","Conditions_Cost": "","Conditions_Edu": "本科毕业", "Conditions_Test": "","Conditions_Age": "无明确要求","MajorSum": "59", "OpeningTime": "","Tuition": "27484","Other_Application": "50","Other_reg": "-1","Other_books": "-1","ScholarshipUrl": "http://www.umkc.edu/isao/cnr_info.htm","alimony":"12768-21600","Other_Conditions": "1.提供GRE、GMAT成绩。&amp;nbsp;2.提交托福或雅思考试成绩。","Currency": "美元","Rate": "6.3387"}</t>
  </si>
  <si>
    <t>a:8:{s:6:"文学";s:26:"./major/175/3443/Dr//9.gif";s:6:"理学";s:26:"./major/175/3443/Dr//6.gif";s:9:"教育学";s:26:"./major/175/3443/Dr//4.gif";s:9:"管理学";s:26:"./major/175/3443/Dr//3.gif";s:6:"工学";s:26:"./major/175/3443/Dr//2.gif";s:6:"哲学";s:27:"./major/175/3443/Dr//11.gif";s:6:"医学";s:27:"./major/175/3443/Dr//10.gif";s:6:"法学";s:26:"./major/175/3443/Dr//1.gif";}</t>
  </si>
  <si>
    <t>{"Address":"International Student Affairs 5235 Rockhill Road   Kansas City, MO 64110-2499","Tel":"1 (816) 235-1113","Fax":"1 (816) 235-6502，1 (816)-235-6577，1 (573) 884-4894   ","Mail":"isao@umkc.edu","ApplyOnline":"http://www.umkc.edu/isao/graduate_admission.htm","Conditions_Cost": "","Conditions_Edu": "无明确要求", "Conditions_Test": "","Conditions_Age": "无明确要求","MajorSum": "20", "OpeningTime": "","Tuition": "27484","Other_Application": "50","Other_reg": "-1","Other_books": "-1","ScholarshipUrl": "http://www.umkc.edu/isao/cnr_info.htm","alimony":"12768-21600","Other_Conditions": "1.提供GRE、GMAT成绩。&amp;nbsp;2.提交托福或雅思考试成绩。","Currency": "美元","Rate": "6.3387"}</t>
  </si>
  <si>
    <t>Applied Language Institute  5301 Rockhill Road  Kansas City, MO 64110</t>
  </si>
  <si>
    <t>http://www.umkc.edu/ali/ESL_application.asp</t>
  </si>
  <si>
    <t>1 816.235.5437</t>
  </si>
  <si>
    <t>ali@umkc.edu</t>
  </si>
  <si>
    <t>a:1:{i:0;O:8:"stdClass":2:{s:4:"time";s:8:"1月1日";s:3:"tip";s:44:"每年开课4次，1月、6月、7月、8月";}}</t>
  </si>
  <si>
    <t>申请者需提供高中成绩单以及一份学习目标陈述。</t>
  </si>
  <si>
    <t>1 816.235.1233</t>
  </si>
  <si>
    <t>a:1:{s:6:"文学";s:32:"./major/175/3443/Language//9.gif";}</t>
  </si>
  <si>
    <t>{"Address":"Applied Language Institute  5301 Rockhill Road  Kansas City, MO 64110  ","Tel":"1 816.235.1233","Fax":"1 816.235.5437  ","Mail":"ali@umkc.edu","ApplyOnline":"http://www.umkc.edu/ali/ESL_application.asp","Conditions_Cost": "","Conditions_Edu": "高中毕业", "Conditions_Test": "","Conditions_Age": "无明确要求","MajorSum": "1", "OpeningTime": [{"time":"1月1日","tip":"每年开课4次，1月、6月、7月、8月"}],"Tuition": "600","Other_Application": "50","Other_reg": "-1","Other_books": "-1","ScholarshipUrl": "","alimony":"12768-21600","Other_Conditions": "申请者需提供高中成绩单以及一份学习目标陈述。","Currency": "美元","Rate": "6.3387"}</t>
  </si>
  <si>
    <t>a:7:{s:6:"文学";s:31:"./major/175/3443/NetWork//9.gif";s:6:"理学";s:31:"./major/175/3443/NetWork//6.gif";s:9:"教育学";s:31:"./major/175/3443/NetWork//4.gif";s:9:"管理学";s:31:"./major/175/3443/NetWork//3.gif";s:6:"工学";s:31:"./major/175/3443/NetWork//2.gif";s:6:"医学";s:32:"./major/175/3443/NetWork//10.gif";s:6:"法学";s:31:"./major/175/3443/NetWork//1.gif";}</t>
  </si>
  <si>
    <t>{"Address":"International Student Affairs 5235 Rockhill Road   Kansas City, MO 64110-2499","Tel":"1 (816) 235-1113","Fax":"1 (816) 235-6502，1 (816)-235-6577，1 (573) 884-4894   ","Mail":"isao@umkc.edu","ApplyOnline":"http://www.umkc.edu/isao/graduate_admission.htm","Conditions_Cost": "","Conditions_Edu": "无明确要求", "Conditions_Test": "","Conditions_Age": "无明确要求","MajorSum": "21", "OpeningTime": "","Tuition": "27484","Other_Application": "","Other_reg": "-1","Other_books": "-1","ScholarshipUrl": "http://www.umkc.edu/isao/cnr_info.htm","alimony":"12768-21600","Other_Conditions": "无明确要求","Currency": "美元","Rate": "6.3387"}</t>
  </si>
  <si>
    <t>a:2:{s:9:"教育学";s:34:"./major/175/3443/Foundation//4.gif";s:6:"医学";s:35:"./major/175/3443/Foundation//10.gif";}</t>
  </si>
  <si>
    <t>{"Address":"International Student Affairs 5235 Rockhill Road   Kansas City, MO 64110-2499","Tel":"1 (816) 235-1113","Fax":"1 (816) 235-6502，1 (816)-235-6577，1 (573) 884-4894   ","Mail":"isao@umkc.edu","ApplyOnline":"http://www.umkc.edu/isao/undergraduate.htm","Conditions_Cost": "","Conditions_Edu": "无明确要求", "Conditions_Test": "","Conditions_Age": "无明确要求","MajorSum": "3", "OpeningTime": "","Tuition": "-1","Other_Application": "-1","Other_reg": "-1","Other_books": "-1","ScholarshipUrl": "","alimony":"12768-21600","Other_Conditions": "无明确要求","Currency": "美元","Rate": "6.3387"}</t>
  </si>
  <si>
    <t>明尼苏达大学德卢斯分校（德卢斯）</t>
  </si>
  <si>
    <t>University of Minnesota Duluth (Duluth)</t>
  </si>
  <si>
    <t>Chris Haidos Associate Director of Admissions  25 Solon Campus Center University of Minnesota Duluth Duluth, MN 55812</t>
  </si>
  <si>
    <t>http://www.d.umn.edu/admissions/istudents/online.html</t>
  </si>
  <si>
    <t>1-(218) 726-6394</t>
  </si>
  <si>
    <t>chaidos@d.umn.edu</t>
  </si>
  <si>
    <t>a:1:{i:0;O:8:"stdClass":2:{s:4:"time";s:10:"12月15日";s:3:"tip";s:42:"秋季入学提前录取申请截止日期";}}</t>
  </si>
  <si>
    <t>http://d.umn.edu/onestop/student-finances/financial-aid/types/scholarships/index.html</t>
  </si>
  <si>
    <t>1-(218) 726-8826</t>
  </si>
  <si>
    <t>a:10:{s:6:"文学";s:37:"./major/175/3226/Undergraduate//9.gif";s:9:"历史学";s:37:"./major/175/3226/Undergraduate//7.gif";s:6:"理学";s:37:"./major/175/3226/Undergraduate//6.gif";s:9:"经济学";s:37:"./major/175/3226/Undergraduate//5.gif";s:9:"教育学";s:37:"./major/175/3226/Undergraduate//4.gif";s:9:"管理学";s:37:"./major/175/3226/Undergraduate//3.gif";s:6:"工学";s:37:"./major/175/3226/Undergraduate//2.gif";s:6:"哲学";s:38:"./major/175/3226/Undergraduate//11.gif";s:6:"医学";s:38:"./major/175/3226/Undergraduate//10.gif";s:6:"法学";s:37:"./major/175/3226/Undergraduate//1.gif";}</t>
  </si>
  <si>
    <t>{"Address":"Chris Haidos Associate Director of Admissions  25 Solon Campus Center University of Minnesota Duluth Duluth, MN 55812","Tel":"1-(218) 726-8826","Fax":"1-(218) 726-6394","Mail":"chaidos@d.umn.edu","ApplyOnline":"http://www.d.umn.edu/admissions/istudents/online.html","Conditions_Cost": "","Conditions_Edu": "高中毕业", "Conditions_Test": [{"type":"传统托福(PBT)","score":"550"},{"type":"托福机考(CBT)","score":"213"},{"type":"托福网考(IBT)","score":"80"},{"type":"雅思","score":"6.5"}],"Conditions_Age": "无明确要求","MajorSum": "85", "OpeningTime": [{"time":"12月15日","tip":"秋季入学提前录取申请截止日期"}],"Tuition": "15385","Other_Application": "-1","Other_reg": "-1","Other_books": "-1","ScholarshipUrl": "http://d.umn.edu/onestop/student-finances/financial-aid/types/scholarships/index.html","alimony":"12768-21600","Other_Conditions": "无明确要求","Currency": "美元","Rate": "6.3387"}</t>
  </si>
  <si>
    <t>University of Minnesota Duluth, Darland Administration, Building, #420, 1049 University Drive, Duluth, MN  55812-3011</t>
  </si>
  <si>
    <t>https://app.applyyourself.com/AYApplicantLogin/ApplicantConnectLogin.asp?id=UMN-GRAD</t>
  </si>
  <si>
    <t>a:3:{i:0;O:8:"stdClass":2:{s:4:"type";s:17:"托福网考(IBT)";s:5:"score";s:2:"79";}i:1;O:8:"stdClass":2:{s:4:"type";s:23:"托福网考(IBT)阅读";s:5:"score";s:2:"19";}i:2;O:8:"stdClass":2:{s:4:"type";s:23:"托福网考(IBT)写作";s:5:"score";s:2:"21";}}</t>
  </si>
  <si>
    <t>grad@d.umn.edu</t>
  </si>
  <si>
    <t>a:2:{i:0;O:8:"stdClass":2:{s:4:"time";s:9:"5月20日";s:3:"tip";s:57:"应用与计算数学专业秋季入学申请截止日期";}i:1;O:8:"stdClass":2:{s:4:"time";s:9:"11月1日";s:3:"tip";s:57:"应用与计算数学专业春季入学申请截止日期";}}</t>
  </si>
  <si>
    <t>1、要求提交GRE考试成绩。&amp;nbsp;2、要求提交之前学习成绩。&amp;nbsp;&amp;nbsp;注：以上要求为应用计算数学专业录取条件。</t>
  </si>
  <si>
    <t>1-(218) 726-7523</t>
  </si>
  <si>
    <t>a:7:{s:6:"文学";s:30:"./major/175/3226/Master//9.gif";s:6:"理学";s:30:"./major/175/3226/Master//6.gif";s:9:"教育学";s:30:"./major/175/3226/Master//4.gif";s:9:"管理学";s:30:"./major/175/3226/Master//3.gif";s:6:"工学";s:30:"./major/175/3226/Master//2.gif";s:6:"医学";s:31:"./major/175/3226/Master//10.gif";s:6:"法学";s:30:"./major/175/3226/Master//1.gif";}</t>
  </si>
  <si>
    <t>{"Address":"University of Minnesota Duluth, Darland Administration, Building, #420, 1049 University Drive, Duluth, MN  55812-3011","Tel":"1-(218) 726-7523","Fax":"","Mail":"grad@d.umn.edu","ApplyOnline":"https://app.applyyourself.com/AYApplicantLogin/ApplicantConnectLogin.asp?id=UMN-GRAD","Conditions_Cost": "","Conditions_Edu": "无明确要求", "Conditions_Test": [{"type":"托福网考(IBT)","score":"79"},{"type":"托福网考(IBT)阅读","score":"19"},{"type":"托福网考(IBT)写作","score":"21"}],"Conditions_Age": "无明确要求","MajorSum": "26", "OpeningTime": [{"time":"5月20日","tip":"应用与计算数学专业秋季入学申请截止日期"},{"time":"11月1日","tip":"应用与计算数学专业春季入学申请截止日期"}],"Tuition": "22990","Other_Application": "-1","Other_reg": "-1","Other_books": "-1","ScholarshipUrl": "http://d.umn.edu/onestop/student-finances/financial-aid/types/scholarships/index.html","alimony":"12768-21600","Other_Conditions": "1、要求提交GRE考试成绩。&amp;nbsp;2、要求提交之前学习成绩。&amp;nbsp;&amp;nbsp;注：以上要求为应用计算数学专业录取条件。","Currency": "美元","Rate": "6.3387"}</t>
  </si>
  <si>
    <t>a:3:{i:0;O:8:"stdClass":2:{s:4:"type";s:17:"传统托福(PBT)";s:5:"score";s:3:"500";}i:1;O:8:"stdClass":2:{s:4:"type";s:17:"托福网考(IBT)";s:5:"score";s:2:"79";}i:2;O:8:"stdClass":2:{s:4:"type";s:17:"托福机考(CBT)";s:5:"score";s:3:"213";}}</t>
  </si>
  <si>
    <t>注：以上要求为教育学专业录取条件。</t>
  </si>
  <si>
    <t>a:4:{s:6:"理学";s:26:"./major/175/3226/Dr//6.gif";s:9:"教育学";s:26:"./major/175/3226/Dr//4.gif";s:6:"工学";s:26:"./major/175/3226/Dr//2.gif";s:6:"医学";s:27:"./major/175/3226/Dr//10.gif";}</t>
  </si>
  <si>
    <t>{"Address":"University of Minnesota Duluth, Darland Administration, Building, #420, 1049 University Drive, Duluth, MN  55812-3011","Tel":"1-(218) 726-7523","Fax":"","Mail":"grad@d.umn.edu","ApplyOnline":"https://app.applyyourself.com/AYApplicantLogin/ApplicantConnectLogin.asp?id=UMN-GRAD","Conditions_Cost": [{"score":"四分制  3.0","tip":"GPA"}],"Conditions_Edu": "硕士毕业", "Conditions_Test": [{"type":"传统托福(PBT)","score":"500"},{"type":"托福网考(IBT)","score":"79"},{"type":"托福机考(CBT)","score":"213"}],"Conditions_Age": "无明确要求","MajorSum": "4", "OpeningTime": "","Tuition": "22990","Other_Application": "-1","Other_reg": "-1","Other_books": "-1","ScholarshipUrl": "http://d.umn.edu/onestop/student-finances/financial-aid/types/scholarships/index.html","alimony":"12768-21600","Other_Conditions": "注：以上要求为教育学专业录取条件。","Currency": "美元","Rate": "6.3387"}</t>
  </si>
  <si>
    <t>威斯康星医学院(密尔沃基)</t>
  </si>
  <si>
    <t>Medical College of Wisconsin (Milwaukee)</t>
  </si>
  <si>
    <t>Medical College of Wisconsin  Office of Admissions  8701 Watertown Plank Road  Milwaukee, WI 53226</t>
  </si>
  <si>
    <t>http://www.aamc.org/students/amcas/start.htm</t>
  </si>
  <si>
    <t>+1 414-955-0121</t>
  </si>
  <si>
    <t>medschool@mcw.edu</t>
  </si>
  <si>
    <t>a:2:{i:0;O:8:"stdClass":2:{s:4:"time";s:9:"11月1日";s:3:"tip";s:24:"常规申请截止日期";}i:1;O:8:"stdClass":2:{s:4:"time";s:8:"8月1日";s:3:"tip";s:24:"提前申请截止日期";}}</t>
  </si>
  <si>
    <t>1.提交医学院考试成绩。&amp;nbsp;&amp;nbsp;以上要求为医学院入学要求。</t>
  </si>
  <si>
    <t>http://www.mcw.edu/medicalschool/scholarshipinfo.htm</t>
  </si>
  <si>
    <t>+1 414-955-8246</t>
  </si>
  <si>
    <t>a:4:{s:6:"理学";s:30:"./major/175/6345/Master//6.gif";s:9:"管理学";s:30:"./major/175/6345/Master//3.gif";s:6:"医学";s:31:"./major/175/6345/Master//10.gif";s:6:"法学";s:30:"./major/175/6345/Master//1.gif";}</t>
  </si>
  <si>
    <t>{"Address":"Medical College of Wisconsin  Office of Admissions  8701 Watertown Plank Road  Milwaukee, WI 53226","Tel":"+1 414-955-8246","Fax":"+1 414-955-0121","Mail":"medschool@mcw.edu","ApplyOnline":"http://www.aamc.org/students/amcas/start.htm","Conditions_Cost": "","Conditions_Edu": "本科毕业", "Conditions_Test": "","Conditions_Age": "无明确要求","MajorSum": "9", "OpeningTime": [{"time":"11月1日","tip":"常规申请截止日期"},{"time":"8月1日","tip":"提前申请截止日期"}],"Tuition": "45580","Other_Application": "50","Other_reg": "-1","Other_books": "-1","ScholarshipUrl": "http://www.mcw.edu/medicalschool/scholarshipinfo.htm","alimony":"12768-21600","Other_Conditions": "1.提交医学院考试成绩。&amp;nbsp;&amp;nbsp;以上要求为医学院入学要求。","Currency": "美元","Rate": "6.3387"}</t>
  </si>
  <si>
    <t>a:2:{i:0;O:8:"stdClass":2:{s:4:"time";s:8:"8月1日";s:3:"tip";s:24:"提前申请截止日期";}i:1;O:8:"stdClass":2:{s:4:"time";s:9:"11月1日";s:3:"tip";s:24:"常规申请截止日期";}}</t>
  </si>
  <si>
    <t>a:4:{s:6:"理学";s:26:"./major/175/6345/Dr//6.gif";s:9:"教育学";s:26:"./major/175/6345/Dr//4.gif";s:9:"管理学";s:26:"./major/175/6345/Dr//3.gif";s:6:"医学";s:27:"./major/175/6345/Dr//10.gif";}</t>
  </si>
  <si>
    <t>{"Address":"Medical College of Wisconsin  Office of Admissions  8701 Watertown Plank Road  Milwaukee, WI 53226","Tel":"+1 414-955-8246","Fax":"+1 414-955-0121","Mail":"medschool@mcw.edu","ApplyOnline":"http://www.aamc.org/students/amcas/start.htm","Conditions_Cost": "","Conditions_Edu": "本科毕业", "Conditions_Test": "","Conditions_Age": "无明确要求","MajorSum": "13", "OpeningTime": [{"time":"8月1日","tip":"提前申请截止日期"},{"time":"11月1日","tip":"常规申请截止日期"}],"Tuition": "45580","Other_Application": "50","Other_reg": "-1","Other_books": "-1","ScholarshipUrl": "http://www.mcw.edu/medicalschool/scholarshipinfo.htm","alimony":"12768-21600","Other_Conditions": "1.提交医学院考试成绩。&amp;nbsp;&amp;nbsp;以上要求为医学院入学要求。","Currency": "美元","Rate": "6.3387"}</t>
  </si>
  <si>
    <t>a:1:{s:6:"医学";s:32:"./major/175/6345/NetWork//10.gif";}</t>
  </si>
  <si>
    <t>{"Address":"Medical College of Wisconsin  Office of Admissions  8701 Watertown Plank Road  Milwaukee, WI 53226","Tel":"+1 414-955-8246","Fax":"+1 414-955-0121","Mail":"medschool@mcw.edu","ApplyOnline":"http://www.aamc.org/students/amcas/start.htm","Conditions_Cost": "","Conditions_Edu": "无明确要求", "Conditions_Test": "","Conditions_Age": "无明确要求","MajorSum": "1", "OpeningTime": "","Tuition": "45580","Other_Application": "","Other_reg": "-1","Other_books": "-1","ScholarshipUrl": "http://www.mcw.edu/medicalschool/scholarshipinfo.htm","alimony":"12768-21600","Other_Conditions": "无明确要求","Currency": "美元","Rate": "6.3387"}</t>
  </si>
  <si>
    <t>维拉诺瓦大学（维拉诺瓦）</t>
  </si>
  <si>
    <t>Villanova University (Villanova)</t>
  </si>
  <si>
    <t>Office of University Admission， Villanova University， Austin Hall， 800 Lancaster Avenue， Villanova, PA 19085</t>
  </si>
  <si>
    <t>a:3:{i:0;O:8:"stdClass":2:{s:4:"type";s:17:"传统托福(PBT)";s:5:"score";s:3:"550";}i:1;O:8:"stdClass":2:{s:4:"type";s:17:"托福网考(IBT)";s:5:"score";s:2:"85";}i:2;O:8:"stdClass":2:{s:4:"type";s:6:"雅思";s:5:"score";s:3:"7.0";}}</t>
  </si>
  <si>
    <t>1 610-519-6450</t>
  </si>
  <si>
    <t>gotovu@villanova.edu</t>
  </si>
  <si>
    <t>1、要求提交SAT和ACT考试成绩。</t>
  </si>
  <si>
    <t>http://www1.villanova.edu/villanova/enroll/finaid/scholarships_grants.html</t>
  </si>
  <si>
    <t>1 610-519-4000</t>
  </si>
  <si>
    <t>a:11:{s:6:"文学";s:37:"./major/175/5142/Undergraduate//9.gif";s:9:"历史学";s:37:"./major/175/5142/Undergraduate//7.gif";s:6:"理学";s:37:"./major/175/5142/Undergraduate//6.gif";s:9:"经济学";s:37:"./major/175/5142/Undergraduate//5.gif";s:9:"教育学";s:37:"./major/175/5142/Undergraduate//4.gif";s:9:"管理学";s:37:"./major/175/5142/Undergraduate//3.gif";s:6:"工学";s:37:"./major/175/5142/Undergraduate//2.gif";s:6:"军事";s:38:"./major/175/5142/Undergraduate//12.gif";s:6:"哲学";s:38:"./major/175/5142/Undergraduate//11.gif";s:6:"医学";s:38:"./major/175/5142/Undergraduate//10.gif";s:6:"法学";s:37:"./major/175/5142/Undergraduate//1.gif";}</t>
  </si>
  <si>
    <t>{"Address":"Office of University Admission， Villanova University， Austin Hall， 800 Lancaster Avenue， Villanova, PA 19085","Tel":"1 610-519-4000","Fax":"1 610-519-6450","Mail":"gotovu@villanova.edu","ApplyOnline":"https://www.commonapp.org/","Conditions_Cost": "","Conditions_Edu": "高中毕业", "Conditions_Test": [{"type":"传统托福(PBT)","score":"550"},{"type":"托福网考(IBT)","score":"85"},{"type":"雅思","score":"7.0"}],"Conditions_Age": "无明确要求","MajorSum": "73", "OpeningTime": [{"time":"11月1日","tip":"提前申请截止时间"},{"time":"1月15日","tip":"常规申请截止时间"}],"Tuition": "43840","Other_Application": "-1","Other_reg": "-1","Other_books": "-1","ScholarshipUrl": "http://www1.villanova.edu/villanova/enroll/finaid/scholarships_grants.html","alimony":"12768-21600","Other_Conditions": "1、要求提交SAT和ACT考试成绩。","Currency": "美元","Rate": "6.3387"}</t>
  </si>
  <si>
    <t>http://www1.villanova.edu/villanova/academics/gradapp.html</t>
  </si>
  <si>
    <t>a:2:{i:0;O:8:"stdClass":2:{s:4:"type";s:17:"托福网考(IBT)";s:5:"score";s:2:"80";}i:1;O:8:"stdClass":2:{s:4:"type";s:6:"雅思";s:5:"score";s:3:"6.5";}}</t>
  </si>
  <si>
    <t>a:3:{i:0;O:8:"stdClass":2:{s:4:"time";s:8:"5月1日";s:3:"tip";s:30:"秋季入学申请截止时间";}i:1;O:8:"stdClass":2:{s:4:"time";s:10:"10月15日";s:3:"tip";s:30:"春季入学申请截止时间";}i:2;O:8:"stdClass":2:{s:4:"time";s:8:"4月1日";s:3:"tip";s:30:"夏季入学申请截止日期";}}</t>
  </si>
  <si>
    <t>以上要求为文理学院入学要求。</t>
  </si>
  <si>
    <t>a:10:{s:6:"文学";s:30:"./major/175/5142/Master//9.gif";s:9:"历史学";s:30:"./major/175/5142/Master//7.gif";s:6:"理学";s:30:"./major/175/5142/Master//6.gif";s:9:"经济学";s:30:"./major/175/5142/Master//5.gif";s:9:"教育学";s:30:"./major/175/5142/Master//4.gif";s:9:"管理学";s:30:"./major/175/5142/Master//3.gif";s:6:"工学";s:30:"./major/175/5142/Master//2.gif";s:6:"哲学";s:31:"./major/175/5142/Master//11.gif";s:6:"医学";s:31:"./major/175/5142/Master//10.gif";s:6:"法学";s:30:"./major/175/5142/Master//1.gif";}</t>
  </si>
  <si>
    <t>{"Address":"Office of University Admission， Villanova University， Austin Hall， 800 Lancaster Avenue， Villanova, PA 19085","Tel":"1 610-519-4000","Fax":"1 610-519-6450","Mail":"gotovu@villanova.edu","ApplyOnline":"http://www1.villanova.edu/villanova/academics/gradapp.html","Conditions_Cost": "","Conditions_Edu": "本科毕业", "Conditions_Test": [{"type":"托福网考(IBT)","score":"80"},{"type":"雅思","score":"6.5"}],"Conditions_Age": "无明确要求","MajorSum": "43", "OpeningTime": [{"time":"5月1日","tip":"秋季入学申请截止时间"},{"time":"10月15日","tip":"春季入学申请截止时间"},{"time":"4月1日","tip":"夏季入学申请截止日期"}],"Tuition": "17280","Other_Application": "-1","Other_reg": "-1","Other_books": "-1","ScholarshipUrl": "http://www1.villanova.edu/villanova/enroll/finaid/scholarships_grants.html","alimony":"12768-21600","Other_Conditions": "以上要求为文理学院入学要求。","Currency": "美元","Rate": "6.3387"}</t>
  </si>
  <si>
    <t>a:3:{i:0;O:8:"stdClass":2:{s:4:"time";s:9:"2月15日";s:3:"tip";s:45:"工程学专业秋季入学申请截止时间";}i:1;O:8:"stdClass":2:{s:4:"time";s:10:"10月15日";s:3:"tip";s:30:"春季入学申请截止时间";}i:2;O:8:"stdClass":2:{s:4:"time";s:8:"4月1日";s:3:"tip";s:30:"夏季入学申请截止日期";}}</t>
  </si>
  <si>
    <t>a:4:{s:6:"工学";s:26:"./major/175/5142/Dr//2.gif";s:6:"哲学";s:27:"./major/175/5142/Dr//11.gif";s:6:"医学";s:27:"./major/175/5142/Dr//10.gif";s:6:"法学";s:26:"./major/175/5142/Dr//1.gif";}</t>
  </si>
  <si>
    <t>{"Address":"Office of University Admission， Villanova University， Austin Hall， 800 Lancaster Avenue， Villanova, PA 19085","Tel":"1 610-519-4000","Fax":"1 610-519-6450","Mail":"gotovu@villanova.edu","ApplyOnline":"http://www1.villanova.edu/villanova/academics/gradapp.html","Conditions_Cost": "","Conditions_Edu": "本科毕业", "Conditions_Test": [{"type":"托福网考(IBT)","score":"80"},{"type":"雅思","score":"6.5"}],"Conditions_Age": "无明确要求","MajorSum": "4", "OpeningTime": [{"time":"2月15日","tip":"工程学专业秋季入学申请截止时间"},{"time":"10月15日","tip":"春季入学申请截止时间"},{"time":"4月1日","tip":"夏季入学申请截止日期"}],"Tuition": "17280","Other_Application": "-1","Other_reg": "-1","Other_books": "-1","ScholarshipUrl": "http://www1.villanova.edu/villanova/enroll/finaid/scholarships_grants.html","alimony":"12768-21600","Other_Conditions": "以上要求为文理学院入学要求。","Currency": "美元","Rate": "6.3387"}</t>
  </si>
  <si>
    <t>36个月 可进行全日制学习，学制平均三年。</t>
  </si>
  <si>
    <t>{"Address":"","Tel":"","Fax":"","Mail":"","Conditions_Cost": "","Conditions_Edu": "无明确要求", "Conditions_Test": "", "Conditions_Work": "无明确要求","xueZhi": "36个月 可进行全日制学习，学制平均三年。","Conditions_Age": "无明确要求","MajorSum": "0", "OpeningTime": "","Tuition": "-1","Other_Application": "-1","Other_reg": "-1","Other_books": "-1","ScholarshipUrl": "","alimony":"12768-21600","Other_Conditions": "无明确要求","Currency": "美元","Rate": "6.3387"}</t>
  </si>
  <si>
    <t>a:8:{s:6:"文学";s:31:"./major/175/5142/NetWork//9.gif";s:9:"历史学";s:31:"./major/175/5142/NetWork//7.gif";s:6:"理学";s:31:"./major/175/5142/NetWork//6.gif";s:9:"经济学";s:31:"./major/175/5142/NetWork//5.gif";s:9:"教育学";s:31:"./major/175/5142/NetWork//4.gif";s:9:"管理学";s:31:"./major/175/5142/NetWork//3.gif";s:6:"哲学";s:32:"./major/175/5142/NetWork//11.gif";s:6:"法学";s:31:"./major/175/5142/NetWork//1.gif";}</t>
  </si>
  <si>
    <t>{"Address":"Office of University Admission， Villanova University， Austin Hall， 800 Lancaster Avenue， Villanova, PA 19085","Tel":"1 610-519-4000","Fax":"1 610-519-6450","Mail":"gotovu@villanova.edu","ApplyOnline":"http://www1.villanova.edu/villanova/academics/gradapp.html","Conditions_Cost": "","Conditions_Edu": "无明确要求", "Conditions_Test": "","Conditions_Age": "无明确要求","MajorSum": "15", "OpeningTime": "","Tuition": "17280","Other_Application": "","Other_reg": "-1","Other_books": "-1","ScholarshipUrl": "http://www1.villanova.edu/villanova/enroll/finaid/scholarships_grants.html","alimony":"12768-21600","Other_Conditions": "无明确要求","Currency": "美元","Rate": "6.3387"}</t>
  </si>
  <si>
    <t>俄勒冈健康与科学大学(波特兰)</t>
  </si>
  <si>
    <t>Oregon Health and Science University (Portland)</t>
  </si>
  <si>
    <t>Academic and Student Affairs    Oregon Health &amp; Science University   3181 SW Sam Jackson Park Rd.  Mail Code: L-349   Portland, OR 97239-3098</t>
  </si>
  <si>
    <t>http://www.ohsu.edu/xd/education/index.cfm</t>
  </si>
  <si>
    <t>+1 503 494-7519</t>
  </si>
  <si>
    <t>acad@ohsu.edu</t>
  </si>
  <si>
    <t>a:1:{i:0;O:8:"stdClass":2:{s:4:"time";s:9:"2月15日";s:3:"tip";s:42:"护理学院秋季入学申请截止时间";}}</t>
  </si>
  <si>
    <t>http://www.ohsu.edu/xd/education/student-services/financial-aid/types-of-financial-aid/index.cfm</t>
  </si>
  <si>
    <t>+1 503 494-7878</t>
  </si>
  <si>
    <t>a:1:{s:6:"医学";s:38:"./major/175/4787/Undergraduate//10.gif";}</t>
  </si>
  <si>
    <t>{"Address":"Academic and Student Affairs    Oregon Health &amp; Science University   3181 SW Sam Jackson Park Rd.  Mail Code: L-349   Portland, OR 97239-3098","Tel":"+1 503 494-7878","Fax":"+1 503 494-7519","Mail":"acad@ohsu.edu","ApplyOnline":"http://www.ohsu.edu/xd/education/index.cfm","Conditions_Cost": "","Conditions_Edu": "无明确要求", "Conditions_Test": "","Conditions_Age": "无明确要求","MajorSum": "4", "OpeningTime": [{"time":"2月15日","tip":"护理学院秋季入学申请截止时间"}],"Tuition": "13128","Other_Application": "120","Other_reg": "-1","Other_books": "-1","ScholarshipUrl": "http://www.ohsu.edu/xd/education/student-services/financial-aid/types-of-financial-aid/index.cfm","alimony":"12768-21600","Other_Conditions": "无明确要求","Currency": "美元","Rate": "6.3387"}</t>
  </si>
  <si>
    <t>a:5:{i:0;O:8:"stdClass":2:{s:4:"type";s:17:"传统托福(PBT)";s:5:"score";s:3:"560";}i:1;O:8:"stdClass":2:{s:4:"type";s:17:"托福机考(CBT)";s:5:"score";s:3:"220";}i:2;O:8:"stdClass":2:{s:4:"type";s:17:"托福网考(IBT)";s:5:"score";s:2:"83";}i:3;O:8:"stdClass":2:{s:4:"type";s:3:"GRE";s:5:"score";s:3:"500";}i:4;O:8:"stdClass":2:{s:4:"type";s:9:"GRE写作";s:5:"score";s:3:"4.0";}}</t>
  </si>
  <si>
    <t>a:1:{i:0;O:8:"stdClass":2:{s:4:"time";s:9:"11月1日";s:3:"tip";s:42:"护理学院夏季入学申请截止时间";}}</t>
  </si>
  <si>
    <t>a:5:{s:6:"理学";s:30:"./major/175/4787/Master//6.gif";s:9:"教育学";s:30:"./major/175/4787/Master//4.gif";s:9:"管理学";s:30:"./major/175/4787/Master//3.gif";s:6:"工学";s:30:"./major/175/4787/Master//2.gif";s:6:"医学";s:31:"./major/175/4787/Master//10.gif";}</t>
  </si>
  <si>
    <t>{"Address":"Academic and Student Affairs    Oregon Health &amp; Science University   3181 SW Sam Jackson Park Rd.  Mail Code: L-349   Portland, OR 97239-3098","Tel":"+1 503 494-7878","Fax":"+1 503 494-7519","Mail":"acad@ohsu.edu","ApplyOnline":"http://www.ohsu.edu/xd/education/index.cfm","Conditions_Cost": [{"score":"四分制  3.0","tip":"GPA"}],"Conditions_Edu": "本科毕业", "Conditions_Test": [{"type":"传统托福(PBT)","score":"560"},{"type":"托福机考(CBT)","score":"220"},{"type":"托福网考(IBT)","score":"83"},{"type":"GRE","score":"500"},{"type":"GRE写作","score":"4.0"}],"Conditions_Age": "无明确要求","MajorSum": "26", "OpeningTime": [{"time":"11月1日","tip":"护理学院夏季入学申请截止时间"}],"Tuition": "11538","Other_Application": "120","Other_reg": "-1","Other_books": "-1","ScholarshipUrl": "http://www.ohsu.edu/xd/education/student-services/financial-aid/types-of-financial-aid/index.cfm","alimony":"12768-21600","Other_Conditions": "无明确要求","Currency": "美元","Rate": "6.3387"}</t>
  </si>
  <si>
    <t>申请药学博士应先完成预备课程。</t>
  </si>
  <si>
    <t>a:3:{s:6:"理学";s:26:"./major/175/4787/Dr//6.gif";s:6:"工学";s:26:"./major/175/4787/Dr//2.gif";s:6:"医学";s:27:"./major/175/4787/Dr//10.gif";}</t>
  </si>
  <si>
    <t>{"Address":"Academic and Student Affairs    Oregon Health &amp; Science University   3181 SW Sam Jackson Park Rd.  Mail Code: L-349   Portland, OR 97239-3098","Tel":"+1 503 494-7878","Fax":"+1 503 494-7519","Mail":"acad@ohsu.edu","ApplyOnline":"http://www.ohsu.edu/xd/education/index.cfm","Conditions_Cost": "","Conditions_Edu": "无明确要求", "Conditions_Test": "","Conditions_Age": "无明确要求","MajorSum": "18", "OpeningTime": "","Tuition": "-1","Other_Application": "-1","Other_reg": "-1","Other_books": "-1","ScholarshipUrl": "http://www.ohsu.edu/xd/education/student-services/financial-aid/types-of-financial-aid/index.cfm","alimony":"12768-21600","Other_Conditions": "申请药学博士应先完成预备课程。","Currency": "美元","Rate": "6.3387"}</t>
  </si>
  <si>
    <t>a:1:{s:6:"医学";s:35:"./major/175/4787/Specialist//10.gif";}</t>
  </si>
  <si>
    <t>{"Address":"","Tel":"","Fax":"","Mail":"","ApplyOnline":"","Conditions_Cost": "","Conditions_Edu": "无明确要求", "Conditions_Test": "","Conditions_Age": "无明确要求","MajorSum": "1", "OpeningTime": "","Tuition": "-1","Other_Application": "-1","Other_reg": "-1","Other_books": "-1","ScholarshipUrl": "http://www.ohsu.edu/xd/education/student-services/financial-aid/types-of-financial-aid/index.cfm","alimony":"12768-21600","Other_Conditions": "无明确要求","Currency": "美元","Rate": "6.3387"}</t>
  </si>
  <si>
    <t>a:3:{s:6:"理学";s:31:"./major/175/4787/NetWork//6.gif";s:9:"管理学";s:31:"./major/175/4787/NetWork//3.gif";s:6:"医学";s:32:"./major/175/4787/NetWork//10.gif";}</t>
  </si>
  <si>
    <t>{"Address":"Academic and Student Affairs    Oregon Health &amp; Science University   3181 SW Sam Jackson Park Rd.  Mail Code: L-349   Portland, OR 97239-3098","Tel":"+1 503 494-7878","Fax":"+1 503 494-7519","Mail":"acad@ohsu.edu","ApplyOnline":"http://www.ohsu.edu/xd/education/index.cfm","Conditions_Cost": "","Conditions_Edu": "无明确要求", "Conditions_Test": "","Conditions_Age": "无明确要求","MajorSum": "8", "OpeningTime": "","Tuition": "-1","Other_Application": "","Other_reg": "-1","Other_books": "-1","ScholarshipUrl": "http://www.ohsu.edu/xd/education/student-services/financial-aid/types-of-financial-aid/index.cfm","alimony":"12768-21600","Other_Conditions": "无明确要求","Currency": "美元","Rate": "6.3387"}</t>
  </si>
  <si>
    <t>加州州立大学萨克拉曼多分校(萨克拉曼多)</t>
  </si>
  <si>
    <t>California State University-Sacramento (Sacramento)</t>
  </si>
  <si>
    <t>International Admissions  California State University, Sacramento  6000 J Street  Sacramento, CA 95819-6012</t>
  </si>
  <si>
    <t>http://www.csumentor.edu/admissionapp/intl_apply.asp</t>
  </si>
  <si>
    <t>a:4:{i:0;O:8:"stdClass":2:{s:4:"type";s:17:"传统托福(PBT)";s:5:"score";s:3:"510";}i:1;O:8:"stdClass":2:{s:4:"type";s:17:"托福网考(IBT)";s:5:"score";s:2:"64";}i:2;O:8:"stdClass":2:{s:4:"type";s:6:"雅思";s:5:"score";s:3:"6.5";}i:3;O:8:"stdClass":2:{s:4:"type";s:3:"PTE";s:5:"score";s:2:"50";}}</t>
  </si>
  <si>
    <t>1 (916) 278-7471</t>
  </si>
  <si>
    <t>intlinfo@csus.edu.</t>
  </si>
  <si>
    <t>a:2:{i:0;O:8:"stdClass":2:{s:4:"time";s:10:"10月30日";s:3:"tip";s:30:"春季入学申请截止时间";}i:1;O:8:"stdClass":2:{s:4:"time";s:8:"5月1日";s:3:"tip";s:30:"秋季入学申请截止时间";}}</t>
  </si>
  <si>
    <t>http://www.csus.edu/faid/Scholarships/index.html</t>
  </si>
  <si>
    <t>1 (916) 278-7772</t>
  </si>
  <si>
    <t>a:11:{s:6:"文学";s:36:"./major/175/407/Undergraduate//9.gif";s:9:"历史学";s:36:"./major/175/407/Undergraduate//7.gif";s:6:"理学";s:36:"./major/175/407/Undergraduate//6.gif";s:9:"经济学";s:36:"./major/175/407/Undergraduate//5.gif";s:9:"教育学";s:36:"./major/175/407/Undergraduate//4.gif";s:9:"管理学";s:36:"./major/175/407/Undergraduate//3.gif";s:6:"工学";s:36:"./major/175/407/Undergraduate//2.gif";s:21:"职教及其他类别";s:37:"./major/175/407/Undergraduate//13.gif";s:6:"哲学";s:37:"./major/175/407/Undergraduate//11.gif";s:6:"医学";s:37:"./major/175/407/Undergraduate//10.gif";s:6:"法学";s:36:"./major/175/407/Undergraduate//1.gif";}</t>
  </si>
  <si>
    <t>{"Address":"International Admissions  California State University, Sacramento  6000 J Street  Sacramento, CA 95819-6012  ","Tel":"1 (916) 278-7772","Fax":"1 (916) 278-7471","Mail":"intlinfo@csus.edu.","ApplyOnline":"http://www.csumentor.edu/admissionapp/intl_apply.asp","Conditions_Cost": "","Conditions_Edu": "高中毕业", "Conditions_Test": [{"type":"传统托福(PBT)","score":"510"},{"type":"托福网考(IBT)","score":"64"},{"type":"雅思","score":"6.5"},{"type":"PTE","score":"50"}],"Conditions_Age": "无明确要求","MajorSum": "49", "OpeningTime": [{"time":"10月30日","tip":"春季入学申请截止时间"},{"time":"5月1日","tip":"秋季入学申请截止时间"}],"Tuition": "11160","Other_Application": "55","Other_reg": "-1","Other_books": "-1","ScholarshipUrl": "http://www.csus.edu/faid/Scholarships/index.html","alimony":"12768-21600","Other_Conditions": "1.提交SAT或ACT考试成绩。","Currency": "美元","Rate": "6.3387"}</t>
  </si>
  <si>
    <t>1 (916) 278-6470</t>
  </si>
  <si>
    <t>a:10:{s:6:"文学";s:29:"./major/175/407/Master//9.gif";s:9:"历史学";s:29:"./major/175/407/Master//7.gif";s:6:"理学";s:29:"./major/175/407/Master//6.gif";s:9:"经济学";s:29:"./major/175/407/Master//5.gif";s:9:"教育学";s:29:"./major/175/407/Master//4.gif";s:9:"管理学";s:29:"./major/175/407/Master//3.gif";s:6:"工学";s:29:"./major/175/407/Master//2.gif";s:6:"哲学";s:30:"./major/175/407/Master//11.gif";s:6:"医学";s:30:"./major/175/407/Master//10.gif";s:6:"法学";s:29:"./major/175/407/Master//1.gif";}</t>
  </si>
  <si>
    <t>{"Address":"International Admissions  California State University, Sacramento  6000 J Street  Sacramento, CA 95819-6012  ","Tel":"1 (916) 278-6470","Fax":"","Mail":"","ApplyOnline":"http://www.csumentor.edu/admissionapp/intl_apply.asp","Conditions_Cost": "","Conditions_Edu": "本科毕业", "Conditions_Test": [{"type":"传统托福(PBT)","score":"550"},{"type":"托福网考(IBT)","score":"80"},{"type":"雅思","score":"7.0"},{"type":"PTE","score":"65"}],"Conditions_Age": "无明确要求","MajorSum": "39", "OpeningTime": "","Tuition": "12874","Other_Application": "55","Other_reg": "-1","Other_books": "-1","ScholarshipUrl": "http://www.csus.edu/faid/Scholarships/index.html","alimony":"12768-21600","Other_Conditions": "无明确要求","Currency": "美元","Rate": "6.3387"}</t>
  </si>
  <si>
    <t>a:3:{s:9:"历史学";s:25:"./major/175/407/Dr//7.gif";s:9:"教育学";s:25:"./major/175/407/Dr//4.gif";s:6:"医学";s:26:"./major/175/407/Dr//10.gif";}</t>
  </si>
  <si>
    <t>{"Address":"International Admissions  California State University, Sacramento  6000 J Street  Sacramento, CA 95819-6012  ","Tel":"1 (916) 278-6470","Fax":"","Mail":"","ApplyOnline":"http://www.csumentor.edu/admissionapp/intl_apply.asp","Conditions_Cost": "","Conditions_Edu": "本科毕业", "Conditions_Test": [{"type":"传统托福(PBT)","score":"550"},{"type":"托福网考(IBT)","score":"80"},{"type":"雅思","score":"7.0"},{"type":"PTE","score":"65"}],"Conditions_Age": "无明确要求","MajorSum": "3", "OpeningTime": "","Tuition": "12874","Other_Application": "55","Other_reg": "-1","Other_books": "-1","ScholarshipUrl": "http://www.csus.edu/faid/Scholarships/index.html","alimony":"12768-21600","Other_Conditions": "无明确要求","Currency": "美元","Rate": "6.3387"}</t>
  </si>
  <si>
    <t>CFM Educational Services 831 San Marco Ave. Fremont, California 94539-4705</t>
  </si>
  <si>
    <t>cfm@cfmedu.com</t>
  </si>
  <si>
    <t>1 510-440-0254</t>
  </si>
  <si>
    <t>a:1:{s:9:"管理学";s:26:"./major/175/407/MBA//3.gif";}</t>
  </si>
  <si>
    <t>{"Address":"CFM Educational Services 831 San Marco Ave. Fremont, California 94539-4705","Tel":"1 510-440-0254","Fax":"","Mail":"cfm@cfmedu.com","Conditions_Cost": "","Conditions_Edu": "本科毕业", "Conditions_Test": [{"type":"传统托福(PBT)","score":"550"},{"type":"托福网考(IBT)","score":"80"},{"type":"雅思","score":"7.0"},{"type":"PTE","score":"65"}], "Conditions_Work": "无明确要求","Conditions_Age": "无明确要求","MajorSum": "1", "OpeningTime": "","Tuition": "-1","Other_Application": "-1","Other_reg": "-1","Other_books": "-1","ScholarshipUrl": "","alimony":"12768-21600","Other_Conditions": "无明确要求","Currency": "美元","Rate": "6.3387"}</t>
  </si>
  <si>
    <t>a:7:{s:6:"文学";s:33:"./major/175/407/Specialist//9.gif";s:9:"历史学";s:33:"./major/175/407/Specialist//7.gif";s:6:"理学";s:33:"./major/175/407/Specialist//6.gif";s:9:"经济学";s:33:"./major/175/407/Specialist//5.gif";s:9:"教育学";s:33:"./major/175/407/Specialist//4.gif";s:6:"工学";s:33:"./major/175/407/Specialist//2.gif";s:6:"法学";s:33:"./major/175/407/Specialist//1.gif";}</t>
  </si>
  <si>
    <t>{"Address":"International Admissions  California State University, Sacramento  6000 J Street  Sacramento, CA 95819-6012  ","Tel":"1 (916) 278-7772","Fax":"1 (916) 278-7471","Mail":"intlinfo@csus.edu.","ApplyOnline":"http://www.csumentor.edu/admissionapp/intl_apply.asp","Conditions_Cost": "","Conditions_Edu": "高中毕业", "Conditions_Test": [{"type":"传统托福(PBT)","score":"510"},{"type":"托福网考(IBT)","score":"64"},{"type":"雅思","score":"6.5"},{"type":"PTE","score":"50"}],"Conditions_Age": "无明确要求","MajorSum": "13", "OpeningTime": [{"time":"10月30日","tip":"春季入学申请截止时间"},{"time":"5月1日","tip":"秋季入学申请截止时间"}],"Tuition": "11160","Other_Application": "55","Other_reg": "-1","Other_books": "-1","ScholarshipUrl": "http://www.csus.edu/faid/Scholarships/index.html","alimony":"12768-21600","Other_Conditions": "1.提交SAT或ACT考试成绩。","Currency": "美元","Rate": "6.3387"}</t>
  </si>
  <si>
    <t>English Language Institute  College of Continuing Education  Napa Hall  3000 State Univeristy Drive East  Sacramento, CA 95819-6103  USA</t>
  </si>
  <si>
    <t>http://www.cce.csus.edu/eli/site.cfm?pid=110&amp;pageHead=100#.UkOgB-X4q6M</t>
  </si>
  <si>
    <t>1 (916) 278-3685</t>
  </si>
  <si>
    <t>Eli@csus.edu</t>
  </si>
  <si>
    <t>a:1:{i:0;O:8:"stdClass":2:{s:4:"time";s:9:"1月18日";s:3:"tip";s:52:"每年开课5次，1月、3月、6月、8月、10月";}}</t>
  </si>
  <si>
    <t>1 (916) 278-4433 - 2</t>
  </si>
  <si>
    <t>a:1:{s:6:"文学";s:31:"./major/175/407/Language//9.gif";}</t>
  </si>
  <si>
    <t>{"Address":"English Language Institute  College of Continuing Education  Napa Hall  3000 State Univeristy Drive East  Sacramento, CA 95819-6103  USA  ","Tel":"1 (916) 278-4433 - 2","Fax":"1 (916) 278-3685 ","Mail":"Eli@csus.edu","ApplyOnline":"http://www.cce.csus.edu/eli/site.cfm?pid=110&amp;pageHead=100#.UkOgB-X4q6M","Conditions_Cost": "","Conditions_Edu": "无明确要求", "Conditions_Test": "","Conditions_Age": "无明确要求","MajorSum": "1", "OpeningTime": [{"time":"1月18日","tip":"每年开课5次，1月、3月、6月、8月、10月"}],"Tuition": "486","Other_Application": "125","Other_reg": "-1","Other_books": "-1","ScholarshipUrl": "","alimony":"12768-21600","Other_Conditions": "无明确要求","Currency": "美元","Rate": "6.3387"}</t>
  </si>
  <si>
    <t>a:5:{s:6:"文学";s:30:"./major/175/407/NetWork//9.gif";s:9:"教育学";s:30:"./major/175/407/NetWork//4.gif";s:9:"管理学";s:30:"./major/175/407/NetWork//3.gif";s:6:"工学";s:30:"./major/175/407/NetWork//2.gif";s:6:"医学";s:31:"./major/175/407/NetWork//10.gif";}</t>
  </si>
  <si>
    <t>{"Address":"International Admissions  California State University, Sacramento  6000 J Street  Sacramento, CA 95819-6012  ","Tel":"1 (916) 278-6470","Fax":"","Mail":"","ApplyOnline":"http://www.csumentor.edu/admissionapp/intl_apply.asp","Conditions_Cost": "","Conditions_Edu": "无明确要求", "Conditions_Test": "","Conditions_Age": "无明确要求","MajorSum": "12", "OpeningTime": "","Tuition": "-1","Other_Application": "","Other_reg": "-1","Other_books": "-1","ScholarshipUrl": "http://www.csus.edu/faid/Scholarships/index.html","alimony":"12768-21600","Other_Conditions": "无明确要求","Currency": "美元","Rate": "6.3387"}</t>
  </si>
  <si>
    <t>伍斯特理工学院(伍斯特)</t>
  </si>
  <si>
    <t>Worcester Polytechnic Institute (Worcester)</t>
  </si>
  <si>
    <t>Undergraduate Admissions, Bartlett Center, 100 Institute Road, Worcester, MA 01609-2280</t>
  </si>
  <si>
    <t>a:8:{i:0;O:8:"stdClass":2:{s:4:"type";s:17:"传统托福(PBT)";s:5:"score";s:3:"550";}i:1;O:8:"stdClass":2:{s:4:"type";s:17:"托福网考(IBT)";s:5:"score";s:2:"79";}i:2;O:8:"stdClass":2:{s:4:"type";s:6:"雅思";s:5:"score";s:3:"6.5";}i:3;O:8:"stdClass":2:{s:4:"type";s:12:"雅思阅读";s:5:"score";s:3:"6.0";}i:4;O:8:"stdClass":2:{s:4:"type";s:12:"雅思写作";s:5:"score";s:3:"6.0";}i:5;O:8:"stdClass":2:{s:4:"type";s:12:"雅思听力";s:5:"score";s:3:"6.0";}i:6;O:8:"stdClass":2:{s:4:"type";s:12:"雅思口语";s:5:"score";s:3:"6.0";}i:7;O:8:"stdClass":2:{s:4:"type";s:21:"密歇根英语考试";s:5:"score";s:2:"80";}}</t>
  </si>
  <si>
    <t>1-508-831-5875</t>
  </si>
  <si>
    <t>admissions@wpi.edu</t>
  </si>
  <si>
    <t>http://www.wpi.edu/admissions/undergraduate/apply/financing-intl.html</t>
  </si>
  <si>
    <t>1-508-831-5286</t>
  </si>
  <si>
    <t>a:8:{s:6:"文学";s:37:"./major/175/2953/Undergraduate//9.gif";s:9:"历史学";s:37:"./major/175/2953/Undergraduate//7.gif";s:6:"理学";s:37:"./major/175/2953/Undergraduate//6.gif";s:9:"经济学";s:37:"./major/175/2953/Undergraduate//5.gif";s:9:"管理学";s:37:"./major/175/2953/Undergraduate//3.gif";s:6:"工学";s:37:"./major/175/2953/Undergraduate//2.gif";s:6:"哲学";s:38:"./major/175/2953/Undergraduate//11.gif";s:6:"法学";s:37:"./major/175/2953/Undergraduate//1.gif";}</t>
  </si>
  <si>
    <t>{"Address":"Undergraduate Admissions, Bartlett Center, 100 Institute Road, Worcester, MA 01609-2280","Tel":"1-508-831-5286","Fax":"1-508-831-5875","Mail":"admissions@wpi.edu","ApplyOnline":"https://www.commonapp.org/","Conditions_Cost": "","Conditions_Edu": "高中毕业", "Conditions_Test": [{"type":"传统托福(PBT)","score":"550"},{"type":"托福网考(IBT)","score":"79"},{"type":"雅思","score":"6.5"},{"type":"雅思阅读","score":"6.0"},{"type":"雅思写作","score":"6.0"},{"type":"雅思听力","score":"6.0"},{"type":"雅思口语","score":"6.0"},{"type":"密歇根英语考试","score":"80"}],"Conditions_Age": "无明确要求","MajorSum": "41", "OpeningTime": "","Tuition": "42978","Other_Application": "70","Other_reg": "-1","Other_books": "-1","ScholarshipUrl": "http://www.wpi.edu/admissions/undergraduate/apply/financing-intl.html","alimony":"12768-21600","Other_Conditions": "无明确要求","Currency": "美元","Rate": "6.3387"}</t>
  </si>
  <si>
    <t>Graduate Admissions, Bartlett Center, 100 Institute Road, Worcester, MA 01609-2280</t>
  </si>
  <si>
    <t>http://www.wpi.edu/admissions/graduate/appl-requirements.html</t>
  </si>
  <si>
    <t>a:8:{i:0;O:8:"stdClass":2:{s:4:"type";s:17:"传统托福(PBT)";s:5:"score";s:3:"563";}i:1;O:8:"stdClass":2:{s:4:"type";s:17:"托福机考(CBT)";s:5:"score";s:3:"223";}i:2;O:8:"stdClass":2:{s:4:"type";s:17:"托福网考(IBT)";s:5:"score";s:2:"84";}i:3;O:8:"stdClass":2:{s:4:"type";s:6:"雅思";s:5:"score";s:3:"7.0";}i:4;O:8:"stdClass":2:{s:4:"type";s:12:"雅思阅读";s:5:"score";s:3:"6.5";}i:5;O:8:"stdClass":2:{s:4:"type";s:12:"雅思写作";s:5:"score";s:3:"6.5";}i:6;O:8:"stdClass":2:{s:4:"type";s:12:"雅思听力";s:5:"score";s:3:"6.5";}i:7;O:8:"stdClass":2:{s:4:"type";s:12:"雅思口语";s:5:"score";s:3:"6.5";}}</t>
  </si>
  <si>
    <t>grad@wpi.edu</t>
  </si>
  <si>
    <t>a:2:{i:0;O:8:"stdClass":2:{s:4:"time";s:10:"10月15日";s:3:"tip";s:30:"春季入学申请截止时间";}i:1;O:8:"stdClass":2:{s:4:"time";s:9:"1月15日";s:3:"tip";s:30:"秋季入学申请截止时间";}}</t>
  </si>
  <si>
    <t>http://www.wpi.edu/admissions/graduate/assistantships.html</t>
  </si>
  <si>
    <t>a:4:{s:6:"文学";s:30:"./major/175/2953/Master//9.gif";s:6:"理学";s:30:"./major/175/2953/Master//6.gif";s:9:"经济学";s:30:"./major/175/2953/Master//5.gif";s:6:"工学";s:30:"./major/175/2953/Master//2.gif";}</t>
  </si>
  <si>
    <t>{"Address":"Graduate Admissions, Bartlett Center, 100 Institute Road, Worcester, MA 01609-2280","Tel":"+1-508-831-5301","Fax":"+1-508-831-5717","Mail":"grad@wpi.edu","ApplyOnline":"http://www.wpi.edu/admissions/graduate/appl-requirements.html","Conditions_Cost": "","Conditions_Edu": "本科毕业", "Conditions_Test": [{"type":"传统托福(PBT)","score":"563"},{"type":"托福机考(CBT)","score":"223"},{"type":"托福网考(IBT)","score":"84"},{"type":"雅思","score":"7.0"},{"type":"雅思阅读","score":"6.5"},{"type":"雅思写作","score":"6.5"},{"type":"雅思听力","score":"6.5"},{"type":"雅思口语","score":"6.5"}],"Conditions_Age": "无明确要求","MajorSum": "9", "OpeningTime": [{"time":"10月15日","tip":"春季入学申请截止时间"},{"time":"1月15日","tip":"秋季入学申请截止时间"}],"Tuition": "35564","Other_Application": "70","Other_reg": "-1","Other_books": "-1","ScholarshipUrl": "http://www.wpi.edu/admissions/graduate/assistantships.html","alimony":"12768-21600","Other_Conditions": "学术要求：&amp;nbsp;提交GRE考试成绩。","Currency": "美元","Rate": "6.3387"}</t>
  </si>
  <si>
    <t>a:3:{s:6:"文学";s:26:"./major/175/2953/Dr//9.gif";s:6:"理学";s:26:"./major/175/2953/Dr//6.gif";s:6:"工学";s:26:"./major/175/2953/Dr//2.gif";}</t>
  </si>
  <si>
    <t>{"Address":"Graduate Admissions, Bartlett Center, 100 Institute Road, Worcester, MA 01609-2280","Tel":"+1-508-831-5301","Fax":"+1-508-831-5717","Mail":"grad@wpi.edu","ApplyOnline":"http://www.wpi.edu/admissions/graduate/appl-requirements.html","Conditions_Cost": "","Conditions_Edu": "本科毕业", "Conditions_Test": [{"type":"传统托福(PBT)","score":"563"},{"type":"托福机考(CBT)","score":"223"},{"type":"托福网考(IBT)","score":"84"},{"type":"雅思","score":"7.0"},{"type":"雅思阅读","score":"6.5"},{"type":"雅思写作","score":"6.5"},{"type":"雅思听力","score":"6.5"},{"type":"雅思口语","score":"6.5"}],"Conditions_Age": "无明确要求","MajorSum": "5", "OpeningTime": [{"time":"10月15日","tip":"春季入学申请截止时间"},{"time":"1月15日","tip":"秋季入学申请截止时间"}],"Tuition": "35564","Other_Application": "70","Other_reg": "-1","Other_books": "-1","ScholarshipUrl": "http://www.wpi.edu/admissions/graduate/assistantships.html","alimony":"12768-21600","Other_Conditions": "学术要求：&amp;nbsp;提交GRE考试成绩。","Currency": "美元","Rate": "6.3387"}</t>
  </si>
  <si>
    <t>ESL Summer Institute, Bartlett Center, 100 Institute Road, Worcester, MA 01609-2280</t>
  </si>
  <si>
    <t>http://admissions.wpi.edu/Admissions/application.html</t>
  </si>
  <si>
    <t>a:2:{i:0;O:8:"stdClass":2:{s:4:"type";s:17:"传统托福(PBT)";s:5:"score";s:3:"523";}i:1;O:8:"stdClass":2:{s:4:"type";s:17:"托福机考(CBT)";s:5:"score";s:3:"173";}}</t>
  </si>
  <si>
    <t>ih@wpi.edu</t>
  </si>
  <si>
    <t>a:1:{i:0;O:8:"stdClass":2:{s:4:"time";s:9:"7月12日";s:3:"tip";s:23:"每年开课2次，7月";}}</t>
  </si>
  <si>
    <t>a:2:{s:6:"文学";s:32:"./major/175/2953/Language//9.gif";s:9:"教育学";s:32:"./major/175/2953/Language//4.gif";}</t>
  </si>
  <si>
    <t>{"Address":"ESL Summer Institute, Bartlett Center, 100 Institute Road, Worcester, MA 01609-2280","Tel":"+1-508-831-6030","Fax":"+1-508-831-6032","Mail":"ih@wpi.edu","ApplyOnline":"http://admissions.wpi.edu/Admissions/application.html","Conditions_Cost": "","Conditions_Edu": "高中毕业", "Conditions_Test": [{"type":"传统托福(PBT)","score":"523"},{"type":"托福机考(CBT)","score":"173"}],"Conditions_Age": "无明确要求","MajorSum": "1", "OpeningTime": [{"time":"7月12日","tip":"每年开课2次，7月"}],"Tuition": "450","Other_Application": "150","Other_reg": "-1","Other_books": "-1","ScholarshipUrl": "","alimony":"12768-21600","Other_Conditions": "无明确要求","Currency": "美元","Rate": "6.3387"}</t>
  </si>
  <si>
    <t>a:2:{s:6:"文学";s:31:"./major/175/2953/NetWork//9.gif";s:6:"工学";s:31:"./major/175/2953/NetWork//2.gif";}</t>
  </si>
  <si>
    <t>{"Address":"Graduate Admissions, Bartlett Center, 100 Institute Road, Worcester, MA 01609-2280","Tel":"+1-508-831-5301","Fax":"+1-508-831-5717","Mail":"grad@wpi.edu","ApplyOnline":"http://www.wpi.edu/admissions/graduate/appl-requirements.html","Conditions_Cost": "","Conditions_Edu": "无明确要求", "Conditions_Test": "","Conditions_Age": "无明确要求","MajorSum": "3", "OpeningTime": "","Tuition": "35564","Other_Application": "","Other_reg": "-1","Other_books": "-1","ScholarshipUrl": "http://www.wpi.edu/admissions/graduate/assistantships.html","alimony":"12768-21600","Other_Conditions": "无明确要求","Currency": "美元","Rate": "6.3387"}</t>
  </si>
  <si>
    <t>a:4:{s:6:"农学";s:34:"./major/175/2953/Foundation//8.gif";s:9:"教育学";s:34:"./major/175/2953/Foundation//4.gif";s:6:"医学";s:35:"./major/175/2953/Foundation//10.gif";s:6:"法学";s:34:"./major/175/2953/Foundation//1.gif";}</t>
  </si>
  <si>
    <t>{"Address":"Undergraduate Admissions, Bartlett Center, 100 Institute Road, Worcester, MA 01609-2280","Tel":"1-508-831-5286","Fax":"1-508-831-5875","Mail":"admissions@wpi.edu","ApplyOnline":"https://www.commonapp.org/","Conditions_Cost": "","Conditions_Edu": "无明确要求", "Conditions_Test": "","Conditions_Age": "无明确要求","MajorSum": "4", "OpeningTime": "","Tuition": "-1","Other_Application": "-1","Other_reg": "-1","Other_books": "-1","ScholarshipUrl": "","alimony":"12768-21600","Other_Conditions": "无明确要求","Currency": "美元","Rate": "6.3387"}</t>
  </si>
  <si>
    <t>加州州立大学长滩分校（长滩）</t>
  </si>
  <si>
    <t>California State University-Long Beach  (Long Beach)</t>
  </si>
  <si>
    <t>International Admissions  Center for International Education  California State University, Long Beach  1250 Bellflower Blvd., BH 201  Long Beach, CA 90840-0109  U.S.A.</t>
  </si>
  <si>
    <t>http://www.csumentor.edu/</t>
  </si>
  <si>
    <t>a:4:{i:0;O:8:"stdClass":2:{s:4:"type";s:17:"传统托福(PBT)";s:5:"score";s:3:"500";}i:1;O:8:"stdClass":2:{s:4:"type";s:17:"托福网考(IBT)";s:5:"score";s:2:"61";}i:2;O:8:"stdClass":2:{s:4:"type";s:6:"雅思";s:5:"score";s:3:"5.5";}i:3;O:8:"stdClass":2:{s:4:"type";s:3:"PTE";s:5:"score";s:2:"43";}}</t>
  </si>
  <si>
    <t>1-562-985-1725</t>
  </si>
  <si>
    <t>cie-admission@csulb.edu</t>
  </si>
  <si>
    <t>a:2:{i:0;O:8:"stdClass":2:{s:4:"time";s:8:"4月1日";s:3:"tip";s:30:"秋季入学申请截止时间";}i:1;O:8:"stdClass":2:{s:4:"time";s:9:"10月1日";s:3:"tip";s:30:"春季入学申请截止时间";}}</t>
  </si>
  <si>
    <t>http://www.csulb.edu/depts/enrollment/financial_aid/scholarships.html</t>
  </si>
  <si>
    <t>1-562-985-2500</t>
  </si>
  <si>
    <t>a:11:{s:6:"文学";s:36:"./major/175/403/Undergraduate//9.gif";s:9:"历史学";s:36:"./major/175/403/Undergraduate//7.gif";s:6:"理学";s:36:"./major/175/403/Undergraduate//6.gif";s:9:"经济学";s:36:"./major/175/403/Undergraduate//5.gif";s:9:"教育学";s:36:"./major/175/403/Undergraduate//4.gif";s:9:"管理学";s:36:"./major/175/403/Undergraduate//3.gif";s:6:"工学";s:36:"./major/175/403/Undergraduate//2.gif";s:6:"军事";s:37:"./major/175/403/Undergraduate//12.gif";s:6:"哲学";s:37:"./major/175/403/Undergraduate//11.gif";s:6:"医学";s:37:"./major/175/403/Undergraduate//10.gif";s:6:"法学";s:36:"./major/175/403/Undergraduate//1.gif";}</t>
  </si>
  <si>
    <t>{"Address":"International Admissions  Center for International Education  California State University, Long Beach  1250 Bellflower Blvd., BH 201  Long Beach, CA 90840-0109  U.S.A.  ","Tel":"1-562-985-2500","Fax":"1-562-985-1725  ","Mail":"cie-admission@csulb.edu","ApplyOnline":"http://www.csumentor.edu/","Conditions_Cost": "","Conditions_Edu": "高中毕业", "Conditions_Test": [{"type":"传统托福(PBT)","score":"500"},{"type":"托福网考(IBT)","score":"61"},{"type":"雅思","score":"5.5"},{"type":"PTE","score":"43"}],"Conditions_Age": "无明确要求","MajorSum": "90", "OpeningTime": [{"time":"4月1日","tip":"秋季入学申请截止时间"},{"time":"10月1日","tip":"春季入学申请截止时间"}],"Tuition": "8928","Other_Application": "-1","Other_reg": "-1","Other_books": "-1","ScholarshipUrl": "http://www.csulb.edu/depts/enrollment/financial_aid/scholarships.html","alimony":"12768-21600","Other_Conditions": "1.提交之前学习成绩单。","Currency": "美元","Rate": "6.3387"}</t>
  </si>
  <si>
    <t>a:4:{i:0;O:8:"stdClass":2:{s:4:"type";s:17:"传统托福(PBT)";s:5:"score";s:3:"550";}i:1;O:8:"stdClass":2:{s:4:"type";s:17:"托福网考(IBT)";s:5:"score";s:2:"80";}i:2;O:8:"stdClass":2:{s:4:"type";s:6:"雅思";s:5:"score";s:3:"6.0";}i:3;O:8:"stdClass":2:{s:4:"type";s:3:"PTE";s:5:"score";s:2:"58";}}</t>
  </si>
  <si>
    <t>a:10:{s:6:"文学";s:29:"./major/175/403/Master//9.gif";s:9:"历史学";s:29:"./major/175/403/Master//7.gif";s:6:"理学";s:29:"./major/175/403/Master//6.gif";s:9:"经济学";s:29:"./major/175/403/Master//5.gif";s:9:"教育学";s:29:"./major/175/403/Master//4.gif";s:9:"管理学";s:29:"./major/175/403/Master//3.gif";s:6:"工学";s:29:"./major/175/403/Master//2.gif";s:6:"哲学";s:30:"./major/175/403/Master//11.gif";s:6:"医学";s:30:"./major/175/403/Master//10.gif";s:6:"法学";s:29:"./major/175/403/Master//1.gif";}</t>
  </si>
  <si>
    <t>{"Address":"International Admissions  Center for International Education  California State University, Long Beach  1250 Bellflower Blvd., BH 201  Long Beach, CA 90840-0109  U.S.A.  ","Tel":"1-562-985-2500","Fax":"1-562-985-1725  ","Mail":"cie-admission@csulb.edu","ApplyOnline":"http://www.csumentor.edu/","Conditions_Cost": [{"score":"四分制  2.5","tip":"GPA"}],"Conditions_Edu": "本科毕业", "Conditions_Test": [{"type":"传统托福(PBT)","score":"550"},{"type":"托福网考(IBT)","score":"80"},{"type":"雅思","score":"6.0"},{"type":"PTE","score":"58"}],"Conditions_Age": "无明确要求","MajorSum": "55", "OpeningTime": [{"time":"4月1日","tip":"秋季入学申请截止时间"},{"time":"10月1日","tip":"春季入学申请截止时间"}],"Tuition": "6696","Other_Application": "-1","Other_reg": "-1","Other_books": "-1","ScholarshipUrl": "http://www.csulb.edu/depts/enrollment/financial_aid/scholarships.html","alimony":"12768-21600","Other_Conditions": "无明确要求","Currency": "美元","Rate": "6.3387"}</t>
  </si>
  <si>
    <t>a:4:{i:0;O:8:"stdClass":2:{s:4:"type";s:17:"传统托福(PBT)";s:5:"score";s:3:"550";}i:1;O:8:"stdClass":2:{s:4:"type";s:17:"托福网考(IBT)";s:5:"score";s:2:"80";}i:2;O:8:"stdClass":2:{s:4:"type";s:6:"雅思";s:5:"score";s:3:"6.5";}i:3;O:8:"stdClass":2:{s:4:"type";s:3:"PTE";s:5:"score";s:2:"58";}}</t>
  </si>
  <si>
    <t>a:5:{s:6:"理学";s:25:"./major/175/403/Dr//6.gif";s:9:"教育学";s:25:"./major/175/403/Dr//4.gif";s:9:"管理学";s:25:"./major/175/403/Dr//3.gif";s:6:"工学";s:25:"./major/175/403/Dr//2.gif";s:6:"医学";s:26:"./major/175/403/Dr//10.gif";}</t>
  </si>
  <si>
    <t>{"Address":"International Admissions  Center for International Education  California State University, Long Beach  1250 Bellflower Blvd., BH 201  Long Beach, CA 90840-0109  U.S.A.  ","Tel":"1-562-985-2500","Fax":"1-562-985-1725  ","Mail":"cie-admission@csulb.edu","ApplyOnline":"http://www.csumentor.edu/","Conditions_Cost": [{"score":"四分制  2.5","tip":"GPA"}],"Conditions_Edu": "本科毕业", "Conditions_Test": [{"type":"传统托福(PBT)","score":"550"},{"type":"托福网考(IBT)","score":"80"},{"type":"雅思","score":"6.5"},{"type":"PTE","score":"58"}],"Conditions_Age": "无明确要求","MajorSum": "4", "OpeningTime": [{"time":"4月1日","tip":"秋季入学申请截止时间"},{"time":"10月1日","tip":"春季入学申请截止时间"}],"Tuition": "6696","Other_Application": "-1","Other_reg": "-1","Other_books": "-1","ScholarshipUrl": "http://www.csulb.edu/depts/enrollment/financial_aid/scholarships.html","alimony":"12768-21600","Other_Conditions": "无明确要求","Currency": "美元","Rate": "6.3387"}</t>
  </si>
  <si>
    <t>CBA Graduate Programs Office, Room 363   College of Business Administration  California State University, Long Beach  1250 Bellflower Blvd.  Long Beach, CA 90840</t>
  </si>
  <si>
    <t>a:1:{i:0;O:8:"stdClass":2:{s:5:"score";s:15:"四分制  2.75";s:3:"tip";s:28:"本科平均分最低2.75分";}}</t>
  </si>
  <si>
    <t>a:4:{i:0;O:8:"stdClass":2:{s:4:"type";s:17:"传统托福(PBT)";s:5:"score";s:3:"550";}i:1;O:8:"stdClass":2:{s:4:"type";s:17:"托福机考(CBT)";s:5:"score";s:3:"213";}i:2;O:8:"stdClass":2:{s:4:"type";s:17:"托福网考(IBT)";s:5:"score";s:2:"80";}i:3;O:8:"stdClass":2:{s:4:"type";s:4:"GMAT";s:5:"score";s:3:"560";}}</t>
  </si>
  <si>
    <t>mba@csulb.edu</t>
  </si>
  <si>
    <t>1 (562) 985-5565</t>
  </si>
  <si>
    <t>12个月 全日制速成MBA学制为一年</t>
  </si>
  <si>
    <t>a:1:{s:9:"管理学";s:26:"./major/175/403/MBA//3.gif";}</t>
  </si>
  <si>
    <t>{"Address":"CBA Graduate Programs Office, Room 363   College of Business Administration  California State University, Long Beach  1250 Bellflower Blvd.  Long Beach, CA 90840","Tel":"1 (562) 985-5565","Fax":"","Mail":"mba@csulb.edu","Conditions_Cost": [{"score":"四分制  2.75","tip":"本科平均分最低2.75分"}],"Conditions_Edu": "本科毕业", "Conditions_Test": [{"type":"传统托福(PBT)","score":"550"},{"type":"托福机考(CBT)","score":"213"},{"type":"托福网考(IBT)","score":"80"},{"type":"GMAT","score":"560"}], "Conditions_Work": "无明确要求","xueZhi": "12个月 全日制速成MBA学制为一年","Conditions_Age": "无明确要求","MajorSum": "1", "OpeningTime": [{"time":"4月1日","tip":"秋季入学申请截止时间"},{"time":"10月1日","tip":"春季入学申请截止时间"}],"Tuition": "40800","Other_Application": "-1","Other_reg": "-1","Other_books": "-1","ScholarshipUrl": "","alimony":"12768-21600","Other_Conditions": "1.提交GMAT考试成绩。","Currency": "美元","Rate": "6.3387"}</t>
  </si>
  <si>
    <t>a:7:{s:6:"文学";s:33:"./major/175/403/Specialist//9.gif";s:9:"历史学";s:33:"./major/175/403/Specialist//7.gif";s:6:"理学";s:33:"./major/175/403/Specialist//6.gif";s:9:"管理学";s:33:"./major/175/403/Specialist//3.gif";s:6:"工学";s:33:"./major/175/403/Specialist//2.gif";s:6:"医学";s:34:"./major/175/403/Specialist//10.gif";s:6:"法学";s:33:"./major/175/403/Specialist//1.gif";}</t>
  </si>
  <si>
    <t>{"Address":"International Admissions  Center for International Education  California State University, Long Beach  1250 Bellflower Blvd., BH 201  Long Beach, CA 90840-0109  U.S.A.  ","Tel":"1-562-985-2500","Fax":"1-562-985-1725 ","Mail":"cie-admission@csulb.edu","ApplyOnline":"http://www.csumentor.edu/","Conditions_Cost": "","Conditions_Edu": "高中毕业", "Conditions_Test": [{"type":"传统托福(PBT)","score":"500"},{"type":"托福网考(IBT)","score":"61"},{"type":"雅思","score":"5.5"},{"type":"PTE","score":"43"}],"Conditions_Age": "无明确要求","MajorSum": "28", "OpeningTime": [{"time":"4月1日","tip":"秋季入学申请截止时间"},{"time":"10月1日","tip":"春季入学申请截止时间"}],"Tuition": "8928","Other_Application": "-1","Other_reg": "-1","Other_books": "-1","ScholarshipUrl": "http://www.csulb.edu/depts/enrollment/financial_aid/scholarships.html","alimony":"12768-21600","Other_Conditions": "1.提交之前学习成绩单。","Currency": "美元","Rate": "6.3387"}</t>
  </si>
  <si>
    <t>American Language Institute  College of Continuing and Professional Education  6300 State University Drive, Suite 230  Long Beach, Ca 90815</t>
  </si>
  <si>
    <t>http://www.ccpe.csulb.edu/ALI/Application.aspx?pID=35</t>
  </si>
  <si>
    <t>1 (562) 985-7104</t>
  </si>
  <si>
    <t>ali@ccpe.csulb.edu</t>
  </si>
  <si>
    <t>a:1:{i:0;O:8:"stdClass":2:{s:4:"time";s:8:"4月2日";s:3:"tip";s:38:"每年开课3次，4月、7月、10月";}}</t>
  </si>
  <si>
    <t>1 (562) 985-8424</t>
  </si>
  <si>
    <t>a:3:{s:6:"文学";s:31:"./major/175/403/Language//9.gif";s:9:"教育学";s:31:"./major/175/403/Language//4.gif";s:9:"管理学";s:31:"./major/175/403/Language//3.gif";}</t>
  </si>
  <si>
    <t>{"Address":"American Language Institute  College of Continuing and Professional Education  6300 State University Drive, Suite 230  Long Beach, Ca 90815   ","Tel":"1 (562) 985-8424","Fax":"1 (562) 985-7104  ","Mail":"ali@ccpe.csulb.edu","ApplyOnline":"http://www.ccpe.csulb.edu/ALI/Application.aspx?pID=35","Conditions_Cost": "","Conditions_Edu": "无明确要求", "Conditions_Test": "","Conditions_Age": "无明确要求","MajorSum": "5", "OpeningTime": [{"time":"4月2日","tip":"每年开课3次，4月、7月、10月"}],"Tuition": "314","Other_Application": "150","Other_reg": "-1","Other_books": "-1","ScholarshipUrl": "","alimony":"12768-21600","Other_Conditions": "无明确要求","Currency": "美元","Rate": "6.3387"}</t>
  </si>
  <si>
    <t>a:6:{s:6:"文学";s:30:"./major/175/403/NetWork//9.gif";s:9:"历史学";s:30:"./major/175/403/NetWork//7.gif";s:9:"教育学";s:30:"./major/175/403/NetWork//4.gif";s:9:"管理学";s:30:"./major/175/403/NetWork//3.gif";s:6:"工学";s:30:"./major/175/403/NetWork//2.gif";s:6:"医学";s:31:"./major/175/403/NetWork//10.gif";}</t>
  </si>
  <si>
    <t>{"Address":"International Admissions  Center for International Education  California State University, Long Beach  1250 Bellflower Blvd., BH 201  Long Beach, CA 90840-0109  U.S.A.  ","Tel":"1-562-985-2500","Fax":"1-562-985-1725  ","Mail":"cie-admission@csulb.edu","ApplyOnline":"http://www.csumentor.edu/","Conditions_Cost": "","Conditions_Edu": "无明确要求", "Conditions_Test": "","Conditions_Age": "无明确要求","MajorSum": "15", "OpeningTime": "","Tuition": "6696","Other_Application": "","Other_reg": "-1","Other_books": "-1","ScholarshipUrl": "","alimony":"12768-21600","Other_Conditions": "无明确要求","Currency": "美元","Rate": "6.3387"}</t>
  </si>
  <si>
    <t>缅因大学奥罗诺分校(奥罗诺)</t>
  </si>
  <si>
    <t>University of Maine (Orono)</t>
  </si>
  <si>
    <t>International Programs University of Maine  5782 Winslow Hall, Room 100  Orono, ME 04469-5782</t>
  </si>
  <si>
    <t>http://umaine.edu/international/international-admissions/undergraduate-admissions/</t>
  </si>
  <si>
    <t>1 (207) 581-2920</t>
  </si>
  <si>
    <t>umintadm@maine.edu</t>
  </si>
  <si>
    <t>a:2:{i:0;O:8:"stdClass":2:{s:4:"time";s:9:"5月15日";s:3:"tip";s:30:"秋季入学申请截止时间";}i:1;O:8:"stdClass":2:{s:4:"time";s:9:"11月1日";s:3:"tip";s:30:"春季入学申请截止时间";}}</t>
  </si>
  <si>
    <t>http://www.edupass.org/finaid/</t>
  </si>
  <si>
    <t>1 (207) 581-2905</t>
  </si>
  <si>
    <t>a:12:{s:6:"文学";s:37:"./major/175/2655/Undergraduate//9.gif";s:6:"农学";s:37:"./major/175/2655/Undergraduate//8.gif";s:9:"历史学";s:37:"./major/175/2655/Undergraduate//7.gif";s:6:"理学";s:37:"./major/175/2655/Undergraduate//6.gif";s:9:"经济学";s:37:"./major/175/2655/Undergraduate//5.gif";s:9:"教育学";s:37:"./major/175/2655/Undergraduate//4.gif";s:9:"管理学";s:37:"./major/175/2655/Undergraduate//3.gif";s:6:"工学";s:37:"./major/175/2655/Undergraduate//2.gif";s:6:"军事";s:38:"./major/175/2655/Undergraduate//12.gif";s:6:"哲学";s:38:"./major/175/2655/Undergraduate//11.gif";s:6:"医学";s:38:"./major/175/2655/Undergraduate//10.gif";s:6:"法学";s:37:"./major/175/2655/Undergraduate//1.gif";}</t>
  </si>
  <si>
    <t>{"Address":"International Programs University of Maine  5782 Winslow Hall, Room 100  Orono, ME 04469-5782  ","Tel":"1 (207) 581-2905","Fax":"1 (207) 581-2920  ","Mail":"umintadm@maine.edu","ApplyOnline":"http://umaine.edu/international/international-admissions/undergraduate-admissions/","Conditions_Cost": "","Conditions_Edu": "高中毕业", "Conditions_Test": [{"type":"传统托福(PBT)","score":"550"},{"type":"托福网考(IBT)","score":"79"},{"type":"雅思","score":"6.5"}],"Conditions_Age": "无明确要求","MajorSum": "69", "OpeningTime": [{"time":"5月15日","tip":"秋季入学申请截止时间"},{"time":"11月1日","tip":"春季入学申请截止时间"}],"Tuition": "25740","Other_Application": "40","Other_reg": "-1","Other_books": "-1","ScholarshipUrl": "http://www.edupass.org/finaid/","alimony":"12768-21600","Other_Conditions": "无明确要求","Currency": "美元","Rate": "6.3387"}</t>
  </si>
  <si>
    <t>The Graduate School University of Maine 5755 Stodder Hall, Room 42  Orono, ME 04469-5755</t>
  </si>
  <si>
    <t>http://www.umaine.edu/graduate/admissions/application-information</t>
  </si>
  <si>
    <t>1 (207) 581-3232</t>
  </si>
  <si>
    <t>1 (207) 581-3291</t>
  </si>
  <si>
    <t>a:10:{s:6:"文学";s:30:"./major/175/2655/Master//9.gif";s:6:"农学";s:30:"./major/175/2655/Master//8.gif";s:9:"历史学";s:30:"./major/175/2655/Master//7.gif";s:6:"理学";s:30:"./major/175/2655/Master//6.gif";s:9:"经济学";s:30:"./major/175/2655/Master//5.gif";s:9:"教育学";s:30:"./major/175/2655/Master//4.gif";s:9:"管理学";s:30:"./major/175/2655/Master//3.gif";s:6:"工学";s:30:"./major/175/2655/Master//2.gif";s:6:"医学";s:31:"./major/175/2655/Master//10.gif";s:6:"法学";s:30:"./major/175/2655/Master//1.gif";}</t>
  </si>
  <si>
    <t>{"Address":"The Graduate School University of Maine 5755 Stodder Hall, Room 42  Orono, ME 04469-5755","Tel":"1 (207) 581-3291","Fax":"1 (207) 581-3232  ","Mail":"umintadm@maine.edu","ApplyOnline":"http://www.umaine.edu/graduate/admissions/application-information","Conditions_Cost": "","Conditions_Edu": "本科毕业", "Conditions_Test": [{"type":"传统托福(PBT)","score":"550"},{"type":"托福网考(IBT)","score":"80"},{"type":"雅思","score":"6.5"}],"Conditions_Age": "无明确要求","MajorSum": "72", "OpeningTime": [{"time":"1月15日","tip":"秋季入学申请截止时间"}],"Tuition": "23112","Other_Application": "70","Other_reg": "-1","Other_books": "-1","ScholarshipUrl": "http://www.edupass.org/finaid/","alimony":"12768-21600","Other_Conditions": "1.提交GRE考试成绩。","Currency": "美元","Rate": "6.3387"}</t>
  </si>
  <si>
    <t>a:9:{s:6:"文学";s:26:"./major/175/2655/Dr//9.gif";s:6:"农学";s:26:"./major/175/2655/Dr//8.gif";s:9:"历史学";s:26:"./major/175/2655/Dr//7.gif";s:6:"理学";s:26:"./major/175/2655/Dr//6.gif";s:9:"教育学";s:26:"./major/175/2655/Dr//4.gif";s:9:"管理学";s:26:"./major/175/2655/Dr//3.gif";s:6:"工学";s:26:"./major/175/2655/Dr//2.gif";s:6:"医学";s:27:"./major/175/2655/Dr//10.gif";s:6:"法学";s:26:"./major/175/2655/Dr//1.gif";}</t>
  </si>
  <si>
    <t>{"Address":"The Graduate School University of Maine 5755 Stodder Hall, Room 42  Orono, ME 04469-5755","Tel":"1 (207) 581-3291","Fax":"1 (207) 581-3232 ","Mail":"umintadm@maine.edu","ApplyOnline":"http://www.umaine.edu/graduate/admissions/application-information","Conditions_Cost": "","Conditions_Edu": "本科毕业", "Conditions_Test": [{"type":"传统托福(PBT)","score":"550"},{"type":"托福网考(IBT)","score":"80"},{"type":"雅思","score":"6.5"}],"Conditions_Age": "无明确要求","MajorSum": "34", "OpeningTime": [{"time":"1月15日","tip":"秋季入学申请截止时间"}],"Tuition": "23112","Other_Application": "70","Other_reg": "-1","Other_books": "-1","ScholarshipUrl": "http://www.edupass.org/finaid/","alimony":"12768-21600","Other_Conditions": "1.提交GRE考试成绩。","Currency": "美元","Rate": "6.3387"}</t>
  </si>
  <si>
    <t>Carol L. Mandzik, MBA   Manager of MBA Programs, Executive Education &amp; Internships   Associate Graduate Faculty   The University of Maine   Maine Business School   5723 DP Corbett Business Building, Rm 209   Orono, Maine  04469</t>
  </si>
  <si>
    <t>a:1:{i:0;O:8:"stdClass":2:{s:5:"score";s:13:"四分制  3.";s:3:"tip";s:3:"GPA";}}</t>
  </si>
  <si>
    <t>a:10:{i:0;O:8:"stdClass":2:{s:4:"type";s:17:"托福网考(IBT)";s:5:"score";s:2:"82";}i:1;O:8:"stdClass":2:{s:4:"type";s:6:"雅思";s:5:"score";s:3:"6.5";}i:2;O:8:"stdClass":2:{s:4:"type";s:12:"雅思阅读";s:5:"score";s:3:"6.0";}i:3;O:8:"stdClass":2:{s:4:"type";s:12:"雅思写作";s:5:"score";s:3:"6.0";}i:4;O:8:"stdClass":2:{s:4:"type";s:12:"雅思听力";s:5:"score";s:3:"6.0";}i:5;O:8:"stdClass":2:{s:4:"type";s:12:"雅思口语";s:5:"score";s:3:"6.0";}i:6;O:8:"stdClass":2:{s:4:"type";s:4:"GMAT";s:5:"score";s:3:"550";}i:7;O:8:"stdClass":2:{s:4:"type";s:10:"GMAT写作";s:5:"score";s:3:"500";}i:8;O:8:"stdClass":2:{s:4:"type";s:10:"GMAT数学";s:5:"score";s:3:"500";}i:9;O:8:"stdClass":2:{s:4:"type";s:10:"GMAT语文";s:5:"score";s:3:"500";}}</t>
  </si>
  <si>
    <t>Carol.Mandzik@maine.edu</t>
  </si>
  <si>
    <t>a:3:{i:0;O:8:"stdClass":2:{s:4:"time";s:8:"6月1日";s:3:"tip";s:30:"秋季入学申请截止时间";}i:1;O:8:"stdClass":2:{s:4:"time";s:10:"11月15日";s:3:"tip";s:30:"春季入学申请截止时间";}i:2;O:8:"stdClass":2:{s:4:"time";s:8:"1月1日";s:3:"tip";s:30:"夏季入学申请截止时间";}}</t>
  </si>
  <si>
    <t>+1 207-581-1971</t>
  </si>
  <si>
    <t>a:2:{s:9:"经济学";s:27:"./major/175/2655/MBA//5.gif";s:9:"管理学";s:27:"./major/175/2655/MBA//3.gif";}</t>
  </si>
  <si>
    <t>{"Address":"Carol L. Mandzik, MBA   Manager of MBA Programs, Executive Education &amp; Internships   Associate Graduate Faculty   The University of Maine   Maine Business School   5723 DP Corbett Business Building, Rm 209   Orono, Maine  04469","Tel":"+1 207-581-1971","Fax":"","Mail":"Carol.Mandzik@maine.edu","Conditions_Cost": [{"score":"四分制  3.","tip":"GPA"}],"Conditions_Edu": "本科毕业", "Conditions_Test": [{"type":"托福网考(IBT)","score":"82"},{"type":"雅思","score":"6.5"},{"type":"雅思阅读","score":"6.0"},{"type":"雅思写作","score":"6.0"},{"type":"雅思听力","score":"6.0"},{"type":"雅思口语","score":"6.0"},{"type":"GMAT","score":"550"},{"type":"GMAT写作","score":"500"},{"type":"GMAT数学","score":"500"},{"type":"GMAT语文","score":"500"}], "Conditions_Work": "无明确要求","xueZhi": "24个月 全日制MBA学制为两年","Conditions_Age": "无明确要求","MajorSum": "5", "OpeningTime": [{"time":"6月1日","tip":"秋季入学申请截止时间"},{"time":"11月15日","tip":"春季入学申请截止时间"},{"time":"1月1日","tip":"夏季入学申请截止时间"}],"Tuition": "54828","Other_Application": "70","Other_reg": "-1","Other_books": "-1","ScholarshipUrl": "","alimony":"12768-21600","Other_Conditions": "无明确要求","Currency": "美元","Rate": "6.3387"}</t>
  </si>
  <si>
    <t>Intensive English Institute  University of Maine  5732 Hannibal Hamlin Hall  Orono, ME 04469-5732  USA</t>
  </si>
  <si>
    <t>http://umaine.edu/iei/apply-to-the-iei/</t>
  </si>
  <si>
    <t>1 207-581-3803</t>
  </si>
  <si>
    <t>ieium@umit.maine.edu</t>
  </si>
  <si>
    <t>a:1:{i:0;O:8:"stdClass":2:{s:4:"time";s:8:"1月7日";s:3:"tip";s:81:"每年3个学期6次开课，分别为1月、3月、6月、7月、8月、10月。";}}</t>
  </si>
  <si>
    <t>1 207-581-3821</t>
  </si>
  <si>
    <t>a:2:{s:6:"文学";s:32:"./major/175/2655/Language//9.gif";s:9:"教育学";s:32:"./major/175/2655/Language//4.gif";}</t>
  </si>
  <si>
    <t>{"Address":"Intensive English Institute  University of Maine  5732 Hannibal Hamlin Hall  Orono, ME 04469-5732  USA   ","Tel":"1 207-581-3821","Fax":"1 207-581-3803   ","Mail":"ieium@umit.maine.edu","ApplyOnline":"http://umaine.edu/iei/apply-to-the-iei/","Conditions_Cost": "","Conditions_Edu": "无明确要求", "Conditions_Test": "","Conditions_Age": "无明确要求","MajorSum": "1", "OpeningTime": [{"time":"1月7日","tip":"每年3个学期6次开课，分别为1月、3月、6月、7月、8月、10月。"}],"Tuition": "314","Other_Application": "100","Other_reg": "-1","Other_books": "-1","ScholarshipUrl": "","alimony":"12768-21600","Other_Conditions": "无明确要求","Currency": "美元","Rate": "6.3387"}</t>
  </si>
  <si>
    <t>a:6:{s:6:"理学";s:31:"./major/175/2655/NetWork//6.gif";s:9:"教育学";s:31:"./major/175/2655/NetWork//4.gif";s:9:"管理学";s:31:"./major/175/2655/NetWork//3.gif";s:6:"工学";s:31:"./major/175/2655/NetWork//2.gif";s:6:"医学";s:32:"./major/175/2655/NetWork//10.gif";s:6:"法学";s:31:"./major/175/2655/NetWork//1.gif";}</t>
  </si>
  <si>
    <t>{"Address":"The Graduate School University of Maine 5755 Stodder Hall, Room 42  Orono, ME 04469-5755","Tel":"1 (207) 581-3291","Fax":"1 (207) 581-3232 ","Mail":"umintadm@maine.edu","ApplyOnline":"http://www.umaine.edu/graduate/admissions/application-information","Conditions_Cost": "","Conditions_Edu": "无明确要求", "Conditions_Test": "","Conditions_Age": "无明确要求","MajorSum": "19", "OpeningTime": "","Tuition": "23112","Other_Application": "","Other_reg": "-1","Other_books": "-1","ScholarshipUrl": "http://www.edupass.org/finaid/","alimony":"12768-21600","Other_Conditions": "无明确要求","Currency": "美元","Rate": "6.3387"}</t>
  </si>
  <si>
    <t>a:4:{s:6:"农学";s:34:"./major/175/2655/Foundation//8.gif";s:9:"教育学";s:34:"./major/175/2655/Foundation//4.gif";s:6:"医学";s:35:"./major/175/2655/Foundation//10.gif";s:6:"法学";s:34:"./major/175/2655/Foundation//1.gif";}</t>
  </si>
  <si>
    <t>{"Address":"International Programs University of Maine  5782 Winslow Hall, Room 100  Orono, ME 04469-5782  ","Tel":"1 (207) 581-2905","Fax":"1 (207) 581-2920  ","Mail":"umintadm@maine.edu","ApplyOnline":"http://umaine.edu/international/international-admissions/undergraduate-admissions/","Conditions_Cost": "","Conditions_Edu": "无明确要求", "Conditions_Test": "","Conditions_Age": "无明确要求","MajorSum": "7", "OpeningTime": "","Tuition": "-1","Other_Application": "-1","Other_reg": "-1","Other_books": "-1","ScholarshipUrl": "","alimony":"12768-21600","Other_Conditions": "无明确要求","Currency": "美元","Rate": "6.3387"}</t>
  </si>
  <si>
    <t>孟菲斯大学(孟菲斯)</t>
  </si>
  <si>
    <t>University of Memphis (Memphis)</t>
  </si>
  <si>
    <t>Office of Admissions, University of Memphis, 101 Wilder Tower, Memphis TN 38152-3520USA</t>
  </si>
  <si>
    <t>http://apply.memphis.edu/</t>
  </si>
  <si>
    <t>a:2:{i:0;O:8:"stdClass":2:{s:4:"type";s:17:"传统托福(PBT)";s:5:"score";s:3:"500";}i:1;O:8:"stdClass":2:{s:4:"type";s:17:"托福网考(IBT)";s:5:"score";s:2:"61";}}</t>
  </si>
  <si>
    <t>recruitment@memphis.edu</t>
  </si>
  <si>
    <t>a:3:{i:0;O:8:"stdClass":2:{s:4:"time";s:8:"5月1日";s:3:"tip";s:30:"秋季入学申请截止时间";}i:1;O:8:"stdClass":2:{s:4:"time";s:9:"9月15日";s:3:"tip";s:30:"春季入学申请截止时间";}i:2;O:8:"stdClass":2:{s:4:"time";s:8:"2月1日";s:3:"tip";s:30:"夏季入学申请截止时间";}}</t>
  </si>
  <si>
    <t>http://www.memphis.edu/scholarships/</t>
  </si>
  <si>
    <t>1-901/678-2111</t>
  </si>
  <si>
    <t>a:10:{s:6:"文学";s:37:"./major/175/5444/Undergraduate//9.gif";s:9:"历史学";s:37:"./major/175/5444/Undergraduate//7.gif";s:6:"理学";s:37:"./major/175/5444/Undergraduate//6.gif";s:9:"经济学";s:37:"./major/175/5444/Undergraduate//5.gif";s:9:"教育学";s:37:"./major/175/5444/Undergraduate//4.gif";s:9:"管理学";s:37:"./major/175/5444/Undergraduate//3.gif";s:6:"工学";s:37:"./major/175/5444/Undergraduate//2.gif";s:6:"哲学";s:38:"./major/175/5444/Undergraduate//11.gif";s:6:"医学";s:38:"./major/175/5444/Undergraduate//10.gif";s:6:"法学";s:37:"./major/175/5444/Undergraduate//1.gif";}</t>
  </si>
  <si>
    <t>{"Address":"Office of Admissions, University of Memphis, 101 Wilder Tower, Memphis TN 38152-3520USA","Tel":"1-901/678-2111","Fax":"","Mail":"recruitment@memphis.edu","ApplyOnline":"http://apply.memphis.edu/","Conditions_Cost": "","Conditions_Edu": "高中毕业", "Conditions_Test": [{"type":"传统托福(PBT)","score":"500"},{"type":"托福网考(IBT)","score":"61"}],"Conditions_Age": "无明确要求","MajorSum": "52", "OpeningTime": [{"time":"5月1日","tip":"秋季入学申请截止时间"},{"time":"9月15日","tip":"春季入学申请截止时间"},{"time":"2月1日","tip":"夏季入学申请截止时间"}],"Tuition": "18390","Other_Application": "50","Other_reg": "-1","Other_books": "-1","ScholarshipUrl": "http://www.memphis.edu/scholarships/","alimony":"12768-21600","Other_Conditions": "无明确要求","Currency": "美元","Rate": "6.3387"}</t>
  </si>
  <si>
    <t>Office of Graduate Admissions,Wilder Tower 101,The University of Memphis,Memphis, TN 38152 USA</t>
  </si>
  <si>
    <t>http://www.memphis.edu/gradschool/applicant.php</t>
  </si>
  <si>
    <t>a:2:{i:0;O:8:"stdClass":2:{s:4:"type";s:17:"传统托福(PBT)";s:5:"score";s:3:"550";}i:1;O:8:"stdClass":2:{s:4:"type";s:17:"托福机考(CBT)";s:5:"score";s:3:"210";}}</t>
  </si>
  <si>
    <t>1-(901) 678-5023</t>
  </si>
  <si>
    <t>kweddle@memphis.edu</t>
  </si>
  <si>
    <t>http://www.memphis.edu/gradschool/ga_awards_fellowships/gainfo.php</t>
  </si>
  <si>
    <t>1-(901) 678-2911</t>
  </si>
  <si>
    <t>a:10:{s:6:"文学";s:30:"./major/175/5444/Master//9.gif";s:9:"历史学";s:30:"./major/175/5444/Master//7.gif";s:6:"理学";s:30:"./major/175/5444/Master//6.gif";s:9:"经济学";s:30:"./major/175/5444/Master//5.gif";s:9:"教育学";s:30:"./major/175/5444/Master//4.gif";s:9:"管理学";s:30:"./major/175/5444/Master//3.gif";s:6:"工学";s:30:"./major/175/5444/Master//2.gif";s:6:"哲学";s:31:"./major/175/5444/Master//11.gif";s:6:"医学";s:31:"./major/175/5444/Master//10.gif";s:6:"法学";s:30:"./major/175/5444/Master//1.gif";}</t>
  </si>
  <si>
    <t>{"Address":"Office of Graduate Admissions,Wilder Tower 101,The University of Memphis,Memphis, TN 38152 USA","Tel":"1-(901) 678-2911","Fax":"1-(901) 678-5023","Mail":"kweddle@memphis.edu","ApplyOnline":"http://www.memphis.edu/gradschool/applicant.php","Conditions_Cost": "","Conditions_Edu": "本科毕业", "Conditions_Test": [{"type":"传统托福(PBT)","score":"550"},{"type":"托福机考(CBT)","score":"210"}],"Conditions_Age": "无明确要求","MajorSum": "52", "OpeningTime": "","Tuition": "14904","Other_Application": "60","Other_reg": "-1","Other_books": "-1","ScholarshipUrl": "http://www.memphis.edu/gradschool/ga_awards_fellowships/gainfo.php ","alimony":"12768-21600","Other_Conditions": "无明确要求","Currency": "美元","Rate": "6.3387"}</t>
  </si>
  <si>
    <t>a:9:{s:6:"文学";s:26:"./major/175/5444/Dr//9.gif";s:9:"历史学";s:26:"./major/175/5444/Dr//7.gif";s:6:"理学";s:26:"./major/175/5444/Dr//6.gif";s:9:"教育学";s:26:"./major/175/5444/Dr//4.gif";s:9:"管理学";s:26:"./major/175/5444/Dr//3.gif";s:6:"工学";s:26:"./major/175/5444/Dr//2.gif";s:6:"哲学";s:27:"./major/175/5444/Dr//11.gif";s:6:"医学";s:27:"./major/175/5444/Dr//10.gif";s:6:"法学";s:26:"./major/175/5444/Dr//1.gif";}</t>
  </si>
  <si>
    <t>{"Address":"Office of Graduate Admissions,Wilder Tower 101,The University of Memphis,Memphis, TN 38152 USA","Tel":"1-(901) 678-2911","Fax":"1-(901) 678-5023","Mail":"kweddle@memphis.edu","ApplyOnline":"http://www.memphis.edu/gradschool/applicant.php","Conditions_Cost": "","Conditions_Edu": "本科毕业", "Conditions_Test": [{"type":"传统托福(PBT)","score":"550"},{"type":"托福机考(CBT)","score":"210"}],"Conditions_Age": "无明确要求","MajorSum": "24", "OpeningTime": "","Tuition": "14904","Other_Application": "60","Other_reg": "-1","Other_books": "-1","ScholarshipUrl": "http://www.memphis.edu/gradschool/ga_awards_fellowships/gainfo.php","alimony":"12768-21600","Other_Conditions": "无明确要求","Currency": "美元","Rate": "6.3387"}</t>
  </si>
  <si>
    <t>International MBA Program University of Memphis Graduate Programs Office 101 Fogelman College Administration Building Memphis, TN  38152</t>
  </si>
  <si>
    <t>1年以上</t>
  </si>
  <si>
    <t>1  (901) 678-4705</t>
  </si>
  <si>
    <t>jkerulff@memphis.edu</t>
  </si>
  <si>
    <t>1.提交GRE、GMAT成绩。</t>
  </si>
  <si>
    <t>1 (901) 678-3499</t>
  </si>
  <si>
    <t>21个月 客户驱动MBA(Customer-Driven MBA)&lt;br/&gt;24个月 IMBA&lt;br/&gt;21个月 行政方向</t>
  </si>
  <si>
    <t>a:1:{s:9:"管理学";s:27:"./major/175/5444/MBA//3.gif";}</t>
  </si>
  <si>
    <t>{"Address":"International MBA Program University of Memphis Graduate Programs Office 101 Fogelman College Administration Building Memphis, TN  38152","Tel":"1 (901) 678-3499","Fax":"1  (901) 678-4705","Mail":"jkerulff@memphis.edu","Conditions_Cost": "","Conditions_Edu": "本科毕业", "Conditions_Test": [{"type":"传统托福(PBT)","score":"550"},{"type":"托福机考(CBT)","score":"213"}], "Conditions_Work": "1年以上","xueZhi": "21个月 客户驱动MBA(Customer-Driven MBA)&lt;br/&gt;24个月 IMBA&lt;br/&gt;21个月 行政方向","Conditions_Age": "无明确要求","MajorSum": "1", "OpeningTime": [{"time":"6月1日","tip":""}],"Tuition": "53209","Other_Application": "60","Other_reg": "-1","Other_books": "-1","ScholarshipUrl": "","alimony":"12768-21600","Other_Conditions": "1.提交GRE、GMAT成绩。","Currency": "美元","Rate": "6.3387"}</t>
  </si>
  <si>
    <t>The University of Memphis   Intensive English for Internationals (IEI)   125 Patterson Hall    Memphis  TN 38152-3510    USA</t>
  </si>
  <si>
    <t>http://www.memphis.edu/iei/information.php</t>
  </si>
  <si>
    <t>1-901-678-2747</t>
  </si>
  <si>
    <t>iei@memphis.edu</t>
  </si>
  <si>
    <t>1-901-678-2107</t>
  </si>
  <si>
    <t>a:2:{s:6:"文学";s:32:"./major/175/5444/Language//9.gif";s:9:"教育学";s:32:"./major/175/5444/Language//4.gif";}</t>
  </si>
  <si>
    <t>{"Address":"The University of Memphis   Intensive English for Internationals (IEI)   125 Patterson Hall    Memphis  TN 38152-3510    USA","Tel":"1-901-678-2107","Fax":"1-901-678-2747 ","Mail":"iei@memphis.edu","ApplyOnline":"http://www.memphis.edu/iei/information.php","Conditions_Cost": "","Conditions_Edu": "无明确要求", "Conditions_Test": "","Conditions_Age": "无明确要求","MajorSum": "1", "OpeningTime": "","Tuition": "200","Other_Application": "100","Other_reg": "-1","Other_books": "-1","ScholarshipUrl": "","alimony":"12768-21600","Other_Conditions": "无明确要求","Currency": "美元","Rate": "6.3387"}</t>
  </si>
  <si>
    <t>a:9:{s:6:"文学";s:31:"./major/175/5444/NetWork//9.gif";s:9:"历史学";s:31:"./major/175/5444/NetWork//7.gif";s:6:"理学";s:31:"./major/175/5444/NetWork//6.gif";s:9:"经济学";s:31:"./major/175/5444/NetWork//5.gif";s:9:"教育学";s:31:"./major/175/5444/NetWork//4.gif";s:9:"管理学";s:31:"./major/175/5444/NetWork//3.gif";s:6:"工学";s:31:"./major/175/5444/NetWork//2.gif";s:6:"医学";s:32:"./major/175/5444/NetWork//10.gif";s:6:"法学";s:31:"./major/175/5444/NetWork//1.gif";}</t>
  </si>
  <si>
    <t>{"Address":"Office of Graduate Admissions,Wilder Tower 101,The University of Memphis,Memphis, TN 38152 USA","Tel":"1-(901) 678-2911","Fax":"1-(901) 678-5023","Mail":"kweddle@memphis.edu","ApplyOnline":"http://www.memphis.edu/gradschool/applicant.php","Conditions_Cost": "","Conditions_Edu": "无明确要求", "Conditions_Test": "","Conditions_Age": "无明确要求","MajorSum": "30", "OpeningTime": "","Tuition": "14904","Other_Application": "","Other_reg": "-1","Other_books": "-1","ScholarshipUrl": "http://www.memphis.edu/gradschool/ga_awards_fellowships/gainfo.php","alimony":"12768-21600","Other_Conditions": "无明确要求","Currency": "美元","Rate": "6.3387"}</t>
  </si>
  <si>
    <t>西肯塔基大学(鲍林格林)</t>
  </si>
  <si>
    <t>Western Kentucky University (Bowling Green)</t>
  </si>
  <si>
    <t>Western Kentucky University  Office of Admissions 1906 College Heights Blvd. # 11020 Bowling Green, KY 42101-1020 USA</t>
  </si>
  <si>
    <t>https://acsapps.wku.edu/pls/prod/twbkwbis.P_GenMenu?name=wkumenu.P_AdmUnsecMnu</t>
  </si>
  <si>
    <t>a:5:{i:0;O:8:"stdClass":2:{s:4:"type";s:17:"传统托福(PBT)";s:5:"score";s:3:"525";}i:1;O:8:"stdClass":2:{s:4:"type";s:17:"托福机考(CBT)";s:5:"score";s:3:"197";}i:2;O:8:"stdClass":2:{s:4:"type";s:17:"托福网考(IBT)";s:5:"score";s:2:"71";}i:3;O:8:"stdClass":2:{s:4:"type";s:6:"雅思";s:5:"score";s:3:"6.0";}i:4;O:8:"stdClass":2:{s:4:"type";s:9:"SAT口语";s:5:"score";s:3:"450";}}</t>
  </si>
  <si>
    <t>intladmission@wku.edu.</t>
  </si>
  <si>
    <t>a:3:{i:0;O:8:"stdClass":2:{s:4:"time";s:8:"4月1日";s:3:"tip";s:30:"秋季入学申请截止时间";}i:1;O:8:"stdClass":2:{s:4:"time";s:8:"9月1日";s:3:"tip";s:30:"春季入学申请截止时间";}i:2;O:8:"stdClass":2:{s:4:"time";s:8:"3月1日";s:3:"tip";s:30:"夏季入学申请截止时间";}}</t>
  </si>
  <si>
    <t>1.申请者需提供就读学校正式成绩单、学历证明等原件及英文版。</t>
  </si>
  <si>
    <t>http://www.wku.edu/scholarship/national.php</t>
  </si>
  <si>
    <t>1-270-745-2551，1-800-495-8463</t>
  </si>
  <si>
    <t>a:12:{s:6:"文学";s:37:"./major/175/2452/Undergraduate//9.gif";s:6:"农学";s:37:"./major/175/2452/Undergraduate//8.gif";s:9:"历史学";s:37:"./major/175/2452/Undergraduate//7.gif";s:6:"理学";s:37:"./major/175/2452/Undergraduate//6.gif";s:9:"经济学";s:37:"./major/175/2452/Undergraduate//5.gif";s:9:"教育学";s:37:"./major/175/2452/Undergraduate//4.gif";s:9:"管理学";s:37:"./major/175/2452/Undergraduate//3.gif";s:6:"工学";s:37:"./major/175/2452/Undergraduate//2.gif";s:6:"军事";s:38:"./major/175/2452/Undergraduate//12.gif";s:6:"哲学";s:38:"./major/175/2452/Undergraduate//11.gif";s:6:"医学";s:38:"./major/175/2452/Undergraduate//10.gif";s:6:"法学";s:37:"./major/175/2452/Undergraduate//1.gif";}</t>
  </si>
  <si>
    <t>{"Address":" Western Kentucky University  Office of Admissions 1906 College Heights Blvd. # 11020 Bowling Green, KY 42101-1020 USA  ","Tel":"1-270-745-2551，1-800-495-8463","Fax":"","Mail":"intladmission@wku.edu.","ApplyOnline":"https://acsapps.wku.edu/pls/prod/twbkwbis.P_GenMenu?name=wkumenu.P_AdmUnsecMnu","Conditions_Cost": "","Conditions_Edu": "无明确要求", "Conditions_Test": [{"type":"传统托福(PBT)","score":"525"},{"type":"托福机考(CBT)","score":"197"},{"type":"托福网考(IBT)","score":"71"},{"type":"雅思","score":"6.0"},{"type":"SAT口语","score":"450"}],"Conditions_Age": "无明确要求","MajorSum": "39", "OpeningTime": [{"time":"4月1日","tip":"秋季入学申请截止时间"},{"time":"9月1日","tip":"春季入学申请截止时间"},{"time":"3月1日","tip":"夏季入学申请截止时间"}],"Tuition": "18840","Other_Application": "-1","Other_reg": "-1","Other_books": "1000","ScholarshipUrl": "http://www.wku.edu/scholarship/national.php","alimony":"12768-21600","Other_Conditions": "1.申请者需提供就读学校正式成绩单、学历证明等原件及英文版。","Currency": "美元","Rate": "6.3387"}</t>
  </si>
  <si>
    <t>Graduate Studies Western Kentucky University   1906 College Heights Blvd. #11010, Bowling Green, Ky. 42101-1010.</t>
  </si>
  <si>
    <t>1 270-745-6950</t>
  </si>
  <si>
    <t>graduate.studies@wku.edu</t>
  </si>
  <si>
    <t>a:2:{i:0;O:8:"stdClass":2:{s:4:"time";s:8:"4月1日";s:3:"tip";s:30:"秋季入学申请截止时间";}i:1;O:8:"stdClass":2:{s:4:"time";s:8:"9月1日";s:3:"tip";s:30:"春季入学申请截止时间";}}</t>
  </si>
  <si>
    <t>1.申请者需获得本科学士学位或同等水平。&amp;nbsp;2.提供GRE或GMAT成绩。</t>
  </si>
  <si>
    <t>1 270-745-2446</t>
  </si>
  <si>
    <t>a:12:{s:6:"文学";s:30:"./major/175/2452/Master//9.gif";s:6:"农学";s:30:"./major/175/2452/Master//8.gif";s:9:"历史学";s:30:"./major/175/2452/Master//7.gif";s:6:"理学";s:30:"./major/175/2452/Master//6.gif";s:9:"经济学";s:30:"./major/175/2452/Master//5.gif";s:9:"教育学";s:30:"./major/175/2452/Master//4.gif";s:9:"管理学";s:30:"./major/175/2452/Master//3.gif";s:6:"工学";s:30:"./major/175/2452/Master//2.gif";s:6:"军事";s:31:"./major/175/2452/Master//12.gif";s:6:"哲学";s:31:"./major/175/2452/Master//11.gif";s:6:"医学";s:31:"./major/175/2452/Master//10.gif";s:6:"法学";s:30:"./major/175/2452/Master//1.gif";}</t>
  </si>
  <si>
    <t>{"Address":"Graduate Studies Western Kentucky University   1906 College Heights Blvd. #11010, Bowling Green, Ky. 42101-1010.","Tel":"1 270-745-2446","Fax":"1 270-745-6950 ","Mail":"graduate.studies@wku.edu","ApplyOnline":"https://acsapps.wku.edu/pls/prod/twbkwbis.P_GenMenu?name=wkumenu.P_AdmUnsecMnu","Conditions_Cost": "","Conditions_Edu": "本科毕业", "Conditions_Test": [{"type":"传统托福(PBT)","score":"550"},{"type":"托福机考(CBT)","score":"213"},{"type":"托福网考(IBT)","score":"79"},{"type":"雅思","score":"6.5"}],"Conditions_Age": "无明确要求","MajorSum": "44", "OpeningTime": [{"time":"4月1日","tip":"秋季入学申请截止时间"},{"time":"9月1日","tip":"春季入学申请截止时间"}],"Tuition": "23088","Other_Application": "-1","Other_reg": "-1","Other_books": "-1","ScholarshipUrl": "http://www.wku.edu/scholarship/national.php","alimony":"12768-21600","Other_Conditions": "1.申请者需获得本科学士学位或同等水平。&amp;nbsp;2.提供GRE或GMAT成绩。","Currency": "美元","Rate": "6.3387"}</t>
  </si>
  <si>
    <t>a:3:{s:9:"教育学";s:26:"./major/175/2452/Dr//4.gif";s:9:"管理学";s:26:"./major/175/2452/Dr//3.gif";s:6:"医学";s:27:"./major/175/2452/Dr//10.gif";}</t>
  </si>
  <si>
    <t>{"Address":"Graduate Studies Western Kentucky University   1906 College Heights Blvd. #11010, Bowling Green, Ky. 42101-1010.","Tel":"1 270-745-2446","Fax":"1 270-745-6950 ","Mail":"graduate.studies@wku.edu","ApplyOnline":"https://acsapps.wku.edu/pls/prod/twbkwbis.P_GenMenu?name=wkumenu.P_AdmUnsecMnu","Conditions_Cost": "","Conditions_Edu": "本科毕业", "Conditions_Test": [{"type":"传统托福(PBT)","score":"550"},{"type":"托福机考(CBT)","score":"213"},{"type":"托福网考(IBT)","score":"79"},{"type":"雅思","score":"6.0"}],"Conditions_Age": "无明确要求","MajorSum": "3", "OpeningTime": [{"time":"4月1日","tip":"秋季入学申请截止时间"},{"time":"9月1日","tip":"春季入学申请截止时间"}],"Tuition": "23088","Other_Application": "-1","Other_reg": "-1","Other_books": "-1","ScholarshipUrl": "http://www.wku.edu/scholarship/national.php","alimony":"12768-21600","Other_Conditions": "1.申请者需获得本科学士学位或同等水平。&amp;nbsp;2.提供GRE或GMAT成绩。","Currency": "美元","Rate": "6.3387"}</t>
  </si>
  <si>
    <t>Western Kentucky University, 1906 College Heights Blvd.   Bowling Green, KY 42101</t>
  </si>
  <si>
    <t>a:1:{i:0;O:8:"stdClass":2:{s:5:"score";s:15:"四分制  2.75";s:3:"tip";s:34:"本科平均分2.75，满分为4.0";}}</t>
  </si>
  <si>
    <t>a:5:{i:0;O:8:"stdClass":2:{s:4:"type";s:17:"传统托福(PBT)";s:5:"score";s:3:"550";}i:1;O:8:"stdClass":2:{s:4:"type";s:17:"托福机考(CBT)";s:5:"score";s:3:"213";}i:2;O:8:"stdClass":2:{s:4:"type";s:17:"托福网考(IBT)";s:5:"score";s:2:"79";}i:3;O:8:"stdClass":2:{s:4:"type";s:6:"雅思";s:5:"score";s:3:"6.5";}i:4;O:8:"stdClass":2:{s:4:"type";s:4:"GMAT";s:5:"score";s:3:"500";}}</t>
  </si>
  <si>
    <t>bob.hatfield@wku.edu</t>
  </si>
  <si>
    <t>a:1:{i:0;O:8:"stdClass":2:{s:4:"time";s:8:"3月1日";s:3:"tip";s:30:"秋季入学申请截止时间";}}</t>
  </si>
  <si>
    <t>1.提供GMAT成绩</t>
  </si>
  <si>
    <t>+1 270-745-6581</t>
  </si>
  <si>
    <t>12个月 全日制MBA学制为12个月</t>
  </si>
  <si>
    <t>a:1:{s:9:"管理学";s:27:"./major/175/2452/MBA//3.gif";}</t>
  </si>
  <si>
    <t>{"Address":"Western Kentucky University, 1906 College Heights Blvd.   Bowling Green, KY 42101","Tel":"+1 270-745-6581","Fax":"","Mail":"bob.hatfield@wku.edu","Conditions_Cost": [{"score":"四分制  2.75","tip":"本科平均分2.75，满分为4.0"}],"Conditions_Edu": "本科毕业", "Conditions_Test": [{"type":"传统托福(PBT)","score":"550"},{"type":"托福机考(CBT)","score":"213"},{"type":"托福网考(IBT)","score":"79"},{"type":"雅思","score":"6.5"},{"type":"GMAT","score":"500"}], "Conditions_Work": "无明确要求","xueZhi": "12个月 全日制MBA学制为12个月","Conditions_Age": "无明确要求","MajorSum": "1", "OpeningTime": [{"time":"3月1日","tip":"秋季入学申请截止时间"}],"Tuition": "31746","Other_Application": "-1","Other_reg": "-1","Other_books": "-1","ScholarshipUrl": "","alimony":"12768-21600","Other_Conditions": "1.提供GMAT成绩","Currency": "美元","Rate": "6.3387"}</t>
  </si>
  <si>
    <t>a:5:{s:6:"文学";s:34:"./major/175/2452/Specialist//9.gif";s:9:"教育学";s:34:"./major/175/2452/Specialist//4.gif";s:9:"管理学";s:34:"./major/175/2452/Specialist//3.gif";s:6:"工学";s:34:"./major/175/2452/Specialist//2.gif";s:6:"医学";s:35:"./major/175/2452/Specialist//10.gif";}</t>
  </si>
  <si>
    <t>{"Address":" Western Kentucky University  Office of Admissions 1906 College Heights Blvd. # 11020 Bowling Green, KY 42101-1020 USA  ","Tel":"1-270-745-2551，1-800-495-8463","Fax":"","Mail":"intladmission@wku.edu.","ApplyOnline":"https://acsapps.wku.edu/pls/prod/twbkwbis.P_GenMenu?name=wkumenu.P_AdmUnsecMnu","Conditions_Cost": "","Conditions_Edu": "无明确要求", "Conditions_Test": [{"type":"传统托福(PBT)","score":"525"},{"type":"托福机考(CBT)","score":"197"},{"type":"托福网考(IBT)","score":"71"},{"type":"雅思","score":"6.0"},{"type":"SAT口语","score":"450"}],"Conditions_Age": "无明确要求","MajorSum": "6", "OpeningTime": [{"time":"4月1日","tip":"秋季入学申请截止时间"},{"time":"9月1日","tip":"春季入学申请截止时间"},{"time":"3月1日","tip":"夏季入学申请截止时间"}],"Tuition": "18840","Other_Application": "-1","Other_reg": "-1","Other_books": "-1","ScholarshipUrl": "http://www.wku.edu/scholarship/national.php","alimony":"12768-21600","Other_Conditions": "1.申请者需提供就读学校正式成绩单、学历证明等原件及英文版。","Currency": "美元","Rate": "6.3387"}</t>
  </si>
  <si>
    <t>learn.online@wku.edu</t>
  </si>
  <si>
    <t>1 888-495-8932</t>
  </si>
  <si>
    <t>a:10:{s:6:"文学";s:31:"./major/175/2452/NetWork//9.gif";s:9:"历史学";s:31:"./major/175/2452/NetWork//7.gif";s:6:"理学";s:31:"./major/175/2452/NetWork//6.gif";s:9:"教育学";s:31:"./major/175/2452/NetWork//4.gif";s:9:"管理学";s:31:"./major/175/2452/NetWork//3.gif";s:6:"工学";s:31:"./major/175/2452/NetWork//2.gif";s:21:"职教及其他类别";s:32:"./major/175/2452/NetWork//13.gif";s:6:"哲学";s:32:"./major/175/2452/NetWork//11.gif";s:6:"医学";s:32:"./major/175/2452/NetWork//10.gif";s:6:"法学";s:31:"./major/175/2452/NetWork//1.gif";}</t>
  </si>
  <si>
    <t>{"Address":" Western Kentucky University  Office of Admissions 1906 College Heights Blvd. # 11020 Bowling Green, KY 42101-1020 USA  ","Tel":"1 888-495-8932","Fax":"","Mail":"learn.online@wku.edu","ApplyOnline":"https://acsapps.wku.edu/pls/prod/twbkwbis.P_GenMenu?name=wkumenu.P_AdmUnsecMnu","Conditions_Cost": "","Conditions_Edu": "无明确要求", "Conditions_Test": "","Conditions_Age": "无明确要求","MajorSum": "20", "OpeningTime": "","Tuition": "23088","Other_Application": "","Other_reg": "-1","Other_books": "-1","ScholarshipUrl": "http://www.wku.edu/scholarship/national.php","alimony":"12768-21600","Other_Conditions": "无明确要求","Currency": "美元","Rate": "6.3387"}</t>
  </si>
  <si>
    <t>http://www.wku.edu/Info/Admissions/intlniasinfo.html</t>
  </si>
  <si>
    <t>a:5:{s:6:"农学";s:34:"./major/175/2452/Foundation//8.gif";s:9:"教育学";s:34:"./major/175/2452/Foundation//4.gif";s:6:"哲学";s:35:"./major/175/2452/Foundation//11.gif";s:6:"医学";s:35:"./major/175/2452/Foundation//10.gif";s:6:"法学";s:34:"./major/175/2452/Foundation//1.gif";}</t>
  </si>
  <si>
    <t>{"Address":" Western Kentucky University  Office of Admissions 1906 College Heights Blvd. # 11020 Bowling Green, KY 42101-1020 USA  ","Tel":"1-270-745-2551，1-800-495-8463","Fax":"","Mail":"intladmission@wku.edu.","ApplyOnline":"https://acsapps.wku.edu/pls/prod/twbkwbis.P_GenMenu?name=wkumenu.P_AdmUnsecMnu","Conditions_Cost": "","Conditions_Edu": "无明确要求", "Conditions_Test": "","Conditions_Age": "无明确要求","MajorSum": "12", "OpeningTime": [{"time":"4月1日","tip":"秋季入学申请截止时间"},{"time":"9月1日","tip":"春季入学申请截止时间"},{"time":"3月1日","tip":"夏季入学申请截止时间"}],"Tuition": "-1","Other_Application": "-1","Other_reg": "-1","Other_books": "-1","ScholarshipUrl": "http://www.wku.edu/Info/Admissions/intlniasinfo.html","alimony":"12768-21600","Other_Conditions": "无明确要求","Currency": "美元","Rate": "6.3387"}</t>
  </si>
  <si>
    <t>南密西西比大学 (哈蒂斯堡)</t>
  </si>
  <si>
    <t>University of Southern Mississippi (Hattiesburg)</t>
  </si>
  <si>
    <t>Office of Admissions, The University of Southern Mississippi, Kennard-Washington Hall, 118 College Drive #5166, Hattiesburg, MS 39406-0001</t>
  </si>
  <si>
    <t>http://www.usm.edu/international-services/requirements-freshman-admission</t>
  </si>
  <si>
    <t>a:4:{i:0;O:8:"stdClass":2:{s:4:"type";s:17:"传统托福(PBT)";s:5:"score";s:3:"525";}i:1;O:8:"stdClass":2:{s:4:"type";s:17:"托福机考(CBT)";s:5:"score";s:3:"197";}i:2;O:8:"stdClass":2:{s:4:"type";s:17:"托福网考(IBT)";s:5:"score";s:2:"71";}i:3;O:8:"stdClass":2:{s:4:"type";s:6:"雅思";s:5:"score";s:3:"6.5";}}</t>
  </si>
  <si>
    <t>1 601.266.5148</t>
  </si>
  <si>
    <t>admissions@usm.edu</t>
  </si>
  <si>
    <t>a:3:{i:0;O:8:"stdClass":2:{s:4:"time";s:8:"6月1日";s:3:"tip";s:30:"秋季入学申请截止时间";}i:1;O:8:"stdClass":2:{s:4:"time";s:9:"10月1日";s:3:"tip";s:30:"春季入学申请截止时间";}i:2;O:8:"stdClass":2:{s:4:"time";s:8:"3月1日";s:3:"tip";s:30:"夏季入学申请截止时间";}}</t>
  </si>
  <si>
    <t>http://www.usm.edu/financial-aid/scholarships</t>
  </si>
  <si>
    <t>1 601.266.5000</t>
  </si>
  <si>
    <t>a:10:{s:6:"文学";s:37:"./major/175/3293/Undergraduate//9.gif";s:9:"历史学";s:37:"./major/175/3293/Undergraduate//7.gif";s:6:"理学";s:37:"./major/175/3293/Undergraduate//6.gif";s:9:"经济学";s:37:"./major/175/3293/Undergraduate//5.gif";s:9:"教育学";s:37:"./major/175/3293/Undergraduate//4.gif";s:9:"管理学";s:37:"./major/175/3293/Undergraduate//3.gif";s:6:"工学";s:37:"./major/175/3293/Undergraduate//2.gif";s:6:"哲学";s:38:"./major/175/3293/Undergraduate//11.gif";s:6:"医学";s:38:"./major/175/3293/Undergraduate//10.gif";s:6:"法学";s:37:"./major/175/3293/Undergraduate//1.gif";}</t>
  </si>
  <si>
    <t>{"Address":"Office of Admissions, The University of Southern Mississippi, Kennard-Washington Hall, 118 College Drive #5166, Hattiesburg, MS 39406-0001  ","Tel":"1 601.266.5000","Fax":"1 601.266.5148  ","Mail":"admissions@usm.edu","ApplyOnline":"http://www.usm.edu/international-services/requirements-freshman-admission","Conditions_Cost": "","Conditions_Edu": "高中毕业", "Conditions_Test": [{"type":"传统托福(PBT)","score":"525"},{"type":"托福机考(CBT)","score":"197"},{"type":"托福网考(IBT)","score":"71"},{"type":"雅思","score":"6.5"}],"Conditions_Age": "无明确要求","MajorSum": "105", "OpeningTime": [{"time":"6月1日","tip":"秋季入学申请截止时间"},{"time":"10月1日","tip":"春季入学申请截止时间"},{"time":"3月1日","tip":"夏季入学申请截止时间"}],"Tuition": "11934","Other_Application": "35","Other_reg": "-1","Other_books": "-1","ScholarshipUrl": "http://www.usm.edu/financial-aid/scholarships","alimony":"12768-21600","Other_Conditions": "无明确要求","Currency": "美元","Rate": "6.3387"}</t>
  </si>
  <si>
    <t>The University of Southern Mississippi  Graduate Admissions  118 College Drive #5024 Hattiesburg, MS 39406-0001</t>
  </si>
  <si>
    <t>http://www.usm.edu/graduate-school/apply-graduate-school</t>
  </si>
  <si>
    <t>1 601-266-5138</t>
  </si>
  <si>
    <t>graduateschool@usm.edu</t>
  </si>
  <si>
    <t>1.申请者需提交托福、雅思成绩。&amp;nbsp;2.提交GMAT、GRE、MAT成绩。&amp;nbsp;3.提交就读大学正式成绩单、学历学位证书。</t>
  </si>
  <si>
    <t>1 601-266-4369</t>
  </si>
  <si>
    <t>a:11:{s:6:"文学";s:30:"./major/175/3293/Master//9.gif";s:9:"历史学";s:30:"./major/175/3293/Master//7.gif";s:6:"理学";s:30:"./major/175/3293/Master//6.gif";s:9:"经济学";s:30:"./major/175/3293/Master//5.gif";s:9:"教育学";s:30:"./major/175/3293/Master//4.gif";s:9:"管理学";s:30:"./major/175/3293/Master//3.gif";s:6:"工学";s:30:"./major/175/3293/Master//2.gif";s:21:"职教及其他类别";s:31:"./major/175/3293/Master//13.gif";s:6:"军事";s:31:"./major/175/3293/Master//12.gif";s:6:"医学";s:31:"./major/175/3293/Master//10.gif";s:6:"法学";s:30:"./major/175/3293/Master//1.gif";}</t>
  </si>
  <si>
    <t>{"Address":"The University of Southern Mississippi  Graduate Admissions  118 College Drive #5024 Hattiesburg, MS 39406-0001  ","Tel":"1 601-266-4369","Fax":"1 601-266-5138","Mail":"graduateschool@usm.edu","ApplyOnline":"http://www.usm.edu/graduate-school/apply-graduate-school","Conditions_Cost": "","Conditions_Edu": "本科毕业", "Conditions_Test": "","Conditions_Age": "无明确要求","MajorSum": "55", "OpeningTime": "","Tuition": "9128","Other_Application": "50","Other_reg": "-1","Other_books": "-1","ScholarshipUrl": "http://www.usm.edu/financial-aid/scholarships","alimony":"12768-21600","Other_Conditions": "1.申请者需提交托福、雅思成绩。&amp;nbsp;2.提交GMAT、GRE、MAT成绩。&amp;nbsp;3.提交就读大学正式成绩单、学历学位证书。","Currency": "美元","Rate": "6.3387"}</t>
  </si>
  <si>
    <t>a:9:{s:6:"文学";s:26:"./major/175/3293/Dr//9.gif";s:9:"历史学";s:26:"./major/175/3293/Dr//7.gif";s:6:"理学";s:26:"./major/175/3293/Dr//6.gif";s:9:"教育学";s:26:"./major/175/3293/Dr//4.gif";s:9:"管理学";s:26:"./major/175/3293/Dr//3.gif";s:6:"工学";s:26:"./major/175/3293/Dr//2.gif";s:21:"职教及其他类别";s:27:"./major/175/3293/Dr//13.gif";s:6:"医学";s:27:"./major/175/3293/Dr//10.gif";s:6:"法学";s:26:"./major/175/3293/Dr//1.gif";}</t>
  </si>
  <si>
    <t>{"Address":"The University of Southern Mississippi  Graduate Admissions  118 College Drive #5024 Hattiesburg, MS 39406-0001  ","Tel":"1 601-266-4369","Fax":"1 601-266-5138","Mail":"graduateschool@usm.edu","ApplyOnline":"http://www.usm.edu/graduate-school/apply-graduate-school","Conditions_Cost": "","Conditions_Edu": "本科毕业", "Conditions_Test": "","Conditions_Age": "无明确要求","MajorSum": "35", "OpeningTime": "","Tuition": "9128","Other_Application": "50","Other_reg": "-1","Other_books": "-1","ScholarshipUrl": "http://www.usm.edu/financial-aid/scholarships","alimony":"12768-21600","Other_Conditions": "1.申请者需提交托福、雅思成绩。&amp;nbsp;2.提交GMAT、GRE、MAT成绩。&amp;nbsp;3.提交就读大学正式成绩单、学历学位证书。","Currency": "美元","Rate": "6.3387"}</t>
  </si>
  <si>
    <t>a:3:{s:6:"理学";s:34:"./major/175/3293/Specialist//6.gif";s:9:"管理学";s:34:"./major/175/3293/Specialist//3.gif";s:6:"医学";s:35:"./major/175/3293/Specialist//10.gif";}</t>
  </si>
  <si>
    <t>{"Address":"Office of Admissions, The University of Southern Mississippi, Kennard-Washington Hall, 118 College Drive #5166, Hattiesburg, MS 39406-0001  ","Tel":"1 601.266.5000","Fax":"1 601.266.5148  ","Mail":"admissions@usm.edu","ApplyOnline":"http://www.usm.edu/international-services/requirements-freshman-admission","Conditions_Cost": "","Conditions_Edu": "高中毕业", "Conditions_Test": [{"type":"传统托福(PBT)","score":"525"},{"type":"托福机考(CBT)","score":"197"},{"type":"托福网考(IBT)","score":"71"},{"type":"雅思","score":"6.5"}],"Conditions_Age": "无明确要求","MajorSum": "5", "OpeningTime": [{"time":"6月1日","tip":"秋季入学申请截止时间"},{"time":"10月1日","tip":"春季入学申请截止时间"},{"time":"3月1日","tip":"夏季入学申请截止时间"}],"Tuition": "11934","Other_Application": "35","Other_reg": "-1","Other_books": "-1","ScholarshipUrl": "","alimony":"12768-21600","Other_Conditions": "无明确要求","Currency": "美元","Rate": "6.3387"}</t>
  </si>
  <si>
    <t>The University of Southern Mississippi, English Language Institute,  116 N. 31st Avenue, Room 201  Hattiesburg, MS 39406-0001 USA</t>
  </si>
  <si>
    <t>http://www.usm.edu/english-language-institute/apply</t>
  </si>
  <si>
    <t>1 (601) 266-5723</t>
  </si>
  <si>
    <t>eli@usm.edu</t>
  </si>
  <si>
    <t>a:1:{i:0;O:8:"stdClass":2:{s:4:"time";s:9:"1月17日";s:3:"tip";s:52:"每年开课5次，1月、3月、5月、8月、10月";}}</t>
  </si>
  <si>
    <t>1 (601) 266-4337</t>
  </si>
  <si>
    <t>a:1:{s:6:"文学";s:32:"./major/175/3293/Language//9.gif";}</t>
  </si>
  <si>
    <t>{"Address":"The University of Southern Mississippi, English Language Institute,  116 N. 31st Avenue, Room 201  Hattiesburg, MS 39406-0001 USA  ","Tel":"1 (601) 266-4337","Fax":"1 (601) 266-5723","Mail":"eli@usm.edu","ApplyOnline":"http://www.usm.edu/english-language-institute/apply","Conditions_Cost": "","Conditions_Edu": "高中毕业", "Conditions_Test": "","Conditions_Age": "十八岁以上","MajorSum": "1", "OpeningTime": [{"time":"1月17日","tip":"每年开课5次，1月、3月、5月、8月、10月"}],"Tuition": "225","Other_Application": "50","Other_reg": "-1","Other_books": "150","ScholarshipUrl": "","alimony":"12768-21600","Other_Conditions": "无明确要求","Currency": "美元","Rate": "6.3387"}</t>
  </si>
  <si>
    <t>a:9:{s:6:"文学";s:31:"./major/175/3293/NetWork//9.gif";s:9:"历史学";s:31:"./major/175/3293/NetWork//7.gif";s:6:"理学";s:31:"./major/175/3293/NetWork//6.gif";s:9:"经济学";s:31:"./major/175/3293/NetWork//5.gif";s:9:"教育学";s:31:"./major/175/3293/NetWork//4.gif";s:9:"管理学";s:31:"./major/175/3293/NetWork//3.gif";s:21:"职教及其他类别";s:32:"./major/175/3293/NetWork//13.gif";s:6:"医学";s:32:"./major/175/3293/NetWork//10.gif";s:6:"法学";s:31:"./major/175/3293/NetWork//1.gif";}</t>
  </si>
  <si>
    <t>{"Address":"The University of Southern Mississippi  Graduate Admissions  118 College Drive #5024 Hattiesburg, MS 39406-0001  ","Tel":"1 601-266-4369","Fax":"1 601-266-5138","Mail":"graduateschool@usm.edu","ApplyOnline":"http://www.usm.edu/graduate-school/apply-graduate-school","Conditions_Cost": "","Conditions_Edu": "无明确要求", "Conditions_Test": "","Conditions_Age": "无明确要求","MajorSum": "24", "OpeningTime": "","Tuition": "-1","Other_Application": "","Other_reg": "-1","Other_books": "-1","ScholarshipUrl": "http://www.usm.edu/financial-aid/scholarships","alimony":"12768-21600","Other_Conditions": "无明确要求","Currency": "美元","Rate": "6.3387"}</t>
  </si>
  <si>
    <t>a:3:{s:6:"农学";s:34:"./major/175/3293/Foundation//8.gif";s:9:"管理学";s:34:"./major/175/3293/Foundation//3.gif";s:6:"医学";s:35:"./major/175/3293/Foundation//10.gif";}</t>
  </si>
  <si>
    <t>{"Address":"Office of Admissions, The University of Southern Mississippi, Kennard-Washington Hall, 118 College Drive #5166, Hattiesburg, MS 39406-0001  ","Tel":"1 601.266.5000","Fax":"1 601.266.5148 ","Mail":"admissions@usm.edu","ApplyOnline":"http://www.usm.edu/international-services/requirements-freshman-admission","Conditions_Cost": "","Conditions_Edu": "无明确要求", "Conditions_Test": "","Conditions_Age": "无明确要求","MajorSum": "12", "OpeningTime": "","Tuition": "-1","Other_Application": "-1","Other_reg": "-1","Other_books": "-1","ScholarshipUrl": "","alimony":"12768-21600","Other_Conditions": "无明确要求","Currency": "美元","Rate": "6.3387"}</t>
  </si>
  <si>
    <t>德克萨斯大学埃尔帕索分校(埃尔帕索)</t>
  </si>
  <si>
    <t>The University of Texas at El Paso (El Paso)</t>
  </si>
  <si>
    <t>Admissions and Recruitment  Academic Services Building Room 102  University of Texas at El Paso,  500 West University Avenue,  El Paso, TX, 79968.</t>
  </si>
  <si>
    <t>a:6:{i:0;O:8:"stdClass":2:{s:4:"type";s:17:"传统托福(PBT)";s:5:"score";s:3:"500";}i:1;O:8:"stdClass":2:{s:4:"type";s:17:"托福网考(IBT)";s:5:"score";s:2:"61";}i:2;O:8:"stdClass":2:{s:4:"type";s:3:"SAT";s:5:"score";s:3:"920";}i:3;O:8:"stdClass":2:{s:4:"type";s:18:"SAT批判性阅读";s:5:"score";s:3:"480";}i:4;O:8:"stdClass":2:{s:4:"type";s:3:"ACT";s:5:"score";s:2:"20";}i:5;O:8:"stdClass":2:{s:4:"type";s:9:"ACT英语";s:5:"score";s:2:"18";}}</t>
  </si>
  <si>
    <t>1 915-747-8893</t>
  </si>
  <si>
    <t>futureminer@utep.edu</t>
  </si>
  <si>
    <t>http://sa.utep.edu/oip/scholarships-2/</t>
  </si>
  <si>
    <t>1 915-747-5890</t>
  </si>
  <si>
    <t>a:10:{s:6:"文学";s:37:"./major/175/5832/Undergraduate//9.gif";s:9:"历史学";s:37:"./major/175/5832/Undergraduate//7.gif";s:6:"理学";s:37:"./major/175/5832/Undergraduate//6.gif";s:9:"经济学";s:37:"./major/175/5832/Undergraduate//5.gif";s:9:"教育学";s:37:"./major/175/5832/Undergraduate//4.gif";s:9:"管理学";s:37:"./major/175/5832/Undergraduate//3.gif";s:6:"工学";s:37:"./major/175/5832/Undergraduate//2.gif";s:6:"哲学";s:38:"./major/175/5832/Undergraduate//11.gif";s:6:"医学";s:38:"./major/175/5832/Undergraduate//10.gif";s:6:"法学";s:37:"./major/175/5832/Undergraduate//1.gif";}</t>
  </si>
  <si>
    <t>{"Address":"Admissions and Recruitment  Academic Services Building Room 102  University of Texas at El Paso,  500 West University Avenue,  El Paso, TX, 79968.  ","Tel":"1 915-747-5890","Fax":"1 915-747-8893  ","Mail":"futureminer@utep.edu","ApplyOnline":"https://www.applytexas.org/adappc/gen/c_start.WBX","Conditions_Cost": "","Conditions_Edu": "高中毕业", "Conditions_Test": [{"type":"传统托福(PBT)","score":"500"},{"type":"托福网考(IBT)","score":"61"},{"type":"SAT","score":"920"},{"type":"SAT批判性阅读","score":"480"},{"type":"ACT","score":"20"},{"type":"ACT英语","score":"18"}],"Conditions_Age": "无明确要求","MajorSum": "61", "OpeningTime": [{"time":"3月1日","tip":""}],"Tuition": "16284","Other_Application": "-1","Other_reg": "-1","Other_books": "-1","ScholarshipUrl": "http://sa.utep.edu/oip/scholarships-2/","alimony":"12768-21600","Other_Conditions": "无明确要求","Currency": "美元","Rate": "6.3387"}</t>
  </si>
  <si>
    <t>UTEP The Office of The Graduate School  Academic Services Bldg., Room 223  500 W. University Ave.  El Paso, TX 79968</t>
  </si>
  <si>
    <t>https://apply.embark.com/grad/UTEP</t>
  </si>
  <si>
    <t>1 (915) 747-5788</t>
  </si>
  <si>
    <t>gradschool@utep.edu</t>
  </si>
  <si>
    <t>a:1:{i:0;O:8:"stdClass":2:{s:4:"time";s:8:"9月1日";s:3:"tip";s:0:"";}}</t>
  </si>
  <si>
    <t>1 (915) 747-5491，1 (877) 747-5491</t>
  </si>
  <si>
    <t>a:10:{s:6:"文学";s:30:"./major/175/5832/Master//9.gif";s:9:"历史学";s:30:"./major/175/5832/Master//7.gif";s:6:"理学";s:30:"./major/175/5832/Master//6.gif";s:9:"经济学";s:30:"./major/175/5832/Master//5.gif";s:9:"教育学";s:30:"./major/175/5832/Master//4.gif";s:9:"管理学";s:30:"./major/175/5832/Master//3.gif";s:6:"工学";s:30:"./major/175/5832/Master//2.gif";s:6:"哲学";s:31:"./major/175/5832/Master//11.gif";s:6:"医学";s:31:"./major/175/5832/Master//10.gif";s:6:"法学";s:30:"./major/175/5832/Master//1.gif";}</t>
  </si>
  <si>
    <t>{"Address":"UTEP The Office of The Graduate School  Academic Services Bldg., Room 223  500 W. University Ave.  El Paso, TX 79968  ","Tel":"1 (915) 747-5491，1 (877) 747-5491","Fax":"1 (915) 747-5788","Mail":"gradschool@utep.edu","ApplyOnline":"https://apply.embark.com/grad/UTEP","Conditions_Cost": "","Conditions_Edu": "本科毕业", "Conditions_Test": [{"type":"传统托福(PBT)","score":"550"},{"type":"托福机考(CBT)","score":"213"},{"type":"雅思","score":"6.5"}],"Conditions_Age": "无明确要求","MajorSum": "67", "OpeningTime": [{"time":"9月1日","tip":""}],"Tuition": "14056","Other_Application": "80","Other_reg": "-1","Other_books": "-1","ScholarshipUrl": "http://sa.utep.edu/oip/scholarships-2/","alimony":"12768-21600","Other_Conditions": "1.提供GRE、GMAT成绩。","Currency": "美元","Rate": "6.3387"}</t>
  </si>
  <si>
    <t>a:7:{s:6:"文学";s:26:"./major/175/5832/Dr//9.gif";s:9:"历史学";s:26:"./major/175/5832/Dr//7.gif";s:6:"理学";s:26:"./major/175/5832/Dr//6.gif";s:9:"教育学";s:26:"./major/175/5832/Dr//4.gif";s:9:"管理学";s:26:"./major/175/5832/Dr//3.gif";s:6:"工学";s:26:"./major/175/5832/Dr//2.gif";s:6:"医学";s:27:"./major/175/5832/Dr//10.gif";}</t>
  </si>
  <si>
    <t>{"Address":"UTEP The Office of The Graduate School  Academic Services Bldg., Room 223  500 W. University Ave.  El Paso, TX 79968  ","Tel":"1 (915) 747-5491，1 (877) 747-5491","Fax":"1 (915) 747-5788","Mail":"gradschool@utep.edu","ApplyOnline":"https://apply.embark.com/grad/UTEP","Conditions_Cost": "","Conditions_Edu": "本科毕业", "Conditions_Test": [{"type":"传统托福(PBT)","score":"550"},{"type":"托福机考(CBT)","score":"213"},{"type":"雅思","score":"6.5"}],"Conditions_Age": "无明确要求","MajorSum": "20", "OpeningTime": [{"time":"9月1日","tip":""}],"Tuition": "14056","Other_Application": "80","Other_reg": "-1","Other_books": "-1","ScholarshipUrl": "http://sa.utep.edu/oip/scholarships-2/","alimony":"12768-21600","Other_Conditions": "1.提供GRE、GMAT成绩。","Currency": "美元","Rate": "6.3387"}</t>
  </si>
  <si>
    <t>MBA Team    Laura M. Uribarri   Assistant Dean for MBA Programs   Graduate Business Center</t>
  </si>
  <si>
    <t>+1 (915) 532-8213</t>
  </si>
  <si>
    <t>mba@utep.edu</t>
  </si>
  <si>
    <t>+1 (915) 747-5379</t>
  </si>
  <si>
    <t>22个月 全日制MBA学制为22个月</t>
  </si>
  <si>
    <t>a:3:{s:9:"经济学";s:27:"./major/175/5832/MBA//5.gif";s:9:"管理学";s:27:"./major/175/5832/MBA//3.gif";s:6:"工学";s:27:"./major/175/5832/MBA//2.gif";}</t>
  </si>
  <si>
    <t>{"Address":"MBA Team    Laura M. Uribarri   Assistant Dean for MBA Programs   Graduate Business Center","Tel":"+1 (915) 747-5379","Fax":"+1 (915) 532-8213","Mail":"mba@utep.edu","Conditions_Cost": "","Conditions_Edu": "本科毕业", "Conditions_Test": [{"type":"传统托福(PBT)","score":"600"},{"type":"托福机考(CBT)","score":"250"}], "Conditions_Work": "无明确要求","xueZhi": "22个月 全日制MBA学制为22个月","Conditions_Age": "无明确要求","MajorSum": "6", "OpeningTime": [{"time":"4月1日","tip":""}],"Tuition": "37468","Other_Application": "80","Other_reg": "-1","Other_books": "-1","ScholarshipUrl": "","alimony":"12768-21600","Other_Conditions": "1.提供GMAT成绩。","Currency": "美元","Rate": "6.3387"}</t>
  </si>
  <si>
    <t>a:4:{s:6:"文学";s:34:"./major/175/5832/Specialist//9.gif";s:9:"经济学";s:34:"./major/175/5832/Specialist//5.gif";s:9:"管理学";s:34:"./major/175/5832/Specialist//3.gif";s:6:"法学";s:34:"./major/175/5832/Specialist//1.gif";}</t>
  </si>
  <si>
    <t>{"Address":"Admissions and Recruitment  Academic Services Building Room 102  University of Texas at El Paso,  500 West University Avenue,  El Paso, TX, 79968.  ","Tel":"1 915-747-5890","Fax":"1 915-747-8893  ","Mail":"futureminer@utep.edu","ApplyOnline":"https://www.applytexas.org/adappc/gen/c_start.WBX","Conditions_Cost": "","Conditions_Edu": "高中毕业", "Conditions_Test": [{"type":"传统托福(PBT)","score":"500"},{"type":"托福网考(IBT)","score":"61"},{"type":"SAT","score":"920"},{"type":"SAT批判性阅读","score":"480"},{"type":"ACT","score":"20"},{"type":"ACT英语","score":"18"}],"Conditions_Age": "无明确要求","MajorSum": "11", "OpeningTime": [{"time":"3月1日","tip":""}],"Tuition": "16284","Other_Application": "-1","Other_reg": "-1","Other_books": "-1","ScholarshipUrl": "http://sa.utep.edu/oip/scholarships-2/","alimony":"12768-21600","Other_Conditions": "无明确要求","Currency": "美元","Rate": "6.3387"}</t>
  </si>
  <si>
    <t>The University of Texas at El Paso  English Language Institute University College 102 Kelly Hall 500 W. University Ave. El Paso, Texas 79968-0602</t>
  </si>
  <si>
    <t>https://pace.utep.edu/wconnect/ace/home.htm</t>
  </si>
  <si>
    <t>cbarrio@utep.edu</t>
  </si>
  <si>
    <t>a:1:{i:0;O:8:"stdClass":2:{s:4:"time";s:9:"1月18日";s:3:"tip";s:59:"每年开课6次，1月、3月、6月、7月、8月、10月";}}</t>
  </si>
  <si>
    <t>1 (915) 747-6200</t>
  </si>
  <si>
    <t>a:2:{s:6:"文学";s:32:"./major/175/5832/Language//9.gif";s:9:"教育学";s:32:"./major/175/5832/Language//4.gif";}</t>
  </si>
  <si>
    <t>{"Address":"The University of Texas at El Paso  English Language Institute University College 102 Kelly Hall 500 W. University Ave. El Paso, Texas 79968-0602 ","Tel":"1 (915) 747-6200","Fax":"","Mail":"cbarrio@utep.edu","ApplyOnline":"https://pace.utep.edu/wconnect/ace/home.htm","Conditions_Cost": "","Conditions_Edu": "无明确要求", "Conditions_Test": "","Conditions_Age": "无明确要求","MajorSum": "1", "OpeningTime": [{"time":"1月18日","tip":"每年开课6次，1月、3月、6月、7月、8月、10月"}],"Tuition": "406","Other_Application": "75","Other_reg": "-1","Other_books": "-1","ScholarshipUrl": "","alimony":"12768-21600","Other_Conditions": "无明确要求","Currency": "美元","Rate": "6.3387"}</t>
  </si>
  <si>
    <t>a:7:{s:6:"文学";s:31:"./major/175/5832/NetWork//9.gif";s:9:"教育学";s:31:"./major/175/5832/NetWork//4.gif";s:9:"管理学";s:31:"./major/175/5832/NetWork//3.gif";s:6:"工学";s:31:"./major/175/5832/NetWork//2.gif";s:6:"军事";s:32:"./major/175/5832/NetWork//12.gif";s:6:"医学";s:32:"./major/175/5832/NetWork//10.gif";s:6:"法学";s:31:"./major/175/5832/NetWork//1.gif";}</t>
  </si>
  <si>
    <t>{"Address":"UTEP The Office of The Graduate School  Academic Services Bldg., Room 223  500 W. University Ave.  El Paso, TX 79968  ","Tel":"1 (915) 747-5491，1 (877) 747-5491","Fax":"1 (915) 747-5788","Mail":"gradschool@utep.edu","ApplyOnline":"https://apply.embark.com/grad/UTEP","Conditions_Cost": "","Conditions_Edu": "无明确要求", "Conditions_Test": "","Conditions_Age": "无明确要求","MajorSum": "23", "OpeningTime": "","Tuition": "14056","Other_Application": "","Other_reg": "-1","Other_books": "-1","ScholarshipUrl": "http://sa.utep.edu/oip/scholarships-2/","alimony":"12768-21600","Other_Conditions": "无明确要求","Currency": "美元","Rate": "6.3387"}</t>
  </si>
  <si>
    <t>佛罗里达大西洋大学(博卡拉顿)</t>
  </si>
  <si>
    <t>Florida Atlantic University (Boca Raton)</t>
  </si>
  <si>
    <t>Florida Atlantic University       Office of Admissions       777 Glades Road - SU 80       P.O. Box 3091       Boca Raton, FL 33431-0991</t>
  </si>
  <si>
    <t>http://www.fau.edu/admissions/Apply_Online.php</t>
  </si>
  <si>
    <t>a:5:{i:0;O:8:"stdClass":2:{s:4:"type";s:17:"传统托福(PBT)";s:5:"score";s:3:"550";}i:1;O:8:"stdClass":2:{s:4:"type";s:17:"托福网考(IBT)";s:5:"score";s:2:"80";}i:2;O:8:"stdClass":2:{s:4:"type";s:6:"雅思";s:5:"score";s:3:"6.5";}i:3;O:8:"stdClass":2:{s:4:"type";s:3:"SAT";s:5:"score";s:4:"1450";}i:4;O:8:"stdClass":2:{s:4:"type";s:3:"ACT";s:5:"score";s:2:"21";}}</t>
  </si>
  <si>
    <t>1 561.297.2758</t>
  </si>
  <si>
    <t>Admissions@fau.edu</t>
  </si>
  <si>
    <t>a:3:{i:0;O:8:"stdClass":2:{s:4:"time";s:8:"4月1日";s:3:"tip";s:30:"秋季入学申请截止时间";}i:1;O:8:"stdClass":2:{s:4:"time";s:9:"10月1日";s:3:"tip";s:30:"春季入学申请截止时间";}i:2;O:8:"stdClass":2:{s:4:"time";s:9:"2月15日";s:3:"tip";s:30:"夏季入学申请截止时间";}}</t>
  </si>
  <si>
    <t>http://www.fau.edu/admissions/Scholarship-Intl.php</t>
  </si>
  <si>
    <t>1 561.297.3040</t>
  </si>
  <si>
    <t>a:10:{s:6:"文学";s:37:"./major/175/1281/Undergraduate//9.gif";s:9:"历史学";s:37:"./major/175/1281/Undergraduate//7.gif";s:6:"理学";s:37:"./major/175/1281/Undergraduate//6.gif";s:9:"经济学";s:37:"./major/175/1281/Undergraduate//5.gif";s:9:"教育学";s:37:"./major/175/1281/Undergraduate//4.gif";s:9:"管理学";s:37:"./major/175/1281/Undergraduate//3.gif";s:6:"工学";s:37:"./major/175/1281/Undergraduate//2.gif";s:6:"哲学";s:38:"./major/175/1281/Undergraduate//11.gif";s:6:"医学";s:38:"./major/175/1281/Undergraduate//10.gif";s:6:"法学";s:37:"./major/175/1281/Undergraduate//1.gif";}</t>
  </si>
  <si>
    <t>{"Address":"Florida Atlantic University       Office of Admissions       777 Glades Road - SU 80       P.O. Box 3091       Boca Raton, FL 33431-0991  ","Tel":"1 561.297.3040","Fax":"1 561.297.2758 ","Mail":"Admissions@fau.edu","ApplyOnline":"http://www.fau.edu/admissions/Apply_Online.php","Conditions_Cost": "","Conditions_Edu": "无明确要求", "Conditions_Test": [{"type":"传统托福(PBT)","score":"550"},{"type":"托福网考(IBT)","score":"80"},{"type":"雅思","score":"6.5"},{"type":"SAT","score":"1450"},{"type":"ACT","score":"21"}],"Conditions_Age": "无明确要求","MajorSum": "55", "OpeningTime": [{"time":"4月1日","tip":"秋季入学申请截止时间"},{"time":"10月1日","tip":"春季入学申请截止时间"},{"time":"2月15日","tip":"夏季入学申请截止时间"}],"Tuition": "17000","Other_Application": "30","Other_reg": "-1","Other_books": "-1","ScholarshipUrl": "http://www.fau.edu/admissions/Scholarship-Intl.php","alimony":"12768-21600","Other_Conditions": "1.提交之前学习成绩单。","Currency": "美元","Rate": "6.3387"}</t>
  </si>
  <si>
    <t>Florida Atlantic University  Graduate College  Student Support Services, SU-80, Room 101  777 Glades Road  Boca Raton, FL 33431-0991</t>
  </si>
  <si>
    <t>http://www.fau.edu/graduate/applyonline/index.php</t>
  </si>
  <si>
    <t>graduatecollege@fau.edu</t>
  </si>
  <si>
    <t>1.提交之前学习成绩单。&amp;nbsp;2.提交GRE或GMAT考试成绩。</t>
  </si>
  <si>
    <t>http://www.fau.edu/finaid/typesofaid/scholarships.php</t>
  </si>
  <si>
    <t>1 561.297.3624</t>
  </si>
  <si>
    <t>a:9:{s:6:"文学";s:30:"./major/175/1281/Master//9.gif";s:9:"历史学";s:30:"./major/175/1281/Master//7.gif";s:6:"理学";s:30:"./major/175/1281/Master//6.gif";s:9:"经济学";s:30:"./major/175/1281/Master//5.gif";s:9:"教育学";s:30:"./major/175/1281/Master//4.gif";s:9:"管理学";s:30:"./major/175/1281/Master//3.gif";s:6:"工学";s:30:"./major/175/1281/Master//2.gif";s:6:"医学";s:31:"./major/175/1281/Master//10.gif";s:6:"法学";s:30:"./major/175/1281/Master//1.gif";}</t>
  </si>
  <si>
    <t>{"Address":" Florida Atlantic University  Graduate College  Student Support Services, SU-80, Room 101  777 Glades Road  Boca Raton, FL 33431-0991  ","Tel":"1 561.297.3624","Fax":"","Mail":"graduatecollege@fau.edu","ApplyOnline":"http://www.fau.edu/graduate/applyonline/index.php","Conditions_Cost": "","Conditions_Edu": "本科毕业", "Conditions_Test": [{"type":"传统托福(PBT)","score":"500"},{"type":"托福网考(IBT)","score":"61"},{"type":"雅思","score":"6.0"}],"Conditions_Age": "无明确要求","MajorSum": "59", "OpeningTime": "","Tuition": "19000","Other_Application": "-1","Other_reg": "-1","Other_books": "-1","ScholarshipUrl": "http://www.fau.edu/finaid/typesofaid/scholarships.php","alimony":"12768-21600","Other_Conditions": "1.提交之前学习成绩单。&amp;nbsp;2.提交GRE或GMAT考试成绩。","Currency": "美元","Rate": "6.3387"}</t>
  </si>
  <si>
    <t>a:6:{s:6:"理学";s:26:"./major/175/1281/Dr//6.gif";s:9:"教育学";s:26:"./major/175/1281/Dr//4.gif";s:9:"管理学";s:26:"./major/175/1281/Dr//3.gif";s:6:"工学";s:26:"./major/175/1281/Dr//2.gif";s:21:"职教及其他类别";s:27:"./major/175/1281/Dr//13.gif";s:6:"医学";s:27:"./major/175/1281/Dr//10.gif";}</t>
  </si>
  <si>
    <t>{"Address":"Florida Atlantic University  Graduate College  Student Support Services, SU-80, Room 101  777 Glades Road  Boca Raton, FL 33431-0991  ","Tel":"1 561.297.3624","Fax":"","Mail":"graduatecollege@fau.edu","ApplyOnline":"http://www.fau.edu/graduate/applyonline/index.php","Conditions_Cost": "","Conditions_Edu": "本科毕业", "Conditions_Test": [{"type":"传统托福(PBT)","score":"500"},{"type":"托福网考(IBT)","score":"61"},{"type":"雅思","score":"6.0"}],"Conditions_Age": "无明确要求","MajorSum": "21", "OpeningTime": "","Tuition": "19000","Other_Application": "-1","Other_reg": "-1","Other_books": "-1","ScholarshipUrl": "http://www.fau.edu/finaid/typesofaid/scholarships.php","alimony":"12768-21600","Other_Conditions": "1.提交之前学习成绩单。&amp;nbsp;2.提交GRE或GMAT考试成绩。","Currency": "美元","Rate": "6.3387"}</t>
  </si>
  <si>
    <t>FAU College of Business, 777 Glades Road, Boca Raton, FL 33431</t>
  </si>
  <si>
    <t>a:4:{i:0;O:8:"stdClass":2:{s:4:"type";s:17:"传统托福(PBT)";s:5:"score";s:3:"600";}i:1;O:8:"stdClass":2:{s:4:"type";s:17:"托福机考(CBT)";s:5:"score";s:3:"250";}i:2;O:8:"stdClass":2:{s:4:"type";s:17:"托福网考(IBT)";s:5:"score";s:3:"100";}i:3;O:8:"stdClass":2:{s:4:"type";s:4:"GMAT";s:5:"score";s:3:"500";}}</t>
  </si>
  <si>
    <t>jriordan@fau.edu</t>
  </si>
  <si>
    <t>a:3:{i:0;O:8:"stdClass":2:{s:4:"time";s:8:"4月1日";s:3:"tip";s:30:"夏季入学申请截止时间";}i:1;O:8:"stdClass":2:{s:4:"time";s:8:"6月1日";s:3:"tip";s:30:"秋季入学申请截止时间";}i:2;O:8:"stdClass":2:{s:4:"time";s:9:"11月1日";s:3:"tip";s:30:"春季入学申请截止时间";}}</t>
  </si>
  <si>
    <t>1 (561) 297-3031</t>
  </si>
  <si>
    <t>a:1:{s:9:"管理学";s:27:"./major/175/1281/MBA//3.gif";}</t>
  </si>
  <si>
    <t>{"Address":"FAU College of Business, 777 Glades Road, Boca Raton, FL 33431","Tel":"1 (561) 297-3031","Fax":"","Mail":"jriordan@fau.edu","Conditions_Cost": [{"score":"四分制  3.0","tip":"GPA"}],"Conditions_Edu": "本科毕业", "Conditions_Test": [{"type":"传统托福(PBT)","score":"600"},{"type":"托福机考(CBT)","score":"250"},{"type":"托福网考(IBT)","score":"100"},{"type":"GMAT","score":"500"}], "Conditions_Work": "无明确要求","Conditions_Age": "无明确要求","MajorSum": "1", "OpeningTime": [{"time":"4月1日","tip":"夏季入学申请截止时间"},{"time":"6月1日","tip":"秋季入学申请截止时间"},{"time":"11月1日","tip":"春季入学申请截止时间"}],"Tuition": "31015","Other_Application": "-1","Other_reg": "-1","Other_books": "-1","ScholarshipUrl": "","alimony":"12768-21600","Other_Conditions": "1.提交GRE考试成绩。","Currency": "美元","Rate": "6.3387"}</t>
  </si>
  <si>
    <t>a:5:{i:0;O:8:"stdClass":2:{s:4:"type";s:17:"传统托福(PBT)";s:5:"score";s:3:"550";}i:1;O:8:"stdClass":2:{s:4:"type";s:17:"托福机考(CBT)";s:5:"score";s:2:"80";}i:2;O:8:"stdClass":2:{s:4:"type";s:6:"雅思";s:5:"score";s:3:"6.5";}i:3;O:8:"stdClass":2:{s:4:"type";s:3:"SAT";s:5:"score";s:4:"1450";}i:4;O:8:"stdClass":2:{s:4:"type";s:3:"ACT";s:5:"score";s:2:"21";}}</t>
  </si>
  <si>
    <t>a:9:{s:6:"文学";s:34:"./major/175/1281/Specialist//9.gif";s:9:"历史学";s:34:"./major/175/1281/Specialist//7.gif";s:6:"理学";s:34:"./major/175/1281/Specialist//6.gif";s:9:"教育学";s:34:"./major/175/1281/Specialist//4.gif";s:9:"管理学";s:34:"./major/175/1281/Specialist//3.gif";s:6:"工学";s:34:"./major/175/1281/Specialist//2.gif";s:6:"哲学";s:35:"./major/175/1281/Specialist//11.gif";s:6:"医学";s:35:"./major/175/1281/Specialist//10.gif";s:6:"法学";s:34:"./major/175/1281/Specialist//1.gif";}</t>
  </si>
  <si>
    <t>{"Address":"Florida Atlantic University       Office of Admissions       777 Glades Road - SU 80       P.O. Box 3091       Boca Raton, FL 33431-0991  ","Tel":"1 561.297.3040","Fax":"1 561.297.2758","Mail":"Admissions@fau.edu","ApplyOnline":"http://www.fau.edu/admissions/Apply_Online.php","Conditions_Cost": "","Conditions_Edu": "无明确要求", "Conditions_Test": [{"type":"传统托福(PBT)","score":"550"},{"type":"托福机考(CBT)","score":"80"},{"type":"雅思","score":"6.5"},{"type":"SAT","score":"1450"},{"type":"ACT","score":"21"}],"Conditions_Age": "无明确要求","MajorSum": "27", "OpeningTime": [{"time":"4月1日","tip":"秋季入学申请截止时间"},{"time":"10月1日","tip":"春季入学申请截止时间"},{"time":"2月15日","tip":"夏季入学申请截止时间"}],"Tuition": "17000","Other_Application": "30","Other_reg": "-1","Other_books": "-1","ScholarshipUrl": "http://www.fau.edu/admissions/Scholarship-Intl.php","alimony":"12768-21600","Other_Conditions": "1.提交之前学习成绩单。","Currency": "美元","Rate": "6.3387"}</t>
  </si>
  <si>
    <t>Intensive English Institute   Florida Atlantic University   Attn: Barbara Chapman   Continuing Education Hall, Bldg 31D   777 Glades Road Boca Raton, FL 33431-0991 USA</t>
  </si>
  <si>
    <t>http://www.fau.edu/intensive-english/HowToApply.php</t>
  </si>
  <si>
    <t>+1 (561) 297-3987</t>
  </si>
  <si>
    <t>bchapman@fau.edu</t>
  </si>
  <si>
    <t>a:1:{i:0;O:8:"stdClass":2:{s:4:"time";s:8:"1月6日";s:3:"tip";s:72:"每年开课8次，1月（2次）、4月（3次）、6月、9月、11月";}}</t>
  </si>
  <si>
    <t>+1 (561) 297-0179</t>
  </si>
  <si>
    <t>a:2:{s:6:"文学";s:32:"./major/175/1281/Language//9.gif";s:9:"教育学";s:32:"./major/175/1281/Language//4.gif";}</t>
  </si>
  <si>
    <t>{"Address":"Intensive English Institute   Florida Atlantic University   Attn: Barbara Chapman   Continuing Education Hall, Bldg 31D   777 Glades Road Boca Raton, FL 33431-0991 USA","Tel":"+1 (561) 297-0179","Fax":"+1 (561) 297-3987","Mail":"bchapman@fau.edu","ApplyOnline":"http://www.fau.edu/intensive-english/HowToApply.php","Conditions_Cost": "","Conditions_Edu": "高中毕业", "Conditions_Test": "","Conditions_Age": "十八岁以上","MajorSum": "1", "OpeningTime": [{"time":"1月6日","tip":"每年开课8次，1月（2次）、4月（3次）、6月、9月、11月"}],"Tuition": "240","Other_Application": "-1","Other_reg": "-1","Other_books": "-1","ScholarshipUrl": "","alimony":"12768-21600","Other_Conditions": "无明确要求","Currency": "美元","Rate": "6.3387"}</t>
  </si>
  <si>
    <t>a:8:{s:6:"文学";s:31:"./major/175/1281/NetWork//9.gif";s:6:"理学";s:31:"./major/175/1281/NetWork//6.gif";s:9:"经济学";s:31:"./major/175/1281/NetWork//5.gif";s:9:"教育学";s:31:"./major/175/1281/NetWork//4.gif";s:9:"管理学";s:31:"./major/175/1281/NetWork//3.gif";s:6:"工学";s:31:"./major/175/1281/NetWork//2.gif";s:6:"医学";s:32:"./major/175/1281/NetWork//10.gif";s:6:"法学";s:31:"./major/175/1281/NetWork//1.gif";}</t>
  </si>
  <si>
    <t>{"Address":"Florida Atlantic University  Graduate College  Student Support Services, SU-80, Room 101  777 Glades Road  Boca Raton, FL 33431-0991  ","Tel":"1 561.297.3624","Fax":"","Mail":"graduatecollege@fau.edu","ApplyOnline":"http://www.fau.edu/graduate/applyonline/index.php","Conditions_Cost": "","Conditions_Edu": "无明确要求", "Conditions_Test": "","Conditions_Age": "无明确要求","MajorSum": "28", "OpeningTime": "","Tuition": "19000","Other_Application": "","Other_reg": "-1","Other_books": "-1","ScholarshipUrl": "http://www.fau.edu/finaid/typesofaid/scholarships.php","alimony":"12768-21600","Other_Conditions": "无明确要求","Currency": "美元","Rate": "6.3387"}</t>
  </si>
  <si>
    <t>德保罗大学(芝加哥)</t>
  </si>
  <si>
    <t>DePaul University (Chicago)</t>
  </si>
  <si>
    <t>Admission  Lincoln Park Campus  Welcome Center   2400 N. Sheffield Ave.  Chicago, IL 60614</t>
  </si>
  <si>
    <t>http://www.depaul.edu/apply/Pages/default.aspx</t>
  </si>
  <si>
    <t>a:10:{i:0;O:8:"stdClass":2:{s:4:"type";s:17:"传统托福(PBT)";s:5:"score";s:3:"550";}i:1;O:8:"stdClass":2:{s:4:"type";s:17:"托福网考(IBT)";s:5:"score";s:2:"80";}i:2;O:8:"stdClass":2:{s:4:"type";s:23:"托福网考(IBT)阅读";s:5:"score";s:2:"17";}i:3;O:8:"stdClass":2:{s:4:"type";s:23:"托福网考(IBT)写作";s:5:"score";s:2:"17";}i:4;O:8:"stdClass":2:{s:4:"type";s:23:"托福网考(IBT)听力";s:5:"score";s:2:"17";}i:5;O:8:"stdClass":2:{s:4:"type";s:23:"托福网考(IBT)口语";s:5:"score";s:2:"17";}i:6;O:8:"stdClass":2:{s:4:"type";s:6:"雅思";s:5:"score";s:3:"6.5";}i:7;O:8:"stdClass":2:{s:4:"type";s:18:"SAT批判性阅读";s:5:"score";s:3:"500";}i:8;O:8:"stdClass":2:{s:4:"type";s:9:"ACT英语";s:5:"score";s:2:"18";}i:9;O:8:"stdClass":2:{s:4:"type";s:9:"ACT阅读";s:5:"score";s:2:"20";}}</t>
  </si>
  <si>
    <t>admission@depaul.edu</t>
  </si>
  <si>
    <t>http://www.depaul.edu/admission-and-aid/financial-aid/types-of-aid/Pages/scholarships.aspx</t>
  </si>
  <si>
    <t>1 (312) 362-8300</t>
  </si>
  <si>
    <t>a:10:{s:6:"文学";s:37:"./major/175/1844/Undergraduate//9.gif";s:9:"历史学";s:37:"./major/175/1844/Undergraduate//7.gif";s:6:"理学";s:37:"./major/175/1844/Undergraduate//6.gif";s:9:"经济学";s:37:"./major/175/1844/Undergraduate//5.gif";s:9:"教育学";s:37:"./major/175/1844/Undergraduate//4.gif";s:9:"管理学";s:37:"./major/175/1844/Undergraduate//3.gif";s:6:"工学";s:37:"./major/175/1844/Undergraduate//2.gif";s:6:"哲学";s:38:"./major/175/1844/Undergraduate//11.gif";s:6:"医学";s:38:"./major/175/1844/Undergraduate//10.gif";s:6:"法学";s:37:"./major/175/1844/Undergraduate//1.gif";}</t>
  </si>
  <si>
    <t>{"Address":"Admission  Lincoln Park Campus  Welcome Center   2400 N. Sheffield Ave.  Chicago, IL 60614  ","Tel":"1 (312) 362-8300","Fax":"","Mail":"admission@depaul.edu","ApplyOnline":"http://www.depaul.edu/apply/Pages/default.aspx","Conditions_Cost": "","Conditions_Edu": "高中毕业", "Conditions_Test": [{"type":"传统托福(PBT)","score":"550"},{"type":"托福网考(IBT)","score":"80"},{"type":"托福网考(IBT)阅读","score":"17"},{"type":"托福网考(IBT)写作","score":"17"},{"type":"托福网考(IBT)听力","score":"17"},{"type":"托福网考(IBT)口语","score":"17"},{"type":"雅思","score":"6.5"},{"type":"SAT批判性阅读","score":"500"},{"type":"ACT英语","score":"18"},{"type":"ACT阅读","score":"20"}],"Conditions_Age": "无明确要求","MajorSum": "95", "OpeningTime": "","Tuition": "34440","Other_Application": "25","Other_reg": "-1","Other_books": "-1","ScholarshipUrl": "http://www.depaul.edu/admission-and-aid/financial-aid/types-of-aid/Pages/scholarships.aspx","alimony":"12768-21600","Other_Conditions": "无明确要求","Currency": "美元","Rate": "6.3387"}</t>
  </si>
  <si>
    <t>1.申请者需获得四年制本科学士学位，并提供就读大学成绩单英文版。&amp;nbsp;2.提供托福考试成绩。</t>
  </si>
  <si>
    <t>a:11:{s:6:"文学";s:30:"./major/175/1844/Master//9.gif";s:9:"历史学";s:30:"./major/175/1844/Master//7.gif";s:6:"理学";s:30:"./major/175/1844/Master//6.gif";s:9:"经济学";s:30:"./major/175/1844/Master//5.gif";s:9:"教育学";s:30:"./major/175/1844/Master//4.gif";s:9:"管理学";s:30:"./major/175/1844/Master//3.gif";s:6:"工学";s:30:"./major/175/1844/Master//2.gif";s:21:"职教及其他类别";s:31:"./major/175/1844/Master//13.gif";s:6:"哲学";s:31:"./major/175/1844/Master//11.gif";s:6:"医学";s:31:"./major/175/1844/Master//10.gif";s:6:"法学";s:30:"./major/175/1844/Master//1.gif";}</t>
  </si>
  <si>
    <t>{"Address":"Admission  Lincoln Park Campus  Welcome Center   2400 N. Sheffield Ave.  Chicago, IL 60614  ","Tel":"1 (312) 362-8300","Fax":"","Mail":"admission@depaul.edu","ApplyOnline":"http://www.depaul.edu/apply/Pages/default.aspx","Conditions_Cost": "","Conditions_Edu": "本科毕业", "Conditions_Test": "","Conditions_Age": "无明确要求","MajorSum": "162", "OpeningTime": "","Tuition": "32445","Other_Application": "-1","Other_reg": "-1","Other_books": "-1","ScholarshipUrl": "http://www.depaul.edu/admission-and-aid/financial-aid/types-of-aid/Pages/scholarships.aspx","alimony":"12768-21600","Other_Conditions": "1.申请者需获得四年制本科学士学位，并提供就读大学成绩单英文版。&amp;nbsp;2.提供托福考试成绩。","Currency": "美元","Rate": "6.3387"}</t>
  </si>
  <si>
    <t>a:5:{s:9:"教育学";s:26:"./major/175/1844/Dr//4.gif";s:9:"管理学";s:26:"./major/175/1844/Dr//3.gif";s:6:"工学";s:26:"./major/175/1844/Dr//2.gif";s:6:"医学";s:27:"./major/175/1844/Dr//10.gif";s:6:"法学";s:26:"./major/175/1844/Dr//1.gif";}</t>
  </si>
  <si>
    <t>{"Address":"Admission  Lincoln Park Campus  Welcome Center   2400 N. Sheffield Ave.  Chicago, IL 60614  ","Tel":"1 (312) 362-8300","Fax":"","Mail":"admission@depaul.edu","ApplyOnline":"http://www.depaul.edu/apply/Pages/default.aspx","Conditions_Cost": "","Conditions_Edu": "本科毕业", "Conditions_Test": "","Conditions_Age": "无明确要求","MajorSum": "6", "OpeningTime": "","Tuition": "32445","Other_Application": "-1","Other_reg": "-1","Other_books": "-1","ScholarshipUrl": "http://www.depaul.edu/admission-and-aid/financial-aid/types-of-aid/Pages/scholarships.aspx","alimony":"12768-21600","Other_Conditions": "1.申请者需获得四年制本科学士学位，并提供就读大学成绩单英文版。&amp;nbsp;2.提供托福考试成绩。","Currency": "美元","Rate": "6.3387"}</t>
  </si>
  <si>
    <t>Kellstadt Graduate School of Business   1 E. Jackson Blvd., Suite 5300   Chicago, IL 60604-2287</t>
  </si>
  <si>
    <t>+1 (312) 362-6677</t>
  </si>
  <si>
    <t>kgsb@depaul.edu</t>
  </si>
  <si>
    <t>a:3:{i:0;O:8:"stdClass":2:{s:4:"time";s:8:"2月1日";s:3:"tip";s:60:"秋季入学申请截止时间、第一轮申请截止时间";}i:1;O:8:"stdClass":2:{s:4:"time";s:8:"4月1日";s:3:"tip";s:60:"秋季入学申请截止时间、第二轮申请截止时间";}i:2;O:8:"stdClass":2:{s:4:"time";s:8:"7月1日";s:3:"tip";s:60:"秋季入学申请截止时间、第三轮申请截止时间";}}</t>
  </si>
  <si>
    <t>1.申请者需提交就读大学正式成绩单英文版。&amp;nbsp;2.提供GMAT、GRE成绩。&amp;nbsp;3.提供托福、雅思、培生英语等英语能力证明。</t>
  </si>
  <si>
    <t>+1 (312) 362-8810</t>
  </si>
  <si>
    <t>a:5:{s:9:"经济学";s:27:"./major/175/1844/MBA//5.gif";s:9:"管理学";s:27:"./major/175/1844/MBA//3.gif";s:6:"工学";s:27:"./major/175/1844/MBA//2.gif";s:6:"医学";s:28:"./major/175/1844/MBA//10.gif";s:6:"法学";s:27:"./major/175/1844/MBA//1.gif";}</t>
  </si>
  <si>
    <t>{"Address":"Kellstadt Graduate School of Business   1 E. Jackson Blvd., Suite 5300   Chicago, IL 60604-2287","Tel":"+1 (312) 362-8810","Fax":"+1 (312) 362-6677","Mail":"kgsb@depaul.edu","Conditions_Cost": "","Conditions_Edu": "本科毕业", "Conditions_Test": "", "Conditions_Work": "无明确要求","xueZhi": "18个月 全日制MBA学制为18个月","Conditions_Age": "无明确要求","MajorSum": "34", "OpeningTime": [{"time":"2月1日","tip":"秋季入学申请截止时间、第一轮申请截止时间"},{"time":"4月1日","tip":"秋季入学申请截止时间、第二轮申请截止时间"},{"time":"7月1日","tip":"秋季入学申请截止时间、第三轮申请截止时间"}],"Tuition": "48600","Other_Application": "60","Other_reg": "-1","Other_books": "-1","ScholarshipUrl": "","alimony":"12768-21600","Other_Conditions": "1.申请者需提交就读大学正式成绩单英文版。&amp;nbsp;2.提供GMAT、GRE成绩。&amp;nbsp;3.提供托福、雅思、培生英语等英语能力证明。","Currency": "美元","Rate": "6.3387"}</t>
  </si>
  <si>
    <t>叶史瓦大学（纽约）</t>
  </si>
  <si>
    <t>Yeshiva University (New York)</t>
  </si>
  <si>
    <t>Yeshiva University, 500 West 185th Street, New York, NY 10033</t>
  </si>
  <si>
    <t>https://app.applyyourself.com/AYApplicantLogin/fl_ApplicantLogin.asp?id=yu-u</t>
  </si>
  <si>
    <t>yuadmit@yu.edu</t>
  </si>
  <si>
    <t>a:2:{i:0;O:8:"stdClass":2:{s:4:"time";s:10:"10月15日";s:3:"tip";s:30:"秋季入学申请截止时间";}i:1;O:8:"stdClass":2:{s:4:"time";s:10:"11月15日";s:3:"tip";s:30:"春季入学申请截止日期";}}</t>
  </si>
  <si>
    <t>http://www.yu.edu/admissions/apply/scholarships/</t>
  </si>
  <si>
    <t>1 212-960-5277</t>
  </si>
  <si>
    <t>a:10:{s:6:"文学";s:37:"./major/175/4201/Undergraduate//9.gif";s:9:"历史学";s:37:"./major/175/4201/Undergraduate//7.gif";s:6:"理学";s:37:"./major/175/4201/Undergraduate//6.gif";s:9:"经济学";s:37:"./major/175/4201/Undergraduate//5.gif";s:9:"教育学";s:37:"./major/175/4201/Undergraduate//4.gif";s:9:"管理学";s:37:"./major/175/4201/Undergraduate//3.gif";s:6:"工学";s:37:"./major/175/4201/Undergraduate//2.gif";s:6:"哲学";s:38:"./major/175/4201/Undergraduate//11.gif";s:6:"医学";s:38:"./major/175/4201/Undergraduate//10.gif";s:6:"法学";s:37:"./major/175/4201/Undergraduate//1.gif";}</t>
  </si>
  <si>
    <t>{"Address":"Yeshiva University, 500 West 185th Street, New York, NY 10033","Tel":"1 212-960-5277","Fax":"","Mail":"yuadmit@yu.edu","ApplyOnline":"https://app.applyyourself.com/AYApplicantLogin/fl_ApplicantLogin.asp?id=yu-u","Conditions_Cost": "","Conditions_Edu": "高中毕业", "Conditions_Test": "","Conditions_Age": "无明确要求","MajorSum": "30", "OpeningTime": [{"time":"10月15日","tip":"秋季入学申请截止时间"},{"time":"11月15日","tip":"春季入学申请截止日期"}],"Tuition": "36600","Other_Application": "65","Other_reg": "-1","Other_books": "-1","ScholarshipUrl": "http://www.yu.edu/admissions/apply/scholarships/","alimony":"12768-21600","Other_Conditions": "1、要求提交托福考试成绩。","Currency": "美元","Rate": "6.3387"}</t>
  </si>
  <si>
    <t>https://rail.adm.yu.edu/pls/yuprod/bwskalog.P_DispLoginNon</t>
  </si>
  <si>
    <t>a:2:{i:0;O:8:"stdClass":2:{s:4:"type";s:17:"托福机考(CBT)";s:5:"score";s:3:"220";}i:1;O:8:"stdClass":2:{s:4:"type";s:17:"托福网考(IBT)";s:5:"score";s:2:"82";}}</t>
  </si>
  <si>
    <t>a:1:{i:0;O:8:"stdClass":2:{s:4:"time";s:9:"2月15日";s:3:"tip";s:33:"心理学专业申请截止日期";}}</t>
  </si>
  <si>
    <t>1、要求提交GRE考试成绩。&amp;nbsp;2、要求提交托福考试成绩。&amp;nbsp;&amp;nbsp;以上要求为心理学专业录取条件。</t>
  </si>
  <si>
    <t>a:6:{s:6:"理学";s:30:"./major/175/4201/Master//6.gif";s:9:"经济学";s:30:"./major/175/4201/Master//5.gif";s:9:"管理学";s:30:"./major/175/4201/Master//3.gif";s:6:"哲学";s:31:"./major/175/4201/Master//11.gif";s:6:"医学";s:31:"./major/175/4201/Master//10.gif";s:6:"法学";s:30:"./major/175/4201/Master//1.gif";}</t>
  </si>
  <si>
    <t>{"Address":"Yeshiva University, 500 West 185th Street, New York, NY 10033","Tel":"1 212-960-5277","Fax":"","Mail":"yuadmit@yu.edu","ApplyOnline":"https://rail.adm.yu.edu/pls/yuprod/bwskalog.P_DispLoginNon","Conditions_Cost": "","Conditions_Edu": "本科毕业", "Conditions_Test": [{"type":"托福机考(CBT)","score":"220"},{"type":"托福网考(IBT)","score":"82"}],"Conditions_Age": "无明确要求","MajorSum": "12", "OpeningTime": [{"time":"2月15日","tip":"心理学专业申请截止日期"}],"Tuition": "24720","Other_Application": "65","Other_reg": "-1","Other_books": "-1","ScholarshipUrl": "http://www.yu.edu/admissions/apply/scholarships/","alimony":"12768-21600","Other_Conditions": "1、要求提交GRE考试成绩。&amp;nbsp;2、要求提交托福考试成绩。&amp;nbsp;&amp;nbsp;以上要求为心理学专业录取条件。","Currency": "美元","Rate": "6.3387"}</t>
  </si>
  <si>
    <t>a:1:{i:0;O:8:"stdClass":2:{s:4:"time";s:8:"1月1日";s:3:"tip";s:33:"心理学专业申请截止日期";}}</t>
  </si>
  <si>
    <t>a:5:{s:6:"理学";s:26:"./major/175/4201/Dr//6.gif";s:9:"管理学";s:26:"./major/175/4201/Dr//3.gif";s:6:"哲学";s:27:"./major/175/4201/Dr//11.gif";s:6:"医学";s:27:"./major/175/4201/Dr//10.gif";s:6:"法学";s:26:"./major/175/4201/Dr//1.gif";}</t>
  </si>
  <si>
    <t>{"Address":"Yeshiva University, 500 West 185th Street, New York, NY 10033","Tel":"1 212-960-5277","Fax":"","Mail":"yuadmit@yu.edu","ApplyOnline":"https://rail.adm.yu.edu/pls/yuprod/bwskalog.P_DispLoginNon","Conditions_Cost": "","Conditions_Edu": "本科毕业", "Conditions_Test": "","Conditions_Age": "无明确要求","MajorSum": "8", "OpeningTime": [{"time":"1月1日","tip":"心理学专业申请截止日期"}],"Tuition": "36360","Other_Application": "65","Other_reg": "-1","Other_books": "-1","ScholarshipUrl": "http://www.yu.edu/admissions/apply/scholarships/","alimony":"12768-21600","Other_Conditions": "1、要求提交GRE考试成绩。&amp;nbsp;2、要求提交托福考试成绩。&amp;nbsp;&amp;nbsp;以上要求为心理学专业录取条件。","Currency": "美元","Rate": "6.3387"}</t>
  </si>
  <si>
    <t>诺瓦东南大学(劳德代尔堡)</t>
  </si>
  <si>
    <t>Nova Southeastern University (Fort Lauderdale)</t>
  </si>
  <si>
    <t>Undergraduate Admissions  Nova Southeastern University  Horvitz Administration Bldg.  3301 College Avenue  Ft. Lauderdale, FL 33314</t>
  </si>
  <si>
    <t>http://www.nova.edu/undergraduate/admissions/international-students.html</t>
  </si>
  <si>
    <t>a:6:{i:0;O:8:"stdClass":2:{s:4:"type";s:17:"传统托福(PBT)";s:5:"score";s:3:"550";}i:1;O:8:"stdClass":2:{s:4:"type";s:17:"托福机考(CBT)";s:5:"score";s:3:"213";}i:2;O:8:"stdClass":2:{s:4:"type";s:17:"托福网考(IBT)";s:5:"score";s:2:"79";}i:3;O:8:"stdClass":2:{s:4:"type";s:6:"雅思";s:5:"score";s:3:"6.0";}i:4;O:8:"stdClass":2:{s:4:"type";s:9:"SAT口语";s:5:"score";s:3:"480";}i:5;O:8:"stdClass":2:{s:4:"type";s:9:"ACT英语";s:5:"score";s:2:"20";}}</t>
  </si>
  <si>
    <t>admissions@nova.edu</t>
  </si>
  <si>
    <t>a:1:{i:0;O:8:"stdClass":2:{s:4:"time";s:10:"12月31日";s:3:"tip";s:12:"循环申请";}}</t>
  </si>
  <si>
    <t>http://www.nova.edu/financialaid/undergraduate/scholarships/index.html</t>
  </si>
  <si>
    <t>1 (954) 262-8000，1 (800) 338-4723</t>
  </si>
  <si>
    <t>a:11:{s:6:"文学";s:37:"./major/175/1428/Undergraduate//9.gif";s:9:"历史学";s:37:"./major/175/1428/Undergraduate//7.gif";s:6:"理学";s:37:"./major/175/1428/Undergraduate//6.gif";s:9:"经济学";s:37:"./major/175/1428/Undergraduate//5.gif";s:9:"教育学";s:37:"./major/175/1428/Undergraduate//4.gif";s:9:"管理学";s:37:"./major/175/1428/Undergraduate//3.gif";s:6:"工学";s:37:"./major/175/1428/Undergraduate//2.gif";s:21:"职教及其他类别";s:38:"./major/175/1428/Undergraduate//13.gif";s:6:"哲学";s:38:"./major/175/1428/Undergraduate//11.gif";s:6:"医学";s:38:"./major/175/1428/Undergraduate//10.gif";s:6:"法学";s:37:"./major/175/1428/Undergraduate//1.gif";}</t>
  </si>
  <si>
    <t>{"Address":"Undergraduate Admissions  Nova Southeastern University  Horvitz Administration Bldg.  3301 College Avenue  Ft. Lauderdale, FL 33314  ","Tel":"1 (954) 262-8000，1 (800) 338-4723","Fax":"","Mail":"admissions@nova.edu","ApplyOnline":"http://www.nova.edu/undergraduate/admissions/international-students.html","Conditions_Cost": "","Conditions_Edu": "高中毕业", "Conditions_Test": [{"type":"传统托福(PBT)","score":"550"},{"type":"托福机考(CBT)","score":"213"},{"type":"托福网考(IBT)","score":"79"},{"type":"雅思","score":"6.0"},{"type":"SAT口语","score":"480"},{"type":"ACT英语","score":"20"}],"Conditions_Age": "无明确要求","MajorSum": "46", "OpeningTime": [{"time":"12月31日","tip":"循环申请"}],"Tuition": "24750","Other_Application": "50","Other_reg": "-1","Other_books": "-1","ScholarshipUrl": "http://www.nova.edu/financialaid/undergraduate/scholarships/index.html","alimony":"12768-21600","Other_Conditions": "无明确要求","Currency": "美元","Rate": "6.3387"}</t>
  </si>
  <si>
    <t>Nova Southeastern University 3301 College Avenue, Fort Lauderdale-Davie, Florida</t>
  </si>
  <si>
    <t>http://www.nova.edu/graduate/masters.html</t>
  </si>
  <si>
    <t>a:3:{i:0;O:8:"stdClass":2:{s:4:"type";s:17:"传统托福(PBT)";s:5:"score";s:3:"550";}i:1;O:8:"stdClass":2:{s:4:"type";s:17:"托福网考(IBT)";s:5:"score";s:2:"79";}i:2;O:8:"stdClass":2:{s:4:"type";s:6:"雅思";s:5:"score";s:3:"6.0";}}</t>
  </si>
  <si>
    <t>以上要求为商学院入学要求。</t>
  </si>
  <si>
    <t>http://www.nova.edu/financialaid/graduate-professional/scholarships/index.html</t>
  </si>
  <si>
    <t>1 800-541-6682 - 25700</t>
  </si>
  <si>
    <t>a:7:{s:6:"文学";s:30:"./major/175/1428/Master//9.gif";s:6:"理学";s:30:"./major/175/1428/Master//6.gif";s:9:"经济学";s:30:"./major/175/1428/Master//5.gif";s:9:"教育学";s:30:"./major/175/1428/Master//4.gif";s:9:"管理学";s:30:"./major/175/1428/Master//3.gif";s:6:"医学";s:31:"./major/175/1428/Master//10.gif";s:6:"法学";s:30:"./major/175/1428/Master//1.gif";}</t>
  </si>
  <si>
    <t>{"Address":"Nova Southeastern University 3301 College Avenue, Fort Lauderdale-Davie, Florida ","Tel":"1 800-541-6682 - 25700","Fax":"","Mail":"","ApplyOnline":"http://www.nova.edu/graduate/masters.html","Conditions_Cost": [{"score":"四分制  2.5","tip":"GPA"}],"Conditions_Edu": "本科毕业", "Conditions_Test": [{"type":"传统托福(PBT)","score":"550"},{"type":"托福网考(IBT)","score":"79"},{"type":"雅思","score":"6.0"}],"Conditions_Age": "无明确要求","MajorSum": "17", "OpeningTime": "","Tuition": "-1","Other_Application": "-1","Other_reg": "-1","Other_books": "-1","ScholarshipUrl": "http://www.nova.edu/financialaid/graduate-professional/scholarships/index.html","alimony":"12768-21600","Other_Conditions": "以上要求为商学院入学要求。","Currency": "美元","Rate": "6.3387"}</t>
  </si>
  <si>
    <t>http://www.nova.edu/graduate/doctoral.html</t>
  </si>
  <si>
    <t>a:1:{i:0;O:8:"stdClass":2:{s:4:"type";s:3:"GRE";s:5:"score";s:4:"1000";}}</t>
  </si>
  <si>
    <t>以上要求为临床心理学专业入学要求。</t>
  </si>
  <si>
    <t>a:6:{s:6:"理学";s:26:"./major/175/1428/Dr//6.gif";s:9:"教育学";s:26:"./major/175/1428/Dr//4.gif";s:9:"管理学";s:26:"./major/175/1428/Dr//3.gif";s:6:"工学";s:26:"./major/175/1428/Dr//2.gif";s:6:"医学";s:27:"./major/175/1428/Dr//10.gif";s:6:"法学";s:26:"./major/175/1428/Dr//1.gif";}</t>
  </si>
  <si>
    <t>{"Address":"Nova Southeastern University 3301 College Avenue, Fort Lauderdale-Davie, Florida ","Tel":"1 800-541-6682 - 25700","Fax":"","Mail":"","ApplyOnline":"http://www.nova.edu/graduate/doctoral.html","Conditions_Cost": [{"score":"四分制  3.0","tip":"GPA"}],"Conditions_Edu": "上过高校", "Conditions_Test": [{"type":"GRE","score":"1000"}],"Conditions_Age": "无明确要求","MajorSum": "21", "OpeningTime": "","Tuition": "-1","Other_Application": "-1","Other_reg": "-1","Other_books": "-1","ScholarshipUrl": "http://www.nova.edu/financialaid/graduate-professional/scholarships/index.html","alimony":"12768-21600","Other_Conditions": "以上要求为临床心理学专业入学要求。","Currency": "美元","Rate": "6.3387"}</t>
  </si>
  <si>
    <t>{"Address":"","Tel":"","Fax":"","Mail":"","Conditions_Cost": "","Conditions_Edu": "无明确要求", "Conditions_Test": "", "Conditions_Work": "无明确要求","xueZhi": "12个月 全日制MBA学制为一年","Conditions_Age": "无明确要求","MajorSum": "0", "OpeningTime": "","Tuition": "-1","Other_Application": "-1","Other_reg": "-1","Other_books": "-1","ScholarshipUrl": "","alimony":"12768-21600","Other_Conditions": "无明确要求","Currency": "美元","Rate": "6.3387"}</t>
  </si>
  <si>
    <t>http://www.nova.edu/graduate/certificate.html</t>
  </si>
  <si>
    <t>a:9:{s:6:"农学";s:31:"./major/175/1428/NetWork//8.gif";s:6:"理学";s:31:"./major/175/1428/NetWork//6.gif";s:9:"经济学";s:31:"./major/175/1428/NetWork//5.gif";s:9:"教育学";s:31:"./major/175/1428/NetWork//4.gif";s:9:"管理学";s:31:"./major/175/1428/NetWork//3.gif";s:6:"工学";s:31:"./major/175/1428/NetWork//2.gif";s:21:"职教及其他类别";s:32:"./major/175/1428/NetWork//13.gif";s:6:"医学";s:32:"./major/175/1428/NetWork//10.gif";s:6:"法学";s:31:"./major/175/1428/NetWork//1.gif";}</t>
  </si>
  <si>
    <t>{"Address":"Nova Southeastern University 3301 College Avenue, Fort Lauderdale-Davie, Florida ","Tel":"1 800-541-6682 - 25700","Fax":"","Mail":"","ApplyOnline":"http://www.nova.edu/graduate/certificate.html","Conditions_Cost": "","Conditions_Edu": "无明确要求", "Conditions_Test": "","Conditions_Age": "无明确要求","MajorSum": "22", "OpeningTime": "","Tuition": "-1","Other_Application": "","Other_reg": "-1","Other_books": "-1","ScholarshipUrl": "http://www.nova.edu/financialaid/graduate-professional/scholarships/index.html","alimony":"12768-21600","Other_Conditions": "无明确要求","Currency": "美元","Rate": "6.3387"}</t>
  </si>
  <si>
    <t>福德汉姆大学（布朗克斯）</t>
  </si>
  <si>
    <t>Fordham University (Bronx)</t>
  </si>
  <si>
    <t>Fordham University, Office of Undegraduate Admission - Duane Library, 441 East Fordham Road, Bronx, NY 10458 USA</t>
  </si>
  <si>
    <t>http://www.fordham.edu/admissions/undergraduate_admiss/applying/apply_14964.asp</t>
  </si>
  <si>
    <t>a:5:{i:0;O:8:"stdClass":2:{s:4:"type";s:17:"传统托福(PBT)";s:5:"score";s:3:"575";}i:1;O:8:"stdClass":2:{s:4:"type";s:17:"托福网考(IBT)";s:5:"score";s:2:"90";}i:2;O:8:"stdClass":2:{s:4:"type";s:6:"雅思";s:5:"score";s:3:"7.0";}i:3;O:8:"stdClass":2:{s:4:"type";s:3:"CAE";s:5:"score";s:2:"67";}i:4;O:8:"stdClass":2:{s:4:"type";s:3:"PTE";s:5:"score";s:2:"62";}}</t>
  </si>
  <si>
    <t>intadmission@fordham.edu</t>
  </si>
  <si>
    <t>a:3:{i:0;O:8:"stdClass":2:{s:4:"time";s:9:"11月8日";s:3:"tip";s:36:"秋季入学提前申请截止时间";}i:1;O:8:"stdClass":2:{s:4:"time";s:8:"1月1日";s:3:"tip";s:36:"秋季入学常规申请截止时间";}i:2;O:8:"stdClass":2:{s:4:"time";s:9:"12月1日";s:3:"tip";s:36:"春季入学常规申请截止时间";}}</t>
  </si>
  <si>
    <t>http://www.fordham.edu/tuition__financial_a/undergraduate_studen/</t>
  </si>
  <si>
    <t>a:9:{s:6:"文学";s:37:"./major/175/3949/Undergraduate//9.gif";s:9:"历史学";s:37:"./major/175/3949/Undergraduate//7.gif";s:6:"理学";s:37:"./major/175/3949/Undergraduate//6.gif";s:9:"经济学";s:37:"./major/175/3949/Undergraduate//5.gif";s:9:"管理学";s:37:"./major/175/3949/Undergraduate//3.gif";s:6:"工学";s:37:"./major/175/3949/Undergraduate//2.gif";s:6:"哲学";s:38:"./major/175/3949/Undergraduate//11.gif";s:6:"医学";s:38:"./major/175/3949/Undergraduate//10.gif";s:6:"法学";s:37:"./major/175/3949/Undergraduate//1.gif";}</t>
  </si>
  <si>
    <t>{"Address":"Fordham University, Office of Undegraduate Admission - Duane Library, 441 East Fordham Road, Bronx, NY 10458 USA","Tel":"","Fax":"","Mail":"intadmission@fordham.edu","ApplyOnline":"http://www.fordham.edu/admissions/undergraduate_admiss/applying/apply_14964.asp","Conditions_Cost": "","Conditions_Edu": "高中毕业", "Conditions_Test": [{"type":"传统托福(PBT)","score":"575"},{"type":"托福网考(IBT)","score":"90"},{"type":"雅思","score":"7.0"},{"type":"CAE","score":"67"},{"type":"PTE","score":"62"}],"Conditions_Age": "无明确要求","MajorSum": "59", "OpeningTime": [{"time":"11月8日","tip":"秋季入学提前申请截止时间"},{"time":"1月1日","tip":"秋季入学常规申请截止时间"},{"time":"12月1日","tip":"春季入学常规申请截止时间"}],"Tuition": "42845","Other_Application": "70","Other_reg": "-1","Other_books": "-1","ScholarshipUrl": "http://www.fordham.edu/tuition__financial_a/undergraduate_studen/","alimony":"12768-21600","Other_Conditions": "无明确要求","Currency": "美元","Rate": "6.3387"}</t>
  </si>
  <si>
    <t>Fordham University, Graduate School of Arts and Sciences, Keating 216, 441 East Fordham Road, Bronx, New York 10458</t>
  </si>
  <si>
    <t>http://www.fordham.edu/admissions/index.asp</t>
  </si>
  <si>
    <t>fuga@fordham.edu</t>
  </si>
  <si>
    <t>a:1:{i:0;O:8:"stdClass":2:{s:4:"time";s:9:"12月1日";s:3:"tip";s:51:"文理学院留学生秋季入学申请截止日期";}}</t>
  </si>
  <si>
    <t>http://www.fordham.edu/tuition__financial_a/graduate_students/</t>
  </si>
  <si>
    <t>1 718 817-4416</t>
  </si>
  <si>
    <t>a:10:{s:6:"文学";s:30:"./major/175/3949/Master//9.gif";s:9:"历史学";s:30:"./major/175/3949/Master//7.gif";s:6:"理学";s:30:"./major/175/3949/Master//6.gif";s:9:"经济学";s:30:"./major/175/3949/Master//5.gif";s:9:"教育学";s:30:"./major/175/3949/Master//4.gif";s:9:"管理学";s:30:"./major/175/3949/Master//3.gif";s:6:"工学";s:30:"./major/175/3949/Master//2.gif";s:6:"哲学";s:31:"./major/175/3949/Master//11.gif";s:6:"医学";s:31:"./major/175/3949/Master//10.gif";s:6:"法学";s:30:"./major/175/3949/Master//1.gif";}</t>
  </si>
  <si>
    <t>{"Address":"Fordham University, Graduate School of Arts and Sciences, Keating 216, 441 East Fordham Road, Bronx, New York 10458","Tel":"1 718 817-4416","Fax":"","Mail":"fuga@fordham.edu","ApplyOnline":"http://www.fordham.edu/admissions/index.asp","Conditions_Cost": [{"score":"四分制  3.0","tip":"GPA"}],"Conditions_Edu": "本科毕业", "Conditions_Test": "","Conditions_Age": "无明确要求","MajorSum": "26", "OpeningTime": [{"time":"12月1日","tip":"文理学院留学生秋季入学申请截止日期"}],"Tuition": "32880","Other_Application": "-1","Other_reg": "-1","Other_books": "-1","ScholarshipUrl": "http://www.fordham.edu/tuition__financial_a/graduate_students/","alimony":"12768-21600","Other_Conditions": "1、要求提交GRE考试成绩。&amp;nbsp;2、要求提交托福考试成绩。&amp;nbsp;&amp;nbsp;以上要求为文理学院入学要求。","Currency": "美元","Rate": "6.3387"}</t>
  </si>
  <si>
    <t>a:7:{s:6:"文学";s:26:"./major/175/3949/Dr//9.gif";s:9:"历史学";s:26:"./major/175/3949/Dr//7.gif";s:6:"理学";s:26:"./major/175/3949/Dr//6.gif";s:9:"教育学";s:26:"./major/175/3949/Dr//4.gif";s:9:"管理学";s:26:"./major/175/3949/Dr//3.gif";s:6:"哲学";s:27:"./major/175/3949/Dr//11.gif";s:6:"法学";s:26:"./major/175/3949/Dr//1.gif";}</t>
  </si>
  <si>
    <t>{"Address":"Fordham University, Graduate School of Arts and Sciences, Keating 216, 441 East Fordham Road, Bronx, New York 10458","Tel":"1 718 817-4416","Fax":"","Mail":"fuga@fordham.edu","ApplyOnline":"http://www.fordham.edu/admissions/index.asp","Conditions_Cost": [{"score":"四分制  3.5","tip":"GPA"}],"Conditions_Edu": "本科毕业", "Conditions_Test": "","Conditions_Age": "无明确要求","MajorSum": "15", "OpeningTime": [{"time":"12月1日","tip":"文理学院留学生秋季入学申请截止日期"}],"Tuition": "32880","Other_Application": "-1","Other_reg": "-1","Other_books": "-1","ScholarshipUrl": "http://www.fordham.edu/tuition__financial_a/graduate_students/","alimony":"12768-21600","Other_Conditions": "1、要求提交GRE考试成绩。&amp;nbsp;2、要求提交托福考试成绩。&amp;nbsp;&amp;nbsp;以上要求为文理学院入学要求。","Currency": "美元","Rate": "6.3387"}</t>
  </si>
  <si>
    <t>Admissions Office  Fordham Graduate School of Business  113 West 60th Street,  Lowenstein Suite 616,  New York, NY 10023</t>
  </si>
  <si>
    <t>admissionsgb@fordham.edu</t>
  </si>
  <si>
    <t>a:4:{i:0;O:8:"stdClass":2:{s:4:"time";s:8:"1月1日";s:3:"tip";s:39:"秋季入学第一轮申请截止时间";}i:1;O:8:"stdClass":2:{s:4:"time";s:8:"5月1日";s:3:"tip";s:39:"秋季入学第二轮申请截止时间";}i:2;O:8:"stdClass":2:{s:4:"time";s:9:"10月1日";s:3:"tip";s:30:"春季入学申请截止时间";}i:3;O:8:"stdClass":2:{s:4:"time";s:8:"2月1日";s:3:"tip";s:30:"夏季入学申请截止时间";}}</t>
  </si>
  <si>
    <t>1 212-636-6200</t>
  </si>
  <si>
    <t>a:3:{s:9:"经济学";s:27:"./major/175/3949/MBA//5.gif";s:9:"管理学";s:27:"./major/175/3949/MBA//3.gif";s:6:"工学";s:27:"./major/175/3949/MBA//2.gif";}</t>
  </si>
  <si>
    <t>{"Address":"Admissions Office  Fordham Graduate School of Business  113 West 60th Street,  Lowenstein Suite 616,  New York, NY 10023","Tel":"1 212-636-6200","Fax":"","Mail":"admissionsgb@fordham.edu","Conditions_Cost": "","Conditions_Edu": "本科毕业", "Conditions_Test": [{"type":"传统托福(PBT)","score":"600"},{"type":"托福机考(CBT)","score":"250"},{"type":"托福网考(IBT)","score":"100"}], "Conditions_Work": "无明确要求","Conditions_Age": "无明确要求","MajorSum": "6", "OpeningTime": [{"time":"1月1日","tip":"秋季入学第一轮申请截止时间"},{"time":"5月1日","tip":"秋季入学第二轮申请截止时间"},{"time":"10月1日","tip":"春季入学申请截止时间"},{"time":"2月1日","tip":"夏季入学申请截止时间"}],"Tuition": "82896","Other_Application": "130","Other_reg": "-1","Other_books": "-1","ScholarshipUrl": "","alimony":"12768-21600","Other_Conditions": "1.提交GRE或GMAT考试成绩。","Currency": "美元","Rate": "6.3387"}</t>
  </si>
  <si>
    <t>a:5:{i:0;O:8:"stdClass":2:{s:4:"type";s:17:"传统托福(PBT)";s:5:"score";s:3:"575";}i:1;O:8:"stdClass":2:{s:4:"type";s:17:"托福网考(IBT)";s:5:"score";s:2:"90";}i:2;O:8:"stdClass":2:{s:4:"type";s:6:"雅思";s:5:"score";s:1:"7";}i:3;O:8:"stdClass":2:{s:4:"type";s:3:"CAE";s:5:"score";s:2:"67";}i:4;O:8:"stdClass":2:{s:4:"type";s:3:"PTE";s:5:"score";s:2:"62";}}</t>
  </si>
  <si>
    <t>a:3:{i:0;O:8:"stdClass":2:{s:4:"time";s:9:"11月8日";s:3:"tip";s:36:"秋季入学提前申请截止时间";}i:1;O:8:"stdClass":2:{s:4:"time";s:8:"1月1日";s:3:"tip";s:30:"秋季入学申请截止时间";}i:2;O:8:"stdClass":2:{s:4:"time";s:9:"12月1日";s:3:"tip";s:30:"春季入学申请截止时间";}}</t>
  </si>
  <si>
    <t>a:2:{s:6:"哲学";s:35:"./major/175/3949/Specialist//11.gif";s:6:"法学";s:34:"./major/175/3949/Specialist//1.gif";}</t>
  </si>
  <si>
    <t>{"Address":"Fordham University, Office of Undegraduate Admission - Duane Library, 441 East Fordham Road, Bronx, NY 10458 USA","Tel":"","Fax":"","Mail":"intadmission@fordham.edu","ApplyOnline":"http://www.fordham.edu/admissions/undergraduate_admiss/applying/apply_14964.asp","Conditions_Cost": "","Conditions_Edu": "高中毕业", "Conditions_Test": [{"type":"传统托福(PBT)","score":"575"},{"type":"托福网考(IBT)","score":"90"},{"type":"雅思","score":"7"},{"type":"CAE","score":"67"},{"type":"PTE","score":"62"}],"Conditions_Age": "无明确要求","MajorSum": "2", "OpeningTime": [{"time":"11月8日","tip":"秋季入学提前申请截止时间"},{"time":"1月1日","tip":"秋季入学申请截止时间"},{"time":"12月1日","tip":"春季入学申请截止时间"}],"Tuition": "42845","Other_Application": "70","Other_reg": "-1","Other_books": "-1","ScholarshipUrl": "http://www.fordham.edu/tuition__financial_a/undergraduate_studen/","alimony":"12768-21600","Other_Conditions": "无明确要求","Currency": "美元","Rate": "6.3387"}</t>
  </si>
  <si>
    <t>Lincoln Center Campus, 33 West 60th Street, 3rd Floor, New York, NY 10023</t>
  </si>
  <si>
    <t>http://www.fordham.edu/academics/office_of_the_provos/international_educat/institute_of_america/application_11162.asp</t>
  </si>
  <si>
    <t>1 212-636-7045</t>
  </si>
  <si>
    <t>esl@fordham.edu</t>
  </si>
  <si>
    <t>a:1:{i:0;O:8:"stdClass":2:{s:4:"time";s:9:"1月21日";s:3:"tip";s:44:"每年开课4次，1月、5月、6月、9月";}}</t>
  </si>
  <si>
    <t>申请夏季入学的学生需16岁以上。&amp;nbsp;申请秋季入学的学生需18岁以上。&amp;nbsp;申请者需参加入学考试。</t>
  </si>
  <si>
    <t>1 212-636-6353</t>
  </si>
  <si>
    <t>a:2:{s:6:"文学";s:32:"./major/175/3949/Language//9.gif";s:9:"教育学";s:32:"./major/175/3949/Language//4.gif";}</t>
  </si>
  <si>
    <t>{"Address":"Lincoln Center Campus, 33 West 60th Street, 3rd Floor, New York, NY 10023","Tel":"1 212-636-6353","Fax":"1 212-636-7045","Mail":"esl@fordham.edu","ApplyOnline":"http://www.fordham.edu/academics/office_of_the_provos/international_educat/institute_of_america/application_11162.asp","Conditions_Cost": "","Conditions_Edu": "高中毕业", "Conditions_Test": "","Conditions_Age": "十六岁以上","MajorSum": "1", "OpeningTime": [{"time":"1月21日","tip":"每年开课4次，1月、5月、6月、9月"}],"Tuition": "400","Other_Application": "-1","Other_reg": "-1","Other_books": "-1","ScholarshipUrl": "","alimony":"12768-21600","Other_Conditions": "申请夏季入学的学生需16岁以上。&amp;nbsp;申请秋季入学的学生需18岁以上。&amp;nbsp;申请者需参加入学考试。","Currency": "美元","Rate": "6.3387"}</t>
  </si>
  <si>
    <t>a:8:{s:6:"文学";s:31:"./major/175/3949/NetWork//9.gif";s:9:"历史学";s:31:"./major/175/3949/NetWork//7.gif";s:6:"理学";s:31:"./major/175/3949/NetWork//6.gif";s:9:"经济学";s:31:"./major/175/3949/NetWork//5.gif";s:9:"教育学";s:31:"./major/175/3949/NetWork//4.gif";s:9:"管理学";s:31:"./major/175/3949/NetWork//3.gif";s:6:"医学";s:32:"./major/175/3949/NetWork//10.gif";s:6:"法学";s:31:"./major/175/3949/NetWork//1.gif";}</t>
  </si>
  <si>
    <t>{"Address":"Fordham University, Graduate School of Arts and Sciences, Keating 216, 441 East Fordham Road, Bronx, New York 10458","Tel":"1 718 817-4416","Fax":"","Mail":"fuga@fordham.edu","ApplyOnline":"http://www.fordham.edu/admissions/index.asp","Conditions_Cost": "","Conditions_Edu": "无明确要求", "Conditions_Test": "","Conditions_Age": "无明确要求","MajorSum": "13", "OpeningTime": "","Tuition": "32880","Other_Application": "","Other_reg": "-1","Other_books": "-1","ScholarshipUrl": "http://www.fordham.edu/tuition__financial_a/graduate_students/","alimony":"12768-21600","Other_Conditions": "无明确要求","Currency": "美元","Rate": "6.3387"}</t>
  </si>
  <si>
    <t>a:6:{s:9:"经济学";s:34:"./major/175/3949/Foundation//5.gif";s:9:"教育学";s:34:"./major/175/3949/Foundation//4.gif";s:9:"管理学";s:34:"./major/175/3949/Foundation//3.gif";s:6:"工学";s:34:"./major/175/3949/Foundation//2.gif";s:6:"医学";s:35:"./major/175/3949/Foundation//10.gif";s:6:"法学";s:34:"./major/175/3949/Foundation//1.gif";}</t>
  </si>
  <si>
    <t>{"Address":"Fordham University, Office of Undegraduate Admission - Duane Library, 441 East Fordham Road, Bronx, NY 10458 USA","Tel":"","Fax":"","Mail":"intadmission@fordham.edu","ApplyOnline":"http://www.fordham.edu/admissions/undergraduate_admiss/applying/apply_14964.asp","Conditions_Cost": "","Conditions_Edu": "无明确要求", "Conditions_Test": "","Conditions_Age": "无明确要求","MajorSum": "12", "OpeningTime": "","Tuition": "-1","Other_Application": "-1","Other_reg": "-1","Other_books": "-1","ScholarshipUrl": "","alimony":"12768-21600","Other_Conditions": "无明确要求","Currency": "美元","Rate": "6.3387"}</t>
  </si>
  <si>
    <t>鲍林格林州立大学（鲍林格林）</t>
  </si>
  <si>
    <t>Bowling Green State University (Bowling Green)</t>
  </si>
  <si>
    <t>Suite 219 University Hall, Bowling Green State University, Bowling Green, OH 43403 USA</t>
  </si>
  <si>
    <t>http://choose.bgsu.edu/apply/online/?freshman</t>
  </si>
  <si>
    <t>a:3:{i:0;O:8:"stdClass":2:{s:4:"type";s:17:"托福网考(IBT)";s:5:"score";s:2:"61";}i:1;O:8:"stdClass":2:{s:4:"type";s:6:"雅思";s:5:"score";s:3:"6.0";}i:2;O:8:"stdClass":2:{s:4:"type";s:21:"密歇根英语考试";s:5:"score";s:2:"69";}}</t>
  </si>
  <si>
    <t>1-419-372-2429</t>
  </si>
  <si>
    <t>iss@bgsu.ed</t>
  </si>
  <si>
    <t>http://go2.bgsu.edu/choose/aid/scholarships/?freshman</t>
  </si>
  <si>
    <t>1-419-372-2247</t>
  </si>
  <si>
    <t>a:10:{s:6:"文学";s:37:"./major/175/4430/Undergraduate//9.gif";s:9:"历史学";s:37:"./major/175/4430/Undergraduate//7.gif";s:6:"理学";s:37:"./major/175/4430/Undergraduate//6.gif";s:9:"经济学";s:37:"./major/175/4430/Undergraduate//5.gif";s:9:"教育学";s:37:"./major/175/4430/Undergraduate//4.gif";s:9:"管理学";s:37:"./major/175/4430/Undergraduate//3.gif";s:6:"工学";s:37:"./major/175/4430/Undergraduate//2.gif";s:6:"哲学";s:38:"./major/175/4430/Undergraduate//11.gif";s:6:"医学";s:38:"./major/175/4430/Undergraduate//10.gif";s:6:"法学";s:37:"./major/175/4430/Undergraduate//1.gif";}</t>
  </si>
  <si>
    <t>{"Address":"Suite 219 University Hall, Bowling Green State University, Bowling Green, OH 43403 USA","Tel":"1-419-372-2247","Fax":"1-419-372-2429  ","Mail":"iss@bgsu.ed","ApplyOnline":"http://choose.bgsu.edu/apply/online/?freshman","Conditions_Cost": "","Conditions_Edu": "高中毕业", "Conditions_Test": [{"type":"托福网考(IBT)","score":"61"},{"type":"雅思","score":"6.0"},{"type":"密歇根英语考试","score":"69"}],"Conditions_Age": "无明确要求","MajorSum": "133", "OpeningTime": "","Tuition": "16221","Other_Application": "75","Other_reg": "-1","Other_books": "-1","ScholarshipUrl": "http://go2.bgsu.edu/choose/aid/scholarships/?freshman","alimony":"12768-21600","Other_Conditions": "无明确要求","Currency": "美元","Rate": "6.3387"}</t>
  </si>
  <si>
    <t>https://choose.bgsu.edu/graduate/</t>
  </si>
  <si>
    <t>a:3:{i:0;O:8:"stdClass":2:{s:4:"type";s:17:"托福网考(IBT)";s:5:"score";s:2:"80";}i:1;O:8:"stdClass":2:{s:4:"type";s:6:"雅思";s:5:"score";s:1:"7";}i:2;O:8:"stdClass":2:{s:4:"type";s:21:"密歇根英语考试";s:5:"score";s:2:"77";}}</t>
  </si>
  <si>
    <t>a:11:{s:6:"文学";s:30:"./major/175/4430/Master//9.gif";s:9:"历史学";s:30:"./major/175/4430/Master//7.gif";s:6:"理学";s:30:"./major/175/4430/Master//6.gif";s:9:"经济学";s:30:"./major/175/4430/Master//5.gif";s:9:"教育学";s:30:"./major/175/4430/Master//4.gif";s:9:"管理学";s:30:"./major/175/4430/Master//3.gif";s:6:"工学";s:30:"./major/175/4430/Master//2.gif";s:21:"职教及其他类别";s:31:"./major/175/4430/Master//13.gif";s:6:"哲学";s:31:"./major/175/4430/Master//11.gif";s:6:"医学";s:31:"./major/175/4430/Master//10.gif";s:6:"法学";s:30:"./major/175/4430/Master//1.gif";}</t>
  </si>
  <si>
    <t>{"Address":"Suite 219 University Hall, Bowling Green State University, Bowling Green, OH 43403 USA","Tel":"+1-419-372-2247","Fax":"+1-419-372-2429 ","Mail":"iss@bgsu.ed","ApplyOnline":"https://choose.bgsu.edu/graduate/","Conditions_Cost": "","Conditions_Edu": "本科毕业", "Conditions_Test": [{"type":"托福网考(IBT)","score":"80"},{"type":"雅思","score":"7"},{"type":"密歇根英语考试","score":"77"}],"Conditions_Age": "无明确要求","MajorSum": "62", "OpeningTime": "","Tuition": "17476","Other_Application": "75","Other_reg": "-1","Other_books": "-1","ScholarshipUrl": "http://go2.bgsu.edu/choose/aid/scholarships/?freshman","alimony":"12768-21600","Other_Conditions": "1、提供GMAT、GRE成绩。","Currency": "美元","Rate": "6.3387"}</t>
  </si>
  <si>
    <t>a:8:{s:6:"文学";s:26:"./major/175/4430/Dr//9.gif";s:6:"理学";s:26:"./major/175/4430/Dr//6.gif";s:9:"教育学";s:26:"./major/175/4430/Dr//4.gif";s:9:"管理学";s:26:"./major/175/4430/Dr//3.gif";s:6:"工学";s:26:"./major/175/4430/Dr//2.gif";s:6:"哲学";s:27:"./major/175/4430/Dr//11.gif";s:6:"医学";s:27:"./major/175/4430/Dr//10.gif";s:6:"法学";s:26:"./major/175/4430/Dr//1.gif";}</t>
  </si>
  <si>
    <t>{"Address":"Suite 219 University Hall, Bowling Green State University, Bowling Green, OH 43403 USA","Tel":"+1-419-372-2247","Fax":"+1-419-372-2429 ","Mail":"iss@bgsu.ed","ApplyOnline":"https://choose.bgsu.edu/graduate/","Conditions_Cost": "","Conditions_Edu": "本科毕业", "Conditions_Test": [{"type":"托福网考(IBT)","score":"80"},{"type":"雅思","score":"7"},{"type":"密歇根英语考试","score":"77"}],"Conditions_Age": "无明确要求","MajorSum": "17", "OpeningTime": "","Tuition": "17476","Other_Application": "75","Other_reg": "-1","Other_books": "-1","ScholarshipUrl": "http://go2.bgsu.edu/choose/aid/scholarships/?freshman","alimony":"12768-21600","Other_Conditions": "1、提供GMAT、GRE成绩。","Currency": "美元","Rate": "6.3387"}</t>
  </si>
  <si>
    <t>Graduate and Executive Programs in Business, 371 Business Administration, Bowling Green State University, Bowling Green, Ohio 43403</t>
  </si>
  <si>
    <t>1-419-372-2875</t>
  </si>
  <si>
    <t>mba@bgsu.edu</t>
  </si>
  <si>
    <t>1.申请者需提供GMAT成绩。&amp;nbsp;2.提供两封推荐信、一份个人学习和工作简历。&amp;nbsp;3.提供就读大学正式成绩单两份。&amp;nbsp;4.提供托福考试成绩等语言能力证明。</t>
  </si>
  <si>
    <t>1-419-372-2488</t>
  </si>
  <si>
    <t>a:2:{s:9:"经济学";s:27:"./major/175/4430/MBA//5.gif";s:9:"管理学";s:27:"./major/175/4430/MBA//3.gif";}</t>
  </si>
  <si>
    <t>{"Address":"Graduate and Executive Programs in Business, 371 Business Administration, Bowling Green State University, Bowling Green, Ohio 43403","Tel":"1-419-372-2488","Fax":"1-419-372-2875","Mail":"mba@bgsu.edu","Conditions_Cost": "","Conditions_Edu": "本科毕业", "Conditions_Test": "", "Conditions_Work": "无明确要求","xueZhi": "12个月 全日制MBA学制为12个月","Conditions_Age": "无明确要求","MajorSum": "2", "OpeningTime": "","Tuition": "26214","Other_Application": "-1","Other_reg": "-1","Other_books": "-1","ScholarshipUrl": "","alimony":"12768-21600","Other_Conditions": "1.申请者需提供GMAT成绩。&amp;nbsp;2.提供两封推荐信、一份个人学习和工作简历。&amp;nbsp;3.提供就读大学正式成绩单两份。&amp;nbsp;4.提供托福考试成绩等语言能力证明。","Currency": "美元","Rate": "6.3387"}</t>
  </si>
  <si>
    <t>a:7:{s:6:"文学";s:34:"./major/175/4430/Specialist//9.gif";s:9:"教育学";s:34:"./major/175/4430/Specialist//4.gif";s:9:"管理学";s:34:"./major/175/4430/Specialist//3.gif";s:6:"工学";s:34:"./major/175/4430/Specialist//2.gif";s:6:"医学";s:35:"./major/175/4430/Specialist//10.gif";s:6:"法学";s:34:"./major/175/4430/Specialist//1.gif";s:0:"";i:6;}</t>
  </si>
  <si>
    <t>{"Address":"Suite 219 University Hall, Bowling Green State University, Bowling Green, OH 43403 USA","Tel":"1-419-372-2247","Fax":"1-419-372-2429  ","Mail":"iss@bgsu.ed","ApplyOnline":"http://choose.bgsu.edu/apply/online/?freshman","Conditions_Cost": "","Conditions_Edu": "高中毕业", "Conditions_Test": [{"type":"托福网考(IBT)","score":"61"},{"type":"雅思","score":"6.0"},{"type":"密歇根英语考试","score":"69"}],"Conditions_Age": "无明确要求","MajorSum": "23", "OpeningTime": "","Tuition": "16221","Other_Application": "75","Other_reg": "-1","Other_books": "-1","ScholarshipUrl": "http://go2.bgsu.edu/choose/aid/scholarships/?freshman","alimony":"12768-21600","Other_Conditions": "无明确要求","Currency": "美元","Rate": "6.3387"}</t>
  </si>
  <si>
    <t>Bowling Green Language Institute, Bowling Green State University, Bowling Green, OH 43403-0001</t>
  </si>
  <si>
    <t>eslprog@bgsu.edu</t>
  </si>
  <si>
    <t>1 (419)372-8205</t>
  </si>
  <si>
    <t>a:2:{s:6:"文学";s:32:"./major/175/4430/Language//9.gif";s:9:"教育学";s:32:"./major/175/4430/Language//4.gif";}</t>
  </si>
  <si>
    <t>{"Address":"Bowling Green Language Institute, Bowling Green State University, Bowling Green, OH 43403-0001","Tel":"1 (419)372-8205","Fax":"","Mail":"eslprog@bgsu.edu","ApplyOnline":"http://choose.bgsu.edu/apply/online/?freshman","Conditions_Cost": "","Conditions_Edu": "无明确要求", "Conditions_Test": "","Conditions_Age": "无明确要求","MajorSum": "1", "OpeningTime": "","Tuition": "-1","Other_Application": "-1","Other_reg": "-1","Other_books": "-1","ScholarshipUrl": "","alimony":"12768-21600","Other_Conditions": "无明确要求","Currency": "美元","Rate": "6.3387"}</t>
  </si>
  <si>
    <t>a:8:{s:6:"文学";s:31:"./major/175/4430/NetWork//9.gif";s:9:"历史学";s:31:"./major/175/4430/NetWork//7.gif";s:6:"理学";s:31:"./major/175/4430/NetWork//6.gif";s:9:"教育学";s:31:"./major/175/4430/NetWork//4.gif";s:9:"管理学";s:31:"./major/175/4430/NetWork//3.gif";s:6:"工学";s:31:"./major/175/4430/NetWork//2.gif";s:6:"医学";s:32:"./major/175/4430/NetWork//10.gif";s:6:"法学";s:31:"./major/175/4430/NetWork//1.gif";}</t>
  </si>
  <si>
    <t>{"Address":"Suite 219 University Hall, Bowling Green State University, Bowling Green, OH 43403 USA","Tel":"+1-419-372-2247","Fax":"+1-419-372-2429 ","Mail":"iss@bgsu.ed","ApplyOnline":"https://choose.bgsu.edu/graduate/","Conditions_Cost": "","Conditions_Edu": "无明确要求", "Conditions_Test": "","Conditions_Age": "无明确要求","MajorSum": "17", "OpeningTime": "","Tuition": "-1","Other_Application": "","Other_reg": "-1","Other_books": "-1","ScholarshipUrl": "","alimony":"12768-21600","Other_Conditions": "无明确要求","Currency": "美元","Rate": "6.3387"}</t>
  </si>
  <si>
    <t>a:6:{s:6:"农学";s:34:"./major/175/4430/Foundation//8.gif";s:9:"教育学";s:34:"./major/175/4430/Foundation//4.gif";s:9:"管理学";s:34:"./major/175/4430/Foundation//3.gif";s:6:"工学";s:34:"./major/175/4430/Foundation//2.gif";s:6:"医学";s:35:"./major/175/4430/Foundation//10.gif";s:6:"法学";s:34:"./major/175/4430/Foundation//1.gif";}</t>
  </si>
  <si>
    <t>{"Address":"Suite 219 University Hall, Bowling Green State University, Bowling Green, OH 43403 USA","Tel":"1-419-372-2247","Fax":"1-419-372-2429  ","Mail":"iss@bgsu.ed","ApplyOnline":"http://choose.bgsu.edu/apply/online/?freshman","Conditions_Cost": "","Conditions_Edu": "无明确要求", "Conditions_Test": "","Conditions_Age": "无明确要求","MajorSum": "12", "OpeningTime": "","Tuition": "-1","Other_Application": "-1","Other_reg": "-1","Other_books": "-1","ScholarshipUrl": "http://go2.bgsu.edu/choose/aid/scholarships/?freshman","alimony":"12768-21600","Other_Conditions": "无明确要求","Currency": "美元","Rate": "6.3387"}</t>
  </si>
  <si>
    <t>雄谷州立大学(阿仑代尔)</t>
  </si>
  <si>
    <t>Grand Valley State University (Allendale)</t>
  </si>
  <si>
    <t>Admissions Office,1 Campus Drive,Allendale MI 49401-9403 USA</t>
  </si>
  <si>
    <t>https://www.gvsu.edu/admissions/undergraduate/admission-to-grand-valley-state-university-8.htm</t>
  </si>
  <si>
    <t>admissions@gvsu.edu</t>
  </si>
  <si>
    <t>a:2:{i:0;O:8:"stdClass":2:{s:4:"time";s:10:"10月15日";s:3:"tip";s:30:"冬季入学申请截止时间";}i:1;O:8:"stdClass":2:{s:4:"time";s:8:"5月1日";s:3:"tip";s:30:"秋季入学申请截止时间";}}</t>
  </si>
  <si>
    <t>1、学生需提交高中成绩单，也可以并附国家出入境检验结果。&amp;nbsp;2、就读过大专或本科院校的学生要求提交大专或本科成绩单以及毕业证复印件。&amp;nbsp;3、如果学生完成美国语言中心（ELS）112级课程，同样达到语言要求。</t>
  </si>
  <si>
    <t>https://www.gvsu.edu/admissions/international/index.cfm?sb_path=international-student-scholarships-13</t>
  </si>
  <si>
    <t>1-(616) 331-2025</t>
  </si>
  <si>
    <t>a:10:{s:6:"文学";s:37:"./major/175/3005/Undergraduate//9.gif";s:9:"历史学";s:37:"./major/175/3005/Undergraduate//7.gif";s:6:"理学";s:37:"./major/175/3005/Undergraduate//6.gif";s:9:"经济学";s:37:"./major/175/3005/Undergraduate//5.gif";s:9:"教育学";s:37:"./major/175/3005/Undergraduate//4.gif";s:9:"管理学";s:37:"./major/175/3005/Undergraduate//3.gif";s:6:"工学";s:37:"./major/175/3005/Undergraduate//2.gif";s:6:"哲学";s:38:"./major/175/3005/Undergraduate//11.gif";s:6:"医学";s:38:"./major/175/3005/Undergraduate//10.gif";s:6:"法学";s:37:"./major/175/3005/Undergraduate//1.gif";}</t>
  </si>
  <si>
    <t>{"Address":"Admissions Office,1 Campus Drive,Allendale MI 49401-9403 USA","Tel":"1-(616) 331-2025","Fax":"","Mail":"admissions@gvsu.edu","ApplyOnline":"https://www.gvsu.edu/admissions/undergraduate/admission-to-grand-valley-state-university-8.htm","Conditions_Cost": "","Conditions_Edu": "高中毕业", "Conditions_Test": [{"type":"传统托福(PBT)","score":"550"},{"type":"托福机考(CBT)","score":"213"},{"type":"托福网考(IBT)","score":"79"},{"type":"雅思","score":"6.5"}],"Conditions_Age": "无明确要求","MajorSum": "80", "OpeningTime": [{"time":"10月15日","tip":"冬季入学申请截止时间"},{"time":"5月1日","tip":"秋季入学申请截止时间"}],"Tuition": "14030","Other_Application": "30","Other_reg": "-1","Other_books": "1000","ScholarshipUrl": "https://www.gvsu.edu/admissions/international/index.cfm?sb_path=international-student-scholarships-13","alimony":"12768-21600","Other_Conditions": "1、学生需提交高中成绩单，也可以并附国家出入境检验结果。&amp;nbsp;2、就读过大专或本科院校的学生要求提交大专或本科成绩单以及毕业证复印件。&amp;nbsp;3、如果学生完成美国语言中心（ELS）112级课程，同样达到语言要求。","Currency": "美元","Rate": "6.3387"}</t>
  </si>
  <si>
    <t>https://www.gvsu.edu/admissions/graduate/apply-to-grand-valley-19.htm</t>
  </si>
  <si>
    <t>1、如果学生完成美国语言中心（ELS）112级课程，同样达到语言要求。&amp;nbsp;2、要求提交GRE、GMAT考试成绩。</t>
  </si>
  <si>
    <t>a:8:{s:6:"文学";s:30:"./major/175/3005/Master//9.gif";s:6:"理学";s:30:"./major/175/3005/Master//6.gif";s:9:"经济学";s:30:"./major/175/3005/Master//5.gif";s:9:"教育学";s:30:"./major/175/3005/Master//4.gif";s:9:"管理学";s:30:"./major/175/3005/Master//3.gif";s:6:"工学";s:30:"./major/175/3005/Master//2.gif";s:6:"医学";s:31:"./major/175/3005/Master//10.gif";s:6:"法学";s:30:"./major/175/3005/Master//1.gif";}</t>
  </si>
  <si>
    <t>{"Address":"Admissions Office,1 Campus Drive,Allendale MI 49401-9403 USA","Tel":"1-(616) 331-2025","Fax":"","Mail":"admissions@gvsu.edu","ApplyOnline":"https://www.gvsu.edu/admissions/graduate/apply-to-grand-valley-19.htm","Conditions_Cost": "","Conditions_Edu": "本科毕业", "Conditions_Test": [{"type":"传统托福(PBT)","score":"550"},{"type":"托福机考(CBT)","score":"213"},{"type":"托福网考(IBT)","score":"79"},{"type":"雅思","score":"6.5"}],"Conditions_Age": "无明确要求","MajorSum": "29", "OpeningTime": [{"time":"10月15日","tip":"冬季入学申请截止时间"},{"time":"5月1日","tip":"秋季入学申请截止时间"}],"Tuition": "11628","Other_Application": "30","Other_reg": "-1","Other_books": "-1","ScholarshipUrl": "https://www.gvsu.edu/admissions/international/index.cfm?sb_path=international-student-scholarships-13","alimony":"12768-21600","Other_Conditions": "1、如果学生完成美国语言中心（ELS）112级课程，同样达到语言要求。&amp;nbsp;2、要求提交GRE、GMAT考试成绩。","Currency": "美元","Rate": "6.3387"}</t>
  </si>
  <si>
    <t>a:1:{s:6:"医学";s:27:"./major/175/3005/Dr//10.gif";}</t>
  </si>
  <si>
    <t>{"Address":"Admissions Office,1 Campus Drive,Allendale MI 49401-9403 USA","Tel":"1-(616) 331-2025","Fax":"","Mail":"admissions@gvsu.edu","ApplyOnline":"https://www.gvsu.edu/admissions/graduate/apply-to-grand-valley-19.htm","Conditions_Cost": "","Conditions_Edu": "本科毕业", "Conditions_Test": [{"type":"传统托福(PBT)","score":"550"},{"type":"托福机考(CBT)","score":"213"},{"type":"托福网考(IBT)","score":"79"},{"type":"雅思","score":"6.5"}],"Conditions_Age": "无明确要求","MajorSum": "2", "OpeningTime": [{"time":"10月15日","tip":"冬季入学申请截止时间"},{"time":"5月1日","tip":"秋季入学申请截止时间"}],"Tuition": "13266","Other_Application": "30","Other_reg": "-1","Other_books": "-1","ScholarshipUrl": "https://www.gvsu.edu/admissions/international/index.cfm?sb_path=international-student-scholarships-13","alimony":"12768-21600","Other_Conditions": "1、如果学生完成美国语言中心（ELS）112级课程，同样达到语言要求。&amp;nbsp;2、要求提交GRE、GMAT考试成绩。","Currency": "美元","Rate": "6.3387"}</t>
  </si>
  <si>
    <t>1 Campus Drive  Allendale, MI 49401-9403  USA</t>
  </si>
  <si>
    <t>bajemac@gvsu.edu</t>
  </si>
  <si>
    <t>1、如果学生完成美国语言中心（ELS）112级课程，同样达到语言要求。&amp;nbsp;2、提交大学成绩单。&amp;nbsp;3、提交GMAT成绩。</t>
  </si>
  <si>
    <t>+1 (616) 331-7387</t>
  </si>
  <si>
    <t>a:1:{s:9:"管理学";s:27:"./major/175/3005/MBA//3.gif";}</t>
  </si>
  <si>
    <t>{"Address":"1 Campus Drive  Allendale, MI 49401-9403  USA ","Tel":"+1 (616) 331-7387","Fax":"","Mail":"bajemac@gvsu.edu","Conditions_Cost": "","Conditions_Edu": "本科毕业", "Conditions_Test": [{"type":"传统托福(PBT)","score":"550"},{"type":"托福机考(CBT)","score":"213"},{"type":"托福网考(IBT)","score":"79"},{"type":"雅思","score":"6.5"}], "Conditions_Work": "无明确要求","Conditions_Age": "无明确要求","MajorSum": "2", "OpeningTime": "","Tuition": "21318","Other_Application": "-1","Other_reg": "-1","Other_books": "-1","ScholarshipUrl": "","alimony":"12768-21600","Other_Conditions": "1、如果学生完成美国语言中心（ELS）112级课程，同样达到语言要求。&amp;nbsp;2、提交大学成绩单。&amp;nbsp;3、提交GMAT成绩。","Currency": "美元","Rate": "6.3387"}</t>
  </si>
  <si>
    <t>a:6:{s:6:"理学";s:31:"./major/175/3005/NetWork//6.gif";s:9:"经济学";s:31:"./major/175/3005/NetWork//5.gif";s:9:"管理学";s:31:"./major/175/3005/NetWork//3.gif";s:6:"工学";s:31:"./major/175/3005/NetWork//2.gif";s:6:"医学";s:32:"./major/175/3005/NetWork//10.gif";s:0:"";i:6;}</t>
  </si>
  <si>
    <t>{"Address":"Admissions Office,1 Campus Drive,Allendale MI 49401-9403 USA","Tel":"1-(616) 331-2025","Fax":"","Mail":"admissions@gvsu.edu","ApplyOnline":"https://www.gvsu.edu/admissions/graduate/apply-to-grand-valley-19.htm","Conditions_Cost": "","Conditions_Edu": "无明确要求", "Conditions_Test": "","Conditions_Age": "无明确要求","MajorSum": "11", "OpeningTime": "","Tuition": "-1","Other_Application": "","Other_reg": "-1","Other_books": "-1","ScholarshipUrl": "https://www.gvsu.edu/admissions/international/index.cfm?sb_path=international-student-scholarships-13","alimony":"12768-21600","Other_Conditions": "无明确要求","Currency": "美元","Rate": "6.3387"}</t>
  </si>
  <si>
    <t>詹姆士麦迪逊大学(哈里森堡)</t>
  </si>
  <si>
    <t>James Madison University (Harrisonburg)</t>
  </si>
  <si>
    <t>JMU Office of International Admissions  Sonner Hall, MSC 0101  481 Bluestone Dr.  Harrisonburg, VA 22807 U.S.A.</t>
  </si>
  <si>
    <t>http://www.jmu.edu/admissions/apply/international.shtml</t>
  </si>
  <si>
    <t>international@jmu.edu</t>
  </si>
  <si>
    <t>http://www.jmu.edu/scholarships/index.shtml</t>
  </si>
  <si>
    <t>+1.540.568.5681</t>
  </si>
  <si>
    <t>a:10:{s:6:"文学";s:37:"./major/175/6036/Undergraduate//9.gif";s:9:"历史学";s:37:"./major/175/6036/Undergraduate//7.gif";s:6:"理学";s:37:"./major/175/6036/Undergraduate//6.gif";s:9:"经济学";s:37:"./major/175/6036/Undergraduate//5.gif";s:9:"教育学";s:37:"./major/175/6036/Undergraduate//4.gif";s:9:"管理学";s:37:"./major/175/6036/Undergraduate//3.gif";s:6:"工学";s:37:"./major/175/6036/Undergraduate//2.gif";s:6:"哲学";s:38:"./major/175/6036/Undergraduate//11.gif";s:6:"医学";s:38:"./major/175/6036/Undergraduate//10.gif";s:6:"法学";s:37:"./major/175/6036/Undergraduate//1.gif";}</t>
  </si>
  <si>
    <t>{"Address":"JMU Office of International Admissions  Sonner Hall, MSC 0101  481 Bluestone Dr.  Harrisonburg, VA 22807 U.S.A. ","Tel":"+1.540.568.5681","Fax":"+1-540-568-3332 ","Mail":"international@jmu.edu","ApplyOnline":"http://www.jmu.edu/admissions/apply/international.shtml","Conditions_Cost": "","Conditions_Edu": "高中毕业", "Conditions_Test": [{"type":"传统托福(PBT)","score":"550"},{"type":"托福网考(IBT)","score":"80"},{"type":"雅思","score":"6.5"}],"Conditions_Age": "无明确要求","MajorSum": "53", "OpeningTime": [{"time":"4月1日","tip":"秋季入学申请截止时间"},{"time":"10月1日","tip":"春季入学申请截止时间"}],"Tuition": "11827","Other_Application": "50","Other_reg": "-1","Other_books": "-1","ScholarshipUrl": "http://www.jmu.edu/scholarships/index.shtml","alimony":"12768-21600","Other_Conditions": "无明确要求","Currency": "美元","Rate": "6.3387"}</t>
  </si>
  <si>
    <t>https://www.applyweb.com/apply/jmug/index.html</t>
  </si>
  <si>
    <t>a:3:{i:0;O:8:"stdClass":2:{s:4:"type";s:17:"传统托福(PBT)";s:5:"score";s:3:"570";}i:1;O:8:"stdClass":2:{s:4:"type";s:17:"托福网考(IBT)";s:5:"score";s:2:"88";}i:2;O:8:"stdClass":2:{s:4:"type";s:6:"雅思";s:5:"score";s:3:"7.0";}}</t>
  </si>
  <si>
    <t>a:8:{s:6:"文学";s:30:"./major/175/6036/Master//9.gif";s:9:"历史学";s:30:"./major/175/6036/Master//7.gif";s:6:"理学";s:30:"./major/175/6036/Master//6.gif";s:9:"教育学";s:30:"./major/175/6036/Master//4.gif";s:9:"管理学";s:30:"./major/175/6036/Master//3.gif";s:6:"工学";s:30:"./major/175/6036/Master//2.gif";s:6:"医学";s:31:"./major/175/6036/Master//10.gif";s:6:"法学";s:30:"./major/175/6036/Master//1.gif";}</t>
  </si>
  <si>
    <t>{"Address":"JMU Office of International Admissions  Sonner Hall, MSC 0101  481 Bluestone Dr.  Harrisonburg, VA 22807 U.S.A. ","Tel":"+1.540.568.5681","Fax":"+1-540-568-3332 ","Mail":"international@jmu.edu","ApplyOnline":"https://www.applyweb.com/apply/jmug/index.html","Conditions_Cost": "","Conditions_Edu": "本科毕业", "Conditions_Test": [{"type":"传统托福(PBT)","score":"570"},{"type":"托福网考(IBT)","score":"88"},{"type":"雅思","score":"7.0"}],"Conditions_Age": "无明确要求","MajorSum": "30", "OpeningTime": "","Tuition": "18064","Other_Application": "55","Other_reg": "-1","Other_books": "-1","ScholarshipUrl": "http://www.jmu.edu/scholarships/index.shtml","alimony":"12768-21600","Other_Conditions": "无明确要求","Currency": "美元","Rate": "6.3387"}</t>
  </si>
  <si>
    <t>a:1:{s:6:"医学";s:27:"./major/175/6036/Dr//10.gif";}</t>
  </si>
  <si>
    <t>{"Address":"JMU Office of International Admissions  Sonner Hall, MSC 0101  481 Bluestone Dr.  Harrisonburg, VA 22807 U.S.A. ","Tel":"+1.540.568.5681","Fax":"+1-540-568-3332 ","Mail":"international@jmu.edu","ApplyOnline":"https://www.applyweb.com/apply/jmug/index.html","Conditions_Cost": "","Conditions_Edu": "本科毕业", "Conditions_Test": [{"type":"传统托福(PBT)","score":"570"},{"type":"托福网考(IBT)","score":"88"},{"type":"雅思","score":"7.0"}],"Conditions_Age": "无明确要求","MajorSum": "2", "OpeningTime": "","Tuition": "18064","Other_Application": "55","Other_reg": "-1","Other_books": "-1","ScholarshipUrl": "http://www.jmu.edu/scholarships/index.shtml","alimony":"12768-21600","Other_Conditions": "无明确要求","Currency": "美元","Rate": "6.3387"}</t>
  </si>
  <si>
    <t>{"Address":"","Tel":"","Fax":"","Mail":"","Conditions_Cost": "","Conditions_Edu": "本科毕业", "Conditions_Test": "", "Conditions_Work": "2年以上","Conditions_Age": "无明确要求","MajorSum": "0", "OpeningTime": "","Tuition": "-1","Other_Application": "-1","Other_reg": "-1","Other_books": "-1","ScholarshipUrl": "","alimony":"12768-21600","Other_Conditions": "无明确要求","Currency": "美元","Rate": "6.3387"}</t>
  </si>
  <si>
    <t>http://www.jmu.edu/admissions/international/applyonline.html</t>
  </si>
  <si>
    <t>{"Address":"JMU Office of International Admissions  Sonner Hall, MSC 0101  481 Bluestone Dr.  Harrisonburg, VA 22807 U.S.A. ","Tel":"+1.540.568.5681","Fax":"+1-540-568-3332 ","Mail":"international@jmu.edu","ApplyOnline":"http://www.jmu.edu/admissions/international/applyonline.html","Conditions_Cost": "","Conditions_Edu": "无明确要求", "Conditions_Test": "","Conditions_Age": "无明确要求","MajorSum": "0", "OpeningTime": "","Tuition": "-1","Other_Application": "-1","Other_reg": "-1","Other_books": "-1","ScholarshipUrl": "","alimony":"12768-21600","Other_Conditions": "无明确要求","Currency": "美元","Rate": "6.3387"}</t>
  </si>
  <si>
    <t>a:4:{s:9:"教育学";s:31:"./major/175/6036/NetWork//4.gif";s:9:"管理学";s:31:"./major/175/6036/NetWork//3.gif";s:6:"工学";s:31:"./major/175/6036/NetWork//2.gif";s:6:"医学";s:32:"./major/175/6036/NetWork//10.gif";}</t>
  </si>
  <si>
    <t>{"Address":"JMU Office of International Admissions  Sonner Hall, MSC 0101  481 Bluestone Dr.  Harrisonburg, VA 22807 U.S.A. ","Tel":"+1.540.568.5681","Fax":"+1-540-568-3332 ","Mail":"international@jmu.edu","ApplyOnline":"https://www.applyweb.com/apply/jmug/index.html","Conditions_Cost": "","Conditions_Edu": "无明确要求", "Conditions_Test": "","Conditions_Age": "无明确要求","MajorSum": "6", "OpeningTime": "","Tuition": "18064","Other_Application": "","Other_reg": "-1","Other_books": "-1","ScholarshipUrl": "http://www.jmu.edu/scholarships/index.shtml","alimony":"12768-21600","Other_Conditions": "无明确要求","Currency": "美元","Rate": "6.3387"}</t>
  </si>
  <si>
    <t>a:6:{s:6:"文学";s:34:"./major/175/6036/Foundation//9.gif";s:6:"农学";s:34:"./major/175/6036/Foundation//8.gif";s:9:"教育学";s:34:"./major/175/6036/Foundation//4.gif";s:6:"哲学";s:35:"./major/175/6036/Foundation//11.gif";s:6:"医学";s:35:"./major/175/6036/Foundation//10.gif";s:6:"法学";s:34:"./major/175/6036/Foundation//1.gif";}</t>
  </si>
  <si>
    <t>{"Address":"JMU Office of International Admissions  Sonner Hall, MSC 0101  481 Bluestone Dr.  Harrisonburg, VA 22807 U.S.A. ","Tel":"+1.540.568.5681","Fax":"+1-540-568-3332 ","Mail":"international@jmu.edu","ApplyOnline":"http://www.jmu.edu/admissions/apply/international.shtml","Conditions_Cost": "","Conditions_Edu": "无明确要求", "Conditions_Test": "","Conditions_Age": "无明确要求","MajorSum": "23", "OpeningTime": "","Tuition": "-1","Other_Application": "-1","Other_reg": "-1","Other_books": "-1","ScholarshipUrl": "","alimony":"12768-21600","Other_Conditions": "无明确要求","Currency": "美元","Rate": "6.3387"}</t>
  </si>
  <si>
    <t>克利夫兰州立大学(克利夫兰)</t>
  </si>
  <si>
    <t>Cleveland State University (Cleveland)</t>
  </si>
  <si>
    <t>Office of International Addmissions  2121 Euclid Avenue PH 310  Cleveland State University  Cleveland, OH 44115 USA</t>
  </si>
  <si>
    <t>http://www.csuohio.edu/international-admissions/international-admissions-undergraduate-students-apply-admission</t>
  </si>
  <si>
    <t>a:4:{i:0;O:8:"stdClass":2:{s:4:"type";s:17:"传统托福(PBT)";s:5:"score";s:3:"525";}i:1;O:8:"stdClass":2:{s:4:"type";s:17:"托福机考(CBT)";s:5:"score";s:3:"197";}i:2;O:8:"stdClass":2:{s:4:"type";s:17:"托福网考(IBT)";s:5:"score";s:2:"65";}i:3;O:8:"stdClass":2:{s:4:"type";s:6:"雅思";s:5:"score";s:3:"6.0";}}</t>
  </si>
  <si>
    <t>admissions@csuohio.edu</t>
  </si>
  <si>
    <t>a:3:{i:0;O:8:"stdClass":2:{s:4:"time";s:9:"5月15日";s:3:"tip";s:30:"秋季入学申请截止时间";}i:1;O:8:"stdClass":2:{s:4:"time";s:10:"10月15日";s:3:"tip";s:30:"春季入学申请截止时间";}i:2;O:8:"stdClass":2:{s:4:"time";s:8:"4月1日";s:3:"tip";s:30:"夏季入学申请截止时间";}}</t>
  </si>
  <si>
    <t>1.美国语言中心完成112级英语课程。</t>
  </si>
  <si>
    <t>http://www.csuohio.edu/scholarships-new-freshmen</t>
  </si>
  <si>
    <t>+1 216.687.5411</t>
  </si>
  <si>
    <t>a:10:{s:6:"文学";s:37:"./major/175/4460/Undergraduate//9.gif";s:9:"历史学";s:37:"./major/175/4460/Undergraduate//7.gif";s:6:"理学";s:37:"./major/175/4460/Undergraduate//6.gif";s:9:"经济学";s:37:"./major/175/4460/Undergraduate//5.gif";s:9:"教育学";s:37:"./major/175/4460/Undergraduate//4.gif";s:9:"管理学";s:37:"./major/175/4460/Undergraduate//3.gif";s:6:"工学";s:37:"./major/175/4460/Undergraduate//2.gif";s:6:"哲学";s:38:"./major/175/4460/Undergraduate//11.gif";s:6:"医学";s:38:"./major/175/4460/Undergraduate//10.gif";s:6:"法学";s:37:"./major/175/4460/Undergraduate//1.gif";}</t>
  </si>
  <si>
    <t>{"Address":"Office of International Addmissions  2121 Euclid Avenue PH 310  Cleveland State University  Cleveland, OH 44115 USA","Tel":"+1 216.687.5411","Fax":"","Mail":"admissions@csuohio.edu","ApplyOnline":"http://www.csuohio.edu/international-admissions/international-admissions-undergraduate-students-apply-admission","Conditions_Cost": "","Conditions_Edu": "高中毕业", "Conditions_Test": [{"type":"传统托福(PBT)","score":"525"},{"type":"托福机考(CBT)","score":"197"},{"type":"托福网考(IBT)","score":"65"},{"type":"雅思","score":"6.0"}],"Conditions_Age": "无明确要求","MajorSum": "67", "OpeningTime": [{"time":"5月15日","tip":"秋季入学申请截止时间"},{"time":"10月15日","tip":"春季入学申请截止时间"},{"time":"4月1日","tip":"夏季入学申请截止时间"}],"Tuition": "26094","Other_Application": "30","Other_reg": "-1","Other_books": "-1","ScholarshipUrl": "http://www.csuohio.edu/scholarships-new-freshmen","alimony":"12768-21600","Other_Conditions": "1.美国语言中心完成112级英语课程。","Currency": "美元","Rate": "6.3387"}</t>
  </si>
  <si>
    <t>http://www.csuohio.edu/international-admissions/international-admissions-graduate-students-apply-admission</t>
  </si>
  <si>
    <t>a:8:{i:0;O:8:"stdClass":2:{s:4:"type";s:17:"传统托福(PBT)";s:5:"score";s:3:"525";}i:1;O:8:"stdClass":2:{s:4:"type";s:17:"托福网考(IBT)";s:5:"score";s:2:"65";}i:2;O:8:"stdClass":2:{s:4:"type";s:23:"托福网考(IBT)阅读";s:5:"score";s:2:"14";}i:3;O:8:"stdClass":2:{s:4:"type";s:23:"托福网考(IBT)写作";s:5:"score";s:2:"14";}i:4;O:8:"stdClass":2:{s:4:"type";s:23:"托福网考(IBT)听力";s:5:"score";s:2:"14";}i:5;O:8:"stdClass":2:{s:4:"type";s:23:"托福网考(IBT)口语";s:5:"score";s:2:"14";}i:6;O:8:"stdClass":2:{s:4:"type";s:6:"雅思";s:5:"score";s:3:"6.0";}i:7;O:8:"stdClass":2:{s:4:"type";s:3:"CAE";s:5:"score";s:1:"C";}}</t>
  </si>
  <si>
    <t>graduate.admissions@csuohio.edu</t>
  </si>
  <si>
    <t>http://www.csuohio.edu/financial-aid/financial-aid-scholarships</t>
  </si>
  <si>
    <t>+1 216.687.5599</t>
  </si>
  <si>
    <t>a:10:{s:6:"文学";s:30:"./major/175/4460/Master//9.gif";s:9:"历史学";s:30:"./major/175/4460/Master//7.gif";s:6:"理学";s:30:"./major/175/4460/Master//6.gif";s:9:"经济学";s:30:"./major/175/4460/Master//5.gif";s:9:"教育学";s:30:"./major/175/4460/Master//4.gif";s:9:"管理学";s:30:"./major/175/4460/Master//3.gif";s:6:"工学";s:30:"./major/175/4460/Master//2.gif";s:6:"哲学";s:31:"./major/175/4460/Master//11.gif";s:6:"医学";s:31:"./major/175/4460/Master//10.gif";s:6:"法学";s:30:"./major/175/4460/Master//1.gif";}</t>
  </si>
  <si>
    <t>{"Address":"Office of International Addmissions  2121 Euclid Avenue PH 310  Cleveland State University  Cleveland, OH 44115 USA","Tel":"+1 216.687.5599","Fax":"","Mail":"graduate.admissions@csuohio.edu","ApplyOnline":"http://www.csuohio.edu/international-admissions/international-admissions-graduate-students-apply-admission","Conditions_Cost": "","Conditions_Edu": "本科毕业", "Conditions_Test": [{"type":"传统托福(PBT)","score":"525"},{"type":"托福网考(IBT)","score":"65"},{"type":"托福网考(IBT)阅读","score":"14"},{"type":"托福网考(IBT)写作","score":"14"},{"type":"托福网考(IBT)听力","score":"14"},{"type":"托福网考(IBT)口语","score":"14"},{"type":"雅思","score":"6.0"},{"type":"CAE","score":"C"}],"Conditions_Age": "无明确要求","MajorSum": "55", "OpeningTime": [{"time":"5月15日","tip":"秋季入学申请截止时间"},{"time":"10月15日","tip":"春季入学申请截止时间"},{"time":"4月1日","tip":"夏季入学申请截止时间"}],"Tuition": "27384","Other_Application": "30","Other_reg": "-1","Other_books": "-1","ScholarshipUrl": "http://www.csuohio.edu/financial-aid/financial-aid-scholarships","alimony":"12768-21600","Other_Conditions": "1.美国语言中心完成112级英语课程。","Currency": "美元","Rate": "6.3387"}</t>
  </si>
  <si>
    <t>a:6:{s:6:"理学";s:26:"./major/175/4460/Dr//6.gif";s:9:"教育学";s:26:"./major/175/4460/Dr//4.gif";s:9:"管理学";s:26:"./major/175/4460/Dr//3.gif";s:6:"工学";s:26:"./major/175/4460/Dr//2.gif";s:6:"医学";s:27:"./major/175/4460/Dr//10.gif";s:6:"法学";s:26:"./major/175/4460/Dr//1.gif";}</t>
  </si>
  <si>
    <t>{"Address":"Office of International Addmissions  2121 Euclid Avenue PH 310  Cleveland State University  Cleveland, OH 44115 USA","Tel":"+1 216.687.5599","Fax":"","Mail":"graduate.admissions@csuohio.edu","ApplyOnline":"http://www.csuohio.edu/international-admissions/international-admissions-graduate-students-apply-admission","Conditions_Cost": "","Conditions_Edu": "本科毕业", "Conditions_Test": [{"type":"传统托福(PBT)","score":"525"},{"type":"托福网考(IBT)","score":"65"},{"type":"托福网考(IBT)阅读","score":"14"},{"type":"托福网考(IBT)写作","score":"14"},{"type":"托福网考(IBT)听力","score":"14"},{"type":"托福网考(IBT)口语","score":"14"},{"type":"雅思","score":"6.0"},{"type":"CAE","score":"C"}],"Conditions_Age": "无明确要求","MajorSum": "15", "OpeningTime": [{"time":"5月15日","tip":"秋季入学申请截止时间"},{"time":"10月15日","tip":"春季入学申请截止时间"},{"time":"4月1日","tip":"夏季入学申请截止时间"}],"Tuition": "19676","Other_Application": "30","Other_reg": "-1","Other_books": "-1","ScholarshipUrl": "http://www.csuohio.edu/financial-aid/financial-aid-scholarships","alimony":"12768-21600","Other_Conditions": "1.美国语言中心完成112级英语课程。","Currency": "美元","Rate": "6.3387"}</t>
  </si>
  <si>
    <t>Cleveland State University | 2121 Euclid Avenue, Cleveland, OH 44115-2214</t>
  </si>
  <si>
    <t>a:7:{i:0;O:8:"stdClass":2:{s:4:"type";s:17:"传统托福(PBT)";s:5:"score";s:3:"525";}i:1;O:8:"stdClass":2:{s:4:"type";s:17:"托福网考(IBT)";s:5:"score";s:2:"65";}i:2;O:8:"stdClass":2:{s:4:"type";s:23:"托福网考(IBT)阅读";s:5:"score";s:2:"14";}i:3;O:8:"stdClass":2:{s:4:"type";s:23:"托福网考(IBT)写作";s:5:"score";s:2:"14";}i:4;O:8:"stdClass":2:{s:4:"type";s:23:"托福网考(IBT)听力";s:5:"score";s:2:"14";}i:5;O:8:"stdClass":2:{s:4:"type";s:23:"托福网考(IBT)口语";s:5:"score";s:2:"14";}i:6;O:8:"stdClass":2:{s:4:"type";s:6:"雅思";s:5:"score";s:3:"6.0";}}</t>
  </si>
  <si>
    <t>+1 216.687-5411</t>
  </si>
  <si>
    <t>a:4:{s:9:"经济学";s:27:"./major/175/4460/MBA//5.gif";s:9:"管理学";s:27:"./major/175/4460/MBA//3.gif";s:6:"工学";s:27:"./major/175/4460/MBA//2.gif";s:6:"医学";s:28:"./major/175/4460/MBA//10.gif";}</t>
  </si>
  <si>
    <t>{"Address":"Cleveland State University | 2121 Euclid Avenue, Cleveland, OH 44115-2214","Tel":"+1 216.687-5411","Fax":"","Mail":"graduate.admissions@csuohio.edu","Conditions_Cost": "","Conditions_Edu": "本科毕业", "Conditions_Test": [{"type":"传统托福(PBT)","score":"525"},{"type":"托福网考(IBT)","score":"65"},{"type":"托福网考(IBT)阅读","score":"14"},{"type":"托福网考(IBT)写作","score":"14"},{"type":"托福网考(IBT)听力","score":"14"},{"type":"托福网考(IBT)口语","score":"14"},{"type":"雅思","score":"6.0"}], "Conditions_Work": "无明确要求","Conditions_Age": "无明确要求","MajorSum": "9", "OpeningTime": "","Tuition": "51597","Other_Application": "-1","Other_reg": "-1","Other_books": "-1","ScholarshipUrl": "","alimony":"12768-21600","Other_Conditions": "无明确要求","Currency": "美元","Rate": "6.3387"}</t>
  </si>
  <si>
    <t>a:9:{s:6:"文学";s:34:"./major/175/4460/Specialist//9.gif";s:9:"历史学";s:34:"./major/175/4460/Specialist//7.gif";s:6:"理学";s:34:"./major/175/4460/Specialist//6.gif";s:9:"经济学";s:34:"./major/175/4460/Specialist//5.gif";s:9:"教育学";s:34:"./major/175/4460/Specialist//4.gif";s:9:"管理学";s:34:"./major/175/4460/Specialist//3.gif";s:6:"工学";s:34:"./major/175/4460/Specialist//2.gif";s:6:"医学";s:35:"./major/175/4460/Specialist//10.gif";s:6:"法学";s:34:"./major/175/4460/Specialist//1.gif";}</t>
  </si>
  <si>
    <t>{"Address":"Office of International Addmissions  2121 Euclid Avenue PH 310  Cleveland State University  Cleveland, OH 44115 USA","Tel":"+1 216.687.5411","Fax":"","Mail":"admissions@csuohio.edu","ApplyOnline":"http://www.csuohio.edu/international-admissions/international-admissions-undergraduate-students-apply-admission","Conditions_Cost": "","Conditions_Edu": "高中毕业", "Conditions_Test": [{"type":"传统托福(PBT)","score":"525"},{"type":"托福网考(IBT)","score":"65"},{"type":"托福网考(IBT)阅读","score":"14"},{"type":"托福网考(IBT)写作","score":"14"},{"type":"托福网考(IBT)听力","score":"14"},{"type":"托福网考(IBT)口语","score":"14"},{"type":"雅思","score":"6.0"},{"type":"CAE","score":"C"}],"Conditions_Age": "无明确要求","MajorSum": "32", "OpeningTime": [{"time":"5月15日","tip":"秋季入学申请截止时间"},{"time":"10月15日","tip":"春季入学申请截止时间"},{"time":"4月1日","tip":"夏季入学申请截止时间"}],"Tuition": "26094","Other_Application": "30","Other_reg": "-1","Other_books": "-1","ScholarshipUrl": "http://www.csuohio.edu/scholarships-new-freshmen","alimony":"12768-21600","Other_Conditions": "1.美国语言中心完成112级英语课程。","Currency": "美元","Rate": "6.3387"}</t>
  </si>
  <si>
    <t>English as a Second Language Program Continuing Education Cleveland State University 2121 Euclid Avenue, CE 103 Cleveland, OH 44115-2214 USA</t>
  </si>
  <si>
    <t>http://www.csuohio.edu/cehs/departments/TE/ielp/ielp_application.html</t>
  </si>
  <si>
    <t>001 (216) 687-5299</t>
  </si>
  <si>
    <t>esl@csuohio.edu</t>
  </si>
  <si>
    <t>a:1:{i:0;O:8:"stdClass":2:{s:4:"time";s:9:"1月18日";s:3:"tip";s:37:"每年开课3次，1月、5月、8月";}}</t>
  </si>
  <si>
    <t>申请者需提供就读高中或大学有效成绩单。</t>
  </si>
  <si>
    <t>001 (216) 687-2144</t>
  </si>
  <si>
    <t>a:2:{s:6:"文学";s:32:"./major/175/4460/Language//9.gif";s:9:"教育学";s:32:"./major/175/4460/Language//4.gif";}</t>
  </si>
  <si>
    <t>{"Address":"English as a Second Language Program Continuing Education Cleveland State University 2121 Euclid Avenue, CE 103 Cleveland, OH 44115-2214 USA","Tel":"001 (216) 687-2144","Fax":"001 (216) 687-5299 ","Mail":"esl@csuohio.edu","ApplyOnline":"http://www.csuohio.edu/cehs/departments/TE/ielp/ielp_application.html","Conditions_Cost": "","Conditions_Edu": "高中毕业", "Conditions_Test": "","Conditions_Age": "十八岁以上","MajorSum": "2", "OpeningTime": [{"time":"1月18日","tip":"每年开课3次，1月、5月、8月"}],"Tuition": "300","Other_Application": "40","Other_reg": "-1","Other_books": "-1","ScholarshipUrl": "","alimony":"12768-21600","Other_Conditions": "申请者需提供就读高中或大学有效成绩单。","Currency": "美元","Rate": "6.3387"}</t>
  </si>
  <si>
    <t>Center for eLearning  1860 East 22nd Street, RT 203  Cleveland, Ohio 44115      USA</t>
  </si>
  <si>
    <t>a:9:{s:6:"文学";s:31:"./major/175/4460/NetWork//9.gif";s:9:"历史学";s:31:"./major/175/4460/NetWork//7.gif";s:6:"理学";s:31:"./major/175/4460/NetWork//6.gif";s:9:"经济学";s:31:"./major/175/4460/NetWork//5.gif";s:9:"教育学";s:31:"./major/175/4460/NetWork//4.gif";s:9:"管理学";s:31:"./major/175/4460/NetWork//3.gif";s:6:"工学";s:31:"./major/175/4460/NetWork//2.gif";s:6:"医学";s:32:"./major/175/4460/NetWork//10.gif";s:6:"法学";s:31:"./major/175/4460/NetWork//1.gif";}</t>
  </si>
  <si>
    <t>{"Address":"Center for eLearning  1860 East 22nd Street, RT 203  Cleveland, Ohio 44115      USA","Tel":"+1 216.687.5599","Fax":"","Mail":"graduate.admissions@csuohio.edu","ApplyOnline":"http://www.csuohio.edu/international-admissions/international-admissions-graduate-students-apply-admission","Conditions_Cost": "","Conditions_Edu": "无明确要求", "Conditions_Test": "","Conditions_Age": "无明确要求","MajorSum": "31", "OpeningTime": "","Tuition": "27384","Other_Application": "","Other_reg": "-1","Other_books": "-1","ScholarshipUrl": "http://www.csuohio.edu/financial-aid/financial-aid-scholarships","alimony":"12768-21600","Other_Conditions": "无明确要求","Currency": "美元","Rate": "6.3387"}</t>
  </si>
  <si>
    <t>Cleveland State University  2121 Euclid Avenue, EC 100  Cleveland, OH 44115-2214 USA</t>
  </si>
  <si>
    <t>001 216.687.5411</t>
  </si>
  <si>
    <t>a:1:{s:9:"教育学";s:34:"./major/175/4460/Foundation//4.gif";}</t>
  </si>
  <si>
    <t>{"Address":"Cleveland State University  2121 Euclid Avenue, EC 100  Cleveland, OH 44115-2214 USA","Tel":"001 216.687.5411","Fax":"","Mail":"admissions@csuohio.edu","ApplyOnline":"http://www.csuohio.edu/international-admissions/international-admissions-undergraduate-students-apply-admission","Conditions_Cost": "","Conditions_Edu": "无明确要求", "Conditions_Test": "","Conditions_Age": "无明确要求","MajorSum": "1", "OpeningTime": "","Tuition": "-1","Other_Application": "-1","Other_reg": "-1","Other_books": "-1","ScholarshipUrl": "","alimony":"12768-21600","Other_Conditions": "无明确要求","Currency": "美元","Rate": "6.3387"}</t>
  </si>
  <si>
    <t>北达科他大学(格兰特福克斯)</t>
  </si>
  <si>
    <t>University of North Dakota (Grand Forks)</t>
  </si>
  <si>
    <t>University of North Dakota    Office of International Programs    2908 University Avenue    Box 7109    Grand Forks, ND  58202-7109  USA</t>
  </si>
  <si>
    <t>http://und.edu/academics/international-programs/prospective-international-students.cfm</t>
  </si>
  <si>
    <t>a:5:{i:0;O:8:"stdClass":2:{s:4:"type";s:17:"传统托福(PBT)";s:5:"score";s:3:"525";}i:1;O:8:"stdClass":2:{s:4:"type";s:17:"托福机考(CBT)";s:5:"score";s:3:"195";}i:2;O:8:"stdClass":2:{s:4:"type";s:17:"托福网考(IBT)";s:5:"score";s:2:"71";}i:3;O:8:"stdClass":2:{s:4:"type";s:6:"雅思";s:5:"score";s:3:"6.0";}i:4;O:8:"stdClass":2:{s:4:"type";s:3:"PTE";s:5:"score";s:2:"50";}}</t>
  </si>
  <si>
    <t>001 701.777.4773</t>
  </si>
  <si>
    <t>internationalinfo@mail.und.edu</t>
  </si>
  <si>
    <t>1.ESL：通过112级。</t>
  </si>
  <si>
    <t>http://und.edu/admissions/financial-aid/undergraduate-scholarships.cfm</t>
  </si>
  <si>
    <t>001 701.777.4231</t>
  </si>
  <si>
    <t>a:10:{s:6:"文学";s:37:"./major/175/4399/Undergraduate//9.gif";s:9:"历史学";s:37:"./major/175/4399/Undergraduate//7.gif";s:6:"理学";s:37:"./major/175/4399/Undergraduate//6.gif";s:9:"经济学";s:37:"./major/175/4399/Undergraduate//5.gif";s:9:"教育学";s:37:"./major/175/4399/Undergraduate//4.gif";s:9:"管理学";s:37:"./major/175/4399/Undergraduate//3.gif";s:6:"工学";s:37:"./major/175/4399/Undergraduate//2.gif";s:6:"哲学";s:38:"./major/175/4399/Undergraduate//11.gif";s:6:"医学";s:38:"./major/175/4399/Undergraduate//10.gif";s:6:"法学";s:37:"./major/175/4399/Undergraduate//1.gif";}</t>
  </si>
  <si>
    <t>{"Address":"University of North Dakota    Office of International Programs    2908 University Avenue    Box 7109    Grand Forks, ND  58202-7109  USA ","Tel":"001 701.777.4231","Fax":"001 701.777.4773 ","Mail":"internationalinfo@mail.und.edu","ApplyOnline":"http://und.edu/academics/international-programs/prospective-international-students.cfm","Conditions_Cost": "","Conditions_Edu": "高中毕业", "Conditions_Test": [{"type":"传统托福(PBT)","score":"525"},{"type":"托福机考(CBT)","score":"195"},{"type":"托福网考(IBT)","score":"71"},{"type":"雅思","score":"6.0"},{"type":"PTE","score":"50"}],"Conditions_Age": "无明确要求","MajorSum": "70", "OpeningTime": [{"time":"5月1日","tip":"秋季入学申请截止时间"},{"time":"10月1日","tip":"春季入学申请截止时间"}],"Tuition": "17792","Other_Application": "35","Other_reg": "-1","Other_books": "-1","ScholarshipUrl": "http://und.edu/admissions/financial-aid/undergraduate-scholarships.cfm","alimony":"12768-21600","Other_Conditions": "1.ESL：通过112级。","Currency": "美元","Rate": "6.3387"}</t>
  </si>
  <si>
    <t>The Graduate School  The University of North Dakota  Twamley Hall, Room 414  264 Centennial Drive, Stop 8178   Grand Forks, ND 58202-8178</t>
  </si>
  <si>
    <t>a:7:{i:0;O:8:"stdClass":2:{s:4:"type";s:17:"传统托福(PBT)";s:5:"score";s:3:"550";}i:1;O:8:"stdClass":2:{s:4:"type";s:17:"托福网考(IBT)";s:5:"score";s:2:"76";}i:2;O:8:"stdClass":2:{s:4:"type";s:23:"托福网考(IBT)阅读";s:5:"score";s:2:"19";}i:3;O:8:"stdClass":2:{s:4:"type";s:23:"托福网考(IBT)写作";s:5:"score";s:2:"17";}i:4;O:8:"stdClass":2:{s:4:"type";s:23:"托福网考(IBT)听力";s:5:"score";s:2:"19";}i:5;O:8:"stdClass":2:{s:4:"type";s:23:"托福网考(IBT)口语";s:5:"score";s:2:"21";}i:6;O:8:"stdClass":2:{s:4:"type";s:6:"雅思";s:5:"score";s:3:"6.5";}}</t>
  </si>
  <si>
    <t>001 (701) 777-3619</t>
  </si>
  <si>
    <t>gradschool@und.edu</t>
  </si>
  <si>
    <t>a:3:{i:0;O:8:"stdClass":2:{s:4:"time";s:8:"5月1日";s:3:"tip";s:30:"秋季入学申请截止时间";}i:1;O:8:"stdClass":2:{s:4:"time";s:8:"9月1日";s:3:"tip";s:30:"春季入学申请截止时间";}i:2;O:8:"stdClass":2:{s:4:"time";s:8:"2月1日";s:3:"tip";s:30:"夏季入学申请截止时间";}}</t>
  </si>
  <si>
    <t>http://und.edu/admissions/financial-aid/graduate-scholarships.cfm</t>
  </si>
  <si>
    <t>001 (701) 777-2784</t>
  </si>
  <si>
    <t>a:9:{s:6:"文学";s:30:"./major/175/4399/Master//9.gif";s:9:"历史学";s:30:"./major/175/4399/Master//7.gif";s:6:"理学";s:30:"./major/175/4399/Master//6.gif";s:9:"经济学";s:30:"./major/175/4399/Master//5.gif";s:9:"教育学";s:30:"./major/175/4399/Master//4.gif";s:9:"管理学";s:30:"./major/175/4399/Master//3.gif";s:6:"工学";s:30:"./major/175/4399/Master//2.gif";s:6:"医学";s:31:"./major/175/4399/Master//10.gif";s:6:"法学";s:30:"./major/175/4399/Master//1.gif";}</t>
  </si>
  <si>
    <t>{"Address":"The Graduate School  The University of North Dakota  Twamley Hall, Room 414  264 Centennial Drive, Stop 8178   Grand Forks, ND 58202-8178","Tel":"001 (701) 777-2784","Fax":"001 (701) 777-3619","Mail":"gradschool@und.edu","ApplyOnline":"http://und.edu/academics/international-programs/prospective-international-students.cfm","Conditions_Cost": [{"score":"四分制  2.75","tip":"GPA"}],"Conditions_Edu": "本科毕业", "Conditions_Test": [{"type":"传统托福(PBT)","score":"550"},{"type":"托福网考(IBT)","score":"76"},{"type":"托福网考(IBT)阅读","score":"19"},{"type":"托福网考(IBT)写作","score":"17"},{"type":"托福网考(IBT)听力","score":"19"},{"type":"托福网考(IBT)口语","score":"21"},{"type":"雅思","score":"6.5"}],"Conditions_Age": "无明确要求","MajorSum": "57", "OpeningTime": [{"time":"5月1日","tip":"秋季入学申请截止时间"},{"time":"9月1日","tip":"春季入学申请截止时间"},{"time":"2月1日","tip":"夏季入学申请截止时间"}],"Tuition": "19038","Other_Application": "35","Other_reg": "-1","Other_books": "-1","ScholarshipUrl": "http://und.edu/admissions/financial-aid/graduate-scholarships.cfm","alimony":"12768-21600","Other_Conditions": "1.ESL：通过112级。","Currency": "美元","Rate": "6.3387"}</t>
  </si>
  <si>
    <t>The Graduate School  The University of North Dakota  Twamley Hall, Room 414  264 Centennial Drive, Stop 8178 Grand Forks, ND 58202-8178</t>
  </si>
  <si>
    <t>a:7:{i:0;O:8:"stdClass":2:{s:4:"type";s:17:"传统托福(PBT)";s:5:"score";s:3:"550";}i:1;O:8:"stdClass":2:{s:4:"type";s:17:"托福网考(IBT)";s:5:"score";s:2:"76";}i:2;O:8:"stdClass":2:{s:4:"type";s:6:"雅思";s:5:"score";s:3:"6.5";}i:3;O:8:"stdClass":2:{s:4:"type";s:12:"雅思阅读";s:5:"score";s:2:"19";}i:4;O:8:"stdClass":2:{s:4:"type";s:12:"雅思写作";s:5:"score";s:2:"17";}i:5;O:8:"stdClass":2:{s:4:"type";s:12:"雅思听力";s:5:"score";s:2:"19";}i:6;O:8:"stdClass":2:{s:4:"type";s:12:"雅思口语";s:5:"score";s:2:"21";}}</t>
  </si>
  <si>
    <t>a:8:{s:6:"文学";s:26:"./major/175/4399/Dr//9.gif";s:9:"历史学";s:26:"./major/175/4399/Dr//7.gif";s:6:"理学";s:26:"./major/175/4399/Dr//6.gif";s:9:"教育学";s:26:"./major/175/4399/Dr//4.gif";s:9:"管理学";s:26:"./major/175/4399/Dr//3.gif";s:6:"工学";s:26:"./major/175/4399/Dr//2.gif";s:6:"医学";s:27:"./major/175/4399/Dr//10.gif";s:6:"法学";s:26:"./major/175/4399/Dr//1.gif";}</t>
  </si>
  <si>
    <t>{"Address":"The Graduate School  The University of North Dakota  Twamley Hall, Room 414  264 Centennial Drive, Stop 8178 Grand Forks, ND 58202-8178","Tel":"001 (701) 777-2784","Fax":"001 (701) 777-3619","Mail":"gradschool@und.edu","ApplyOnline":"http://und.edu/academics/international-programs/prospective-international-students.cfm","Conditions_Cost": [{"score":"四分制  3.0","tip":"GPA"}],"Conditions_Edu": "本科毕业", "Conditions_Test": [{"type":"传统托福(PBT)","score":"550"},{"type":"托福网考(IBT)","score":"76"},{"type":"雅思","score":"6.5"},{"type":"雅思阅读","score":"19"},{"type":"雅思写作","score":"17"},{"type":"雅思听力","score":"19"},{"type":"雅思口语","score":"21"}],"Conditions_Age": "无明确要求","MajorSum": "20", "OpeningTime": [{"time":"5月1日","tip":"秋季入学申请截止时间"},{"time":"9月1日","tip":"春季入学申请截止时间"},{"time":"2月1日","tip":"夏季入学申请截止时间"}],"Tuition": "19038","Other_Application": "35","Other_reg": "-1","Other_books": "-1","ScholarshipUrl": "http://und.edu/admissions/financial-aid/graduate-scholarships.cfm","alimony":"12768-21600","Other_Conditions": "1.ESL：通过112级。","Currency": "美元","Rate": "6.3387"}</t>
  </si>
  <si>
    <t>a:7:{s:6:"文学";s:31:"./major/175/4399/NetWork//9.gif";s:6:"理学";s:31:"./major/175/4399/NetWork//6.gif";s:9:"教育学";s:31:"./major/175/4399/NetWork//4.gif";s:9:"管理学";s:31:"./major/175/4399/NetWork//3.gif";s:6:"工学";s:31:"./major/175/4399/NetWork//2.gif";s:6:"医学";s:32:"./major/175/4399/NetWork//10.gif";s:6:"法学";s:31:"./major/175/4399/NetWork//1.gif";}</t>
  </si>
  <si>
    <t>{"Address":"The Graduate School  The University of North Dakota  Twamley Hall, Room 414  264 Centennial Drive, Stop 8178 Grand Forks, ND 58202-8178","Tel":"001 (701) 777-2784","Fax":"001 (701) 777-3619","Mail":"gradschool@und.edu","ApplyOnline":"http://und.edu/academics/international-programs/prospective-international-students.cfm","Conditions_Cost": "","Conditions_Edu": "无明确要求", "Conditions_Test": "","Conditions_Age": "无明确要求","MajorSum": "10", "OpeningTime": "","Tuition": "19038","Other_Application": "","Other_reg": "-1","Other_books": "-1","ScholarshipUrl": "http://und.edu/admissions/financial-aid/graduate-scholarships.cfm","alimony":"12768-21600","Other_Conditions": "无明确要求","Currency": "美元","Rate": "6.3387"}</t>
  </si>
  <si>
    <t>a:4:{s:6:"农学";s:34:"./major/175/4399/Foundation//8.gif";s:9:"教育学";s:34:"./major/175/4399/Foundation//4.gif";s:9:"管理学";s:34:"./major/175/4399/Foundation//3.gif";s:6:"医学";s:35:"./major/175/4399/Foundation//10.gif";}</t>
  </si>
  <si>
    <t>{"Address":"University of North Dakota    Office of International Programs    2908 University Avenue    Box 7109    Grand Forks, ND  58202-7109  USA ","Tel":"001 701.777.4231","Fax":"001 701.777.4773 ","Mail":"internationalinfo@mail.und.edu","ApplyOnline":"http://und.edu/academics/international-programs/prospective-international-students.cfm","Conditions_Cost": "","Conditions_Edu": "无明确要求", "Conditions_Test": "","Conditions_Age": "无明确要求","MajorSum": "9", "OpeningTime": "","Tuition": "-1","Other_Application": "-1","Other_reg": "-1","Other_books": "-1","ScholarshipUrl": "","alimony":"12768-21600","Other_Conditions": "无明确要求","Currency": "美元","Rate": "6.3387"}</t>
  </si>
  <si>
    <t>新泽西理工学院(纽华克)</t>
  </si>
  <si>
    <t>New Jersey Institute of Technology (Newark)</t>
  </si>
  <si>
    <t>New Jersey Institute of Technology, Office of University Admissions, University Heights  Newark, NJ 07102   USA</t>
  </si>
  <si>
    <t>http://www.njit.edu/admissions/apply-online.php</t>
  </si>
  <si>
    <t>a:5:{i:0;O:8:"stdClass":2:{s:4:"type";s:3:"SAT";s:5:"score";s:4:"1140";}i:1;O:8:"stdClass":2:{s:4:"type";s:17:"传统托福(PBT)";s:5:"score";s:3:"550";}i:2;O:8:"stdClass":2:{s:4:"type";s:17:"托福机考(CBT)";s:5:"score";s:3:"213";}i:3;O:8:"stdClass":2:{s:4:"type";s:17:"托福网考(IBT)";s:5:"score";s:2:"79";}i:4;O:8:"stdClass":2:{s:4:"type";s:6:"雅思";s:5:"score";s:3:"6.0";}}</t>
  </si>
  <si>
    <t>1 973-596-3461</t>
  </si>
  <si>
    <t>kathryn.kelly@njit.edu</t>
  </si>
  <si>
    <t>a:2:{i:0;O:8:"stdClass":2:{s:4:"time";s:8:"4月1日";s:3:"tip";s:30:"秋季入学申请截止时间";}i:1;O:8:"stdClass":2:{s:4:"time";s:10:"10月15日";s:3:"tip";s:30:"春季入学申请截止时间";}}</t>
  </si>
  <si>
    <t>1.申请者需提交就读高中成绩单。&amp;nbsp;2.提供SAT、ACT成绩。&amp;nbsp;3.提供所获成就、写作分数等。&amp;nbsp;4.提供托福、雅思成绩，入学时须参加英语测试。</t>
  </si>
  <si>
    <t>http://www.njit.edu/financialaid/typesofaid/scholarships/index.php</t>
  </si>
  <si>
    <t>1 973-596-3300</t>
  </si>
  <si>
    <t>a:9:{s:6:"文学";s:37:"./major/175/3720/Undergraduate//9.gif";s:9:"历史学";s:37:"./major/175/3720/Undergraduate//7.gif";s:6:"理学";s:37:"./major/175/3720/Undergraduate//6.gif";s:9:"经济学";s:37:"./major/175/3720/Undergraduate//5.gif";s:9:"教育学";s:37:"./major/175/3720/Undergraduate//4.gif";s:9:"管理学";s:37:"./major/175/3720/Undergraduate//3.gif";s:6:"工学";s:37:"./major/175/3720/Undergraduate//2.gif";s:6:"医学";s:38:"./major/175/3720/Undergraduate//10.gif";s:6:"法学";s:37:"./major/175/3720/Undergraduate//1.gif";}</t>
  </si>
  <si>
    <t>{"Address":"New Jersey Institute of Technology, Office of University Admissions, University Heights  Newark, NJ 07102   USA","Tel":"1 973-596-3300","Fax":"1 973-596-3461","Mail":"kathryn.kelly@njit.edu","ApplyOnline":"http://www.njit.edu/admissions/apply-online.php","Conditions_Cost": "","Conditions_Edu": "高中毕业", "Conditions_Test": [{"type":"SAT","score":"1140"},{"type":"传统托福(PBT)","score":"550"},{"type":"托福机考(CBT)","score":"213"},{"type":"托福网考(IBT)","score":"79"},{"type":"雅思","score":"6.0"}],"Conditions_Age": "无明确要求","MajorSum": "59", "OpeningTime": [{"time":"4月1日","tip":"秋季入学申请截止时间"},{"time":"10月15日","tip":"春季入学申请截止时间"}],"Tuition": "28274","Other_Application": "70","Other_reg": "-1","Other_books": "-1","ScholarshipUrl": "http://www.njit.edu/financialaid/typesofaid/scholarships/index.php","alimony":"12768-21600","Other_Conditions": "1.申请者需提交就读高中成绩单。&amp;nbsp;2.提供SAT、ACT成绩。&amp;nbsp;3.提供所获成就、写作分数等。&amp;nbsp;4.提供托福、雅思成绩，入学时须参加英语测试。","Currency": "美元","Rate": "6.3387"}</t>
  </si>
  <si>
    <t>a:8:{i:0;O:8:"stdClass":2:{s:4:"type";s:17:"传统托福(PBT)";s:5:"score";s:3:"550";}i:1;O:8:"stdClass":2:{s:4:"type";s:17:"托福机考(CBT)";s:5:"score";s:3:"213";}i:2;O:8:"stdClass":2:{s:4:"type";s:17:"托福网考(IBT)";s:5:"score";s:2:"79";}i:3;O:8:"stdClass":2:{s:4:"type";s:6:"雅思";s:5:"score";s:3:"6.5";}i:4;O:8:"stdClass":2:{s:4:"type";s:12:"雅思阅读";s:5:"score";s:3:"6.0";}i:5;O:8:"stdClass":2:{s:4:"type";s:12:"雅思写作";s:5:"score";s:3:"6.0";}i:6;O:8:"stdClass":2:{s:4:"type";s:12:"雅思听力";s:5:"score";s:3:"6.0";}i:7;O:8:"stdClass":2:{s:4:"type";s:12:"雅思口语";s:5:"score";s:3:"6.0";}}</t>
  </si>
  <si>
    <t>a:2:{i:0;O:8:"stdClass":2:{s:4:"time";s:10:"11月15日";s:3:"tip";s:30:"春季入学申请截止时间";}i:1;O:8:"stdClass":2:{s:4:"time";s:8:"5月1日";s:3:"tip";s:30:"秋季入学申请截止时间";}}</t>
  </si>
  <si>
    <t>1.申请者需获得四年制本科学士学位或同等学历，并提供就读学校正式成绩单。&amp;nbsp;2.提供GRE、GMAT成绩。</t>
  </si>
  <si>
    <t>a:7:{s:9:"历史学";s:30:"./major/175/3720/Master//7.gif";s:6:"理学";s:30:"./major/175/3720/Master//6.gif";s:9:"经济学";s:30:"./major/175/3720/Master//5.gif";s:9:"管理学";s:30:"./major/175/3720/Master//3.gif";s:6:"工学";s:30:"./major/175/3720/Master//2.gif";s:6:"医学";s:31:"./major/175/3720/Master//10.gif";s:6:"法学";s:30:"./major/175/3720/Master//1.gif";}</t>
  </si>
  <si>
    <t>{"Address":"New Jersey Institute of Technology, Office of University Admissions, University Heights  Newark, NJ 07102   USA","Tel":"1 973-596-3300","Fax":"1 973-596-3461","Mail":"kathryn.kelly@njit.edu","ApplyOnline":"http://www.njit.edu/admissions/apply-online.php","Conditions_Cost": [{"score":"四分制  2.8","tip":"GPA"}],"Conditions_Edu": "本科毕业", "Conditions_Test": [{"type":"传统托福(PBT)","score":"550"},{"type":"托福机考(CBT)","score":"213"},{"type":"托福网考(IBT)","score":"79"},{"type":"雅思","score":"6.5"},{"type":"雅思阅读","score":"6.0"},{"type":"雅思写作","score":"6.0"},{"type":"雅思听力","score":"6.0"},{"type":"雅思口语","score":"6.0"}],"Conditions_Age": "无明确要求","MajorSum": "55", "OpeningTime": [{"time":"11月15日","tip":"春季入学申请截止时间"},{"time":"5月1日","tip":"秋季入学申请截止时间"}],"Tuition": "27800","Other_Application": "65","Other_reg": "-1","Other_books": "-1","ScholarshipUrl": "http://www.njit.edu/financialaid/typesofaid/scholarships/index.php","alimony":"12768-21600","Other_Conditions": "1.申请者需获得四年制本科学士学位或同等学历，并提供就读学校正式成绩单。&amp;nbsp;2.提供GRE、GMAT成绩。","Currency": "美元","Rate": "6.3387"}</t>
  </si>
  <si>
    <t>1.申请者需提供就读大学成绩单、学位证明等。&amp;nbsp;2.提供GRE成绩。</t>
  </si>
  <si>
    <t>a:3:{s:6:"理学";s:26:"./major/175/3720/Dr//6.gif";s:9:"管理学";s:26:"./major/175/3720/Dr//3.gif";s:6:"工学";s:26:"./major/175/3720/Dr//2.gif";}</t>
  </si>
  <si>
    <t>{"Address":"New Jersey Institute of Technology, Office of University Admissions, University Heights  Newark, NJ 07102   USA","Tel":"1 973-596-3300","Fax":"1 973-596-3461","Mail":"kathryn.kelly@njit.edu","ApplyOnline":"http://www.njit.edu/admissions/apply-online.php","Conditions_Cost": [{"score":"四分制  3.5","tip":"GPA"}],"Conditions_Edu": "本科毕业", "Conditions_Test": [{"type":"传统托福(PBT)","score":"550"},{"type":"托福机考(CBT)","score":"213"},{"type":"托福网考(IBT)","score":"79"},{"type":"雅思","score":"6.5"},{"type":"雅思阅读","score":"6.0"},{"type":"雅思写作","score":"6.0"},{"type":"雅思听力","score":"6.0"},{"type":"雅思口语","score":"6.0"}],"Conditions_Age": "无明确要求","MajorSum": "20", "OpeningTime": [{"time":"11月15日","tip":"春季入学申请截止时间"},{"time":"5月1日","tip":"秋季入学申请截止时间"}],"Tuition": "27800","Other_Application": "65","Other_reg": "-1","Other_books": "-1","ScholarshipUrl": "http://www.njit.edu/financialaid/typesofaid/scholarships/index.php","alimony":"12768-21600","Other_Conditions": "1.申请者需提供就读大学成绩单、学位证明等。&amp;nbsp;2.提供GRE成绩。","Currency": "美元","Rate": "6.3387"}</t>
  </si>
  <si>
    <t>New Jersey Institute of Technology, Office of University Admissions, University Heights    Newark, NJ 07102</t>
  </si>
  <si>
    <t>+1 973-596-3461</t>
  </si>
  <si>
    <t>a:2:{i:0;O:8:"stdClass":2:{s:4:"time";s:8:"5月1日";s:3:"tip";s:30:"秋季入学申请截止时间";}i:1;O:8:"stdClass":2:{s:4:"time";s:10:"11月15日";s:3:"tip";s:30:"春季入学申请截止时间";}}</t>
  </si>
  <si>
    <t>1.申请者须获得本科学士学位或同等学历。&amp;nbsp;2.提供GMAT、托福成绩。&amp;nbsp;3.提供三封推荐信、一份个人陈述，并具有一定的工作经验。</t>
  </si>
  <si>
    <t>+1 973-596-3300</t>
  </si>
  <si>
    <t>a:3:{s:9:"经济学";s:27:"./major/175/3720/MBA//5.gif";s:9:"管理学";s:27:"./major/175/3720/MBA//3.gif";s:6:"工学";s:27:"./major/175/3720/MBA//2.gif";}</t>
  </si>
  <si>
    <t>{"Address":"New Jersey Institute of Technology, Office of University Admissions, University Heights    Newark, NJ 07102","Tel":"+1 973-596-3300","Fax":"+1 973-596-3461","Mail":"kathryn.kelly@njit.edu","Conditions_Cost": "","Conditions_Edu": "本科毕业", "Conditions_Test": [{"type":"传统托福(PBT)","score":"550"},{"type":"托福机考(CBT)","score":"213"},{"type":"托福网考(IBT)","score":"79"},{"type":"雅思","score":"6.5"},{"type":"雅思阅读","score":"6.0"},{"type":"雅思写作","score":"6.0"},{"type":"雅思听力","score":"6.0"},{"type":"雅思口语","score":"6.0"}], "Conditions_Work": "无明确要求","Conditions_Age": "无明确要求","MajorSum": "3", "OpeningTime": [{"time":"5月1日","tip":"秋季入学申请截止时间"},{"time":"11月15日","tip":"春季入学申请截止时间"}],"Tuition": "54144","Other_Application": "65","Other_reg": "-1","Other_books": "-1","ScholarshipUrl": "","alimony":"12768-21600","Other_Conditions": "1.申请者须获得本科学士学位或同等学历。&amp;nbsp;2.提供GMAT、托福成绩。&amp;nbsp;3.提供三封推荐信、一份个人陈述，并具有一定的工作经验。","Currency": "美元","Rate": "6.3387"}</t>
  </si>
  <si>
    <t>NJIT - ESL Program, Cullimore Hall 422, University Heights, Newark, NJ  07102, USA</t>
  </si>
  <si>
    <t>paris@adm.njit.edu</t>
  </si>
  <si>
    <t>1 973-596-3282</t>
  </si>
  <si>
    <t>a:2:{s:6:"文学";s:32:"./major/175/3720/Language//9.gif";s:9:"教育学";s:32:"./major/175/3720/Language//4.gif";}</t>
  </si>
  <si>
    <t>{"Address":"NJIT - ESL Program, Cullimore Hall 422, University Heights, Newark, NJ  07102, USA    ","Tel":"1 973-596-3282","Fax":"","Mail":"paris@adm.njit.edu","ApplyOnline":"http://www.njit.edu/admissions/apply-online.php","Conditions_Cost": "","Conditions_Edu": "无明确要求", "Conditions_Test": "","Conditions_Age": "无明确要求","MajorSum": "1", "OpeningTime": "","Tuition": "-1","Other_Application": "-1","Other_reg": "-1","Other_books": "-1","ScholarshipUrl": "","alimony":"12768-21600","Other_Conditions": "无明确要求","Currency": "美元","Rate": "6.3387"}</t>
  </si>
  <si>
    <t>阿帕拉契州立大学（布恩）</t>
  </si>
  <si>
    <t>Appalachian State University (Boone)</t>
  </si>
  <si>
    <t>Office of Admissions, 287 Rivers Street, Suite A, ASU Box 32004, Boone, NC 28608-2004 USA</t>
  </si>
  <si>
    <t>https://www1.cfnc.org/applications/Appalachian_State_University/apply.html?application_id=1537</t>
  </si>
  <si>
    <t>a:7:{i:0;O:8:"stdClass":2:{s:4:"type";s:17:"传统托福(PBT)";s:5:"score";s:3:"525";}i:1;O:8:"stdClass":2:{s:4:"type";s:17:"托福网考(IBT)";s:5:"score";s:2:"75";}i:2;O:8:"stdClass":2:{s:4:"type";s:23:"托福网考(IBT)阅读";s:5:"score";s:2:"16";}i:3;O:8:"stdClass":2:{s:4:"type";s:23:"托福网考(IBT)写作";s:5:"score";s:2:"16";}i:4;O:8:"stdClass":2:{s:4:"type";s:23:"托福网考(IBT)听力";s:5:"score";s:2:"16";}i:5;O:8:"stdClass":2:{s:4:"type";s:23:"托福网考(IBT)口语";s:5:"score";s:2:"16";}i:6;O:8:"stdClass":2:{s:4:"type";s:6:"雅思";s:5:"score";s:3:"5.5";}}</t>
  </si>
  <si>
    <t>+1 (828) 262-3296</t>
  </si>
  <si>
    <t>bazemoremh@appstate.ed</t>
  </si>
  <si>
    <t>a:1:{i:0;O:8:"stdClass":2:{s:4:"time";s:9:"3月14日";s:3:"tip";s:30:"秋季入学申请截止日期";}}</t>
  </si>
  <si>
    <t>http://admissions.appstate.edu/scholarships</t>
  </si>
  <si>
    <t>+1 (828) 262-2120</t>
  </si>
  <si>
    <t>a:13:{s:6:"文学";s:37:"./major/175/4208/Undergraduate//9.gif";s:6:"农学";s:37:"./major/175/4208/Undergraduate//8.gif";s:9:"历史学";s:37:"./major/175/4208/Undergraduate//7.gif";s:6:"理学";s:37:"./major/175/4208/Undergraduate//6.gif";s:9:"经济学";s:37:"./major/175/4208/Undergraduate//5.gif";s:9:"教育学";s:37:"./major/175/4208/Undergraduate//4.gif";s:9:"管理学";s:37:"./major/175/4208/Undergraduate//3.gif";s:6:"工学";s:37:"./major/175/4208/Undergraduate//2.gif";s:21:"职教及其他类别";s:38:"./major/175/4208/Undergraduate//13.gif";s:6:"哲学";s:38:"./major/175/4208/Undergraduate//11.gif";s:6:"医学";s:38:"./major/175/4208/Undergraduate//10.gif";s:6:"法学";s:37:"./major/175/4208/Undergraduate//1.gif";s:0:"";i:6;}</t>
  </si>
  <si>
    <t>{"Address":"Office of Admissions, 287 Rivers Street, Suite A, ASU Box 32004, Boone, NC 28608-2004 USA","Tel":"+1 (828) 262-2120","Fax":"+1 (828) 262-3296","Mail":"bazemoremh@appstate.ed","ApplyOnline":"https://www1.cfnc.org/applications/Appalachian_State_University/apply.html?application_id=1537","Conditions_Cost": "","Conditions_Edu": "高中毕业", "Conditions_Test": [{"type":"传统托福(PBT)","score":"525"},{"type":"托福网考(IBT)","score":"75"},{"type":"托福网考(IBT)阅读","score":"16"},{"type":"托福网考(IBT)写作","score":"16"},{"type":"托福网考(IBT)听力","score":"16"},{"type":"托福网考(IBT)口语","score":"16"},{"type":"雅思","score":"5.5"}],"Conditions_Age": "无明确要求","MajorSum": "177", "OpeningTime": [{"time":"3月14日","tip":"秋季入学申请截止日期"}],"Tuition": "15980","Other_Application": "55","Other_reg": "-1","Other_books": "-1","ScholarshipUrl": "http://admissions.appstate.edu/scholarships","alimony":"12768-21600","Other_Conditions": "无明确要求","Currency": "美元","Rate": "6.3387"}</t>
  </si>
  <si>
    <t>https://www.gradadmissions1.appstate.edu/gradweb/Default.asp</t>
  </si>
  <si>
    <t>a:6:{i:0;O:8:"stdClass":2:{s:4:"type";s:17:"托福网考(IBT)";s:5:"score";s:2:"79";}i:1;O:8:"stdClass":2:{s:4:"type";s:23:"托福网考(IBT)阅读";s:5:"score";s:2:"11";}i:2;O:8:"stdClass":2:{s:4:"type";s:23:"托福网考(IBT)写作";s:5:"score";s:2:"11";}i:3;O:8:"stdClass":2:{s:4:"type";s:23:"托福网考(IBT)听力";s:5:"score";s:2:"11";}i:4;O:8:"stdClass":2:{s:4:"type";s:23:"托福网考(IBT)口语";s:5:"score";s:2:"11";}i:5;O:8:"stdClass":2:{s:4:"type";s:6:"雅思";s:5:"score";s:3:"6.5";}}</t>
  </si>
  <si>
    <t>gradadmissions@appstate.edu</t>
  </si>
  <si>
    <t>a:2:{i:0;O:8:"stdClass":2:{s:4:"time";s:8:"6月1日";s:3:"tip";s:30:"春季入学申请截止时间";}i:1;O:8:"stdClass":2:{s:4:"time";s:8:"2月1日";s:3:"tip";s:63:"夏季入学申请截止时间、秋季入学申请截止时间";}}</t>
  </si>
  <si>
    <t>a:8:{s:6:"文学";s:30:"./major/175/4208/Master//9.gif";s:9:"历史学";s:30:"./major/175/4208/Master//7.gif";s:6:"理学";s:30:"./major/175/4208/Master//6.gif";s:9:"教育学";s:30:"./major/175/4208/Master//4.gif";s:9:"管理学";s:30:"./major/175/4208/Master//3.gif";s:6:"工学";s:30:"./major/175/4208/Master//2.gif";s:6:"医学";s:31:"./major/175/4208/Master//10.gif";s:6:"法学";s:30:"./major/175/4208/Master//1.gif";}</t>
  </si>
  <si>
    <t>{"Address":"Office of Admissions, 287 Rivers Street, Suite A, ASU Box 32004, Boone, NC 28608-2004 USA","Tel":"+1 (828) 262-2120","Fax":"+1 (828) 262-3296","Mail":"gradadmissions@appstate.edu","ApplyOnline":"https://www.gradadmissions1.appstate.edu/gradweb/Default.asp","Conditions_Cost": "","Conditions_Edu": "本科毕业", "Conditions_Test": [{"type":"托福网考(IBT)","score":"79"},{"type":"托福网考(IBT)阅读","score":"11"},{"type":"托福网考(IBT)写作","score":"11"},{"type":"托福网考(IBT)听力","score":"11"},{"type":"托福网考(IBT)口语","score":"11"},{"type":"雅思","score":"6.5"}],"Conditions_Age": "无明确要求","MajorSum": "35", "OpeningTime": [{"time":"6月1日","tip":"春季入学申请截止时间"},{"time":"2月1日","tip":"夏季入学申请截止时间、秋季入学申请截止时间"}],"Tuition": "16248","Other_Application": "-1","Other_reg": "-1","Other_books": "-1","ScholarshipUrl": "http://admissions.appstate.edu/scholarships","alimony":"12768-21600","Other_Conditions": "1、要求提交GRE、GMAT、MAT考试成绩。","Currency": "美元","Rate": "6.3387"}</t>
  </si>
  <si>
    <t>a:2:{s:9:"教育学";s:26:"./major/175/4208/Dr//4.gif";s:9:"管理学";s:26:"./major/175/4208/Dr//3.gif";}</t>
  </si>
  <si>
    <t>{"Address":"Office of Admissions, 287 Rivers Street, Suite A, ASU Box 32004, Boone, NC 28608-2004 USA","Tel":"+1 (828) 262-2120","Fax":"+1 (828) 262-3296","Mail":"gradadmissions@appstate.edu","ApplyOnline":"https://www.gradadmissions1.appstate.edu/gradweb/Default.asp","Conditions_Cost": "","Conditions_Edu": "本科毕业", "Conditions_Test": [{"type":"托福网考(IBT)","score":"79"},{"type":"托福网考(IBT)阅读","score":"11"},{"type":"托福网考(IBT)写作","score":"11"},{"type":"托福网考(IBT)听力","score":"11"},{"type":"托福网考(IBT)口语","score":"11"},{"type":"雅思","score":"6.5"}],"Conditions_Age": "无明确要求","MajorSum": "1", "OpeningTime": [{"time":"6月1日","tip":"春季入学申请截止时间"},{"time":"2月1日","tip":"夏季入学申请截止时间、秋季入学申请截止时间"}],"Tuition": "16248","Other_Application": "-1","Other_reg": "-1","Other_books": "-1","ScholarshipUrl": "http://admissions.appstate.edu/scholarships","alimony":"12768-21600","Other_Conditions": "1、要求提交GRE、GMAT、MAT考试成绩。","Currency": "美元","Rate": "6.3387"}</t>
  </si>
  <si>
    <t>mba@appstate.edu</t>
  </si>
  <si>
    <t>1、提交GRE、GMAT考试成绩。&amp;nbsp;2、提交托福考试成绩。&amp;nbsp;3、推荐3封推荐信。</t>
  </si>
  <si>
    <t>1 (828) 262-2922</t>
  </si>
  <si>
    <t>a:2:{s:9:"经济学";s:27:"./major/175/4208/MBA//5.gif";s:9:"管理学";s:27:"./major/175/4208/MBA//3.gif";}</t>
  </si>
  <si>
    <t>{"Address":"Office of Admissions, 287 Rivers Street, Suite A, ASU Box 32004, Boone, NC 28608-2004 USA","Tel":"1 (828) 262-2922","Fax":"","Mail":"mba@appstate.edu","Conditions_Cost": "","Conditions_Edu": "本科毕业", "Conditions_Test": "", "Conditions_Work": "无明确要求","xueZhi": "12个月 全日制","Conditions_Age": "无明确要求","MajorSum": "4", "OpeningTime": [{"time":"1月1日","tip":"留学生申请截止日期"}],"Tuition": "19848","Other_Application": "-1","Other_reg": "-1","Other_books": "-1","ScholarshipUrl": "","alimony":"12768-21600","Other_Conditions": "1、提交GRE、GMAT考试成绩。&amp;nbsp;2、提交托福考试成绩。&amp;nbsp;3、推荐3封推荐信。","Currency": "美元","Rate": "6.3387"}</t>
  </si>
  <si>
    <t>a:6:{s:6:"文学";s:31:"./major/175/4208/NetWork//9.gif";s:6:"理学";s:31:"./major/175/4208/NetWork//6.gif";s:9:"教育学";s:31:"./major/175/4208/NetWork//4.gif";s:9:"管理学";s:31:"./major/175/4208/NetWork//3.gif";s:6:"医学";s:32:"./major/175/4208/NetWork//10.gif";s:6:"法学";s:31:"./major/175/4208/NetWork//1.gif";}</t>
  </si>
  <si>
    <t>{"Address":"Office of Admissions, 287 Rivers Street, Suite A, ASU Box 32004, Boone, NC 28608-2004 USA","Tel":"+1 (828) 262-2120","Fax":"+1 (828) 262-3296","Mail":"gradadmissions@appstate.edu","ApplyOnline":"https://www.gradadmissions1.appstate.edu/gradweb/Default.asp","Conditions_Cost": "","Conditions_Edu": "无明确要求", "Conditions_Test": "","Conditions_Age": "无明确要求","MajorSum": "11", "OpeningTime": "","Tuition": "16248","Other_Application": "","Other_reg": "-1","Other_books": "-1","ScholarshipUrl": "http://admissions.appstate.edu/scholarships","alimony":"12768-21600","Other_Conditions": "无明确要求","Currency": "美元","Rate": "6.3387"}</t>
  </si>
  <si>
    <t>马凯特大学（密尔沃基）</t>
  </si>
  <si>
    <t>Marquette University (Milwaukee)</t>
  </si>
  <si>
    <t>Office of International Education, Marquette University, Holthusen Hall, 4th Floor, P.O. Box 1881, Milwaukee, WI 53201-1881, U.S.A.</t>
  </si>
  <si>
    <t>https://app.commonapp.org/</t>
  </si>
  <si>
    <t>a:10:{i:0;O:8:"stdClass":2:{s:4:"type";s:23:"托福网考(IBT)阅读";s:5:"score";s:2:"18";}i:1;O:8:"stdClass":2:{s:4:"type";s:23:"托福网考(IBT)写作";s:5:"score";s:2:"20";}i:2;O:8:"stdClass":2:{s:4:"type";s:23:"托福网考(IBT)听力";s:5:"score";s:2:"18";}i:3;O:8:"stdClass":2:{s:4:"type";s:23:"托福网考(IBT)口语";s:5:"score";s:2:"20";}i:4;O:8:"stdClass":2:{s:4:"type";s:12:"雅思阅读";s:5:"score";s:3:"6.5";}i:5;O:8:"stdClass":2:{s:4:"type";s:12:"雅思写作";s:5:"score";s:3:"6.0";}i:6;O:8:"stdClass":2:{s:4:"type";s:12:"雅思听力";s:5:"score";s:3:"6.5";}i:7;O:8:"stdClass":2:{s:4:"type";s:12:"雅思口语";s:5:"score";s:3:"6.5";}i:8;O:8:"stdClass":2:{s:4:"type";s:3:"SAT";s:5:"score";s:3:"500";}i:9;O:8:"stdClass":2:{s:4:"type";s:3:"ACT";s:5:"score";s:2:"21";}}</t>
  </si>
  <si>
    <t>1 414-288-3701</t>
  </si>
  <si>
    <t>a:2:{i:0;O:8:"stdClass":2:{s:4:"time";s:8:"4月1日";s:3:"tip";s:30:"秋季入学申请截止日期";}i:1;O:8:"stdClass":2:{s:4:"time";s:9:"11月1日";s:3:"tip";s:30:"春季入学申请截止日期";}}</t>
  </si>
  <si>
    <t>http://www.marquette.edu/mucentral/financialaid/index.shtml</t>
  </si>
  <si>
    <t>1 414-288-7289</t>
  </si>
  <si>
    <t>a:10:{s:6:"文学";s:37:"./major/175/6340/Undergraduate//9.gif";s:9:"历史学";s:37:"./major/175/6340/Undergraduate//7.gif";s:6:"理学";s:37:"./major/175/6340/Undergraduate//6.gif";s:9:"经济学";s:37:"./major/175/6340/Undergraduate//5.gif";s:9:"教育学";s:37:"./major/175/6340/Undergraduate//4.gif";s:9:"管理学";s:37:"./major/175/6340/Undergraduate//3.gif";s:6:"工学";s:37:"./major/175/6340/Undergraduate//2.gif";s:6:"哲学";s:38:"./major/175/6340/Undergraduate//11.gif";s:6:"医学";s:38:"./major/175/6340/Undergraduate//10.gif";s:6:"法学";s:37:"./major/175/6340/Undergraduate//1.gif";}</t>
  </si>
  <si>
    <t>{"Address":"Office of International Education, Marquette University, Holthusen Hall, 4th Floor, P.O. Box 1881, Milwaukee, WI 53201-1881, U.S.A.","Tel":"1 414-288-7289","Fax":"1 414-288-3701 ","Mail":"","ApplyOnline":"https://app.commonapp.org/","Conditions_Cost": "","Conditions_Edu": "高中毕业", "Conditions_Test": [{"type":"托福网考(IBT)阅读","score":"18"},{"type":"托福网考(IBT)写作","score":"20"},{"type":"托福网考(IBT)听力","score":"18"},{"type":"托福网考(IBT)口语","score":"20"},{"type":"雅思阅读","score":"6.5"},{"type":"雅思写作","score":"6.0"},{"type":"雅思听力","score":"6.5"},{"type":"雅思口语","score":"6.5"},{"type":"SAT","score":"500"},{"type":"ACT","score":"21"}],"Conditions_Age": "无明确要求","MajorSum": "61", "OpeningTime": [{"time":"4月1日","tip":"秋季入学申请截止日期"},{"time":"11月1日","tip":"春季入学申请截止日期"}],"Tuition": "34200","Other_Application": "40","Other_reg": "-1","Other_books": "-1","ScholarshipUrl": "http://www.marquette.edu/mucentral/financialaid/index.shtml","alimony":"12768-21600","Other_Conditions": "无明确要求","Currency": "美元","Rate": "6.3387"}</t>
  </si>
  <si>
    <t>The Graduate School, Holthusen Hall, 3rd Floor, P.O. Box 1881, 1324 W. Wisconsin Ave., Room 305, Milwaukee, WI 53201-1881</t>
  </si>
  <si>
    <t>https://marquette-grad.edu.185r.net/application/login/</t>
  </si>
  <si>
    <t>1 (414) 288-1902</t>
  </si>
  <si>
    <t>carl.wainscott@marquette.edu</t>
  </si>
  <si>
    <t>a:1:{i:0;O:8:"stdClass":2:{s:4:"time";s:10:"12月31日";s:3:"tip";s:36:"生物科学专业全年皆可申请";}}</t>
  </si>
  <si>
    <t>1、要求提交托福考试成绩。&amp;nbsp;2、要求提交GRE考试成绩。&amp;nbsp;&amp;nbsp;以上要求为生物信息学专业录取条件。</t>
  </si>
  <si>
    <t>http://www.marquette.edu/grad/finaid_index.shtml</t>
  </si>
  <si>
    <t>1 (414) 288-7137</t>
  </si>
  <si>
    <t>a:9:{s:6:"文学";s:30:"./major/175/6340/Master//9.gif";s:9:"历史学";s:30:"./major/175/6340/Master//7.gif";s:6:"理学";s:30:"./major/175/6340/Master//6.gif";s:9:"教育学";s:30:"./major/175/6340/Master//4.gif";s:9:"管理学";s:30:"./major/175/6340/Master//3.gif";s:6:"工学";s:30:"./major/175/6340/Master//2.gif";s:6:"哲学";s:31:"./major/175/6340/Master//11.gif";s:6:"医学";s:31:"./major/175/6340/Master//10.gif";s:6:"法学";s:30:"./major/175/6340/Master//1.gif";}</t>
  </si>
  <si>
    <t>{"Address":"The Graduate School, Holthusen Hall, 3rd Floor, P.O. Box 1881, 1324 W. Wisconsin Ave., Room 305, Milwaukee, WI 53201-1881","Tel":"1 (414) 288-7137","Fax":"1 (414) 288-1902","Mail":"carl.wainscott@marquette.edu","ApplyOnline":"https://marquette-grad.edu.185r.net/application/login/","Conditions_Cost": "","Conditions_Edu": "本科毕业", "Conditions_Test": "","Conditions_Age": "无明确要求","MajorSum": "41", "OpeningTime": [{"time":"12月31日","tip":"生物科学专业全年皆可申请"}],"Tuition": "24600","Other_Application": "-1","Other_reg": "-1","Other_books": "-1","ScholarshipUrl": "http://www.marquette.edu/grad/finaid_index.shtml","alimony":"12768-21600","Other_Conditions": "1、要求提交托福考试成绩。&amp;nbsp;2、要求提交GRE考试成绩。&amp;nbsp;&amp;nbsp;以上要求为生物信息学专业录取条件。","Currency": "美元","Rate": "6.3387"}</t>
  </si>
  <si>
    <t>1、要求提交托福考试成绩。&amp;nbsp;2、要求提交GRE考试成绩。&amp;nbsp;&amp;nbsp;以上要求为生物科学专业录取条件。</t>
  </si>
  <si>
    <t>a:9:{s:6:"文学";s:26:"./major/175/6340/Dr//9.gif";s:9:"历史学";s:26:"./major/175/6340/Dr//7.gif";s:6:"理学";s:26:"./major/175/6340/Dr//6.gif";s:9:"教育学";s:26:"./major/175/6340/Dr//4.gif";s:9:"管理学";s:26:"./major/175/6340/Dr//3.gif";s:6:"工学";s:26:"./major/175/6340/Dr//2.gif";s:6:"哲学";s:27:"./major/175/6340/Dr//11.gif";s:6:"医学";s:27:"./major/175/6340/Dr//10.gif";s:6:"法学";s:26:"./major/175/6340/Dr//1.gif";}</t>
  </si>
  <si>
    <t>{"Address":"The Graduate School, Holthusen Hall, 3rd Floor, P.O. Box 1881, 1324 W. Wisconsin Ave., Room 305, Milwaukee, WI 53201-1881","Tel":"1 (414) 288-7137","Fax":"1 (414) 288-1902","Mail":"carl.wainscott@marquette.edu","ApplyOnline":"https://marquette-grad.edu.185r.net/application/login/","Conditions_Cost": "","Conditions_Edu": "本科毕业", "Conditions_Test": "","Conditions_Age": "无明确要求","MajorSum": "20", "OpeningTime": "","Tuition": "24600","Other_Application": "-1","Other_reg": "-1","Other_books": "-1","ScholarshipUrl": "http://www.marquette.edu/grad/finaid_index.shtml","alimony":"12768-21600","Other_Conditions": "1、要求提交托福考试成绩。&amp;nbsp;2、要求提交GRE考试成绩。&amp;nbsp;&amp;nbsp;以上要求为生物科学专业录取条件。","Currency": "美元","Rate": "6.3387"}</t>
  </si>
  <si>
    <t>https://www.marquetteinfo.org/international/</t>
  </si>
  <si>
    <t>a:2:{s:6:"文学";s:32:"./major/175/6340/Language//9.gif";s:9:"教育学";s:32:"./major/175/6340/Language//4.gif";}</t>
  </si>
  <si>
    <t>{"Address":"Office of International Education, Marquette University, Holthusen Hall, 4th Floor, P.O. Box 1881, Milwaukee, WI 53201-1881, U.S.A.","Tel":"1 414-288-7289","Fax":"1 414-288-3701 ","Mail":"","ApplyOnline":"https://www.marquetteinfo.org/international/","Conditions_Cost": "","Conditions_Edu": "无明确要求", "Conditions_Test": "","Conditions_Age": "无明确要求","MajorSum": "1", "OpeningTime": "","Tuition": "-1","Other_Application": "-1","Other_reg": "-1","Other_books": "-1","ScholarshipUrl": "","alimony":"12768-21600","Other_Conditions": "无明确要求","Currency": "美元","Rate": "6.3387"}</t>
  </si>
  <si>
    <t>a:6:{s:6:"文学";s:31:"./major/175/6340/NetWork//9.gif";s:9:"教育学";s:31:"./major/175/6340/NetWork//4.gif";s:9:"管理学";s:31:"./major/175/6340/NetWork//3.gif";s:6:"工学";s:31:"./major/175/6340/NetWork//2.gif";s:6:"医学";s:32:"./major/175/6340/NetWork//10.gif";s:6:"法学";s:31:"./major/175/6340/NetWork//1.gif";}</t>
  </si>
  <si>
    <t>{"Address":"The Graduate School, Holthusen Hall, 3rd Floor, P.O. Box 1881, 1324 W. Wisconsin Ave., Room 305, Milwaukee, WI 53201-1881","Tel":"1 (414) 288-7137","Fax":"1 (414) 288-1902","Mail":"carl.wainscott@marquette.edu","ApplyOnline":"https://marquette-grad.edu.185r.net/application/login/","Conditions_Cost": "","Conditions_Edu": "无明确要求", "Conditions_Test": "","Conditions_Age": "无明确要求","MajorSum": "17", "OpeningTime": "","Tuition": "24600","Other_Application": "","Other_reg": "-1","Other_books": "-1","ScholarshipUrl": "http://www.marquette.edu/grad/finaid_index.shtml","alimony":"12768-21600","Other_Conditions": "无明确要求","Currency": "美元","Rate": "6.3387"}</t>
  </si>
  <si>
    <t>a:3:{s:9:"教育学";s:34:"./major/175/6340/Foundation//4.gif";s:6:"医学";s:35:"./major/175/6340/Foundation//10.gif";s:6:"法学";s:34:"./major/175/6340/Foundation//1.gif";}</t>
  </si>
  <si>
    <t>{"Address":"Office of International Education, Marquette University, Holthusen Hall, 4th Floor, P.O. Box 1881, Milwaukee, WI 53201-1881, U.S.A.","Tel":"1 414-288-7289","Fax":"1 414-288-3701 ","Mail":"","ApplyOnline":"https://app.commonapp.org/","Conditions_Cost": "","Conditions_Edu": "无明确要求", "Conditions_Test": "","Conditions_Age": "无明确要求","MajorSum": "3", "OpeningTime": "","Tuition": "-1","Other_Application": "-1","Other_reg": "-1","Other_books": "-1","ScholarshipUrl": "http://www.marquette.edu/mucentral/financialaid/index.shtml","alimony":"12768-21600","Other_Conditions": "无明确要求","Currency": "美元","Rate": "6.3387"}</t>
  </si>
  <si>
    <t>麻省大学波士顿分校（波士顿）</t>
  </si>
  <si>
    <t>University of Massachusetts Boston (Boston)</t>
  </si>
  <si>
    <t>Office of Undergraduate Admissions, University of Massachusetts Boston, 100 Morrissey Blvd., Boston, MA 02125-3393</t>
  </si>
  <si>
    <t>http://www.umb.edu/admissions/ug/international/apply</t>
  </si>
  <si>
    <t>a:2:{i:0;O:8:"stdClass":2:{s:4:"type";s:17:"托福网考(IBT)";s:5:"score";s:2:"79";}i:1;O:8:"stdClass":2:{s:4:"type";s:6:"雅思";s:5:"score";s:1:"6";}}</t>
  </si>
  <si>
    <t>1 617.287.5999</t>
  </si>
  <si>
    <t>undergrad.admissions@umb.edu</t>
  </si>
  <si>
    <t>a:2:{i:0;O:8:"stdClass":2:{s:4:"time";s:8:"4月1日";s:3:"tip";s:30:"秋季入学申请截止时间";}i:1;O:8:"stdClass":2:{s:4:"time";s:9:"12月1日";s:3:"tip";s:30:"春季入学申请截止时间";}}</t>
  </si>
  <si>
    <t>1、要求提交SAT考试成绩。</t>
  </si>
  <si>
    <t>http://www.umb.edu/admissions/financial_aid_scholarships/scholarships</t>
  </si>
  <si>
    <t>1 617.287.6100</t>
  </si>
  <si>
    <t>a:10:{s:6:"文学";s:37:"./major/175/2939/Undergraduate//9.gif";s:9:"历史学";s:37:"./major/175/2939/Undergraduate//7.gif";s:6:"理学";s:37:"./major/175/2939/Undergraduate//6.gif";s:9:"经济学";s:37:"./major/175/2939/Undergraduate//5.gif";s:9:"教育学";s:37:"./major/175/2939/Undergraduate//4.gif";s:9:"管理学";s:37:"./major/175/2939/Undergraduate//3.gif";s:6:"工学";s:37:"./major/175/2939/Undergraduate//2.gif";s:6:"哲学";s:38:"./major/175/2939/Undergraduate//11.gif";s:6:"医学";s:38:"./major/175/2939/Undergraduate//10.gif";s:6:"法学";s:37:"./major/175/2939/Undergraduate//1.gif";}</t>
  </si>
  <si>
    <t>{"Address":"Office of Undergraduate Admissions, University of Massachusetts Boston, 100 Morrissey Blvd., Boston, MA 02125-3393 ","Tel":"1 617.287.6100","Fax":"1 617.287.5999","Mail":"undergrad.admissions@umb.edu","ApplyOnline":"http://www.umb.edu/admissions/ug/international/apply","Conditions_Cost": "","Conditions_Edu": "高中毕业", "Conditions_Test": [{"type":"托福网考(IBT)","score":"79"},{"type":"雅思","score":"6"}],"Conditions_Age": "无明确要求","MajorSum": "48", "OpeningTime": [{"time":"4月1日","tip":"秋季入学申请截止时间"},{"time":"12月1日","tip":"春季入学申请截止时间"}],"Tuition": "27640","Other_Application": "100","Other_reg": "-1","Other_books": "-1","ScholarshipUrl": "http://www.umb.edu/admissions/financial_aid_scholarships/scholarships","alimony":"12768-21600","Other_Conditions": "1、要求提交SAT考试成绩。","Currency": "美元","Rate": "6.3387"}</t>
  </si>
  <si>
    <t>Graduate Admissions, University of Massachusetts Boston,100 Morrissey Blvd., Boston, MA 02125-3393</t>
  </si>
  <si>
    <t>http://www.umb.edu/admissions/grad/apply</t>
  </si>
  <si>
    <t>1 617-287-6236</t>
  </si>
  <si>
    <t>bos.gadm@umb.edu</t>
  </si>
  <si>
    <t>1 617-287-6400</t>
  </si>
  <si>
    <t>a:9:{s:6:"文学";s:30:"./major/175/2939/Master//9.gif";s:9:"历史学";s:30:"./major/175/2939/Master//7.gif";s:6:"理学";s:30:"./major/175/2939/Master//6.gif";s:9:"经济学";s:30:"./major/175/2939/Master//5.gif";s:9:"教育学";s:30:"./major/175/2939/Master//4.gif";s:9:"管理学";s:30:"./major/175/2939/Master//3.gif";s:6:"工学";s:30:"./major/175/2939/Master//2.gif";s:6:"医学";s:31:"./major/175/2939/Master//10.gif";s:6:"法学";s:30:"./major/175/2939/Master//1.gif";}</t>
  </si>
  <si>
    <t>{"Address":"Graduate Admissions, University of Massachusetts Boston,100 Morrissey Blvd., Boston, MA 02125-3393","Tel":"1 617-287-6400","Fax":"1 617-287-6236","Mail":"bos.gadm@umb.edu","ApplyOnline":"http://www.umb.edu/admissions/grad/apply","Conditions_Cost": "","Conditions_Edu": "本科毕业", "Conditions_Test": [{"type":"传统托福(PBT)","score":"550"},{"type":"托福机考(CBT)","score":"213"},{"type":"托福网考(IBT)","score":"79"},{"type":"雅思","score":"6.0"}],"Conditions_Age": "无明确要求","MajorSum": "47", "OpeningTime": [{"time":"5月1日","tip":"秋季入学申请截止时间"},{"time":"10月1日","tip":"春季入学申请截止时间"}],"Tuition": "27445","Other_Application": "100","Other_reg": "-1","Other_books": "-1","ScholarshipUrl": "http://www.umb.edu/admissions/financial_aid_scholarships/scholarships","alimony":"12768-21600","Other_Conditions": "无明确要求","Currency": "美元","Rate": "6.3387"}</t>
  </si>
  <si>
    <t>a:6:{s:6:"理学";s:26:"./major/175/2939/Dr//6.gif";s:9:"教育学";s:26:"./major/175/2939/Dr//4.gif";s:9:"管理学";s:26:"./major/175/2939/Dr//3.gif";s:6:"工学";s:26:"./major/175/2939/Dr//2.gif";s:6:"医学";s:27:"./major/175/2939/Dr//10.gif";s:6:"法学";s:26:"./major/175/2939/Dr//1.gif";}</t>
  </si>
  <si>
    <t>{"Address":"Graduate Admissions, University of Massachusetts Boston,100 Morrissey Blvd., Boston, MA 02125-3393","Tel":"1 617-287-6400","Fax":"1 617-287-6236","Mail":"bos.gadm@umb.edu","ApplyOnline":"http://www.umb.edu/admissions/grad/apply","Conditions_Cost": "","Conditions_Edu": "本科毕业", "Conditions_Test": [{"type":"传统托福(PBT)","score":"550"},{"type":"托福机考(CBT)","score":"213"},{"type":"托福网考(IBT)","score":"79"},{"type":"雅思","score":"6.0"}],"Conditions_Age": "无明确要求","MajorSum": "24", "OpeningTime": [{"time":"5月1日","tip":"秋季入学申请截止时间"},{"time":"10月1日","tip":"春季入学申请截止时间"}],"Tuition": "27445","Other_Application": "100","Other_reg": "-1","Other_books": "-1","ScholarshipUrl": "http://www.umb.edu/admissions/financial_aid_scholarships/scholarships","alimony":"12768-21600","Other_Conditions": "无明确要求","Currency": "美元","Rate": "6.3387"}</t>
  </si>
  <si>
    <t>a:4:{i:0;O:8:"stdClass":2:{s:4:"type";s:17:"传统托福(PBT)";s:5:"score";s:3:"600";}i:1;O:8:"stdClass":2:{s:4:"type";s:17:"托福机考(CBT)";s:5:"score";s:3:"250";}i:2;O:8:"stdClass":2:{s:4:"type";s:17:"托福网考(IBT)";s:5:"score";s:2:"90";}i:3;O:8:"stdClass":2:{s:4:"type";s:6:"雅思";s:5:"score";s:3:"6.5";}}</t>
  </si>
  <si>
    <t>gradcm@umb.edu</t>
  </si>
  <si>
    <t>1 617-287-7720</t>
  </si>
  <si>
    <t>a:1:{s:9:"管理学";s:27:"./major/175/2939/MBA//3.gif";}</t>
  </si>
  <si>
    <t>{"Address":"Graduate Admissions, University of Massachusetts Boston,100 Morrissey Blvd., Boston, MA 02125-3393","Tel":"1 617-287-7720","Fax":"","Mail":"gradcm@umb.edu","Conditions_Cost": "","Conditions_Edu": "本科毕业", "Conditions_Test": [{"type":"传统托福(PBT)","score":"600"},{"type":"托福机考(CBT)","score":"250"},{"type":"托福网考(IBT)","score":"90"},{"type":"雅思","score":"6.5"}], "Conditions_Work": "无明确要求","Conditions_Age": "无明确要求","MajorSum": "1", "OpeningTime": [{"time":"5月1日","tip":"秋季入学申请截止时间"},{"time":"11月1日","tip":"春季入学申请截止时间"}],"Tuition": "-1","Other_Application": "-1","Other_reg": "-1","Other_books": "-1","ScholarshipUrl": "","alimony":"12768-21600","Other_Conditions": "1、要求提交GRE和GMAT考试成绩。","Currency": "美元","Rate": "6.3387"}</t>
  </si>
  <si>
    <t>a:4:{s:6:"文学";s:34:"./major/175/2939/Specialist//9.gif";s:6:"理学";s:34:"./major/175/2939/Specialist//6.gif";s:6:"工学";s:34:"./major/175/2939/Specialist//2.gif";s:6:"医学";s:35:"./major/175/2939/Specialist//10.gif";}</t>
  </si>
  <si>
    <t>{"Address":"Office of Undergraduate Admissions, University of Massachusetts Boston, 100 Morrissey Blvd., Boston, MA 02125-3393 ","Tel":"1 617.287.6100","Fax":"1 617.287.5999","Mail":"undergrad.admissions@umb.edu","ApplyOnline":"http://www.umb.edu/admissions/ug/international/apply","Conditions_Cost": "","Conditions_Edu": "高中毕业", "Conditions_Test": [{"type":"托福网考(IBT)","score":"79"},{"type":"雅思","score":"6"}],"Conditions_Age": "无明确要求","MajorSum": "5", "OpeningTime": [{"time":"4月1日","tip":"秋季入学申请截止时间"},{"time":"12月1日","tip":"春季入学申请截止时间"}],"Tuition": "27640","Other_Application": "100","Other_reg": "-1","Other_books": "-1","ScholarshipUrl": "http://www.umb.edu/admissions/financial_aid_scholarships/scholarships","alimony":"12768-21600","Other_Conditions": "1、要求提交SAT考试成绩。","Currency": "美元","Rate": "6.3387"}</t>
  </si>
  <si>
    <t>English as a Second Language,University of Massachusetts Boston,100 Morrissey Blvd., Boston, MA 02125-3393</t>
  </si>
  <si>
    <t>1 617.287.7297</t>
  </si>
  <si>
    <t>andrea.macone@umb.edu</t>
  </si>
  <si>
    <t>1 617.287.7876</t>
  </si>
  <si>
    <t>a:2:{s:6:"文学";s:32:"./major/175/2939/Language//9.gif";s:9:"教育学";s:32:"./major/175/2939/Language//4.gif";}</t>
  </si>
  <si>
    <t>{"Address":"English as a Second Language,University of Massachusetts Boston,100 Morrissey Blvd., Boston, MA 02125-3393","Tel":"1 617.287.7876","Fax":"1 617.287.7297","Mail":"andrea.macone@umb.edu","ApplyOnline":"http://www.umb.edu/admissions/ug/international/apply","Conditions_Cost": "","Conditions_Edu": "无明确要求", "Conditions_Test": "","Conditions_Age": "无明确要求","MajorSum": "1", "OpeningTime": "","Tuition": "-1","Other_Application": "-1","Other_reg": "-1","Other_books": "-1","ScholarshipUrl": "","alimony":"12768-21600","Other_Conditions": "无明确要求","Currency": "美元","Rate": "6.3387"}</t>
  </si>
  <si>
    <t>a:6:{s:6:"文学";s:31:"./major/175/2939/NetWork//9.gif";s:6:"理学";s:31:"./major/175/2939/NetWork//6.gif";s:9:"教育学";s:31:"./major/175/2939/NetWork//4.gif";s:6:"工学";s:31:"./major/175/2939/NetWork//2.gif";s:6:"医学";s:32:"./major/175/2939/NetWork//10.gif";s:6:"法学";s:31:"./major/175/2939/NetWork//1.gif";}</t>
  </si>
  <si>
    <t>{"Address":"Graduate Admissions, University of Massachusetts Boston,100 Morrissey Blvd., Boston, MA 02125-3393","Tel":"1 617-287-6400","Fax":"1 617-287-6236","Mail":"bos.gadm@umb.edu","ApplyOnline":"http://www.umb.edu/admissions/grad/apply","Conditions_Cost": "","Conditions_Edu": "无明确要求", "Conditions_Test": "","Conditions_Age": "无明确要求","MajorSum": "16", "OpeningTime": "","Tuition": "27445","Other_Application": "","Other_reg": "-1","Other_books": "-1","ScholarshipUrl": "http://www.umb.edu/admissions/financial_aid_scholarships/scholarships","alimony":"12768-21600","Other_Conditions": "无明确要求","Currency": "美元","Rate": "6.3387"}</t>
  </si>
  <si>
    <t>德克萨斯州立大学(圣马科斯)</t>
  </si>
  <si>
    <t>Texas State University (San Marcos)</t>
  </si>
  <si>
    <t>Office of Undergraduate Admissions,429 N GuadalupeSan Marcos, TX 78666 USA</t>
  </si>
  <si>
    <t>a:8:{i:0;O:8:"stdClass":2:{s:4:"type";s:17:"传统托福(PBT)";s:5:"score";s:3:"550";}i:1;O:8:"stdClass":2:{s:4:"type";s:17:"托福机考(CBT)";s:5:"score";s:3:"213";}i:2;O:8:"stdClass":2:{s:4:"type";s:17:"托福网考(IBT)";s:5:"score";s:2:"78";}i:3;O:8:"stdClass":2:{s:4:"type";s:23:"托福网考(IBT)阅读";s:5:"score";s:2:"19";}i:4;O:8:"stdClass":2:{s:4:"type";s:23:"托福网考(IBT)写作";s:5:"score";s:2:"18";}i:5;O:8:"stdClass":2:{s:4:"type";s:23:"托福网考(IBT)听力";s:5:"score";s:2:"19";}i:6;O:8:"stdClass":2:{s:4:"type";s:23:"托福网考(IBT)口语";s:5:"score";s:2:"19";}i:7;O:8:"stdClass":2:{s:4:"type";s:6:"雅思";s:5:"score";s:3:"6.5";}}</t>
  </si>
  <si>
    <t>1.512.245.8100</t>
  </si>
  <si>
    <t>admissions@txstate.edu</t>
  </si>
  <si>
    <t>a:3:{i:0;O:8:"stdClass":2:{s:4:"time";s:8:"5月1日";s:3:"tip";s:30:"秋季入学申请截止时间";}i:1;O:8:"stdClass":2:{s:4:"time";s:9:"10月1日";s:3:"tip";s:30:"春季入学申请截止时间";}i:2;O:8:"stdClass":2:{s:4:"time";s:8:"5月1日";s:3:"tip";s:30:"夏季入学申请截止时间";}}</t>
  </si>
  <si>
    <t>http://www.finaid.txstate.edu/scholarships/international.html</t>
  </si>
  <si>
    <t>1.512.245.2364</t>
  </si>
  <si>
    <t>a:11:{s:6:"文学";s:37:"./major/175/5748/Undergraduate//9.gif";s:6:"农学";s:37:"./major/175/5748/Undergraduate//8.gif";s:9:"历史学";s:37:"./major/175/5748/Undergraduate//7.gif";s:6:"理学";s:37:"./major/175/5748/Undergraduate//6.gif";s:9:"经济学";s:37:"./major/175/5748/Undergraduate//5.gif";s:9:"教育学";s:37:"./major/175/5748/Undergraduate//4.gif";s:9:"管理学";s:37:"./major/175/5748/Undergraduate//3.gif";s:6:"工学";s:37:"./major/175/5748/Undergraduate//2.gif";s:6:"哲学";s:38:"./major/175/5748/Undergraduate//11.gif";s:6:"医学";s:38:"./major/175/5748/Undergraduate//10.gif";s:6:"法学";s:37:"./major/175/5748/Undergraduate//1.gif";}</t>
  </si>
  <si>
    <t>{"Address":"Office of Undergraduate Admissions,429 N GuadalupeSan Marcos, TX 78666 USA","Tel":"1.512.245.2364","Fax":"1.512.245.8100","Mail":"admissions@txstate.edu","ApplyOnline":"https://www.applytexas.org/adappc/gen/c_start.WBX","Conditions_Cost": "","Conditions_Edu": "高中毕业", "Conditions_Test": [{"type":"传统托福(PBT)","score":"550"},{"type":"托福机考(CBT)","score":"213"},{"type":"托福网考(IBT)","score":"78"},{"type":"托福网考(IBT)阅读","score":"19"},{"type":"托福网考(IBT)写作","score":"18"},{"type":"托福网考(IBT)听力","score":"19"},{"type":"托福网考(IBT)口语","score":"19"},{"type":"雅思","score":"6.5"}],"Conditions_Age": "无明确要求","MajorSum": "97", "OpeningTime": [{"time":"5月1日","tip":"秋季入学申请截止时间"},{"time":"10月1日","tip":"春季入学申请截止时间"},{"time":"5月1日","tip":"夏季入学申请截止时间"}],"Tuition": "19770","Other_Application": "75","Other_reg": "-1","Other_books": "-1","ScholarshipUrl": "http://www.finaid.txstate.edu/scholarships/international.html","alimony":"12768-21600","Other_Conditions": "无明确要求","Currency": "美元","Rate": "6.3387"}</t>
  </si>
  <si>
    <t>JC Kellam 280,601 University Drive,San Marcos, TX 78666-4680 USA</t>
  </si>
  <si>
    <t>a:12:{i:0;O:8:"stdClass":2:{s:4:"type";s:17:"传统托福(PBT)";s:5:"score";s:3:"550";}i:1;O:8:"stdClass":2:{s:4:"type";s:17:"托福网考(IBT)";s:5:"score";s:2:"78";}i:2;O:8:"stdClass":2:{s:4:"type";s:23:"托福网考(IBT)阅读";s:5:"score";s:2:"19";}i:3;O:8:"stdClass":2:{s:4:"type";s:23:"托福网考(IBT)写作";s:5:"score";s:2:"18";}i:4;O:8:"stdClass":2:{s:4:"type";s:23:"托福网考(IBT)听力";s:5:"score";s:2:"19";}i:5;O:8:"stdClass":2:{s:4:"type";s:23:"托福网考(IBT)口语";s:5:"score";s:2:"19";}i:6;O:8:"stdClass":2:{s:4:"type";s:6:"雅思";s:5:"score";s:3:"6.5";}i:7;O:8:"stdClass":2:{s:4:"type";s:12:"雅思阅读";s:5:"score";s:3:"6.0";}i:8;O:8:"stdClass":2:{s:4:"type";s:12:"雅思写作";s:5:"score";s:3:"6.0";}i:9;O:8:"stdClass":2:{s:4:"type";s:12:"雅思听力";s:5:"score";s:3:"6.0";}i:10;O:8:"stdClass":2:{s:4:"type";s:12:"雅思口语";s:5:"score";s:3:"6.0";}i:11;O:8:"stdClass":2:{s:4:"type";s:4:"GMAT";s:5:"score";s:3:"450";}}</t>
  </si>
  <si>
    <t>1-(512) 245-8365</t>
  </si>
  <si>
    <t>gradcollege@txstate.edu</t>
  </si>
  <si>
    <t>a:4:{i:0;O:8:"stdClass":2:{s:4:"time";s:8:"6月1日";s:3:"tip";s:30:"秋季入学申请截止时间";}i:1;O:8:"stdClass":2:{s:4:"time";s:10:"10月15日";s:3:"tip";s:30:"春季入学申请截止时间";}i:2;O:8:"stdClass":2:{s:4:"time";s:9:"3月15日";s:3:"tip";s:31:"夏季1入学申请截止时间";}i:3;O:8:"stdClass":2:{s:4:"time";s:8:"5月1日";s:3:"tip";s:31:"夏季2入学申请截止时间";}}</t>
  </si>
  <si>
    <t>1-(512) 245-2581</t>
  </si>
  <si>
    <t>a:10:{s:6:"文学";s:30:"./major/175/5748/Master//9.gif";s:6:"农学";s:30:"./major/175/5748/Master//8.gif";s:9:"历史学";s:30:"./major/175/5748/Master//7.gif";s:6:"理学";s:30:"./major/175/5748/Master//6.gif";s:9:"教育学";s:30:"./major/175/5748/Master//4.gif";s:9:"管理学";s:30:"./major/175/5748/Master//3.gif";s:6:"工学";s:30:"./major/175/5748/Master//2.gif";s:6:"哲学";s:31:"./major/175/5748/Master//11.gif";s:6:"医学";s:31:"./major/175/5748/Master//10.gif";s:6:"法学";s:30:"./major/175/5748/Master//1.gif";}</t>
  </si>
  <si>
    <t>{"Address":"JC Kellam 280,601 University Drive,San Marcos, TX 78666-4680 USA","Tel":"1-(512) 245-2581","Fax":"1-(512) 245-8365 ","Mail":"gradcollege@txstate.edu","ApplyOnline":"https://www.applytexas.org/adappc/gen/c_start.WBX","Conditions_Cost": [{"score":"四分制  2.75","tip":"GPA"}],"Conditions_Edu": "本科毕业", "Conditions_Test": [{"type":"传统托福(PBT)","score":"550"},{"type":"托福网考(IBT)","score":"78"},{"type":"托福网考(IBT)阅读","score":"19"},{"type":"托福网考(IBT)写作","score":"18"},{"type":"托福网考(IBT)听力","score":"19"},{"type":"托福网考(IBT)口语","score":"19"},{"type":"雅思","score":"6.5"},{"type":"雅思阅读","score":"6.0"},{"type":"雅思写作","score":"6.0"},{"type":"雅思听力","score":"6.0"},{"type":"雅思口语","score":"6.0"},{"type":"GMAT","score":"450"}],"Conditions_Age": "无明确要求","MajorSum": "74", "OpeningTime": [{"time":"6月1日","tip":"秋季入学申请截止时间"},{"time":"10月15日","tip":"春季入学申请截止时间"},{"time":"3月15日","tip":"夏季1入学申请截止时间"},{"time":"5月1日","tip":"夏季2入学申请截止时间"}],"Tuition": "14320","Other_Application": "40","Other_reg": "-1","Other_books": "-1","ScholarshipUrl": "http://www.finaid.txstate.edu/scholarships/international.html","alimony":"12768-21600","Other_Conditions": "无明确要求","Currency": "美元","Rate": "6.3387"}</t>
  </si>
  <si>
    <t>a:6:{s:6:"农学";s:26:"./major/175/5748/Dr//8.gif";s:6:"理学";s:26:"./major/175/5748/Dr//6.gif";s:9:"教育学";s:26:"./major/175/5748/Dr//4.gif";s:6:"工学";s:26:"./major/175/5748/Dr//2.gif";s:6:"医学";s:27:"./major/175/5748/Dr//10.gif";s:6:"法学";s:26:"./major/175/5748/Dr//1.gif";}</t>
  </si>
  <si>
    <t>{"Address":"JC Kellam 280,601 University Drive,San Marcos, TX 78666-4680 USA","Tel":"1-(512) 245-2581","Fax":"1-(512) 245-8365 ","Mail":"gradcollege@txstate.edu","ApplyOnline":"https://www.applytexas.org/adappc/gen/c_start.WBX","Conditions_Cost": [{"score":"四分制  2.75","tip":"GPA"}],"Conditions_Edu": "本科毕业", "Conditions_Test": [{"type":"传统托福(PBT)","score":"550"},{"type":"托福网考(IBT)","score":"78"},{"type":"托福网考(IBT)阅读","score":"19"},{"type":"托福网考(IBT)写作","score":"18"},{"type":"托福网考(IBT)听力","score":"19"},{"type":"托福网考(IBT)口语","score":"19"},{"type":"雅思","score":"6.5"},{"type":"雅思阅读","score":"6.0"},{"type":"雅思写作","score":"6.0"},{"type":"雅思听力","score":"6.0"},{"type":"雅思口语","score":"6.0"},{"type":"GMAT","score":"450"}],"Conditions_Age": "无明确要求","MajorSum": "11", "OpeningTime": [{"time":"6月1日","tip":"秋季入学申请截止时间"},{"time":"10月15日","tip":"春季入学申请截止时间"},{"time":"3月15日","tip":"夏季1入学申请截止时间"},{"time":"5月1日","tip":"夏季2入学申请截止时间"}],"Tuition": "12590","Other_Application": "40","Other_reg": "-1","Other_books": "-1","ScholarshipUrl": "http://www.finaid.txstate.edu/scholarships/international.html","alimony":"12768-21600","Other_Conditions": "无明确要求","Currency": "美元","Rate": "6.3387"}</t>
  </si>
  <si>
    <t>Texas State Intensive English (TSIE), Texas State University-San Marcos, ASB North 400, 601 University Drive, San Marcos, TX 78666</t>
  </si>
  <si>
    <t>http://www.txstate.edu/ie/programs.html</t>
  </si>
  <si>
    <t>+1 (512)-245-3752</t>
  </si>
  <si>
    <t>tsie@txstate.edu</t>
  </si>
  <si>
    <t>a:1:{i:0;O:8:"stdClass":2:{s:4:"time";s:9:"1月20日";s:3:"tip";s:37:"每年开课3次，1月、5月、8月";}}</t>
  </si>
  <si>
    <t>强化英语课程不需要提交托福考试成绩。</t>
  </si>
  <si>
    <t>+1 (512)-245-7810</t>
  </si>
  <si>
    <t>a:2:{s:6:"文学";s:32:"./major/175/5748/Language//9.gif";s:9:"教育学";s:32:"./major/175/5748/Language//4.gif";}</t>
  </si>
  <si>
    <t>{"Address":"Texas State Intensive English (TSIE), Texas State University-San Marcos, ASB North 400, 601 University Drive, San Marcos, TX 78666","Tel":"+1 (512)-245-7810","Fax":"+1 (512)-245-3752","Mail":"tsie@txstate.edu","ApplyOnline":"http://www.txstate.edu/ie/programs.html","Conditions_Cost": "","Conditions_Edu": "无明确要求", "Conditions_Test": "","Conditions_Age": "无明确要求","MajorSum": "3", "OpeningTime": [{"time":"1月20日","tip":"每年开课3次，1月、5月、8月"}],"Tuition": "310","Other_Application": "-1","Other_reg": "-1","Other_books": "-1","ScholarshipUrl": "","alimony":"12768-21600","Other_Conditions": "强化英语课程不需要提交托福考试成绩。","Currency": "美元","Rate": "6.3387"}</t>
  </si>
  <si>
    <t>a:9:{s:6:"文学";s:31:"./major/175/5748/NetWork//9.gif";s:9:"历史学";s:31:"./major/175/5748/NetWork//7.gif";s:6:"理学";s:31:"./major/175/5748/NetWork//6.gif";s:9:"教育学";s:31:"./major/175/5748/NetWork//4.gif";s:9:"管理学";s:31:"./major/175/5748/NetWork//3.gif";s:6:"工学";s:31:"./major/175/5748/NetWork//2.gif";s:6:"哲学";s:32:"./major/175/5748/NetWork//11.gif";s:6:"医学";s:32:"./major/175/5748/NetWork//10.gif";s:6:"法学";s:31:"./major/175/5748/NetWork//1.gif";}</t>
  </si>
  <si>
    <t>{"Address":"JC Kellam 280,601 University Drive,San Marcos, TX 78666-4680 USA","Tel":"1-(512) 245-2581","Fax":"1-(512) 245-8365 ","Mail":"gradcollege@txstate.edu","ApplyOnline":"https://www.applytexas.org/adappc/gen/c_start.WBX","Conditions_Cost": "","Conditions_Edu": "无明确要求", "Conditions_Test": "","Conditions_Age": "无明确要求","MajorSum": "26", "OpeningTime": "","Tuition": "14320","Other_Application": "","Other_reg": "-1","Other_books": "-1","ScholarshipUrl": "http://www.finaid.txstate.edu/scholarships/international.html","alimony":"12768-21600","Other_Conditions": "无明确要求","Currency": "美元","Rate": "6.3387"}</t>
  </si>
  <si>
    <t>加州州立大学弗雷斯诺分校(弗雷斯诺)</t>
  </si>
  <si>
    <t>California State University (Fresno)</t>
  </si>
  <si>
    <t>International Student Services and Programs  5150 N. Maple Avenue, M/S JA 56  Fresno, California 93740-8026  USA</t>
  </si>
  <si>
    <t>a:2:{i:0;O:8:"stdClass":2:{s:4:"type";s:17:"托福网考(IBT)";s:5:"score";s:2:"61";}i:1;O:8:"stdClass":2:{s:4:"type";s:6:"雅思";s:5:"score";s:3:"6.0";}}</t>
  </si>
  <si>
    <t>001 (559) 278-7879</t>
  </si>
  <si>
    <t>IntlInfo@listserv.csufresno.edu</t>
  </si>
  <si>
    <t>a:2:{i:0;O:8:"stdClass":2:{s:4:"time";s:9:"11月1日";s:3:"tip";s:30:"春季入学申请截止时间";}i:1;O:8:"stdClass":2:{s:4:"time";s:8:"4月1日";s:3:"tip";s:30:"秋季入学申请截止时间";}}</t>
  </si>
  <si>
    <t>http://www.csufresno.edu/scholarships/</t>
  </si>
  <si>
    <t>001 (559) 278-2782</t>
  </si>
  <si>
    <t>a:10:{s:6:"文学";s:36:"./major/175/400/Undergraduate//9.gif";s:6:"农学";s:36:"./major/175/400/Undergraduate//8.gif";s:9:"历史学";s:36:"./major/175/400/Undergraduate//7.gif";s:6:"理学";s:36:"./major/175/400/Undergraduate//6.gif";s:9:"教育学";s:36:"./major/175/400/Undergraduate//4.gif";s:9:"管理学";s:36:"./major/175/400/Undergraduate//3.gif";s:6:"工学";s:36:"./major/175/400/Undergraduate//2.gif";s:6:"哲学";s:37:"./major/175/400/Undergraduate//11.gif";s:6:"医学";s:37:"./major/175/400/Undergraduate//10.gif";s:6:"法学";s:36:"./major/175/400/Undergraduate//1.gif";}</t>
  </si>
  <si>
    <t>{"Address":"International Student Services and Programs  5150 N. Maple Avenue, M/S JA 56  Fresno, California 93740-8026  USA ","Tel":"001 (559) 278-2782","Fax":"001 (559) 278-7879  ","Mail":"IntlInfo@listserv.csufresno.edu","ApplyOnline":"http://www.csumentor.edu/admissionapp/intl_apply.asp","Conditions_Cost": "","Conditions_Edu": "高中毕业", "Conditions_Test": [{"type":"托福网考(IBT)","score":"61"},{"type":"雅思","score":"6.0"}],"Conditions_Age": "无明确要求","MajorSum": "62", "OpeningTime": [{"time":"11月1日","tip":"春季入学申请截止时间"},{"time":"4月1日","tip":"秋季入学申请截止时间"}],"Tuition": "8928","Other_Application": "55","Other_reg": "-1","Other_books": "900","ScholarshipUrl": "http://www.csufresno.edu/scholarships/","alimony":"12768-21600","Other_Conditions": "无明确要求","Currency": "美元","Rate": "6.3387"}</t>
  </si>
  <si>
    <t>1.提供GRE、GMAT、MAT考试成绩。</t>
  </si>
  <si>
    <t>a:9:{s:6:"文学";s:29:"./major/175/400/Master//9.gif";s:6:"农学";s:29:"./major/175/400/Master//8.gif";s:9:"历史学";s:29:"./major/175/400/Master//7.gif";s:6:"理学";s:29:"./major/175/400/Master//6.gif";s:9:"教育学";s:29:"./major/175/400/Master//4.gif";s:9:"管理学";s:29:"./major/175/400/Master//3.gif";s:6:"工学";s:29:"./major/175/400/Master//2.gif";s:6:"医学";s:30:"./major/175/400/Master//10.gif";s:6:"法学";s:29:"./major/175/400/Master//1.gif";}</t>
  </si>
  <si>
    <t>{"Address":"International Student Services and Programs  5150 N. Maple Avenue, M/S JA 56  Fresno, California 93740-8026  USA ","Tel":"001 (559) 278-2782","Fax":"001 (559) 278-7879  ","Mail":"IntlInfo@listserv.csufresno.edu","ApplyOnline":"http://www.csumentor.edu/admissionapp/intl_apply.asp","Conditions_Cost": "","Conditions_Edu": "本科毕业", "Conditions_Test": [{"type":"托福网考(IBT)","score":"80"},{"type":"雅思","score":"6.5"}],"Conditions_Age": "无明确要求","MajorSum": "42", "OpeningTime": [{"time":"11月1日","tip":"春季入学申请截止时间"},{"time":"4月1日","tip":"秋季入学申请截止时间"}],"Tuition": "6696","Other_Application": "55","Other_reg": "-1","Other_books": "900","ScholarshipUrl": "http://www.csufresno.edu/scholarships/","alimony":"12768-21600","Other_Conditions": "1.提供GRE、GMAT、MAT考试成绩。","Currency": "美元","Rate": "6.3387"}</t>
  </si>
  <si>
    <t>a:2:{s:9:"教育学";s:25:"./major/175/400/Dr//4.gif";s:6:"医学";s:26:"./major/175/400/Dr//10.gif";}</t>
  </si>
  <si>
    <t>{"Address":"International Student Services and Programs  5150 N. Maple Avenue, M/S JA 56  Fresno, California 93740-8026  USA ","Tel":"001 (559) 278-2782","Fax":"001 (559) 278-7879","Mail":"IntlInfo@listserv.csufresno.edu","ApplyOnline":"http://www.csumentor.edu/admissionapp/intl_apply.asp","Conditions_Cost": "","Conditions_Edu": "本科毕业", "Conditions_Test": [{"type":"托福网考(IBT)","score":"80"},{"type":"雅思","score":"6.5"}],"Conditions_Age": "无明确要求","MajorSum": "3", "OpeningTime": [{"time":"11月1日","tip":"春季入学申请截止时间"},{"time":"4月1日","tip":"秋季入学申请截止时间"}],"Tuition": "6696","Other_Application": "55","Other_reg": "-1","Other_books": "900","ScholarshipUrl": "http://www.csufresno.edu/scholarships/","alimony":"12768-21600","Other_Conditions": "1.提供GRE、GMAT、MAT考试成绩。","Currency": "美元","Rate": "6.3387"}</t>
  </si>
  <si>
    <t>Craig School of Business  5245 N Backer Ave M/S PB07  Fresno, CA 93740</t>
  </si>
  <si>
    <t>a:1:{i:0;O:8:"stdClass":2:{s:5:"score";s:14:"四分制  2.5";s:3:"tip";s:38:"本科最后60学时平均分为2.5分";}}</t>
  </si>
  <si>
    <t>a:5:{i:0;O:8:"stdClass":2:{s:4:"type";s:17:"传统托福(PBT)";s:5:"score";s:3:"550";}i:1;O:8:"stdClass":2:{s:4:"type";s:17:"托福机考(CBT)";s:5:"score";s:3:"213";}i:2;O:8:"stdClass":2:{s:4:"type";s:17:"托福网考(IBT)";s:5:"score";s:2:"80";}i:3;O:8:"stdClass":2:{s:4:"type";s:6:"雅思";s:5:"score";s:3:"6.5";}i:4;O:8:"stdClass":2:{s:4:"type";s:4:"GMAT";s:5:"score";s:3:"550";}}</t>
  </si>
  <si>
    <t>mbainfo@csufresno.edu</t>
  </si>
  <si>
    <t>+1 (559) 278-2107</t>
  </si>
  <si>
    <t>24个月 全日制约两年，每学期9学分，四个学期共36学分。</t>
  </si>
  <si>
    <t>a:1:{s:9:"管理学";s:26:"./major/175/400/MBA//3.gif";}</t>
  </si>
  <si>
    <t>{"Address":"Craig School of Business  5245 N Backer Ave M/S PB07  Fresno, CA 93740","Tel":"+1 (559) 278-2107","Fax":"","Mail":"mbainfo@csufresno.edu","Conditions_Cost": [{"score":"四分制  2.5","tip":"本科最后60学时平均分为2.5分"}],"Conditions_Edu": "本科毕业", "Conditions_Test": [{"type":"传统托福(PBT)","score":"550"},{"type":"托福机考(CBT)","score":"213"},{"type":"托福网考(IBT)","score":"80"},{"type":"雅思","score":"6.5"},{"type":"GMAT","score":"550"}], "Conditions_Work": "无明确要求","xueZhi": "24个月 全日制约两年，每学期9学分，四个学期共36学分。","Conditions_Age": "无明确要求","MajorSum": "1", "OpeningTime": "","Tuition": "22536","Other_Application": "55","Other_reg": "-1","Other_books": "900","ScholarshipUrl": "","alimony":"12768-21600","Other_Conditions": "无明确要求","Currency": "美元","Rate": "6.3387"}</t>
  </si>
  <si>
    <t>a:7:{s:6:"文学";s:30:"./major/175/400/NetWork//9.gif";s:9:"历史学";s:30:"./major/175/400/NetWork//7.gif";s:6:"理学";s:30:"./major/175/400/NetWork//6.gif";s:9:"教育学";s:30:"./major/175/400/NetWork//4.gif";s:6:"军事";s:31:"./major/175/400/NetWork//12.gif";s:6:"医学";s:31:"./major/175/400/NetWork//10.gif";s:6:"法学";s:30:"./major/175/400/NetWork//1.gif";}</t>
  </si>
  <si>
    <t>{"Address":"International Student Services and Programs  5150 N. Maple Avenue, M/S JA 56  Fresno, California 93740-8026  USA ","Tel":"001 (559) 278-2782","Fax":"001 (559) 278-7879","Mail":"IntlInfo@listserv.csufresno.edu","ApplyOnline":"http://www.csumentor.edu/admissionapp/intl_apply.asp","Conditions_Cost": "","Conditions_Edu": "无明确要求", "Conditions_Test": "","Conditions_Age": "无明确要求","MajorSum": "11", "OpeningTime": "","Tuition": "6696","Other_Application": "","Other_reg": "-1","Other_books": "900","ScholarshipUrl": "http://www.csufresno.edu/scholarships/","alimony":"12768-21600","Other_Conditions": "无明确要求","Currency": "美元","Rate": "6.3387"}</t>
  </si>
  <si>
    <t>阿克伦大学（阿克伦）</t>
  </si>
  <si>
    <t>University of Akron (Akron)</t>
  </si>
  <si>
    <t>Office of International Programs ,The University of Akron ,Akron OH 44325-3101 ,USA</t>
  </si>
  <si>
    <t>http://www.uakron.edu/oip/admissions/undergrad.dot</t>
  </si>
  <si>
    <t>a:4:{i:0;O:8:"stdClass":2:{s:4:"type";s:17:"托福机考(CBT)";s:5:"score";s:3:"173";}i:1;O:8:"stdClass":2:{s:4:"type";s:17:"托福网考(IBT)";s:5:"score";s:2:"61";}i:2;O:8:"stdClass":2:{s:4:"type";s:6:"雅思";s:5:"score";s:3:"6.0";}i:3;O:8:"stdClass":2:{s:4:"type";s:21:"密歇根英语考试";s:5:"score";s:2:"69";}}</t>
  </si>
  <si>
    <t>1-330-972-8604</t>
  </si>
  <si>
    <t>intlsta@uakron.edu</t>
  </si>
  <si>
    <t>http://www.uakron.edu/finaid/scholarship-programs/new-freshmen.dot</t>
  </si>
  <si>
    <t>1-330-972-6349</t>
  </si>
  <si>
    <t>a:10:{s:6:"文学";s:37:"./major/175/4620/Undergraduate//9.gif";s:9:"历史学";s:37:"./major/175/4620/Undergraduate//7.gif";s:6:"理学";s:37:"./major/175/4620/Undergraduate//6.gif";s:9:"经济学";s:37:"./major/175/4620/Undergraduate//5.gif";s:9:"教育学";s:37:"./major/175/4620/Undergraduate//4.gif";s:9:"管理学";s:37:"./major/175/4620/Undergraduate//3.gif";s:6:"工学";s:37:"./major/175/4620/Undergraduate//2.gif";s:6:"哲学";s:38:"./major/175/4620/Undergraduate//11.gif";s:6:"医学";s:38:"./major/175/4620/Undergraduate//10.gif";s:6:"法学";s:37:"./major/175/4620/Undergraduate//1.gif";}</t>
  </si>
  <si>
    <t>{"Address":"Office of International Programs ,The University of Akron ,Akron OH 44325-3101 ,USA","Tel":"1-330-972-6349","Fax":"1-330-972-8604","Mail":"intlsta@uakron.edu","ApplyOnline":"http://www.uakron.edu/oip/admissions/undergrad.dot","Conditions_Cost": "","Conditions_Edu": "高中毕业", "Conditions_Test": [{"type":"托福机考(CBT)","score":"173"},{"type":"托福网考(IBT)","score":"61"},{"type":"雅思","score":"6.0"},{"type":"密歇根英语考试","score":"69"}],"Conditions_Age": "无明确要求","MajorSum": "100", "OpeningTime": "","Tuition": "18784","Other_Application": "-1","Other_reg": "-1","Other_books": "-1","ScholarshipUrl": "http://www.uakron.edu/finaid/scholarship-programs/new-freshmen.dot","alimony":"12768-21600","Other_Conditions": "无明确要求","Currency": "美元","Rate": "6.3387"}</t>
  </si>
  <si>
    <t>The Graduate School, The University of Akron, Akron OH 44325-2101, USA</t>
  </si>
  <si>
    <t>http://www.uakron.edu/gradsch/apply-online/mastersdegr.dot</t>
  </si>
  <si>
    <t>1-(330) 972-6475</t>
  </si>
  <si>
    <t>gradschool@uakron.edu</t>
  </si>
  <si>
    <t>1、要求提交GRE、MAT、GMAT考试成绩。</t>
  </si>
  <si>
    <t>http://www.uakron.edu/gradsch/financial-assistance/</t>
  </si>
  <si>
    <t>1-330-972-7663</t>
  </si>
  <si>
    <t>a:10:{s:6:"文学";s:30:"./major/175/4620/Master//9.gif";s:9:"历史学";s:30:"./major/175/4620/Master//7.gif";s:6:"理学";s:30:"./major/175/4620/Master//6.gif";s:9:"经济学";s:30:"./major/175/4620/Master//5.gif";s:9:"教育学";s:30:"./major/175/4620/Master//4.gif";s:9:"管理学";s:30:"./major/175/4620/Master//3.gif";s:6:"工学";s:30:"./major/175/4620/Master//2.gif";s:21:"职教及其他类别";s:31:"./major/175/4620/Master//13.gif";s:6:"医学";s:31:"./major/175/4620/Master//10.gif";s:6:"法学";s:30:"./major/175/4620/Master//1.gif";}</t>
  </si>
  <si>
    <t>{"Address":"The Graduate School, The University of Akron, Akron OH 44325-2101, USA","Tel":"1-330-972-7663","Fax":"1-(330) 972-6475","Mail":"gradschool@uakron.edu","ApplyOnline":"http://www.uakron.edu/gradsch/apply-online/mastersdegr.dot","Conditions_Cost": "","Conditions_Edu": "本科毕业", "Conditions_Test": [{"type":"传统托福(PBT)","score":"550"},{"type":"托福机考(CBT)","score":"213"},{"type":"托福网考(IBT)","score":"79"},{"type":"雅思","score":"6.5"}],"Conditions_Age": "无明确要求","MajorSum": "125", "OpeningTime": "","Tuition": "12882","Other_Application": "-1","Other_reg": "-1","Other_books": "-1","ScholarshipUrl": "http://www.uakron.edu/gradsch/financial-assistance/","alimony":"12768-21600","Other_Conditions": "1、要求提交GRE、MAT、GMAT考试成绩。","Currency": "美元","Rate": "6.3387"}</t>
  </si>
  <si>
    <t>http://www.uakron.edu/gradsch/apply-online/docdegr.dot</t>
  </si>
  <si>
    <t>a:7:{s:9:"历史学";s:26:"./major/175/4620/Dr//7.gif";s:6:"理学";s:26:"./major/175/4620/Dr//6.gif";s:9:"教育学";s:26:"./major/175/4620/Dr//4.gif";s:9:"管理学";s:26:"./major/175/4620/Dr//3.gif";s:6:"工学";s:26:"./major/175/4620/Dr//2.gif";s:6:"医学";s:27:"./major/175/4620/Dr//10.gif";s:6:"法学";s:26:"./major/175/4620/Dr//1.gif";}</t>
  </si>
  <si>
    <t>{"Address":"The Graduate School, The University of Akron, Akron OH 44325-2101, USA","Tel":"1-330-972-7663","Fax":"1-(330) 972-6475","Mail":"gradschool@uakron.edu","ApplyOnline":"http://www.uakron.edu/gradsch/apply-online/docdegr.dot","Conditions_Cost": "","Conditions_Edu": "本科毕业", "Conditions_Test": [{"type":"传统托福(PBT)","score":"550"},{"type":"托福机考(CBT)","score":"213"},{"type":"托福网考(IBT)","score":"79"},{"type":"雅思","score":"6.5"}],"Conditions_Age": "无明确要求","MajorSum": "18", "OpeningTime": "","Tuition": "12882","Other_Application": "-1","Other_reg": "-1","Other_books": "-1","ScholarshipUrl": "http://www.uakron.edu/gradsch/financial-assistance/","alimony":"12768-21600","Other_Conditions": "1、要求提交GRE、MAT、GMAT考试成绩。","Currency": "美元","Rate": "6.3387"}</t>
  </si>
  <si>
    <t>a:8:{s:6:"文学";s:34:"./major/175/4620/Specialist//9.gif";s:6:"理学";s:34:"./major/175/4620/Specialist//6.gif";s:9:"教育学";s:34:"./major/175/4620/Specialist//4.gif";s:9:"管理学";s:34:"./major/175/4620/Specialist//3.gif";s:6:"工学";s:34:"./major/175/4620/Specialist//2.gif";s:6:"医学";s:35:"./major/175/4620/Specialist//10.gif";s:6:"法学";s:34:"./major/175/4620/Specialist//1.gif";s:0:"";i:6;}</t>
  </si>
  <si>
    <t>{"Address":"Office of International Programs ,The University of Akron ,Akron OH 44325-3101 ,USA","Tel":"1-330-972-6349","Fax":"1-330-972-8604","Mail":"intlsta@uakron.edu","ApplyOnline":"http://www.uakron.edu/oip/admissions/undergrad.dot","Conditions_Cost": "","Conditions_Edu": "高中毕业", "Conditions_Test": [{"type":"托福机考(CBT)","score":"173"},{"type":"托福网考(IBT)","score":"61"},{"type":"雅思","score":"6.0"},{"type":"密歇根英语考试","score":"69"}],"Conditions_Age": "无明确要求","MajorSum": "28", "OpeningTime": "","Tuition": "18784","Other_Application": "-1","Other_reg": "-1","Other_books": "-1","ScholarshipUrl": "http://www.uakron.edu/finaid/scholarship-programs/new-freshmen.dot","alimony":"12768-21600","Other_Conditions": "无明确要求","Currency": "美元","Rate": "6.3387"}</t>
  </si>
  <si>
    <t>English Language Institute,The University of Akron,Olin Hall, Room 302,Akron,OH 44325-1909,USA</t>
  </si>
  <si>
    <t>https://www.gouakron.org/freshman/</t>
  </si>
  <si>
    <t>1-330-972-7353</t>
  </si>
  <si>
    <t>ua-eli@uakron.edu</t>
  </si>
  <si>
    <t>a:1:{i:0;O:8:"stdClass":2:{s:4:"time";s:9:"1月25日";s:3:"tip";s:49:"每年开课3次，分别为：1月、6月、9月";}}</t>
  </si>
  <si>
    <t>1-330-972-7544</t>
  </si>
  <si>
    <t>a:2:{s:6:"文学";s:32:"./major/175/4620/Language//9.gif";s:9:"教育学";s:32:"./major/175/4620/Language//4.gif";}</t>
  </si>
  <si>
    <t>{"Address":"English Language Institute,The University of Akron,Olin Hall, Room 302,Akron,OH 44325-1909,USA","Tel":"1-330-972-7544","Fax":"1-330-972-7353","Mail":"ua-eli@uakron.edu","ApplyOnline":"https://www.gouakron.org/freshman/","Conditions_Cost": "","Conditions_Edu": "高中毕业", "Conditions_Test": "","Conditions_Age": "无明确要求","MajorSum": "1", "OpeningTime": [{"time":"1月25日","tip":"每年开课3次，分别为：1月、6月、9月"}],"Tuition": "360","Other_Application": "-1","Other_reg": "-1","Other_books": "-1","ScholarshipUrl": "","alimony":"12768-21600","Other_Conditions": "1.提交语言考试成绩。","Currency": "美元","Rate": "6.3387"}</t>
  </si>
  <si>
    <t>http://www.uakron.edu/gradsch/apply-online/certifiprog.dot</t>
  </si>
  <si>
    <t>a:8:{s:6:"文学";s:31:"./major/175/4620/NetWork//9.gif";s:6:"理学";s:31:"./major/175/4620/NetWork//6.gif";s:9:"教育学";s:31:"./major/175/4620/NetWork//4.gif";s:9:"管理学";s:31:"./major/175/4620/NetWork//3.gif";s:6:"工学";s:31:"./major/175/4620/NetWork//2.gif";s:21:"职教及其他类别";s:32:"./major/175/4620/NetWork//13.gif";s:6:"医学";s:32:"./major/175/4620/NetWork//10.gif";s:6:"法学";s:31:"./major/175/4620/NetWork//1.gif";}</t>
  </si>
  <si>
    <t>{"Address":"The Graduate School, The University of Akron, Akron OH 44325-2101, USA","Tel":"1-330-972-7663","Fax":"1-(330) 972-6475","Mail":"gradschool@uakron.edu","ApplyOnline":"http://www.uakron.edu/gradsch/apply-online/certifiprog.dot","Conditions_Cost": "","Conditions_Edu": "无明确要求", "Conditions_Test": "","Conditions_Age": "无明确要求","MajorSum": "54", "OpeningTime": "","Tuition": "12882","Other_Application": "","Other_reg": "-1","Other_books": "-1","ScholarshipUrl": "http://www.uakron.edu/gradsch/financial-assistance/","alimony":"12768-21600","Other_Conditions": "无明确要求","Currency": "美元","Rate": "6.3387"}</t>
  </si>
  <si>
    <t>查尔斯顿学院（查尔斯顿）</t>
  </si>
  <si>
    <t>College of Charleston (Charleston)</t>
  </si>
  <si>
    <t>Office of Admissions, 66 George Street, Charleston, South Carolina 29424-0001</t>
  </si>
  <si>
    <t>https://www.applyweb.com/apply/charles/index.html</t>
  </si>
  <si>
    <t>a:7:{i:0;O:8:"stdClass":2:{s:4:"type";s:17:"传统托福(PBT)";s:5:"score";s:3:"570";}i:1;O:8:"stdClass":2:{s:4:"type";s:17:"托福网考(IBT)";s:5:"score";s:2:"88";}i:2;O:8:"stdClass":2:{s:4:"type";s:23:"托福网考(IBT)阅读";s:5:"score";s:2:"20";}i:3;O:8:"stdClass":2:{s:4:"type";s:23:"托福网考(IBT)写作";s:5:"score";s:2:"20";}i:4;O:8:"stdClass":2:{s:4:"type";s:23:"托福网考(IBT)听力";s:5:"score";s:2:"20";}i:5;O:8:"stdClass":2:{s:4:"type";s:23:"托福网考(IBT)口语";s:5:"score";s:2:"20";}i:6;O:8:"stdClass":2:{s:4:"type";s:6:"雅思";s:5:"score";s:3:"6.5";}}</t>
  </si>
  <si>
    <t>001 843.953.6322</t>
  </si>
  <si>
    <t>admissions@cofc.edu</t>
  </si>
  <si>
    <t>a:1:{i:0;O:8:"stdClass":2:{s:4:"time";s:9:"11月1日";s:3:"tip";s:30:"春季入学申请截止日期";}}</t>
  </si>
  <si>
    <t>http://finaid.cofc.edu/types-of-financial-aid/scholarships/index.php</t>
  </si>
  <si>
    <t>001(843) 953-5670</t>
  </si>
  <si>
    <t>a:10:{s:6:"文学";s:37:"./major/175/5216/Undergraduate//9.gif";s:9:"历史学";s:37:"./major/175/5216/Undergraduate//7.gif";s:6:"理学";s:37:"./major/175/5216/Undergraduate//6.gif";s:9:"经济学";s:37:"./major/175/5216/Undergraduate//5.gif";s:9:"教育学";s:37:"./major/175/5216/Undergraduate//4.gif";s:9:"管理学";s:37:"./major/175/5216/Undergraduate//3.gif";s:6:"工学";s:37:"./major/175/5216/Undergraduate//2.gif";s:6:"哲学";s:38:"./major/175/5216/Undergraduate//11.gif";s:6:"医学";s:38:"./major/175/5216/Undergraduate//10.gif";s:6:"法学";s:37:"./major/175/5216/Undergraduate//1.gif";}</t>
  </si>
  <si>
    <t>{"Address":"Office of Admissions, 66 George Street, Charleston, South Carolina 29424-0001","Tel":"001(843) 953-5670","Fax":"001 843.953.6322","Mail":"admissions@cofc.edu","ApplyOnline":"https://www.applyweb.com/apply/charles/index.html","Conditions_Cost": "","Conditions_Edu": "高中毕业", "Conditions_Test": [{"type":"传统托福(PBT)","score":"570"},{"type":"托福网考(IBT)","score":"88"},{"type":"托福网考(IBT)阅读","score":"20"},{"type":"托福网考(IBT)写作","score":"20"},{"type":"托福网考(IBT)听力","score":"20"},{"type":"托福网考(IBT)口语","score":"20"},{"type":"雅思","score":"6.5"}],"Conditions_Age": "无明确要求","MajorSum": "56", "OpeningTime": [{"time":"11月1日","tip":"春季入学申请截止日期"}],"Tuition": "26694","Other_Application": "-1","Other_reg": "-1","Other_books": "-1","ScholarshipUrl": "http://finaid.cofc.edu/types-of-financial-aid/scholarships/index.php","alimony":"12768-21600","Other_Conditions": "无明确要求","Currency": "美元","Rate": "6.3387"}</t>
  </si>
  <si>
    <t>http://gradschool.cofc.edu/applyingtograduateschool/international.php</t>
  </si>
  <si>
    <t>a:5:{i:0;O:8:"stdClass":2:{s:4:"type";s:17:"托福网考(IBT)";s:5:"score";s:2:"81";}i:1;O:8:"stdClass":2:{s:4:"type";s:23:"托福网考(IBT)阅读";s:5:"score";s:2:"21";}i:2;O:8:"stdClass":2:{s:4:"type";s:23:"托福网考(IBT)写作";s:5:"score";s:2:"20";}i:3;O:8:"stdClass":2:{s:4:"type";s:23:"托福网考(IBT)听力";s:5:"score";s:2:"17";}i:4;O:8:"stdClass":2:{s:4:"type";s:23:"托福网考(IBT)口语";s:5:"score";s:2:"23";}}</t>
  </si>
  <si>
    <t>a:3:{i:0;O:8:"stdClass":2:{s:4:"time";s:8:"4月1日";s:3:"tip";s:30:"秋季入学申请截止日期";}i:1;O:8:"stdClass":2:{s:4:"time";s:8:"8月1日";s:3:"tip";s:30:"春季入学申请截止日期";}i:2;O:8:"stdClass":2:{s:4:"time";s:8:"1月1日";s:3:"tip";s:30:"夏季入学申请截止日期";}}</t>
  </si>
  <si>
    <t>a:6:{s:6:"文学";s:30:"./major/175/5216/Master//9.gif";s:9:"历史学";s:30:"./major/175/5216/Master//7.gif";s:6:"理学";s:30:"./major/175/5216/Master//6.gif";s:9:"教育学";s:30:"./major/175/5216/Master//4.gif";s:9:"管理学";s:30:"./major/175/5216/Master//3.gif";s:6:"工学";s:30:"./major/175/5216/Master//2.gif";}</t>
  </si>
  <si>
    <t>{"Address":"Office of Admissions, 66 George Street, Charleston, South Carolina 29424-0001","Tel":"001(843) 953-5670","Fax":"001 843.953.6322","Mail":"admissions@cofc.edu","ApplyOnline":"http://gradschool.cofc.edu/applyingtograduateschool/international.php","Conditions_Cost": "","Conditions_Edu": "本科毕业", "Conditions_Test": [{"type":"托福网考(IBT)","score":"81"},{"type":"托福网考(IBT)阅读","score":"21"},{"type":"托福网考(IBT)写作","score":"20"},{"type":"托福网考(IBT)听力","score":"17"},{"type":"托福网考(IBT)口语","score":"23"}],"Conditions_Age": "无明确要求","MajorSum": "20", "OpeningTime": [{"time":"4月1日","tip":"秋季入学申请截止日期"},{"time":"8月1日","tip":"春季入学申请截止日期"},{"time":"1月1日","tip":"夏季入学申请截止日期"}],"Tuition": "22060","Other_Application": "-1","Other_reg": "-1","Other_books": "-1","ScholarshipUrl": "http://finaid.cofc.edu/types-of-financial-aid/scholarships/index.php","alimony":"12768-21600","Other_Conditions": "无明确要求","Currency": "美元","Rate": "6.3387"}</t>
  </si>
  <si>
    <t>a:3:{i:0;O:8:"stdClass":2:{s:4:"type";s:17:"托福网考(IBT)";s:5:"score";s:2:"83";}i:1;O:8:"stdClass":2:{s:4:"type";s:6:"雅思";s:5:"score";s:3:"6.5";}i:2;O:8:"stdClass":2:{s:4:"type";s:3:"GRE";s:5:"score";s:3:"310";}}</t>
  </si>
  <si>
    <t>kindleyjt@cofc.edu</t>
  </si>
  <si>
    <t>1 843.953.5580</t>
  </si>
  <si>
    <t>12个月 一年制MBA</t>
  </si>
  <si>
    <t>a:1:{s:9:"管理学";s:27:"./major/175/5216/MBA//3.gif";}</t>
  </si>
  <si>
    <t>{"Address":"Office of Admissions, 66 George Street, Charleston, South Carolina 29424-0001","Tel":"1 843.953.5580","Fax":"","Mail":"kindleyjt@cofc.edu","Conditions_Cost": [{"score":"四分制  3.0","tip":"GPA"}],"Conditions_Edu": "本科毕业", "Conditions_Test": [{"type":"托福网考(IBT)","score":"83"},{"type":"雅思","score":"6.5"},{"type":"GRE","score":"310"}], "Conditions_Work": "无明确要求","xueZhi": "12个月 一年制MBA","Conditions_Age": "无明确要求","MajorSum": "3", "OpeningTime": [{"time":"4月1日","tip":""}],"Tuition": "29000","Other_Application": "-1","Other_reg": "-1","Other_books": "-1","ScholarshipUrl": "","alimony":"12768-21600","Other_Conditions": "无明确要求","Currency": "美元","Rate": "6.3387"}</t>
  </si>
  <si>
    <t>a:4:{s:6:"文学";s:31:"./major/175/5216/NetWork//9.gif";s:6:"理学";s:31:"./major/175/5216/NetWork//6.gif";s:9:"教育学";s:31:"./major/175/5216/NetWork//4.gif";s:9:"管理学";s:31:"./major/175/5216/NetWork//3.gif";}</t>
  </si>
  <si>
    <t>{"Address":"Office of Admissions, 66 George Street, Charleston, South Carolina 29424-0001","Tel":"001(843) 953-5670","Fax":"001 843.953.6322","Mail":"admissions@cofc.edu","ApplyOnline":"http://gradschool.cofc.edu/applyingtograduateschool/international.php","Conditions_Cost": "","Conditions_Edu": "无明确要求", "Conditions_Test": "","Conditions_Age": "无明确要求","MajorSum": "7", "OpeningTime": "","Tuition": "22060","Other_Application": "","Other_reg": "-1","Other_books": "-1","ScholarshipUrl": "http://finaid.cofc.edu/types-of-financial-aid/scholarships/index.php","alimony":"12768-21600","Other_Conditions": "无明确要求","Currency": "美元","Rate": "6.3387"}</t>
  </si>
  <si>
    <t>a:2:{s:9:"教育学";s:34:"./major/175/5216/Foundation//4.gif";s:6:"法学";s:34:"./major/175/5216/Foundation//1.gif";}</t>
  </si>
  <si>
    <t>{"Address":"Office of Admissions, 66 George Street, Charleston, South Carolina 29424-0001","Tel":"001(843) 953-5670","Fax":"001 843.953.6322","Mail":"admissions@cofc.edu","ApplyOnline":"https://www.applyweb.com/apply/charles/index.html","Conditions_Cost": "","Conditions_Edu": "无明确要求", "Conditions_Test": "","Conditions_Age": "无明确要求","MajorSum": "1", "OpeningTime": "","Tuition": "-1","Other_Application": "-1","Other_reg": "-1","Other_books": "-1","ScholarshipUrl": "","alimony":"12768-21600","Other_Conditions": "无明确要求","Currency": "美元","Rate": "6.3387"}</t>
  </si>
  <si>
    <t>俄亥俄大学（阿森斯）</t>
  </si>
  <si>
    <t>Ohio University (Athens)</t>
  </si>
  <si>
    <t>Undergraduate Admissions, Ohio University, 120 Chubb Hall,  Athens, Ohio 45701-2979</t>
  </si>
  <si>
    <t>https://www.applyweb.com/apply/ohiou/menu.html</t>
  </si>
  <si>
    <t>a:11:{i:0;O:8:"stdClass":2:{s:4:"type";s:17:"传统托福(PBT)";s:5:"score";s:3:"525";}i:1;O:8:"stdClass":2:{s:4:"type";s:17:"托福网考(IBT)";s:5:"score";s:2:"71";}i:2;O:8:"stdClass":2:{s:4:"type";s:23:"托福网考(IBT)阅读";s:5:"score";s:2:"17";}i:3;O:8:"stdClass":2:{s:4:"type";s:23:"托福网考(IBT)写作";s:5:"score";s:2:"17";}i:4;O:8:"stdClass":2:{s:4:"type";s:23:"托福网考(IBT)听力";s:5:"score";s:2:"17";}i:5;O:8:"stdClass":2:{s:4:"type";s:23:"托福网考(IBT)口语";s:5:"score";s:2:"17";}i:6;O:8:"stdClass":2:{s:4:"type";s:6:"雅思";s:5:"score";s:3:"6.0";}i:7;O:8:"stdClass":2:{s:4:"type";s:12:"雅思阅读";s:5:"score";s:3:"6.0";}i:8;O:8:"stdClass":2:{s:4:"type";s:12:"雅思写作";s:5:"score";s:3:"6.0";}i:9;O:8:"stdClass":2:{s:4:"type";s:12:"雅思听力";s:5:"score";s:3:"6.0";}i:10;O:8:"stdClass":2:{s:4:"type";s:12:"雅思口语";s:5:"score";s:3:"6.0";}}</t>
  </si>
  <si>
    <t>admissions@ohio.edu</t>
  </si>
  <si>
    <t>a:3:{i:0;O:8:"stdClass":2:{s:4:"time";s:8:"2月1日";s:3:"tip";s:30:"秋季入学申请截止日期";}i:1;O:8:"stdClass":2:{s:4:"time";s:9:"9月15日";s:3:"tip";s:30:"春季入学申请截止时间";}i:2;O:8:"stdClass":2:{s:4:"time";s:10:"12月15日";s:3:"tip";s:30:"夏季入学申请截止时间";}}</t>
  </si>
  <si>
    <t>http://www.ohio.edu/financialaid/scholar/scholar_freshmen.cfm</t>
  </si>
  <si>
    <t>001(740) 593-4100</t>
  </si>
  <si>
    <t>a:11:{s:6:"文学";s:37:"./major/175/4568/Undergraduate//9.gif";s:6:"农学";s:37:"./major/175/4568/Undergraduate//8.gif";s:9:"历史学";s:37:"./major/175/4568/Undergraduate//7.gif";s:6:"理学";s:37:"./major/175/4568/Undergraduate//6.gif";s:9:"经济学";s:37:"./major/175/4568/Undergraduate//5.gif";s:9:"教育学";s:37:"./major/175/4568/Undergraduate//4.gif";s:9:"管理学";s:37:"./major/175/4568/Undergraduate//3.gif";s:6:"工学";s:37:"./major/175/4568/Undergraduate//2.gif";s:6:"哲学";s:38:"./major/175/4568/Undergraduate//11.gif";s:6:"医学";s:38:"./major/175/4568/Undergraduate//10.gif";s:6:"法学";s:37:"./major/175/4568/Undergraduate//1.gif";}</t>
  </si>
  <si>
    <t>{"Address":"Undergraduate Admissions, Ohio University, 120 Chubb Hall,  Athens, Ohio 45701-2979","Tel":"001(740) 593-4100","Fax":"","Mail":"admissions@ohio.edu","ApplyOnline":"https://www.applyweb.com/apply/ohiou/menu.html","Conditions_Cost": "","Conditions_Edu": "高中毕业", "Conditions_Test": [{"type":"传统托福(PBT)","score":"525"},{"type":"托福网考(IBT)","score":"71"},{"type":"托福网考(IBT)阅读","score":"17"},{"type":"托福网考(IBT)写作","score":"17"},{"type":"托福网考(IBT)听力","score":"17"},{"type":"托福网考(IBT)口语","score":"17"},{"type":"雅思","score":"6.0"},{"type":"雅思阅读","score":"6.0"},{"type":"雅思写作","score":"6.0"},{"type":"雅思听力","score":"6.0"},{"type":"雅思口语","score":"6.0"}],"Conditions_Age": "无明确要求","MajorSum": "163", "OpeningTime": [{"time":"2月1日","tip":"秋季入学申请截止日期"},{"time":"9月15日","tip":"春季入学申请截止时间"},{"time":"12月15日","tip":"夏季入学申请截止时间"}],"Tuition": "19344","Other_Application": "-1","Other_reg": "-1","Other_books": "902","ScholarshipUrl": "http://www.ohio.edu/financialaid/scholar/scholar_freshmen.cfm","alimony":"12768-21600","Other_Conditions": "无明确要求","Currency": "美元","Rate": "6.3387"}</t>
  </si>
  <si>
    <t>Ohio University Graduate College, Research and Technology Center 220, 1 Ohio University, Athens OH 45701-2979,USA</t>
  </si>
  <si>
    <t>http://www.ohio.edu/graduate/apply/index.cfm</t>
  </si>
  <si>
    <t>001(740) 593-4625</t>
  </si>
  <si>
    <t>graduate@ohio.edu</t>
  </si>
  <si>
    <t>1、提交GRE、GMAT或MAT考试成绩。</t>
  </si>
  <si>
    <t>http://www.ohio.edu/financialaid/scholar/scholar_graduate.cfm</t>
  </si>
  <si>
    <t>001(740) 593-2800</t>
  </si>
  <si>
    <t>a:12:{s:6:"文学";s:30:"./major/175/4568/Master//9.gif";s:6:"农学";s:30:"./major/175/4568/Master//8.gif";s:9:"历史学";s:30:"./major/175/4568/Master//7.gif";s:6:"理学";s:30:"./major/175/4568/Master//6.gif";s:9:"经济学";s:30:"./major/175/4568/Master//5.gif";s:9:"教育学";s:30:"./major/175/4568/Master//4.gif";s:9:"管理学";s:30:"./major/175/4568/Master//3.gif";s:6:"工学";s:30:"./major/175/4568/Master//2.gif";s:21:"职教及其他类别";s:31:"./major/175/4568/Master//13.gif";s:6:"哲学";s:31:"./major/175/4568/Master//11.gif";s:6:"医学";s:31:"./major/175/4568/Master//10.gif";s:6:"法学";s:30:"./major/175/4568/Master//1.gif";}</t>
  </si>
  <si>
    <t>{"Address":"Ohio University Graduate College, Research and Technology Center 220, 1 Ohio University, Athens OH 45701-2979,USA","Tel":"001(740) 593-2800","Fax":"001(740) 593-4625","Mail":"graduate@ohio.edu","ApplyOnline":"http://www.ohio.edu/graduate/apply/index.cfm","Conditions_Cost": "","Conditions_Edu": "本科毕业", "Conditions_Test": [{"type":"传统托福(PBT)","score":"550"},{"type":"托福网考(IBT)","score":"80"},{"type":"雅思","score":"6.5"}],"Conditions_Age": "无明确要求","MajorSum": "88", "OpeningTime": "","Tuition": "16466","Other_Application": "-1","Other_reg": "-1","Other_books": "-1","ScholarshipUrl": "http://www.ohio.edu/financialaid/scholar/scholar_graduate.cfm","alimony":"12768-21600","Other_Conditions": "1、提交GRE、GMAT或MAT考试成绩。","Currency": "美元","Rate": "6.3387"}</t>
  </si>
  <si>
    <t>a:7:{s:6:"文学";s:26:"./major/175/4568/Dr//9.gif";s:6:"理学";s:26:"./major/175/4568/Dr//6.gif";s:9:"教育学";s:26:"./major/175/4568/Dr//4.gif";s:9:"管理学";s:26:"./major/175/4568/Dr//3.gif";s:6:"工学";s:26:"./major/175/4568/Dr//2.gif";s:6:"医学";s:27:"./major/175/4568/Dr//10.gif";s:6:"法学";s:26:"./major/175/4568/Dr//1.gif";}</t>
  </si>
  <si>
    <t>{"Address":"Ohio University Graduate College, Research and Technology Center 220, 1 Ohio University, Athens OH 45701-2979,USA","Tel":"001(740) 593-2800","Fax":"001(740) 593-4625","Mail":"graduate@ohio.edu","ApplyOnline":"http://www.ohio.edu/graduate/apply/index.cfm","Conditions_Cost": "","Conditions_Edu": "本科毕业", "Conditions_Test": [{"type":"传统托福(PBT)","score":"550"},{"type":"托福网考(IBT)","score":"80"},{"type":"雅思","score":"6.5"}],"Conditions_Age": "无明确要求","MajorSum": "29", "OpeningTime": "","Tuition": "16466","Other_Application": "-1","Other_reg": "-1","Other_books": "-1","ScholarshipUrl": "http://www.ohio.edu/financialaid/scholar/scholar_graduate.cfm","alimony":"12768-21600","Other_Conditions": "1、提交GRE、GMAT或MAT考试成绩。","Currency": "美元","Rate": "6.3387"}</t>
  </si>
  <si>
    <t>514 Copeland Hall, 1 Ohio University, Athens, Ohio 45701</t>
  </si>
  <si>
    <t>a:2:{i:0;O:8:"stdClass":2:{s:4:"type";s:17:"托福网考(IBT)";s:5:"score";s:3:"100";}i:1;O:8:"stdClass":2:{s:4:"type";s:6:"雅思";s:5:"score";s:3:"8.0";}}</t>
  </si>
  <si>
    <t>1 740.593.1388</t>
  </si>
  <si>
    <t>mba@ohio.edu</t>
  </si>
  <si>
    <t>1 800.622.3124</t>
  </si>
  <si>
    <t>13个月 13个月全日制MBA</t>
  </si>
  <si>
    <t>a:1:{s:9:"管理学";s:27:"./major/175/4568/MBA//3.gif";}</t>
  </si>
  <si>
    <t>{"Address":"514 Copeland Hall, 1 Ohio University, Athens, Ohio 45701","Tel":"1 800.622.3124","Fax":"1 740.593.1388 ","Mail":"mba@ohio.edu","Conditions_Cost": "","Conditions_Edu": "本科毕业", "Conditions_Test": [{"type":"托福网考(IBT)","score":"100"},{"type":"雅思","score":"8.0"}], "Conditions_Work": "无明确要求","xueZhi": "13个月 13个月全日制MBA","Conditions_Age": "无明确要求","MajorSum": "1", "OpeningTime": "","Tuition": "-1","Other_Application": "-1","Other_reg": "-1","Other_books": "-1","ScholarshipUrl": "","alimony":"12768-21600","Other_Conditions": "无明确要求","Currency": "美元","Rate": "6.3387"}</t>
  </si>
  <si>
    <t>a:12:{i:0;O:8:"stdClass":2:{s:4:"type";s:17:"传统托福(PBT)";s:5:"score";s:3:"525";}i:1;O:8:"stdClass":2:{s:4:"type";s:23:"传统托福(PBT)写作";s:5:"score";s:1:"5";}i:2;O:8:"stdClass":2:{s:4:"type";s:17:"托福网考(IBT)";s:5:"score";s:2:"71";}i:3;O:8:"stdClass":2:{s:4:"type";s:23:"托福网考(IBT)阅读";s:5:"score";s:2:"17";}i:4;O:8:"stdClass":2:{s:4:"type";s:23:"托福网考(IBT)写作";s:5:"score";s:2:"17";}i:5;O:8:"stdClass":2:{s:4:"type";s:23:"托福网考(IBT)听力";s:5:"score";s:2:"17";}i:6;O:8:"stdClass":2:{s:4:"type";s:23:"托福网考(IBT)口语";s:5:"score";s:2:"17";}i:7;O:8:"stdClass":2:{s:4:"type";s:6:"雅思";s:5:"score";s:3:"6.0";}i:8;O:8:"stdClass":2:{s:4:"type";s:12:"雅思阅读";s:5:"score";s:3:"6.0";}i:9;O:8:"stdClass":2:{s:4:"type";s:12:"雅思写作";s:5:"score";s:3:"6.0";}i:10;O:8:"stdClass":2:{s:4:"type";s:12:"雅思听力";s:5:"score";s:3:"6.0";}i:11;O:8:"stdClass":2:{s:4:"type";s:12:"雅思口语";s:5:"score";s:3:"6.0";}}</t>
  </si>
  <si>
    <t>a:2:{s:6:"文学";s:34:"./major/175/4568/Specialist//9.gif";s:9:"教育学";s:34:"./major/175/4568/Specialist//4.gif";}</t>
  </si>
  <si>
    <t>{"Address":"Undergraduate Admissions, Ohio University, 120 Chubb Hall,  Athens, Ohio 45701-2979","Tel":"001(740) 593-4100","Fax":"","Mail":"admissions@ohio.edu","ApplyOnline":"https://www.applyweb.com/apply/ohiou/menu.html","Conditions_Cost": "","Conditions_Edu": "高中毕业", "Conditions_Test": [{"type":"传统托福(PBT)","score":"525"},{"type":"传统托福(PBT)写作","score":"5"},{"type":"托福网考(IBT)","score":"71"},{"type":"托福网考(IBT)阅读","score":"17"},{"type":"托福网考(IBT)写作","score":"17"},{"type":"托福网考(IBT)听力","score":"17"},{"type":"托福网考(IBT)口语","score":"17"},{"type":"雅思","score":"6.0"},{"type":"雅思阅读","score":"6.0"},{"type":"雅思写作","score":"6.0"},{"type":"雅思听力","score":"6.0"},{"type":"雅思口语","score":"6.0"}],"Conditions_Age": "无明确要求","MajorSum": "2", "OpeningTime": [{"time":"2月1日","tip":"秋季入学申请截止日期"},{"time":"9月15日","tip":"春季入学申请截止时间"},{"time":"12月15日","tip":"夏季入学申请截止时间"}],"Tuition": "19344","Other_Application": "-1","Other_reg": "-1","Other_books": "902","ScholarshipUrl": "http://www.ohio.edu/financialaid/scholar/scholar_freshmen.cfm","alimony":"12768-21600","Other_Conditions": "无明确要求","Currency": "美元","Rate": "6.3387"}</t>
  </si>
  <si>
    <t>Ohio Program of Intensive English, Gordy Hall 155, Ohio University, Athens, Ohio 45701</t>
  </si>
  <si>
    <t>http://www.ohio.edu/linguistics/opie/admit.html</t>
  </si>
  <si>
    <t>1 740-593-4577</t>
  </si>
  <si>
    <t>krzic@ohio.edu</t>
  </si>
  <si>
    <t>a:1:{i:0;O:8:"stdClass":2:{s:4:"time";s:9:"1月13日";s:3:"tip";s:31:"开课3次，1月、5月、8月";}}</t>
  </si>
  <si>
    <t>1 740-593-4575</t>
  </si>
  <si>
    <t>a:2:{s:6:"文学";s:32:"./major/175/4568/Language//9.gif";s:9:"教育学";s:32:"./major/175/4568/Language//4.gif";}</t>
  </si>
  <si>
    <t>{"Address":"Ohio Program of Intensive English, Gordy Hall 155, Ohio University, Athens, Ohio 45701","Tel":"1 740-593-4575","Fax":"1 740-593-4577","Mail":"krzic@ohio.edu","ApplyOnline":"http://www.ohio.edu/linguistics/opie/admit.html","Conditions_Cost": "","Conditions_Edu": "高中毕业", "Conditions_Test": "","Conditions_Age": "无明确要求","MajorSum": "1", "OpeningTime": [{"time":"1月13日","tip":"开课3次，1月、5月、8月"}],"Tuition": "305","Other_Application": "45","Other_reg": "-1","Other_books": "-1","ScholarshipUrl": "","alimony":"12768-21600","Other_Conditions": "无明确要求","Currency": "美元","Rate": "6.3387"}</t>
  </si>
  <si>
    <t>a:8:{s:6:"文学";s:31:"./major/175/4568/NetWork//9.gif";s:9:"历史学";s:31:"./major/175/4568/NetWork//7.gif";s:6:"理学";s:31:"./major/175/4568/NetWork//6.gif";s:9:"教育学";s:31:"./major/175/4568/NetWork//4.gif";s:9:"管理学";s:31:"./major/175/4568/NetWork//3.gif";s:6:"工学";s:31:"./major/175/4568/NetWork//2.gif";s:6:"医学";s:32:"./major/175/4568/NetWork//10.gif";s:6:"法学";s:31:"./major/175/4568/NetWork//1.gif";}</t>
  </si>
  <si>
    <t>{"Address":"Ohio University Graduate College, Research and Technology Center 220, 1 Ohio University, Athens OH 45701-2979,USA","Tel":"001(740) 593-2800","Fax":"001(740) 593-4625","Mail":"graduate@ohio.edu","ApplyOnline":"http://www.ohio.edu/graduate/apply/index.cfm","Conditions_Cost": "","Conditions_Edu": "无明确要求", "Conditions_Test": "","Conditions_Age": "无明确要求","MajorSum": "19", "OpeningTime": "","Tuition": "16466","Other_Application": "","Other_reg": "-1","Other_books": "-1","ScholarshipUrl": "http://www.ohio.edu/financialaid/scholar/scholar_graduate.cfm","alimony":"12768-21600","Other_Conditions": "无明确要求","Currency": "美元","Rate": "6.3387"}</t>
  </si>
  <si>
    <t>a:8:{s:6:"农学";s:34:"./major/175/4568/Foundation//8.gif";s:9:"历史学";s:34:"./major/175/4568/Foundation//7.gif";s:6:"理学";s:34:"./major/175/4568/Foundation//6.gif";s:9:"经济学";s:34:"./major/175/4568/Foundation//5.gif";s:9:"教育学";s:34:"./major/175/4568/Foundation//4.gif";s:6:"哲学";s:35:"./major/175/4568/Foundation//11.gif";s:6:"医学";s:35:"./major/175/4568/Foundation//10.gif";s:6:"法学";s:34:"./major/175/4568/Foundation//1.gif";}</t>
  </si>
  <si>
    <t>{"Address":"Undergraduate Admissions, Ohio University, 120 Chubb Hall,  Athens, Ohio 45701-2979","Tel":"001(740) 593-4100","Fax":"","Mail":"admissions@ohio.edu","ApplyOnline":"https://www.applyweb.com/apply/ohiou/menu.html","Conditions_Cost": "","Conditions_Edu": "无明确要求", "Conditions_Test": "","Conditions_Age": "无明确要求","MajorSum": "17", "OpeningTime": "","Tuition": "-1","Other_Application": "-1","Other_reg": "-1","Other_books": "-1","ScholarshipUrl": "","alimony":"12768-21600","Other_Conditions": "无明确要求","Currency": "美元","Rate": "6.3387"}</t>
  </si>
  <si>
    <t>印第安纳大学布鲁明顿分校（布鲁明顿）</t>
  </si>
  <si>
    <t>Indiana University Bloomington (Bloomington)</t>
  </si>
  <si>
    <t>Office of International Services, Indiana University, Poplars 221, 400 E. Seventh Street, Bloomington, IN 47405</t>
  </si>
  <si>
    <t>http://ois.iu.edu/admissions/apply/freshmen/index.shtml</t>
  </si>
  <si>
    <t>a:6:{i:0;O:8:"stdClass":2:{s:4:"type";s:17:"传统托福(PBT)";s:5:"score";s:3:"550";}i:1;O:8:"stdClass":2:{s:4:"type";s:17:"托福网考(IBT)";s:5:"score";s:2:"79";}i:2;O:8:"stdClass":2:{s:4:"type";s:6:"雅思";s:5:"score";s:3:"6.5";}i:3;O:8:"stdClass":2:{s:4:"type";s:21:"密歇根英语考试";s:5:"score";s:2:"79";}i:4;O:8:"stdClass":2:{s:4:"type";s:18:"SAT批判性阅读";s:5:"score";s:3:"500";}i:5;O:8:"stdClass":2:{s:4:"type";s:9:"ACT英语";s:5:"score";s:2:"21";}}</t>
  </si>
  <si>
    <t>1 (812) 855-4418</t>
  </si>
  <si>
    <t>ois@iu.edu</t>
  </si>
  <si>
    <t>a:3:{i:0;O:8:"stdClass":2:{s:4:"time";s:9:"11月1日";s:3:"tip";s:36:"秋季学期入学申请截止日期";}i:1;O:8:"stdClass":2:{s:4:"time";s:9:"9月15日";s:3:"tip";s:36:"春季学期入学申请截止日期";}i:2;O:8:"stdClass":2:{s:4:"time";s:8:"1月1日";s:3:"tip";s:36:"夏季学期入学申请截止日期";}}</t>
  </si>
  <si>
    <t>http://ois.iu.edu/financial-aid/scholarships/index.shtml</t>
  </si>
  <si>
    <t>1 (812) 855-9086</t>
  </si>
  <si>
    <t>a:11:{s:6:"文学";s:37:"./major/175/2097/Undergraduate//9.gif";s:9:"历史学";s:37:"./major/175/2097/Undergraduate//7.gif";s:6:"理学";s:37:"./major/175/2097/Undergraduate//6.gif";s:9:"经济学";s:37:"./major/175/2097/Undergraduate//5.gif";s:9:"教育学";s:37:"./major/175/2097/Undergraduate//4.gif";s:9:"管理学";s:37:"./major/175/2097/Undergraduate//3.gif";s:6:"工学";s:37:"./major/175/2097/Undergraduate//2.gif";s:21:"职教及其他类别";s:38:"./major/175/2097/Undergraduate//13.gif";s:6:"哲学";s:38:"./major/175/2097/Undergraduate//11.gif";s:6:"医学";s:38:"./major/175/2097/Undergraduate//10.gif";s:6:"法学";s:37:"./major/175/2097/Undergraduate//1.gif";}</t>
  </si>
  <si>
    <t>{"Address":"Office of International Services, Indiana University, Poplars 221, 400 E. Seventh Street, Bloomington, IN 47405","Tel":"1 (812) 855-9086","Fax":"1 (812) 855-4418  ","Mail":"ois@iu.edu","ApplyOnline":"http://ois.iu.edu/admissions/apply/freshmen/index.shtml","Conditions_Cost": "","Conditions_Edu": "高中毕业", "Conditions_Test": [{"type":"传统托福(PBT)","score":"550"},{"type":"托福网考(IBT)","score":"79"},{"type":"雅思","score":"6.5"},{"type":"密歇根英语考试","score":"79"},{"type":"SAT批判性阅读","score":"500"},{"type":"ACT英语","score":"21"}],"Conditions_Age": "无明确要求","MajorSum": "155", "OpeningTime": [{"time":"11月1日","tip":"秋季学期入学申请截止日期"},{"time":"9月15日","tip":"春季学期入学申请截止日期"},{"time":"1月1日","tip":"夏季学期入学申请截止日期"}],"Tuition": "33471","Other_Application": "-1","Other_reg": "-1","Other_books": "-1","ScholarshipUrl": "http://ois.iu.edu/financial-aid/scholarships/index.shtml","alimony":"12768-21600","Other_Conditions": "无明确要求","Currency": "美元","Rate": "6.3387"}</t>
  </si>
  <si>
    <t>http://ois.iu.edu/admissions/apply/graduate/index.shtml</t>
  </si>
  <si>
    <t>a:2:{i:0;O:8:"stdClass":2:{s:4:"time";s:9:"12月1日";s:3:"tip";s:42:"夏、秋季学期入学申请截止日期";}i:1;O:8:"stdClass":2:{s:4:"time";s:8:"9月1日";s:3:"tip";s:36:"春季学期入学申请截止日期";}}</t>
  </si>
  <si>
    <t>a:12:{s:6:"文学";s:30:"./major/175/2097/Master//9.gif";s:6:"农学";s:30:"./major/175/2097/Master//8.gif";s:9:"历史学";s:30:"./major/175/2097/Master//7.gif";s:6:"理学";s:30:"./major/175/2097/Master//6.gif";s:9:"经济学";s:30:"./major/175/2097/Master//5.gif";s:9:"教育学";s:30:"./major/175/2097/Master//4.gif";s:9:"管理学";s:30:"./major/175/2097/Master//3.gif";s:6:"工学";s:30:"./major/175/2097/Master//2.gif";s:21:"职教及其他类别";s:31:"./major/175/2097/Master//13.gif";s:6:"哲学";s:31:"./major/175/2097/Master//11.gif";s:6:"医学";s:31:"./major/175/2097/Master//10.gif";s:6:"法学";s:30:"./major/175/2097/Master//1.gif";}</t>
  </si>
  <si>
    <t>{"Address":"Office of International Services, Indiana University, Poplars 221, 400 E. Seventh Street, Bloomington, IN 47405","Tel":"1 (812) 855-9086","Fax":"1 (812) 855-4418  ","Mail":"ois@iu.edu","ApplyOnline":"http://ois.iu.edu/admissions/apply/graduate/index.shtml","Conditions_Cost": "","Conditions_Edu": "本科毕业", "Conditions_Test": "","Conditions_Age": "无明确要求","MajorSum": "197", "OpeningTime": [{"time":"12月1日","tip":"夏、秋季学期入学申请截止日期"},{"time":"9月1日","tip":"春季学期入学申请截止日期"}],"Tuition": "33997","Other_Application": "-1","Other_reg": "-1","Other_books": "-1","ScholarshipUrl": "http://ois.iu.edu/financial-aid/scholarships/index.shtml","alimony":"12768-21600","Other_Conditions": "1、要求提交托福考试成绩。","Currency": "美元","Rate": "6.3387"}</t>
  </si>
  <si>
    <t>a:11:{s:6:"文学";s:26:"./major/175/2097/Dr//9.gif";s:6:"农学";s:26:"./major/175/2097/Dr//8.gif";s:9:"历史学";s:26:"./major/175/2097/Dr//7.gif";s:6:"理学";s:26:"./major/175/2097/Dr//6.gif";s:9:"经济学";s:26:"./major/175/2097/Dr//5.gif";s:9:"教育学";s:26:"./major/175/2097/Dr//4.gif";s:9:"管理学";s:26:"./major/175/2097/Dr//3.gif";s:6:"工学";s:26:"./major/175/2097/Dr//2.gif";s:6:"哲学";s:27:"./major/175/2097/Dr//11.gif";s:6:"医学";s:27:"./major/175/2097/Dr//10.gif";s:6:"法学";s:26:"./major/175/2097/Dr//1.gif";}</t>
  </si>
  <si>
    <t>{"Address":"Office of International Services, Indiana University, Poplars 221, 400 E. Seventh Street, Bloomington, IN 47405","Tel":"1 (812) 855-9086","Fax":"1 (812) 855-4418  ","Mail":"ois@iu.edu","ApplyOnline":"http://ois.iu.edu/admissions/apply/graduate/index.shtml","Conditions_Cost": "","Conditions_Edu": "本科毕业", "Conditions_Test": "","Conditions_Age": "无明确要求","MajorSum": "155", "OpeningTime": [{"time":"12月1日","tip":"夏、秋季学期入学申请截止日期"},{"time":"9月1日","tip":"春季学期入学申请截止日期"}],"Tuition": "33997","Other_Application": "-1","Other_reg": "-1","Other_books": "-1","ScholarshipUrl": "http://ois.iu.edu/financial-aid/scholarships/index.shtml","alimony":"12768-21600","Other_Conditions": "1、要求提交托福考试成绩。","Currency": "美元","Rate": "6.3387"}</t>
  </si>
  <si>
    <t>Indiana University, Poplars 221, 400 E. Seventh Street, Bloomington, IN 47405</t>
  </si>
  <si>
    <t>iumba@indiana.ed</t>
  </si>
  <si>
    <t>a:4:{i:0;O:8:"stdClass":2:{s:4:"time";s:10:"10月15日";s:3:"tip";s:24:"提前申请截止日期";}i:1;O:8:"stdClass":2:{s:4:"time";s:8:"1月5日";s:3:"tip";s:27:"第二轮申请截止日期";}i:2;O:8:"stdClass":2:{s:4:"time";s:8:"3月1日";s:3:"tip";s:27:"第三轮申请截止日期";}i:3;O:8:"stdClass":2:{s:4:"time";s:9:"4月15日";s:3:"tip";s:24:"最终申请截止日期";}}</t>
  </si>
  <si>
    <t>1 800.994.8622</t>
  </si>
  <si>
    <t>24个月 该校全日制MBA学制为四学期</t>
  </si>
  <si>
    <t>a:1:{s:9:"管理学";s:27:"./major/175/2097/MBA//3.gif";}</t>
  </si>
  <si>
    <t>{"Address":" Indiana University, Poplars 221, 400 E. Seventh Street, Bloomington, IN 47405","Tel":"1 800.994.8622","Fax":"","Mail":"iumba@indiana.ed","Conditions_Cost": "","Conditions_Edu": "本科毕业", "Conditions_Test": [{"type":"传统托福(PBT)","score":"600"},{"type":"托福网考(IBT)","score":"100"},{"type":"雅思","score":"7"}], "Conditions_Work": "无明确要求","xueZhi": "24个月 该校全日制MBA学制为四学期","Conditions_Age": "无明确要求","MajorSum": "1", "OpeningTime": [{"time":"10月15日","tip":"提前申请截止日期"},{"time":"1月5日","tip":"第二轮申请截止日期"},{"time":"3月1日","tip":"第三轮申请截止日期"},{"time":"4月15日","tip":"最终申请截止日期"}],"Tuition": "93100","Other_Application": "-1","Other_reg": "-1","Other_books": "-1","ScholarshipUrl": "","alimony":"12768-21600","Other_Conditions": "无明确要求","Currency": "美元","Rate": "6.3387"}</t>
  </si>
  <si>
    <t>a:8:{s:6:"文学";s:34:"./major/175/2097/Specialist//9.gif";s:6:"农学";s:34:"./major/175/2097/Specialist//8.gif";s:9:"历史学";s:34:"./major/175/2097/Specialist//7.gif";s:6:"理学";s:34:"./major/175/2097/Specialist//6.gif";s:9:"管理学";s:34:"./major/175/2097/Specialist//3.gif";s:6:"工学";s:34:"./major/175/2097/Specialist//2.gif";s:6:"医学";s:35:"./major/175/2097/Specialist//10.gif";s:6:"法学";s:34:"./major/175/2097/Specialist//1.gif";}</t>
  </si>
  <si>
    <t>{"Address":"Office of International Services, Indiana University, Poplars 221, 400 E. Seventh Street, Bloomington, IN 47405","Tel":"1 (812) 855-9086","Fax":"1 (812) 855-4418  ","Mail":"ois@iu.edu","ApplyOnline":"http://ois.iu.edu/admissions/apply/freshmen/index.shtml","Conditions_Cost": "","Conditions_Edu": "高中毕业", "Conditions_Test": [{"type":"传统托福(PBT)","score":"550"},{"type":"托福网考(IBT)","score":"79"},{"type":"雅思","score":"6.5"},{"type":"密歇根英语考试","score":"79"},{"type":"SAT批判性阅读","score":"500"},{"type":"ACT英语","score":"21"}],"Conditions_Age": "无明确要求","MajorSum": "26", "OpeningTime": [{"time":"11月1日","tip":"秋季学期入学申请截止日期"},{"time":"9月15日","tip":"春季学期入学申请截止日期"},{"time":"1月1日","tip":"夏季学期入学申请截止日期"}],"Tuition": "33471","Other_Application": "-1","Other_reg": "-1","Other_books": "-1","ScholarshipUrl": "http://ois.iu.edu/financial-aid/scholarships/index.shtml","alimony":"12768-21600","Other_Conditions": "无明确要求","Currency": "美元","Rate": "6.3387"}</t>
  </si>
  <si>
    <t>a:8:{s:6:"文学";s:31:"./major/175/2097/NetWork//9.gif";s:9:"历史学";s:31:"./major/175/2097/NetWork//7.gif";s:6:"理学";s:31:"./major/175/2097/NetWork//6.gif";s:9:"经济学";s:31:"./major/175/2097/NetWork//5.gif";s:9:"教育学";s:31:"./major/175/2097/NetWork//4.gif";s:9:"管理学";s:31:"./major/175/2097/NetWork//3.gif";s:6:"工学";s:31:"./major/175/2097/NetWork//2.gif";s:6:"法学";s:31:"./major/175/2097/NetWork//1.gif";}</t>
  </si>
  <si>
    <t>{"Address":"Office of International Services, Indiana University, Poplars 221, 400 E. Seventh Street, Bloomington, IN 47405","Tel":"1 (812) 855-9086","Fax":"1 (812) 855-4418  ","Mail":"ois@iu.edu","ApplyOnline":"http://ois.iu.edu/admissions/apply/graduate/index.shtml","Conditions_Cost": "","Conditions_Edu": "无明确要求", "Conditions_Test": "","Conditions_Age": "无明确要求","MajorSum": "18", "OpeningTime": "","Tuition": "33997","Other_Application": "","Other_reg": "-1","Other_books": "-1","ScholarshipUrl": "","alimony":"12768-21600","Other_Conditions": "无明确要求","Currency": "美元","Rate": "6.3387"}</t>
  </si>
  <si>
    <t>威奇塔州立大学（威奇塔）</t>
  </si>
  <si>
    <t>Wichita State University (Wichita)</t>
  </si>
  <si>
    <t>Office of International Education, Wichita State University, 1845 Fairmount Street, Wichita, Kansas 67260-0122, USA</t>
  </si>
  <si>
    <t>http://webs.wichita.edu/?u=INTL&amp;p=/Undergraduate/ApplyOnline/</t>
  </si>
  <si>
    <t>a:5:{i:0;O:8:"stdClass":2:{s:4:"type";s:17:"传统托福(PBT)";s:5:"score";s:3:"530";}i:1;O:8:"stdClass":2:{s:4:"type";s:17:"托福网考(IBT)";s:5:"score";s:2:"72";}i:2;O:8:"stdClass":2:{s:4:"type";s:6:"雅思";s:5:"score";s:1:"6";}i:3;O:8:"stdClass":2:{s:4:"type";s:3:"PTE";s:5:"score";s:2:"49";}i:4;O:8:"stdClass":2:{s:4:"type";s:9:"ACT英语";s:5:"score";s:2:"20";}}</t>
  </si>
  <si>
    <t>1-316-978-3777</t>
  </si>
  <si>
    <t>international@wichita.edu</t>
  </si>
  <si>
    <t>a:3:{i:0;O:8:"stdClass":2:{s:4:"time";s:9:"11月7日";s:3:"tip";s:30:"春季入学申请截止时间";}i:1;O:8:"stdClass":2:{s:4:"time";s:9:"3月24日";s:3:"tip";s:30:"夏季入学申请截止时间";}i:2;O:8:"stdClass":2:{s:4:"time";s:8:"6月7日";s:3:"tip";s:30:"秋季入学申请截止时间";}}</t>
  </si>
  <si>
    <t>1、SAT：词汇部分不少于410分。&amp;nbsp;2、该校组织的语言考试（WSU English Proficiency Examination ）：80分。&amp;nbsp;3、完成本校强化英语课程高级水平课程。&amp;nbsp;4、完成语言中心112级水平课程。</t>
  </si>
  <si>
    <t>http://www.wichita.edu/thisis/admissions/scholarships.asp</t>
  </si>
  <si>
    <t>1-316-978-3232</t>
  </si>
  <si>
    <t>a:10:{s:6:"文学";s:37:"./major/175/2318/Undergraduate//9.gif";s:9:"历史学";s:37:"./major/175/2318/Undergraduate//7.gif";s:6:"理学";s:37:"./major/175/2318/Undergraduate//6.gif";s:9:"经济学";s:37:"./major/175/2318/Undergraduate//5.gif";s:9:"教育学";s:37:"./major/175/2318/Undergraduate//4.gif";s:9:"管理学";s:37:"./major/175/2318/Undergraduate//3.gif";s:6:"工学";s:37:"./major/175/2318/Undergraduate//2.gif";s:6:"哲学";s:38:"./major/175/2318/Undergraduate//11.gif";s:6:"医学";s:38:"./major/175/2318/Undergraduate//10.gif";s:6:"法学";s:37:"./major/175/2318/Undergraduate//1.gif";}</t>
  </si>
  <si>
    <t>{"Address":"Office of International Education, Wichita State University, 1845 Fairmount Street, Wichita, Kansas 67260-0122, USA","Tel":"1-316-978-3232","Fax":"1-316-978-3777   ","Mail":"international@wichita.edu","ApplyOnline":"http://webs.wichita.edu/?u=INTL&amp;p=/Undergraduate/ApplyOnline/","Conditions_Cost": "","Conditions_Edu": "高中毕业", "Conditions_Test": [{"type":"传统托福(PBT)","score":"530"},{"type":"托福网考(IBT)","score":"72"},{"type":"雅思","score":"6"},{"type":"PTE","score":"49"},{"type":"ACT英语","score":"20"}],"Conditions_Age": "无明确要求","MajorSum": "100", "OpeningTime": [{"time":"11月7日","tip":"春季入学申请截止时间"},{"time":"3月24日","tip":"夏季入学申请截止时间"},{"time":"6月7日","tip":"秋季入学申请截止时间"}],"Tuition": "13656","Other_Application": "65","Other_reg": "-1","Other_books": "-1","ScholarshipUrl": "http://www.wichita.edu/thisis/admissions/scholarships.asp","alimony":"12768-21600","Other_Conditions": "1、SAT：词汇部分不少于410分。&amp;nbsp;2、该校组织的语言考试（WSU English Proficiency Examination ）：80分。&amp;nbsp;3、完成本校强化英语课程高级水平课程。&amp;nbsp;4、完成语言中心112级水平课程。","Currency": "美元","Rate": "6.3387"}</t>
  </si>
  <si>
    <t>http://webs.wichita.edu/?u=apply&amp;p=/InternationalApplicationTypes/</t>
  </si>
  <si>
    <t>gradinqu@wichita.edu</t>
  </si>
  <si>
    <t>a:2:{i:0;O:8:"stdClass":2:{s:4:"time";s:8:"4月1日";s:3:"tip";s:30:"秋季入学申请截止时间";}i:1;O:8:"stdClass":2:{s:4:"time";s:8:"8月1日";s:3:"tip";s:30:"春季入学申请截止时间";}}</t>
  </si>
  <si>
    <t>http://webs.wichita.edu/?u=GRADSCHOOL&amp;p=/FinancialAssistance/assistantships/</t>
  </si>
  <si>
    <t>a:9:{s:6:"文学";s:30:"./major/175/2318/Master//9.gif";s:9:"历史学";s:30:"./major/175/2318/Master//7.gif";s:6:"理学";s:30:"./major/175/2318/Master//6.gif";s:9:"经济学";s:30:"./major/175/2318/Master//5.gif";s:9:"教育学";s:30:"./major/175/2318/Master//4.gif";s:9:"管理学";s:30:"./major/175/2318/Master//3.gif";s:6:"工学";s:30:"./major/175/2318/Master//2.gif";s:6:"医学";s:31:"./major/175/2318/Master//10.gif";s:6:"法学";s:30:"./major/175/2318/Master//1.gif";}</t>
  </si>
  <si>
    <t>{"Address":"Office of International Education, Wichita State University, 1845 Fairmount Street, Wichita, Kansas 67260-0122, USA","Tel":"1-316-978-3232","Fax":"1-316-978-3777","Mail":"gradinqu@wichita.edu","ApplyOnline":"http://webs.wichita.edu/?u=apply&amp;p=/InternationalApplicationTypes/","Conditions_Cost": [{"score":"2.75"}],"Conditions_Edu": "本科毕业", "Conditions_Test": [{"type":"传统托福(PBT)","score":"550"},{"type":"托福机考(CBT)","score":"213"},{"type":"托福网考(IBT)","score":"79"},{"type":"雅思","score":"6.5"}],"Conditions_Age": "无明确要求","MajorSum": "40", "OpeningTime": [{"time":"4月1日","tip":"秋季入学申请截止时间"},{"time":"8月1日","tip":"春季入学申请截止时间"}],"Tuition": "15305","Other_Application": "65","Other_reg": "-1","Other_books": "1250","ScholarshipUrl": "http://webs.wichita.edu/?u=GRADSCHOOL&amp;p=/FinancialAssistance/assistantships/","alimony":"12768-21600","Other_Conditions": "无明确要求","Currency": "美元","Rate": "6.3387"}</t>
  </si>
  <si>
    <t>a:2:{i:0;O:8:"stdClass":1:{s:5:"score";s:3:"3.0";}i:1;O:8:"stdClass":1:{s:5:"score";s:4:"3.25";}}</t>
  </si>
  <si>
    <t>a:4:{i:0;O:8:"stdClass":2:{s:4:"type";s:17:"传统托福(PBT)";s:5:"score";s:3:"600";}i:1;O:8:"stdClass":2:{s:4:"type";s:17:"托福机考(CBT)";s:5:"score";s:3:"250";}i:2;O:8:"stdClass":2:{s:4:"type";s:17:"托福网考(IBT)";s:5:"score";s:3:"100";}i:3;O:8:"stdClass":2:{s:4:"type";s:6:"雅思";s:5:"score";s:3:"7.5";}}</t>
  </si>
  <si>
    <t>a:6:{s:6:"文学";s:26:"./major/175/2318/Dr//9.gif";s:6:"理学";s:26:"./major/175/2318/Dr//6.gif";s:9:"教育学";s:26:"./major/175/2318/Dr//4.gif";s:9:"管理学";s:26:"./major/175/2318/Dr//3.gif";s:6:"工学";s:26:"./major/175/2318/Dr//2.gif";s:6:"医学";s:27:"./major/175/2318/Dr//10.gif";}</t>
  </si>
  <si>
    <t>{"Address":"Office of International Education, Wichita State University, 1845 Fairmount Street, Wichita, Kansas 67260-0122, USA","Tel":"1-316-978-3232","Fax":"1-316-978-3777","Mail":"gradinqu@wichita.edu","ApplyOnline":"http://webs.wichita.edu/?u=apply&amp;p=/InternationalApplicationTypes/","Conditions_Cost": [{"score":"3.0"},{"score":"3.25"}],"Conditions_Edu": "本科毕业", "Conditions_Test": [{"type":"传统托福(PBT)","score":"600"},{"type":"托福机考(CBT)","score":"250"},{"type":"托福网考(IBT)","score":"100"},{"type":"雅思","score":"7.5"}],"Conditions_Age": "无明确要求","MajorSum": "12", "OpeningTime": [{"time":"4月1日","tip":"秋季入学申请截止时间"},{"time":"8月1日","tip":"春季入学申请截止时间"}],"Tuition": "15305","Other_Application": "65","Other_reg": "-1","Other_books": "1250","ScholarshipUrl": "http://webs.wichita.edu/?u=GRADSCHOOL&amp;p=/FinancialAssistance/assistantships/","alimony":"12768-21600","Other_Conditions": "无明确要求","Currency": "美元","Rate": "6.3387"}</t>
  </si>
  <si>
    <t>18个月 全日制MBA至少18个月</t>
  </si>
  <si>
    <t>{"Address":"","Tel":"","Fax":"","Mail":"","Conditions_Cost": "","Conditions_Edu": "无明确要求", "Conditions_Test": "", "Conditions_Work": "无明确要求","xueZhi": "18个月 全日制MBA至少18个月","Conditions_Age": "无明确要求","MajorSum": "0", "OpeningTime": "","Tuition": "-1","Other_Application": "-1","Other_reg": "-1","Other_books": "-1","ScholarshipUrl": "","alimony":"12768-21600","Other_Conditions": "无明确要求","Currency": "美元","Rate": "6.3387"}</t>
  </si>
  <si>
    <t>a:4:{i:0;O:8:"stdClass":2:{s:4:"type";s:17:"传统托福(PBT)";s:5:"score";s:3:"530";}i:1;O:8:"stdClass":2:{s:4:"type";s:17:"托福网考(IBT)";s:5:"score";s:2:"72";}i:2;O:8:"stdClass":2:{s:4:"type";s:6:"雅思";s:5:"score";s:3:"6.0";}i:3;O:8:"stdClass":2:{s:4:"type";s:3:"PTE";s:5:"score";s:2:"49";}}</t>
  </si>
  <si>
    <t>a:1:{s:6:"法学";s:34:"./major/175/2318/Specialist//1.gif";}</t>
  </si>
  <si>
    <t>{"Address":"Office of International Education, Wichita State University, 1845 Fairmount Street, Wichita, Kansas 67260-0122, USA","Tel":"1-316-978-3232","Fax":"1-316-978-3777   ","Mail":"international@wichita.edu","ApplyOnline":"","Conditions_Cost": "","Conditions_Edu": "无明确要求", "Conditions_Test": [{"type":"传统托福(PBT)","score":"530"},{"type":"托福网考(IBT)","score":"72"},{"type":"雅思","score":"6.0"},{"type":"PTE","score":"49"}],"Conditions_Age": "无明确要求","MajorSum": "1", "OpeningTime": [{"time":"11月7日","tip":"春季入学申请截止时间"},{"time":"3月24日","tip":"夏季入学申请截止时间"},{"time":"6月7日","tip":"秋季入学申请截止时间"}],"Tuition": "13656","Other_Application": "65","Other_reg": "-1","Other_books": "-1","ScholarshipUrl": "http://www.wichita.edu/thisis/admissions/scholarships.asp","alimony":"12768-21600","Other_Conditions": "1、SAT：词汇部分不少于410分。&amp;nbsp;2、该校组织的语言考试（WSU English Proficiency Examination ）：80分。&amp;nbsp;3、完成本校强化英语课程高级水平课程。&amp;nbsp;4、完成语言中心112级水平课程。","Currency": "美元","Rate": "6.3387"}</t>
  </si>
  <si>
    <t>International Education, 1845 Fairmount St, Box 122, Wichita, KS 67260</t>
  </si>
  <si>
    <t>http://webs.wichita.edu/?u=INTL&amp;p=/Intensive_English/ApplyOnlineIE/</t>
  </si>
  <si>
    <t>international  @wichita.edu</t>
  </si>
  <si>
    <t>a:2:{s:6:"文学";s:32:"./major/175/2318/Language//9.gif";s:9:"教育学";s:32:"./major/175/2318/Language//4.gif";}</t>
  </si>
  <si>
    <t>{"Address":"International Education, 1845 Fairmount St, Box 122, Wichita, KS 67260","Tel":"1-316-978-3232","Fax":"","Mail":"international  @wichita.edu","ApplyOnline":"http://webs.wichita.edu/?u=INTL&amp;p=/Intensive_English/ApplyOnlineIE/","Conditions_Cost": "","Conditions_Edu": "无明确要求", "Conditions_Test": "","Conditions_Age": "十七岁以上","MajorSum": "1", "OpeningTime": [{"time":"1月21日","tip":"每年开课5次，1月、3月、6月、8月、10月"}],"Tuition": "482","Other_Application": "-1","Other_reg": "-1","Other_books": "175","ScholarshipUrl": "","alimony":"12768-21600","Other_Conditions": "无明确要求","Currency": "美元","Rate": "6.3387"}</t>
  </si>
  <si>
    <t>a:8:{s:6:"文学";s:31:"./major/175/2318/NetWork//9.gif";s:6:"理学";s:31:"./major/175/2318/NetWork//6.gif";s:9:"经济学";s:31:"./major/175/2318/NetWork//5.gif";s:9:"教育学";s:31:"./major/175/2318/NetWork//4.gif";s:9:"管理学";s:31:"./major/175/2318/NetWork//3.gif";s:6:"工学";s:31:"./major/175/2318/NetWork//2.gif";s:6:"医学";s:32:"./major/175/2318/NetWork//10.gif";s:6:"法学";s:31:"./major/175/2318/NetWork//1.gif";}</t>
  </si>
  <si>
    <t>{"Address":"Office of International Education, Wichita State University, 1845 Fairmount Street, Wichita, Kansas 67260-0122, USA","Tel":"1-316-978-3232","Fax":"1-316-978-3777","Mail":"gradinqu@wichita.edu","ApplyOnline":"http://webs.wichita.edu/?u=apply&amp;p=/InternationalApplicationTypes/","Conditions_Cost": "","Conditions_Edu": "无明确要求", "Conditions_Test": "","Conditions_Age": "无明确要求","MajorSum": "18", "OpeningTime": "","Tuition": "15305","Other_Application": "","Other_reg": "-1","Other_books": "-1","ScholarshipUrl": "http://webs.wichita.edu/?u=GRADSCHOOL&amp;p=/FinancialAssistance/assistantships/","alimony":"12768-21600","Other_Conditions": "无明确要求","Currency": "美元","Rate": "6.3387"}</t>
  </si>
  <si>
    <t>a:4:{s:6:"农学";s:34:"./major/175/2318/Foundation//8.gif";s:9:"教育学";s:34:"./major/175/2318/Foundation//4.gif";s:6:"医学";s:35:"./major/175/2318/Foundation//10.gif";s:6:"法学";s:34:"./major/175/2318/Foundation//1.gif";}</t>
  </si>
  <si>
    <t>{"Address":"Office of International Education, Wichita State University, 1845 Fairmount Street, Wichita, Kansas 67260-0122, USA","Tel":"1-316-978-3232","Fax":"1-316-978-3777 ","Mail":"international@wichita.edu","ApplyOnline":"http://webs.wichita.edu/?u=INTL&amp;p=/Undergraduate/ApplyOnline/","Conditions_Cost": "","Conditions_Edu": "无明确要求", "Conditions_Test": "","Conditions_Age": "无明确要求","MajorSum": "7", "OpeningTime": "","Tuition": "-1","Other_Application": "-1","Other_reg": "-1","Other_books": "-1","ScholarshipUrl": "","alimony":"12768-21600","Other_Conditions": "无明确要求","Currency": "美元","Rate": "6.3387"}</t>
  </si>
  <si>
    <t>北卡罗莱纳大学威尔明顿分校（威尔明顿）</t>
  </si>
  <si>
    <t>University of North Carolina at Wilmington (Wilmington)</t>
  </si>
  <si>
    <t>University of North Carolina Wilmington- Office of Admissions， 601 South College Road， Wilmington, NC 28403-5904</t>
  </si>
  <si>
    <t>http://www.uncw.edu/admissions/apply.html</t>
  </si>
  <si>
    <t>a:6:{i:0;O:8:"stdClass":2:{s:4:"type";s:17:"传统托福(PBT)";s:5:"score";s:3:"525";}i:1;O:8:"stdClass":2:{s:4:"type";s:17:"托福机考(CBT)";s:5:"score";s:3:"197";}i:2;O:8:"stdClass":2:{s:4:"type";s:17:"托福网考(IBT)";s:5:"score";s:2:"71";}i:3;O:8:"stdClass":2:{s:4:"type";s:6:"雅思";s:5:"score";s:3:"6.0";}i:4;O:8:"stdClass":2:{s:4:"type";s:18:"SAT批判性阅读";s:5:"score";s:3:"450";}i:5;O:8:"stdClass":2:{s:4:"type";s:9:"ACT阅读";s:5:"score";s:2:"20";}}</t>
  </si>
  <si>
    <t>1 910-962-3038</t>
  </si>
  <si>
    <t>admissions@uncw.edu</t>
  </si>
  <si>
    <t>a:3:{i:0;O:8:"stdClass":2:{s:4:"time";s:8:"2月1日";s:3:"tip";s:30:"夏季入学申请截止时间";}i:1;O:8:"stdClass":2:{s:4:"time";s:8:"4月1日";s:3:"tip";s:30:"秋季入学申请截止时间";}i:2;O:8:"stdClass":2:{s:4:"time";s:9:"10月1日";s:3:"tip";s:30:"春季入学申请截止时间";}}</t>
  </si>
  <si>
    <t>http://www.uncw.edu/finaid/scholarships.htm</t>
  </si>
  <si>
    <t>1 910-962-3243</t>
  </si>
  <si>
    <t>a:10:{s:6:"文学";s:37:"./major/175/4359/Undergraduate//9.gif";s:9:"历史学";s:37:"./major/175/4359/Undergraduate//7.gif";s:6:"理学";s:37:"./major/175/4359/Undergraduate//6.gif";s:9:"经济学";s:37:"./major/175/4359/Undergraduate//5.gif";s:9:"教育学";s:37:"./major/175/4359/Undergraduate//4.gif";s:9:"管理学";s:37:"./major/175/4359/Undergraduate//3.gif";s:6:"工学";s:37:"./major/175/4359/Undergraduate//2.gif";s:6:"哲学";s:38:"./major/175/4359/Undergraduate//11.gif";s:6:"医学";s:38:"./major/175/4359/Undergraduate//10.gif";s:6:"法学";s:37:"./major/175/4359/Undergraduate//1.gif";}</t>
  </si>
  <si>
    <t>{"Address":"University of North Carolina Wilmington- Office of Admissions， 601 South College Road， Wilmington, NC 28403-5904","Tel":"1 910-962-3243","Fax":"1 910-962-3038","Mail":"admissions@uncw.edu","ApplyOnline":"http://www.uncw.edu/admissions/apply.html","Conditions_Cost": "","Conditions_Edu": "高中毕业", "Conditions_Test": [{"type":"传统托福(PBT)","score":"525"},{"type":"托福机考(CBT)","score":"197"},{"type":"托福网考(IBT)","score":"71"},{"type":"雅思","score":"6.0"},{"type":"SAT批判性阅读","score":"450"},{"type":"ACT阅读","score":"20"}],"Conditions_Age": "无明确要求","MajorSum": "34", "OpeningTime": [{"time":"2月1日","tip":"夏季入学申请截止时间"},{"time":"4月1日","tip":"秋季入学申请截止时间"},{"time":"10月1日","tip":"春季入学申请截止时间"}],"Tuition": "16163","Other_Application": "-1","Other_reg": "-1","Other_books": "-1","ScholarshipUrl": "http://www.uncw.edu/finaid/scholarships.htm","alimony":"12768-21600","Other_Conditions": "无明确要求","Currency": "美元","Rate": "6.3387"}</t>
  </si>
  <si>
    <t>UNC Wilmington, Graduate School, 601 South College Road, Wilmington, North Carolina 28403-5955</t>
  </si>
  <si>
    <t>https://app.applyyourself.com/AYApplicantLogin/fl_ApplicantLogin.asp?id=UNCW-GRAD</t>
  </si>
  <si>
    <t>001 910.962.3787</t>
  </si>
  <si>
    <t>1、要求提交托福或雅思考试成绩。&amp;nbsp;2、要求提交GRE、GMAT、MAT考试成绩。</t>
  </si>
  <si>
    <t>001 910.962.7303</t>
  </si>
  <si>
    <t>a:9:{s:6:"文学";s:30:"./major/175/4359/Master//9.gif";s:9:"历史学";s:30:"./major/175/4359/Master//7.gif";s:6:"理学";s:30:"./major/175/4359/Master//6.gif";s:9:"教育学";s:30:"./major/175/4359/Master//4.gif";s:9:"管理学";s:30:"./major/175/4359/Master//3.gif";s:6:"工学";s:30:"./major/175/4359/Master//2.gif";s:21:"职教及其他类别";s:31:"./major/175/4359/Master//13.gif";s:6:"医学";s:31:"./major/175/4359/Master//10.gif";s:6:"法学";s:30:"./major/175/4359/Master//1.gif";}</t>
  </si>
  <si>
    <t>{"Address":"UNC Wilmington, Graduate School, 601 South College Road, Wilmington, North Carolina 28403-5955","Tel":"001 910.962.7303","Fax":"001 910.962.3787","Mail":"admissions@uncw.edu","ApplyOnline":"https://app.applyyourself.com/AYApplicantLogin/fl_ApplicantLogin.asp?id=UNCW-GRAD","Conditions_Cost": "","Conditions_Edu": "本科毕业", "Conditions_Test": "","Conditions_Age": "无明确要求","MajorSum": "33", "OpeningTime": "","Tuition": "16098","Other_Application": "60","Other_reg": "-1","Other_books": "-1","ScholarshipUrl": "http://www.uncw.edu/finaid/scholarships.htm","alimony":"12768-21600","Other_Conditions": "1、要求提交托福或雅思考试成绩。&amp;nbsp;2、要求提交GRE、GMAT、MAT考试成绩。","Currency": "美元","Rate": "6.3387"}</t>
  </si>
  <si>
    <t>a:3:{s:6:"理学";s:26:"./major/175/4359/Dr//6.gif";s:9:"教育学";s:26:"./major/175/4359/Dr//4.gif";s:9:"管理学";s:26:"./major/175/4359/Dr//3.gif";}</t>
  </si>
  <si>
    <t>{"Address":"UNC Wilmington, Graduate School, 601 South College Road, Wilmington, North Carolina 28403-5955","Tel":"001 910.962.7303","Fax":"001 910.962.3787","Mail":"admissions@uncw.edu","ApplyOnline":"https://app.applyyourself.com/AYApplicantLogin/fl_ApplicantLogin.asp?id=UNCW-GRAD","Conditions_Cost": "","Conditions_Edu": "本科毕业", "Conditions_Test": "","Conditions_Age": "无明确要求","MajorSum": "2", "OpeningTime": "","Tuition": "16098","Other_Application": "60","Other_reg": "-1","Other_books": "-1","ScholarshipUrl": "http://www.uncw.edu/finaid/scholarships.htm","alimony":"12768-21600","Other_Conditions": "1、要求提交托福或雅思考试成绩。&amp;nbsp;2、要求提交GRE、GMAT、MAT考试成绩。","Currency": "美元","Rate": "6.3387"}</t>
  </si>
  <si>
    <t>University of North Carolina Wilmington, Cameron School of Business, 601 South College Road, Wilmington, NC 28403-5680</t>
  </si>
  <si>
    <t>a:2:{i:0;O:8:"stdClass":2:{s:4:"type";s:17:"传统托福(PBT)";s:5:"score";s:3:"560";}i:1;O:8:"stdClass":2:{s:4:"type";s:6:"雅思";s:5:"score";s:3:"6.5";}}</t>
  </si>
  <si>
    <t>howe@uncw.edu</t>
  </si>
  <si>
    <t>a:1:{i:0;O:8:"stdClass":2:{s:4:"time";s:8:"6月1日";s:3:"tip";s:30:"秋季入学申请截止时间";}}</t>
  </si>
  <si>
    <t>1、提供GRE或GMAT成绩。</t>
  </si>
  <si>
    <t>1 910.962.3882</t>
  </si>
  <si>
    <t>a:1:{s:9:"管理学";s:27:"./major/175/4359/MBA//3.gif";}</t>
  </si>
  <si>
    <t>{"Address":"University of North Carolina Wilmington, Cameron School of Business, 601 South College Road, Wilmington, NC 28403-5680","Tel":"1 910.962.3882","Fax":"","Mail":"howe@uncw.edu","Conditions_Cost": "","Conditions_Edu": "本科毕业", "Conditions_Test": [{"type":"传统托福(PBT)","score":"560"},{"type":"雅思","score":"6.5"}], "Conditions_Work": "无明确要求","xueZhi": "12个月 全日制一年","Conditions_Age": "无明确要求","MajorSum": "1", "OpeningTime": [{"time":"6月1日","tip":"秋季入学申请截止时间"}],"Tuition": "74880","Other_Application": "60","Other_reg": "-1","Other_books": "-1","ScholarshipUrl": "","alimony":"12768-21600","Other_Conditions": "1、提供GRE或GMAT成绩。","Currency": "美元","Rate": "6.3387"}</t>
  </si>
  <si>
    <t>a:2:{s:6:"文学";s:34:"./major/175/4359/Specialist//9.gif";s:6:"工学";s:34:"./major/175/4359/Specialist//2.gif";}</t>
  </si>
  <si>
    <t>{"Address":"University of North Carolina Wilmington- Office of Admissions， 601 South College Road， Wilmington, NC 28403-5904","Tel":"1 910-962-3243","Fax":"1 910-962-3038","Mail":"admissions@uncw.edu","ApplyOnline":"http://www.uncw.edu/admissions/apply.html","Conditions_Cost": "","Conditions_Edu": "无明确要求", "Conditions_Test": "","Conditions_Age": "无明确要求","MajorSum": "2", "OpeningTime": "","Tuition": "-1","Other_Application": "-1","Other_reg": "-1","Other_books": "-1","ScholarshipUrl": "","alimony":"12768-21600","Other_Conditions": "无明确要求","Currency": "美元","Rate": "6.3387"}</t>
  </si>
  <si>
    <t>Maike Walbrecht, Director, UNCW ESL Program, Office of International Programs, 601 S. College Rd., Wilmington, NC 28403-5965</t>
  </si>
  <si>
    <t>http://www.uncw.edu/international/esl/application.html</t>
  </si>
  <si>
    <t>001 910-962-4053</t>
  </si>
  <si>
    <t>walbrechtm@uncw.edu</t>
  </si>
  <si>
    <t>a:1:{i:0;O:8:"stdClass":2:{s:4:"time";s:9:"1月13日";s:3:"tip";s:49:"每年开课3次，分别为：1月、6月、8月";}}</t>
  </si>
  <si>
    <t>001 910-962-7354</t>
  </si>
  <si>
    <t>a:2:{s:6:"文学";s:32:"./major/175/4359/Language//9.gif";s:9:"教育学";s:32:"./major/175/4359/Language//4.gif";}</t>
  </si>
  <si>
    <t>{"Address":"Maike Walbrecht, Director, UNCW ESL Program, Office of International Programs, 601 S. College Rd., Wilmington, NC 28403-5965","Tel":"001 910-962-7354","Fax":"001 910-962-4053","Mail":"walbrechtm@uncw.edu","ApplyOnline":"http://www.uncw.edu/international/esl/application.html","Conditions_Cost": "","Conditions_Edu": "无明确要求", "Conditions_Test": "","Conditions_Age": "无明确要求","MajorSum": "1", "OpeningTime": [{"time":"1月13日","tip":"每年开课3次，分别为：1月、6月、8月"}],"Tuition": "544","Other_Application": "-1","Other_reg": "-1","Other_books": "-1","ScholarshipUrl": "","alimony":"12768-21600","Other_Conditions": "无明确要求","Currency": "美元","Rate": "6.3387"}</t>
  </si>
  <si>
    <t>a:1:{s:6:"医学";s:32:"./major/175/4359/NetWork//10.gif";}</t>
  </si>
  <si>
    <t>{"Address":"UNC Wilmington, Graduate School, 601 South College Road, Wilmington, North Carolina 28403-5955","Tel":"001 910.962.7303","Fax":"001 910.962.3787","Mail":"admissions@uncw.edu","ApplyOnline":"https://app.applyyourself.com/AYApplicantLogin/fl_ApplicantLogin.asp?id=UNCW-GRAD","Conditions_Cost": "","Conditions_Edu": "无明确要求", "Conditions_Test": "","Conditions_Age": "无明确要求","MajorSum": "1", "OpeningTime": "","Tuition": "-1","Other_Application": "","Other_reg": "-1","Other_books": "-1","ScholarshipUrl": "","alimony":"12768-21600","Other_Conditions": "无明确要求","Currency": "美元","Rate": "6.3387"}</t>
  </si>
  <si>
    <t>a:1:{s:6:"工学";s:34:"./major/175/4359/Foundation//2.gif";}</t>
  </si>
  <si>
    <t>{"Address":"University of North Carolina Wilmington- Office of Admissions， 601 South College Road， Wilmington, NC 28403-5904","Tel":"1 910-962-3243","Fax":"1 910-962-3038","Mail":"admissions@uncw.edu","ApplyOnline":" http://www.uncw.edu/admissions/apply.html","Conditions_Cost": "","Conditions_Edu": "无明确要求", "Conditions_Test": "","Conditions_Age": "无明确要求","MajorSum": "1", "OpeningTime": "","Tuition": "-1","Other_Application": "-1","Other_reg": "-1","Other_books": "-1","ScholarshipUrl": "","alimony":"12768-21600","Other_Conditions": "无明确要求","Currency": "美元","Rate": "6.3387"}</t>
  </si>
  <si>
    <t>托莱多大学(托莱多)</t>
  </si>
  <si>
    <t>University of Toledo (Toledo)</t>
  </si>
  <si>
    <t>The University of Toledo  Undergraduate Admission  2801 West Bancroft  Mail Stop #300  Toledo, OH 43606</t>
  </si>
  <si>
    <t>http://apply.utoledo.edu/</t>
  </si>
  <si>
    <t>mark.schroeder5@utoledo.edu</t>
  </si>
  <si>
    <t>a:3:{i:0;O:8:"stdClass":2:{s:4:"time";s:8:"7月1日";s:3:"tip";s:30:"秋季入学申请截止时间";}i:1;O:8:"stdClass":2:{s:4:"time";s:10:"11月15日";s:3:"tip";s:30:"春季入学申请截止时间";}i:2;O:8:"stdClass":2:{s:4:"time";s:8:"4月1日";s:3:"tip";s:30:"夏季入学申请截止时间";}}</t>
  </si>
  <si>
    <t>就读过大专或本科院校的学生，同时也需要出具大专或本科成绩单。</t>
  </si>
  <si>
    <t>http://www.utoledo.edu/admission/international/scholarships.html</t>
  </si>
  <si>
    <t>1.419.530.1213</t>
  </si>
  <si>
    <t>a:11:{s:6:"文学";s:37:"./major/175/4629/Undergraduate//9.gif";s:9:"历史学";s:37:"./major/175/4629/Undergraduate//7.gif";s:6:"理学";s:37:"./major/175/4629/Undergraduate//6.gif";s:9:"经济学";s:37:"./major/175/4629/Undergraduate//5.gif";s:9:"教育学";s:37:"./major/175/4629/Undergraduate//4.gif";s:9:"管理学";s:37:"./major/175/4629/Undergraduate//3.gif";s:6:"工学";s:37:"./major/175/4629/Undergraduate//2.gif";s:6:"军事";s:38:"./major/175/4629/Undergraduate//12.gif";s:6:"哲学";s:38:"./major/175/4629/Undergraduate//11.gif";s:6:"医学";s:38:"./major/175/4629/Undergraduate//10.gif";s:6:"法学";s:37:"./major/175/4629/Undergraduate//1.gif";}</t>
  </si>
  <si>
    <t>{"Address":"The University of Toledo  Undergraduate Admission  2801 West Bancroft  Mail Stop #300  Toledo, OH 43606","Tel":"1.419.530.1213","Fax":"","Mail":"mark.schroeder5@utoledo.edu","ApplyOnline":"http://apply.utoledo.edu/","Conditions_Cost": "","Conditions_Edu": "高中毕业", "Conditions_Test": [{"type":"传统托福(PBT)","score":"500"},{"type":"托福机考(CBT)","score":"173"},{"type":"托福网考(IBT)","score":"61"},{"type":"雅思","score":"5.5"}],"Conditions_Age": "无明确要求","MajorSum": "90", "OpeningTime": [{"time":"7月1日","tip":"秋季入学申请截止时间"},{"time":"11月15日","tip":"春季入学申请截止时间"},{"time":"4月1日","tip":"夏季入学申请截止时间"}],"Tuition": "18378","Other_Application": "40","Other_reg": "-1","Other_books": "-1","ScholarshipUrl": "http://www.utoledo.edu/admission/international/scholarships.html","alimony":"12768-21600","Other_Conditions": "就读过大专或本科院校的学生，同时也需要出具大专或本科成绩单。","Currency": "美元","Rate": "6.3387"}</t>
  </si>
  <si>
    <t>The University of Toledo   2801 W. Bancroft   Toledo, OH 43606-3390  Main Campus  University Hall   Room: 3240</t>
  </si>
  <si>
    <t>https://apply.utoledo.edu/prod/bwskalog.p_disploginnew</t>
  </si>
  <si>
    <t>a:4:{i:0;O:8:"stdClass":2:{s:4:"type";s:17:"传统托福(PBT)";s:5:"score";s:3:"550";}i:1;O:8:"stdClass":2:{s:4:"type";s:17:"托福网考(IBT)";s:5:"score";s:2:"80";}i:2;O:8:"stdClass":2:{s:4:"type";s:6:"雅思";s:5:"score";s:3:"6.5";}i:3;O:8:"stdClass":2:{s:4:"type";s:4:"GMAT";s:5:"score";s:3:"450";}}</t>
  </si>
  <si>
    <t>1.419.530.4724</t>
  </si>
  <si>
    <t>grdsch@utnet.utoledo.edu</t>
  </si>
  <si>
    <t>http://www.utoledo.edu/graduate/prospectivestudents/international/graduate_assistantships.html</t>
  </si>
  <si>
    <t>1.419.530.4723</t>
  </si>
  <si>
    <t>a:10:{s:6:"文学";s:30:"./major/175/4629/Master//9.gif";s:9:"历史学";s:30:"./major/175/4629/Master//7.gif";s:6:"理学";s:30:"./major/175/4629/Master//6.gif";s:9:"经济学";s:30:"./major/175/4629/Master//5.gif";s:9:"教育学";s:30:"./major/175/4629/Master//4.gif";s:9:"管理学";s:30:"./major/175/4629/Master//3.gif";s:6:"工学";s:30:"./major/175/4629/Master//2.gif";s:6:"哲学";s:31:"./major/175/4629/Master//11.gif";s:6:"医学";s:31:"./major/175/4629/Master//10.gif";s:6:"法学";s:30:"./major/175/4629/Master//1.gif";}</t>
  </si>
  <si>
    <t>{"Address":"The University of Toledo   2801 W. Bancroft   Toledo, OH 43606-3390  Main Campus  University Hall   Room: 3240  ","Tel":"1.419.530.4723","Fax":"1.419.530.4724","Mail":"grdsch@utnet.utoledo.edu","ApplyOnline":"https://apply.utoledo.edu/prod/bwskalog.p_disploginnew","Conditions_Cost": [{"score":"四分制  2.7","tip":"GPA"}],"Conditions_Edu": "本科毕业", "Conditions_Test": [{"type":"传统托福(PBT)","score":"550"},{"type":"托福网考(IBT)","score":"80"},{"type":"雅思","score":"6.5"},{"type":"GMAT","score":"450"}],"Conditions_Age": "无明确要求","MajorSum": "89", "OpeningTime": "","Tuition": "35630","Other_Application": "75","Other_reg": "-1","Other_books": "-1","ScholarshipUrl": "http://www.utoledo.edu/graduate/prospectivestudents/international/graduate_assistantships.html","alimony":"12768-21600","Other_Conditions": "无明确要求","Currency": "美元","Rate": "6.3387"}</t>
  </si>
  <si>
    <t>a:8:{s:9:"历史学";s:26:"./major/175/4629/Dr//7.gif";s:6:"理学";s:26:"./major/175/4629/Dr//6.gif";s:9:"教育学";s:26:"./major/175/4629/Dr//4.gif";s:9:"管理学";s:26:"./major/175/4629/Dr//3.gif";s:6:"工学";s:26:"./major/175/4629/Dr//2.gif";s:6:"哲学";s:27:"./major/175/4629/Dr//11.gif";s:6:"医学";s:27:"./major/175/4629/Dr//10.gif";s:6:"法学";s:26:"./major/175/4629/Dr//1.gif";}</t>
  </si>
  <si>
    <t>{"Address":"The University of Toledo   2801 W. Bancroft   Toledo, OH 43606-3390  Main Campus  University Hall   Room: 3240  ","Tel":"1.419.530.4723","Fax":"1.419.530.4724","Mail":"grdsch@utnet.utoledo.edu","ApplyOnline":"https://apply.utoledo.edu/prod/bwskalog.p_disploginnew","Conditions_Cost": [{"score":"四分制  2.7","tip":"GPA"}],"Conditions_Edu": "硕士毕业", "Conditions_Test": [{"type":"传统托福(PBT)","score":"550"},{"type":"托福网考(IBT)","score":"80"},{"type":"雅思","score":"6.5"},{"type":"GMAT","score":"450"}],"Conditions_Age": "无明确要求","MajorSum": "37", "OpeningTime": "","Tuition": "19752","Other_Application": "75","Other_reg": "-1","Other_books": "-1","ScholarshipUrl": "http://www.utoledo.edu/graduate/prospectivestudents/international/graduate_assistantships.html","alimony":"12768-21600","Other_Conditions": "无明确要求","Currency": "美元","Rate": "6.3387"}</t>
  </si>
  <si>
    <t>The University of Toledo 2801 W. Bancroft Toledo, OH 43606-3390Main CampusUniversity Hall Room: 3240</t>
  </si>
  <si>
    <t>a:6:{s:6:"文学";s:31:"./major/175/4629/NetWork//9.gif";s:6:"理学";s:31:"./major/175/4629/NetWork//6.gif";s:9:"教育学";s:31:"./major/175/4629/NetWork//4.gif";s:9:"管理学";s:31:"./major/175/4629/NetWork//3.gif";s:6:"医学";s:32:"./major/175/4629/NetWork//10.gif";s:6:"法学";s:31:"./major/175/4629/NetWork//1.gif";}</t>
  </si>
  <si>
    <t>{"Address":"The University of Toledo 2801 W. Bancroft Toledo, OH 43606-3390Main CampusUniversity Hall Room: 3240","Tel":"1.419.530.4723","Fax":"1.419.530.4724","Mail":"grdsch@utnet.utoledo.edu","ApplyOnline":"https://apply.utoledo.edu/prod/bwskalog.p_disploginnew","Conditions_Cost": "","Conditions_Edu": "无明确要求", "Conditions_Test": "","Conditions_Age": "无明确要求","MajorSum": "23", "OpeningTime": "","Tuition": "19630","Other_Application": "","Other_reg": "-1","Other_books": "-1","ScholarshipUrl": "http://www.utoledo.edu/graduate/prospectivestudents/international/graduate_assistantships.html","alimony":"12768-21600","Other_Conditions": "无明确要求","Currency": "美元","Rate": "6.3387"}</t>
  </si>
  <si>
    <t>a:4:{s:9:"教育学";s:34:"./major/175/4629/Foundation//4.gif";s:9:"管理学";s:34:"./major/175/4629/Foundation//3.gif";s:6:"医学";s:35:"./major/175/4629/Foundation//10.gif";s:6:"法学";s:34:"./major/175/4629/Foundation//1.gif";}</t>
  </si>
  <si>
    <t>{"Address":"The University of Toledo  Undergraduate Admission  2801 West Bancroft  Mail Stop #300  Toledo, OH 43606","Tel":"1.419.530.1213","Fax":"","Mail":"mark.schroeder5@utoledo.edu","ApplyOnline":"http://apply.utoledo.edu/","Conditions_Cost": "","Conditions_Edu": "无明确要求", "Conditions_Test": "","Conditions_Age": "无明确要求","MajorSum": "3", "OpeningTime": "","Tuition": "-1","Other_Application": "-1","Other_reg": "-1","Other_books": "-1","ScholarshipUrl": "","alimony":"12768-21600","Other_Conditions": "无明确要求","Currency": "美元","Rate": "6.3387"}</t>
  </si>
  <si>
    <t>西华盛顿大学（贝灵汉）</t>
  </si>
  <si>
    <t>Western Washington University (Bellingham)</t>
  </si>
  <si>
    <t>Western Washington University, Office of Admissions, 516 High Street, Bellingham, WA 98225</t>
  </si>
  <si>
    <t>http://admissions.wwu.edu/apply/</t>
  </si>
  <si>
    <t>1 (360) 650-7369</t>
  </si>
  <si>
    <t>admit@wwu.edu</t>
  </si>
  <si>
    <t>a:1:{i:0;O:8:"stdClass":2:{s:4:"time";s:9:"1月31日";s:3:"tip";s:63:"夏季入学申请截止时间、秋季入学申请截止时间";}}</t>
  </si>
  <si>
    <t>1.申请者需提交就读高中成绩单、毕业证明等，可提供ACT、SAT成绩。</t>
  </si>
  <si>
    <t>http://www.finaid.wwu.edu/scholarships/</t>
  </si>
  <si>
    <t>1 (360) 650-3440</t>
  </si>
  <si>
    <t>a:10:{s:6:"文学";s:37:"./major/175/6254/Undergraduate//9.gif";s:9:"历史学";s:37:"./major/175/6254/Undergraduate//7.gif";s:6:"理学";s:37:"./major/175/6254/Undergraduate//6.gif";s:9:"经济学";s:37:"./major/175/6254/Undergraduate//5.gif";s:9:"教育学";s:37:"./major/175/6254/Undergraduate//4.gif";s:9:"管理学";s:37:"./major/175/6254/Undergraduate//3.gif";s:6:"工学";s:37:"./major/175/6254/Undergraduate//2.gif";s:6:"哲学";s:38:"./major/175/6254/Undergraduate//11.gif";s:6:"医学";s:38:"./major/175/6254/Undergraduate//10.gif";s:6:"法学";s:37:"./major/175/6254/Undergraduate//1.gif";}</t>
  </si>
  <si>
    <t>{"Address":"Western Washington University, Office of Admissions, 516 High Street, Bellingham, WA 98225","Tel":"1 (360) 650-3440","Fax":"1 (360) 650-7369","Mail":"admit@wwu.edu","ApplyOnline":"http://admissions.wwu.edu/apply/","Conditions_Cost": "","Conditions_Edu": "高中毕业", "Conditions_Test": [{"type":"传统托福(PBT)","score":"550"},{"type":"托福网考(IBT)","score":"80"},{"type":"雅思","score":"6.5"}],"Conditions_Age": "无明确要求","MajorSum": "138", "OpeningTime": [{"time":"1月31日","tip":"夏季入学申请截止时间、秋季入学申请截止时间"}],"Tuition": "13169","Other_Application": "55","Other_reg": "-1","Other_books": "-1","ScholarshipUrl": "http://www.finaid.wwu.edu/scholarships/","alimony":"12768-21600","Other_Conditions": "1.申请者需提交就读高中成绩单、毕业证明等，可提供ACT、SAT成绩。","Currency": "美元","Rate": "6.3387"}</t>
  </si>
  <si>
    <t>516 High Street, Old Main 530, Bellingham, WA 98225-9037</t>
  </si>
  <si>
    <t>https://graduateschoolapplication.wwu.edu/</t>
  </si>
  <si>
    <t>a:2:{i:0;O:8:"stdClass":2:{s:4:"type";s:17:"托福网考(IBT)";s:5:"score";s:2:"86";}i:1;O:8:"stdClass":2:{s:4:"type";s:6:"雅思";s:5:"score";s:1:"7";}}</t>
  </si>
  <si>
    <t>1 360-650-6811</t>
  </si>
  <si>
    <t>gradschool@wwu.edu</t>
  </si>
  <si>
    <t>a:2:{i:0;O:8:"stdClass":2:{s:4:"time";s:8:"4月1日";s:3:"tip";s:48:"中学教育专业秋季入学申请截止时间";}i:1;O:8:"stdClass":2:{s:4:"time";s:9:"10月1日";s:3:"tip";s:48:"中学教育专业冬季入学申请截止时间";}}</t>
  </si>
  <si>
    <t>1 360-650-3170</t>
  </si>
  <si>
    <t>a:8:{s:6:"文学";s:30:"./major/175/6254/Master//9.gif";s:9:"历史学";s:30:"./major/175/6254/Master//7.gif";s:6:"理学";s:30:"./major/175/6254/Master//6.gif";s:9:"教育学";s:30:"./major/175/6254/Master//4.gif";s:9:"管理学";s:30:"./major/175/6254/Master//3.gif";s:6:"工学";s:30:"./major/175/6254/Master//2.gif";s:6:"医学";s:31:"./major/175/6254/Master//10.gif";s:6:"法学";s:30:"./major/175/6254/Master//1.gif";}</t>
  </si>
  <si>
    <t>{"Address":"516 High Street, Old Main 530, Bellingham, WA 98225-9037","Tel":"1 360-650-3170","Fax":"1 360-650-6811","Mail":"gradschool@wwu.edu","ApplyOnline":"https://graduateschoolapplication.wwu.edu/","Conditions_Cost": "","Conditions_Edu": "本科毕业", "Conditions_Test": [{"type":"托福网考(IBT)","score":"86"},{"type":"雅思","score":"7"}],"Conditions_Age": "无明确要求","MajorSum": "30", "OpeningTime": [{"time":"4月1日","tip":"中学教育专业秋季入学申请截止时间"},{"time":"10月1日","tip":"中学教育专业冬季入学申请截止时间"}],"Tuition": "13029","Other_Application": "-1","Other_reg": "-1","Other_books": "-1","ScholarshipUrl": "http://www.finaid.wwu.edu/scholarships/","alimony":"12768-21600","Other_Conditions": "1、要求提交GRE、GMAT或MAT考试成绩。","Currency": "美元","Rate": "6.3387"}</t>
  </si>
  <si>
    <t>Craig.Dunn@wwu.edu</t>
  </si>
  <si>
    <t>a:2:{i:0;O:8:"stdClass":2:{s:4:"time";s:9:"2月15日";s:3:"tip";s:24:"提前申请截止日期";}i:1;O:8:"stdClass":2:{s:4:"time";s:8:"5月1日";s:3:"tip";s:24:"最终申请截止日期";}}</t>
  </si>
  <si>
    <t>12个月 速成MBA全日制一年&lt;br/&gt;24个月 传统MBA全日制两年</t>
  </si>
  <si>
    <t>a:1:{s:9:"管理学";s:27:"./major/175/6254/MBA//3.gif";}</t>
  </si>
  <si>
    <t>{"Address":"516 High Street, Old Main 530, Bellingham, WA 98225-9037","Tel":"","Fax":"","Mail":"Craig.Dunn@wwu.edu","Conditions_Cost": "","Conditions_Edu": "本科毕业", "Conditions_Test": [{"type":"托福网考(IBT)","score":"86"},{"type":"雅思","score":"7"}], "Conditions_Work": "无明确要求","xueZhi": "12个月 速成MBA全日制一年&lt;br/&gt;24个月 传统MBA全日制两年","Conditions_Age": "无明确要求","MajorSum": "2", "OpeningTime": [{"time":"2月15日","tip":"提前申请截止日期"},{"time":"5月1日","tip":"最终申请截止日期"}],"Tuition": "26084","Other_Application": "100","Other_reg": "-1","Other_books": "-1","ScholarshipUrl": "","alimony":"12768-21600","Other_Conditions": "1、要求提交GRE或GMAT考试成绩。","Currency": "美元","Rate": "6.3387"}</t>
  </si>
  <si>
    <t>a:1:{s:9:"教育学";s:34:"./major/175/6254/Specialist//4.gif";}</t>
  </si>
  <si>
    <t>{"Address":"Western Washington University, Office of Admissions, 516 High Street, Bellingham, WA 98225","Tel":"1 (360) 650-3440","Fax":"1 (360) 650-7369","Mail":"admit@wwu.edu","ApplyOnline":"http://admissions.wwu.edu/apply/","Conditions_Cost": "","Conditions_Edu": "无明确要求", "Conditions_Test": "","Conditions_Age": "无明确要求","MajorSum": "2", "OpeningTime": "","Tuition": "-1","Other_Application": "-1","Other_reg": "-1","Other_books": "-1","ScholarshipUrl": "http://www.finaid.wwu.edu/scholarships/","alimony":"12768-21600","Other_Conditions": "无明确要求","Currency": "美元","Rate": "6.3387"}</t>
  </si>
  <si>
    <t>Western Washington University, Intensive English Program, 516 High Street MS 9102, Bellingham, Washington 98225, USA</t>
  </si>
  <si>
    <t>http://www.wwu.edu/ee/lcp/iep/apply.shtml</t>
  </si>
  <si>
    <t>iep@wwu.edu</t>
  </si>
  <si>
    <t>a:1:{i:0;O:8:"stdClass":2:{s:4:"time";s:9:"3月19日";s:3:"tip";s:45:"每年开课4次，3月、6月、8月、12月";}}</t>
  </si>
  <si>
    <t>a:2:{s:6:"文学";s:32:"./major/175/6254/Language//9.gif";s:9:"教育学";s:32:"./major/175/6254/Language//4.gif";}</t>
  </si>
  <si>
    <t>{"Address":"Western Washington University, Intensive English Program, 516 High Street MS 9102, Bellingham, Washington 98225, USA","Tel":"","Fax":"","Mail":"iep@wwu.edu","ApplyOnline":"http://www.wwu.edu/ee/lcp/iep/apply.shtml","Conditions_Cost": "","Conditions_Edu": "无明确要求", "Conditions_Test": "","Conditions_Age": "无明确要求","MajorSum": "1", "OpeningTime": [{"time":"3月19日","tip":"每年开课4次，3月、6月、8月、12月"}],"Tuition": "292","Other_Application": "100","Other_reg": "-1","Other_books": "-1","ScholarshipUrl": "","alimony":"12768-21600","Other_Conditions": "无明确要求","Currency": "美元","Rate": "6.3387"}</t>
  </si>
  <si>
    <t>a:1:{s:9:"管理学";s:31:"./major/175/6254/NetWork//3.gif";}</t>
  </si>
  <si>
    <t>{"Address":"","Tel":"","Fax":"","Mail":"","ApplyOnline":"https://graduateschoolapplication.wwu.edu/","Conditions_Cost": "","Conditions_Edu": "无明确要求", "Conditions_Test": "","Conditions_Age": "无明确要求","MajorSum": "1", "OpeningTime": "","Tuition": "13029","Other_Application": "","Other_reg": "-1","Other_books": "-1","ScholarshipUrl": "http://www.finaid.wwu.edu/scholarships/","alimony":"12768-21600","Other_Conditions": "无明确要求","Currency": "美元","Rate": "6.3387"}</t>
  </si>
  <si>
    <t>a:5:{s:6:"农学";s:34:"./major/175/6254/Foundation//8.gif";s:9:"教育学";s:34:"./major/175/6254/Foundation//4.gif";s:6:"工学";s:34:"./major/175/6254/Foundation//2.gif";s:6:"医学";s:35:"./major/175/6254/Foundation//10.gif";s:6:"法学";s:34:"./major/175/6254/Foundation//1.gif";}</t>
  </si>
  <si>
    <t>{"Address":"Western Washington University, Office of Admissions, 516 High Street, Bellingham, WA 98225","Tel":"1 (360) 650-3440","Fax":"1 (360) 650-7369","Mail":"admit@wwu.edu","ApplyOnline":"http://admissions.wwu.edu/apply/","Conditions_Cost": "","Conditions_Edu": "无明确要求", "Conditions_Test": "","Conditions_Age": "无明确要求","MajorSum": "11", "OpeningTime": "","Tuition": "-1","Other_Application": "-1","Other_reg": "-1","Other_books": "-1","ScholarshipUrl": "","alimony":"12768-21600","Other_Conditions": "无明确要求","Currency": "美元","Rate": "6.3387"}</t>
  </si>
  <si>
    <t>中田纳西州立大学(莫夫里斯波洛)</t>
  </si>
  <si>
    <t>Middle Tennessee State University (Murfreesboro)</t>
  </si>
  <si>
    <t>1301 E. Main Street, Campus Box 120, Peck Hall 216, Murfreesboro, TN 37132 USA</t>
  </si>
  <si>
    <t>http://www.mtsu.edu/intered/InternationalAdmissions.php</t>
  </si>
  <si>
    <t>a:5:{i:0;O:8:"stdClass":2:{s:4:"type";s:17:"传统托福(PBT)";s:5:"score";s:3:"500";}i:1;O:8:"stdClass":2:{s:4:"type";s:17:"托福机考(CBT)";s:5:"score";s:3:"173";}i:2;O:8:"stdClass":2:{s:4:"type";s:17:"托福网考(IBT)";s:5:"score";s:2:"61";}i:3;O:8:"stdClass":2:{s:4:"type";s:6:"雅思";s:5:"score";s:3:"5.5";}i:4;O:8:"stdClass":2:{s:4:"type";s:27:"其他考试及相关说明";s:5:"score";s:22:"英检（EIKEN）：2A";}}</t>
  </si>
  <si>
    <t>1+615-494-8925</t>
  </si>
  <si>
    <t>international@mtsu.edu</t>
  </si>
  <si>
    <t>a:3:{i:0;O:8:"stdClass":2:{s:4:"time";s:8:"7月1日";s:3:"tip";s:30:"秋季入学申请截止时间";}i:1;O:8:"stdClass":2:{s:4:"time";s:9:"11月1日";s:3:"tip";s:30:"春季入学申请截止时间";}i:2;O:8:"stdClass":2:{s:4:"time";s:9:"4月15日";s:3:"tip";s:30:"夏季入学申请截止时间";}}</t>
  </si>
  <si>
    <t>1.美国语言中心（ELS）水平测试要求达到110级</t>
  </si>
  <si>
    <t>http://www.mtsu.edu/scholarships/index.php</t>
  </si>
  <si>
    <t>1+615-898-2116</t>
  </si>
  <si>
    <t>a:11:{s:6:"文学";s:37:"./major/175/5369/Undergraduate//9.gif";s:6:"农学";s:37:"./major/175/5369/Undergraduate//8.gif";s:9:"历史学";s:37:"./major/175/5369/Undergraduate//7.gif";s:6:"理学";s:37:"./major/175/5369/Undergraduate//6.gif";s:9:"经济学";s:37:"./major/175/5369/Undergraduate//5.gif";s:9:"教育学";s:37:"./major/175/5369/Undergraduate//4.gif";s:9:"管理学";s:37:"./major/175/5369/Undergraduate//3.gif";s:6:"工学";s:37:"./major/175/5369/Undergraduate//2.gif";s:6:"哲学";s:38:"./major/175/5369/Undergraduate//11.gif";s:6:"医学";s:38:"./major/175/5369/Undergraduate//10.gif";s:6:"法学";s:37:"./major/175/5369/Undergraduate//1.gif";}</t>
  </si>
  <si>
    <t>{"Address":"1301 E. Main Street, Campus Box 120, Peck Hall 216, Murfreesboro, TN 37132 USA","Tel":"1+615-898-2116","Fax":"1+615-494-8925","Mail":"international@mtsu.edu","ApplyOnline":"http://www.mtsu.edu/intered/InternationalAdmissions.php","Conditions_Cost": [{"score":"四分制  3.0","tip":"GPA"}],"Conditions_Edu": "高中毕业", "Conditions_Test": [{"type":"传统托福(PBT)","score":"500"},{"type":"托福机考(CBT)","score":"173"},{"type":"托福网考(IBT)","score":"61"},{"type":"雅思","score":"5.5"},{"type":"其他考试及相关说明","score":"英检（EIKEN）：2A"}],"Conditions_Age": "无明确要求","MajorSum": "94", "OpeningTime": [{"time":"7月1日","tip":"秋季入学申请截止时间"},{"time":"11月1日","tip":"春季入学申请截止时间"},{"time":"4月15日","tip":"夏季入学申请截止时间"}],"Tuition": "23002","Other_Application": "30","Other_reg": "-1","Other_books": "-1","ScholarshipUrl": "http://www.mtsu.edu/scholarships/index.php","alimony":"12768-21600","Other_Conditions": "1.美国语言中心（ELS）水平测试要求达到110级","Currency": "美元","Rate": "6.3387"}</t>
  </si>
  <si>
    <t>2269 Middle Tennessee Boulevard, Sam Ingram Building, Room 121A, Murfreesboro, TN 37132 USA</t>
  </si>
  <si>
    <t>http://www.mtsu.edu/graduate/international.php</t>
  </si>
  <si>
    <t>a:4:{i:0;O:8:"stdClass":2:{s:4:"type";s:6:"雅思";s:5:"score";s:1:"6";}i:1;O:8:"stdClass":2:{s:4:"type";s:17:"传统托福(PBT)";s:5:"score";s:3:"525";}i:2;O:8:"stdClass":2:{s:4:"type";s:17:"托福机考(CBT)";s:5:"score";s:3:"195";}i:3;O:8:"stdClass":2:{s:4:"type";s:17:"托福网考(IBT)";s:5:"score";s:2:"71";}}</t>
  </si>
  <si>
    <t>1.615.904.8020</t>
  </si>
  <si>
    <t>graduate@mtsu.edu</t>
  </si>
  <si>
    <t>1.美国语言中心（ELS）水平测试要求达到112级。&amp;nbsp;2.提交之前学习成绩单。&amp;nbsp;3.国际英语水平考试（International Test of English Proficiency, iTEP） - 85分。</t>
  </si>
  <si>
    <t>1.615.898.2840</t>
  </si>
  <si>
    <t>a:11:{s:6:"文学";s:30:"./major/175/5369/Master//9.gif";s:6:"农学";s:30:"./major/175/5369/Master//8.gif";s:9:"历史学";s:30:"./major/175/5369/Master//7.gif";s:6:"理学";s:30:"./major/175/5369/Master//6.gif";s:9:"经济学";s:30:"./major/175/5369/Master//5.gif";s:9:"教育学";s:30:"./major/175/5369/Master//4.gif";s:9:"管理学";s:30:"./major/175/5369/Master//3.gif";s:6:"工学";s:30:"./major/175/5369/Master//2.gif";s:21:"职教及其他类别";s:31:"./major/175/5369/Master//13.gif";s:6:"医学";s:31:"./major/175/5369/Master//10.gif";s:6:"法学";s:30:"./major/175/5369/Master//1.gif";}</t>
  </si>
  <si>
    <t>{"Address":"2269 Middle Tennessee Boulevard, Sam Ingram Building, Room 121A, Murfreesboro, TN 37132 USA","Tel":"1.615.898.2840","Fax":"1.615.904.8020","Mail":"graduate@mtsu.edu","ApplyOnline":"http://www.mtsu.edu/graduate/international.php","Conditions_Cost": "","Conditions_Edu": "本科毕业", "Conditions_Test": [{"type":"雅思","score":"6"},{"type":"传统托福(PBT)","score":"525"},{"type":"托福机考(CBT)","score":"195"},{"type":"托福网考(IBT)","score":"71"}],"Conditions_Age": "无明确要求","MajorSum": "79", "OpeningTime": [{"time":"6月1日","tip":"秋季入学申请截止时间"},{"time":"10月1日","tip":"春季入学申请截止时间"},{"time":"3月1日","tip":"夏季入学申请截止时间"}],"Tuition": "14100","Other_Application": "30","Other_reg": "-1","Other_books": "-1","ScholarshipUrl": "http://www.mtsu.edu/scholarships/index.php","alimony":"12768-21600","Other_Conditions": "1.美国语言中心（ELS）水平测试要求达到112级。&amp;nbsp;2.提交之前学习成绩单。&amp;nbsp;3.国际英语水平考试（International Test of English Proficiency, iTEP） - 85分。","Currency": "美元","Rate": "6.3387"}</t>
  </si>
  <si>
    <t>a:5:{i:0;O:8:"stdClass":2:{s:4:"type";s:17:"传统托福(PBT)";s:5:"score";s:3:"525";}i:1;O:8:"stdClass":2:{s:4:"type";s:17:"托福机考(CBT)";s:5:"score";s:3:"173";}i:2;O:8:"stdClass":2:{s:4:"type";s:17:"托福网考(IBT)";s:5:"score";s:2:"71";}i:3;O:8:"stdClass":2:{s:4:"type";s:6:"雅思";s:5:"score";s:1:"6";}i:4;O:8:"stdClass":2:{s:4:"type";s:17:"托福机考(CBT)";s:5:"score";s:3:"195";}}</t>
  </si>
  <si>
    <t>a:6:{s:6:"文学";s:26:"./major/175/5369/Dr//9.gif";s:9:"历史学";s:26:"./major/175/5369/Dr//7.gif";s:6:"理学";s:26:"./major/175/5369/Dr//6.gif";s:9:"经济学";s:26:"./major/175/5369/Dr//5.gif";s:9:"教育学";s:26:"./major/175/5369/Dr//4.gif";s:6:"工学";s:26:"./major/175/5369/Dr//2.gif";}</t>
  </si>
  <si>
    <t>{"Address":"2269 Middle Tennessee Boulevard, Sam Ingram Building, Room 121A, Murfreesboro, TN 37132 USA","Tel":"1.615.898.2840","Fax":"1.615.904.8020","Mail":"graduate@mtsu.edu","ApplyOnline":"http://www.mtsu.edu/graduate/international.php","Conditions_Cost": "","Conditions_Edu": "无明确要求", "Conditions_Test": [{"type":"传统托福(PBT)","score":"525"},{"type":"托福机考(CBT)","score":"173"},{"type":"托福网考(IBT)","score":"71"},{"type":"雅思","score":"6"},{"type":"托福机考(CBT)","score":"195"}],"Conditions_Age": "无明确要求","MajorSum": "12", "OpeningTime": [{"time":"6月1日","tip":"秋季入学申请截止时间"},{"time":"10月1日","tip":"春季入学申请截止时间"},{"time":"3月1日","tip":"夏季入学申请截止时间"}],"Tuition": "14100","Other_Application": "30","Other_reg": "-1","Other_books": "-1","ScholarshipUrl": "http://www.mtsu.edu/scholarships/index.php","alimony":"12768-21600","Other_Conditions": "1.美国语言中心（ELS）水平测试要求达到112级。&amp;nbsp;2.提交之前学习成绩单。&amp;nbsp;3.国际英语水平考试（International Test of English Proficiency, iTEP） - 85分。","Currency": "美元","Rate": "6.3387"}</t>
  </si>
  <si>
    <t>Middle Tennessee State University, 1301 East Main Street, Murfreesboro, TN 37132-0001 USA</t>
  </si>
  <si>
    <t>a:1:{i:0;O:8:"stdClass":2:{s:4:"type";s:4:"GMAT";s:5:"score";s:3:"400";}}</t>
  </si>
  <si>
    <t>kim.sokoya@mtsu.edu</t>
  </si>
  <si>
    <t>a:3:{i:0;O:8:"stdClass":2:{s:4:"time";s:8:"7月1日";s:3:"tip";s:30:"秋季入学申请截止时间";}i:1;O:8:"stdClass":2:{s:4:"time";s:9:"12月1日";s:3:"tip";s:30:"春季入学申请截止时间";}i:2;O:8:"stdClass":2:{s:4:"time";s:8:"4月1日";s:3:"tip";s:30:"夏季入学申请截止时间";}}</t>
  </si>
  <si>
    <t>1.提交GRE成绩。</t>
  </si>
  <si>
    <t>+1 615-898-2843</t>
  </si>
  <si>
    <t>a:2:{s:9:"管理学";s:27:"./major/175/5369/MBA//3.gif";s:6:"工学";s:27:"./major/175/5369/MBA//2.gif";}</t>
  </si>
  <si>
    <t>{"Address":"Middle Tennessee State University, 1301 East Main Street, Murfreesboro, TN 37132-0001 USA","Tel":"+1 615-898-2843","Fax":"","Mail":"kim.sokoya@mtsu.edu","Conditions_Cost": "","Conditions_Edu": "本科毕业", "Conditions_Test": [{"type":"GMAT","score":"400"}], "Conditions_Work": "无明确要求","Conditions_Age": "无明确要求","MajorSum": "2", "OpeningTime": [{"time":"7月1日","tip":"秋季入学申请截止时间"},{"time":"12月1日","tip":"春季入学申请截止时间"},{"time":"4月1日","tip":"夏季入学申请截止时间"}],"Tuition": "-1","Other_Application": "-1","Other_reg": "-1","Other_books": "-1","ScholarshipUrl": "","alimony":"12768-21600","Other_Conditions": "1.提交GRE成绩。","Currency": "美元","Rate": "6.3387"}</t>
  </si>
  <si>
    <t>1-(615) 896-7925</t>
  </si>
  <si>
    <t>learn@mtsu.edu</t>
  </si>
  <si>
    <t>1-(615) 494-7714</t>
  </si>
  <si>
    <t>a:5:{s:9:"历史学";s:31:"./major/175/5369/NetWork//7.gif";s:9:"教育学";s:31:"./major/175/5369/NetWork//4.gif";s:9:"管理学";s:31:"./major/175/5369/NetWork//3.gif";s:6:"医学";s:32:"./major/175/5369/NetWork//10.gif";s:6:"法学";s:31:"./major/175/5369/NetWork//1.gif";}</t>
  </si>
  <si>
    <t>{"Address":"2269 Middle Tennessee Boulevard, Sam Ingram Building, Room 121A, Murfreesboro, TN 37132 USA","Tel":"1-(615) 494-7714","Fax":"1-(615) 896-7925","Mail":"learn@mtsu.edu","ApplyOnline":"http://www.mtsu.edu/graduate/international.php","Conditions_Cost": "","Conditions_Edu": "无明确要求", "Conditions_Test": "","Conditions_Age": "无明确要求","MajorSum": "14", "OpeningTime": "","Tuition": "14100","Other_Application": "","Other_reg": "-1","Other_books": "-1","ScholarshipUrl": "http://www.mtsu.edu/scholarships/index.php","alimony":"12768-21600","Other_Conditions": "无明确要求","Currency": "美元","Rate": "6.3387"}</t>
  </si>
  <si>
    <t>a:4:{s:9:"教育学";s:34:"./major/175/5369/Foundation//4.gif";s:6:"工学";s:34:"./major/175/5369/Foundation//2.gif";s:6:"医学";s:35:"./major/175/5369/Foundation//10.gif";s:6:"法学";s:34:"./major/175/5369/Foundation//1.gif";}</t>
  </si>
  <si>
    <t>{"Address":"1301 E. Main Street, Campus Box 120, Peck Hall 216, Murfreesboro, TN 37132 USA","Tel":"1+615-898-2116","Fax":"1+615-494-8925","Mail":"international@mtsu.edu","ApplyOnline":"http://www.mtsu.edu/intered/InternationalAdmissions.php","Conditions_Cost": "","Conditions_Edu": "无明确要求", "Conditions_Test": "","Conditions_Age": "无明确要求","MajorSum": "14", "OpeningTime": "","Tuition": "-1","Other_Application": "-1","Other_reg": "-1","Other_books": "-1","ScholarshipUrl": "","alimony":"12768-21600","Other_Conditions": "无明确要求","Currency": "美元","Rate": "6.3387"}</t>
  </si>
  <si>
    <t>南卡罗莱纳医科大学（查尔斯顿）</t>
  </si>
  <si>
    <t>Medical University of South Carolina (Charleston)</t>
  </si>
  <si>
    <t>Office of Enrollment Management, Medical University of South Carolina, Harper Student Center, 45 Courtenay Drive, MSC 203, Charleston, SC 29425-2030</t>
  </si>
  <si>
    <t>http://academicdepartments.musc.edu/esl/em/admissions/ready/apply.htm</t>
  </si>
  <si>
    <t>001 (843) 792-3764</t>
  </si>
  <si>
    <t>a:4:{i:0;O:8:"stdClass":2:{s:4:"time";s:10:"11月15日";s:3:"tip";s:36:"秋季入学提前申请截止时间";}i:1;O:8:"stdClass":2:{s:4:"time";s:9:"1月15日";s:3:"tip";s:36:"秋季入学常规申请截止时间";}i:2;O:8:"stdClass":2:{s:4:"time";s:9:"8月15日";s:3:"tip";s:36:"春季入学提前申请截止时间";}i:3;O:8:"stdClass":2:{s:4:"time";s:9:"9月15日";s:3:"tip";s:36:"春季入学常规申请截止时间";}}</t>
  </si>
  <si>
    <t>http://academicdepartments.musc.edu/nursing/administration/studentservices/financial-aid-scholarships.htm</t>
  </si>
  <si>
    <t>001 (843) 792-3281</t>
  </si>
  <si>
    <t>a:1:{s:6:"医学";s:38:"./major/175/5243/Undergraduate//10.gif";}</t>
  </si>
  <si>
    <t>{"Address":"Office of Enrollment Management, Medical University of South Carolina, Harper Student Center, 45 Courtenay Drive, MSC 203, Charleston, SC 29425-2030","Tel":"001 (843) 792-3281","Fax":"001 (843) 792-3764","Mail":"","ApplyOnline":"http://academicdepartments.musc.edu/esl/em/admissions/ready/apply.htm","Conditions_Cost": [{"score":"四分制  3.0","tip":"GPA"}],"Conditions_Edu": "高中毕业", "Conditions_Test": "","Conditions_Age": "无明确要求","MajorSum": "1", "OpeningTime": [{"time":"11月15日","tip":"秋季入学提前申请截止时间"},{"time":"1月15日","tip":"秋季入学常规申请截止时间"},{"time":"8月15日","tip":"春季入学提前申请截止时间"},{"time":"9月15日","tip":"春季入学常规申请截止时间"}],"Tuition": "22000","Other_Application": "95","Other_reg": "-1","Other_books": "-1","ScholarshipUrl": "http://academicdepartments.musc.edu/nursing/administration/studentservices/financial-aid-scholarships.htm","alimony":"12768-21600","Other_Conditions": "无明确要求","Currency": "美元","Rate": "6.3387"}</t>
  </si>
  <si>
    <t>1、要求提交之前学习成绩单。&amp;nbsp;2、要求提交托福考试成绩。&amp;nbsp;3、要求提交GRE和GMAT考试成绩。</t>
  </si>
  <si>
    <t>http://academicdepartments.musc.edu/esl/em/fin_aid/types/scholarships.html</t>
  </si>
  <si>
    <t>a:3:{s:6:"理学";s:30:"./major/175/5243/Master//6.gif";s:9:"教育学";s:30:"./major/175/5243/Master//4.gif";s:6:"医学";s:31:"./major/175/5243/Master//10.gif";}</t>
  </si>
  <si>
    <t>{"Address":"Office of Enrollment Management, Medical University of South Carolina, Harper Student Center, 45 Courtenay Drive, MSC 203, Charleston, SC 29425-2030","Tel":"001 (843) 792-3281","Fax":"001 (843) 792-3764","Mail":"","ApplyOnline":"http://academicdepartments.musc.edu/esl/em/admissions/ready/apply.htm","Conditions_Cost": "","Conditions_Edu": "无明确要求", "Conditions_Test": "","Conditions_Age": "无明确要求","MajorSum": "17", "OpeningTime": "","Tuition": "20256","Other_Application": "95","Other_reg": "-1","Other_books": "-1","ScholarshipUrl": "http://academicdepartments.musc.edu/esl/em/fin_aid/types/scholarships.html","alimony":"12768-21600","Other_Conditions": "1、要求提交之前学习成绩单。&amp;nbsp;2、要求提交托福考试成绩。&amp;nbsp;3、要求提交GRE和GMAT考试成绩。","Currency": "美元","Rate": "6.3387"}</t>
  </si>
  <si>
    <t>a:4:{s:6:"理学";s:26:"./major/175/5243/Dr//6.gif";s:9:"教育学";s:26:"./major/175/5243/Dr//4.gif";s:6:"工学";s:26:"./major/175/5243/Dr//2.gif";s:6:"医学";s:27:"./major/175/5243/Dr//10.gif";}</t>
  </si>
  <si>
    <t>{"Address":"Office of Enrollment Management, Medical University of South Carolina, Harper Student Center, 45 Courtenay Drive, MSC 203, Charleston, SC 29425-2030","Tel":"001 (843) 792-3281","Fax":"001 (843) 792-3764","Mail":"","ApplyOnline":"http://academicdepartments.musc.edu/esl/em/admissions/ready/apply.htm","Conditions_Cost": "","Conditions_Edu": "无明确要求", "Conditions_Test": "","Conditions_Age": "无明确要求","MajorSum": "21", "OpeningTime": "","Tuition": "27661","Other_Application": "95","Other_reg": "-1","Other_books": "-1","ScholarshipUrl": "http://academicdepartments.musc.edu/esl/em/fin_aid/types/scholarships.html","alimony":"12768-21600","Other_Conditions": "1、要求提交之前学习成绩单。&amp;nbsp;2、要求提交托福考试成绩。&amp;nbsp;3、要求提交GRE和GMAT考试成绩。","Currency": "美元","Rate": "6.3387"}</t>
  </si>
  <si>
    <t>新泽西医科和牙科大学（纽华克）</t>
  </si>
  <si>
    <t>University of Medicine &amp; Dentistry of New Jersey (Newark)</t>
  </si>
  <si>
    <t>The University Hospital  *150 Bergen Street  Room D347  Newark, NJ 07103  Office of Marketing &amp; Media Relations</t>
  </si>
  <si>
    <t>https://banweb.umdnj.edu:8090/PROD/bwskalog.P_DispLoginNon</t>
  </si>
  <si>
    <t>a:2:{i:0;O:8:"stdClass":1:{s:5:"score";s:3:"3.0";}i:1;O:8:"stdClass":1:{s:5:"score";s:4:"2.75";}}</t>
  </si>
  <si>
    <t>smithtl@umdnj.edu</t>
  </si>
  <si>
    <t>护理专业入学要求：&amp;nbsp;1.提供就读大学正式成绩单。&amp;nbsp;2.提供个人学习计划和三封推荐信。&amp;nbsp;3.申请社会学和心理学需提供大学水平教学项目考试成绩。</t>
  </si>
  <si>
    <t>http://www.umdnj.edu/studentfinancialaid/index_new_brow.htm</t>
  </si>
  <si>
    <t>001 973 972 6273</t>
  </si>
  <si>
    <t>{"Address":"The University Hospital  *150 Bergen Street  Room D347  Newark, NJ 07103  Office of Marketing &amp; Media Relations  ","Tel":"001 973 972 6273","Fax":"","Mail":"smithtl@umdnj.edu","ApplyOnline":"https://banweb.umdnj.edu:8090/PROD/bwskalog.P_DispLoginNon","Conditions_Cost": [{"score":"3.0"},{"score":"2.75"}],"Conditions_Edu": "本科毕业", "Conditions_Test": "","Conditions_Age": "无明确要求","MajorSum": "0", "OpeningTime": "","Tuition": "12924","Other_Application": "-1","Other_reg": "-1","Other_books": "-1","ScholarshipUrl": "http://www.umdnj.edu/studentfinancialaid/index_new_brow.htm","alimony":"12768-21600","Other_Conditions": "护理专业入学要求：&amp;nbsp;1.提供就读大学正式成绩单。&amp;nbsp;2.提供个人学习计划和三封推荐信。&amp;nbsp;3.申请社会学和心理学需提供大学水平教学项目考试成绩。","Currency": "美元","Rate": "6.3387"}</t>
  </si>
  <si>
    <t>UMDNJ-Graduate School of Biomedical Sciences  30 Bergen Street, ADMC   *110 Newark, NJ 07107-3000</t>
  </si>
  <si>
    <t>gsbsnadm@umdnj.edu</t>
  </si>
  <si>
    <t>a:1:{i:0;O:8:"stdClass":2:{s:4:"time";s:8:"6月1日";s:3:"tip";s:57:"生物医药科学研究院秋季入学申请截止时间";}}</t>
  </si>
  <si>
    <t>生物医药科学研究生院入学要求：&amp;nbsp;1.申请者需获得学士学位，有相关课程学习经历。并提供正式成绩单。&amp;nbsp;2.GRE考试：语文部分500分，数学部分700分，写作部分4.5分。</t>
  </si>
  <si>
    <t>001 973 972-4511</t>
  </si>
  <si>
    <t>{"Address":"UMDNJ-Graduate School of Biomedical Sciences  30 Bergen Street, ADMC   *110 Newark, NJ 07107-3000  ","Tel":"001 973 972-4511","Fax":"","Mail":"gsbsnadm@umdnj.edu","ApplyOnline":"https://banweb.umdnj.edu:8090/PROD/bwskalog.P_DispLoginNon","Conditions_Cost": "","Conditions_Edu": "本科毕业", "Conditions_Test": [{"type":"托福网考(IBT)","score":"80"}],"Conditions_Age": "无明确要求","MajorSum": "0", "OpeningTime": [{"time":"6月1日","tip":"生物医药科学研究院秋季入学申请截止时间"}],"Tuition": "12008","Other_Application": "-1","Other_reg": "-1","Other_books": "-1","ScholarshipUrl": "http://www.umdnj.edu/studentfinancialaid/index_new_brow.htm","alimony":"12768-21600","Other_Conditions": "生物医药科学研究生院入学要求：&amp;nbsp;1.申请者需获得学士学位，有相关课程学习经历。并提供正式成绩单。&amp;nbsp;2.GRE考试：语文部分500分，数学部分700分，写作部分4.5分。","Currency": "美元","Rate": "6.3387"}</t>
  </si>
  <si>
    <t>a:1:{i:0;O:8:"stdClass":2:{s:4:"time";s:9:"2月15日";s:3:"tip";s:57:"生物医药科学研究院秋季入学申请截止时间";}}</t>
  </si>
  <si>
    <t>{"Address":"UMDNJ-Graduate School of Biomedical Sciences  30 Bergen Street, ADMC   *110 Newark, NJ 07107-3000  ","Tel":"001 973 972-4511","Fax":"","Mail":"gsbsnadm@umdnj.edu","ApplyOnline":"https://banweb.umdnj.edu:8090/PROD/bwskalog.P_DispLoginNon","Conditions_Cost": "","Conditions_Edu": "本科毕业", "Conditions_Test": [{"type":"托福网考(IBT)","score":"80"}],"Conditions_Age": "无明确要求","MajorSum": "0", "OpeningTime": [{"time":"2月15日","tip":"生物医药科学研究院秋季入学申请截止时间"}],"Tuition": "10001","Other_Application": "-1","Other_reg": "-1","Other_books": "-1","ScholarshipUrl": "http://www.umdnj.edu/studentfinancialaid/index_new_brow.htm","alimony":"12768-21600","Other_Conditions": "生物医药科学研究生院入学要求：&amp;nbsp;1.申请者需获得学士学位，有相关课程学习经历。并提供正式成绩单。&amp;nbsp;2.GRE考试：语文部分500分，数学部分700分，写作部分4.5分。","Currency": "美元","Rate": "6.3387"}</t>
  </si>
  <si>
    <t>a:2:{s:6:"理学";s:27:"./major/175/3777/MBA//6.gif";s:9:"教育学";s:27:"./major/175/3777/MBA//4.gif";}</t>
  </si>
  <si>
    <t>{"Address":"","Tel":"","Fax":"","Mail":"","Conditions_Cost": "","Conditions_Edu": "无明确要求", "Conditions_Test": "", "Conditions_Work": "无明确要求","Conditions_Age": "无明确要求","MajorSum": "1", "OpeningTime": "","Tuition": "-1","Other_Application": "-1","Other_reg": "-1","Other_books": "-1","ScholarshipUrl": "","alimony":"12768-21600","Other_Conditions": "无明确要求","Currency": "美元","Rate": "6.3387"}</t>
  </si>
  <si>
    <t>a:1:{i:0;O:8:"stdClass":1:{s:5:"score";s:3:"2.0";}}</t>
  </si>
  <si>
    <t>a:1:{i:0;O:8:"stdClass":2:{s:4:"time";s:9:"5月15日";s:3:"tip";s:30:"牙医助理申请截止时间";}}</t>
  </si>
  <si>
    <t>牙医助理入学要求：&amp;nbsp;托福网考：79/80。</t>
  </si>
  <si>
    <t>{"Address":"The University Hospital  *150 Bergen Street  Room D347  Newark, NJ 07103  Office of Marketing &amp; Media Relations  ","Tel":"001 973 972 6273","Fax":"","Mail":"smithtl@umdnj.edu","ApplyOnline":"https://banweb.umdnj.edu:8090/PROD/bwskalog.P_DispLoginNon","Conditions_Cost": [{"score":"2.0"}],"Conditions_Edu": "高中毕业", "Conditions_Test": [{"type":"传统托福(PBT)","score":"550"},{"type":"托福网考(IBT)","score":"79"}],"Conditions_Age": "无明确要求","MajorSum": "0", "OpeningTime": [{"time":"5月15日","tip":"牙医助理申请截止时间"}],"Tuition": "-1","Other_Application": "-1","Other_reg": "-1","Other_books": "-1","ScholarshipUrl": "http://www.umdnj.edu/studentfinancialaid/index_new_brow.htm","alimony":"12768-21600","Other_Conditions": "牙医助理入学要求：&amp;nbsp;托福网考：79/80。","Currency": "美元","Rate": "6.3387"}</t>
  </si>
  <si>
    <t>{"Address":"UMDNJ-Graduate School of Biomedical Sciences  30 Bergen Street, ADMC   *110 Newark, NJ 07107-3000  ","Tel":"001 973 972-4511","Fax":"","Mail":"gsbsnadm@umdnj.edu","ApplyOnline":"https://banweb.umdnj.edu:8090/PROD/bwskalog.P_DispLoginNon","Conditions_Cost": "","Conditions_Edu": "无明确要求", "Conditions_Test": "","Conditions_Age": "无明确要求","MajorSum": "0", "OpeningTime": "","Tuition": "-1","Other_Application": "","Other_reg": "-1","Other_books": "-1","ScholarshipUrl": "","alimony":"12768-21600","Other_Conditions": "无明确要求","Currency": "美元","Rate": "6.3387"}</t>
  </si>
  <si>
    <t>贝勒医学院(休斯顿)</t>
  </si>
  <si>
    <t>Baylor College of Medicine (Houston)</t>
  </si>
  <si>
    <t>Office of Admissions  One Baylor Plaza  MS 110  Houston, Texas 77030</t>
  </si>
  <si>
    <t>https://www.bcm.edu/admissions/</t>
  </si>
  <si>
    <t>a:3:{i:0;O:8:"stdClass":2:{s:4:"type";s:17:"传统托福(PBT)";s:5:"score";s:3:"600";}i:1;O:8:"stdClass":2:{s:4:"type";s:17:"托福机考(CBT)";s:5:"score";s:3:"250";}i:2;O:8:"stdClass":2:{s:4:"type";s:6:"雅思";s:5:"score";s:1:"6";}}</t>
  </si>
  <si>
    <t>001 713-798-5563</t>
  </si>
  <si>
    <t>admissions@bcm.edu</t>
  </si>
  <si>
    <t>1.本科毕业，专业涉及生物、化学（有机、无机）、数学（微积分）、物理优先。&amp;nbsp;2.GRE成绩达到70%。</t>
  </si>
  <si>
    <t>https://www.bcm.edu/education/financial-aid/?PMID=7466</t>
  </si>
  <si>
    <t>001 713-798-4842</t>
  </si>
  <si>
    <t>a:3:{s:6:"理学";s:30:"./major/175/5509/Master//6.gif";s:6:"医学";s:31:"./major/175/5509/Master//10.gif";s:6:"法学";s:30:"./major/175/5509/Master//1.gif";}</t>
  </si>
  <si>
    <t>{"Address":"Office of Admissions  One Baylor Plaza  MS 110  Houston, Texas 77030    ","Tel":"001 713-798-4842","Fax":"001 713-798-5563","Mail":"admissions@bcm.edu","ApplyOnline":"https://www.bcm.edu/admissions/","Conditions_Cost": [{"score":"3.0"}],"Conditions_Edu": "本科毕业", "Conditions_Test": [{"type":"传统托福(PBT)","score":"600"},{"type":"托福机考(CBT)","score":"250"},{"type":"雅思","score":"6"}],"Conditions_Age": "无明确要求","MajorSum": "24", "OpeningTime": [{"time":"11月1日","tip":""}],"Tuition": "19650","Other_Application": "50","Other_reg": "-1","Other_books": "-1","ScholarshipUrl": "https://www.bcm.edu/education/financial-aid/?PMID=7466","alimony":"12768-21600","Other_Conditions": "1.本科毕业，专业涉及生物、化学（有机、无机）、数学（微积分）、物理优先。&amp;nbsp;2.GRE成绩达到70%。","Currency": "美元","Rate": "6.3387"}</t>
  </si>
  <si>
    <t>a:2:{s:6:"理学";s:26:"./major/175/5509/Dr//6.gif";s:6:"医学";s:27:"./major/175/5509/Dr//10.gif";}</t>
  </si>
  <si>
    <t>{"Address":"Office of Admissions  One Baylor Plaza  MS 110  Houston, Texas 77030    ","Tel":"001 713-798-4842","Fax":"001 713-798-5563","Mail":"admissions@bcm.edu","ApplyOnline":"https://www.bcm.edu/admissions/","Conditions_Cost": [{"score":"四分制  3.0","tip":"GPA"}],"Conditions_Edu": "本科毕业", "Conditions_Test": [{"type":"传统托福(PBT)","score":"600"},{"type":"托福机考(CBT)","score":"250"},{"type":"雅思","score":"6"}],"Conditions_Age": "无明确要求","MajorSum": "14", "OpeningTime": [{"time":"11月1日","tip":""}],"Tuition": "22000","Other_Application": "50","Other_reg": "-1","Other_books": "-1","ScholarshipUrl": "https://www.bcm.edu/education/financial-aid/?PMID=7466","alimony":"12768-21600","Other_Conditions": "1.本科毕业，专业涉及生物、化学（有机、无机）、数学（微积分）、物理优先。&amp;nbsp;2.GRE成绩达到70%。","Currency": "美元","Rate": "6.3387"}</t>
  </si>
  <si>
    <t>a:1:{s:6:"医学";s:32:"./major/175/5509/NetWork//10.gif";}</t>
  </si>
  <si>
    <t>{"Address":"Office of Admissions  One Baylor Plaza  MS 110  Houston, Texas 77030    ","Tel":"001 713-798-4842","Fax":"001 713-798-5563","Mail":"admissions@bcm.edu","ApplyOnline":"https://www.bcm.edu/admissions/","Conditions_Cost": "","Conditions_Edu": "无明确要求", "Conditions_Test": "","Conditions_Age": "无明确要求","MajorSum": "1", "OpeningTime": "","Tuition": "18536","Other_Application": "","Other_reg": "-1","Other_books": "-1","ScholarshipUrl": "","alimony":"12768-21600","Other_Conditions": "无明确要求","Currency": "美元","Rate": "6.3387"}</t>
  </si>
  <si>
    <t>a:2:{s:9:"教育学";s:34:"./major/175/5509/Foundation//4.gif";s:6:"医学";s:35:"./major/175/5509/Foundation//10.gif";}</t>
  </si>
  <si>
    <t>{"Address":"Office of Admissions  One Baylor Plaza  MS 110  Houston, Texas 77030    ","Tel":"001 713-798-4842","Fax":"001 713-798-5563","Mail":"admissions@bcm.edu","ApplyOnline":"https://www.bcm.edu/admissions/","Conditions_Cost": "","Conditions_Edu": "无明确要求", "Conditions_Test": "","Conditions_Age": "无明确要求","MajorSum": "2", "OpeningTime": "","Tuition": "-1","Other_Application": "-1","Other_reg": "-1","Other_books": "-1","ScholarshipUrl": "","alimony":"12768-21600","Other_Conditions": "无明确要求","Currency": "美元","Rate": "6.3387"}</t>
  </si>
  <si>
    <t>德克萨斯大学圣安东尼奥健康科学中心(圣安东尼奥)</t>
  </si>
  <si>
    <t>University of Texas Health Science Center at San Antonio (San Antonio)</t>
  </si>
  <si>
    <t>UT Health Science Center Office of the Registrar Mail Code 77027703 Floyd Curl DrSan Antonio, TX 78229-3900.</t>
  </si>
  <si>
    <t>http://students.uthscsa.edu/registrar/2013/04/programs/</t>
  </si>
  <si>
    <t>a:3:{i:0;O:8:"stdClass":2:{s:4:"type";s:17:"传统托福(PBT)";s:5:"score";s:3:"560";}i:1;O:8:"stdClass":2:{s:4:"type";s:17:"托福机考(CBT)";s:5:"score";s:3:"220";}i:2;O:8:"stdClass":2:{s:4:"type";s:17:"托福网考(IBT)";s:5:"score";s:2:"68";}}</t>
  </si>
  <si>
    <t>registstrars@uthscsa.edu</t>
  </si>
  <si>
    <t>a:1:{i:0;O:8:"stdClass":2:{s:4:"time";s:10:"12月31日";s:3:"tip";s:45:"口腔卫生学秋季入学申请截止时间";}}</t>
  </si>
  <si>
    <t>1.提交之前学习成绩单。&amp;nbsp;&amp;nbsp;以上要求为口腔卫生学入学要求。</t>
  </si>
  <si>
    <t>http://students.uthscsa.edu/financialaid/2013/04/scholarships/</t>
  </si>
  <si>
    <t>+1 (210) 567-2621</t>
  </si>
  <si>
    <t>a:1:{s:6:"医学";s:38:"./major/175/5834/Undergraduate//10.gif";}</t>
  </si>
  <si>
    <t>{"Address":"UT Health Science Center Office of the Registrar Mail Code 77027703 Floyd Curl DrSan Antonio, TX 78229-3900.","Tel":"+1 (210) 567-2621","Fax":"","Mail":"registstrars@uthscsa.edu","ApplyOnline":"http://students.uthscsa.edu/registrar/2013/04/programs/","Conditions_Cost": [{"score":"四分制  2.7","tip":"GPA"}],"Conditions_Edu": "无明确要求", "Conditions_Test": [{"type":"传统托福(PBT)","score":"560"},{"type":"托福机考(CBT)","score":"220"},{"type":"托福网考(IBT)","score":"68"}],"Conditions_Age": "无明确要求","MajorSum": "4", "OpeningTime": [{"time":"12月31日","tip":"口腔卫生学秋季入学申请截止时间"}],"Tuition": "18373","Other_Application": "45","Other_reg": "100","Other_books": "-1","ScholarshipUrl": "http://students.uthscsa.edu/financialaid/2013/04/scholarships/","alimony":"12768-21600","Other_Conditions": "1.提交之前学习成绩单。&amp;nbsp;&amp;nbsp;以上要求为口腔卫生学入学要求。","Currency": "美元","Rate": "6.3387"}</t>
  </si>
  <si>
    <t>以上要求为口腔卫生学入学要求。</t>
  </si>
  <si>
    <t>a:5:{s:6:"理学";s:30:"./major/175/5834/Master//6.gif";s:9:"教育学";s:30:"./major/175/5834/Master//4.gif";s:9:"管理学";s:30:"./major/175/5834/Master//3.gif";s:6:"工学";s:30:"./major/175/5834/Master//2.gif";s:6:"医学";s:31:"./major/175/5834/Master//10.gif";}</t>
  </si>
  <si>
    <t>{"Address":"UT Health Science Center Office of the Registrar Mail Code 77027703 Floyd Curl DrSan Antonio, TX 78229-3900.","Tel":"+1 (210) 567-2621","Fax":"","Mail":"registstrars@uthscsa.edu","ApplyOnline":"http://students.uthscsa.edu/registrar/2013/04/programs/","Conditions_Cost": "","Conditions_Edu": "本科毕业", "Conditions_Test": [{"type":"传统托福(PBT)","score":"560"},{"type":"托福机考(CBT)","score":"220"},{"type":"托福网考(IBT)","score":"68"}],"Conditions_Age": "无明确要求","MajorSum": "24", "OpeningTime": [{"time":"12月31日","tip":"口腔卫生学秋季入学申请截止时间"}],"Tuition": "21416","Other_Application": "45","Other_reg": "100","Other_books": "-1","ScholarshipUrl": "http://students.uthscsa.edu/financialaid/2013/04/scholarships/","alimony":"12768-21600","Other_Conditions": "以上要求为口腔卫生学入学要求。","Currency": "美元","Rate": "6.3387"}</t>
  </si>
  <si>
    <t>a:1:{i:0;O:8:"stdClass":2:{s:4:"time";s:9:"10月1日";s:3:"tip";s:42:"口腔外科秋季入学申请截止时间";}}</t>
  </si>
  <si>
    <t>1.提交之前学习成绩单。&amp;nbsp;&amp;nbsp;以上要求为口腔外科学入学要求。</t>
  </si>
  <si>
    <t>a:3:{s:6:"理学";s:26:"./major/175/5834/Dr//6.gif";s:6:"工学";s:26:"./major/175/5834/Dr//2.gif";s:6:"医学";s:27:"./major/175/5834/Dr//10.gif";}</t>
  </si>
  <si>
    <t>{"Address":"UT Health Science Center Office of the Registrar Mail Code 77027703 Floyd Curl DrSan Antonio, TX 78229-3900.","Tel":"+1 (210) 567-2621","Fax":"","Mail":"registstrars@uthscsa.edu","ApplyOnline":"http://students.uthscsa.edu/registrar/2013/04/programs/","Conditions_Cost": "","Conditions_Edu": "本科毕业", "Conditions_Test": "","Conditions_Age": "无明确要求","MajorSum": "17", "OpeningTime": [{"time":"10月1日","tip":"口腔外科秋季入学申请截止时间"}],"Tuition": "24925","Other_Application": "45","Other_reg": "100","Other_books": "-1","ScholarshipUrl": "http://students.uthscsa.edu/financialaid/2013/04/scholarships/","alimony":"12768-21600","Other_Conditions": "1.提交之前学习成绩单。&amp;nbsp;&amp;nbsp;以上要求为口腔外科学入学要求。","Currency": "美元","Rate": "6.3387"}</t>
  </si>
  <si>
    <t>a:3:{s:6:"理学";s:31:"./major/175/5834/NetWork//6.gif";s:9:"教育学";s:31:"./major/175/5834/NetWork//4.gif";s:6:"医学";s:32:"./major/175/5834/NetWork//10.gif";}</t>
  </si>
  <si>
    <t>{"Address":"UT Health Science Center Office of the Registrar Mail Code 77027703 Floyd Curl DrSan Antonio, TX 78229-3900.","Tel":"+1 (210) 567-2621","Fax":"","Mail":"registstrars@uthscsa.edu","ApplyOnline":"http://students.uthscsa.edu/registrar/2013/04/programs/","Conditions_Cost": "","Conditions_Edu": "无明确要求", "Conditions_Test": "","Conditions_Age": "无明确要求","MajorSum": "22", "OpeningTime": "","Tuition": "21416","Other_Application": "","Other_reg": "100","Other_books": "-1","ScholarshipUrl": "http://students.uthscsa.edu/financialaid/2013/04/scholarships/","alimony":"12768-21600","Other_Conditions": "无明确要求","Currency": "美元","Rate": "6.3387"}</t>
  </si>
  <si>
    <t>史密斯学院（北安普敦）</t>
  </si>
  <si>
    <t>Smith College (Northampton)</t>
  </si>
  <si>
    <t>Office of Admission,Smith College,7 College Lane,Northampton, MA 01063 USA</t>
  </si>
  <si>
    <t>a:3:{i:0;O:8:"stdClass":2:{s:4:"type";s:17:"托福机考(CBT)";s:5:"score";s:3:"261";}i:1;O:8:"stdClass":2:{s:4:"type";s:17:"托福网考(IBT)";s:5:"score";s:2:"98";}i:2;O:8:"stdClass":2:{s:4:"type";s:6:"雅思";s:5:"score";s:1:"7";}}</t>
  </si>
  <si>
    <t>1-(413) 585-2527</t>
  </si>
  <si>
    <t>admission@smith.edu</t>
  </si>
  <si>
    <t>a:3:{i:0;O:8:"stdClass":2:{s:4:"time";s:10:"11月15日";s:3:"tip";s:31:"提前录取申请截止日期1";}i:1;O:8:"stdClass":2:{s:4:"time";s:8:"1月1日";s:3:"tip";s:31:"提前录取申请截止日期2";}i:2;O:8:"stdClass":2:{s:4:"time";s:9:"1月15日";s:3:"tip";s:30:"常规录取申请截止日期";}}</t>
  </si>
  <si>
    <t>http://www.smith.edu/finaid/prospect/types_aid.php</t>
  </si>
  <si>
    <t>1-(413) 585-2500</t>
  </si>
  <si>
    <t>a:9:{s:6:"文学";s:37:"./major/175/2929/Undergraduate//9.gif";s:9:"历史学";s:37:"./major/175/2929/Undergraduate//7.gif";s:6:"理学";s:37:"./major/175/2929/Undergraduate//6.gif";s:9:"经济学";s:37:"./major/175/2929/Undergraduate//5.gif";s:9:"教育学";s:37:"./major/175/2929/Undergraduate//4.gif";s:6:"工学";s:37:"./major/175/2929/Undergraduate//2.gif";s:6:"哲学";s:38:"./major/175/2929/Undergraduate//11.gif";s:6:"医学";s:38:"./major/175/2929/Undergraduate//10.gif";s:6:"法学";s:37:"./major/175/2929/Undergraduate//1.gif";}</t>
  </si>
  <si>
    <t>{"Address":"Office of Admission,Smith College,7 College Lane,Northampton, MA 01063 USA","Tel":"1-(413) 585-2500","Fax":"1-(413) 585-2527","Mail":"admission@smith.edu","ApplyOnline":"https://www.commonapp.org/CommonApp/default.aspx","Conditions_Cost": "","Conditions_Edu": "高中毕业", "Conditions_Test": [{"type":"托福机考(CBT)","score":"261"},{"type":"托福网考(IBT)","score":"98"},{"type":"雅思","score":"7"}],"Conditions_Age": "无明确要求","MajorSum": "49", "OpeningTime": [{"time":"11月15日","tip":"提前录取申请截止日期1"},{"time":"1月1日","tip":"提前录取申请截止日期2"},{"time":"1月15日","tip":"常规录取申请截止日期"}],"Tuition": "42840","Other_Application": "-1","Other_reg": "-1","Other_books": "-1","ScholarshipUrl": "http://www.smith.edu/finaid/prospect/types_aid.php","alimony":"12768-21600","Other_Conditions": "无明确要求","Currency": "美元","Rate": "6.3387"}</t>
  </si>
  <si>
    <t>Smith College,Graduate and Special Programs,College Hall 307,Smith College,Northampton, Ma 01063 USA</t>
  </si>
  <si>
    <t>http://www.smith.edu/gradstudy/admission.php</t>
  </si>
  <si>
    <t>gradstdy@smith.edu</t>
  </si>
  <si>
    <t>a:1:{i:0;O:8:"stdClass":2:{s:4:"time";s:9:"1月15日";s:3:"tip";s:30:"秋季学期申请截止日期";}}</t>
  </si>
  <si>
    <t>要求提交托福成绩。&amp;nbsp;要求提交GRE考试成绩。</t>
  </si>
  <si>
    <t>http://www.smith.edu/gradstudy/finaid_scholarships.php</t>
  </si>
  <si>
    <t>1-(413) 585-3050</t>
  </si>
  <si>
    <t>a:4:{s:6:"文学";s:30:"./major/175/2929/Master//9.gif";s:6:"理学";s:30:"./major/175/2929/Master//6.gif";s:9:"教育学";s:30:"./major/175/2929/Master//4.gif";s:6:"法学";s:30:"./major/175/2929/Master//1.gif";}</t>
  </si>
  <si>
    <t>{"Address":"Smith College,Graduate and Special Programs,College Hall 307,Smith College,Northampton, Ma 01063 USA","Tel":"1-(413) 585-3050","Fax":"","Mail":"gradstdy@smith.edu","ApplyOnline":"http://www.smith.edu/gradstudy/admission.php","Conditions_Cost": "","Conditions_Edu": "本科毕业", "Conditions_Test": "","Conditions_Age": "无明确要求","MajorSum": "7", "OpeningTime": [{"time":"1月15日","tip":"秋季学期申请截止日期"}],"Tuition": "42840","Other_Application": "-1","Other_reg": "-1","Other_books": "-1","ScholarshipUrl": "http://www.smith.edu/gradstudy/finaid_scholarships.php","alimony":"12768-21600","Other_Conditions": "要求提交托福成绩。&amp;nbsp;要求提交GRE考试成绩。","Currency": "美元","Rate": "6.3387"}</t>
  </si>
  <si>
    <t>a:1:{s:6:"文学";s:31:"./major/175/2929/NetWork//9.gif";}</t>
  </si>
  <si>
    <t>{"Address":"Smith College,Graduate and Special Programs,College Hall 307,Smith College,Northampton, Ma 01063 USA","Tel":"1-(413) 585-3050","Fax":"","Mail":"gradstdy@smith.edu","ApplyOnline":"http://www.smith.edu/gradstudy/admission.php","Conditions_Cost": "","Conditions_Edu": "无明确要求", "Conditions_Test": "","Conditions_Age": "无明确要求","MajorSum": "1", "OpeningTime": "","Tuition": "42840","Other_Application": "","Other_reg": "-1","Other_books": "-1","ScholarshipUrl": "http://www.smith.edu/gradstudy/finaid_scholarships.php","alimony":"12768-21600","Other_Conditions": "无明确要求","Currency": "美元","Rate": "6.3387"}</t>
  </si>
  <si>
    <t>德克萨斯大学达拉斯西南医学中心（达拉斯）</t>
  </si>
  <si>
    <t>University of Texas Southwestern Medical Center at Dallas (Dallas)</t>
  </si>
  <si>
    <t>{"Address":"","Tel":"","Fax":"","Mail":"","ApplyOnline":"","Conditions_Cost": "","Conditions_Edu": "无明确要求", "Conditions_Test": "","Conditions_Age": "无明确要求","MajorSum": "1", "OpeningTime": "","Tuition": "-1","Other_Application": "-1","Other_reg": "-1","Other_books": "-1","ScholarshipUrl": "","alimony":"12768-21600","Other_Conditions": "无明确要求","Currency": "美元","Rate": "6.3387"}</t>
  </si>
  <si>
    <t>Admissions Office, UT Southwestern Medical Center, 5323 Harry Hines Blvd., Dallas, TX 75390-9162</t>
  </si>
  <si>
    <t>http://www.utsouthwestern.edu/education/school-of-health-professions/admissions.html</t>
  </si>
  <si>
    <t>001 214-648-3289</t>
  </si>
  <si>
    <t>admissions@utsouthwestern.edu</t>
  </si>
  <si>
    <t>a:1:{i:0;O:8:"stdClass":2:{s:4:"time";s:9:"5月31日";s:3:"tip";s:36:"康复咨询专业申请截止日期";}}</t>
  </si>
  <si>
    <t>1、要求提交GRE考试成绩。&amp;nbsp;&amp;nbsp;以上要求为康复咨询专业录取条件</t>
  </si>
  <si>
    <t>http://www.utsouthwestern.edu/about-us/administrative-offices/financial-aid/index.html</t>
  </si>
  <si>
    <t>001 214-648-5617</t>
  </si>
  <si>
    <t>a:2:{s:9:"管理学";s:30:"./major/175/5839/Master//3.gif";s:6:"医学";s:31:"./major/175/5839/Master//10.gif";}</t>
  </si>
  <si>
    <t>{"Address":"Admissions Office, UT Southwestern Medical Center, 5323 Harry Hines Blvd., Dallas, TX 75390-9162","Tel":"001 214-648-5617","Fax":"001 214-648-3289 ","Mail":"admissions@utsouthwestern.edu","ApplyOnline":"http://www.utsouthwestern.edu/education/school-of-health-professions/admissions.html","Conditions_Cost": "","Conditions_Edu": "本科毕业", "Conditions_Test": [{"type":"传统托福(PBT)","score":"600"},{"type":"托福机考(CBT)","score":"250"},{"type":"托福网考(IBT)","score":"100"}],"Conditions_Age": "无明确要求","MajorSum": "9", "OpeningTime": [{"time":"5月31日","tip":"康复咨询专业申请截止日期"}],"Tuition": "17250","Other_Application": "-1","Other_reg": "-1","Other_books": "-1","ScholarshipUrl": "http://www.utsouthwestern.edu/about-us/administrative-offices/financial-aid/index.html","alimony":"12768-21600","Other_Conditions": "1、要求提交GRE考试成绩。&amp;nbsp;&amp;nbsp;以上要求为康复咨询专业录取条件","Currency": "美元","Rate": "6.3387"}</t>
  </si>
  <si>
    <t>a:1:{i:0;O:8:"stdClass":2:{s:4:"time";s:9:"12月1日";s:3:"tip";s:36:"物理疗法专业申请截止日期";}}</t>
  </si>
  <si>
    <t>1、要求提交GRE考试成绩。&amp;nbsp;&amp;nbsp;以上要求为物理疗法专业录取条件</t>
  </si>
  <si>
    <t>a:4:{s:6:"理学";s:26:"./major/175/5839/Dr//6.gif";s:9:"教育学";s:26:"./major/175/5839/Dr//4.gif";s:6:"工学";s:26:"./major/175/5839/Dr//2.gif";s:6:"医学";s:27:"./major/175/5839/Dr//10.gif";}</t>
  </si>
  <si>
    <t>{"Address":"Admissions Office, UT Southwestern Medical Center, 5323 Harry Hines Blvd., Dallas, TX 75390-9162","Tel":"001 214-648-5617","Fax":"001 214-648-3289 ","Mail":"admissions@utsouthwestern.edu","ApplyOnline":"http://www.utsouthwestern.edu/education/school-of-health-professions/admissions.html","Conditions_Cost": [{"score":"四分制  3.0","tip":"GPA"}],"Conditions_Edu": "本科毕业", "Conditions_Test": [{"type":"传统托福(PBT)","score":"600"},{"type":"托福机考(CBT)","score":"250"},{"type":"托福网考(IBT)","score":"100"}],"Conditions_Age": "无明确要求","MajorSum": "14", "OpeningTime": [{"time":"12月1日","tip":"物理疗法专业申请截止日期"}],"Tuition": "22000","Other_Application": "-1","Other_reg": "-1","Other_books": "-1","ScholarshipUrl": "http://www.utsouthwestern.edu/about-us/administrative-offices/financial-aid/index.html","alimony":"12768-21600","Other_Conditions": "1、要求提交GRE考试成绩。&amp;nbsp;&amp;nbsp;以上要求为物理疗法专业录取条件","Currency": "美元","Rate": "6.3387"}</t>
  </si>
  <si>
    <t>a:2:{s:9:"教育学";s:31:"./major/175/5839/NetWork//4.gif";s:6:"医学";s:32:"./major/175/5839/NetWork//10.gif";}</t>
  </si>
  <si>
    <t>{"Address":"Admissions Office, UT Southwestern Medical Center, 5323 Harry Hines Blvd., Dallas, TX 75390-9162","Tel":"001 214-648-5617","Fax":"001 214-648-3289 ","Mail":"admissions@utsouthwestern.edu","ApplyOnline":"http://www.utsouthwestern.edu/education/school-of-health-professions/admissions.html","Conditions_Cost": "","Conditions_Edu": "无明确要求", "Conditions_Test": "","Conditions_Age": "无明确要求","MajorSum": "3", "OpeningTime": "","Tuition": "7832","Other_Application": "","Other_reg": "-1","Other_books": "-1","ScholarshipUrl": "http://www.utsouthwestern.edu/about-us/administrative-offices/financial-aid/index.html","alimony":"12768-21600","Other_Conditions": "无明确要求","Currency": "美元","Rate": "6.3387"}</t>
  </si>
  <si>
    <t>东北大学（波士顿）</t>
  </si>
  <si>
    <t>Northeastern University (Boston)</t>
  </si>
  <si>
    <t>Office of Undergraduate Admissions, Northeastern University, 360 Huntington Avenue, Boston, MA 02115-5000 USA</t>
  </si>
  <si>
    <t>a:7:{i:0;O:8:"stdClass":2:{s:4:"type";s:17:"托福网考(IBT)";s:5:"score";s:2:"92";}i:1;O:8:"stdClass":2:{s:4:"type";s:23:"托福网考(IBT)阅读";s:5:"score";s:2:"22";}i:2;O:8:"stdClass":2:{s:4:"type";s:23:"托福网考(IBT)写作";s:5:"score";s:2:"22";}i:3;O:8:"stdClass":2:{s:4:"type";s:23:"托福网考(IBT)听力";s:5:"score";s:2:"22";}i:4;O:8:"stdClass":2:{s:4:"type";s:23:"托福网考(IBT)口语";s:5:"score";s:2:"24";}i:5;O:8:"stdClass":2:{s:4:"type";s:6:"雅思";s:5:"score";s:3:"6.5";}i:6;O:8:"stdClass":2:{s:4:"type";s:3:"PTE";s:5:"score";s:2:"62";}}</t>
  </si>
  <si>
    <t>+1 617.373.8780</t>
  </si>
  <si>
    <t>internationaladmissions@neu.edu</t>
  </si>
  <si>
    <t>a:3:{i:0;O:8:"stdClass":2:{s:4:"time";s:9:"11月1日";s:3:"tip";s:42:"秋季入学提前录取申请截止日期";}i:1;O:8:"stdClass":2:{s:4:"time";s:9:"1月15日";s:3:"tip";s:42:"秋季入学常规录取申请截止日期";}i:2;O:8:"stdClass":2:{s:4:"time";s:9:"10月1日";s:3:"tip";s:30:"春季入学申请截止日期";}}</t>
  </si>
  <si>
    <t>http://www.northeastern.edu/financialaid/grants-scholarships/index.html</t>
  </si>
  <si>
    <t>+1 617.373.2200</t>
  </si>
  <si>
    <t>a:11:{s:6:"文学";s:37:"./major/175/2905/Undergraduate//9.gif";s:6:"农学";s:37:"./major/175/2905/Undergraduate//8.gif";s:9:"历史学";s:37:"./major/175/2905/Undergraduate//7.gif";s:6:"理学";s:37:"./major/175/2905/Undergraduate//6.gif";s:9:"经济学";s:37:"./major/175/2905/Undergraduate//5.gif";s:9:"教育学";s:37:"./major/175/2905/Undergraduate//4.gif";s:9:"管理学";s:37:"./major/175/2905/Undergraduate//3.gif";s:6:"工学";s:37:"./major/175/2905/Undergraduate//2.gif";s:6:"哲学";s:38:"./major/175/2905/Undergraduate//11.gif";s:6:"医学";s:38:"./major/175/2905/Undergraduate//10.gif";s:6:"法学";s:37:"./major/175/2905/Undergraduate//1.gif";}</t>
  </si>
  <si>
    <t>{"Address":"Office of Undergraduate Admissions, Northeastern University, 360 Huntington Avenue, Boston, MA 02115-5000 USA","Tel":"+1 617.373.2200","Fax":"+1 617.373.8780","Mail":"internationaladmissions@neu.edu","ApplyOnline":"https://www.commonapp.org/Login","Conditions_Cost": "","Conditions_Edu": "高中毕业", "Conditions_Test": [{"type":"托福网考(IBT)","score":"92"},{"type":"托福网考(IBT)阅读","score":"22"},{"type":"托福网考(IBT)写作","score":"22"},{"type":"托福网考(IBT)听力","score":"22"},{"type":"托福网考(IBT)口语","score":"24"},{"type":"雅思","score":"6.5"},{"type":"PTE","score":"62"}],"Conditions_Age": "无明确要求","MajorSum": "48", "OpeningTime": [{"time":"11月1日","tip":"秋季入学提前录取申请截止日期"},{"time":"1月15日","tip":"秋季入学常规录取申请截止日期"},{"time":"10月1日","tip":"春季入学申请截止日期"}],"Tuition": "40780","Other_Application": "75","Other_reg": "-1","Other_books": "-1","ScholarshipUrl": "http://www.northeastern.edu/financialaid/grants-scholarships/index.html","alimony":"12768-21600","Other_Conditions": "无明确要求","Currency": "美元","Rate": "6.3387"}</t>
  </si>
  <si>
    <t>Graduate studies, Northeastern University, 360 Huntington Avenue, Boston, MA 02115-5000 USA</t>
  </si>
  <si>
    <t>http://www.northeastern.edu/graduate/prospective-students/admissions/</t>
  </si>
  <si>
    <t>1、提交之前学习成绩单。&amp;nbsp;2、提交托福考试成绩。&amp;nbsp;3、提交GRE考试成绩。</t>
  </si>
  <si>
    <t>http://www.northeastern.edu/financialaid/grants-scholarships/graduate.html</t>
  </si>
  <si>
    <t>+1 617.373-2310</t>
  </si>
  <si>
    <t>a:10:{s:6:"文学";s:30:"./major/175/2905/Master//9.gif";s:9:"历史学";s:30:"./major/175/2905/Master//7.gif";s:6:"理学";s:30:"./major/175/2905/Master//6.gif";s:9:"经济学";s:30:"./major/175/2905/Master//5.gif";s:9:"教育学";s:30:"./major/175/2905/Master//4.gif";s:9:"管理学";s:30:"./major/175/2905/Master//3.gif";s:6:"工学";s:30:"./major/175/2905/Master//2.gif";s:6:"军事";s:31:"./major/175/2905/Master//12.gif";s:6:"医学";s:31:"./major/175/2905/Master//10.gif";s:6:"法学";s:30:"./major/175/2905/Master//1.gif";}</t>
  </si>
  <si>
    <t>{"Address":"Graduate studies, Northeastern University, 360 Huntington Avenue, Boston, MA 02115-5000 USA","Tel":"+1 617.373-2310","Fax":"+1 617.373.8780","Mail":"internationaladmissions@neu.edu","ApplyOnline":"http://www.northeastern.edu/graduate/prospective-students/admissions/","Conditions_Cost": "","Conditions_Edu": "本科毕业", "Conditions_Test": "","Conditions_Age": "无明确要求","MajorSum": "52", "OpeningTime": "","Tuition": "31560","Other_Application": "-1","Other_reg": "-1","Other_books": "-1","ScholarshipUrl": "http://www.northeastern.edu/financialaid/grants-scholarships/graduate.html","alimony":"12768-21600","Other_Conditions": "1、提交之前学习成绩单。&amp;nbsp;2、提交托福考试成绩。&amp;nbsp;3、提交GRE考试成绩。","Currency": "美元","Rate": "6.3387"}</t>
  </si>
  <si>
    <t>a:8:{s:6:"文学";s:26:"./major/175/2905/Dr//9.gif";s:9:"历史学";s:26:"./major/175/2905/Dr//7.gif";s:6:"理学";s:26:"./major/175/2905/Dr//6.gif";s:9:"经济学";s:26:"./major/175/2905/Dr//5.gif";s:9:"教育学";s:26:"./major/175/2905/Dr//4.gif";s:6:"工学";s:26:"./major/175/2905/Dr//2.gif";s:6:"医学";s:27:"./major/175/2905/Dr//10.gif";s:6:"法学";s:26:"./major/175/2905/Dr//1.gif";}</t>
  </si>
  <si>
    <t>{"Address":"Graduate studies, Northeastern University, 360 Huntington Avenue, Boston, MA 02115-5000 USA","Tel":"+1 617.373-2310","Fax":"+1 617.373.8780","Mail":"internationaladmissions@neu.edu","ApplyOnline":"http://www.northeastern.edu/graduate/prospective-students/admissions/","Conditions_Cost": "","Conditions_Edu": "本科毕业", "Conditions_Test": "","Conditions_Age": "无明确要求","MajorSum": "25", "OpeningTime": "","Tuition": "31560","Other_Application": "-1","Other_reg": "-1","Other_books": "-1","ScholarshipUrl": "http://www.northeastern.edu/financialaid/grants-scholarships/graduate.html","alimony":"12768-21600","Other_Conditions": "1、提交之前学习成绩单。&amp;nbsp;2、提交托福考试成绩。&amp;nbsp;3、提交GRE考试成绩。","Currency": "美元","Rate": "6.3387"}</t>
  </si>
  <si>
    <t>Northeastern University, 350 Dodge Hall, 360 Huntington Avenue, Boston, MA 02115-5000</t>
  </si>
  <si>
    <t>gradbusiness@neu.edu</t>
  </si>
  <si>
    <t>a:1:{i:0;O:8:"stdClass":2:{s:4:"time";s:9:"3月15日";s:3:"tip";s:27:"留学生申请截止日期";}}</t>
  </si>
  <si>
    <t>学术要求：&amp;nbsp;1.提交本科或研究生成绩单。&amp;nbsp;2.提交GRE或GMAT考试成绩。&amp;nbsp;3.提交托福或雅思考试成绩。&amp;nbsp;4.提交一份简历和两封推荐信。</t>
  </si>
  <si>
    <t>1 617-373-5992</t>
  </si>
  <si>
    <t>a:2:{s:9:"经济学";s:27:"./major/175/2905/MBA//5.gif";s:9:"管理学";s:27:"./major/175/2905/MBA//3.gif";}</t>
  </si>
  <si>
    <t>{"Address":"Northeastern University, 350 Dodge Hall, 360 Huntington Avenue, Boston, MA 02115-5000","Tel":"1 617-373-5992","Fax":"","Mail":"gradbusiness@neu.edu","Conditions_Cost": "","Conditions_Edu": "本科毕业", "Conditions_Test": "", "Conditions_Work": "无明确要求","xueZhi": "24个月 全日制","Conditions_Age": "无明确要求","MajorSum": "3", "OpeningTime": [{"time":"3月15日","tip":"留学生申请截止日期"}],"Tuition": "83100","Other_Application": "100","Other_reg": "-1","Other_books": "-1","ScholarshipUrl": "","alimony":"12768-21600","Other_Conditions": "学术要求：&amp;nbsp;1.提交本科或研究生成绩单。&amp;nbsp;2.提交GRE或GMAT考试成绩。&amp;nbsp;3.提交托福或雅思考试成绩。&amp;nbsp;4.提交一份简历和两封推荐信。","Currency": "美元","Rate": "6.3387"}</t>
  </si>
  <si>
    <t>Northeastern University, English Language Center, 360 Huntington Avenue, 10 BV, Boston  MA 02115 U.S.A.</t>
  </si>
  <si>
    <t>https://northeasterncps.secure.force.com/application/acapppage1</t>
  </si>
  <si>
    <t>a:7:{i:0;O:8:"stdClass":2:{s:4:"type";s:17:"托福网考(IBT)";s:5:"score";s:2:"65";}i:1;O:8:"stdClass":2:{s:4:"type";s:6:"雅思";s:5:"score";s:1:"6";}i:2;O:8:"stdClass":2:{s:4:"type";s:12:"雅思阅读";s:5:"score";s:3:"5.5";}i:3;O:8:"stdClass":2:{s:4:"type";s:12:"雅思写作";s:5:"score";s:3:"5.5";}i:4;O:8:"stdClass":2:{s:4:"type";s:12:"雅思听力";s:5:"score";s:3:"5.5";}i:5;O:8:"stdClass":2:{s:4:"type";s:12:"雅思口语";s:5:"score";s:3:"5.5";}i:6;O:8:"stdClass":2:{s:4:"type";s:3:"PTE";s:5:"score";s:2:"46";}}</t>
  </si>
  <si>
    <t>cpsadmissions@neu.edu</t>
  </si>
  <si>
    <t>a:1:{i:0;O:8:"stdClass":2:{s:4:"time";s:8:"1月6日";s:3:"tip";s:39:"每年开课2次，分别为1月和5月";}}</t>
  </si>
  <si>
    <t>1、提交之前学习成绩单。</t>
  </si>
  <si>
    <t>1 877.668.7727</t>
  </si>
  <si>
    <t>a:2:{s:6:"文学";s:32:"./major/175/2905/Language//9.gif";s:9:"教育学";s:32:"./major/175/2905/Language//4.gif";}</t>
  </si>
  <si>
    <t>{"Address":"Northeastern University, English Language Center, 360 Huntington Avenue, 10 BV, Boston  MA 02115 U.S.A.","Tel":"1 877.668.7727","Fax":"","Mail":"cpsadmissions@neu.edu","ApplyOnline":"https://northeasterncps.secure.force.com/application/acapppage1","Conditions_Cost": "","Conditions_Edu": "无明确要求", "Conditions_Test": [{"type":"托福网考(IBT)","score":"65"},{"type":"雅思","score":"6"},{"type":"雅思阅读","score":"5.5"},{"type":"雅思写作","score":"5.5"},{"type":"雅思听力","score":"5.5"},{"type":"雅思口语","score":"5.5"},{"type":"PTE","score":"46"}],"Conditions_Age": "无明确要求","MajorSum": "1", "OpeningTime": [{"time":"1月6日","tip":"每年开课2次，分别为1月和5月"}],"Tuition": "488","Other_Application": "-1","Other_reg": "-1","Other_books": "-1","ScholarshipUrl": "","alimony":"12768-21600","Other_Conditions": "1、提交之前学习成绩单。","Currency": "美元","Rate": "6.3387"}</t>
  </si>
  <si>
    <t>a:6:{s:6:"文学";s:31:"./major/175/2905/NetWork//9.gif";s:6:"理学";s:31:"./major/175/2905/NetWork//6.gif";s:9:"教育学";s:31:"./major/175/2905/NetWork//4.gif";s:9:"管理学";s:31:"./major/175/2905/NetWork//3.gif";s:6:"工学";s:31:"./major/175/2905/NetWork//2.gif";s:6:"医学";s:32:"./major/175/2905/NetWork//10.gif";}</t>
  </si>
  <si>
    <t>{"Address":"Graduate studies, Northeastern University, 360 Huntington Avenue, Boston, MA 02115-5000 USA","Tel":"+1 617.373-2310","Fax":"+1 617.373.8780","Mail":"internationaladmissions@neu.edu","ApplyOnline":"http://www.northeastern.edu/graduate/prospective-students/admissions/","Conditions_Cost": "","Conditions_Edu": "无明确要求", "Conditions_Test": "","Conditions_Age": "无明确要求","MajorSum": "10", "OpeningTime": "","Tuition": "31560","Other_Application": "","Other_reg": "-1","Other_books": "-1","ScholarshipUrl": "http://www.northeastern.edu/financialaid/grants-scholarships/graduate.html","alimony":"12768-21600","Other_Conditions": "无明确要求","Currency": "美元","Rate": "6.3387"}</t>
  </si>
  <si>
    <t>a:3:{s:9:"教育学";s:34:"./major/175/2905/Foundation//4.gif";s:6:"医学";s:35:"./major/175/2905/Foundation//10.gif";s:6:"法学";s:34:"./major/175/2905/Foundation//1.gif";}</t>
  </si>
  <si>
    <t>{"Address":"Office of Undergraduate Admissions, Northeastern University, 360 Huntington Avenue, Boston, MA 02115-5000 USA","Tel":"+1 617.373.2200","Fax":"+1 617.373.8780","Mail":"internationaladmissions@neu.edu","ApplyOnline":"https://www.commonapp.org/Login","Conditions_Cost": "","Conditions_Edu": "无明确要求", "Conditions_Test": "","Conditions_Age": "无明确要求","MajorSum": "2", "OpeningTime": "","Tuition": "-1","Other_Application": "-1","Other_reg": "-1","Other_books": "-1","ScholarshipUrl": "","alimony":"12768-21600","Other_Conditions": "无明确要求","Currency": "美元","Rate": "6.3387"}</t>
  </si>
  <si>
    <t>洛克菲勒大学</t>
  </si>
  <si>
    <t>Rockefeller University</t>
  </si>
  <si>
    <t>a:1:{i:0;O:8:"stdClass":2:{s:4:"time";s:10:"10月15日";s:3:"tip";s:37:"硕博士连读6月入学申请截止";}}</t>
  </si>
  <si>
    <t>http://www.rockefeller.edu/graduate/prospective/finsupport</t>
  </si>
  <si>
    <t>{"Address":"","Tel":"","Fax":"","Mail":"","ApplyOnline":"","Conditions_Cost": "","Conditions_Edu": "无明确要求", "Conditions_Test": "","Conditions_Age": "无明确要求","MajorSum": "0", "OpeningTime": [{"time":"10月15日","tip":"硕博士连读6月入学申请截止"}],"Tuition": "-1","Other_Application": "50","Other_reg": "-1","Other_books": "-1","ScholarshipUrl": "http://www.rockefeller.edu/graduate/prospective/finsupport","alimony":"12768-21600","Other_Conditions": "无明确要求","Currency": "美元","Rate": "6.3387"}</t>
  </si>
  <si>
    <t>Office of Graduate Studies The Rockefeller University 1230 York Avenue, Box 177 New York, NY 10065</t>
  </si>
  <si>
    <t>http://www.rockefeller.edu/graduate/</t>
  </si>
  <si>
    <t>1 212-327-8505</t>
  </si>
  <si>
    <t>phd@rockefeller.edu</t>
  </si>
  <si>
    <t>a:1:{i:0;O:8:"stdClass":2:{s:4:"time";s:9:"12月3日";s:3:"tip";s:22:"9月入学申请截止";}}</t>
  </si>
  <si>
    <t>1、本科、硕士毕业或获得医学博士可申请。&amp;nbsp;2、要求提交GRE与英语水平成绩、在校成绩单。&amp;nbsp;3、三封教授的推荐信。</t>
  </si>
  <si>
    <t>1 212-327-8086</t>
  </si>
  <si>
    <t>a:2:{s:6:"理学";s:27:"./major/175/55299/Dr//6.gif";s:6:"医学";s:28:"./major/175/55299/Dr//10.gif";}</t>
  </si>
  <si>
    <t>{"Address":"Office of Graduate Studies The Rockefeller University 1230 York Avenue, Box 177 New York, NY 10065","Tel":"1 212-327-8086","Fax":"1 212-327-8505 ","Mail":"phd@rockefeller.edu","ApplyOnline":"http://www.rockefeller.edu/graduate/","Conditions_Cost": "","Conditions_Edu": "本科毕业", "Conditions_Test": "","Conditions_Age": "无明确要求","MajorSum": "7", "OpeningTime": [{"time":"12月3日","tip":"9月入学申请截止"}],"Tuition": "-1","Other_Application": "50","Other_reg": "-1","Other_books": "-1","ScholarshipUrl": "http://www.rockefeller.edu/graduate/prospective/finsupport","alimony":"12768-21600","Other_Conditions": "1、本科、硕士毕业或获得医学博士可申请。&amp;nbsp;2、要求提交GRE与英语水平成绩、在校成绩单。&amp;nbsp;3、三封教授的推荐信。","Currency": "美元","Rate": "6.3387"}</t>
  </si>
  <si>
    <t>巴克内尔大学（路易斯堡）</t>
  </si>
  <si>
    <t>Bucknell University (Lewisburg)</t>
  </si>
  <si>
    <t>Office of Admissions, Bucknell University, 1 Dent Drive, Lewisburg, PA 17837</t>
  </si>
  <si>
    <t>1 570.577.3538</t>
  </si>
  <si>
    <t>admissions@bucknell.edu</t>
  </si>
  <si>
    <t>a:2:{i:0;O:8:"stdClass":2:{s:4:"time";s:10:"11月15日";s:3:"tip";s:33:"第一轮提前申请截止时间";}i:1;O:8:"stdClass":2:{s:4:"time";s:9:"1月15日";s:3:"tip";s:48:"第二轮提前申请、常规申请截止时间";}}</t>
  </si>
  <si>
    <t>https://www.bucknell.edu/about-bucknell/administrative-offices/office-of-financial-aid/types-of-aid/scholarships-and-grants.html</t>
  </si>
  <si>
    <t>1 570.577.3000</t>
  </si>
  <si>
    <t>a:11:{s:6:"文学";s:37:"./major/175/4861/Undergraduate//9.gif";s:6:"农学";s:37:"./major/175/4861/Undergraduate//8.gif";s:9:"历史学";s:37:"./major/175/4861/Undergraduate//7.gif";s:6:"理学";s:37:"./major/175/4861/Undergraduate//6.gif";s:9:"经济学";s:37:"./major/175/4861/Undergraduate//5.gif";s:9:"教育学";s:37:"./major/175/4861/Undergraduate//4.gif";s:9:"管理学";s:37:"./major/175/4861/Undergraduate//3.gif";s:6:"工学";s:37:"./major/175/4861/Undergraduate//2.gif";s:6:"哲学";s:38:"./major/175/4861/Undergraduate//11.gif";s:6:"医学";s:38:"./major/175/4861/Undergraduate//10.gif";s:6:"法学";s:37:"./major/175/4861/Undergraduate//1.gif";}</t>
  </si>
  <si>
    <t>{"Address":"Office of Admissions, Bucknell University, 1 Dent Drive, Lewisburg, PA 17837","Tel":"1 570.577.3000","Fax":"1 570.577.3538  ","Mail":"admissions@bucknell.edu","ApplyOnline":"https://www.commonapp.org/CommonApp/default.aspx","Conditions_Cost": "","Conditions_Edu": "高中毕业", "Conditions_Test": [{"type":"传统托福(PBT)","score":"600"},{"type":"托福网考(IBT)","score":"100"},{"type":"雅思","score":"7"}],"Conditions_Age": "无明确要求","MajorSum": "52", "OpeningTime": [{"time":"11月15日","tip":"第一轮提前申请截止时间"},{"time":"1月15日","tip":"第二轮提前申请、常规申请截止时间"}],"Tuition": "46646","Other_Application": "-1","Other_reg": "-1","Other_books": "-1","ScholarshipUrl": "https://www.bucknell.edu/about-bucknell/administrative-offices/office-of-financial-aid/types-of-aid/scholarships-and-grants.html","alimony":"12768-21600","Other_Conditions": "1、要求提交SAT和ACT考试成绩。","Currency": "美元","Rate": "6.3387"}</t>
  </si>
  <si>
    <t>Bucknell University, Graduate Studies, 226 Marts Hall, Lewisburg, PA 17837</t>
  </si>
  <si>
    <t>https://www.bucknell.edu/academics/graduate-studies/graduate-admissions/application.html</t>
  </si>
  <si>
    <t>a:3:{i:0;O:8:"stdClass":2:{s:4:"type";s:17:"托福网考(IBT)";s:5:"score";s:3:"100";}i:1;O:8:"stdClass":2:{s:4:"type";s:6:"雅思";s:5:"score";s:1:"7";}i:2;O:8:"stdClass":2:{s:4:"type";s:3:"GRE";s:5:"score";s:4:"1000";}}</t>
  </si>
  <si>
    <t>gradstds@bucknell.edu</t>
  </si>
  <si>
    <t>a:1:{i:0;O:8:"stdClass":2:{s:4:"time";s:8:"1月1日";s:3:"tip";s:30:"秋季入学申请截止时间";}}</t>
  </si>
  <si>
    <t>1.570.577.1304</t>
  </si>
  <si>
    <t>a:5:{s:6:"文学";s:30:"./major/175/4861/Master//9.gif";s:6:"农学";s:30:"./major/175/4861/Master//8.gif";s:6:"理学";s:30:"./major/175/4861/Master//6.gif";s:9:"教育学";s:30:"./major/175/4861/Master//4.gif";s:6:"工学";s:30:"./major/175/4861/Master//2.gif";}</t>
  </si>
  <si>
    <t>{"Address":"Bucknell University, Graduate Studies, 226 Marts Hall, Lewisburg, PA 17837","Tel":"1.570.577.1304","Fax":"","Mail":"gradstds@bucknell.edu","ApplyOnline":"https://www.bucknell.edu/academics/graduate-studies/graduate-admissions/application.html","Conditions_Cost": "","Conditions_Edu": "本科毕业", "Conditions_Test": [{"type":"托福网考(IBT)","score":"100"},{"type":"雅思","score":"7"},{"type":"GRE","score":"1000"}],"Conditions_Age": "无明确要求","MajorSum": "12", "OpeningTime": [{"time":"1月1日","tip":"秋季入学申请截止时间"}],"Tuition": "46646","Other_Application": "-1","Other_reg": "-1","Other_books": "-1","ScholarshipUrl": "https://www.bucknell.edu/about-bucknell/administrative-offices/office-of-financial-aid/types-of-aid/scholarships-and-grants.html","alimony":"12768-21600","Other_Conditions": "无明确要求","Currency": "美元","Rate": "6.3387"}</t>
  </si>
  <si>
    <t>a:3:{s:9:"教育学";s:34:"./major/175/4861/Foundation//4.gif";s:6:"医学";s:35:"./major/175/4861/Foundation//10.gif";s:6:"法学";s:34:"./major/175/4861/Foundation//1.gif";}</t>
  </si>
  <si>
    <t>{"Address":"Office of Admissions, Bucknell University, 1 Dent Drive, Lewisburg, PA 17837","Tel":"1 570.577.3000","Fax":"1 570.577.3538  ","Mail":"admissions@bucknell.edu","ApplyOnline":"http://www.commonapp.org/","Conditions_Cost": "","Conditions_Edu": "无明确要求", "Conditions_Test": "","Conditions_Age": "无明确要求","MajorSum": "2", "OpeningTime": "","Tuition": "-1","Other_Application": "-1","Other_reg": "-1","Other_books": "-1","ScholarshipUrl": "","alimony":"12768-21600","Other_Conditions": "无明确要求","Currency": "美元","Rate": "6.3387"}</t>
  </si>
  <si>
    <t>北爱荷华大学（西达弗斯）</t>
  </si>
  <si>
    <t>University of Northern Iowa (Cedar Falls)</t>
  </si>
  <si>
    <t>International Admissions, 002 Gilchrist Hall, University of Northern Iowa, Cedar Falls, Iowa 50614-0018, U.S.A.</t>
  </si>
  <si>
    <t>http://uni.edu/admissions/apply</t>
  </si>
  <si>
    <t>1- (319) 273 - 2885</t>
  </si>
  <si>
    <t>kristi.marchesani@uni.edu</t>
  </si>
  <si>
    <t>a:1:{i:0;O:8:"stdClass":2:{s:4:"time";s:10:"12月31日";s:3:"tip";s:18:"全年均可申请";}}</t>
  </si>
  <si>
    <t>http://uni.edu/finaid/scholarship</t>
  </si>
  <si>
    <t>1- (319) 273 - 2281</t>
  </si>
  <si>
    <t>a:10:{s:6:"文学";s:37:"./major/175/2236/Undergraduate//9.gif";s:9:"历史学";s:37:"./major/175/2236/Undergraduate//7.gif";s:6:"理学";s:37:"./major/175/2236/Undergraduate//6.gif";s:9:"经济学";s:37:"./major/175/2236/Undergraduate//5.gif";s:9:"教育学";s:37:"./major/175/2236/Undergraduate//4.gif";s:9:"管理学";s:37:"./major/175/2236/Undergraduate//3.gif";s:6:"工学";s:37:"./major/175/2236/Undergraduate//2.gif";s:6:"哲学";s:38:"./major/175/2236/Undergraduate//11.gif";s:6:"医学";s:38:"./major/175/2236/Undergraduate//10.gif";s:6:"法学";s:37:"./major/175/2236/Undergraduate//1.gif";}</t>
  </si>
  <si>
    <t>{"Address":"International Admissions, 002 Gilchrist Hall, University of Northern Iowa, Cedar Falls, Iowa 50614-0018, U.S.A.","Tel":"1- (319) 273 - 2281","Fax":"1- (319) 273 - 2885","Mail":"kristi.marchesani@uni.edu","ApplyOnline":"http://uni.edu/admissions/apply","Conditions_Cost": "","Conditions_Edu": "高中毕业", "Conditions_Test": [{"type":"传统托福(PBT)","score":"550"},{"type":"托福机考(CBT)","score":"213"},{"type":"托福网考(IBT)","score":"79"}],"Conditions_Age": "无明确要求","MajorSum": "116", "OpeningTime": [{"time":"12月31日","tip":"全年均可申请"}],"Tuition": "16144","Other_Application": "50","Other_reg": "-1","Other_books": "-1","ScholarshipUrl": "http://uni.edu/finaid/scholarship","alimony":"12768-21600","Other_Conditions": "无明确要求","Currency": "美元","Rate": "6.3387"}</t>
  </si>
  <si>
    <t>a:3:{i:0;O:8:"stdClass":2:{s:4:"time";s:8:"4月1日";s:3:"tip";s:30:"秋季学期申请截止日期";}i:1;O:8:"stdClass":2:{s:4:"time";s:9:"10月1日";s:3:"tip";s:30:"春季学期申请截止日期";}i:2;O:8:"stdClass":2:{s:4:"time";s:8:"2月1日";s:3:"tip";s:30:"夏季学期申请截止日期";}}</t>
  </si>
  <si>
    <t>a:8:{s:6:"文学";s:30:"./major/175/2236/Master//9.gif";s:9:"历史学";s:30:"./major/175/2236/Master//7.gif";s:6:"理学";s:30:"./major/175/2236/Master//6.gif";s:9:"教育学";s:30:"./major/175/2236/Master//4.gif";s:9:"管理学";s:30:"./major/175/2236/Master//3.gif";s:6:"工学";s:30:"./major/175/2236/Master//2.gif";s:6:"医学";s:31:"./major/175/2236/Master//10.gif";s:6:"法学";s:30:"./major/175/2236/Master//1.gif";}</t>
  </si>
  <si>
    <t>{"Address":"International Admissions, 002 Gilchrist Hall, University of Northern Iowa, Cedar Falls, Iowa 50614-0018, U.S.A.","Tel":"1- (319) 273 - 2281","Fax":"1- (319) 273 - 2885","Mail":"kristi.marchesani@uni.edu","ApplyOnline":"http://uni.edu/admissions/apply","Conditions_Cost": "","Conditions_Edu": "本科毕业", "Conditions_Test": [{"type":"传统托福(PBT)","score":"550"},{"type":"托福机考(CBT)","score":"213"},{"type":"托福网考(IBT)","score":"79"}],"Conditions_Age": "无明确要求","MajorSum": "46", "OpeningTime": [{"time":"4月1日","tip":"秋季学期申请截止日期"},{"time":"10月1日","tip":"春季学期申请截止日期"},{"time":"2月1日","tip":"夏季学期申请截止日期"}],"Tuition": "17470","Other_Application": "70","Other_reg": "-1","Other_books": "-1","ScholarshipUrl": "http://uni.edu/finaid/scholarship","alimony":"12768-21600","Other_Conditions": "1、要求提交之前学习成绩单。&amp;nbsp;2、要求提交GRE考试成绩。","Currency": "美元","Rate": "6.3387"}</t>
  </si>
  <si>
    <t>a:5:{s:6:"理学";s:26:"./major/175/2236/Dr//6.gif";s:9:"教育学";s:26:"./major/175/2236/Dr//4.gif";s:9:"管理学";s:26:"./major/175/2236/Dr//3.gif";s:6:"工学";s:26:"./major/175/2236/Dr//2.gif";s:6:"医学";s:27:"./major/175/2236/Dr//10.gif";}</t>
  </si>
  <si>
    <t>{"Address":"International Admissions, 002 Gilchrist Hall, University of Northern Iowa, Cedar Falls, Iowa 50614-0018, U.S.A.","Tel":"1- (319) 273 - 2281","Fax":"1- (319) 273 - 2885","Mail":"kristi.marchesani@uni.edu","ApplyOnline":"http://uni.edu/admissions/apply","Conditions_Cost": "","Conditions_Edu": "本科毕业", "Conditions_Test": [{"type":"传统托福(PBT)","score":"550"},{"type":"托福机考(CBT)","score":"213"},{"type":"托福网考(IBT)","score":"79"}],"Conditions_Age": "无明确要求","MajorSum": "9", "OpeningTime": [{"time":"4月1日","tip":"秋季学期申请截止日期"},{"time":"10月1日","tip":"春季学期申请截止日期"},{"time":"2月1日","tip":"夏季学期申请截止日期"}],"Tuition": "17470","Other_Application": "70","Other_reg": "-1","Other_books": "-1","ScholarshipUrl": "http://uni.edu/finaid/scholarship","alimony":"12768-21600","Other_Conditions": "1、要求提交之前学习成绩单。&amp;nbsp;2、要求提交GRE考试成绩。","Currency": "美元","Rate": "6.3387"}</t>
  </si>
  <si>
    <t>325 Curris Business Building， Cedar Falls, IA 50614</t>
  </si>
  <si>
    <t>farzad.moussavi@uni.edu</t>
  </si>
  <si>
    <t>提交大学成绩单、GMAT成绩、托福成绩。</t>
  </si>
  <si>
    <t>1 (319) 273-6240</t>
  </si>
  <si>
    <t>a:1:{s:9:"管理学";s:27:"./major/175/2236/MBA//3.gif";}</t>
  </si>
  <si>
    <t>{"Address":"325 Curris Business Building， Cedar Falls, IA 50614","Tel":"1 (319) 273-6240","Fax":"","Mail":"farzad.moussavi@uni.edu","Conditions_Cost": "","Conditions_Edu": "本科毕业", "Conditions_Test": "", "Conditions_Work": "无明确要求","Conditions_Age": "无明确要求","MajorSum": "1", "OpeningTime": "","Tuition": "19026","Other_Application": "70","Other_reg": "-1","Other_books": "-1","ScholarshipUrl": "","alimony":"12768-21600","Other_Conditions": "提交大学成绩单、GMAT成绩、托福成绩。","Currency": "美元","Rate": "6.3387"}</t>
  </si>
  <si>
    <t>Culture and Intensive English Program,University of Northern Iowa,72 Baker Hall,Cedar ,Falls, IA 50614-0511 USA</t>
  </si>
  <si>
    <t>http://www.uni.edu/ciep/application-forms</t>
  </si>
  <si>
    <t>1-(319) 273-3333</t>
  </si>
  <si>
    <t>ciep@uni.edu</t>
  </si>
  <si>
    <t>a:1:{i:0;O:8:"stdClass":2:{s:4:"time";s:8:"1月7日";s:3:"tip";s:21:"，1月、3月、6月";}}</t>
  </si>
  <si>
    <t>1-(319) 273-2182</t>
  </si>
  <si>
    <t>a:2:{s:6:"文学";s:32:"./major/175/2236/Language//9.gif";s:9:"教育学";s:32:"./major/175/2236/Language//4.gif";}</t>
  </si>
  <si>
    <t>{"Address":"Culture and Intensive English Program,University of Northern Iowa,72 Baker Hall,Cedar ,Falls, IA 50614-0511 USA ","Tel":"1-(319) 273-2182","Fax":"1-(319) 273-3333","Mail":"ciep@uni.edu","ApplyOnline":"http://www.uni.edu/ciep/application-forms","Conditions_Cost": "","Conditions_Edu": "无明确要求", "Conditions_Test": "","Conditions_Age": "无明确要求","MajorSum": "1", "OpeningTime": [{"time":"1月7日","tip":"，1月、3月、6月"}],"Tuition": "306","Other_Application": "75","Other_reg": "-1","Other_books": "-1","ScholarshipUrl": "","alimony":"12768-21600","Other_Conditions": "无明确要求","Currency": "美元","Rate": "6.3387"}</t>
  </si>
  <si>
    <t>a:5:{s:6:"文学";s:31:"./major/175/2236/NetWork//9.gif";s:9:"教育学";s:31:"./major/175/2236/NetWork//4.gif";s:9:"管理学";s:31:"./major/175/2236/NetWork//3.gif";s:6:"工学";s:31:"./major/175/2236/NetWork//2.gif";s:6:"法学";s:31:"./major/175/2236/NetWork//1.gif";}</t>
  </si>
  <si>
    <t>{"Address":"International Admissions, 002 Gilchrist Hall, University of Northern Iowa, Cedar Falls, Iowa 50614-0018, U.S.A.","Tel":"1- (319) 273 - 2281","Fax":"1- (319) 273 - 2885","Mail":"kristi.marchesani@uni.edu","ApplyOnline":"http://uni.edu/admissions/apply","Conditions_Cost": "","Conditions_Edu": "无明确要求", "Conditions_Test": "","Conditions_Age": "无明确要求","MajorSum": "9", "OpeningTime": "","Tuition": "17470","Other_Application": "","Other_reg": "-1","Other_books": "-1","ScholarshipUrl": "http://uni.edu/finaid/scholarship","alimony":"12768-21600","Other_Conditions": "无明确要求","Currency": "美元","Rate": "6.3387"}</t>
  </si>
  <si>
    <t>斯沃斯摩尔学院(斯沃斯摩尔)</t>
  </si>
  <si>
    <t>Swarthmore College (Swarthmore)</t>
  </si>
  <si>
    <t>Swarthmore College, Admissions Office, 500 College Avenue, Swarthmore, PA 19081</t>
  </si>
  <si>
    <t>http://www.swarthmore.edu/apply.xml</t>
  </si>
  <si>
    <t>+1 (610) 328-8580</t>
  </si>
  <si>
    <t>international@swarthmore.edu</t>
  </si>
  <si>
    <t>a:2:{i:0;O:8:"stdClass":2:{s:4:"time";s:10:"11月15日";s:3:"tip";s:36:"秋季入学提前申请截止时间";}i:1;O:8:"stdClass":2:{s:4:"time";s:8:"1月3日";s:3:"tip";s:45:"冬季入学提前、常规申请截止时间";}}</t>
  </si>
  <si>
    <t>1.申请者需提供就读高中成绩单。&amp;nbsp;2.提供导师推荐信。&amp;nbsp;3.提供托福、雅思成绩。</t>
  </si>
  <si>
    <t>http://www.swarthmore.edu/admissions-and-aid/financial-aid-and-cost-information/scholarship-opportunities.xml</t>
  </si>
  <si>
    <t>+1 (610) 328-8300</t>
  </si>
  <si>
    <t>a:9:{s:6:"文学";s:37:"./major/175/5112/Undergraduate//9.gif";s:9:"历史学";s:37:"./major/175/5112/Undergraduate//7.gif";s:6:"理学";s:37:"./major/175/5112/Undergraduate//6.gif";s:9:"经济学";s:37:"./major/175/5112/Undergraduate//5.gif";s:9:"教育学";s:37:"./major/175/5112/Undergraduate//4.gif";s:9:"管理学";s:37:"./major/175/5112/Undergraduate//3.gif";s:6:"工学";s:37:"./major/175/5112/Undergraduate//2.gif";s:6:"哲学";s:38:"./major/175/5112/Undergraduate//11.gif";s:6:"法学";s:37:"./major/175/5112/Undergraduate//1.gif";}</t>
  </si>
  <si>
    <t>{"Address":"Swarthmore College, Admissions Office, 500 College Avenue, Swarthmore, PA 19081  ","Tel":"+1 (610) 328-8300","Fax":"+1 (610) 328-8580","Mail":"international@swarthmore.edu","ApplyOnline":"http://www.swarthmore.edu/apply.xml","Conditions_Cost": "","Conditions_Edu": "高中毕业", "Conditions_Test": "","Conditions_Age": "无明确要求","MajorSum": "50", "OpeningTime": [{"time":"11月15日","tip":"秋季入学提前申请截止时间"},{"time":"1月3日","tip":"冬季入学提前、常规申请截止时间"}],"Tuition": "44368","Other_Application": "60","Other_reg": "-1","Other_books": "1150","ScholarshipUrl": "http://www.swarthmore.edu/admissions-and-aid/financial-aid-and-cost-information/scholarship-opportunities.xml","alimony":"12768-21600","Other_Conditions": "1.申请者需提供就读高中成绩单。&amp;nbsp;2.提供导师推荐信。&amp;nbsp;3.提供托福、雅思成绩。","Currency": "美元","Rate": "6.3387"}</t>
  </si>
  <si>
    <t>麻省大学洛威尔分校(洛威尔)</t>
  </si>
  <si>
    <t>University of Massachusetts Lowell (Lowell)</t>
  </si>
  <si>
    <t>Undergraduate Admissions University of Massachusetts Lowell 883 Broadway Street, Suite 110, Lowell, MA 01854-3931</t>
  </si>
  <si>
    <t>http://www.uml.edu/International-applicants/international-undergrad-admissions.aspx</t>
  </si>
  <si>
    <t>admissions@uml.edu</t>
  </si>
  <si>
    <t>1.申请者需提供就读高中成绩单。可提供SAT或ACT成绩。</t>
  </si>
  <si>
    <t>http://www.uml.edu/FinancialAid/scholarships/Freshmen.aspx</t>
  </si>
  <si>
    <t>1 978-934-3931</t>
  </si>
  <si>
    <t>a:12:{s:6:"文学";s:37:"./major/175/2941/Undergraduate//9.gif";s:9:"历史学";s:37:"./major/175/2941/Undergraduate//7.gif";s:6:"理学";s:37:"./major/175/2941/Undergraduate//6.gif";s:9:"经济学";s:37:"./major/175/2941/Undergraduate//5.gif";s:9:"教育学";s:37:"./major/175/2941/Undergraduate//4.gif";s:9:"管理学";s:37:"./major/175/2941/Undergraduate//3.gif";s:6:"工学";s:37:"./major/175/2941/Undergraduate//2.gif";s:21:"职教及其他类别";s:38:"./major/175/2941/Undergraduate//13.gif";s:6:"军事";s:38:"./major/175/2941/Undergraduate//12.gif";s:6:"哲学";s:38:"./major/175/2941/Undergraduate//11.gif";s:6:"医学";s:38:"./major/175/2941/Undergraduate//10.gif";s:6:"法学";s:37:"./major/175/2941/Undergraduate//1.gif";}</t>
  </si>
  <si>
    <t>{"Address":"Undergraduate Admissions University of Massachusetts Lowell 883 Broadway Street, Suite 110, Lowell, MA 01854-3931  ","Tel":"1 978-934-3931","Fax":"","Mail":"admissions@uml.edu","ApplyOnline":"http://www.uml.edu/International-applicants/international-undergrad-admissions.aspx","Conditions_Cost": "","Conditions_Edu": "高中毕业", "Conditions_Test": [{"type":"传统托福(PBT)","score":"550"},{"type":"托福机考(CBT)","score":"213"},{"type":"托福网考(IBT)","score":"79"}],"Conditions_Age": "无明确要求","MajorSum": "83", "OpeningTime": "","Tuition": "8567","Other_Application": "-1","Other_reg": "-1","Other_books": "-1","ScholarshipUrl": "http://www.uml.edu/FinancialAid/scholarships/Freshmen.aspx","alimony":"12768-21600","Other_Conditions": "1.申请者需提供就读高中成绩单。可提供SAT或ACT成绩。","Currency": "美元","Rate": "6.3387"}</t>
  </si>
  <si>
    <t>Office of Graduate Admissions  University of Massachusetts Lowell 883 Broadway Street, Suite 110  Lowell, MA 01854-3931</t>
  </si>
  <si>
    <t>http://www.uml.edu/Grad/Process/requirements.aspx</t>
  </si>
  <si>
    <t>1 978-934-4058</t>
  </si>
  <si>
    <t>Graduate_Admissions@uml.edu</t>
  </si>
  <si>
    <t>1.申请者需提供个人学习目的陈述、推荐信。&amp;nbsp;2.提供就读大学正式成绩单。&amp;nbsp;3.提供GRE、GMAT成绩。&amp;nbsp;4.提交托福考试成绩。</t>
  </si>
  <si>
    <t>http://www.uml.edu/FinancialAid/scholarships/Graduate-Fellowships.aspx</t>
  </si>
  <si>
    <t>1 978-934-2390</t>
  </si>
  <si>
    <t>a:9:{s:6:"文学";s:30:"./major/175/2941/Master//9.gif";s:6:"理学";s:30:"./major/175/2941/Master//6.gif";s:9:"经济学";s:30:"./major/175/2941/Master//5.gif";s:9:"教育学";s:30:"./major/175/2941/Master//4.gif";s:9:"管理学";s:30:"./major/175/2941/Master//3.gif";s:6:"工学";s:30:"./major/175/2941/Master//2.gif";s:21:"职教及其他类别";s:31:"./major/175/2941/Master//13.gif";s:6:"医学";s:31:"./major/175/2941/Master//10.gif";s:6:"法学";s:30:"./major/175/2941/Master//1.gif";}</t>
  </si>
  <si>
    <t>{"Address":"Office of Graduate Admissions  University of Massachusetts Lowell 883 Broadway Street, Suite 110  Lowell, MA 01854-3931  ","Tel":"1 978-934-2390","Fax":"1 978-934-4058","Mail":"Graduate_Admissions@uml.edu","ApplyOnline":"http://www.uml.edu/Grad/Process/requirements.aspx","Conditions_Cost": "","Conditions_Edu": "本科毕业", "Conditions_Test": "","Conditions_Age": "无明确要求","MajorSum": "81", "OpeningTime": "","Tuition": "6425","Other_Application": "50","Other_reg": "-1","Other_books": "-1","ScholarshipUrl": "http://www.uml.edu/FinancialAid/scholarships/Graduate-Fellowships.aspx","alimony":"12768-21600","Other_Conditions": "1.申请者需提供个人学习目的陈述、推荐信。&amp;nbsp;2.提供就读大学正式成绩单。&amp;nbsp;3.提供GRE、GMAT成绩。&amp;nbsp;4.提交托福考试成绩。","Currency": "美元","Rate": "6.3387"}</t>
  </si>
  <si>
    <t>a:9:{s:6:"文学";s:26:"./major/175/2941/Dr//9.gif";s:6:"理学";s:26:"./major/175/2941/Dr//6.gif";s:9:"经济学";s:26:"./major/175/2941/Dr//5.gif";s:9:"教育学";s:26:"./major/175/2941/Dr//4.gif";s:9:"管理学";s:26:"./major/175/2941/Dr//3.gif";s:6:"工学";s:26:"./major/175/2941/Dr//2.gif";s:21:"职教及其他类别";s:27:"./major/175/2941/Dr//13.gif";s:6:"医学";s:27:"./major/175/2941/Dr//10.gif";s:6:"法学";s:26:"./major/175/2941/Dr//1.gif";}</t>
  </si>
  <si>
    <t>{"Address":"Office of Graduate Admissions  University of Massachusetts Lowell 883 Broadway Street, Suite 110  Lowell, MA 01854-3931  ","Tel":"1 978-934-2390","Fax":"1 978-934-4058","Mail":"Graduate_Admissions@uml.edu","ApplyOnline":"http://www.uml.edu/Grad/Process/requirements.aspx","Conditions_Cost": "","Conditions_Edu": "本科毕业", "Conditions_Test": "","Conditions_Age": "无明确要求","MajorSum": "47", "OpeningTime": "","Tuition": "6425","Other_Application": "50","Other_reg": "-1","Other_books": "-1","ScholarshipUrl": "http://www.uml.edu/FinancialAid/scholarships/Graduate-Fellowships.aspx","alimony":"12768-21600","Other_Conditions": "1.申请者需提供个人学习目的陈述、推荐信。&amp;nbsp;2.提供就读大学正式成绩单。&amp;nbsp;3.提供GRE、GMAT成绩。&amp;nbsp;4.提交托福考试成绩。","Currency": "美元","Rate": "6.3387"}</t>
  </si>
  <si>
    <t>{"Address":"","Tel":"","Fax":"","Mail":"","Conditions_Cost": "","Conditions_Edu": "无明确要求", "Conditions_Test": "", "Conditions_Work": "无明确要求","xueZhi": "24个月 全日制MBA学制为两年","Conditions_Age": "无明确要求","MajorSum": "0", "OpeningTime": "","Tuition": "-1","Other_Application": "-1","Other_reg": "-1","Other_books": "-1","ScholarshipUrl": "","alimony":"12768-21600","Other_Conditions": "无明确要求","Currency": "美元","Rate": "6.3387"}</t>
  </si>
  <si>
    <t>a:8:{s:6:"理学";s:31:"./major/175/2941/NetWork//6.gif";s:9:"经济学";s:31:"./major/175/2941/NetWork//5.gif";s:9:"教育学";s:31:"./major/175/2941/NetWork//4.gif";s:9:"管理学";s:31:"./major/175/2941/NetWork//3.gif";s:6:"工学";s:31:"./major/175/2941/NetWork//2.gif";s:21:"职教及其他类别";s:32:"./major/175/2941/NetWork//13.gif";s:6:"医学";s:32:"./major/175/2941/NetWork//10.gif";s:6:"法学";s:31:"./major/175/2941/NetWork//1.gif";}</t>
  </si>
  <si>
    <t>{"Address":"Office of Graduate Admissions  University of Massachusetts Lowell 883 Broadway Street, Suite 110  Lowell, MA 01854-3931  ","Tel":"1 978-934-2390","Fax":"1 978-934-4058","Mail":"Graduate_Admissions@uml.edu","ApplyOnline":"http://www.uml.edu/Grad/Process/requirements.aspx","Conditions_Cost": "","Conditions_Edu": "无明确要求", "Conditions_Test": "","Conditions_Age": "无明确要求","MajorSum": "47", "OpeningTime": "","Tuition": "6425","Other_Application": "","Other_reg": "-1","Other_books": "-1","ScholarshipUrl": "http://www.uml.edu/FinancialAid/scholarships/Graduate-Fellowships.aspx","alimony":"12768-21600","Other_Conditions": "无明确要求","Currency": "美元","Rate": "6.3387"}</t>
  </si>
  <si>
    <t>纽约城市大学伯恩纳德巴鲁学院（纽约）</t>
  </si>
  <si>
    <t>CUNY - Bernard M. Baruch College (New York)</t>
  </si>
  <si>
    <t>Office of Undergraduate Admissions Baruch College   The City University of New York   17 Lexington Avenue, Box H-0720   New York, N.Y 10010-5585</t>
  </si>
  <si>
    <t>https://baruch.qualtrics.com/SE/?SID=SV_6hzHQ3znnoWzFzv</t>
  </si>
  <si>
    <t>admissions@baruch.cuny.edu</t>
  </si>
  <si>
    <t>a:2:{i:0;O:8:"stdClass":2:{s:4:"time";s:8:"2月1日";s:3:"tip";s:30:"秋季入学申请截止时间";}i:1;O:8:"stdClass":2:{s:4:"time";s:9:"9月15日";s:3:"tip";s:30:"春季入学申请截止时间";}}</t>
  </si>
  <si>
    <t>http://www.baruch.cuny.edu/financialaid/index.htm</t>
  </si>
  <si>
    <t>1-646-312-1400</t>
  </si>
  <si>
    <t>a:8:{s:6:"文学";s:37:"./major/175/3911/Undergraduate//9.gif";s:9:"历史学";s:37:"./major/175/3911/Undergraduate//7.gif";s:6:"理学";s:37:"./major/175/3911/Undergraduate//6.gif";s:9:"经济学";s:37:"./major/175/3911/Undergraduate//5.gif";s:9:"管理学";s:37:"./major/175/3911/Undergraduate//3.gif";s:6:"工学";s:37:"./major/175/3911/Undergraduate//2.gif";s:6:"哲学";s:38:"./major/175/3911/Undergraduate//11.gif";s:6:"法学";s:37:"./major/175/3911/Undergraduate//1.gif";}</t>
  </si>
  <si>
    <t>{"Address":"Office of Undergraduate Admissions Baruch College   The City University of New York   17 Lexington Avenue, Box H-0720   New York, N.Y 10010-5585","Tel":"1-646-312-1400","Fax":"","Mail":"admissions@baruch.cuny.edu","ApplyOnline":"https://baruch.qualtrics.com/SE/?SID=SV_6hzHQ3znnoWzFzv","Conditions_Cost": "","Conditions_Edu": "高中毕业", "Conditions_Test": [{"type":"传统托福(PBT)","score":"550"},{"type":"托福网考(IBT)","score":"80"},{"type":"雅思","score":"6.5"}],"Conditions_Age": "无明确要求","MajorSum": "30", "OpeningTime": [{"time":"2月1日","tip":"秋季入学申请截止时间"},{"time":"9月15日","tip":"春季入学申请截止时间"}],"Tuition": "15300","Other_Application": "65","Other_reg": "-1","Other_books": "-1","ScholarshipUrl": "http://www.baruch.cuny.edu/financialaid/index.htm","alimony":"12768-21600","Other_Conditions": "无明确要求","Currency": "美元","Rate": "6.3387"}</t>
  </si>
  <si>
    <t>Zicklin Graduate Admissions Baruch College/CUNY One Bernard Baruch Way Box H-0820 New York, NY 10010-5518</t>
  </si>
  <si>
    <t>https://apply.embark.com/mbaedge/baruch/43/</t>
  </si>
  <si>
    <t>1-(646) 312-1301</t>
  </si>
  <si>
    <t>ZicklinGradAdmissions@baruch.cuny.edu</t>
  </si>
  <si>
    <t>a:2:{i:0;O:8:"stdClass":2:{s:4:"time";s:10:"10月15日";s:3:"tip";s:30:"春季入学申请截止时间";}i:1;O:8:"stdClass":2:{s:4:"time";s:9:"4月15日";s:3:"tip";s:30:"秋季入学申请截止时间";}}</t>
  </si>
  <si>
    <t>1、要求提交之前学习成绩单；&amp;nbsp;2、要求提交GRE或GMAT考试成绩。&amp;nbsp;&amp;nbsp;以上要求为企业通讯专业录取条件</t>
  </si>
  <si>
    <t>1-(646) 312-1300</t>
  </si>
  <si>
    <t>a:8:{s:6:"文学";s:30:"./major/175/3911/Master//9.gif";s:6:"理学";s:30:"./major/175/3911/Master//6.gif";s:9:"经济学";s:30:"./major/175/3911/Master//5.gif";s:9:"教育学";s:30:"./major/175/3911/Master//4.gif";s:9:"管理学";s:30:"./major/175/3911/Master//3.gif";s:6:"工学";s:30:"./major/175/3911/Master//2.gif";s:6:"医学";s:31:"./major/175/3911/Master//10.gif";s:6:"法学";s:30:"./major/175/3911/Master//1.gif";}</t>
  </si>
  <si>
    <t>{"Address":"Zicklin Graduate Admissions Baruch College/CUNY One Bernard Baruch Way Box H-0820 New York, NY 10010-5518","Tel":"1-(646) 312-1300","Fax":"1-(646) 312-1301","Mail":"ZicklinGradAdmissions@baruch.cuny.edu","ApplyOnline":"https://apply.embark.com/mbaedge/baruch/43/","Conditions_Cost": [{"score":"四分制  3.0","tip":"GPA"}],"Conditions_Edu": "无明确要求", "Conditions_Test": [{"type":"托福网考(IBT)","score":"100"}],"Conditions_Age": "无明确要求","MajorSum": "40", "OpeningTime": [{"time":"10月15日","tip":"春季入学申请截止时间"},{"time":"4月15日","tip":"秋季入学申请截止时间"}],"Tuition": "17040","Other_Application": "-1","Other_reg": "-1","Other_books": "-1","ScholarshipUrl": "http://www.baruch.cuny.edu/financialaid/index.htm","alimony":"12768-21600","Other_Conditions": "1、要求提交之前学习成绩单；&amp;nbsp;2、要求提交GRE或GMAT考试成绩。&amp;nbsp;&amp;nbsp;以上要求为企业通讯专业录取条件","Currency": "美元","Rate": "6.3387"}</t>
  </si>
  <si>
    <t>The Graduate Center, The City University of New York Room 7200 365 Fifth Avenue New York, NY 10016</t>
  </si>
  <si>
    <t>a:3:{i:0;O:8:"stdClass":2:{s:4:"type";s:17:"传统托福(PBT)";s:5:"score";s:3:"650";}i:1;O:8:"stdClass":2:{s:4:"type";s:3:"GRE";s:5:"score";s:3:"315";}i:2;O:8:"stdClass":2:{s:4:"type";s:4:"GMAT";s:5:"score";s:3:"700";}}</t>
  </si>
  <si>
    <t>intstu@gc.cuny.edu</t>
  </si>
  <si>
    <t>1-212-817-7490</t>
  </si>
  <si>
    <t>a:2:{s:9:"经济学";s:26:"./major/175/3911/Dr//5.gif";s:9:"管理学";s:26:"./major/175/3911/Dr//3.gif";}</t>
  </si>
  <si>
    <t>{"Address":"The Graduate Center, The City University of New York Room 7200 365 Fifth Avenue New York, NY 10016    ","Tel":"1-212-817-7490","Fax":"","Mail":"intstu@gc.cuny.edu","ApplyOnline":"https://apply.embark.com/mbaedge/baruch/43/","Conditions_Cost": "","Conditions_Edu": "本科毕业", "Conditions_Test": [{"type":"传统托福(PBT)","score":"650"},{"type":"GRE","score":"315"},{"type":"GMAT","score":"700"}],"Conditions_Age": "无明确要求","MajorSum": "5", "OpeningTime": [{"time":"10月15日","tip":"春季入学申请截止时间"},{"time":"4月15日","tip":"秋季入学申请截止时间"}],"Tuition": "-1","Other_Application": "-1","Other_reg": "-1","Other_books": "-1","ScholarshipUrl": "http://www.baruch.cuny.edu/financialaid/index.htm","alimony":"12768-21600","Other_Conditions": "无明确要求","Currency": "美元","Rate": "6.3387"}</t>
  </si>
  <si>
    <t>a:3:{i:0;O:8:"stdClass":2:{s:4:"time";s:9:"1月15日";s:3:"tip";s:27:"第二轮申请截止时间";}i:1;O:8:"stdClass":2:{s:4:"time";s:9:"4月15日";s:3:"tip";s:27:"第三轮申请截止时间";}i:2;O:8:"stdClass":2:{s:4:"time";s:9:"11月1日";s:3:"tip";s:27:"第一轮申请截止时间";}}</t>
  </si>
  <si>
    <t>1、要求提交GRE或GMAT考试成绩；&amp;nbsp;2、要求提交一份个人简历；&amp;nbsp;3、要求提交托福、雅思或培生考试成绩。</t>
  </si>
  <si>
    <t>1 646-312-1300</t>
  </si>
  <si>
    <t>a:3:{s:9:"经济学";s:27:"./major/175/3911/MBA//5.gif";s:9:"管理学";s:27:"./major/175/3911/MBA//3.gif";s:6:"医学";s:28:"./major/175/3911/MBA//10.gif";}</t>
  </si>
  <si>
    <t>{"Address":"The Graduate Center, The City University of New York Room 7200 365 Fifth Avenue New York, NY 10016","Tel":"1 646-312-1300","Fax":"","Mail":"ZicklinGradAdmissions@baruch.cuny.edu","Conditions_Cost": "","Conditions_Edu": "本科毕业", "Conditions_Test": "", "Conditions_Work": "无明确要求","Conditions_Age": "无明确要求","MajorSum": "17", "OpeningTime": [{"time":"1月15日","tip":"第二轮申请截止时间"},{"time":"4月15日","tip":"第三轮申请截止时间"},{"time":"11月1日","tip":"第一轮申请截止时间"}],"Tuition": "52440","Other_Application": "125","Other_reg": "-1","Other_books": "-1","ScholarshipUrl": "","alimony":"12768-21600","Other_Conditions": "1、要求提交GRE或GMAT考试成绩；&amp;nbsp;2、要求提交一份个人简历；&amp;nbsp;3、要求提交托福、雅思或培生考试成绩。","Currency": "美元","Rate": "6.3387"}</t>
  </si>
  <si>
    <t>Baruch College - Continuing &amp; Professional Studies,City University of New York ,William &amp; Anita Newman Vertical Campus,55 Lexington Avenue, B1-116 ,New York, N.Y. 10010</t>
  </si>
  <si>
    <t>http://www.baruched.com/uploads/media/AIEP-Brochure--New%20Students.pdf</t>
  </si>
  <si>
    <t>caps@baruch.cuny.edu</t>
  </si>
  <si>
    <t>a:1:{i:0;O:8:"stdClass":2:{s:4:"time";s:8:"1月8日";s:3:"tip";s:53:"每年开课4次，分别为1月、3月、5月、9月";}}</t>
  </si>
  <si>
    <t>1-646-312-5000</t>
  </si>
  <si>
    <t>a:2:{s:6:"文学";s:32:"./major/175/3911/Language//9.gif";s:9:"教育学";s:32:"./major/175/3911/Language//4.gif";}</t>
  </si>
  <si>
    <t>{"Address":"Baruch College - Continuing &amp; Professional Studies,City University of New York ,William &amp; Anita Newman Vertical Campus,55 Lexington Avenue, B1-116 ,New York, N.Y. 10010","Tel":"1-646-312-5000","Fax":"","Mail":"caps@baruch.cuny.edu","ApplyOnline":"http://www.baruched.com/uploads/media/AIEP-Brochure--New%20Students.pdf","Conditions_Cost": "","Conditions_Edu": "无明确要求", "Conditions_Test": "","Conditions_Age": "无明确要求","MajorSum": "6", "OpeningTime": [{"time":"1月8日","tip":"每年开课4次，分别为1月、3月、5月、9月"}],"Tuition": "340","Other_Application": "-1","Other_reg": "-1","Other_books": "-1","ScholarshipUrl": "","alimony":"12768-21600","Other_Conditions": "无明确要求","Currency": "美元","Rate": "6.3387"}</t>
  </si>
  <si>
    <t>新奥尔良大学(新奥尔良)</t>
  </si>
  <si>
    <t>University of New Orleans (New Orleans)</t>
  </si>
  <si>
    <t>The University of New Orleans  Office of Admissions 103 Administration Building  2000 Lakeshore Drive  New Orleans  LA 70148  USA</t>
  </si>
  <si>
    <t>http://www.uno.edu/admissions/apply/index.aspx</t>
  </si>
  <si>
    <t>a:8:{i:0;O:8:"stdClass":2:{s:4:"type";s:17:"传统托福(PBT)";s:5:"score";s:3:"550";}i:1;O:8:"stdClass":2:{s:4:"type";s:17:"托福机考(CBT)";s:5:"score";s:3:"213";}i:2;O:8:"stdClass":2:{s:4:"type";s:17:"托福网考(IBT)";s:5:"score";s:2:"79";}i:3;O:8:"stdClass":2:{s:4:"type";s:6:"雅思";s:5:"score";s:3:"6.5";}i:4;O:8:"stdClass":2:{s:4:"type";s:9:"SAT数学";s:5:"score";s:3:"460";}i:5;O:8:"stdClass":2:{s:4:"type";s:9:"SAT口语";s:5:"score";s:3:"450";}i:6;O:8:"stdClass":2:{s:4:"type";s:9:"ACT数学";s:5:"score";s:2:"19";}i:7;O:8:"stdClass":2:{s:4:"type";s:9:"ACT英语";s:5:"score";s:2:"18";}}</t>
  </si>
  <si>
    <t>001 (504) 280-5522</t>
  </si>
  <si>
    <t>oiss@uno.edu</t>
  </si>
  <si>
    <t>a:3:{i:0;O:8:"stdClass":2:{s:4:"time";s:9:"10月1日";s:3:"tip";s:30:"春季入学申请截止时间";}i:1;O:8:"stdClass":2:{s:4:"time";s:8:"4月1日";s:3:"tip";s:30:"夏季入学申请截止时间";}i:2;O:8:"stdClass":2:{s:4:"time";s:8:"6月1日";s:3:"tip";s:30:"秋季入学申请截止时间";}}</t>
  </si>
  <si>
    <t>http://www.uno.edu/admissions/aid_scholarship.aspx</t>
  </si>
  <si>
    <t>001 (504) 280-6595</t>
  </si>
  <si>
    <t>a:10:{s:6:"文学";s:37:"./major/175/2611/Undergraduate//9.gif";s:9:"历史学";s:37:"./major/175/2611/Undergraduate//7.gif";s:6:"理学";s:37:"./major/175/2611/Undergraduate//6.gif";s:9:"经济学";s:37:"./major/175/2611/Undergraduate//5.gif";s:9:"教育学";s:37:"./major/175/2611/Undergraduate//4.gif";s:9:"管理学";s:37:"./major/175/2611/Undergraduate//3.gif";s:6:"工学";s:37:"./major/175/2611/Undergraduate//2.gif";s:6:"哲学";s:38:"./major/175/2611/Undergraduate//11.gif";s:6:"医学";s:38:"./major/175/2611/Undergraduate//10.gif";s:6:"法学";s:37:"./major/175/2611/Undergraduate//1.gif";}</t>
  </si>
  <si>
    <t>{"Address":"The University of New Orleans  Office of Admissions 103 Administration Building  2000 Lakeshore Drive  New Orleans  LA 70148  USA","Tel":"001 (504) 280-6595","Fax":"001 (504) 280-5522 ","Mail":"oiss@uno.edu","ApplyOnline":"http://www.uno.edu/admissions/apply/index.aspx","Conditions_Cost": [{"score":"四分制  2.75","tip":"GPA"}],"Conditions_Edu": "高中毕业", "Conditions_Test": [{"type":"传统托福(PBT)","score":"550"},{"type":"托福机考(CBT)","score":"213"},{"type":"托福网考(IBT)","score":"79"},{"type":"雅思","score":"6.5"},{"type":"SAT数学","score":"460"},{"type":"SAT口语","score":"450"},{"type":"ACT数学","score":"19"},{"type":"ACT英语","score":"18"}],"Conditions_Age": "无明确要求","MajorSum": "40", "OpeningTime": [{"time":"10月1日","tip":"春季入学申请截止时间"},{"time":"4月1日","tip":"夏季入学申请截止时间"},{"time":"6月1日","tip":"秋季入学申请截止时间"}],"Tuition": "19458","Other_Application": "-1","Other_reg": "-1","Other_books": "-1","ScholarshipUrl": "http://www.uno.edu/admissions/aid_scholarship.aspx","alimony":"12768-21600","Other_Conditions": "无明确要求","Currency": "美元","Rate": "6.3387"}</t>
  </si>
  <si>
    <t>The University of New OrleansOffice of Admissions 103 Administration Building2000 Lakeshore DriveNew OrleansLA 70148USA</t>
  </si>
  <si>
    <t>http://www.uno.edu/grad/gradapplication/index.aspx</t>
  </si>
  <si>
    <t>a:2:{i:0;O:8:"stdClass":2:{s:5:"score";s:14:"四分制  2.5";s:3:"tip";s:9:"本科GPA";}i:1;O:8:"stdClass":2:{s:5:"score";s:14:"四分制  3.0";s:3:"tip";s:9:"硕士GPA";}}</t>
  </si>
  <si>
    <t>a:3:{i:0;O:8:"stdClass":2:{s:4:"time";s:9:"10月1日";s:3:"tip";s:30:"春季入学申请截止时间";}i:1;O:8:"stdClass":2:{s:4:"time";s:8:"3月1日";s:3:"tip";s:30:"夏季入学申请截止时间";}i:2;O:8:"stdClass":2:{s:4:"time";s:8:"6月1日";s:3:"tip";s:30:"秋季入学申请截止时间";}}</t>
  </si>
  <si>
    <t>1.提交GRE和GMAT考试成绩。</t>
  </si>
  <si>
    <t>a:9:{s:6:"文学";s:30:"./major/175/2611/Master//9.gif";s:9:"历史学";s:30:"./major/175/2611/Master//7.gif";s:6:"理学";s:30:"./major/175/2611/Master//6.gif";s:9:"经济学";s:30:"./major/175/2611/Master//5.gif";s:9:"教育学";s:30:"./major/175/2611/Master//4.gif";s:9:"管理学";s:30:"./major/175/2611/Master//3.gif";s:6:"工学";s:30:"./major/175/2611/Master//2.gif";s:6:"医学";s:31:"./major/175/2611/Master//10.gif";s:6:"法学";s:30:"./major/175/2611/Master//1.gif";}</t>
  </si>
  <si>
    <t>{"Address":"The University of New OrleansOffice of Admissions 103 Administration Building2000 Lakeshore DriveNew OrleansLA 70148USA","Tel":"001 (504) 280-6595","Fax":"001 (504) 280-5522 ","Mail":"oiss@uno.edu","ApplyOnline":"http://www.uno.edu/grad/gradapplication/index.aspx","Conditions_Cost": [{"score":"四分制  2.5","tip":"本科GPA"},{"score":"四分制  3.0","tip":"硕士GPA"}],"Conditions_Edu": "本科毕业", "Conditions_Test": [{"type":"传统托福(PBT)","score":"550"},{"type":"托福网考(IBT)","score":"79"},{"type":"雅思","score":"6.5"}],"Conditions_Age": "无明确要求","MajorSum": "33", "OpeningTime": [{"time":"10月1日","tip":"春季入学申请截止时间"},{"time":"3月1日","tip":"夏季入学申请截止时间"},{"time":"6月1日","tip":"秋季入学申请截止时间"}],"Tuition": "20448","Other_Application": "-1","Other_reg": "-1","Other_books": "-1","ScholarshipUrl": "http://www.uno.edu/admissions/aid_scholarship.aspx","alimony":"12768-21600","Other_Conditions": "1.提交GRE和GMAT考试成绩。","Currency": "美元","Rate": "6.3387"}</t>
  </si>
  <si>
    <t>a:6:{s:6:"理学";s:26:"./major/175/2611/Dr//6.gif";s:9:"经济学";s:26:"./major/175/2611/Dr//5.gif";s:9:"教育学";s:26:"./major/175/2611/Dr//4.gif";s:9:"管理学";s:26:"./major/175/2611/Dr//3.gif";s:6:"工学";s:26:"./major/175/2611/Dr//2.gif";s:6:"法学";s:26:"./major/175/2611/Dr//1.gif";}</t>
  </si>
  <si>
    <t>{"Address":"The University of New OrleansOffice of Admissions 103 Administration Building2000 Lakeshore DriveNew OrleansLA 70148USA","Tel":"001 (504) 280-6595","Fax":"001 (504) 280-5522 ","Mail":"oiss@uno.edu","ApplyOnline":"http://www.uno.edu/grad/gradapplication/index.aspx","Conditions_Cost": [{"score":"四分制  2.5","tip":"本科GPA"},{"score":"四分制  3.0","tip":"硕士GPA"}],"Conditions_Edu": "本科毕业", "Conditions_Test": [{"type":"传统托福(PBT)","score":"550"},{"type":"托福网考(IBT)","score":"79"},{"type":"雅思","score":"6.5"}],"Conditions_Age": "无明确要求","MajorSum": "11", "OpeningTime": [{"time":"10月1日","tip":"春季入学申请截止时间"},{"time":"3月1日","tip":"夏季入学申请截止时间"},{"time":"6月1日","tip":"秋季入学申请截止时间"}],"Tuition": "20448","Other_Application": "-1","Other_reg": "-1","Other_books": "-1","ScholarshipUrl": "http://www.uno.edu/admissions/aid_scholarship.aspx","alimony":"12768-21600","Other_Conditions": "1.提交GRE和GMAT考试成绩。","Currency": "美元","Rate": "6.3387"}</t>
  </si>
  <si>
    <t>The University of New Orleans, 2000 Lakeshore Drive, 307 Kirschman Hall, New Orleans, LA 70148</t>
  </si>
  <si>
    <t>a:4:{i:0;O:8:"stdClass":2:{s:4:"type";s:4:"GMAT";s:5:"score";s:3:"450";}i:1;O:8:"stdClass":2:{s:4:"type";s:17:"传统托福(PBT)";s:5:"score";s:3:"550";}i:2;O:8:"stdClass":2:{s:4:"type";s:17:"托福机考(CBT)";s:5:"score";s:3:"213";}i:3;O:8:"stdClass":2:{s:4:"type";s:17:"托福网考(IBT)";s:5:"score";s:2:"80";}}</t>
  </si>
  <si>
    <t>1 504-280-6007</t>
  </si>
  <si>
    <t>mba@uno.edu</t>
  </si>
  <si>
    <t>1 504-280-3215</t>
  </si>
  <si>
    <t>a:4:{s:9:"经济学";s:27:"./major/175/2611/MBA//5.gif";s:9:"管理学";s:27:"./major/175/2611/MBA//3.gif";s:6:"工学";s:27:"./major/175/2611/MBA//2.gif";s:6:"医学";s:28:"./major/175/2611/MBA//10.gif";}</t>
  </si>
  <si>
    <t>{"Address":"The University of New Orleans, 2000 Lakeshore Drive, 307 Kirschman Hall, New Orleans, LA 70148","Tel":"1 504-280-3215","Fax":"1 504-280-6007","Mail":"mba@uno.edu","Conditions_Cost": [{"score":"四分制  2.75","tip":"GPA"}],"Conditions_Edu": "本科毕业", "Conditions_Test": [{"type":"GMAT","score":"450"},{"type":"传统托福(PBT)","score":"550"},{"type":"托福机考(CBT)","score":"213"},{"type":"托福网考(IBT)","score":"80"}], "Conditions_Work": "无明确要求","Conditions_Age": "无明确要求","MajorSum": "11", "OpeningTime": [{"time":"10月1日","tip":"春季入学申请截止时间"},{"time":"3月1日","tip":"夏季入学申请截止时间"},{"time":"6月1日","tip":"秋季入学申请截止时间"}],"Tuition": "23458","Other_Application": "-1","Other_reg": "-1","Other_books": "-1","ScholarshipUrl": "","alimony":"12768-21600","Other_Conditions": "无明确要求","Currency": "美元","Rate": "6.3387"}</t>
  </si>
  <si>
    <t>IntensiIntensive English Language Program   Division of International Education   Education Building, Room 108   University of New Orleans   New Orleans, LA 70148 USA   y of New OrleansNew OrleansLA 70148-2571 USA</t>
  </si>
  <si>
    <t>https://secure.uno.edu/intled/ielp/application/onlineappl.cfm?CFID=356439&amp;CFTOKEN=73979661&amp;jsessionid=5a307d441bdc6548674e</t>
  </si>
  <si>
    <t>001 (504) 280-7317</t>
  </si>
  <si>
    <t>IELP@UNO.EDU</t>
  </si>
  <si>
    <t>a:1:{i:0;O:8:"stdClass":2:{s:4:"time";s:8:"1月6日";s:3:"tip";s:52:"每年开课5次，1月、3月、6月、8月、10月";}}</t>
  </si>
  <si>
    <t>001 (504) 280-5530</t>
  </si>
  <si>
    <t>a:2:{s:6:"文学";s:32:"./major/175/2611/Language//9.gif";s:9:"教育学";s:32:"./major/175/2611/Language//4.gif";}</t>
  </si>
  <si>
    <t>{"Address":"IntensiIntensive English Language Program   Division of International Education   Education Building, Room 108   University of New Orleans   New Orleans, LA 70148 USA   y of New OrleansNew OrleansLA 70148-2571 USA","Tel":"001 (504) 280-5530","Fax":"001 (504) 280-7317","Mail":"IELP@UNO.EDU","ApplyOnline":"https://secure.uno.edu/intled/ielp/application/onlineappl.cfm?CFID=356439&amp;CFTOKEN=73979661&amp;jsessionid=5a307d441bdc6548674e","Conditions_Cost": "","Conditions_Edu": "高中毕业", "Conditions_Test": "","Conditions_Age": "十七岁以上","MajorSum": "1", "OpeningTime": [{"time":"1月6日","tip":"每年开课5次，1月、3月、6月、8月、10月"}],"Tuition": "231","Other_Application": "150","Other_reg": "-1","Other_books": "175","ScholarshipUrl": "","alimony":"12768-21600","Other_Conditions": "无明确要求","Currency": "美元","Rate": "6.3387"}</t>
  </si>
  <si>
    <t>a:3:{s:6:"农学";s:34:"./major/175/2611/Foundation//8.gif";s:9:"教育学";s:34:"./major/175/2611/Foundation//4.gif";s:6:"医学";s:35:"./major/175/2611/Foundation//10.gif";}</t>
  </si>
  <si>
    <t>{"Address":"The University of New OrleansOffice of Admissions 103 Administration Building2000 Lakeshore DriveNew OrleansLA 70148USA","Tel":"001 (504) 280-6595","Fax":"001 (504) 280-5522 ","Mail":"oiss@uno.edu","ApplyOnline":"http://www.uno.edu/admissions/apply/index.aspx","Conditions_Cost": "","Conditions_Edu": "无明确要求", "Conditions_Test": "","Conditions_Age": "无明确要求","MajorSum": "16", "OpeningTime": "","Tuition": "-1","Other_Application": "-1","Other_reg": "-1","Other_books": "-1","ScholarshipUrl": "","alimony":"12768-21600","Other_Conditions": "无明确要求","Currency": "美元","Rate": "6.3387"}</t>
  </si>
  <si>
    <t>密苏里科技大学(罗拉)</t>
  </si>
  <si>
    <t>Missouri University of Science and Technology</t>
  </si>
  <si>
    <t>Visitors' Center  102 Parker Hall  300 W 13th  Rolla, MO 65409</t>
  </si>
  <si>
    <t>http://futurestudents.mst.edu/apply/international/applyugrd/</t>
  </si>
  <si>
    <t>a:2:{i:0;O:8:"stdClass":2:{s:4:"type";s:17:"托福网考(IBT)";s:5:"score";s:2:"79";}i:1;O:8:"stdClass":2:{s:4:"type";s:6:"雅思";s:5:"score";s:3:"6.0";}}</t>
  </si>
  <si>
    <t>admissions@mst.edu</t>
  </si>
  <si>
    <t>a:3:{i:0;O:8:"stdClass":2:{s:4:"time";s:9:"6月15日";s:3:"tip";s:30:"秋季入学申请截止时间";}i:1;O:8:"stdClass":2:{s:4:"time";s:10:"11月15日";s:3:"tip";s:63:"春季入学申请截止时间、冬季入学申请截止时间";}i:2;O:8:"stdClass":2:{s:4:"time";s:8:"4月1日";s:3:"tip";s:30:"夏季入学申请截止时间";}}</t>
  </si>
  <si>
    <t>1.可提供SAT、ACT成绩单。</t>
  </si>
  <si>
    <t>http://futurestudents.mst.edu/costs/ftcscholarships/</t>
  </si>
  <si>
    <t>1.800.533.0938</t>
  </si>
  <si>
    <t>a:7:{s:6:"文学";s:37:"./major/175/3444/Undergraduate//9.gif";s:9:"历史学";s:37:"./major/175/3444/Undergraduate//7.gif";s:6:"理学";s:37:"./major/175/3444/Undergraduate//6.gif";s:9:"经济学";s:37:"./major/175/3444/Undergraduate//5.gif";s:9:"管理学";s:37:"./major/175/3444/Undergraduate//3.gif";s:6:"工学";s:37:"./major/175/3444/Undergraduate//2.gif";s:6:"哲学";s:38:"./major/175/3444/Undergraduate//11.gif";}</t>
  </si>
  <si>
    <t>{"Address":"Visitors' Center  102 Parker Hall  300 W 13th  Rolla, MO 65409  ","Tel":"1.800.533.0938","Fax":"","Mail":"admissions@mst.edu","ApplyOnline":"http://futurestudents.mst.edu/apply/international/applyugrd/","Conditions_Cost": "","Conditions_Edu": "高中毕业", "Conditions_Test": [{"type":"托福网考(IBT)","score":"79"},{"type":"雅思","score":"6.0"}],"Conditions_Age": "无明确要求","MajorSum": "29", "OpeningTime": [{"time":"6月15日","tip":"秋季入学申请截止时间"},{"time":"11月15日","tip":"春季入学申请截止时间、冬季入学申请截止时间"},{"time":"4月1日","tip":"夏季入学申请截止时间"}],"Tuition": "22606","Other_Application": "45","Other_reg": "-1","Other_books": "-1","ScholarshipUrl": "http://futurestudents.mst.edu/costs/ftcscholarships/","alimony":"12768-21600","Other_Conditions": "1.可提供SAT、ACT成绩单。","Currency": "美元","Rate": "6.3387"}</t>
  </si>
  <si>
    <t>Director of Admissions  Missouri University of Science &amp; Technology  106 Parker Hall    300 W 13th Street  Rolla, Missouri  65409-1060</t>
  </si>
  <si>
    <t>http://futurestudents.mst.edu/apply/international/applygrad/</t>
  </si>
  <si>
    <t>1.要求GRE或GMAT成绩。</t>
  </si>
  <si>
    <t>http://futurestudents.mst.edu/costs/gradfellowships/</t>
  </si>
  <si>
    <t>a:4:{s:6:"文学";s:30:"./major/175/3444/Master//9.gif";s:6:"理学";s:30:"./major/175/3444/Master//6.gif";s:9:"管理学";s:30:"./major/175/3444/Master//3.gif";s:6:"工学";s:30:"./major/175/3444/Master//2.gif";}</t>
  </si>
  <si>
    <t>{"Address":"Director of Admissions  Missouri University of Science &amp; Technology  106 Parker Hall    300 W 13th Street  Rolla, Missouri  65409-1060  ","Tel":"1.800.533.0938","Fax":"","Mail":"admissions@mst.edu","ApplyOnline":"http://futurestudents.mst.edu/apply/international/applygrad/","Conditions_Cost": "","Conditions_Edu": "本科毕业", "Conditions_Test": [{"type":"传统托福(PBT)","score":"550"},{"type":"托福机考(CBT)","score":"213"},{"type":"托福网考(IBT)","score":"79"},{"type":"雅思","score":"6.5"}],"Conditions_Age": "无明确要求","MajorSum": "29", "OpeningTime": [{"time":"6月15日","tip":"秋季入学申请截止时间"},{"time":"11月15日","tip":"春季入学申请截止时间、冬季入学申请截止时间"},{"time":"4月1日","tip":"夏季入学申请截止时间"}],"Tuition": "19844","Other_Application": "50","Other_reg": "-1","Other_books": "-1","ScholarshipUrl": "http://futurestudents.mst.edu/costs/gradfellowships/","alimony":"12768-21600","Other_Conditions": "1.要求GRE或GMAT成绩。","Currency": "美元","Rate": "6.3387"}</t>
  </si>
  <si>
    <t>a:4:{s:6:"文学";s:26:"./major/175/3444/Dr//9.gif";s:6:"理学";s:26:"./major/175/3444/Dr//6.gif";s:9:"管理学";s:26:"./major/175/3444/Dr//3.gif";s:6:"工学";s:26:"./major/175/3444/Dr//2.gif";}</t>
  </si>
  <si>
    <t>{"Address":"Director of Admissions  Missouri University of Science &amp; Technology  106 Parker Hall    300 W 13th Street  Rolla, Missouri  65409-1060  ","Tel":"1.800.533.0938","Fax":"","Mail":"admissions@mst.edu","ApplyOnline":"http://futurestudents.mst.edu/apply/international/applygrad/","Conditions_Cost": "","Conditions_Edu": "本科毕业", "Conditions_Test": [{"type":"传统托福(PBT)","score":"550"},{"type":"托福机考(CBT)","score":"213"},{"type":"托福网考(IBT)","score":"79"},{"type":"雅思","score":"6.5"}],"Conditions_Age": "无明确要求","MajorSum": "20", "OpeningTime": [{"time":"6月15日","tip":"秋季入学申请截止时间"},{"time":"11月15日","tip":"春季入学申请截止时间、冬季入学申请截止时间"},{"time":"4月1日","tip":"夏季入学申请截止时间"}],"Tuition": "19844","Other_Application": "50","Other_reg": "-1","Other_books": "-1","ScholarshipUrl": "http://futurestudents.mst.edu/costs/gradfellowships/","alimony":"12768-21600","Other_Conditions": "1.要求GRE或GMAT成绩。","Currency": "美元","Rate": "6.3387"}</t>
  </si>
  <si>
    <t>MBA Program   101 Fulton Hall   301 W. 14th St.    Rolla, MO 65409</t>
  </si>
  <si>
    <t>a:4:{i:0;O:8:"stdClass":2:{s:4:"type";s:17:"传统托福(PBT)";s:5:"score";s:3:"577";}i:1;O:8:"stdClass":2:{s:4:"type";s:17:"托福机考(CBT)";s:5:"score";s:3:"233";}i:2;O:8:"stdClass":2:{s:4:"type";s:17:"托福网考(IBT)";s:5:"score";s:2:"90";}i:3;O:8:"stdClass":2:{s:4:"type";s:6:"雅思";s:5:"score";s:3:"6.5";}}</t>
  </si>
  <si>
    <t>mba@mst.edu</t>
  </si>
  <si>
    <t>a:3:{i:0;O:8:"stdClass":2:{s:4:"time";s:10:"12月15日";s:3:"tip";s:30:"春季入学申请截止时间";}i:1;O:8:"stdClass":2:{s:4:"time";s:9:"7月15日";s:3:"tip";s:30:"秋季入学申请截止时间";}i:2;O:8:"stdClass":2:{s:4:"time";s:8:"5月1日";s:3:"tip";s:30:"夏季入学申请截止时间";}}</t>
  </si>
  <si>
    <t>1.申请者需本科毕业获得学士学位或同等学历。&amp;nbsp;2.提供GMAT、GRE成绩。</t>
  </si>
  <si>
    <t>+1 (573)341-6864</t>
  </si>
  <si>
    <t>18个月 全日制MBA可在18个月内完成</t>
  </si>
  <si>
    <t>a:1:{s:9:"管理学";s:27:"./major/175/3444/MBA//3.gif";}</t>
  </si>
  <si>
    <t>{"Address":"MBA Program   101 Fulton Hall   301 W. 14th St.    Rolla, MO 65409","Tel":"+1 (573)341-6864","Fax":"","Mail":"mba@mst.edu","Conditions_Cost": "","Conditions_Edu": "本科毕业", "Conditions_Test": [{"type":"传统托福(PBT)","score":"577"},{"type":"托福机考(CBT)","score":"233"},{"type":"托福网考(IBT)","score":"90"},{"type":"雅思","score":"6.5"}], "Conditions_Work": "3年以上","xueZhi": "18个月 全日制MBA可在18个月内完成","Conditions_Age": "无明确要求","MajorSum": "1", "OpeningTime": [{"time":"12月15日","tip":"春季入学申请截止时间"},{"time":"7月15日","tip":"秋季入学申请截止时间"},{"time":"5月1日","tip":"夏季入学申请截止时间"}],"Tuition": "19998","Other_Application": "75","Other_reg": "-1","Other_books": "-1","ScholarshipUrl": "","alimony":"12768-21600","Other_Conditions": "1.申请者需本科毕业获得学士学位或同等学历。&amp;nbsp;2.提供GMAT、GRE成绩。","Currency": "美元","Rate": "6.3387"}</t>
  </si>
  <si>
    <t>Assistant Director of the International Affairs Office and  Program Lead for Applied Language Institute  Missouri University of Science &amp; Technology  114 SWBCC, 1207 N. Elm  Rolla, MO 65409-0160 USA</t>
  </si>
  <si>
    <t>http://ali.mst.edu/englishprogram/admission/</t>
  </si>
  <si>
    <t>1.573-341-6356</t>
  </si>
  <si>
    <t>birdie@mst.edu</t>
  </si>
  <si>
    <t>申请者需提交就读高中正式成绩单。</t>
  </si>
  <si>
    <t>1.573-341-6147</t>
  </si>
  <si>
    <t>a:2:{s:6:"文学";s:32:"./major/175/3444/Language//9.gif";s:9:"教育学";s:32:"./major/175/3444/Language//4.gif";}</t>
  </si>
  <si>
    <t>{"Address":"Assistant Director of the International Affairs Office and  Program Lead for Applied Language Institute  Missouri University of Science &amp; Technology  114 SWBCC, 1207 N. Elm  Rolla, MO 65409-0160 USA  ","Tel":"1.573-341-6147","Fax":"1.573-341-6356  ","Mail":"birdie@mst.edu","ApplyOnline":"http://ali.mst.edu/englishprogram/admission/","Conditions_Cost": "","Conditions_Edu": "高中毕业", "Conditions_Test": "","Conditions_Age": "无明确要求","MajorSum": "1", "OpeningTime": "","Tuition": "-1","Other_Application": "-1","Other_reg": "-1","Other_books": "-1","ScholarshipUrl": "","alimony":"12768-21600","Other_Conditions": "申请者需提交就读高中正式成绩单。","Currency": "美元","Rate": "6.3387"}</t>
  </si>
  <si>
    <t>{"Address":"","Tel":"","Fax":"","Mail":"","ApplyOnline":"","Conditions_Cost": "","Conditions_Edu": "无明确要求", "Conditions_Test": "","Conditions_Age": "无明确要求","MajorSum": "0", "OpeningTime": "","Tuition": "-1","Other_Application": "","Other_reg": "-1","Other_books": "-1","ScholarshipUrl": "http://futurestudents.mst.edu/costs/gradfellowships/","alimony":"12768-21600","Other_Conditions": "无明确要求","Currency": "美元","Rate": "6.3387"}</t>
  </si>
  <si>
    <t>a:4:{s:6:"农学";s:34:"./major/175/3444/Foundation//8.gif";s:9:"教育学";s:34:"./major/175/3444/Foundation//4.gif";s:6:"医学";s:35:"./major/175/3444/Foundation//10.gif";s:6:"法学";s:34:"./major/175/3444/Foundation//1.gif";}</t>
  </si>
  <si>
    <t>{"Address":"Visitors' Center  102 Parker Hall  300 W 13th  Rolla, MO 65409  ","Tel":"1.800.533.0938","Fax":"","Mail":"admissions@mst.edu","ApplyOnline":"http://futurestudents.mst.edu/apply/international/applyugrd/","Conditions_Cost": "","Conditions_Edu": "无明确要求", "Conditions_Test": "","Conditions_Age": "无明确要求","MajorSum": "4", "OpeningTime": "","Tuition": "22606","Other_Application": "45","Other_reg": "-1","Other_books": "-1","ScholarshipUrl": "","alimony":"12768-21600","Other_Conditions": "无明确要求","Currency": "美元","Rate": "6.3387"}</t>
  </si>
  <si>
    <t>米德尔布里学院(米德尔布里)</t>
  </si>
  <si>
    <t>Middlebury College (Middlebury)</t>
  </si>
  <si>
    <t>International Student &amp; Scholar Services ,Carr Hall,452 College Street,Middlebury College,Middlebury, VT 05753 USA</t>
  </si>
  <si>
    <t>a:3:{i:0;O:8:"stdClass":2:{s:4:"type";s:17:"传统托福(PBT)";s:5:"score";s:3:"615";}i:1;O:8:"stdClass":2:{s:4:"type";s:17:"托福机考(CBT)";s:5:"score";s:3:"281";}i:2;O:8:"stdClass":2:{s:4:"type";s:17:"托福网考(IBT)";s:5:"score";s:3:"103";}}</t>
  </si>
  <si>
    <t>1-802 443-2063</t>
  </si>
  <si>
    <t>isss@middlebury.edu</t>
  </si>
  <si>
    <t>a:2:{i:0;O:8:"stdClass":2:{s:4:"time";s:9:"11月1日";s:3:"tip";s:31:"提前录取1申请截止日期";}i:1;O:8:"stdClass":2:{s:4:"time";s:8:"1月1日";s:3:"tip";s:64:"提前录取2申请截止日期、常规录取申请截止日期";}}</t>
  </si>
  <si>
    <t>http://www.middlebury.edu/admissions/finaid</t>
  </si>
  <si>
    <t>1-802 443-5858</t>
  </si>
  <si>
    <t>a:9:{s:6:"文学";s:37:"./major/175/5949/Undergraduate//9.gif";s:9:"历史学";s:37:"./major/175/5949/Undergraduate//7.gif";s:6:"理学";s:37:"./major/175/5949/Undergraduate//6.gif";s:9:"经济学";s:37:"./major/175/5949/Undergraduate//5.gif";s:9:"教育学";s:37:"./major/175/5949/Undergraduate//4.gif";s:6:"工学";s:37:"./major/175/5949/Undergraduate//2.gif";s:6:"哲学";s:38:"./major/175/5949/Undergraduate//11.gif";s:6:"医学";s:38:"./major/175/5949/Undergraduate//10.gif";s:6:"法学";s:37:"./major/175/5949/Undergraduate//1.gif";}</t>
  </si>
  <si>
    <t>{"Address":"International Student &amp; Scholar Services ,Carr Hall,452 College Street,Middlebury College,Middlebury, VT 05753 USA","Tel":"1-802 443-5858","Fax":"1-802 443-2063","Mail":"isss@middlebury.edu","ApplyOnline":"https://www.commonapp.org/","Conditions_Cost": "","Conditions_Edu": "高中毕业", "Conditions_Test": [{"type":"传统托福(PBT)","score":"615"},{"type":"托福机考(CBT)","score":"281"},{"type":"托福网考(IBT)","score":"103"}],"Conditions_Age": "无明确要求","MajorSum": "57", "OpeningTime": [{"time":"11月1日","tip":"提前录取1申请截止日期"},{"time":"1月1日","tip":"提前录取2申请截止日期、常规录取申请截止日期"}],"Tuition": "57075","Other_Application": "-1","Other_reg": "-1","Other_books": "1000","ScholarshipUrl": "http://www.middlebury.edu/admissions/finaid","alimony":"12768-21600","Other_Conditions": "1、要求提交SAT或ACT考试成绩。","Currency": "美元","Rate": "6.3387"}</t>
  </si>
  <si>
    <t>a:1:{s:6:"文学";s:30:"./major/175/5949/Master//9.gif";}</t>
  </si>
  <si>
    <t>a:4:{s:9:"教育学";s:34:"./major/175/5949/Foundation//4.gif";s:6:"工学";s:34:"./major/175/5949/Foundation//2.gif";s:6:"医学";s:35:"./major/175/5949/Foundation//10.gif";s:6:"法学";s:34:"./major/175/5949/Foundation//1.gif";}</t>
  </si>
  <si>
    <t>{"Address":"International Student &amp; Scholar Services ,Carr Hall,452 College Street,Middlebury College,Middlebury, VT 05753 USA","Tel":"1-802 443-5858","Fax":"1-802 443-2063","Mail":"isss@middlebury.edu","ApplyOnline":"https://www.commonapp.org/","Conditions_Cost": "","Conditions_Edu": "无明确要求", "Conditions_Test": "","Conditions_Age": "无明确要求","MajorSum": "5", "OpeningTime": "","Tuition": "-1","Other_Application": "-1","Other_reg": "-1","Other_books": "-1","ScholarshipUrl": "","alimony":"12768-21600","Other_Conditions": "无明确要求","Currency": "美元","Rate": "6.3387"}</t>
  </si>
  <si>
    <t>威廉姆斯学院(威廉姆斯)</t>
  </si>
  <si>
    <t>Williams College (Williamstown)</t>
  </si>
  <si>
    <t>Williams College Office of Admission, Bascom House, 33 Stetson Court, Williamstown, MA 01267</t>
  </si>
  <si>
    <t>+001-(413)597-4052</t>
  </si>
  <si>
    <t>admission@williams.edu</t>
  </si>
  <si>
    <t>a:2:{i:0;O:8:"stdClass":2:{s:4:"time";s:10:"11月10日";s:3:"tip";s:30:"提前录取申请截止日期";}i:1;O:8:"stdClass":2:{s:4:"time";s:8:"1月1日";s:3:"tip";s:30:"常规录取申请截止日期";}}</t>
  </si>
  <si>
    <t>1、可提交托福、雅思考试成绩。&amp;nbsp;2、可提交SAT或ACT考试成绩。</t>
  </si>
  <si>
    <t>http://www.williams.edu/admin/finaid/types-of-aid/</t>
  </si>
  <si>
    <t>+001-(413)597-2211</t>
  </si>
  <si>
    <t>a:10:{s:6:"文学";s:37:"./major/175/2951/Undergraduate//9.gif";s:9:"历史学";s:37:"./major/175/2951/Undergraduate//7.gif";s:6:"理学";s:37:"./major/175/2951/Undergraduate//6.gif";s:9:"经济学";s:37:"./major/175/2951/Undergraduate//5.gif";s:9:"教育学";s:37:"./major/175/2951/Undergraduate//4.gif";s:9:"管理学";s:37:"./major/175/2951/Undergraduate//3.gif";s:6:"工学";s:37:"./major/175/2951/Undergraduate//2.gif";s:6:"哲学";s:38:"./major/175/2951/Undergraduate//11.gif";s:6:"医学";s:38:"./major/175/2951/Undergraduate//10.gif";s:6:"法学";s:37:"./major/175/2951/Undergraduate//1.gif";}</t>
  </si>
  <si>
    <t>{"Address":"Williams College Office of Admission, Bascom House, 33 Stetson Court, Williamstown, MA 01267","Tel":"+001-(413)597-2211","Fax":"+001-(413)597-4052","Mail":"admission@williams.edu","ApplyOnline":"https://www.commonapp.org/","Conditions_Cost": "","Conditions_Edu": "高中毕业", "Conditions_Test": "","Conditions_Age": "无明确要求","MajorSum": "58", "OpeningTime": [{"time":"11月10日","tip":"提前录取申请截止日期"},{"time":"1月1日","tip":"常规录取申请截止日期"}],"Tuition": "46330","Other_Application": "65","Other_reg": "-1","Other_books": "-1","ScholarshipUrl": "http://www.williams.edu/admin/finaid/types-of-aid/","alimony":"12768-21600","Other_Conditions": "1、可提交托福、雅思考试成绩。&amp;nbsp;2、可提交SAT或ACT考试成绩。","Currency": "美元","Rate": "6.3387"}</t>
  </si>
  <si>
    <t>http://cde.williams.edu/admission-and-funding/forms</t>
  </si>
  <si>
    <t>a:1:{i:0;O:8:"stdClass":2:{s:4:"time";s:10:"12月15日";s:3:"tip";s:39:"发展经济学专业申请截止日期";}}</t>
  </si>
  <si>
    <t>a:4:{s:6:"文学";s:30:"./major/175/2951/Master//9.gif";s:9:"历史学";s:30:"./major/175/2951/Master//7.gif";s:9:"经济学";s:30:"./major/175/2951/Master//5.gif";s:6:"法学";s:30:"./major/175/2951/Master//1.gif";}</t>
  </si>
  <si>
    <t>{"Address":"Williams College Office of Admission, Bascom House, 33 Stetson Court, Williamstown, MA 01267","Tel":"+001-(413)597-2211","Fax":"+001-(413)597-4052","Mail":"admission@williams.edu","ApplyOnline":"http://cde.williams.edu/admission-and-funding/forms","Conditions_Cost": "","Conditions_Edu": "本科毕业", "Conditions_Test": [{"type":"传统托福(PBT)","score":"550"},{"type":"托福机考(CBT)","score":"213"},{"type":"托福网考(IBT)","score":"79"},{"type":"雅思","score":"6.0"}],"Conditions_Age": "无明确要求","MajorSum": "2", "OpeningTime": [{"time":"12月15日","tip":"发展经济学专业申请截止日期"}],"Tuition": "47200","Other_Application": "-1","Other_reg": "-1","Other_books": "1000","ScholarshipUrl": "","alimony":"12768-21600","Other_Conditions": "1、要求提交GRE或GMAT考试成绩。","Currency": "美元","Rate": "6.3387"}</t>
  </si>
  <si>
    <t>加州州立大学富勒敦分校（富勒敦）</t>
  </si>
  <si>
    <t>California State University-Fullerton (Fullerton)</t>
  </si>
  <si>
    <t>International Admissions Office, 2600 Nutwood Ave., Suite 950, Fullerton, CA 92831 USA</t>
  </si>
  <si>
    <t>http://internationaladmissions.fullerton.edu/apply.aspx</t>
  </si>
  <si>
    <t>applyinternational@fullerton.edu</t>
  </si>
  <si>
    <t>a:2:{i:0;O:8:"stdClass":2:{s:4:"time";s:9:"3月31日";s:3:"tip";s:30:"秋季入学申请截止日期";}i:1;O:8:"stdClass":2:{s:4:"time";s:9:"8月31日";s:3:"tip";s:30:"春季入学申请截止日期";}}</t>
  </si>
  <si>
    <t>http://www.fullerton.edu/financialaid/scholar/scholarships_default.htm</t>
  </si>
  <si>
    <t>1 (657) 278-8011</t>
  </si>
  <si>
    <t>a:10:{s:6:"文学";s:36:"./major/175/401/Undergraduate//9.gif";s:9:"历史学";s:36:"./major/175/401/Undergraduate//7.gif";s:6:"理学";s:36:"./major/175/401/Undergraduate//6.gif";s:9:"经济学";s:36:"./major/175/401/Undergraduate//5.gif";s:9:"教育学";s:36:"./major/175/401/Undergraduate//4.gif";s:9:"管理学";s:36:"./major/175/401/Undergraduate//3.gif";s:6:"工学";s:36:"./major/175/401/Undergraduate//2.gif";s:6:"哲学";s:37:"./major/175/401/Undergraduate//11.gif";s:6:"医学";s:37:"./major/175/401/Undergraduate//10.gif";s:6:"法学";s:36:"./major/175/401/Undergraduate//1.gif";}</t>
  </si>
  <si>
    <t>{"Address":"International Admissions Office, 2600 Nutwood Ave., Suite 950, Fullerton, CA 92831 USA","Tel":"1 (657) 278-8011","Fax":"","Mail":"applyinternational@fullerton.edu","ApplyOnline":"http://internationaladmissions.fullerton.edu/apply.aspx","Conditions_Cost": "","Conditions_Edu": "高中毕业", "Conditions_Test": [{"type":"传统托福(PBT)","score":"500"},{"type":"托福网考(IBT)","score":"61"},{"type":"雅思","score":"5.5"}],"Conditions_Age": "无明确要求","MajorSum": "53", "OpeningTime": [{"time":"3月31日","tip":"秋季入学申请截止日期"},{"time":"8月31日","tip":"春季入学申请截止日期"}],"Tuition": "15110","Other_Application": "-1","Other_reg": "-1","Other_books": "-1","ScholarshipUrl": "http://www.fullerton.edu/financialaid/scholar/scholarships_default.htm","alimony":"12768-21600","Other_Conditions": "无明确要求","Currency": "美元","Rate": "6.3387"}</t>
  </si>
  <si>
    <t>a:9:{s:6:"文学";s:29:"./major/175/401/Master//9.gif";s:9:"历史学";s:29:"./major/175/401/Master//7.gif";s:6:"理学";s:29:"./major/175/401/Master//6.gif";s:9:"经济学";s:29:"./major/175/401/Master//5.gif";s:9:"教育学";s:29:"./major/175/401/Master//4.gif";s:9:"管理学";s:29:"./major/175/401/Master//3.gif";s:6:"工学";s:29:"./major/175/401/Master//2.gif";s:6:"医学";s:30:"./major/175/401/Master//10.gif";s:6:"法学";s:29:"./major/175/401/Master//1.gif";}</t>
  </si>
  <si>
    <t>{"Address":"International Admissions Office, 2600 Nutwood Ave., Suite 950, Fullerton, CA 92831 USA","Tel":"1 (657) 278-8011","Fax":"","Mail":"applyinternational@fullerton.edu","ApplyOnline":"http://internationaladmissions.fullerton.edu/apply.aspx","Conditions_Cost": "","Conditions_Edu": "本科毕业", "Conditions_Test": [{"type":"传统托福(PBT)","score":"550"},{"type":"托福网考(IBT)","score":"80"},{"type":"雅思","score":"6.5"}],"Conditions_Age": "无明确要求","MajorSum": "52", "OpeningTime": "","Tuition": "14144","Other_Application": "-1","Other_reg": "-1","Other_books": "-1","ScholarshipUrl": "http://www.fullerton.edu/financialaid/scholar/scholarships_default.htm","alimony":"12768-21600","Other_Conditions": "无明确要求","Currency": "美元","Rate": "6.3387"}</t>
  </si>
  <si>
    <t>以上要求为护理实践专业录取条件</t>
  </si>
  <si>
    <t>a:3:{s:9:"教育学";s:25:"./major/175/401/Dr//4.gif";s:9:"管理学";s:25:"./major/175/401/Dr//3.gif";s:6:"医学";s:26:"./major/175/401/Dr//10.gif";}</t>
  </si>
  <si>
    <t>{"Address":"International Admissions Office, 2600 Nutwood Ave., Suite 950, Fullerton, CA 92831 USA","Tel":"1 (657) 278-8011","Fax":"","Mail":"applyinternational@fullerton.edu","ApplyOnline":"http://internationaladmissions.fullerton.edu/apply.aspx","Conditions_Cost": [{"score":"3.0"}],"Conditions_Edu": "硕士毕业", "Conditions_Test": "","Conditions_Age": "无明确要求","MajorSum": "2", "OpeningTime": "","Tuition": "14144","Other_Application": "-1","Other_reg": "-1","Other_books": "-1","ScholarshipUrl": "http://www.fullerton.edu/financialaid/scholar/scholarships_default.htm","alimony":"12768-21600","Other_Conditions": "以上要求为护理实践专业录取条件","Currency": "美元","Rate": "6.3387"}</t>
  </si>
  <si>
    <t>mba@fullerton.edu</t>
  </si>
  <si>
    <t>a:2:{i:0;O:8:"stdClass":2:{s:4:"time";s:9:"10月1日";s:3:"tip";s:30:"秋季入学申请截止日期";}i:1;O:8:"stdClass":2:{s:4:"time";s:8:"8月1日";s:3:"tip";s:30:"春季入学申请截止日期";}}</t>
  </si>
  <si>
    <t>1.申请者需提供GMAT成绩。</t>
  </si>
  <si>
    <t>1 (657) 278-1020</t>
  </si>
  <si>
    <t>16个月 全日制MBA学制至少16个月</t>
  </si>
  <si>
    <t>a:3:{s:9:"经济学";s:26:"./major/175/401/MBA//5.gif";s:9:"管理学";s:26:"./major/175/401/MBA//3.gif";s:6:"工学";s:26:"./major/175/401/MBA//2.gif";}</t>
  </si>
  <si>
    <t>{"Address":"International Admissions Office, 2600 Nutwood Ave., Suite 950, Fullerton, CA 92831 USA","Tel":"1 (657) 278-1020","Fax":"","Mail":"mba@fullerton.edu","Conditions_Cost": "","Conditions_Edu": "本科毕业", "Conditions_Test": [{"type":"传统托福(PBT)","score":"570"},{"type":"托福网考(IBT)","score":"88"}], "Conditions_Work": "无明确要求","xueZhi": "16个月 全日制MBA学制至少16个月","Conditions_Age": "无明确要求","MajorSum": "7", "OpeningTime": [{"time":"10月1日","tip":"秋季入学申请截止日期"},{"time":"8月1日","tip":"春季入学申请截止日期"}],"Tuition": "45000","Other_Application": "-1","Other_reg": "-1","Other_books": "-1","ScholarshipUrl": "","alimony":"12768-21600","Other_Conditions": "1.申请者需提供GMAT成绩。","Currency": "美元","Rate": "6.3387"}</t>
  </si>
  <si>
    <t>American Language Program, California State University, Fullerton, 2600 E. Nutwood Avenue, Suite 200, Fullerton, CA 92831 USA</t>
  </si>
  <si>
    <t>http://alp.fullerton.edu/intensive-english-program.aspx#applying</t>
  </si>
  <si>
    <t>alp@fullerton.edu</t>
  </si>
  <si>
    <t>a:1:{i:0;O:8:"stdClass":2:{s:4:"time";s:9:"1月14日";s:3:"tip";s:46:"每年开课3次，分别为1月、3月、6月";}}</t>
  </si>
  <si>
    <t>1 657.278.8293</t>
  </si>
  <si>
    <t>a:3:{s:6:"文学";s:31:"./major/175/401/Language//9.gif";s:9:"教育学";s:31:"./major/175/401/Language//4.gif";s:9:"管理学";s:31:"./major/175/401/Language//3.gif";}</t>
  </si>
  <si>
    <t>{"Address":"American Language Program, California State University, Fullerton, 2600 E. Nutwood Avenue, Suite 200, Fullerton, CA 92831 USA","Tel":"1 657.278.8293","Fax":"","Mail":"alp@fullerton.edu","ApplyOnline":"http://alp.fullerton.edu/intensive-english-program.aspx#applying","Conditions_Cost": "","Conditions_Edu": "无明确要求", "Conditions_Test": "","Conditions_Age": "十八岁以上","MajorSum": "2", "OpeningTime": [{"time":"1月14日","tip":"每年开课3次，分别为1月、3月、6月"}],"Tuition": "310","Other_Application": "100","Other_reg": "-1","Other_books": "-1","ScholarshipUrl": "","alimony":"12768-21600","Other_Conditions": "无明确要求","Currency": "美元","Rate": "6.3387"}</t>
  </si>
  <si>
    <t>科罗拉多矿业学院（古登）</t>
  </si>
  <si>
    <t>Colorado School of Mines (Golden)</t>
  </si>
  <si>
    <t>International Student and Scholar Services, 1600 Maple Street, Golden, CO 80401</t>
  </si>
  <si>
    <t>http://www.mines.edu/International_Students_Undergraduate_Application_Procedures</t>
  </si>
  <si>
    <t>001 303-273-3509</t>
  </si>
  <si>
    <t>admit@mines.edu</t>
  </si>
  <si>
    <t>http://finaid.mines.edu/Scholarship-Information-Prospective-Freshmen</t>
  </si>
  <si>
    <t>001 303-273-3210</t>
  </si>
  <si>
    <t>a:3:{s:6:"理学";s:36:"./major/175/996/Undergraduate//6.gif";s:9:"经济学";s:36:"./major/175/996/Undergraduate//5.gif";s:6:"工学";s:36:"./major/175/996/Undergraduate//2.gif";}</t>
  </si>
  <si>
    <t>{"Address":"International Student and Scholar Services, 1600 Maple Street, Golden, CO 80401","Tel":"001 303-273-3210","Fax":"001 303-273-3509","Mail":"admit@mines.edu","ApplyOnline":"http://www.mines.edu/International_Students_Undergraduate_Application_Procedures","Conditions_Cost": [{"score":"3.0"}],"Conditions_Edu": "高中毕业", "Conditions_Test": [{"type":"传统托福(PBT)","score":"550"},{"type":"托福机考(CBT)","score":"213"},{"type":"托福网考(IBT)","score":"79"},{"type":"雅思","score":"6.5"},{"type":"雅思阅读","score":"6"},{"type":"雅思写作","score":"6"},{"type":"雅思听力","score":"6"},{"type":"雅思口语","score":"6"}],"Conditions_Age": "无明确要求","MajorSum": "18", "OpeningTime": [{"time":"4月1日","tip":"秋季入学申请截止时间"},{"time":"10月1日","tip":"春季入学申请截止时间"}],"Tuition": "30330","Other_Application": "-1","Other_reg": "-1","Other_books": "-1","ScholarshipUrl": "http://finaid.mines.edu/Scholarship-Information-Prospective-Freshmen","alimony":"12768-21600","Other_Conditions": "无明确要求","Currency": "美元","Rate": "6.3387"}</t>
  </si>
  <si>
    <t>Graduate School, 1500 Illinois St., Golden, Colorado USA 80401-1887</t>
  </si>
  <si>
    <t>http://www.mines.edu/gradschoolapp/onlineapp.html</t>
  </si>
  <si>
    <t>grad-school@mines.edu</t>
  </si>
  <si>
    <t>a:2:{i:0;O:8:"stdClass":2:{s:4:"time";s:9:"4月15日";s:3:"tip";s:36:"秋季入学在线申请截止时间";}i:1;O:8:"stdClass":2:{s:4:"time";s:10:"10月15日";s:3:"tip";s:36:"春季入学在线申请截止时间";}}</t>
  </si>
  <si>
    <t>1.申请者需提供所有就读大学有效成绩单及学历证明。&amp;nbsp;2.提供三封推荐信、一份简历、一份个人学习计划。&amp;nbsp;3.提供GRE或GMAT成绩。</t>
  </si>
  <si>
    <t>http://www.mines.edu/HowToPay_GS#FinAid</t>
  </si>
  <si>
    <t>001 (303) 273-3247</t>
  </si>
  <si>
    <t>a:5:{s:6:"理学";s:29:"./major/175/996/Master//6.gif";s:9:"经济学";s:29:"./major/175/996/Master//5.gif";s:9:"管理学";s:29:"./major/175/996/Master//3.gif";s:6:"工学";s:29:"./major/175/996/Master//2.gif";s:6:"法学";s:29:"./major/175/996/Master//1.gif";}</t>
  </si>
  <si>
    <t>{"Address":"Graduate School, 1500 Illinois St., Golden, Colorado USA 80401-1887","Tel":"001 (303) 273-3247","Fax":"","Mail":"grad-school@mines.edu","ApplyOnline":"http://www.mines.edu/gradschoolapp/onlineapp.html","Conditions_Cost": "","Conditions_Edu": "本科毕业", "Conditions_Test": [{"type":"传统托福(PBT)","score":"550"},{"type":"托福机考(CBT)","score":"213"},{"type":"托福网考(IBT)","score":"79"},{"type":"雅思","score":"6.5"}],"Conditions_Age": "无明确要求","MajorSum": "28", "OpeningTime": [{"time":"4月15日","tip":"秋季入学在线申请截止时间"},{"time":"10月15日","tip":"春季入学在线申请截止时间"}],"Tuition": "30330","Other_Application": "-1","Other_reg": "-1","Other_books": "-1","ScholarshipUrl": "http://www.mines.edu/HowToPay_GS#FinAid","alimony":"12768-21600","Other_Conditions": "1.申请者需提供所有就读大学有效成绩单及学历证明。&amp;nbsp;2.提供三封推荐信、一份简历、一份个人学习计划。&amp;nbsp;3.提供GRE或GMAT成绩。","Currency": "美元","Rate": "6.3387"}</t>
  </si>
  <si>
    <t>a:2:{i:0;O:8:"stdClass":2:{s:4:"time";s:10:"10月15日";s:3:"tip";s:36:"春季入学在线申请截止时间";}i:1;O:8:"stdClass":2:{s:4:"time";s:9:"4月15日";s:3:"tip";s:36:"秋季入学在线申请截止时间";}}</t>
  </si>
  <si>
    <t>a:3:{s:6:"理学";s:25:"./major/175/996/Dr//6.gif";s:9:"经济学";s:25:"./major/175/996/Dr//5.gif";s:6:"工学";s:25:"./major/175/996/Dr//2.gif";}</t>
  </si>
  <si>
    <t>{"Address":"Graduate School, 1500 Illinois St., Golden, Colorado USA 80401-1887","Tel":"001 (303) 273-3247","Fax":"","Mail":"grad-school@mines.edu","ApplyOnline":"http://www.mines.edu/gradschoolapp/onlineapp.html","Conditions_Cost": "","Conditions_Edu": "本科毕业", "Conditions_Test": [{"type":"传统托福(PBT)","score":"550"},{"type":"托福机考(CBT)","score":"213"},{"type":"托福网考(IBT)","score":"79"},{"type":"雅思","score":"6.5"}],"Conditions_Age": "无明确要求","MajorSum": "22", "OpeningTime": [{"time":"10月15日","tip":"春季入学在线申请截止时间"},{"time":"4月15日","tip":"秋季入学在线申请截止时间"}],"Tuition": "30330","Other_Application": "-1","Other_reg": "-1","Other_books": "-1","ScholarshipUrl": "http://www.mines.edu/HowToPay_GS#FinAid","alimony":"12768-21600","Other_Conditions": "1.申请者需提供所有就读大学有效成绩单及学历证明。&amp;nbsp;2.提供三封推荐信、一份简历、一份个人学习计划。&amp;nbsp;3.提供GRE或GMAT成绩。","Currency": "美元","Rate": "6.3387"}</t>
  </si>
  <si>
    <t>波多黎各大学</t>
  </si>
  <si>
    <t>Universidad de Puerto Rico</t>
  </si>
  <si>
    <t>Apartado 250 160 Base Ramey, Aguadilla, P.R. 00604-0160</t>
  </si>
  <si>
    <t>1 (787) 890-2681</t>
  </si>
  <si>
    <t>a:8:{s:6:"文学";s:38:"./major/175/55301/Undergraduate//9.gif";s:6:"理学";s:38:"./major/175/55301/Undergraduate//6.gif";s:9:"教育学";s:38:"./major/175/55301/Undergraduate//4.gif";s:9:"管理学";s:38:"./major/175/55301/Undergraduate//3.gif";s:6:"工学";s:38:"./major/175/55301/Undergraduate//2.gif";s:21:"职教及其他类别";s:39:"./major/175/55301/Undergraduate//13.gif";s:6:"医学";s:39:"./major/175/55301/Undergraduate//10.gif";s:6:"法学";s:38:"./major/175/55301/Undergraduate//1.gif";}</t>
  </si>
  <si>
    <t>{"Address":"Apartado 250 160 Base Ramey, Aguadilla, P.R. 00604-0160 ","Tel":"1 (787) 890-2681","Fax":"","Mail":"","ApplyOnline":"","Conditions_Cost": "","Conditions_Edu": "无明确要求", "Conditions_Test": "","Conditions_Age": "无明确要求","MajorSum": "38", "OpeningTime": "","Tuition": "-1","Other_Application": "-1","Other_reg": "-1","Other_books": "-1","ScholarshipUrl": "","alimony":"12768-21600","Other_Conditions": "无明确要求","Currency": "美元","Rate": "6.3387"}</t>
  </si>
  <si>
    <t>a:11:{s:6:"文学";s:31:"./major/175/55301/Master//9.gif";s:6:"农学";s:31:"./major/175/55301/Master//8.gif";s:9:"历史学";s:31:"./major/175/55301/Master//7.gif";s:6:"理学";s:31:"./major/175/55301/Master//6.gif";s:9:"教育学";s:31:"./major/175/55301/Master//4.gif";s:9:"管理学";s:31:"./major/175/55301/Master//3.gif";s:6:"工学";s:31:"./major/175/55301/Master//2.gif";s:21:"职教及其他类别";s:32:"./major/175/55301/Master//13.gif";s:6:"医学";s:32:"./major/175/55301/Master//10.gif";s:6:"法学";s:31:"./major/175/55301/Master//1.gif";s:0:"";s:30:"./major/175/55301/Master//.gif";}</t>
  </si>
  <si>
    <t>{"Address":"Apartado 250 160 Base Ramey, Aguadilla, P.R. 00604-0160 ","Tel":"1 (787) 890-2681","Fax":"","Mail":"","ApplyOnline":"","Conditions_Cost": "","Conditions_Edu": "无明确要求", "Conditions_Test": "","Conditions_Age": "无明确要求","MajorSum": "113", "OpeningTime": "","Tuition": "-1","Other_Application": "-1","Other_reg": "-1","Other_books": "-1","ScholarshipUrl": "","alimony":"12768-21600","Other_Conditions": "无明确要求","Currency": "美元","Rate": "6.3387"}</t>
  </si>
  <si>
    <t>a:8:{s:6:"文学";s:27:"./major/175/55301/Dr//9.gif";s:9:"历史学";s:27:"./major/175/55301/Dr//7.gif";s:6:"理学";s:27:"./major/175/55301/Dr//6.gif";s:9:"管理学";s:27:"./major/175/55301/Dr//3.gif";s:6:"工学";s:27:"./major/175/55301/Dr//2.gif";s:21:"职教及其他类别";s:28:"./major/175/55301/Dr//13.gif";s:6:"医学";s:28:"./major/175/55301/Dr//10.gif";s:6:"法学";s:27:"./major/175/55301/Dr//1.gif";}</t>
  </si>
  <si>
    <t>{"Address":"Apartado 250 160 Base Ramey, Aguadilla, P.R. 00604-0160 ","Tel":"1 (787) 890-2681","Fax":"","Mail":"","ApplyOnline":"","Conditions_Cost": "","Conditions_Edu": "无明确要求", "Conditions_Test": "","Conditions_Age": "无明确要求","MajorSum": "34", "OpeningTime": "","Tuition": "-1","Other_Application": "-1","Other_reg": "-1","Other_books": "-1","ScholarshipUrl": "","alimony":"12768-21600","Other_Conditions": "无明确要求","Currency": "美元","Rate": "6.3387"}</t>
  </si>
  <si>
    <t>a:5:{s:6:"农学";s:35:"./major/175/55301/Specialist//8.gif";s:9:"教育学";s:35:"./major/175/55301/Specialist//4.gif";s:6:"工学";s:35:"./major/175/55301/Specialist//2.gif";s:21:"职教及其他类别";s:36:"./major/175/55301/Specialist//13.gif";s:6:"医学";s:36:"./major/175/55301/Specialist//10.gif";}</t>
  </si>
  <si>
    <t>{"Address":"Apartado 250 160 Base Ramey, Aguadilla, P.R. 00604-0160 ","Tel":"1 (787) 890-2681","Fax":"","Mail":"","ApplyOnline":"","Conditions_Cost": "","Conditions_Edu": "无明确要求", "Conditions_Test": "","Conditions_Age": "无明确要求","MajorSum": "19", "OpeningTime": "","Tuition": "-1","Other_Application": "-1","Other_reg": "-1","Other_books": "-1","ScholarshipUrl": "","alimony":"12768-21600","Other_Conditions": "无明确要求","Currency": "美元","Rate": "6.3387"}</t>
  </si>
  <si>
    <t>托马斯杰斐逊大学（费城）</t>
  </si>
  <si>
    <t>Thomas Jefferson University (Philadelphia)</t>
  </si>
  <si>
    <t>Thomas Jefferson University, 1020 Walnut Street, Philadelphia, PA 19107</t>
  </si>
  <si>
    <t>http://www.jefferson.edu/admissions-schools/admissions/apply/overview.html</t>
  </si>
  <si>
    <t>a:6:{i:0;O:8:"stdClass":2:{s:4:"type";s:17:"托福网考(IBT)";s:5:"score";s:2:"87";}i:1;O:8:"stdClass":2:{s:4:"type";s:23:"托福网考(IBT)阅读";s:5:"score";s:2:"21";}i:2;O:8:"stdClass":2:{s:4:"type";s:23:"托福网考(IBT)写作";s:5:"score";s:2:"21";}i:3;O:8:"stdClass":2:{s:4:"type";s:23:"托福网考(IBT)听力";s:5:"score";s:2:"22";}i:4;O:8:"stdClass":2:{s:4:"type";s:23:"托福网考(IBT)口语";s:5:"score";s:2:"23";}i:5;O:8:"stdClass":2:{s:4:"type";s:18:"SAT批判性阅读";s:5:"score";s:3:"508";}}</t>
  </si>
  <si>
    <t>jmc.admissions@jefferson.edu</t>
  </si>
  <si>
    <t>a:1:{i:0;O:8:"stdClass":2:{s:4:"time";s:9:"7月15日";s:3:"tip";s:36:"生物技术专业申请截止日期";}}</t>
  </si>
  <si>
    <t>以上要求为健康专业学院录取条件</t>
  </si>
  <si>
    <t>http://www.tju.edu/financial_aid/</t>
  </si>
  <si>
    <t>1 (215) 955-6000</t>
  </si>
  <si>
    <t>a:5:{s:6:"理学";s:37:"./major/175/5118/Undergraduate//6.gif";s:9:"管理学";s:37:"./major/175/5118/Undergraduate//3.gif";s:6:"工学";s:37:"./major/175/5118/Undergraduate//2.gif";s:6:"医学";s:38:"./major/175/5118/Undergraduate//10.gif";s:6:"法学";s:37:"./major/175/5118/Undergraduate//1.gif";}</t>
  </si>
  <si>
    <t>{"Address":"Thomas Jefferson University, 1020 Walnut Street, Philadelphia, PA 19107","Tel":"1 (215) 955-6000","Fax":"","Mail":"jmc.admissions@jefferson.edu","ApplyOnline":"http://www.jefferson.edu/admissions-schools/admissions/apply/overview.html","Conditions_Cost": "","Conditions_Edu": "高中毕业", "Conditions_Test": [{"type":"托福网考(IBT)","score":"87"},{"type":"托福网考(IBT)阅读","score":"21"},{"type":"托福网考(IBT)写作","score":"21"},{"type":"托福网考(IBT)听力","score":"22"},{"type":"托福网考(IBT)口语","score":"23"},{"type":"SAT批判性阅读","score":"508"}],"Conditions_Age": "无明确要求","MajorSum": "46", "OpeningTime": [{"time":"7月15日","tip":"生物技术专业申请截止日期"}],"Tuition": "35603","Other_Application": "-1","Other_reg": "-1","Other_books": "-1","ScholarshipUrl": "http://www.tju.edu/financial_aid/","alimony":"12768-21600","Other_Conditions": "以上要求为健康专业学院录取条件","Currency": "美元","Rate": "6.3387"}</t>
  </si>
  <si>
    <t>a:5:{i:0;O:8:"stdClass":2:{s:4:"type";s:17:"托福网考(IBT)";s:5:"score";s:2:"87";}i:1;O:8:"stdClass":2:{s:4:"type";s:23:"托福网考(IBT)阅读";s:5:"score";s:2:"21";}i:2;O:8:"stdClass":2:{s:4:"type";s:23:"托福网考(IBT)写作";s:5:"score";s:2:"21";}i:3;O:8:"stdClass":2:{s:4:"type";s:23:"托福网考(IBT)听力";s:5:"score";s:2:"22";}i:4;O:8:"stdClass":2:{s:4:"type";s:23:"托福网考(IBT)口语";s:5:"score";s:2:"23";}}</t>
  </si>
  <si>
    <t>+1 215 503-9920</t>
  </si>
  <si>
    <t>jgsbs-info@jefferson.edu</t>
  </si>
  <si>
    <t>a:1:{i:0;O:8:"stdClass":2:{s:4:"time";s:10:"12月31日";s:3:"tip";s:36:"生物医学专业全年皆可申请";}}</t>
  </si>
  <si>
    <t>+1 215 503-4400</t>
  </si>
  <si>
    <t>a:4:{s:6:"理学";s:30:"./major/175/5118/Master//6.gif";s:9:"管理学";s:30:"./major/175/5118/Master//3.gif";s:6:"医学";s:31:"./major/175/5118/Master//10.gif";s:6:"法学";s:30:"./major/175/5118/Master//1.gif";}</t>
  </si>
  <si>
    <t>{"Address":"Thomas Jefferson University, 1020 Walnut Street, Philadelphia, PA 19107","Tel":"+1 215 503-4400","Fax":"+1 215 503-9920","Mail":"jgsbs-info@jefferson.edu","ApplyOnline":"http://www.jefferson.edu/admissions-schools/admissions/apply/overview.html","Conditions_Cost": "","Conditions_Edu": "本科毕业", "Conditions_Test": [{"type":"托福网考(IBT)","score":"87"},{"type":"托福网考(IBT)阅读","score":"21"},{"type":"托福网考(IBT)写作","score":"21"},{"type":"托福网考(IBT)听力","score":"22"},{"type":"托福网考(IBT)口语","score":"23"}],"Conditions_Age": "无明确要求","MajorSum": "12", "OpeningTime": [{"time":"12月31日","tip":"生物医学专业全年皆可申请"}],"Tuition": "24456","Other_Application": "-1","Other_reg": "-1","Other_books": "-1","ScholarshipUrl": "http://www.tju.edu/financial_aid/","alimony":"12768-21600","Other_Conditions": "以上要求为健康专业学院录取条件","Currency": "美元","Rate": "6.3387"}</t>
  </si>
  <si>
    <t>a:1:{i:0;O:8:"stdClass":2:{s:4:"time";s:10:"12月15日";s:3:"tip";s:39:"生物医学专业的申请截止日期";}}</t>
  </si>
  <si>
    <t>a:2:{s:6:"理学";s:26:"./major/175/5118/Dr//6.gif";s:6:"医学";s:27:"./major/175/5118/Dr//10.gif";}</t>
  </si>
  <si>
    <t>{"Address":"Thomas Jefferson University, 1020 Walnut Street, Philadelphia, PA 19107","Tel":"+1 215 503-4400","Fax":"+1 215 503-9920","Mail":"jgsbs-info@jefferson.edu","ApplyOnline":"http://www.jefferson.edu/admissions-schools/admissions/apply/overview.html","Conditions_Cost": "","Conditions_Edu": "本科毕业", "Conditions_Test": [{"type":"托福网考(IBT)","score":"87"},{"type":"托福网考(IBT)阅读","score":"21"},{"type":"托福网考(IBT)写作","score":"21"},{"type":"托福网考(IBT)听力","score":"22"},{"type":"托福网考(IBT)口语","score":"23"}],"Conditions_Age": "无明确要求","MajorSum": "10", "OpeningTime": [{"time":"12月15日","tip":"生物医学专业的申请截止日期"}],"Tuition": "27798","Other_Application": "-1","Other_reg": "-1","Other_books": "-1","ScholarshipUrl": "http://www.tju.edu/financial_aid/","alimony":"12768-21600","Other_Conditions": "以上要求为健康专业学院录取条件","Currency": "美元","Rate": "6.3387"}</t>
  </si>
  <si>
    <t>a:3:{s:9:"管理学";s:34:"./major/175/5118/Specialist//3.gif";s:6:"工学";s:34:"./major/175/5118/Specialist//2.gif";s:6:"医学";s:35:"./major/175/5118/Specialist//10.gif";}</t>
  </si>
  <si>
    <t>{"Address":"Thomas Jefferson University, 1020 Walnut Street, Philadelphia, PA 19107","Tel":"1 (215) 955-6000","Fax":"","Mail":"jmc.admissions@jefferson.edu","ApplyOnline":"http://www.jefferson.edu/admissions-schools/admissions/apply/overview.html","Conditions_Cost": "","Conditions_Edu": "高中毕业", "Conditions_Test": [{"type":"托福网考(IBT)","score":"87"},{"type":"托福网考(IBT)阅读","score":"21"},{"type":"托福网考(IBT)写作","score":"21"},{"type":"托福网考(IBT)听力","score":"22"},{"type":"托福网考(IBT)口语","score":"23"},{"type":"SAT批判性阅读","score":"508"}],"Conditions_Age": "无明确要求","MajorSum": "4", "OpeningTime": "","Tuition": "35603","Other_Application": "-1","Other_reg": "-1","Other_books": "-1","ScholarshipUrl": "http://www.tju.edu/financial_aid/","alimony":"12768-21600","Other_Conditions": "以上要求为健康专业学院录取条件","Currency": "美元","Rate": "6.3387"}</t>
  </si>
  <si>
    <t>a:4:{s:6:"理学";s:31:"./major/175/5118/NetWork//6.gif";s:9:"管理学";s:31:"./major/175/5118/NetWork//3.gif";s:6:"医学";s:32:"./major/175/5118/NetWork//10.gif";s:6:"法学";s:31:"./major/175/5118/NetWork//1.gif";}</t>
  </si>
  <si>
    <t>{"Address":"Thomas Jefferson University, 1020 Walnut Street, Philadelphia, PA 19107","Tel":"+1 215 503-4400","Fax":"+1 215 503-9920","Mail":"jgsbs-info@jefferson.edu","ApplyOnline":"http://www.jefferson.edu/admissions-schools/admissions/apply/overview.html","Conditions_Cost": "","Conditions_Edu": "无明确要求", "Conditions_Test": "","Conditions_Age": "无明确要求","MajorSum": "5", "OpeningTime": "","Tuition": "24432","Other_Application": "","Other_reg": "-1","Other_books": "-1","ScholarshipUrl": "http://www.tju.edu/financial_aid/","alimony":"12768-21600","Other_Conditions": "无明确要求","Currency": "美元","Rate": "6.3387"}</t>
  </si>
  <si>
    <t>印第安纳州立大学(特雷豪特)</t>
  </si>
  <si>
    <t>Indiana State University (Terre Haute)</t>
  </si>
  <si>
    <t>Office of Admissions   Indiana State University   318 North Sixth Street (Welcome Center)   Terre Haute, Indiana 47809   United States of America</t>
  </si>
  <si>
    <t>https://secure.vzcollegeapp.com/indstate/</t>
  </si>
  <si>
    <t>admissions@indstate.edu</t>
  </si>
  <si>
    <t>a:4:{i:0;O:8:"stdClass":2:{s:4:"time";s:8:"6月1日";s:3:"tip";s:30:"秋季入学申请截止时间";}i:1;O:8:"stdClass":2:{s:4:"time";s:9:"12月1日";s:3:"tip";s:30:"春季入学申请截止时间";}i:2;O:8:"stdClass":2:{s:4:"time";s:8:"5月1日";s:3:"tip";s:31:"夏季1入学申请截止时间";}i:3;O:8:"stdClass":2:{s:4:"time";s:9:"5月15日";s:3:"tip";s:31:"夏季2入学申请截止时间";}}</t>
  </si>
  <si>
    <t>1.提交之前学习成绩单。&amp;nbsp;2.美国语言中心（ELS）：通过112级。</t>
  </si>
  <si>
    <t>http://www.indstate.edu/scholarships/international.htm</t>
  </si>
  <si>
    <t>+1 812-237-2121</t>
  </si>
  <si>
    <t>a:10:{s:6:"文学";s:37:"./major/175/2096/Undergraduate//9.gif";s:9:"历史学";s:37:"./major/175/2096/Undergraduate//7.gif";s:6:"理学";s:37:"./major/175/2096/Undergraduate//6.gif";s:9:"经济学";s:37:"./major/175/2096/Undergraduate//5.gif";s:9:"教育学";s:37:"./major/175/2096/Undergraduate//4.gif";s:9:"管理学";s:37:"./major/175/2096/Undergraduate//3.gif";s:6:"工学";s:37:"./major/175/2096/Undergraduate//2.gif";s:6:"哲学";s:38:"./major/175/2096/Undergraduate//11.gif";s:6:"医学";s:38:"./major/175/2096/Undergraduate//10.gif";s:6:"法学";s:37:"./major/175/2096/Undergraduate//1.gif";}</t>
  </si>
  <si>
    <t>{"Address":"Office of Admissions   Indiana State University   318 North Sixth Street (Welcome Center)   Terre Haute, Indiana 47809   United States of America","Tel":"+1 812-237-2121","Fax":"","Mail":"admissions@indstate.edu","ApplyOnline":"https://secure.vzcollegeapp.com/indstate/","Conditions_Cost": "","Conditions_Edu": "高中毕业", "Conditions_Test": [{"type":"传统托福(PBT)","score":"500"},{"type":"托福机考(CBT)","score":"173"},{"type":"托福网考(IBT)","score":"61"},{"type":"雅思","score":"6.0"}],"Conditions_Age": "无明确要求","MajorSum": "81", "OpeningTime": [{"time":"6月1日","tip":"秋季入学申请截止时间"},{"time":"12月1日","tip":"春季入学申请截止时间"},{"time":"5月1日","tip":"夏季1入学申请截止时间"},{"time":"5月15日","tip":"夏季2入学申请截止时间"}],"Tuition": "17792","Other_Application": "25","Other_reg": "-1","Other_books": "-1","ScholarshipUrl": "http://www.indstate.edu/scholarships/international.htm","alimony":"12768-21600","Other_Conditions": "1.提交之前学习成绩单。&amp;nbsp;2.美国语言中心（ELS）：通过112级。","Currency": "美元","Rate": "6.3387"}</t>
  </si>
  <si>
    <t>Graduate Admissions   Indiana State University   Welcome Center, 318 North Sixth Street   Terre Haute, IN, 47809-1904   U.S.A</t>
  </si>
  <si>
    <t>a:5:{i:0;O:8:"stdClass":2:{s:4:"type";s:17:"传统托福(PBT)";s:5:"score";s:3:"550";}i:1;O:8:"stdClass":2:{s:4:"type";s:17:"托福机考(CBT)";s:5:"score";s:3:"213";}i:2;O:8:"stdClass":2:{s:4:"type";s:17:"托福网考(IBT)";s:5:"score";s:2:"79";}i:3;O:8:"stdClass":2:{s:4:"type";s:6:"雅思";s:5:"score";s:3:"6.5";}i:4;O:8:"stdClass":2:{s:4:"type";s:9:"GRE语文";s:5:"score";s:3:"440";}}</t>
  </si>
  <si>
    <t>+1 812-237-3005</t>
  </si>
  <si>
    <t>a:9:{s:6:"文学";s:30:"./major/175/2096/Master//9.gif";s:9:"历史学";s:30:"./major/175/2096/Master//7.gif";s:6:"理学";s:30:"./major/175/2096/Master//6.gif";s:9:"教育学";s:30:"./major/175/2096/Master//4.gif";s:9:"管理学";s:30:"./major/175/2096/Master//3.gif";s:6:"工学";s:30:"./major/175/2096/Master//2.gif";s:21:"职教及其他类别";s:31:"./major/175/2096/Master//13.gif";s:6:"医学";s:31:"./major/175/2096/Master//10.gif";s:6:"法学";s:30:"./major/175/2096/Master//1.gif";}</t>
  </si>
  <si>
    <t>{"Address":"Graduate Admissions   Indiana State University   Welcome Center, 318 North Sixth Street   Terre Haute, IN, 47809-1904   U.S.A","Tel":"+1 812-237-3005","Fax":"","Mail":"admissions@indstate.edu","ApplyOnline":"https://secure.vzcollegeapp.com/indstate/","Conditions_Cost": "","Conditions_Edu": "本科毕业", "Conditions_Test": [{"type":"传统托福(PBT)","score":"550"},{"type":"托福机考(CBT)","score":"213"},{"type":"托福网考(IBT)","score":"79"},{"type":"雅思","score":"6.5"},{"type":"GRE语文","score":"440"}],"Conditions_Age": "无明确要求","MajorSum": "40", "OpeningTime": "","Tuition": "18260","Other_Application": "35","Other_reg": "-1","Other_books": "-1","ScholarshipUrl": "http://www.indstate.edu/scholarships/international.htm","alimony":"12768-21600","Other_Conditions": "1.美国语言中心（ELS）：通过112级。","Currency": "美元","Rate": "6.3387"}</t>
  </si>
  <si>
    <t>a:5:{i:0;O:8:"stdClass":2:{s:4:"type";s:17:"传统托福(PBT)";s:5:"score";s:3:"550";}i:1;O:8:"stdClass":2:{s:4:"type";s:17:"托福机考(CBT)";s:5:"score";s:3:"213";}i:2;O:8:"stdClass":2:{s:4:"type";s:17:"托福网考(IBT)";s:5:"score";s:2:"79";}i:3;O:8:"stdClass":2:{s:4:"type";s:6:"雅思";s:5:"score";s:3:"6.5";}i:4;O:8:"stdClass":2:{s:4:"type";s:3:"GRE";s:5:"score";s:3:"440";}}</t>
  </si>
  <si>
    <t>a:4:{s:6:"理学";s:26:"./major/175/2096/Dr//6.gif";s:9:"教育学";s:26:"./major/175/2096/Dr//4.gif";s:9:"管理学";s:26:"./major/175/2096/Dr//3.gif";s:6:"医学";s:27:"./major/175/2096/Dr//10.gif";}</t>
  </si>
  <si>
    <t>{"Address":"Graduate Admissions   Indiana State University   Welcome Center, 318 North Sixth Street   Terre Haute, IN, 47809-1904   U.S.A","Tel":"+1 812-237-3005","Fax":"","Mail":"admissions@indstate.edu","ApplyOnline":"https://secure.vzcollegeapp.com/indstate/","Conditions_Cost": "","Conditions_Edu": "本科毕业", "Conditions_Test": [{"type":"传统托福(PBT)","score":"550"},{"type":"托福机考(CBT)","score":"213"},{"type":"托福网考(IBT)","score":"79"},{"type":"雅思","score":"6.5"},{"type":"GRE","score":"440"}],"Conditions_Age": "无明确要求","MajorSum": "10", "OpeningTime": "","Tuition": "18260","Other_Application": "35","Other_reg": "-1","Other_books": "-1","ScholarshipUrl": "http://www.indstate.edu/scholarships/international.htm","alimony":"12768-21600","Other_Conditions": "1.美国语言中心（ELS）：通过112级。","Currency": "美元","Rate": "6.3387"}</t>
  </si>
  <si>
    <t>a:8:{s:6:"文学";s:34:"./major/175/2096/Specialist//9.gif";s:6:"理学";s:34:"./major/175/2096/Specialist//6.gif";s:9:"经济学";s:34:"./major/175/2096/Specialist//5.gif";s:9:"教育学";s:34:"./major/175/2096/Specialist//4.gif";s:9:"管理学";s:34:"./major/175/2096/Specialist//3.gif";s:6:"工学";s:34:"./major/175/2096/Specialist//2.gif";s:6:"医学";s:35:"./major/175/2096/Specialist//10.gif";s:6:"法学";s:34:"./major/175/2096/Specialist//1.gif";}</t>
  </si>
  <si>
    <t>{"Address":"Office of Admissions   Indiana State University   318 North Sixth Street (Welcome Center)   Terre Haute, Indiana 47809   United States of America","Tel":"+1 812-237-2121","Fax":"","Mail":"admissions@indstate.edu","ApplyOnline":"https://secure.vzcollegeapp.com/indstate/","Conditions_Cost": "","Conditions_Edu": "无明确要求", "Conditions_Test": [{"type":"传统托福(PBT)","score":"500"},{"type":"托福机考(CBT)","score":"173"},{"type":"托福网考(IBT)","score":"61"}],"Conditions_Age": "无明确要求","MajorSum": "11", "OpeningTime": "","Tuition": "17792","Other_Application": "25","Other_reg": "-1","Other_books": "-1","ScholarshipUrl": "http://www.indstate.edu/scholarships/international.htm","alimony":"12768-21600","Other_Conditions": "1.提交之前学习成绩单。&amp;nbsp;2.美国语言中心（ELS）：通过112级。","Currency": "美元","Rate": "6.3387"}</t>
  </si>
  <si>
    <t>INTERLINK Language Center Indiana State University Terre Haute Indiana 47809</t>
  </si>
  <si>
    <t>http://isu.interlinkesl.com/application.html</t>
  </si>
  <si>
    <t>001 (812) 237-8031</t>
  </si>
  <si>
    <t>scarter@interlink.edu</t>
  </si>
  <si>
    <t>申请者需提交高中或大学成绩单。</t>
  </si>
  <si>
    <t>001 (812) 237-8026</t>
  </si>
  <si>
    <t>a:2:{s:6:"文学";s:32:"./major/175/2096/Language//9.gif";s:9:"教育学";s:32:"./major/175/2096/Language//4.gif";}</t>
  </si>
  <si>
    <t>{"Address":"INTERLINK Language Center Indiana State University Terre Haute Indiana 47809    ","Tel":"001 (812) 237-8026","Fax":"001 (812) 237-8031","Mail":"scarter@interlink.edu","ApplyOnline":"http://isu.interlinkesl.com/application.html","Conditions_Cost": "","Conditions_Edu": "高中毕业", "Conditions_Test": "","Conditions_Age": "无明确要求","MajorSum": "1", "OpeningTime": [{"time":"1月6日","tip":"每年开课5次，1月、3月、5月、8月、10月"}],"Tuition": "283","Other_Application": "100","Other_reg": "-1","Other_books": "200","ScholarshipUrl": "","alimony":"12768-21600","Other_Conditions": "申请者需提交高中或大学成绩单。","Currency": "美元","Rate": "6.3387"}</t>
  </si>
  <si>
    <t>a:4:{s:6:"文学";s:31:"./major/175/2096/NetWork//9.gif";s:9:"教育学";s:31:"./major/175/2096/NetWork//4.gif";s:9:"管理学";s:31:"./major/175/2096/NetWork//3.gif";s:6:"医学";s:32:"./major/175/2096/NetWork//10.gif";}</t>
  </si>
  <si>
    <t>{"Address":"Graduate Admissions   Indiana State University   Welcome Center, 318 North Sixth Street   Terre Haute, IN, 47809-1904   U.S.A","Tel":"+1 812-237-3005","Fax":"","Mail":"admissions@indstate.edu","ApplyOnline":"https://secure.vzcollegeapp.com/indstate/","Conditions_Cost": "","Conditions_Edu": "无明确要求", "Conditions_Test": "","Conditions_Age": "无明确要求","MajorSum": "7", "OpeningTime": "","Tuition": "18260","Other_Application": "","Other_reg": "-1","Other_books": "-1","ScholarshipUrl": "http://www.indstate.edu/scholarships/international.htm","alimony":"12768-21600","Other_Conditions": "无明确要求","Currency": "美元","Rate": "6.3387"}</t>
  </si>
  <si>
    <t>a:5:{s:6:"农学";s:34:"./major/175/2096/Foundation//8.gif";s:9:"教育学";s:34:"./major/175/2096/Foundation//4.gif";s:6:"工学";s:34:"./major/175/2096/Foundation//2.gif";s:6:"医学";s:35:"./major/175/2096/Foundation//10.gif";s:6:"法学";s:34:"./major/175/2096/Foundation//1.gif";}</t>
  </si>
  <si>
    <t>{"Address":"Office of Admissions   Indiana State University   318 North Sixth Street (Welcome Center)   Terre Haute, Indiana 47809   United States of America","Tel":"+1 812-237-2121","Fax":"","Mail":"admissions@indstate.edu","ApplyOnline":"https://secure.vzcollegeapp.com/indstate/","Conditions_Cost": "","Conditions_Edu": "无明确要求", "Conditions_Test": "","Conditions_Age": "无明确要求","MajorSum": "9", "OpeningTime": "","Tuition": "-1","Other_Application": "-1","Other_reg": "-1","Other_books": "-1","ScholarshipUrl": "","alimony":"12768-21600","Other_Conditions": "无明确要求","Currency": "美元","Rate": "6.3387"}</t>
  </si>
  <si>
    <t>里士满大学（里士满）</t>
  </si>
  <si>
    <t>University of Richmond (Richmond)</t>
  </si>
  <si>
    <t>Office of Undergraduate Admission, Brunet Hall, 28 Westhampton Way, University of Richmond, VA 23173</t>
  </si>
  <si>
    <t>1 (804) 287-6003</t>
  </si>
  <si>
    <t>admission@richmond.edu</t>
  </si>
  <si>
    <t>http://financialaid.richmond.edu/prospective/international.html</t>
  </si>
  <si>
    <t>1 (800) 700-1662</t>
  </si>
  <si>
    <t>a:10:{s:6:"文学";s:37:"./major/175/6116/Undergraduate//9.gif";s:9:"历史学";s:37:"./major/175/6116/Undergraduate//7.gif";s:6:"理学";s:37:"./major/175/6116/Undergraduate//6.gif";s:9:"经济学";s:37:"./major/175/6116/Undergraduate//5.gif";s:9:"教育学";s:37:"./major/175/6116/Undergraduate//4.gif";s:9:"管理学";s:37:"./major/175/6116/Undergraduate//3.gif";s:6:"工学";s:37:"./major/175/6116/Undergraduate//2.gif";s:6:"哲学";s:38:"./major/175/6116/Undergraduate//11.gif";s:6:"医学";s:38:"./major/175/6116/Undergraduate//10.gif";s:6:"法学";s:37:"./major/175/6116/Undergraduate//1.gif";}</t>
  </si>
  <si>
    <t>{"Address":"Office of Undergraduate Admission, Brunet Hall, 28 Westhampton Way, University of Richmond, VA 23173","Tel":"1 (800) 700-1662","Fax":"1 (804) 287-6003","Mail":"admission@richmond.edu","ApplyOnline":"https://www.commonapp.org/Login","Conditions_Cost": "","Conditions_Edu": "高中毕业", "Conditions_Test": [{"type":"传统托福(PBT)","score":"550"},{"type":"托福机考(CBT)","score":"213"},{"type":"托福网考(IBT)","score":"80"}],"Conditions_Age": "无明确要求","MajorSum": "83", "OpeningTime": [{"time":"1月15日","tip":"留学生申请截止日期"}],"Tuition": "45320","Other_Application": "50","Other_reg": "-1","Other_books": "-1","ScholarshipUrl": "http://financialaid.richmond.edu/prospective/international.html","alimony":"12768-21600","Other_Conditions": "无明确要求","Currency": "美元","Rate": "6.3387"}</t>
  </si>
  <si>
    <t>Professional &amp; Continuing Studies, Special Programs Building, 28 Westhampton Way, University of Richmond, VA 23173</t>
  </si>
  <si>
    <t>https://crm.orionondemand.com/crm/forms/x70G02c0875kx6700kG03J</t>
  </si>
  <si>
    <t>1 (804) 289-8138</t>
  </si>
  <si>
    <t>spcs@richmond.edu</t>
  </si>
  <si>
    <t>以上要求为人文科学专业录取条件</t>
  </si>
  <si>
    <t>1 (804) 289-8133</t>
  </si>
  <si>
    <t>a:3:{s:6:"文学";s:30:"./major/175/6116/Master//9.gif";s:9:"教育学";s:30:"./major/175/6116/Master//4.gif";s:9:"管理学";s:30:"./major/175/6116/Master//3.gif";}</t>
  </si>
  <si>
    <t>{"Address":"Professional &amp; Continuing Studies, Special Programs Building, 28 Westhampton Way, University of Richmond, VA 23173","Tel":"1 (804) 289-8133","Fax":"1 (804) 289-8138","Mail":"spcs@richmond.edu","ApplyOnline":"https://crm.orionondemand.com/crm/forms/x70G02c0875kx6700kG03J","Conditions_Cost": "","Conditions_Edu": "本科毕业", "Conditions_Test": "","Conditions_Age": "无明确要求","MajorSum": "4", "OpeningTime": "","Tuition": "45320","Other_Application": "50","Other_reg": "-1","Other_books": "-1","ScholarshipUrl": "","alimony":"12768-21600","Other_Conditions": "以上要求为人文科学专业录取条件","Currency": "美元","Rate": "6.3387"}</t>
  </si>
  <si>
    <t>24个月 全日制MBA学制为24-27个月</t>
  </si>
  <si>
    <t>{"Address":"","Tel":"","Fax":"","Mail":"","Conditions_Cost": "","Conditions_Edu": "无明确要求", "Conditions_Test": "", "Conditions_Work": "无明确要求","xueZhi": "24个月 全日制MBA学制为24-27个月","Conditions_Age": "无明确要求","MajorSum": "0", "OpeningTime": "","Tuition": "-1","Other_Application": "-1","Other_reg": "-1","Other_books": "-1","ScholarshipUrl": "","alimony":"12768-21600","Other_Conditions": "无明确要求","Currency": "美元","Rate": "6.3387"}</t>
  </si>
  <si>
    <t>a:2:{s:9:"教育学";s:31:"./major/175/6116/NetWork//4.gif";s:9:"管理学";s:31:"./major/175/6116/NetWork//3.gif";}</t>
  </si>
  <si>
    <t>{"Address":"Professional &amp; Continuing Studies, Special Programs Building, 28 Westhampton Way, University of Richmond, VA 23173","Tel":"1 (804) 289-8133","Fax":"1 (804) 289-8138","Mail":"spcs@richmond.edu","ApplyOnline":"https://crm.orionondemand.com/crm/forms/x70G02c0875kx6700kG03J","Conditions_Cost": "","Conditions_Edu": "无明确要求", "Conditions_Test": "","Conditions_Age": "无明确要求","MajorSum": "2", "OpeningTime": "","Tuition": "-1","Other_Application": "","Other_reg": "-1","Other_books": "-1","ScholarshipUrl": "","alimony":"12768-21600","Other_Conditions": "无明确要求","Currency": "美元","Rate": "6.3387"}</t>
  </si>
  <si>
    <t>德克萨斯大学加尔维斯顿医学分部(加尔维斯顿)</t>
  </si>
  <si>
    <t>The University of Texas Medical Branch at Galveston (Galveston)</t>
  </si>
  <si>
    <t>Office of Enrollment Services  The University of Texas Medical Branch  301 University Boulevard   Galveston, Texas  77555-1305</t>
  </si>
  <si>
    <t>https://www.utmb.edu/OnlineApp/Default_Secure.asp?strPurpose=ViewApplication</t>
  </si>
  <si>
    <t>a:1:{i:0;O:8:"stdClass":2:{s:5:"score";s:14:"四分制  2.0";s:3:"tip";s:58:"总平均分和理科平均分均为2.0以上，满分为4";}}</t>
  </si>
  <si>
    <t>001 (409) 772-4466</t>
  </si>
  <si>
    <t>enrollment.services@utmb.edu</t>
  </si>
  <si>
    <t>1.要求提交之前学习成绩单。</t>
  </si>
  <si>
    <t>http://www.utmb.edu/enrollmentservices/scholarships.asp</t>
  </si>
  <si>
    <t>001 (409) 772-1215</t>
  </si>
  <si>
    <t>a:1:{s:6:"医学";s:38:"./major/175/5835/Undergraduate//10.gif";}</t>
  </si>
  <si>
    <t>{"Address":"Office of Enrollment Services  The University of Texas Medical Branch  301 University Boulevard   Galveston, Texas  77555-1305 ","Tel":"001 (409) 772-1215","Fax":"001 (409) 772-4466","Mail":"enrollment.services@utmb.edu","ApplyOnline":"https://www.utmb.edu/OnlineApp/Default_Secure.asp?strPurpose=ViewApplication","Conditions_Cost": [{"score":"四分制  2.0","tip":"总平均分和理科平均分均为2.0以上，满分为4"}],"Conditions_Edu": "无明确要求", "Conditions_Test": [{"type":"传统托福(PBT)","score":"550"},{"type":"托福机考(CBT)","score":"213"},{"type":"雅思","score":"6.5"}],"Conditions_Age": "无明确要求","MajorSum": "5", "OpeningTime": "","Tuition": "10225","Other_Application": "30","Other_reg": "-1","Other_books": "-1","ScholarshipUrl": "http://www.utmb.edu/enrollmentservices/scholarships.asp","alimony":"12768-21600","Other_Conditions": "1.要求提交之前学习成绩单。","Currency": "美元","Rate": "6.3387"}</t>
  </si>
  <si>
    <t>生物科学学院入学要求：&amp;nbsp;1.申请者需获得本科学位或同等学历。&amp;nbsp;2.提供GRE成绩。</t>
  </si>
  <si>
    <t>a:2:{s:6:"理学";s:30:"./major/175/5835/Master//6.gif";s:6:"医学";s:31:"./major/175/5835/Master//10.gif";}</t>
  </si>
  <si>
    <t>{"Address":"Office of Enrollment Services  The University of Texas Medical Branch  301 University Boulevard   Galveston, Texas  77555-1305 ","Tel":"001 (409) 772-1215","Fax":"001 (409) 772-4466","Mail":"enrollment.services@utmb.edu","ApplyOnline":"https://www.utmb.edu/OnlineApp/Default_Secure.asp?strPurpose=ViewApplication","Conditions_Cost": [{"score":"3.0"}],"Conditions_Edu": "本科毕业", "Conditions_Test": [{"type":"传统托福(PBT)","score":"550"},{"type":"托福机考(CBT)","score":"213"},{"type":"托福网考(IBT)","score":"80"},{"type":"雅思","score":"6.5"}],"Conditions_Age": "无明确要求","MajorSum": "18", "OpeningTime": "","Tuition": "11868","Other_Application": "50","Other_reg": "-1","Other_books": "-1","ScholarshipUrl": "http://www.utmb.edu/enrollmentservices/scholarships.asp","alimony":"12768-21600","Other_Conditions": "生物科学学院入学要求：&amp;nbsp;1.申请者需获得本科学位或同等学历。&amp;nbsp;2.提供GRE成绩。","Currency": "美元","Rate": "6.3387"}</t>
  </si>
  <si>
    <t>a:2:{s:6:"理学";s:26:"./major/175/5835/Dr//6.gif";s:6:"医学";s:27:"./major/175/5835/Dr//10.gif";}</t>
  </si>
  <si>
    <t>{"Address":"Office of Enrollment Services  The University of Texas Medical Branch  301 University Boulevard   Galveston, Texas  77555-1305 ","Tel":"001 (409) 772-1215","Fax":"001 (409) 772-4466","Mail":"enrollment.services@utmb.edu","ApplyOnline":"https://www.utmb.edu/OnlineApp/Default_Secure.asp?strPurpose=ViewApplication","Conditions_Cost": [{"score":"四分制  3.0","tip":"GPA"}],"Conditions_Edu": "本科毕业", "Conditions_Test": [{"type":"传统托福(PBT)","score":"550"},{"type":"托福机考(CBT)","score":"213"},{"type":"托福网考(IBT)","score":"80"},{"type":"雅思","score":"6.5"}],"Conditions_Age": "无明确要求","MajorSum": "16", "OpeningTime": "","Tuition": "9840","Other_Application": "75","Other_reg": "-1","Other_books": "-1","ScholarshipUrl": "http://www.utmb.edu/enrollmentservices/scholarships.asp","alimony":"12768-21600","Other_Conditions": "生物科学学院入学要求：&amp;nbsp;1.申请者需获得本科学位或同等学历。&amp;nbsp;2.提供GRE成绩。","Currency": "美元","Rate": "6.3387"}</t>
  </si>
  <si>
    <t>UTMB Center for Telehealth Research and Policy  Electronic Health Network  University of Texas Medical Branch  301 University Blvd.  Galveston, TX 77555-1042 USA</t>
  </si>
  <si>
    <t>001 (409) 747-6249</t>
  </si>
  <si>
    <t>cdcarran@utmb.edu</t>
  </si>
  <si>
    <t>001 (409) 747-6290</t>
  </si>
  <si>
    <t>a:1:{s:6:"医学";s:32:"./major/175/5835/NetWork//10.gif";}</t>
  </si>
  <si>
    <t>{"Address":"UTMB Center for Telehealth Research and Policy  Electronic Health Network  University of Texas Medical Branch  301 University Blvd.  Galveston, TX 77555-1042 USA","Tel":"001 (409) 747-6290","Fax":"001 (409) 747-6249  ","Mail":"cdcarran@utmb.edu","ApplyOnline":"https://www.utmb.edu/OnlineApp/Default_Secure.asp?strPurpose=ViewApplication","Conditions_Cost": "","Conditions_Edu": "无明确要求", "Conditions_Test": "","Conditions_Age": "无明确要求","MajorSum": "1", "OpeningTime": "","Tuition": "11868","Other_Application": "","Other_reg": "-1","Other_books": "-1","ScholarshipUrl": "http://www.utmb.edu/enrollmentservices/scholarships.asp","alimony":"12768-21600","Other_Conditions": "无明确要求","Currency": "美元","Rate": "6.3387"}</t>
  </si>
  <si>
    <t>内布拉斯加大学奥马哈分校（奥马哈）</t>
  </si>
  <si>
    <t>University of Nebraska at Omaha (Omaha)</t>
  </si>
  <si>
    <t>UNO Undergraduate Admissions, 6001 Dodge Street, Eppley Administration Building, Room 111, Omaha, NE 68182</t>
  </si>
  <si>
    <t>https://apply.unomaha.edu/</t>
  </si>
  <si>
    <t>a:6:{i:0;O:8:"stdClass":2:{s:4:"type";s:17:"传统托福(PBT)";s:5:"score";s:3:"487";}i:1;O:8:"stdClass":2:{s:4:"type";s:17:"托福网考(IBT)";s:5:"score";s:2:"57";}i:2;O:8:"stdClass":2:{s:4:"type";s:6:"雅思";s:5:"score";s:3:"5.5";}i:3;O:8:"stdClass":2:{s:4:"type";s:3:"PTE";s:5:"score";s:2:"43";}i:4;O:8:"stdClass":2:{s:4:"type";s:18:"SAT批判性阅读";s:5:"score";s:3:"430";}i:5;O:8:"stdClass":2:{s:4:"type";s:9:"ACT英语";s:5:"score";s:2:"18";}}</t>
  </si>
  <si>
    <t>001 (402) 554-3472</t>
  </si>
  <si>
    <t>emaloley@mail.unomaha.edu</t>
  </si>
  <si>
    <t>http://www.unomaha.edu/admissions/financial-aid/types-of-aid/scholarships/</t>
  </si>
  <si>
    <t>001 (402) 554-2393</t>
  </si>
  <si>
    <t>a:10:{s:6:"文学";s:37:"./major/175/3533/Undergraduate//9.gif";s:9:"历史学";s:37:"./major/175/3533/Undergraduate//7.gif";s:6:"理学";s:37:"./major/175/3533/Undergraduate//6.gif";s:9:"经济学";s:37:"./major/175/3533/Undergraduate//5.gif";s:9:"教育学";s:37:"./major/175/3533/Undergraduate//4.gif";s:9:"管理学";s:37:"./major/175/3533/Undergraduate//3.gif";s:6:"工学";s:37:"./major/175/3533/Undergraduate//2.gif";s:6:"哲学";s:38:"./major/175/3533/Undergraduate//11.gif";s:6:"医学";s:38:"./major/175/3533/Undergraduate//10.gif";s:6:"法学";s:37:"./major/175/3533/Undergraduate//1.gif";}</t>
  </si>
  <si>
    <t>{"Address":"UNO Undergraduate Admissions, 6001 Dodge Street, Eppley Administration Building, Room 111, Omaha, NE 68182","Tel":"001 (402) 554-2393","Fax":"001 (402) 554-3472","Mail":"emaloley@mail.unomaha.edu","ApplyOnline":"https://apply.unomaha.edu/","Conditions_Cost": "","Conditions_Edu": "高中毕业", "Conditions_Test": [{"type":"传统托福(PBT)","score":"487"},{"type":"托福网考(IBT)","score":"57"},{"type":"雅思","score":"5.5"},{"type":"PTE","score":"43"},{"type":"SAT批判性阅读","score":"430"},{"type":"ACT英语","score":"18"}],"Conditions_Age": "无明确要求","MajorSum": "61", "OpeningTime": "","Tuition": "14352","Other_Application": "45","Other_reg": "-1","Other_books": "1000","ScholarshipUrl": "http://www.unomaha.edu/admissions/financial-aid/types-of-aid/scholarships/","alimony":"12768-21600","Other_Conditions": "无明确要求","Currency": "美元","Rate": "6.3387"}</t>
  </si>
  <si>
    <t>UNO Office of Graduate Studies, 6001 Dodge Street, Eppley Administration Building, Room 203Omaha, NE 68182-0209</t>
  </si>
  <si>
    <t>a:5:{i:0;O:8:"stdClass":2:{s:4:"type";s:17:"传统托福(PBT)";s:5:"score";s:3:"500";}i:1;O:8:"stdClass":2:{s:4:"type";s:17:"托福机考(CBT)";s:5:"score";s:3:"173";}i:2;O:8:"stdClass":2:{s:4:"type";s:17:"托福网考(IBT)";s:5:"score";s:2:"61";}i:3;O:8:"stdClass":2:{s:4:"type";s:6:"雅思";s:5:"score";s:3:"5.5";}i:4;O:8:"stdClass":2:{s:4:"type";s:3:"PTE";s:5:"score";s:2:"44";}}</t>
  </si>
  <si>
    <t>001 402-554-3143</t>
  </si>
  <si>
    <t>graduate@unomaha.edu</t>
  </si>
  <si>
    <t>a:1:{i:0;O:8:"stdClass":2:{s:4:"time";s:10:"12月31日";s:3:"tip";s:33:"会计学专业全年皆可申请";}}</t>
  </si>
  <si>
    <t>1、要求提交GMAT、GRE或MAT考试成绩。</t>
  </si>
  <si>
    <t>001 402-554-2341</t>
  </si>
  <si>
    <t>a:9:{s:6:"文学";s:30:"./major/175/3533/Master//9.gif";s:9:"历史学";s:30:"./major/175/3533/Master//7.gif";s:6:"理学";s:30:"./major/175/3533/Master//6.gif";s:9:"经济学";s:30:"./major/175/3533/Master//5.gif";s:9:"教育学";s:30:"./major/175/3533/Master//4.gif";s:9:"管理学";s:30:"./major/175/3533/Master//3.gif";s:6:"工学";s:30:"./major/175/3533/Master//2.gif";s:6:"医学";s:31:"./major/175/3533/Master//10.gif";s:6:"法学";s:30:"./major/175/3533/Master//1.gif";}</t>
  </si>
  <si>
    <t>{"Address":"UNO Office of Graduate Studies, 6001 Dodge Street, Eppley Administration Building, Room 203Omaha, NE 68182-0209","Tel":"001 402-554-2341","Fax":"001 402-554-3143","Mail":"graduate@unomaha.edu","ApplyOnline":"https://apply.unomaha.edu/","Conditions_Cost": "","Conditions_Edu": "本科毕业", "Conditions_Test": [{"type":"传统托福(PBT)","score":"500"},{"type":"托福机考(CBT)","score":"173"},{"type":"托福网考(IBT)","score":"61"},{"type":"雅思","score":"5.5"},{"type":"PTE","score":"44"}],"Conditions_Age": "无明确要求","MajorSum": "38", "OpeningTime": [{"time":"12月31日","tip":"会计学专业全年皆可申请"}],"Tuition": "11970","Other_Application": "-1","Other_reg": "-1","Other_books": "1000","ScholarshipUrl": "http://www.unomaha.edu/admissions/financial-aid/types-of-aid/scholarships/","alimony":"12768-21600","Other_Conditions": "1、要求提交GMAT、GRE或MAT考试成绩。","Currency": "美元","Rate": "6.3387"}</t>
  </si>
  <si>
    <t>a:3:{i:0;O:8:"stdClass":2:{s:4:"time";s:8:"6月1日";s:3:"tip";s:48:"教育管理专业秋季入学申请截止日期";}i:1;O:8:"stdClass":2:{s:4:"time";s:9:"10月1日";s:3:"tip";s:48:"教育管理专业春季入学申请截止日期";}i:2;O:8:"stdClass":2:{s:4:"time";s:8:"2月1日";s:3:"tip";s:48:"教育管理专业夏季入学申请截止日期";}}</t>
  </si>
  <si>
    <t>a:3:{s:9:"教育学";s:26:"./major/175/3533/Dr//4.gif";s:9:"管理学";s:26:"./major/175/3533/Dr//3.gif";s:6:"法学";s:26:"./major/175/3533/Dr//1.gif";}</t>
  </si>
  <si>
    <t>{"Address":"UNO Office of Graduate Studies, 6001 Dodge Street, Eppley Administration Building, Room 203Omaha, NE 68182-0209","Tel":"001 402-554-2341","Fax":"001 402-554-3143","Mail":"graduate@unomaha.edu","ApplyOnline":"https://apply.unomaha.edu/","Conditions_Cost": "","Conditions_Edu": "本科毕业", "Conditions_Test": [{"type":"传统托福(PBT)","score":"500"},{"type":"托福机考(CBT)","score":"173"},{"type":"托福网考(IBT)","score":"61"},{"type":"雅思","score":"5.5"},{"type":"PTE","score":"44"}],"Conditions_Age": "无明确要求","MajorSum": "3", "OpeningTime": [{"time":"6月1日","tip":"教育管理专业秋季入学申请截止日期"},{"time":"10月1日","tip":"教育管理专业春季入学申请截止日期"},{"time":"2月1日","tip":"教育管理专业夏季入学申请截止日期"}],"Tuition": "11970","Other_Application": "-1","Other_reg": "-1","Other_books": "1000","ScholarshipUrl": "http://www.unomaha.edu/admissions/financial-aid/types-of-aid/scholarships/","alimony":"12768-21600","Other_Conditions": "1、要求提交GMAT、GRE或MAT考试成绩。","Currency": "美元","Rate": "6.3387"}</t>
  </si>
  <si>
    <t>a:1:{i:0;O:8:"stdClass":1:{s:5:"score";s:4:"2.85";}}</t>
  </si>
  <si>
    <t>{"Address":"","Tel":"","Fax":"","Mail":"","Conditions_Cost": [{"score":"2.85"}],"Conditions_Edu": "无明确要求", "Conditions_Test": "", "Conditions_Work": "无明确要求","Conditions_Age": "无明确要求","MajorSum": "0", "OpeningTime": "","Tuition": "-1","Other_Application": "-1","Other_reg": "-1","Other_books": "-1","ScholarshipUrl": "","alimony":"12768-21600","Other_Conditions": "无明确要求","Currency": "美元","Rate": "6.3387"}</t>
  </si>
  <si>
    <t>University of Nebraska at Omaha, International Studies &amp; Programs, Omaha, NE 68182</t>
  </si>
  <si>
    <t>https://ebruno.unomaha.edu/php/admissions/international/il_app_form.phtml</t>
  </si>
  <si>
    <t>unoisp@unomaha.edu</t>
  </si>
  <si>
    <t>a:1:{i:0;O:8:"stdClass":2:{s:4:"time";s:8:"1月6日";s:3:"tip";s:68:"每年开课6次，分别为1月、3月、4月、6月、9月、10月";}}</t>
  </si>
  <si>
    <t>1、可提交托福、雅思等考试成绩。</t>
  </si>
  <si>
    <t>1.402.554.2293</t>
  </si>
  <si>
    <t>a:2:{s:6:"文学";s:32:"./major/175/3533/Language//9.gif";s:9:"教育学";s:32:"./major/175/3533/Language//4.gif";}</t>
  </si>
  <si>
    <t>{"Address":"University of Nebraska at Omaha, International Studies &amp; Programs, Omaha, NE 68182 ","Tel":"1.402.554.2293","Fax":"","Mail":"unoisp@unomaha.edu","ApplyOnline":"https://ebruno.unomaha.edu/php/admissions/international/il_app_form.phtml","Conditions_Cost": "","Conditions_Edu": "高中毕业", "Conditions_Test": "","Conditions_Age": "无明确要求","MajorSum": "1", "OpeningTime": [{"time":"1月6日","tip":"每年开课6次，分别为1月、3月、4月、6月、9月、10月"}],"Tuition": "219","Other_Application": "45","Other_reg": "-1","Other_books": "-1","ScholarshipUrl": "","alimony":"12768-21600","Other_Conditions": "1、可提交托福、雅思等考试成绩。","Currency": "美元","Rate": "6.3387"}</t>
  </si>
  <si>
    <t>a:6:{s:6:"文学";s:31:"./major/175/3533/NetWork//9.gif";s:6:"理学";s:31:"./major/175/3533/NetWork//6.gif";s:9:"教育学";s:31:"./major/175/3533/NetWork//4.gif";s:9:"管理学";s:31:"./major/175/3533/NetWork//3.gif";s:6:"工学";s:31:"./major/175/3533/NetWork//2.gif";s:6:"医学";s:32:"./major/175/3533/NetWork//10.gif";}</t>
  </si>
  <si>
    <t>{"Address":"UNO Office of Graduate Studies, 6001 Dodge Street, Eppley Administration Building, Room 203Omaha, NE 68182-0209","Tel":"001 402-554-2341","Fax":"001 402-554-3143","Mail":"graduate@unomaha.edu","ApplyOnline":"https://apply.unomaha.edu/","Conditions_Cost": "","Conditions_Edu": "无明确要求", "Conditions_Test": "","Conditions_Age": "无明确要求","MajorSum": "18", "OpeningTime": "","Tuition": "11970","Other_Application": "","Other_reg": "-1","Other_books": "-1","ScholarshipUrl": "http://www.unomaha.edu/admissions/financial-aid/types-of-aid/scholarships/","alimony":"12768-21600","Other_Conditions": "无明确要求","Currency": "美元","Rate": "6.3387"}</t>
  </si>
  <si>
    <t>a:5:{s:6:"文学";s:34:"./major/175/3533/Foundation//9.gif";s:6:"农学";s:34:"./major/175/3533/Foundation//8.gif";s:6:"理学";s:34:"./major/175/3533/Foundation//6.gif";s:9:"教育学";s:34:"./major/175/3533/Foundation//4.gif";s:6:"工学";s:34:"./major/175/3533/Foundation//2.gif";}</t>
  </si>
  <si>
    <t>{"Address":"UNO Undergraduate Admissions, 6001 Dodge Street, Eppley Administration Building, Room 111, Omaha, NE 68182","Tel":"001 (402) 554-2393","Fax":"001 (402) 554-3472","Mail":"emaloley@mail.unomaha.edu","ApplyOnline":"https://apply.unomaha.edu/","Conditions_Cost": "","Conditions_Edu": "无明确要求", "Conditions_Test": "","Conditions_Age": "无明确要求","MajorSum": "12", "OpeningTime": "","Tuition": "-1","Other_Application": "-1","Other_reg": "-1","Other_books": "-1","ScholarshipUrl": "","alimony":"12768-21600","Other_Conditions": "无明确要求","Currency": "美元","Rate": "6.3387"}</t>
  </si>
  <si>
    <t>代顿大学(代顿)</t>
  </si>
  <si>
    <t>University of Dayton (Dayton)</t>
  </si>
  <si>
    <t>Office of Admission,University of Dayton,300 College Park,Dayton,OH 45469-1300 U.S.A.</t>
  </si>
  <si>
    <t>http://www.udayton.edu/apply/international_apply_undergrad.php</t>
  </si>
  <si>
    <t>a:4:{i:0;O:8:"stdClass":2:{s:4:"type";s:17:"传统托福(PBT)";s:5:"score";s:3:"523";}i:1;O:8:"stdClass":2:{s:4:"type";s:17:"托福机考(CBT)";s:5:"score";s:3:"193";}i:2;O:8:"stdClass":2:{s:4:"type";s:17:"托福网考(IBT)";s:5:"score";s:2:"70";}i:3;O:8:"stdClass":2:{s:4:"type";s:6:"雅思";s:5:"score";s:3:"6.0";}}</t>
  </si>
  <si>
    <t>goglobal@udayton.edu</t>
  </si>
  <si>
    <t>http://www.udayton.edu/flyersfirst/financialaid/undergrad/scholarships.php</t>
  </si>
  <si>
    <t>1-855-664-5623</t>
  </si>
  <si>
    <t>a:10:{s:6:"文学";s:37:"./major/175/4625/Undergraduate//9.gif";s:9:"历史学";s:37:"./major/175/4625/Undergraduate//7.gif";s:6:"理学";s:37:"./major/175/4625/Undergraduate//6.gif";s:9:"经济学";s:37:"./major/175/4625/Undergraduate//5.gif";s:9:"教育学";s:37:"./major/175/4625/Undergraduate//4.gif";s:9:"管理学";s:37:"./major/175/4625/Undergraduate//3.gif";s:6:"工学";s:37:"./major/175/4625/Undergraduate//2.gif";s:6:"哲学";s:38:"./major/175/4625/Undergraduate//11.gif";s:6:"医学";s:38:"./major/175/4625/Undergraduate//10.gif";s:6:"法学";s:37:"./major/175/4625/Undergraduate//1.gif";}</t>
  </si>
  <si>
    <t>{"Address":"Office of Admission,University of Dayton,300 College Park,Dayton,OH 45469-1300 U.S.A.","Tel":"1-855-664-5623","Fax":"","Mail":"goglobal@udayton.edu","ApplyOnline":"http://www.udayton.edu/apply/international_apply_undergrad.php","Conditions_Cost": "","Conditions_Edu": "高中毕业", "Conditions_Test": [{"type":"传统托福(PBT)","score":"523"},{"type":"托福机考(CBT)","score":"193"},{"type":"托福网考(IBT)","score":"70"},{"type":"雅思","score":"6.0"}],"Conditions_Age": "无明确要求","MajorSum": "93", "OpeningTime": [{"time":"5月1日","tip":"秋季入学申请截止时间"},{"time":"11月1日","tip":"春季入学申请截止时间"}],"Tuition": "35800","Other_Application": "-1","Other_reg": "-1","Other_books": "-1","ScholarshipUrl": "http://www.udayton.edu/flyersfirst/financialaid/undergrad/scholarships.php","alimony":"12768-21600","Other_Conditions": "无明确要求","Currency": "美元","Rate": "6.3387"}</t>
  </si>
  <si>
    <t>http://www.udayton.edu/apply/international_apply_grad.php</t>
  </si>
  <si>
    <t>http://www.udayton.edu/flyersfirst/financialaid/grad/aid.php</t>
  </si>
  <si>
    <t>a:10:{s:6:"文学";s:30:"./major/175/4625/Master//9.gif";s:6:"理学";s:30:"./major/175/4625/Master//6.gif";s:9:"经济学";s:30:"./major/175/4625/Master//5.gif";s:9:"教育学";s:30:"./major/175/4625/Master//4.gif";s:9:"管理学";s:30:"./major/175/4625/Master//3.gif";s:6:"工学";s:30:"./major/175/4625/Master//2.gif";s:21:"职教及其他类别";s:31:"./major/175/4625/Master//13.gif";s:6:"哲学";s:31:"./major/175/4625/Master//11.gif";s:6:"医学";s:31:"./major/175/4625/Master//10.gif";s:6:"法学";s:30:"./major/175/4625/Master//1.gif";}</t>
  </si>
  <si>
    <t>{"Address":"Office of Admission,University of Dayton,300 College Park,Dayton,OH 45469-1300 U.S.A.","Tel":"1-855-664-5623","Fax":"","Mail":"goglobal@udayton.edu","ApplyOnline":"http://www.udayton.edu/apply/international_apply_grad.php","Conditions_Cost": "","Conditions_Edu": "本科毕业", "Conditions_Test": [{"type":"传统托福(PBT)","score":"550"},{"type":"托福机考(CBT)","score":"213"},{"type":"托福网考(IBT)","score":"80"},{"type":"雅思","score":"6.5"}],"Conditions_Age": "无明确要求","MajorSum": "52", "OpeningTime": "","Tuition": "26640","Other_Application": "50","Other_reg": "-1","Other_books": "-1","ScholarshipUrl": "http://www.udayton.edu/flyersfirst/financialaid/grad/aid.php","alimony":"12768-21600","Other_Conditions": "无明确要求","Currency": "美元","Rate": "6.3387"}</t>
  </si>
  <si>
    <t>a:6:{s:6:"理学";s:26:"./major/175/4625/Dr//6.gif";s:9:"教育学";s:26:"./major/175/4625/Dr//4.gif";s:6:"工学";s:26:"./major/175/4625/Dr//2.gif";s:6:"哲学";s:27:"./major/175/4625/Dr//11.gif";s:6:"医学";s:27:"./major/175/4625/Dr//10.gif";s:6:"法学";s:26:"./major/175/4625/Dr//1.gif";}</t>
  </si>
  <si>
    <t>{"Address":"Office of Admission,University of Dayton,300 College Park,Dayton,OH 45469-1300 U.S.A.","Tel":"1-855-664-5623","Fax":"","Mail":"goglobal@udayton.edu","ApplyOnline":"http://www.udayton.edu/apply/international_apply_grad.php","Conditions_Cost": "","Conditions_Edu": "本科毕业", "Conditions_Test": [{"type":"传统托福(PBT)","score":"550"},{"type":"托福机考(CBT)","score":"213"},{"type":"托福网考(IBT)","score":"80"},{"type":"雅思","score":"6.5"}],"Conditions_Age": "无明确要求","MajorSum": "11", "OpeningTime": "","Tuition": "26640","Other_Application": "50","Other_reg": "-1","Other_books": "-1","ScholarshipUrl": "http://www.udayton.edu/flyersfirst/financialaid/grad/aid.php","alimony":"12768-21600","Other_Conditions": "无明确要求","Currency": "美元","Rate": "6.3387"}</t>
  </si>
  <si>
    <t>Associate Director of International Recruitment,Office of Admission — IEP,University of Dayton,300 College Park,Dayton, OH 45469-1301 USA</t>
  </si>
  <si>
    <t>http://www.udayton.edu/apply/iep_only_admission.php</t>
  </si>
  <si>
    <t>a:1:{i:0;O:8:"stdClass":2:{s:4:"time";s:9:"1月13日";s:3:"tip";s:59:"每年开课6次，1月、3月、5月、7月、8月、10月";}}</t>
  </si>
  <si>
    <t>a:2:{s:6:"文学";s:32:"./major/175/4625/Language//9.gif";s:9:"教育学";s:32:"./major/175/4625/Language//4.gif";}</t>
  </si>
  <si>
    <t>{"Address":"Associate Director of International Recruitment,Office of Admission — IEP,University of Dayton,300 College Park,Dayton, OH 45469-1301 USA","Tel":"1-855-664-5623","Fax":"","Mail":"goglobal@udayton.edu","ApplyOnline":"http://www.udayton.edu/apply/iep_only_admission.php","Conditions_Cost": "","Conditions_Edu": "无明确要求", "Conditions_Test": "","Conditions_Age": "无明确要求","MajorSum": "1", "OpeningTime": [{"time":"1月13日","tip":"每年开课6次，1月、3月、5月、7月、8月、10月"}],"Tuition": "410","Other_Application": "-1","Other_reg": "-1","Other_books": "-1","ScholarshipUrl": "","alimony":"12768-21600","Other_Conditions": "无明确要求","Currency": "美元","Rate": "6.3387"}</t>
  </si>
  <si>
    <t>a:1:{s:6:"哲学";s:32:"./major/175/4625/NetWork//11.gif";}</t>
  </si>
  <si>
    <t>{"Address":"Office of Admission,University of Dayton,300 College Park,Dayton,OH 45469-1300 U.S.A.","Tel":"1-855-664-5623","Fax":"","Mail":"goglobal@udayton.edu","ApplyOnline":"http://www.udayton.edu/apply/international_apply_grad.php","Conditions_Cost": "","Conditions_Edu": "无明确要求", "Conditions_Test": "","Conditions_Age": "无明确要求","MajorSum": "2", "OpeningTime": "","Tuition": "26640","Other_Application": "","Other_reg": "-1","Other_books": "-1","ScholarshipUrl": "http://www.udayton.edu/flyersfirst/financialaid/grad/aid.php","alimony":"12768-21600","Other_Conditions": "无明确要求","Currency": "美元","Rate": "6.3387"}</t>
  </si>
  <si>
    <t>a:2:{s:9:"教育学";s:34:"./major/175/4625/Foundation//4.gif";s:6:"法学";s:34:"./major/175/4625/Foundation//1.gif";}</t>
  </si>
  <si>
    <t>{"Address":"Office of Admission,University of Dayton,300 College Park,Dayton,OH 45469-1300 U.S.A.","Tel":"1-855-664-5623","Fax":"","Mail":"goglobal@udayton.edu","ApplyOnline":"http://www.udayton.edu/apply/international_apply_undergrad.php","Conditions_Cost": "","Conditions_Edu": "无明确要求", "Conditions_Test": "","Conditions_Age": "无明确要求","MajorSum": "1", "OpeningTime": "","Tuition": "-1","Other_Application": "-1","Other_reg": "-1","Other_books": "-1","ScholarshipUrl": "","alimony":"12768-21600","Other_Conditions": "无明确要求","Currency": "美元","Rate": "6.3387"}</t>
  </si>
  <si>
    <t>克拉克森大学（波茨坦）</t>
  </si>
  <si>
    <t>Clarkson University (Potsdam)</t>
  </si>
  <si>
    <t>Undergraduate Admission, Holcroft House, Box 5605, Potsdam, NY 13699-5605 U.S.A.</t>
  </si>
  <si>
    <t>http://www.clarkson.edu/admissions/apply_now.html</t>
  </si>
  <si>
    <t>admission@clarkson.edu</t>
  </si>
  <si>
    <t>a:3:{i:0;O:8:"stdClass":2:{s:4:"time";s:9:"1月15日";s:3:"tip";s:30:"秋季入学申请截止时间";}i:1;O:8:"stdClass":2:{s:4:"time";s:10:"10月15日";s:3:"tip";s:30:"春季入学申请截止时间";}i:2;O:8:"stdClass":2:{s:4:"time";s:9:"12月1日";s:3:"tip";s:30:"提前录取申请截止日期";}}</t>
  </si>
  <si>
    <t>1、提供SAT或ACT成绩。&amp;nbsp;2、要求提交托福、雅思成绩。</t>
  </si>
  <si>
    <t>http://www.clarkson.edu/sas/financial/intl_students.html</t>
  </si>
  <si>
    <t>1 800-527-6577</t>
  </si>
  <si>
    <t>a:9:{s:6:"文学";s:37:"./major/175/3884/Undergraduate//9.gif";s:9:"历史学";s:37:"./major/175/3884/Undergraduate//7.gif";s:6:"理学";s:37:"./major/175/3884/Undergraduate//6.gif";s:9:"经济学";s:37:"./major/175/3884/Undergraduate//5.gif";s:9:"教育学";s:37:"./major/175/3884/Undergraduate//4.gif";s:9:"管理学";s:37:"./major/175/3884/Undergraduate//3.gif";s:6:"工学";s:37:"./major/175/3884/Undergraduate//2.gif";s:6:"医学";s:38:"./major/175/3884/Undergraduate//10.gif";s:6:"法学";s:37:"./major/175/3884/Undergraduate//1.gif";}</t>
  </si>
  <si>
    <t>{"Address":"Undergraduate Admission, Holcroft House, Box 5605, Potsdam, NY 13699-5605 U.S.A.","Tel":"1 800-527-6577","Fax":"","Mail":"admission@clarkson.edu","ApplyOnline":"http://www.clarkson.edu/admissions/apply_now.html","Conditions_Cost": "","Conditions_Edu": "高中毕业", "Conditions_Test": "","Conditions_Age": "无明确要求","MajorSum": "40", "OpeningTime": [{"time":"1月15日","tip":"秋季入学申请截止时间"},{"time":"10月15日","tip":"春季入学申请截止时间"},{"time":"12月1日","tip":"提前录取申请截止日期"}],"Tuition": "40540","Other_Application": "-1","Other_reg": "-1","Other_books": "-1","ScholarshipUrl": "http://www.clarkson.edu/sas/financial/intl_students.html","alimony":"12768-21600","Other_Conditions": "1、提供SAT或ACT成绩。&amp;nbsp;2、要求提交托福、雅思成绩。","Currency": "美元","Rate": "6.3387"}</t>
  </si>
  <si>
    <t>Graduate Admission, Graduate Studies Office, Box 5625, Potsdam, New York 13699-5625 U.S.A.</t>
  </si>
  <si>
    <t>a:2:{i:0;O:8:"stdClass":2:{s:4:"time";s:9:"5月15日";s:3:"tip";s:42:"化学专业秋季入学申请截止时间";}i:1;O:8:"stdClass":2:{s:4:"time";s:10:"10月15日";s:3:"tip";s:42:"化学专业春季入学申请截止时间";}}</t>
  </si>
  <si>
    <t>1 315-268-7929</t>
  </si>
  <si>
    <t>a:4:{s:6:"理学";s:30:"./major/175/3884/Master//6.gif";s:9:"管理学";s:30:"./major/175/3884/Master//3.gif";s:6:"工学";s:30:"./major/175/3884/Master//2.gif";s:6:"医学";s:31:"./major/175/3884/Master//10.gif";}</t>
  </si>
  <si>
    <t>{"Address":"Graduate Admission, Graduate Studies Office, Box 5625, Potsdam, New York 13699-5625 U.S.A.","Tel":"1 315-268-7929","Fax":"","Mail":"admission@clarkson.edu","ApplyOnline":"http://www.clarkson.edu/admissions/apply_now.html","Conditions_Cost": "","Conditions_Edu": "本科毕业", "Conditions_Test": "","Conditions_Age": "无明确要求","MajorSum": "14", "OpeningTime": [{"time":"5月15日","tip":"化学专业秋季入学申请截止时间"},{"time":"10月15日","tip":"化学专业春季入学申请截止时间"}],"Tuition": "31776","Other_Application": "-1","Other_reg": "-1","Other_books": "-1","ScholarshipUrl": "http://www.clarkson.edu/sas/financial/intl_students.html","alimony":"12768-21600","Other_Conditions": "1、要求提交托福考试成绩。&amp;nbsp;2、要求提交GRE考试成绩。","Currency": "美元","Rate": "6.3387"}</t>
  </si>
  <si>
    <t>a:3:{s:6:"理学";s:26:"./major/175/3884/Dr//6.gif";s:6:"工学";s:26:"./major/175/3884/Dr//2.gif";s:6:"医学";s:27:"./major/175/3884/Dr//10.gif";}</t>
  </si>
  <si>
    <t>{"Address":"Graduate Admission, Graduate Studies Office, Box 5625, Potsdam, New York 13699-5625 U.S.A.","Tel":"1 315-268-7929","Fax":"","Mail":"admission@clarkson.edu","ApplyOnline":"http://www.clarkson.edu/admissions/apply_now.html","Conditions_Cost": "","Conditions_Edu": "本科毕业", "Conditions_Test": "","Conditions_Age": "无明确要求","MajorSum": "13", "OpeningTime": [{"time":"5月15日","tip":"化学专业秋季入学申请截止时间"},{"time":"10月15日","tip":"化学专业春季入学申请截止时间"}],"Tuition": "31776","Other_Application": "-1","Other_reg": "-1","Other_books": "-1","ScholarshipUrl": "http://www.clarkson.edu/sas/financial/intl_students.html","alimony":"12768-21600","Other_Conditions": "1、要求提交托福考试成绩。&amp;nbsp;2、要求提交GRE考试成绩。","Currency": "美元","Rate": "6.3387"}</t>
  </si>
  <si>
    <t>Office of Graduate Business Programs, Clarkson University, PO Box 5770 Potsdam, NY 13699-5770</t>
  </si>
  <si>
    <t>1 315-268-3810</t>
  </si>
  <si>
    <t>busgrad@clarkson.edu</t>
  </si>
  <si>
    <t>1 866-333-6613</t>
  </si>
  <si>
    <t>12个月 学制为一年</t>
  </si>
  <si>
    <t>a:1:{s:9:"管理学";s:27:"./major/175/3884/MBA//3.gif";}</t>
  </si>
  <si>
    <t>{"Address":"Office of Graduate Business Programs, Clarkson University, PO Box 5770 Potsdam, NY 13699-5770","Tel":"1 866-333-6613","Fax":"1 315-268-3810","Mail":"busgrad@clarkson.edu","Conditions_Cost": "","Conditions_Edu": "本科毕业", "Conditions_Test": [{"type":"托福网考(IBT)","score":"80"}], "Conditions_Work": "无明确要求","xueZhi": "12个月 学制为一年","Conditions_Age": "无明确要求","MajorSum": "2", "OpeningTime": [{"time":"5月1日","tip":""}],"Tuition": "47842","Other_Application": "25","Other_reg": "-1","Other_books": "-1","ScholarshipUrl": "","alimony":"12768-21600","Other_Conditions": "1、要求提交GRE和GMAT考试成绩。","Currency": "美元","Rate": "6.3387"}</t>
  </si>
  <si>
    <t>a:1:{s:9:"管理学";s:31:"./major/175/3884/NetWork//3.gif";}</t>
  </si>
  <si>
    <t>{"Address":"Graduate Admission, Graduate Studies Office, Box 5625, Potsdam, New York 13699-5625 U.S.A.","Tel":"1 315-268-7929","Fax":"","Mail":"admission@clarkson.edu","ApplyOnline":"http://www.clarkson.edu/admissions/apply_now.html","Conditions_Cost": "","Conditions_Edu": "无明确要求", "Conditions_Test": "","Conditions_Age": "无明确要求","MajorSum": "1", "OpeningTime": "","Tuition": "31776","Other_Application": "","Other_reg": "-1","Other_books": "-1","ScholarshipUrl": "http://www.clarkson.edu/sas/financial/intl_students.html","alimony":"12768-21600","Other_Conditions": "无明确要求","Currency": "美元","Rate": "6.3387"}</t>
  </si>
  <si>
    <t>a:4:{s:6:"农学";s:34:"./major/175/3884/Foundation//8.gif";s:9:"教育学";s:34:"./major/175/3884/Foundation//4.gif";s:6:"医学";s:35:"./major/175/3884/Foundation//10.gif";s:6:"法学";s:34:"./major/175/3884/Foundation//1.gif";}</t>
  </si>
  <si>
    <t>{"Address":"Undergraduate Admission, Holcroft House, Box 5605, Potsdam, NY 13699-5605 U.S.A.","Tel":"1 800-527-6577","Fax":"","Mail":"admission@clarkson.edu","ApplyOnline":"http://www.clarkson.edu/admissions/apply_now.html","Conditions_Cost": "","Conditions_Edu": "无明确要求", "Conditions_Test": "","Conditions_Age": "无明确要求","MajorSum": "5", "OpeningTime": "","Tuition": "-1","Other_Application": "-1","Other_reg": "-1","Other_books": "-1","ScholarshipUrl": "","alimony":"12768-21600","Other_Conditions": "无明确要求","Currency": "美元","Rate": "6.3387"}</t>
  </si>
  <si>
    <t>麻省大学达特茅斯分校（北达特茅斯）</t>
  </si>
  <si>
    <t>University of Massachusetts Dartmouth (North Dartmouth)</t>
  </si>
  <si>
    <t>Admissions Office, University of Massachusetts Dartmouth, 285 Old Westport Road, North Dartmouth, MA 02747-2300</t>
  </si>
  <si>
    <t>http://www.umassd.edu/apply/</t>
  </si>
  <si>
    <t>a:3:{i:0;O:8:"stdClass":2:{s:4:"type";s:17:"传统托福(PBT)";s:5:"score";s:3:"520";}i:1;O:8:"stdClass":2:{s:4:"type";s:17:"托福机考(CBT)";s:5:"score";s:3:"190";}i:2;O:8:"stdClass":2:{s:4:"type";s:17:"托福网考(IBT)";s:5:"score";s:2:"68";}}</t>
  </si>
  <si>
    <t>001-508-999-8755</t>
  </si>
  <si>
    <t>admissions@umassd.edu</t>
  </si>
  <si>
    <t>a:1:{i:0;O:8:"stdClass":2:{s:4:"time";s:9:"8月31日";s:3:"tip";s:0:"";}}</t>
  </si>
  <si>
    <t>http://www.umassd.edu/financialaid/scholarships/</t>
  </si>
  <si>
    <t>001-508-999-8605</t>
  </si>
  <si>
    <t>a:11:{s:6:"文学";s:37:"./major/175/2940/Undergraduate//9.gif";s:9:"历史学";s:37:"./major/175/2940/Undergraduate//7.gif";s:6:"理学";s:37:"./major/175/2940/Undergraduate//6.gif";s:9:"经济学";s:37:"./major/175/2940/Undergraduate//5.gif";s:9:"教育学";s:37:"./major/175/2940/Undergraduate//4.gif";s:9:"管理学";s:37:"./major/175/2940/Undergraduate//3.gif";s:6:"工学";s:37:"./major/175/2940/Undergraduate//2.gif";s:21:"职教及其他类别";s:38:"./major/175/2940/Undergraduate//13.gif";s:6:"哲学";s:38:"./major/175/2940/Undergraduate//11.gif";s:6:"医学";s:38:"./major/175/2940/Undergraduate//10.gif";s:6:"法学";s:37:"./major/175/2940/Undergraduate//1.gif";}</t>
  </si>
  <si>
    <t>{"Address":"Admissions Office, University of Massachusetts Dartmouth, 285 Old Westport Road, North Dartmouth, MA 02747-2300","Tel":"001-508-999-8605","Fax":"001-508-999-8755","Mail":"admissions@umassd.edu","ApplyOnline":"http://www.umassd.edu/apply/","Conditions_Cost": "","Conditions_Edu": "高中毕业", "Conditions_Test": [{"type":"传统托福(PBT)","score":"520"},{"type":"托福机考(CBT)","score":"190"},{"type":"托福网考(IBT)","score":"68"}],"Conditions_Age": "无明确要求","MajorSum": "64", "OpeningTime": [{"time":"8月31日","tip":""}],"Tuition": "24156","Other_Application": "-1","Other_reg": "-1","Other_books": "-1","ScholarshipUrl": "http://www.umassd.edu/financialaid/scholarships/","alimony":"12768-21600","Other_Conditions": "1、要求提交SAT或ACT考试成绩。","Currency": "美元","Rate": "6.3387"}</t>
  </si>
  <si>
    <t>Graduate Studies Office, University of Massachusetts Dartmouth, 285 Old Westport Road, North Dartmouth, MA 02747-2300</t>
  </si>
  <si>
    <t>http://www1.umassd.edu/graduate/prospects/waystoapply.cfm</t>
  </si>
  <si>
    <t>a:4:{i:0;O:8:"stdClass":2:{s:4:"type";s:17:"传统托福(PBT)";s:5:"score";s:3:"533";}i:1;O:8:"stdClass":2:{s:4:"type";s:17:"托福机考(CBT)";s:5:"score";s:3:"200";}i:2;O:8:"stdClass":2:{s:4:"type";s:17:"托福网考(IBT)";s:5:"score";s:2:"72";}i:3;O:8:"stdClass":2:{s:4:"type";s:6:"雅思";s:5:"score";s:3:"6.0";}}</t>
  </si>
  <si>
    <t>001-508-999-8183</t>
  </si>
  <si>
    <t>graduate@umassd.edu</t>
  </si>
  <si>
    <t>001-508-999-8604</t>
  </si>
  <si>
    <t>a:7:{s:6:"文学";s:30:"./major/175/2940/Master//9.gif";s:6:"理学";s:30:"./major/175/2940/Master//6.gif";s:9:"教育学";s:30:"./major/175/2940/Master//4.gif";s:9:"管理学";s:30:"./major/175/2940/Master//3.gif";s:6:"工学";s:30:"./major/175/2940/Master//2.gif";s:21:"职教及其他类别";s:31:"./major/175/2940/Master//13.gif";s:6:"医学";s:31:"./major/175/2940/Master//10.gif";}</t>
  </si>
  <si>
    <t>{"Address":"Graduate Studies Office, University of Massachusetts Dartmouth, 285 Old Westport Road, North Dartmouth, MA 02747-2300","Tel":"001-508-999-8604","Fax":"001-508-999-8183","Mail":"graduate@umassd.edu","ApplyOnline":"http://www1.umassd.edu/graduate/prospects/waystoapply.cfm","Conditions_Cost": "","Conditions_Edu": "无明确要求", "Conditions_Test": [{"type":"传统托福(PBT)","score":"533"},{"type":"托福机考(CBT)","score":"200"},{"type":"托福网考(IBT)","score":"72"},{"type":"雅思","score":"6.0"}],"Conditions_Age": "无明确要求","MajorSum": "23", "OpeningTime": "","Tuition": "16198","Other_Application": "-1","Other_reg": "-1","Other_books": "-1","ScholarshipUrl": "http://www.umassd.edu/financialaid/scholarships/","alimony":"12768-21600","Other_Conditions": "无明确要求","Currency": "美元","Rate": "6.3387"}</t>
  </si>
  <si>
    <t>a:7:{s:6:"文学";s:26:"./major/175/2940/Dr//9.gif";s:6:"理学";s:26:"./major/175/2940/Dr//6.gif";s:9:"教育学";s:26:"./major/175/2940/Dr//4.gif";s:9:"管理学";s:26:"./major/175/2940/Dr//3.gif";s:6:"工学";s:26:"./major/175/2940/Dr//2.gif";s:6:"医学";s:27:"./major/175/2940/Dr//10.gif";s:6:"法学";s:26:"./major/175/2940/Dr//1.gif";}</t>
  </si>
  <si>
    <t>{"Address":"Graduate Studies Office, University of Massachusetts Dartmouth, 285 Old Westport Road, North Dartmouth, MA 02747-2300","Tel":"001-508-999-8604","Fax":"001-508-999-8183","Mail":"graduate@umassd.edu","ApplyOnline":"http://www1.umassd.edu/graduate/prospects/waystoapply.cfm","Conditions_Cost": "","Conditions_Edu": "本科毕业", "Conditions_Test": [{"type":"传统托福(PBT)","score":"533"},{"type":"托福机考(CBT)","score":"200"},{"type":"托福网考(IBT)","score":"72"},{"type":"雅思","score":"6.0"}],"Conditions_Age": "无明确要求","MajorSum": "11", "OpeningTime": "","Tuition": "16198","Other_Application": "-1","Other_reg": "-1","Other_books": "-1","ScholarshipUrl": "http://www.umassd.edu/financialaid/scholarships/","alimony":"12768-21600","Other_Conditions": "无明确要求","Currency": "美元","Rate": "6.3387"}</t>
  </si>
  <si>
    <t>a:4:{i:0;O:8:"stdClass":2:{s:4:"type";s:17:"传统托福(PBT)";s:5:"score";s:3:"500";}i:1;O:8:"stdClass":2:{s:4:"type";s:17:"托福机考(CBT)";s:5:"score";s:3:"200";}i:2;O:8:"stdClass":2:{s:4:"type";s:17:"托福网考(IBT)";s:5:"score";s:2:"72";}i:3;O:8:"stdClass":2:{s:4:"type";s:6:"雅思";s:5:"score";s:3:"6.0";}}</t>
  </si>
  <si>
    <t>a:2:{i:0;O:8:"stdClass":2:{s:4:"time";s:8:"5月1日";s:3:"tip";s:30:"秋季入学申请截止时间";}i:1;O:8:"stdClass":2:{s:4:"time";s:10:"10月15日";s:3:"tip";s:30:"春季入学申请截止时间";}}</t>
  </si>
  <si>
    <t>1 508.999.8604</t>
  </si>
  <si>
    <t>a:3:{s:9:"经济学";s:27:"./major/175/2940/MBA//5.gif";s:9:"管理学";s:27:"./major/175/2940/MBA//3.gif";s:6:"医学";s:28:"./major/175/2940/MBA//10.gif";}</t>
  </si>
  <si>
    <t>{"Address":"Graduate Studies Office, University of Massachusetts Dartmouth, 285 Old Westport Road, North Dartmouth, MA 02747-2300","Tel":"1 508.999.8604","Fax":"","Mail":"graduate@umassd.edu","Conditions_Cost": "","Conditions_Edu": "本科毕业", "Conditions_Test": [{"type":"传统托福(PBT)","score":"500"},{"type":"托福机考(CBT)","score":"200"},{"type":"托福网考(IBT)","score":"72"},{"type":"雅思","score":"6.0"}], "Conditions_Work": "无明确要求","Conditions_Age": "无明确要求","MajorSum": "6", "OpeningTime": [{"time":"5月1日","tip":"秋季入学申请截止时间"},{"time":"10月15日","tip":"春季入学申请截止时间"}],"Tuition": "20250","Other_Application": "-1","Other_reg": "-1","Other_books": "-1","ScholarshipUrl": "","alimony":"12768-21600","Other_Conditions": "1、要求提交2封推荐信。","Currency": "美元","Rate": "6.3387"}</t>
  </si>
  <si>
    <t>a:6:{s:6:"文学";s:31:"./major/175/2940/NetWork//9.gif";s:6:"理学";s:31:"./major/175/2940/NetWork//6.gif";s:9:"经济学";s:31:"./major/175/2940/NetWork//5.gif";s:9:"管理学";s:31:"./major/175/2940/NetWork//3.gif";s:6:"工学";s:31:"./major/175/2940/NetWork//2.gif";s:21:"职教及其他类别";s:32:"./major/175/2940/NetWork//13.gif";}</t>
  </si>
  <si>
    <t>{"Address":"Graduate Studies Office, University of Massachusetts Dartmouth, 285 Old Westport Road, North Dartmouth, MA 02747-2300","Tel":"001-508-999-8604","Fax":"001-508-999-8183","Mail":"graduate@umassd.edu","ApplyOnline":"http://www1.umassd.edu/graduate/prospects/waystoapply.cfm","Conditions_Cost": "","Conditions_Edu": "无明确要求", "Conditions_Test": "","Conditions_Age": "无明确要求","MajorSum": "18", "OpeningTime": "","Tuition": "-1","Other_Application": "","Other_reg": "-1","Other_books": "-1","ScholarshipUrl": "","alimony":"12768-21600","Other_Conditions": "无明确要求","Currency": "美元","Rate": "6.3387"}</t>
  </si>
  <si>
    <t>1 508.999.8755</t>
  </si>
  <si>
    <t>1 508.999.8605</t>
  </si>
  <si>
    <t>a:3:{s:9:"教育学";s:34:"./major/175/2940/Foundation//4.gif";s:6:"医学";s:35:"./major/175/2940/Foundation//10.gif";s:6:"法学";s:34:"./major/175/2940/Foundation//1.gif";}</t>
  </si>
  <si>
    <t>{"Address":"Admissions Office, University of Massachusetts Dartmouth, 285 Old Westport Road, North Dartmouth, MA 02747-2300","Tel":"1 508.999.8605","Fax":"1 508.999.8755","Mail":"admissions@umassd.edu","ApplyOnline":"http://www.umassd.edu/apply/","Conditions_Cost": "","Conditions_Edu": "无明确要求", "Conditions_Test": "","Conditions_Age": "无明确要求","MajorSum": "3", "OpeningTime": "","Tuition": "-1","Other_Application": "-1","Other_reg": "-1","Other_books": "-1","ScholarshipUrl": "","alimony":"12768-21600","Other_Conditions": "无明确要求","Currency": "美元","Rate": "6.3387"}</t>
  </si>
  <si>
    <t>密苏里大学圣路易斯分校（圣路易斯）</t>
  </si>
  <si>
    <t>University of Missouri-Saint Louis (St. Louis)</t>
  </si>
  <si>
    <t>University of Missouri - St. Louis, International Student &amp; Scholar Services, 261 Millennium Student Center, One University Blvd, St. Louis, MO 63121, USA</t>
  </si>
  <si>
    <t>http://www.umsl.edu/~intelstu/prospectivestudents/Apply%20Now.html</t>
  </si>
  <si>
    <t>1-314-516-5636</t>
  </si>
  <si>
    <t>iss@umsl.edu</t>
  </si>
  <si>
    <t>a:2:{i:0;O:8:"stdClass":2:{s:4:"time";s:8:"6月1日";s:3:"tip";s:30:"秋季入学申请截止时间";}i:1;O:8:"stdClass":2:{s:4:"time";s:9:"11月1日";s:3:"tip";s:30:"春季入学申请截止时间";}}</t>
  </si>
  <si>
    <t>http://www.umsl.edu/services/finaid/scholarships/about.htm</t>
  </si>
  <si>
    <t>1-314-516-5229</t>
  </si>
  <si>
    <t>a:10:{s:6:"文学";s:37:"./major/175/3445/Undergraduate//9.gif";s:9:"历史学";s:37:"./major/175/3445/Undergraduate//7.gif";s:6:"理学";s:37:"./major/175/3445/Undergraduate//6.gif";s:9:"经济学";s:37:"./major/175/3445/Undergraduate//5.gif";s:9:"教育学";s:37:"./major/175/3445/Undergraduate//4.gif";s:9:"管理学";s:37:"./major/175/3445/Undergraduate//3.gif";s:6:"工学";s:37:"./major/175/3445/Undergraduate//2.gif";s:6:"哲学";s:38:"./major/175/3445/Undergraduate//11.gif";s:6:"医学";s:38:"./major/175/3445/Undergraduate//10.gif";s:6:"法学";s:37:"./major/175/3445/Undergraduate//1.gif";}</t>
  </si>
  <si>
    <t>{"Address":"University of Missouri - St. Louis, International Student &amp; Scholar Services, 261 Millennium Student Center, One University Blvd, St. Louis, MO 63121, USA","Tel":"1-314-516-5229","Fax":"1-314-516-5636  ","Mail":"iss@umsl.edu","ApplyOnline":"http://www.umsl.edu/~intelstu/prospectivestudents/Apply%20Now.html","Conditions_Cost": "","Conditions_Edu": "高中毕业", "Conditions_Test": [{"type":"传统托福(PBT)","score":"500"},{"type":"托福机考(CBT)","score":"173"},{"type":"托福网考(IBT)","score":"61"},{"type":"雅思","score":"6"}],"Conditions_Age": "无明确要求","MajorSum": "39", "OpeningTime": [{"time":"6月1日","tip":"秋季入学申请截止时间"},{"time":"11月1日","tip":"春季入学申请截止时间"}],"Tuition": "19585","Other_Application": "-1","Other_reg": "-1","Other_books": "-1","ScholarshipUrl": "http://www.umsl.edu/services/finaid/scholarships/about.htm","alimony":"12768-21600","Other_Conditions": "无明确要求","Currency": "美元","Rate": "6.3387"}</t>
  </si>
  <si>
    <t>http://www.umsl.edu/admissions/applications.html</t>
  </si>
  <si>
    <t>a:10:{s:6:"文学";s:30:"./major/175/3445/Master//9.gif";s:9:"历史学";s:30:"./major/175/3445/Master//7.gif";s:6:"理学";s:30:"./major/175/3445/Master//6.gif";s:9:"经济学";s:30:"./major/175/3445/Master//5.gif";s:9:"教育学";s:30:"./major/175/3445/Master//4.gif";s:9:"管理学";s:30:"./major/175/3445/Master//3.gif";s:6:"工学";s:30:"./major/175/3445/Master//2.gif";s:6:"哲学";s:31:"./major/175/3445/Master//11.gif";s:6:"医学";s:31:"./major/175/3445/Master//10.gif";s:6:"法学";s:30:"./major/175/3445/Master//1.gif";}</t>
  </si>
  <si>
    <t>{"Address":"University of Missouri - St. Louis, International Student &amp; Scholar Services, 261 Millennium Student Center, One University Blvd, St. Louis, MO 63121, USA","Tel":"1-314-516-5229","Fax":"1-314-516-5636  ","Mail":"iss@umsl.edu","ApplyOnline":"http://www.umsl.edu/admissions/applications.html","Conditions_Cost": "","Conditions_Edu": "本科毕业", "Conditions_Test": [{"type":"托福网考(IBT)","score":"79"},{"type":"雅思","score":"6.5"}],"Conditions_Age": "无明确要求","MajorSum": "30", "OpeningTime": [{"time":"5月1日","tip":"秋季入学申请截止时间"},{"time":"10月1日","tip":"春季入学申请截止时间"}],"Tuition": "18193","Other_Application": "-1","Other_reg": "-1","Other_books": "-1","ScholarshipUrl": "http://www.umsl.edu/services/finaid/scholarships/about.htm","alimony":"12768-21600","Other_Conditions": "1、要求提交GRE和GMAT考试成绩。","Currency": "美元","Rate": "6.3387"}</t>
  </si>
  <si>
    <t>a:5:{s:6:"理学";s:26:"./major/175/3445/Dr//6.gif";s:9:"教育学";s:26:"./major/175/3445/Dr//4.gif";s:9:"管理学";s:26:"./major/175/3445/Dr//3.gif";s:6:"医学";s:27:"./major/175/3445/Dr//10.gif";s:6:"法学";s:26:"./major/175/3445/Dr//1.gif";}</t>
  </si>
  <si>
    <t>{"Address":"University of Missouri - St. Louis, International Student &amp; Scholar Services, 261 Millennium Student Center, One University Blvd, St. Louis, MO 63121, USA","Tel":"1-314-516-5229","Fax":"1-314-516-5636  ","Mail":"iss@umsl.edu","ApplyOnline":"http://www.umsl.edu/admissions/applications.html","Conditions_Cost": "","Conditions_Edu": "本科毕业", "Conditions_Test": [{"type":"托福网考(IBT)","score":"79"},{"type":"雅思","score":"6.5"}],"Conditions_Age": "无明确要求","MajorSum": "11", "OpeningTime": [{"time":"5月1日","tip":"秋季入学申请截止时间"},{"time":"10月1日","tip":"春季入学申请截止时间"}],"Tuition": "18193","Other_Application": "-1","Other_reg": "-1","Other_books": "-1","ScholarshipUrl": "http://www.umsl.edu/services/finaid/scholarships/about.htm","alimony":"12768-21600","Other_Conditions": "1、要求提交GRE和GMAT考试成绩。","Currency": "美元","Rate": "6.3387"}</t>
  </si>
  <si>
    <t>College of Business Administration, University of Missouri - St. Louis, One University Boulevard, St. Louis, MO 63121</t>
  </si>
  <si>
    <t>a:2:{i:0;O:8:"stdClass":2:{s:4:"type";s:17:"传统托福(PBT)";s:5:"score";s:3:"550";}i:1;O:8:"stdClass":2:{s:4:"type";s:4:"GMAT";s:5:"score";s:3:"500";}}</t>
  </si>
  <si>
    <t>1 314-516-7202</t>
  </si>
  <si>
    <t>MBA@umsl.edu</t>
  </si>
  <si>
    <t>1 314-516-5885</t>
  </si>
  <si>
    <t>a:1:{s:9:"管理学";s:27:"./major/175/3445/MBA//3.gif";}</t>
  </si>
  <si>
    <t>{"Address":"College of Business Administration, University of Missouri - St. Louis, One University Boulevard, St. Louis, MO 63121","Tel":"1 314-516-5885","Fax":"1 314-516-7202","Mail":"MBA@umsl.edu","Conditions_Cost": [{"score":"四分制  3.0","tip":"GPA"}],"Conditions_Edu": "本科毕业", "Conditions_Test": [{"type":"传统托福(PBT)","score":"550"},{"type":"GMAT","score":"500"}], "Conditions_Work": "无明确要求","xueZhi": "24个月 全日制两年","Conditions_Age": "无明确要求","MajorSum": "1", "OpeningTime": "","Tuition": "24204","Other_Application": "-1","Other_reg": "-1","Other_books": "-1","ScholarshipUrl": "","alimony":"12768-21600","Other_Conditions": "无明确要求","Currency": "美元","Rate": "6.3387"}</t>
  </si>
  <si>
    <t>a:5:{s:6:"文学";s:34:"./major/175/3445/Specialist//9.gif";s:6:"理学";s:34:"./major/175/3445/Specialist//6.gif";s:9:"教育学";s:34:"./major/175/3445/Specialist//4.gif";s:9:"管理学";s:34:"./major/175/3445/Specialist//3.gif";s:6:"法学";s:34:"./major/175/3445/Specialist//1.gif";}</t>
  </si>
  <si>
    <t>{"Address":"University of Missouri - St. Louis, International Student &amp; Scholar Services, 261 Millennium Student Center, One University Blvd, St. Louis, MO 63121, USA","Tel":"1-314-516-5229","Fax":"1-314-516-5636  ","Mail":"iss@umsl.edu","ApplyOnline":"http://www.umsl.edu/~intelstu/prospectivestudents/Apply%20Now.html","Conditions_Cost": "","Conditions_Edu": "高中毕业", "Conditions_Test": [{"type":"传统托福(PBT)","score":"500"},{"type":"托福机考(CBT)","score":"173"},{"type":"托福网考(IBT)","score":"61"},{"type":"雅思","score":"6"}],"Conditions_Age": "无明确要求","MajorSum": "16", "OpeningTime": [{"time":"6月1日","tip":"秋季入学申请截止时间"},{"time":"11月1日","tip":"春季入学申请截止时间"}],"Tuition": "19585","Other_Application": "-1","Other_reg": "-1","Other_books": "-1","ScholarshipUrl": "http://www.umsl.edu/services/finaid/scholarships/about.htm","alimony":"12768-21600","Other_Conditions": "无明确要求","Currency": "美元","Rate": "6.3387"}</t>
  </si>
  <si>
    <t>Jerol Enoch, Institute Coordinator, International Studies and Programs, University of Missouri-St. Louis, 366 SSB (MC58) One University Boulevard, St. Louis, Missouri 63121-4400</t>
  </si>
  <si>
    <t>https://apps.umsl.edu/webapps/ITS/InternationalApplications/IELI/apply.cfm</t>
  </si>
  <si>
    <t>a:1:{i:0;O:8:"stdClass":2:{s:4:"type";s:17:"传统托福(PBT)";s:5:"score";s:3:"450";}}</t>
  </si>
  <si>
    <t>1 314-516-6757</t>
  </si>
  <si>
    <t>enochj@umsl.edu</t>
  </si>
  <si>
    <t>1 314-516-6838</t>
  </si>
  <si>
    <t>a:2:{s:6:"文学";s:32:"./major/175/3445/Language//9.gif";s:9:"教育学";s:32:"./major/175/3445/Language//4.gif";}</t>
  </si>
  <si>
    <t>{"Address":"Jerol Enoch, Institute Coordinator, International Studies and Programs, University of Missouri-St. Louis, 366 SSB (MC58) One University Boulevard, St. Louis, Missouri 63121-4400","Tel":"1 314-516-6838","Fax":"1 314-516-6757","Mail":"enochj@umsl.edu","ApplyOnline":"https://apps.umsl.edu/webapps/ITS/InternationalApplications/IELI/apply.cfm","Conditions_Cost": "","Conditions_Edu": "无明确要求", "Conditions_Test": [{"type":"传统托福(PBT)","score":"450"}],"Conditions_Age": "无明确要求","MajorSum": "1", "OpeningTime": "","Tuition": "417","Other_Application": "-1","Other_reg": "-1","Other_books": "-1","ScholarshipUrl": "","alimony":"12768-21600","Other_Conditions": "无明确要求","Currency": "美元","Rate": "6.3387"}</t>
  </si>
  <si>
    <t>a:8:{s:6:"文学";s:31:"./major/175/3445/NetWork//9.gif";s:9:"历史学";s:31:"./major/175/3445/NetWork//7.gif";s:6:"理学";s:31:"./major/175/3445/NetWork//6.gif";s:9:"经济学";s:31:"./major/175/3445/NetWork//5.gif";s:9:"教育学";s:31:"./major/175/3445/NetWork//4.gif";s:9:"管理学";s:31:"./major/175/3445/NetWork//3.gif";s:6:"医学";s:32:"./major/175/3445/NetWork//10.gif";s:6:"法学";s:31:"./major/175/3445/NetWork//1.gif";}</t>
  </si>
  <si>
    <t>{"Address":"University of Missouri - St. Louis, International Student &amp; Scholar Services, 261 Millennium Student Center, One University Blvd, St. Louis, MO 63121, USA","Tel":"1-314-516-5229","Fax":"1-314-516-5636  ","Mail":"iss@umsl.edu","ApplyOnline":"http://www.umsl.edu/admissions/applications.html","Conditions_Cost": "","Conditions_Edu": "无明确要求", "Conditions_Test": "","Conditions_Age": "无明确要求","MajorSum": "27", "OpeningTime": "","Tuition": "18193","Other_Application": "","Other_reg": "-1","Other_books": "-1","ScholarshipUrl": "http://www.umsl.edu/services/finaid/scholarships/about.htm","alimony":"12768-21600","Other_Conditions": "无明确要求","Currency": "美元","Rate": "6.3387"}</t>
  </si>
  <si>
    <t>海军研究生院（蒙特利）</t>
  </si>
  <si>
    <t>Naval Postgraduate School (Monterey)</t>
  </si>
  <si>
    <t>Naval Postgraduate School, International Graduate Programs, Room B-047, 1 University Circle, Monterey, CA 93943-5027</t>
  </si>
  <si>
    <t>http://www.nps.edu/Academics/Admissions/ApplyOnline/ApplyNow.html</t>
  </si>
  <si>
    <t>a:1:{i:0;O:8:"stdClass":1:{s:5:"score";s:4:"2.20";}}</t>
  </si>
  <si>
    <t>a:2:{i:0;O:8:"stdClass":2:{s:4:"type";s:17:"传统托福(PBT)";s:5:"score";s:3:"560";}i:1;O:8:"stdClass":2:{s:4:"type";s:17:"托福网考(IBT)";s:5:"score";s:2:"83";}}</t>
  </si>
  <si>
    <t>001 831-656-3064</t>
  </si>
  <si>
    <t>groser@nps.edu</t>
  </si>
  <si>
    <t>http://www.nps.edu/Academics/Admissions/ScholarPrograms/Index.html</t>
  </si>
  <si>
    <t>001 831-656-2186</t>
  </si>
  <si>
    <t>a:6:{s:6:"理学";s:29:"./major/175/740/Master//6.gif";s:9:"经济学";s:29:"./major/175/740/Master//5.gif";s:9:"管理学";s:29:"./major/175/740/Master//3.gif";s:6:"工学";s:29:"./major/175/740/Master//2.gif";s:6:"军事";s:30:"./major/175/740/Master//12.gif";s:6:"法学";s:29:"./major/175/740/Master//1.gif";}</t>
  </si>
  <si>
    <t>{"Address":"Naval Postgraduate School, International Graduate Programs, Room B-047, 1 University Circle, Monterey, CA 93943-5027","Tel":"001 831-656-2186","Fax":"001 831-656-3064  ","Mail":"groser@nps.edu","ApplyOnline":"http://www.nps.edu/Academics/Admissions/ApplyOnline/ApplyNow.html","Conditions_Cost": [{"score":"2.20"}],"Conditions_Edu": "本科毕业", "Conditions_Test": [{"type":"传统托福(PBT)","score":"560"},{"type":"托福网考(IBT)","score":"83"}],"Conditions_Age": "无明确要求","MajorSum": "50", "OpeningTime": "","Tuition": "-1","Other_Application": "-1","Other_reg": "-1","Other_books": "-1","ScholarshipUrl": "http://www.nps.edu/Academics/Admissions/ScholarPrograms/Index.html","alimony":"12768-21600","Other_Conditions": "无明确要求","Currency": "美元","Rate": "6.3387"}</t>
  </si>
  <si>
    <t>a:3:{s:6:"理学";s:25:"./major/175/740/Dr//6.gif";s:9:"管理学";s:25:"./major/175/740/Dr//3.gif";s:6:"工学";s:25:"./major/175/740/Dr//2.gif";}</t>
  </si>
  <si>
    <t>{"Address":"Naval Postgraduate School, International Graduate Programs, Room B-047, 1 University Circle, Monterey, CA 93943-5027","Tel":"001 831-656-2186","Fax":"001 831-656-3064  ","Mail":"groser@nps.edu","ApplyOnline":"http://www.nps.edu/Academics/Admissions/ApplyOnline/ApplyNow.html","Conditions_Cost": [{"score":"2.20"}],"Conditions_Edu": "本科毕业", "Conditions_Test": [{"type":"传统托福(PBT)","score":"560"},{"type":"托福网考(IBT)","score":"83"}],"Conditions_Age": "无明确要求","MajorSum": "16", "OpeningTime": "","Tuition": "-1","Other_Application": "-1","Other_reg": "-1","Other_books": "-1","ScholarshipUrl": "http://www.nps.edu/Academics/Admissions/ScholarPrograms/Index.html","alimony":"12768-21600","Other_Conditions": "无明确要求","Currency": "美元","Rate": "6.3387"}</t>
  </si>
  <si>
    <t>Graduate School of Business &amp; Public Policy Naval Postgraduate School 555 Dyer Road Monterey, CA 93943</t>
  </si>
  <si>
    <t>a:1:{i:0;O:8:"stdClass":2:{s:5:"score";s:14:"四分制  2.2";s:3:"tip";s:9:"四分制";}}</t>
  </si>
  <si>
    <t>1 (831) 656-3407</t>
  </si>
  <si>
    <t>1 831-656-2471</t>
  </si>
  <si>
    <t>18个月 全日制18个月</t>
  </si>
  <si>
    <t>a:4:{s:9:"经济学";s:26:"./major/175/740/MBA//5.gif";s:9:"管理学";s:26:"./major/175/740/MBA//3.gif";s:6:"工学";s:26:"./major/175/740/MBA//2.gif";s:0:"";i:6;}</t>
  </si>
  <si>
    <t>{"Address":"Graduate School of Business &amp; Public Policy Naval Postgraduate School 555 Dyer Road Monterey, CA 93943","Tel":"1 831-656-2471","Fax":"1 (831) 656-3407","Mail":"","Conditions_Cost": [{"score":"四分制  2.2","tip":"四分制"}],"Conditions_Edu": "本科毕业", "Conditions_Test": [{"type":"传统托福(PBT)","score":"560"},{"type":"托福网考(IBT)","score":"83"}], "Conditions_Work": "无明确要求","xueZhi": "18个月 全日制18个月","Conditions_Age": "无明确要求","MajorSum": "5", "OpeningTime": "","Tuition": "-1","Other_Application": "-1","Other_reg": "-1","Other_books": "-1","ScholarshipUrl": "","alimony":"12768-21600","Other_Conditions": "无明确要求","Currency": "美元","Rate": "6.3387"}</t>
  </si>
  <si>
    <t>a:2:{s:6:"文学";s:31:"./major/175/740/Language//9.gif";s:9:"教育学";s:31:"./major/175/740/Language//4.gif";}</t>
  </si>
  <si>
    <t>{"Address":"Naval Postgraduate School, International Graduate Programs, Room B-047, 1 University Circle, Monterey, CA 93943-5027","Tel":"001 831-656-2186","Fax":"001 831-656-3064  ","Mail":"groser@nps.edu","ApplyOnline":"http://www.nps.edu/Academics/Admissions/ApplyOnline/ApplyNow.html","Conditions_Cost": "","Conditions_Edu": "无明确要求", "Conditions_Test": "","Conditions_Age": "无明确要求","MajorSum": "1", "OpeningTime": "","Tuition": "-1","Other_Application": "-1","Other_reg": "-1","Other_books": "-1","ScholarshipUrl": "","alimony":"12768-21600","Other_Conditions": "无明确要求","Currency": "美元","Rate": "6.3387"}</t>
  </si>
  <si>
    <t>圣约翰大学(考李奇维尔)</t>
  </si>
  <si>
    <t>Saint John's University (Collegeville)</t>
  </si>
  <si>
    <t>St. John's University Office of Undergraduate Admission 8000 Utopia Parkway Queens, NY 11439</t>
  </si>
  <si>
    <t>https://www.stjohnsapplication.org/secure/10480/preview_app.asp?wcc=sj4</t>
  </si>
  <si>
    <t>admhelp@stjohns.edu</t>
  </si>
  <si>
    <t>需提供中学成绩单并附有正规翻译版本以及由考试委员会颁发的官方成绩单。入学需要提供TOEFL或ILETS成绩，申请者如果参加过以英语为授课语言的学校，则此成绩可以免除。在申请奖学金或是申请药剂学与精算学专业时可能会要求提供SAT成绩。</t>
  </si>
  <si>
    <t>http://www.stjohns.edu/admission/international/scholarships.stj</t>
  </si>
  <si>
    <t>001(718) 990-1601</t>
  </si>
  <si>
    <t>a:11:{s:6:"文学";s:37:"./major/175/3212/Undergraduate//9.gif";s:9:"历史学";s:37:"./major/175/3212/Undergraduate//7.gif";s:6:"理学";s:37:"./major/175/3212/Undergraduate//6.gif";s:9:"经济学";s:37:"./major/175/3212/Undergraduate//5.gif";s:9:"教育学";s:37:"./major/175/3212/Undergraduate//4.gif";s:9:"管理学";s:37:"./major/175/3212/Undergraduate//3.gif";s:6:"工学";s:37:"./major/175/3212/Undergraduate//2.gif";s:6:"军事";s:38:"./major/175/3212/Undergraduate//12.gif";s:6:"哲学";s:38:"./major/175/3212/Undergraduate//11.gif";s:6:"医学";s:38:"./major/175/3212/Undergraduate//10.gif";s:6:"法学";s:37:"./major/175/3212/Undergraduate//1.gif";}</t>
  </si>
  <si>
    <t>{"Address":"St. John's University Office of Undergraduate Admission 8000 Utopia Parkway Queens, NY 11439   ","Tel":"001(718) 990-1601","Fax":"","Mail":"admhelp@stjohns.edu","ApplyOnline":"https://www.stjohnsapplication.org/secure/10480/preview_app.asp?wcc=sj4","Conditions_Cost": "","Conditions_Edu": "高中毕业", "Conditions_Test": "","Conditions_Age": "无明确要求","MajorSum": "67", "OpeningTime": [{"time":"5月1日","tip":"秋季入学申请截止时间"},{"time":"11月1日","tip":"春季入学申请截止时间"}],"Tuition": "31250","Other_Application": "50","Other_reg": "300","Other_books": "-1","ScholarshipUrl": "http://www.stjohns.edu/admission/international/scholarships.stj","alimony":"12768-21600","Other_Conditions": "需提供中学成绩单并附有正规翻译版本以及由考试委员会颁发的官方成绩单。入学需要提供TOEFL或ILETS成绩，申请者如果参加过以英语为授课语言的学校，则此成绩可以免除。在申请奖学金或是申请药剂学与精算学专业时可能会要求提供SAT成绩。","Currency": "美元","Rate": "6.3387"}</t>
  </si>
  <si>
    <t>Office of Admission Kelleher Center 300 Howard Avenue Staten Island, NY 10301</t>
  </si>
  <si>
    <t>https://www.stjohnsapplication.org/secure/10203/preview_app.asp?wcc=sj2</t>
  </si>
  <si>
    <t>gradhelp@stjohns.edu</t>
  </si>
  <si>
    <t>需提供本科学位证明以及所参加过机构的成绩单。两封在相关领域或其它项目中获得的推荐信。</t>
  </si>
  <si>
    <t>a:10:{s:6:"文学";s:30:"./major/175/3212/Master//9.gif";s:9:"历史学";s:30:"./major/175/3212/Master//7.gif";s:6:"理学";s:30:"./major/175/3212/Master//6.gif";s:9:"经济学";s:30:"./major/175/3212/Master//5.gif";s:9:"教育学";s:30:"./major/175/3212/Master//4.gif";s:9:"管理学";s:30:"./major/175/3212/Master//3.gif";s:6:"工学";s:30:"./major/175/3212/Master//2.gif";s:6:"哲学";s:31:"./major/175/3212/Master//11.gif";s:6:"医学";s:31:"./major/175/3212/Master//10.gif";s:6:"法学";s:30:"./major/175/3212/Master//1.gif";}</t>
  </si>
  <si>
    <t>{"Address":"Office of Admission Kelleher Center 300 Howard Avenue Staten Island, NY 10301","Tel":"001(718) 990-1601","Fax":"","Mail":"gradhelp@stjohns.edu","ApplyOnline":"https://www.stjohnsapplication.org/secure/10203/preview_app.asp?wcc=sj2","Conditions_Cost": "","Conditions_Edu": "本科毕业", "Conditions_Test": "","Conditions_Age": "无明确要求","MajorSum": "0", "OpeningTime": [{"time":"5月1日","tip":"秋季入学申请截止时间"},{"time":"11月1日","tip":"春季入学申请截止时间"}],"Tuition": "29925","Other_Application": "70","Other_reg": "300","Other_books": "-1","ScholarshipUrl": "http://www.stjohns.edu/admission/international/scholarships.stj","alimony":"12768-21600","Other_Conditions": "需提供本科学位证明以及所参加过机构的成绩单。两封在相关领域或其它项目中获得的推荐信。","Currency": "美元","Rate": "6.3387"}</t>
  </si>
  <si>
    <t>a:1:{i:0;O:8:"stdClass":2:{s:4:"time";s:9:"1月15日";s:3:"tip";s:45:"心理学专业秋季入学申请截止时间";}}</t>
  </si>
  <si>
    <t>大学本科学历并且需要提供大学或研究生期间的有效成绩单。必需参加过至少24课时的本科心理学课程，包括心理学导论等等。申请人还需要提供GRE成绩。</t>
  </si>
  <si>
    <t>a:6:{s:6:"文学";s:26:"./major/175/3212/Dr//9.gif";s:9:"历史学";s:26:"./major/175/3212/Dr//7.gif";s:6:"理学";s:26:"./major/175/3212/Dr//6.gif";s:9:"教育学";s:26:"./major/175/3212/Dr//4.gif";s:9:"管理学";s:26:"./major/175/3212/Dr//3.gif";s:6:"医学";s:27:"./major/175/3212/Dr//10.gif";}</t>
  </si>
  <si>
    <t>{"Address":"Office of Admission Kelleher Center 300 Howard Avenue Staten Island, NY 10301","Tel":"001(718) 990-1601","Fax":"","Mail":"gradhelp@stjohns.edu","ApplyOnline":"https://www.stjohnsapplication.org/secure/10203/preview_app.asp?wcc=sj2","Conditions_Cost": "","Conditions_Edu": "本科毕业", "Conditions_Test": "","Conditions_Age": "无明确要求","MajorSum": "0", "OpeningTime": [{"time":"1月15日","tip":"心理学专业秋季入学申请截止时间"}],"Tuition": "-1","Other_Application": "-1","Other_reg": "-1","Other_books": "-1","ScholarshipUrl": "","alimony":"12768-21600","Other_Conditions": "大学本科学历并且需要提供大学或研究生期间的有效成绩单。必需参加过至少24课时的本科心理学课程，包括心理学导论等等。申请人还需要提供GRE成绩。","Currency": "美元","Rate": "6.3387"}</t>
  </si>
  <si>
    <t>a:3:{i:0;O:8:"stdClass":2:{s:4:"time";s:9:"3月15日";s:3:"tip";s:12:"夏季入学";}i:1;O:8:"stdClass":2:{s:4:"time";s:9:"5月15日";s:3:"tip";s:12:"秋季入学";}i:2;O:8:"stdClass":2:{s:4:"time";s:10:"10月15日";s:3:"tip";s:12:"春季入学";}}</t>
  </si>
  <si>
    <t>申请人需要提供五年内有效的GMAT成绩。&amp;nbsp;申请托宾商学院的申请人，需提供有效的TOFEL成绩。</t>
  </si>
  <si>
    <t>24个月 全日制二年</t>
  </si>
  <si>
    <t>a:4:{s:9:"经济学";s:27:"./major/175/3212/MBA//5.gif";s:9:"管理学";s:27:"./major/175/3212/MBA//3.gif";s:6:"工学";s:27:"./major/175/3212/MBA//2.gif";s:6:"法学";s:27:"./major/175/3212/MBA//1.gif";}</t>
  </si>
  <si>
    <t>{"Address":"","Tel":"","Fax":"","Mail":"","Conditions_Cost": "","Conditions_Edu": "本科毕业", "Conditions_Test": "", "Conditions_Work": "无明确要求","xueZhi": "24个月 全日制二年","Conditions_Age": "无明确要求","MajorSum": "8", "OpeningTime": [{"time":"3月15日","tip":"夏季入学"},{"time":"5月15日","tip":"秋季入学"},{"time":"10月15日","tip":"春季入学"}],"Tuition": "40725","Other_Application": "70","Other_reg": "-1","Other_books": "-1","ScholarshipUrl": "","alimony":"12768-21600","Other_Conditions": "申请人需要提供五年内有效的GMAT成绩。&amp;nbsp;申请托宾商学院的申请人，需提供有效的TOFEL成绩。","Currency": "美元","Rate": "6.3387"}</t>
  </si>
  <si>
    <t>急救医疗技术基础课程入学要求：&amp;nbsp;18岁以上，高中毕业或纽约州承认的同等学历。</t>
  </si>
  <si>
    <t>a:2:{s:21:"职教及其他类别";s:35:"./major/175/3212/Specialist//13.gif";s:6:"医学";s:35:"./major/175/3212/Specialist//10.gif";}</t>
  </si>
  <si>
    <t>{"Address":"St. John's University Office of Undergraduate Admission 8000 Utopia Parkway Queens, NY 11439   ","Tel":"001(718) 990-1601","Fax":"","Mail":"admhelp@stjohns.edu","ApplyOnline":"https://www.stjohnsapplication.org/secure/10480/preview_app.asp?wcc=sj4","Conditions_Cost": "","Conditions_Edu": "高中毕业", "Conditions_Test": "","Conditions_Age": "十八岁以上","MajorSum": "0", "OpeningTime": "","Tuition": "31250","Other_Application": "50","Other_reg": "300","Other_books": "-1","ScholarshipUrl": "","alimony":"12768-21600","Other_Conditions": "急救医疗技术基础课程入学要求：&amp;nbsp;18岁以上，高中毕业或纽约州承认的同等学历。","Currency": "美元","Rate": "6.3387"}</t>
  </si>
  <si>
    <t>International Student Services Office St. John's Hall, Room 116</t>
  </si>
  <si>
    <t>http://www.stjohns.edu/academics/centers/iep/apply.stj</t>
  </si>
  <si>
    <t>001(718) 990-6119</t>
  </si>
  <si>
    <t>hakners@stjohns.edu</t>
  </si>
  <si>
    <t>a:3:{i:0;O:8:"stdClass":2:{s:4:"time";s:8:"7月7日";s:3:"tip";s:12:"夏季开课";}i:1;O:8:"stdClass":2:{s:4:"time";s:8:"9月7日";s:3:"tip";s:12:"秋季开课";}i:2;O:8:"stdClass":2:{s:4:"time";s:9:"1月24日";s:3:"tip";s:12:"春季开课";}}</t>
  </si>
  <si>
    <t>IEP课程提供给对于申请圣约翰大学学术成绩及格但是TOEFL成绩没有达到标准的申请人。</t>
  </si>
  <si>
    <t>001(718) 990-6845</t>
  </si>
  <si>
    <t>a:1:{s:6:"文学";s:32:"./major/175/3212/Language//9.gif";}</t>
  </si>
  <si>
    <t>{"Address":"International Student Services Office St. John's Hall, Room 116","Tel":"001(718) 990-6845","Fax":"001(718) 990-6119","Mail":"hakners@stjohns.edu","ApplyOnline":"http://www.stjohns.edu/academics/centers/iep/apply.stj","Conditions_Cost": "","Conditions_Edu": "无明确要求", "Conditions_Test": "","Conditions_Age": "无明确要求","MajorSum": "0", "OpeningTime": [{"time":"7月7日","tip":"夏季开课"},{"time":"9月7日","tip":"秋季开课"},{"time":"1月24日","tip":"春季开课"}],"Tuition": "279","Other_Application": "-1","Other_reg": "-1","Other_books": "200","ScholarshipUrl": "","alimony":"12768-21600","Other_Conditions": "IEP课程提供给对于申请圣约翰大学学术成绩及格但是TOEFL成绩没有达到标准的申请人。","Currency": "美元","Rate": "6.3387"}</t>
  </si>
  <si>
    <t>Edwin Tjoe Director E Learning School of Education 520 Sullivan Hall Jamaica, NY 11439</t>
  </si>
  <si>
    <t>http://www.stjohns.edu/academics/undergraduate/distancelearning/apply</t>
  </si>
  <si>
    <t>alexande@stjohns.edu，tjoee@stjohns.edu</t>
  </si>
  <si>
    <t>001(718) 990-2786，001(718) 990-2440</t>
  </si>
  <si>
    <t>a:4:{s:6:"文学";s:31:"./major/175/3212/NetWork//9.gif";s:9:"教育学";s:31:"./major/175/3212/NetWork//4.gif";s:9:"管理学";s:31:"./major/175/3212/NetWork//3.gif";s:6:"法学";s:31:"./major/175/3212/NetWork//1.gif";}</t>
  </si>
  <si>
    <t>{"Address":"Edwin Tjoe Director E Learning School of Education 520 Sullivan Hall Jamaica, NY 11439","Tel":"001(718) 990-2786，001(718) 990-2440","Fax":"","Mail":"alexande@stjohns.edu，tjoee@stjohns.edu","ApplyOnline":"http://www.stjohns.edu/academics/undergraduate/distancelearning/apply","Conditions_Cost": "","Conditions_Edu": "无明确要求", "Conditions_Test": "","Conditions_Age": "无明确要求","MajorSum": "0", "OpeningTime": "","Tuition": "-1","Other_Application": "","Other_reg": "-1","Other_books": "-1","ScholarshipUrl": "","alimony":"12768-21600","Other_Conditions": "无明确要求","Currency": "美元","Rate": "6.3387"}</t>
  </si>
  <si>
    <t>佩斯大学(纽约)</t>
  </si>
  <si>
    <t>Pace University (New York)</t>
  </si>
  <si>
    <t>Pace University  Application Processing Center  861 Bedford Road  Pleasantville, NY 10570</t>
  </si>
  <si>
    <t>http://www.pace.edu/admissions-aid/undergraduate-admissions/international/apply-to-pace-university</t>
  </si>
  <si>
    <t>1 (914) 773-3851</t>
  </si>
  <si>
    <t>acordon@pace.edu</t>
  </si>
  <si>
    <t>http://www.pace.edu/financial-aid/content/scholarships-and-grants</t>
  </si>
  <si>
    <t>1 212-346-1654</t>
  </si>
  <si>
    <t>a:10:{s:6:"文学";s:37:"./major/175/4070/Undergraduate//9.gif";s:9:"历史学";s:37:"./major/175/4070/Undergraduate//7.gif";s:6:"理学";s:37:"./major/175/4070/Undergraduate//6.gif";s:9:"经济学";s:37:"./major/175/4070/Undergraduate//5.gif";s:9:"教育学";s:37:"./major/175/4070/Undergraduate//4.gif";s:9:"管理学";s:37:"./major/175/4070/Undergraduate//3.gif";s:6:"工学";s:37:"./major/175/4070/Undergraduate//2.gif";s:6:"哲学";s:38:"./major/175/4070/Undergraduate//11.gif";s:6:"医学";s:38:"./major/175/4070/Undergraduate//10.gif";s:6:"法学";s:37:"./major/175/4070/Undergraduate//1.gif";}</t>
  </si>
  <si>
    <t>{"Address":"Pace University  Application Processing Center  861 Bedford Road  Pleasantville, NY 10570  ","Tel":"1 212-346-1654","Fax":"1 (914) 773-3851  ","Mail":"acordon@pace.edu","ApplyOnline":"http://www.pace.edu/admissions-aid/undergraduate-admissions/international/apply-to-pace-university","Conditions_Cost": "","Conditions_Edu": "高中毕业", "Conditions_Test": [{"type":"传统托福(PBT)","score":"570"},{"type":"托福机考(CBT)","score":"230"},{"type":"托福网考(IBT)","score":"88"},{"type":"雅思","score":"6.5"},{"type":"PTE","score":"60"}],"Conditions_Age": "无明确要求","MajorSum": "66", "OpeningTime": "","Tuition": "36732","Other_Application": "50","Other_reg": "-1","Other_books": "-1","ScholarshipUrl": "http://www.pace.edu/financial-aid/content/scholarships-and-grants","alimony":"12768-21600","Other_Conditions": "无明确要求","Currency": "美元","Rate": "6.3387"}</t>
  </si>
  <si>
    <t>Office of Graduate Admission  One Pace Plaza  New York, NY 10038</t>
  </si>
  <si>
    <t>http://www.pace.edu/admission-aid/graduate-admission/graduates/apply-to-pace-university</t>
  </si>
  <si>
    <t>a:5:{i:0;O:8:"stdClass":2:{s:4:"type";s:17:"传统托福(PBT)";s:5:"score";s:3:"570";}i:1;O:8:"stdClass":2:{s:4:"type";s:17:"托福机考(CBT)";s:5:"score";s:3:"230";}i:2;O:8:"stdClass":2:{s:4:"type";s:17:"托福网考(IBT)";s:5:"score";s:2:"88";}i:3;O:8:"stdClass":2:{s:4:"type";s:6:"雅思";s:5:"score";s:1:"7";}i:4;O:8:"stdClass":2:{s:4:"type";s:3:"PTE";s:5:"score";s:2:"60";}}</t>
  </si>
  <si>
    <t>gradnyc@pace.edu</t>
  </si>
  <si>
    <t>http://www.pace.edu/admission-aid/graduate-admission/graduates/scholarships-and-grants</t>
  </si>
  <si>
    <t>1 (212) 346-1531</t>
  </si>
  <si>
    <t>a:8:{s:6:"文学";s:30:"./major/175/4070/Master//9.gif";s:6:"理学";s:30:"./major/175/4070/Master//6.gif";s:9:"经济学";s:30:"./major/175/4070/Master//5.gif";s:9:"教育学";s:30:"./major/175/4070/Master//4.gif";s:9:"管理学";s:30:"./major/175/4070/Master//3.gif";s:6:"工学";s:30:"./major/175/4070/Master//2.gif";s:6:"军事";s:31:"./major/175/4070/Master//12.gif";s:6:"医学";s:31:"./major/175/4070/Master//10.gif";}</t>
  </si>
  <si>
    <t>{"Address":"Office of Graduate Admission  One Pace Plaza  New York, NY 10038  ","Tel":"1 (212) 346-1531","Fax":"","Mail":"gradnyc@pace.edu","ApplyOnline":"http://www.pace.edu/admission-aid/graduate-admission/graduates/apply-to-pace-university","Conditions_Cost": "","Conditions_Edu": "本科毕业", "Conditions_Test": [{"type":"传统托福(PBT)","score":"570"},{"type":"托福机考(CBT)","score":"230"},{"type":"托福网考(IBT)","score":"88"},{"type":"雅思","score":"7"},{"type":"PTE","score":"60"}],"Conditions_Age": "无明确要求","MajorSum": "51", "OpeningTime": "","Tuition": "34983","Other_Application": "70","Other_reg": "-1","Other_books": "-1","ScholarshipUrl": "http://www.pace.edu/admission-aid/graduate-admission/graduates/scholarships-and-grants","alimony":"12768-21600","Other_Conditions": "无明确要求","Currency": "美元","Rate": "6.3387"}</t>
  </si>
  <si>
    <t>a:1:{s:6:"医学";s:27:"./major/175/4070/Dr//10.gif";}</t>
  </si>
  <si>
    <t>{"Address":"Office of Graduate Admission  One Pace Plaza  New York, NY 10038  ","Tel":"1 (212) 346-1531","Fax":"","Mail":"gradnyc@pace.edu","ApplyOnline":"http://www.pace.edu/admission-aid/graduate-admission/graduates/apply-to-pace-university","Conditions_Cost": "","Conditions_Edu": "本科毕业", "Conditions_Test": [{"type":"传统托福(PBT)","score":"570"},{"type":"托福机考(CBT)","score":"230"},{"type":"托福网考(IBT)","score":"88"},{"type":"雅思","score":"7"},{"type":"PTE","score":"60"}],"Conditions_Age": "无明确要求","MajorSum": "1", "OpeningTime": "","Tuition": "34560","Other_Application": "70","Other_reg": "-1","Other_books": "-1","ScholarshipUrl": "http://www.pace.edu/admission-aid/graduate-admission/graduates/scholarships-and-grants","alimony":"12768-21600","Other_Conditions": "无明确要求","Currency": "美元","Rate": "6.3387"}</t>
  </si>
  <si>
    <t>New York City- Graduate   One Pace Plaza   New York, NY 10038</t>
  </si>
  <si>
    <t>a:4:{i:0;O:8:"stdClass":2:{s:4:"type";s:17:"传统托福(PBT)";s:5:"score";s:3:"570";}i:1;O:8:"stdClass":2:{s:4:"type";s:17:"托福机考(CBT)";s:5:"score";s:3:"230";}i:2;O:8:"stdClass":2:{s:4:"type";s:17:"托福网考(IBT)";s:5:"score";s:2:"88";}i:3;O:8:"stdClass":2:{s:4:"type";s:6:"雅思";s:5:"score";s:1:"7";}}</t>
  </si>
  <si>
    <t>a:1:{i:0;O:8:"stdClass":2:{s:4:"time";s:8:"6月1日";s:3:"tip";s:30:"国际学生申请截止时间";}}</t>
  </si>
  <si>
    <t>1.申请者需提供一份个人简历、一份个人陈述&amp;nbsp;2.提供两封推荐信。&amp;nbsp;3.提供就读大学正式成绩单。&amp;nbsp;4.提供GMAT、GRE成绩单，成绩五年内有效。&amp;nbsp;5.提供托福、雅思成绩，成绩两年内有效。托福网考88-89分。</t>
  </si>
  <si>
    <t>+1 (212) 346-1531</t>
  </si>
  <si>
    <t>a:4:{s:9:"经济学";s:27:"./major/175/4070/MBA//5.gif";s:9:"管理学";s:27:"./major/175/4070/MBA//3.gif";s:6:"工学";s:27:"./major/175/4070/MBA//2.gif";s:6:"法学";s:27:"./major/175/4070/MBA//1.gif";}</t>
  </si>
  <si>
    <t>{"Address":"New York City- Graduate   One Pace Plaza   New York, NY 10038","Tel":"+1 (212) 346-1531","Fax":"","Mail":"gradnyc@pace.edu","Conditions_Cost": "","Conditions_Edu": "本科毕业", "Conditions_Test": [{"type":"传统托福(PBT)","score":"570"},{"type":"托福机考(CBT)","score":"230"},{"type":"托福网考(IBT)","score":"88"},{"type":"雅思","score":"7"}], "Conditions_Work": "无明确要求","Conditions_Age": "无明确要求","MajorSum": "13", "OpeningTime": [{"time":"6月1日","tip":"国际学生申请截止时间"}],"Tuition": "37206","Other_Application": "-1","Other_reg": "-1","Other_books": "-1","ScholarshipUrl": "","alimony":"12768-21600","Other_Conditions": "1.申请者需提供一份个人简历、一份个人陈述&amp;nbsp;2.提供两封推荐信。&amp;nbsp;3.提供就读大学正式成绩单。&amp;nbsp;4.提供GMAT、GRE成绩单，成绩五年内有效。&amp;nbsp;5.提供托福、雅思成绩，成绩两年内有效。托福网考88-89分。","Currency": "美元","Rate": "6.3387"}</t>
  </si>
  <si>
    <t>a:2:{s:6:"文学";s:34:"./major/175/4070/Specialist//9.gif";s:6:"理学";s:34:"./major/175/4070/Specialist//6.gif";}</t>
  </si>
  <si>
    <t>{"Address":"Pace University  Application Processing Center  861 Bedford Road  Pleasantville, NY 10570  ","Tel":"1 212-346-1654","Fax":"1 (914) 773-3851  ","Mail":"acordon@pace.edu","ApplyOnline":"http://www.pace.edu/admissions-aid/undergraduate-admissions/international/apply-to-pace-university","Conditions_Cost": "","Conditions_Edu": "无明确要求", "Conditions_Test": "","Conditions_Age": "无明确要求","MajorSum": "1", "OpeningTime": "","Tuition": "-1","Other_Application": "-1","Other_reg": "-1","Other_books": "-1","ScholarshipUrl": "","alimony":"12768-21600","Other_Conditions": "无明确要求","Currency": "美元","Rate": "6.3387"}</t>
  </si>
  <si>
    <t>English for Professionals Program Pace University 163 William Street, 21st Floor New York, New York 10038</t>
  </si>
  <si>
    <t>https://www.pace.edu/eli/new-york-city-campus/apply-eli/application-procedure-0</t>
  </si>
  <si>
    <t>1 (212) 346-1301</t>
  </si>
  <si>
    <t>eli@pace.edu</t>
  </si>
  <si>
    <t>1 (212) 346-1841</t>
  </si>
  <si>
    <t>a:1:{s:6:"文学";s:32:"./major/175/4070/Language//9.gif";}</t>
  </si>
  <si>
    <t>{"Address":"English for Professionals Program Pace University 163 William Street, 21st Floor New York, New York 10038","Tel":"1 (212) 346-1841","Fax":"1 (212) 346-1301","Mail":"eli@pace.edu","ApplyOnline":"https://www.pace.edu/eli/new-york-city-campus/apply-eli/application-procedure-0","Conditions_Cost": "","Conditions_Edu": "无明确要求", "Conditions_Test": "","Conditions_Age": "无明确要求","MajorSum": "1", "OpeningTime": "","Tuition": "-1","Other_Application": "-1","Other_reg": "-1","Other_books": "-1","ScholarshipUrl": "","alimony":"12768-21600","Other_Conditions": "无明确要求","Currency": "美元","Rate": "6.3387"}</t>
  </si>
  <si>
    <t>a:1:{s:6:"医学";s:32:"./major/175/4070/NetWork//10.gif";}</t>
  </si>
  <si>
    <t>{"Address":"Office of Graduate Admission  One Pace Plaza  New York, NY 10038  ","Tel":"1 (212) 346-1531","Fax":"","Mail":"gradnyc@pace.edu","ApplyOnline":"http://www.pace.edu/admission-aid/graduate-admission/graduates/apply-to-pace-university","Conditions_Cost": "","Conditions_Edu": "无明确要求", "Conditions_Test": "","Conditions_Age": "无明确要求","MajorSum": "1", "OpeningTime": "","Tuition": "34983","Other_Application": "","Other_reg": "-1","Other_books": "-1","ScholarshipUrl": "http://www.pace.edu/admission-aid/graduate-admission/graduates/scholarships-and-grants","alimony":"12768-21600","Other_Conditions": "无明确要求","Currency": "美元","Rate": "6.3387"}</t>
  </si>
  <si>
    <t>东田纳西州立大学（约翰逊市）</t>
  </si>
  <si>
    <t>East Tennessee State University (Johnson City)</t>
  </si>
  <si>
    <t>East Tennessee State University, 807 University Parkway, 122 Yoakley Hall,  Box 70668, Johnson City, TN 37614-1701</t>
  </si>
  <si>
    <t>http://admissions.etsu.edu/apply/default.html#apply_online</t>
  </si>
  <si>
    <t>a:7:{i:0;O:8:"stdClass":2:{s:4:"type";s:17:"传统托福(PBT)";s:5:"score";s:3:"500";}i:1;O:8:"stdClass":2:{s:4:"type";s:17:"托福机考(CBT)";s:5:"score";s:3:"173";}i:2;O:8:"stdClass":2:{s:4:"type";s:17:"托福网考(IBT)";s:5:"score";s:2:"61";}i:3;O:8:"stdClass":2:{s:4:"type";s:6:"雅思";s:5:"score";s:3:"5.5";}i:4;O:8:"stdClass":2:{s:4:"type";s:18:"SAT批判性阅读";s:5:"score";s:3:"450";}i:5;O:8:"stdClass":2:{s:4:"type";s:9:"ACT英语";s:5:"score";s:2:"19";}i:6;O:8:"stdClass":2:{s:4:"type";s:9:"ACT阅读";s:5:"score";s:2:"19";}}</t>
  </si>
  <si>
    <t>1 423.439.7131</t>
  </si>
  <si>
    <t>interntl@etsu.edu</t>
  </si>
  <si>
    <t>a:3:{i:0;O:8:"stdClass":2:{s:4:"time";s:9:"6月15日";s:3:"tip";s:30:"秋季学期申请截止日期";}i:1;O:8:"stdClass":2:{s:4:"time";s:10:"10月15日";s:3:"tip";s:30:"春季学期申请截止日期";}i:2;O:8:"stdClass":2:{s:4:"time";s:9:"3月15日";s:3:"tip";s:30:"夏季入学申请截止日期";}}</t>
  </si>
  <si>
    <t>1、语言中心（ELS）：112级。</t>
  </si>
  <si>
    <t>http://www.etsu.edu/honors/international/internationalstudentscholarships/</t>
  </si>
  <si>
    <t>1 423.439.7737</t>
  </si>
  <si>
    <t>a:10:{s:6:"文学";s:37:"./major/175/5329/Undergraduate//9.gif";s:9:"历史学";s:37:"./major/175/5329/Undergraduate//7.gif";s:6:"理学";s:37:"./major/175/5329/Undergraduate//6.gif";s:9:"经济学";s:37:"./major/175/5329/Undergraduate//5.gif";s:9:"教育学";s:37:"./major/175/5329/Undergraduate//4.gif";s:9:"管理学";s:37:"./major/175/5329/Undergraduate//3.gif";s:6:"工学";s:37:"./major/175/5329/Undergraduate//2.gif";s:6:"哲学";s:38:"./major/175/5329/Undergraduate//11.gif";s:6:"医学";s:38:"./major/175/5329/Undergraduate//10.gif";s:6:"法学";s:37:"./major/175/5329/Undergraduate//1.gif";}</t>
  </si>
  <si>
    <t>{"Address":"East Tennessee State University, 807 University Parkway, 122 Yoakley Hall,  Box 70668, Johnson City, TN 37614-1701","Tel":"1 423.439.7737","Fax":"1 423.439.7131","Mail":"interntl@etsu.edu","ApplyOnline":"http://admissions.etsu.edu/apply/default.html#apply_online","Conditions_Cost": "","Conditions_Edu": "高中毕业", "Conditions_Test": [{"type":"传统托福(PBT)","score":"500"},{"type":"托福机考(CBT)","score":"173"},{"type":"托福网考(IBT)","score":"61"},{"type":"雅思","score":"5.5"},{"type":"SAT批判性阅读","score":"450"},{"type":"ACT英语","score":"19"},{"type":"ACT阅读","score":"19"}],"Conditions_Age": "无明确要求","MajorSum": "110", "OpeningTime": [{"time":"6月15日","tip":"秋季学期申请截止日期"},{"time":"10月15日","tip":"春季学期申请截止日期"},{"time":"3月15日","tip":"夏季入学申请截止日期"}],"Tuition": "13228","Other_Application": "-1","Other_reg": "-1","Other_books": "-1","ScholarshipUrl": "http://www.etsu.edu/honors/international/internationalstudentscholarships/","alimony":"12768-21600","Other_Conditions": "1、语言中心（ELS）：112级。","Currency": "美元","Rate": "6.3387"}</t>
  </si>
  <si>
    <t>School of Graduate Studies, East Tennessee State University, 309-B Burgin Dossett Hall PO Box 70720Johnson City TN 37614-0720 USA</t>
  </si>
  <si>
    <t>http://www.etsu.edu/gradstud/ApplyNow.aspx?type=International</t>
  </si>
  <si>
    <t>gradsch@etsu.edu</t>
  </si>
  <si>
    <t>a:1:{i:0;O:8:"stdClass":2:{s:4:"time";s:9:"4月30日";s:3:"tip";s:30:"秋季学期申请截止日期";}}</t>
  </si>
  <si>
    <t>1、要求提交GRE或GMAT成绩。&amp;nbsp;2、语言中心（ELS）：112级。</t>
  </si>
  <si>
    <t>1-423- 439-4221</t>
  </si>
  <si>
    <t>a:10:{s:6:"文学";s:30:"./major/175/5329/Master//9.gif";s:9:"历史学";s:30:"./major/175/5329/Master//7.gif";s:6:"理学";s:30:"./major/175/5329/Master//6.gif";s:9:"经济学";s:30:"./major/175/5329/Master//5.gif";s:9:"教育学";s:30:"./major/175/5329/Master//4.gif";s:9:"管理学";s:30:"./major/175/5329/Master//3.gif";s:6:"工学";s:30:"./major/175/5329/Master//2.gif";s:21:"职教及其他类别";s:31:"./major/175/5329/Master//13.gif";s:6:"医学";s:31:"./major/175/5329/Master//10.gif";s:6:"法学";s:30:"./major/175/5329/Master//1.gif";}</t>
  </si>
  <si>
    <t>{"Address":"School of Graduate Studies, East Tennessee State University, 309-B Burgin Dossett Hall PO Box 70720Johnson City TN 37614-0720 USA","Tel":"1-423- 439-4221","Fax":"","Mail":"gradsch@etsu.edu","ApplyOnline":"http://www.etsu.edu/gradstud/ApplyNow.aspx?type=International","Conditions_Cost": "","Conditions_Edu": "本科毕业", "Conditions_Test": [{"type":"传统托福(PBT)","score":"550"},{"type":"托福机考(CBT)","score":"213"},{"type":"托福网考(IBT)","score":"79"},{"type":"雅思","score":"6.5"}],"Conditions_Age": "无明确要求","MajorSum": "73", "OpeningTime": [{"time":"4月30日","tip":"秋季学期申请截止日期"}],"Tuition": "14513","Other_Application": "45","Other_reg": "-1","Other_books": "-1","ScholarshipUrl": "http://www.etsu.edu/honors/international/internationalstudentscholarships/","alimony":"12768-21600","Other_Conditions": "1、要求提交GRE或GMAT成绩。&amp;nbsp;2、语言中心（ELS）：112级。","Currency": "美元","Rate": "6.3387"}</t>
  </si>
  <si>
    <t>a:4:{s:6:"理学";s:26:"./major/175/5329/Dr//6.gif";s:9:"教育学";s:26:"./major/175/5329/Dr//4.gif";s:9:"管理学";s:26:"./major/175/5329/Dr//3.gif";s:6:"医学";s:27:"./major/175/5329/Dr//10.gif";}</t>
  </si>
  <si>
    <t>{"Address":"School of Graduate Studies, East Tennessee State University, 309-B Burgin Dossett Hall PO Box 70720Johnson City TN 37614-0720 USA","Tel":"1-423- 439-4221","Fax":"","Mail":"gradsch@etsu.edu","ApplyOnline":"http://www.etsu.edu/gradstud/ApplyNow.aspx?type=International","Conditions_Cost": "","Conditions_Edu": "本科毕业", "Conditions_Test": [{"type":"传统托福(PBT)","score":"550"},{"type":"托福机考(CBT)","score":"213"},{"type":"托福网考(IBT)","score":"79"},{"type":"雅思","score":"6.5"}],"Conditions_Age": "无明确要求","MajorSum": "17", "OpeningTime": [{"time":"4月30日","tip":"秋季学期申请截止日期"}],"Tuition": "14513","Other_Application": "45","Other_reg": "-1","Other_books": "-1","ScholarshipUrl": "http://www.etsu.edu/honors/international/internationalstudentscholarships/","alimony":"12768-21600","Other_Conditions": "1、要求提交GRE或GMAT成绩。&amp;nbsp;2、语言中心（ELS）：112级。","Currency": "美元","Rate": "6.3387"}</t>
  </si>
  <si>
    <t>24个月 全日制24个月</t>
  </si>
  <si>
    <t>{"Address":"","Tel":"","Fax":"","Mail":"","Conditions_Cost": [{"score":"四分制  2.5","tip":"GPA"}],"Conditions_Edu": "无明确要求", "Conditions_Test": "", "Conditions_Work": "无明确要求","xueZhi": "24个月 全日制24个月","Conditions_Age": "无明确要求","MajorSum": "0", "OpeningTime": "","Tuition": "-1","Other_Application": "-1","Other_reg": "-1","Other_books": "-1","ScholarshipUrl": "","alimony":"12768-21600","Other_Conditions": "无明确要求","Currency": "美元","Rate": "6.3387"}</t>
  </si>
  <si>
    <t>a:7:{s:6:"文学";s:31:"./major/175/5329/NetWork//9.gif";s:6:"理学";s:31:"./major/175/5329/NetWork//6.gif";s:9:"经济学";s:31:"./major/175/5329/NetWork//5.gif";s:9:"教育学";s:31:"./major/175/5329/NetWork//4.gif";s:9:"管理学";s:31:"./major/175/5329/NetWork//3.gif";s:6:"工学";s:31:"./major/175/5329/NetWork//2.gif";s:6:"医学";s:32:"./major/175/5329/NetWork//10.gif";}</t>
  </si>
  <si>
    <t>{"Address":"School of Graduate Studies, East Tennessee State University, 309-B Burgin Dossett Hall PO Box 70720Johnson City TN 37614-0720 USA","Tel":"1-423- 439-4221","Fax":"","Mail":"gradsch@etsu.edu","ApplyOnline":"http://www.etsu.edu/gradstud/ApplyNow.aspx?type=International","Conditions_Cost": "","Conditions_Edu": "无明确要求", "Conditions_Test": "","Conditions_Age": "无明确要求","MajorSum": "18", "OpeningTime": "","Tuition": "14513","Other_Application": "","Other_reg": "-1","Other_books": "-1","ScholarshipUrl": "http://www.etsu.edu/honors/international/internationalstudentscholarships/","alimony":"12768-21600","Other_Conditions": "无明确要求","Currency": "美元","Rate": "6.3387"}</t>
  </si>
  <si>
    <t>a:3:{s:6:"农学";s:34:"./major/175/5329/Foundation//8.gif";s:9:"教育学";s:34:"./major/175/5329/Foundation//4.gif";s:6:"医学";s:35:"./major/175/5329/Foundation//10.gif";}</t>
  </si>
  <si>
    <t>{"Address":"East Tennessee State University, 807 University Parkway, 122 Yoakley Hall,  Box 70668, Johnson City, TN 37614-1701","Tel":"1 423.439.7737","Fax":"1 423.439.7131","Mail":"interntl@etsu.edu","ApplyOnline":"http://admissions.etsu.edu/apply/default.html#apply_online","Conditions_Cost": "","Conditions_Edu": "无明确要求", "Conditions_Test": "","Conditions_Age": "无明确要求","MajorSum": "8", "OpeningTime": "","Tuition": "-1","Other_Application": "-1","Other_reg": "-1","Other_books": "-1","ScholarshipUrl": "","alimony":"12768-21600","Other_Conditions": "无明确要求","Currency": "美元","Rate": "6.3387"}</t>
  </si>
  <si>
    <t>霍夫斯特拉大学（汉普斯特德）</t>
  </si>
  <si>
    <t>Hofstra University (Hempstead)</t>
  </si>
  <si>
    <t>Office of International Admission, 100 Hofstra University, Hempstead, NY 11549</t>
  </si>
  <si>
    <t>https://www.hofstraadmission.org/international/</t>
  </si>
  <si>
    <t>1 516-463-5100</t>
  </si>
  <si>
    <t>InternationalAdmission@hofstra.edu</t>
  </si>
  <si>
    <t>a:2:{i:0;O:8:"stdClass":2:{s:4:"time";s:8:"8月1日";s:3:"tip";s:30:"秋季入学申请截止时间";}i:1;O:8:"stdClass":2:{s:4:"time";s:9:"12月1日";s:3:"tip";s:30:"春季入学申请截止时间";}}</t>
  </si>
  <si>
    <t>http://www.hofstra.edu/sfs/financialaid/financialaid_scholarships.html</t>
  </si>
  <si>
    <t>1 516-463-6700</t>
  </si>
  <si>
    <t>a:10:{s:6:"文学";s:37:"./major/175/3971/Undergraduate//9.gif";s:9:"历史学";s:37:"./major/175/3971/Undergraduate//7.gif";s:6:"理学";s:37:"./major/175/3971/Undergraduate//6.gif";s:9:"经济学";s:37:"./major/175/3971/Undergraduate//5.gif";s:9:"教育学";s:37:"./major/175/3971/Undergraduate//4.gif";s:9:"管理学";s:37:"./major/175/3971/Undergraduate//3.gif";s:6:"工学";s:37:"./major/175/3971/Undergraduate//2.gif";s:6:"哲学";s:38:"./major/175/3971/Undergraduate//11.gif";s:6:"医学";s:38:"./major/175/3971/Undergraduate//10.gif";s:6:"法学";s:37:"./major/175/3971/Undergraduate//1.gif";}</t>
  </si>
  <si>
    <t>{"Address":"Office of International Admission, 100 Hofstra University, Hempstead, NY 11549","Tel":"1 516-463-6700","Fax":"1 516-463-5100","Mail":"InternationalAdmission@hofstra.edu","ApplyOnline":"https://www.hofstraadmission.org/international/","Conditions_Cost": "","Conditions_Edu": "高中毕业", "Conditions_Test": [{"type":"传统托福(PBT)","score":"550"},{"type":"托福机考(CBT)","score":"213"},{"type":"托福网考(IBT)","score":"80"}],"Conditions_Age": "无明确要求","MajorSum": "97", "OpeningTime": [{"time":"8月1日","tip":"秋季入学申请截止时间"},{"time":"12月1日","tip":"春季入学申请截止时间"}],"Tuition": "36350","Other_Application": "-1","Other_reg": "-1","Other_books": "-1","ScholarshipUrl": "http://www.hofstra.edu/sfs/financialaid/financialaid_scholarships.html","alimony":"12768-21600","Other_Conditions": "无明确要求","Currency": "美元","Rate": "6.3387"}</t>
  </si>
  <si>
    <t>Hofstra University, Office of Graduate Admissions, 105 Memorial Hall, Hempstead, NY 11549-1260</t>
  </si>
  <si>
    <t>https://app.applyyourself.com/?id=hofstragrd</t>
  </si>
  <si>
    <t>1 516-463-4664</t>
  </si>
  <si>
    <t>graddean@hofstra.edu</t>
  </si>
  <si>
    <t>1 516-463-4723</t>
  </si>
  <si>
    <t>a:8:{s:6:"文学";s:30:"./major/175/3971/Master//9.gif";s:6:"理学";s:30:"./major/175/3971/Master//6.gif";s:9:"经济学";s:30:"./major/175/3971/Master//5.gif";s:9:"教育学";s:30:"./major/175/3971/Master//4.gif";s:9:"管理学";s:30:"./major/175/3971/Master//3.gif";s:6:"工学";s:30:"./major/175/3971/Master//2.gif";s:6:"医学";s:31:"./major/175/3971/Master//10.gif";s:6:"法学";s:30:"./major/175/3971/Master//1.gif";}</t>
  </si>
  <si>
    <t>{"Address":"Hofstra University, Office of Graduate Admissions, 105 Memorial Hall, Hempstead, NY 11549-1260","Tel":"1 516-463-4723","Fax":"1 516-463-4664","Mail":"graddean@hofstra.edu","ApplyOnline":"https://app.applyyourself.com/?id=hofstragrd","Conditions_Cost": "","Conditions_Edu": "本科毕业", "Conditions_Test": [{"type":"托福网考(IBT)","score":"80"},{"type":"雅思","score":"6.5"}],"Conditions_Age": "无明确要求","MajorSum": "76", "OpeningTime": "","Tuition": "26400","Other_Application": "-1","Other_reg": "-1","Other_books": "-1","ScholarshipUrl": "http://www.hofstra.edu/sfs/financialaid/financialaid_scholarships.html","alimony":"12768-21600","Other_Conditions": "无明确要求","Currency": "美元","Rate": "6.3387"}</t>
  </si>
  <si>
    <t>a:4:{s:6:"理学";s:26:"./major/175/3971/Dr//6.gif";s:9:"教育学";s:26:"./major/175/3971/Dr//4.gif";s:9:"管理学";s:26:"./major/175/3971/Dr//3.gif";s:6:"医学";s:27:"./major/175/3971/Dr//10.gif";}</t>
  </si>
  <si>
    <t>{"Address":"Hofstra University, Office of Graduate Admissions, 105 Memorial Hall, Hempstead, NY 11549-1260","Tel":"1 516-463-4723","Fax":"1 516-463-4664","Mail":"graddean@hofstra.edu","ApplyOnline":"https://app.applyyourself.com/?id=hofstragrd","Conditions_Cost": "","Conditions_Edu": "本科毕业", "Conditions_Test": [{"type":"托福网考(IBT)","score":"80"},{"type":"雅思","score":"6.5"}],"Conditions_Age": "无明确要求","MajorSum": "11", "OpeningTime": "","Tuition": "26400","Other_Application": "-1","Other_reg": "-1","Other_books": "-1","ScholarshipUrl": "http://www.hofstra.edu/sfs/financialaid/financialaid_scholarships.html","alimony":"12768-21600","Other_Conditions": "无明确要求","Currency": "美元","Rate": "6.3387"}</t>
  </si>
  <si>
    <t>Frank G. Zarb School of Business, Weller Hall, 134 Hofstra University, Hempstead, New York 11549</t>
  </si>
  <si>
    <t>BIZLZW@HOFSTRA.EDU &lt;BIZLZW@HOFSTRA.EDU&gt;</t>
  </si>
  <si>
    <t>1.申请者需提供就读大学正式成绩单。&amp;nbsp;2.提供两封推荐信。&amp;nbsp;3.提供GMAT或GRE成绩。</t>
  </si>
  <si>
    <t>1 (516) 463-5683</t>
  </si>
  <si>
    <t>a:1:{s:9:"管理学";s:27:"./major/175/3971/MBA//3.gif";}</t>
  </si>
  <si>
    <t>{"Address":"Frank G. Zarb School of Business, Weller Hall, 134 Hofstra University, Hempstead, New York 11549","Tel":"1 (516) 463-5683","Fax":"","Mail":"BIZLZW@HOFSTRA.EDU &lt;BIZLZW@HOFSTRA.EDU&gt;","Conditions_Cost": "","Conditions_Edu": "本科毕业", "Conditions_Test": [{"type":"托福网考(IBT)","score":"80"},{"type":"雅思","score":"6.5"}], "Conditions_Work": "无明确要求","xueZhi": "24个月 全日制两年","Conditions_Age": "无明确要求","MajorSum": "1", "OpeningTime": "","Tuition": "49200","Other_Application": "-1","Other_reg": "-1","Other_books": "-1","ScholarshipUrl": "","alimony":"12768-21600","Other_Conditions": "1.申请者需提供就读大学正式成绩单。&amp;nbsp;2.提供两封推荐信。&amp;nbsp;3.提供GMAT或GRE成绩。","Currency": "美元","Rate": "6.3387"}</t>
  </si>
  <si>
    <t>a:1:{s:6:"文学";s:32:"./major/175/3971/Language//9.gif";}</t>
  </si>
  <si>
    <t>{"Address":"Office of International Admission, 100 Hofstra University, Hempstead, NY 11549","Tel":"1 516-463-6700","Fax":"1 516-463-5100","Mail":"InternationalAdmission@hofstra.edu","ApplyOnline":"https://www.hofstraadmission.org/international/","Conditions_Cost": "","Conditions_Edu": "无明确要求", "Conditions_Test": "","Conditions_Age": "无明确要求","MajorSum": "1", "OpeningTime": "","Tuition": "-1","Other_Application": "-1","Other_reg": "-1","Other_books": "-1","ScholarshipUrl": "","alimony":"12768-21600","Other_Conditions": "无明确要求","Currency": "美元","Rate": "6.3387"}</t>
  </si>
  <si>
    <t>a:6:{s:6:"理学";s:31:"./major/175/3971/NetWork//6.gif";s:9:"经济学";s:31:"./major/175/3971/NetWork//5.gif";s:9:"教育学";s:31:"./major/175/3971/NetWork//4.gif";s:9:"管理学";s:31:"./major/175/3971/NetWork//3.gif";s:6:"工学";s:31:"./major/175/3971/NetWork//2.gif";s:6:"医学";s:32:"./major/175/3971/NetWork//10.gif";}</t>
  </si>
  <si>
    <t>{"Address":"Hofstra University, Office of Graduate Admissions, 105 Memorial Hall, Hempstead, NY 11549-1260","Tel":"1 516-463-4723","Fax":"1 516-463-4664","Mail":"graddean@hofstra.edu","ApplyOnline":"https://app.applyyourself.com/?id=hofstragrd","Conditions_Cost": "","Conditions_Edu": "无明确要求", "Conditions_Test": "","Conditions_Age": "无明确要求","MajorSum": "35", "OpeningTime": "","Tuition": "26400","Other_Application": "","Other_reg": "-1","Other_books": "-1","ScholarshipUrl": "http://www.hofstra.edu/sfs/financialaid/financialaid_scholarships.html","alimony":"12768-21600","Other_Conditions": "无明确要求","Currency": "美元","Rate": "6.3387"}</t>
  </si>
  <si>
    <t>a:5:{s:6:"理学";s:34:"./major/175/3971/Foundation//6.gif";s:9:"教育学";s:34:"./major/175/3971/Foundation//4.gif";s:6:"哲学";s:35:"./major/175/3971/Foundation//11.gif";s:6:"医学";s:35:"./major/175/3971/Foundation//10.gif";s:6:"法学";s:34:"./major/175/3971/Foundation//1.gif";}</t>
  </si>
  <si>
    <t>{"Address":"Office of International Admission, 100 Hofstra University, Hempstead, NY 11549","Tel":"1 516-463-6700","Fax":"1 516-463-5100","Mail":"InternationalAdmission@hofstra.edu","ApplyOnline":"https://www.hofstraadmission.org/international/","Conditions_Cost": "","Conditions_Edu": "无明确要求", "Conditions_Test": "","Conditions_Age": "无明确要求","MajorSum": "8", "OpeningTime": "","Tuition": "-1","Other_Application": "-1","Other_reg": "-1","Other_books": "-1","ScholarshipUrl": "","alimony":"12768-21600","Other_Conditions": "无明确要求","Currency": "美元","Rate": "6.3387"}</t>
  </si>
  <si>
    <t>中密歇根大学（欢喜山）</t>
  </si>
  <si>
    <t>Central Michigan University (Mount Pleasant)</t>
  </si>
  <si>
    <t>Central Michigan University Undergraduate Admissions, Warriner Hall 102, Mount Pleasant, MI 48859</t>
  </si>
  <si>
    <t>https://apply.cmich.edu/Home/International</t>
  </si>
  <si>
    <t>1 (989) 774-7267</t>
  </si>
  <si>
    <t>cmuadmit@cmich.edu</t>
  </si>
  <si>
    <t>a:3:{i:0;O:8:"stdClass":2:{s:4:"time";s:8:"5月1日";s:3:"tip";s:43:"秋季入学（8-12月）申请截止时间";}i:1;O:8:"stdClass":2:{s:4:"time";s:9:"10月1日";s:3:"tip";s:42:"春季入学（1-5月）申请截止时间";}i:2;O:8:"stdClass":2:{s:4:"time";s:8:"2月1日";s:3:"tip";s:42:"夏季入学（5-8月）申请截止时间";}}</t>
  </si>
  <si>
    <t>https://www.cmich.edu/admissions/undergrad/incoming/Pages/Scholarships.aspx</t>
  </si>
  <si>
    <t>1 (989) 774-3076</t>
  </si>
  <si>
    <t>a:11:{s:6:"文学";s:37:"./major/175/2974/Undergraduate//9.gif";s:9:"历史学";s:37:"./major/175/2974/Undergraduate//7.gif";s:6:"理学";s:37:"./major/175/2974/Undergraduate//6.gif";s:9:"经济学";s:37:"./major/175/2974/Undergraduate//5.gif";s:9:"教育学";s:37:"./major/175/2974/Undergraduate//4.gif";s:9:"管理学";s:37:"./major/175/2974/Undergraduate//3.gif";s:6:"工学";s:37:"./major/175/2974/Undergraduate//2.gif";s:6:"军事";s:38:"./major/175/2974/Undergraduate//12.gif";s:6:"哲学";s:38:"./major/175/2974/Undergraduate//11.gif";s:6:"医学";s:38:"./major/175/2974/Undergraduate//10.gif";s:6:"法学";s:37:"./major/175/2974/Undergraduate//1.gif";}</t>
  </si>
  <si>
    <t>{"Address":"Central Michigan University Undergraduate Admissions, Warriner Hall 102, Mount Pleasant, MI 48859","Tel":"1 (989) 774-3076","Fax":"1 (989) 774-7267","Mail":"cmuadmit@cmich.edu","ApplyOnline":"https://apply.cmich.edu/Home/International","Conditions_Cost": "","Conditions_Edu": "高中毕业", "Conditions_Test": [{"type":"传统托福(PBT)","score":"550"},{"type":"托福机考(CBT)","score":"213"},{"type":"托福网考(IBT)","score":"79"},{"type":"雅思","score":"6.5"}],"Conditions_Age": "无明确要求","MajorSum": "104", "OpeningTime": [{"time":"5月1日","tip":"秋季入学（8-12月）申请截止时间"},{"time":"10月1日","tip":"春季入学（1-5月）申请截止时间"},{"time":"2月1日","tip":"夏季入学（5-8月）申请截止时间"}],"Tuition": "23670","Other_Application": "35","Other_reg": "-1","Other_books": "-1","ScholarshipUrl": "https://www.cmich.edu/admissions/undergrad/incoming/Pages/Scholarships.aspx","alimony":"12768-21600","Other_Conditions": "无明确要求","Currency": "美元","Rate": "6.3387"}</t>
  </si>
  <si>
    <t>College of Graduate Studies, Foust Hall, 100, Mt. Pleasant, MI 48859</t>
  </si>
  <si>
    <t>https://www.cmich.edu/colleges/cgs/GSProspectiveStudents/GSInternationalStudents/Pages/Application_Guidelines.aspx</t>
  </si>
  <si>
    <t>a:5:{i:0;O:8:"stdClass":2:{s:4:"type";s:17:"传统托福(PBT)";s:5:"score";s:3:"550";}i:1;O:8:"stdClass":2:{s:4:"type";s:17:"托福网考(IBT)";s:5:"score";s:2:"79";}i:2;O:8:"stdClass":2:{s:4:"type";s:6:"雅思";s:5:"score";s:3:"6.5";}i:3;O:8:"stdClass":2:{s:4:"type";s:21:"密歇根英语考试";s:5:"score";s:2:"77";}i:4;O:8:"stdClass":2:{s:4:"type";s:3:"PTE";s:5:"score";s:2:"53";}}</t>
  </si>
  <si>
    <t>grad@cmich.edu</t>
  </si>
  <si>
    <t>1、IB：英语通过5级。&amp;nbsp;2、美国语言中心（ELS）：通过112级。&amp;nbsp;3、完成该校语言中心开设的相关课程。</t>
  </si>
  <si>
    <t>http://global.cmich.edu/financial-aid/scholarships.aspx</t>
  </si>
  <si>
    <t>001 (989) 774-4723</t>
  </si>
  <si>
    <t>a:9:{s:6:"文学";s:30:"./major/175/2974/Master//9.gif";s:9:"历史学";s:30:"./major/175/2974/Master//7.gif";s:6:"理学";s:30:"./major/175/2974/Master//6.gif";s:9:"经济学";s:30:"./major/175/2974/Master//5.gif";s:9:"教育学";s:30:"./major/175/2974/Master//4.gif";s:9:"管理学";s:30:"./major/175/2974/Master//3.gif";s:6:"工学";s:30:"./major/175/2974/Master//2.gif";s:6:"医学";s:31:"./major/175/2974/Master//10.gif";s:6:"法学";s:30:"./major/175/2974/Master//1.gif";}</t>
  </si>
  <si>
    <t>{"Address":"College of Graduate Studies, Foust Hall, 100, Mt. Pleasant, MI 48859","Tel":"001 (989) 774-4723","Fax":"","Mail":"grad@cmich.edu","ApplyOnline":"https://www.cmich.edu/colleges/cgs/GSProspectiveStudents/GSInternationalStudents/Pages/Application_Guidelines.aspx","Conditions_Cost": "","Conditions_Edu": "本科毕业", "Conditions_Test": [{"type":"传统托福(PBT)","score":"550"},{"type":"托福网考(IBT)","score":"79"},{"type":"雅思","score":"6.5"},{"type":"密歇根英语考试","score":"77"},{"type":"PTE","score":"53"}],"Conditions_Age": "无明确要求","MajorSum": "74", "OpeningTime": "","Tuition": "18384","Other_Application": "45","Other_reg": "-1","Other_books": "-1","ScholarshipUrl": "http://global.cmich.edu/financial-aid/scholarships.aspx","alimony":"12768-21600","Other_Conditions": "1、IB：英语通过5级。&amp;nbsp;2、美国语言中心（ELS）：通过112级。&amp;nbsp;3、完成该校语言中心开设的相关课程。","Currency": "美元","Rate": "6.3387"}</t>
  </si>
  <si>
    <t>a:6:{s:9:"历史学";s:26:"./major/175/2974/Dr//7.gif";s:6:"理学";s:26:"./major/175/2974/Dr//6.gif";s:9:"教育学";s:26:"./major/175/2974/Dr//4.gif";s:9:"管理学";s:26:"./major/175/2974/Dr//3.gif";s:6:"工学";s:26:"./major/175/2974/Dr//2.gif";s:6:"医学";s:27:"./major/175/2974/Dr//10.gif";}</t>
  </si>
  <si>
    <t>{"Address":"College of Graduate Studies, Foust Hall, 100, Mt. Pleasant, MI 48859","Tel":"001 (989) 774-4723","Fax":"","Mail":"grad@cmich.edu","ApplyOnline":"https://www.cmich.edu/colleges/cgs/GSProspectiveStudents/GSInternationalStudents/Pages/Application_Guidelines.aspx","Conditions_Cost": "","Conditions_Edu": "本科毕业", "Conditions_Test": [{"type":"传统托福(PBT)","score":"550"},{"type":"托福网考(IBT)","score":"79"},{"type":"雅思","score":"6.5"},{"type":"密歇根英语考试","score":"77"},{"type":"PTE","score":"53"}],"Conditions_Age": "无明确要求","MajorSum": "12", "OpeningTime": "","Tuition": "20400","Other_Application": "45","Other_reg": "-1","Other_books": "-1","ScholarshipUrl": "http://global.cmich.edu/financial-aid/scholarships.aspx","alimony":"12768-21600","Other_Conditions": "1、IB：英语通过5级。&amp;nbsp;2、美国语言中心（ELS）：通过112级。&amp;nbsp;3、完成该校语言中心开设的相关课程。","Currency": "美元","Rate": "6.3387"}</t>
  </si>
  <si>
    <t>MBA Program, College of Business Administration, 276 Grawn Hall, Central Michigan University, Mount Pleasant, MI 48859</t>
  </si>
  <si>
    <t>a:6:{i:0;O:8:"stdClass":2:{s:4:"type";s:17:"传统托福(PBT)";s:5:"score";s:3:"550";}i:1;O:8:"stdClass":2:{s:4:"type";s:17:"托福机考(CBT)";s:5:"score";s:3:"213";}i:2;O:8:"stdClass":2:{s:4:"type";s:17:"托福网考(IBT)";s:5:"score";s:2:"79";}i:3;O:8:"stdClass":2:{s:4:"type";s:6:"雅思";s:5:"score";s:3:"6.5";}i:4;O:8:"stdClass":2:{s:4:"type";s:21:"密歇根英语考试";s:5:"score";s:2:"80";}i:5;O:8:"stdClass":2:{s:4:"type";s:4:"GMAT";s:5:"score";s:4:"1150";}}</t>
  </si>
  <si>
    <t>1 (989) 774-1320</t>
  </si>
  <si>
    <t>mba@cmich.edu</t>
  </si>
  <si>
    <t>1 (989) 774-3150</t>
  </si>
  <si>
    <t>a:1:{s:9:"管理学";s:27:"./major/175/2974/MBA//3.gif";}</t>
  </si>
  <si>
    <t>{"Address":"MBA Program, College of Business Administration, 276 Grawn Hall, Central Michigan University, Mount Pleasant, MI 48859","Tel":"1 (989) 774-3150","Fax":"1 (989) 774-1320","Mail":"mba@cmich.edu","Conditions_Cost": "","Conditions_Edu": "本科毕业", "Conditions_Test": [{"type":"传统托福(PBT)","score":"550"},{"type":"托福机考(CBT)","score":"213"},{"type":"托福网考(IBT)","score":"79"},{"type":"雅思","score":"6.5"},{"type":"密歇根英语考试","score":"80"},{"type":"GMAT","score":"1150"}], "Conditions_Work": "无明确要求","Conditions_Age": "无明确要求","MajorSum": "1", "OpeningTime": "","Tuition": "26810","Other_Application": "45","Other_reg": "-1","Other_books": "-1","ScholarshipUrl": "","alimony":"12768-21600","Other_Conditions": "无明确要求","Currency": "美元","Rate": "6.3387"}</t>
  </si>
  <si>
    <t>a:1:{s:6:"文学";s:34:"./major/175/2974/Specialist//9.gif";}</t>
  </si>
  <si>
    <t>{"Address":"Central Michigan University Undergraduate Admissions, Warriner Hall 102, Mount Pleasant, MI 48859","Tel":"1 (989) 774-3076","Fax":"1 (989) 774-7267","Mail":"cmuadmit@cmich.edu","ApplyOnline":"https://apply.cmich.edu/Home/International","Conditions_Cost": "","Conditions_Edu": "无明确要求", "Conditions_Test": "","Conditions_Age": "无明确要求","MajorSum": "1", "OpeningTime": "","Tuition": "5500","Other_Application": "50","Other_reg": "-1","Other_books": "-1","ScholarshipUrl": "","alimony":"12768-21600","Other_Conditions": "无明确要求","Currency": "美元","Rate": "6.3387"}</t>
  </si>
  <si>
    <t>English Language Institute, Central Michigan University, Mount Pleasant, MI 48859, U.S.A.</t>
  </si>
  <si>
    <t>https://www.cmich.edu/colleges/chsbs/Centers/ELI/Pages/Apply_Now.aspx</t>
  </si>
  <si>
    <t>001 (989) 774-7106</t>
  </si>
  <si>
    <t>esl@cmich.edu</t>
  </si>
  <si>
    <t>a:1:{i:0;O:8:"stdClass":2:{s:4:"time";s:8:"1月7日";s:3:"tip";s:49:"每年开课3次，分别为：1月、5月、8月";}}</t>
  </si>
  <si>
    <t>001 (989) 774-1717</t>
  </si>
  <si>
    <t>a:2:{s:6:"文学";s:32:"./major/175/2974/Language//9.gif";s:9:"教育学";s:32:"./major/175/2974/Language//4.gif";}</t>
  </si>
  <si>
    <t>{"Address":"English Language Institute, Central Michigan University, Mount Pleasant, MI 48859, U.S.A.","Tel":"001 (989) 774-1717","Fax":"001 (989) 774-7106 ","Mail":"esl@cmich.edu","ApplyOnline":"https://www.cmich.edu/colleges/chsbs/Centers/ELI/Pages/Apply_Now.aspx","Conditions_Cost": "","Conditions_Edu": "无明确要求", "Conditions_Test": "","Conditions_Age": "无明确要求","MajorSum": "1", "OpeningTime": [{"time":"1月7日","tip":"每年开课3次，分别为：1月、5月、8月"}],"Tuition": "592","Other_Application": "-1","Other_reg": "-1","Other_books": "-1","ScholarshipUrl": "","alimony":"12768-21600","Other_Conditions": "无明确要求","Currency": "美元","Rate": "6.3387"}</t>
  </si>
  <si>
    <t>a:5:{s:9:"历史学";s:31:"./major/175/2974/NetWork//7.gif";s:9:"教育学";s:31:"./major/175/2974/NetWork//4.gif";s:9:"管理学";s:31:"./major/175/2974/NetWork//3.gif";s:6:"工学";s:31:"./major/175/2974/NetWork//2.gif";s:6:"医学";s:32:"./major/175/2974/NetWork//10.gif";}</t>
  </si>
  <si>
    <t>{"Address":"College of Graduate Studies, Foust Hall, 100, Mt. Pleasant, MI 48859","Tel":"001 (989) 774-4723","Fax":"","Mail":"grad@cmich.edu","ApplyOnline":"https://www.cmich.edu/colleges/cgs/GSProspectiveStudents/GSInternationalStudents/Pages/Application_Guidelines.aspx","Conditions_Cost": "","Conditions_Edu": "无明确要求", "Conditions_Test": "","Conditions_Age": "无明确要求","MajorSum": "22", "OpeningTime": "","Tuition": "18384","Other_Application": "","Other_reg": "-1","Other_books": "-1","ScholarshipUrl": "http://global.cmich.edu/financial-aid/scholarships.aspx","alimony":"12768-21600","Other_Conditions": "无明确要求","Currency": "美元","Rate": "6.3387"}</t>
  </si>
  <si>
    <t>a:5:{s:6:"农学";s:34:"./major/175/2974/Foundation//8.gif";s:9:"教育学";s:34:"./major/175/2974/Foundation//4.gif";s:6:"工学";s:34:"./major/175/2974/Foundation//2.gif";s:6:"医学";s:35:"./major/175/2974/Foundation//10.gif";s:6:"法学";s:34:"./major/175/2974/Foundation//1.gif";}</t>
  </si>
  <si>
    <t>{"Address":"Central Michigan University Undergraduate Admissions, Warriner Hall 102, Mount Pleasant, MI 48859","Tel":"1 (989) 774-3076","Fax":"1 (989) 774-7267","Mail":"cmuadmit@cmich.edu","ApplyOnline":"https://apply.cmich.edu/Home/International","Conditions_Cost": "","Conditions_Edu": "无明确要求", "Conditions_Test": "","Conditions_Age": "无明确要求","MajorSum": "11", "OpeningTime": "","Tuition": "-1","Other_Application": "-1","Other_reg": "-1","Other_books": "-1","ScholarshipUrl": "","alimony":"12768-21600","Other_Conditions": "无明确要求","Currency": "美元","Rate": "6.3387"}</t>
  </si>
  <si>
    <t>佩珀代因大学(马利布)</t>
  </si>
  <si>
    <t>Pepperdine University (Malibu)</t>
  </si>
  <si>
    <t>Office of International Student Services, Seaver College, Pepperdine University, 24255 Pacific Coast Highway, Malibu, CA 90263</t>
  </si>
  <si>
    <t>http://seaver.pepperdine.edu/admission/apply/</t>
  </si>
  <si>
    <t>a:4:{i:0;O:8:"stdClass":2:{s:4:"type";s:17:"传统托福(PBT)";s:5:"score";s:3:"550";}i:1;O:8:"stdClass":2:{s:4:"type";s:17:"托福网考(IBT)";s:5:"score";s:2:"80";}i:2;O:8:"stdClass":2:{s:4:"type";s:6:"雅思";s:5:"score";s:3:"6.5";}i:3;O:8:"stdClass":2:{s:4:"type";s:18:"SAT批判性阅读";s:5:"score";s:3:"450";}}</t>
  </si>
  <si>
    <t>+1 310-506-7403</t>
  </si>
  <si>
    <t>oiss@pepperdine.edu</t>
  </si>
  <si>
    <t>a:2:{i:0;O:8:"stdClass":2:{s:4:"time";s:9:"1月15日";s:3:"tip";s:30:"秋季入学申请截止日期";}i:1;O:8:"stdClass":2:{s:4:"time";s:10:"10月15日";s:3:"tip";s:30:"春季入学申请截止日期";}}</t>
  </si>
  <si>
    <t>1.美国语言中心（ELS）：112级</t>
  </si>
  <si>
    <t>http://www.pepperdine.edu/admission/financialaid/</t>
  </si>
  <si>
    <t>+1 310-506-4246</t>
  </si>
  <si>
    <t>a:10:{s:6:"文学";s:36:"./major/175/781/Undergraduate//9.gif";s:9:"历史学";s:36:"./major/175/781/Undergraduate//7.gif";s:6:"理学";s:36:"./major/175/781/Undergraduate//6.gif";s:9:"经济学";s:36:"./major/175/781/Undergraduate//5.gif";s:9:"教育学";s:36:"./major/175/781/Undergraduate//4.gif";s:9:"管理学";s:36:"./major/175/781/Undergraduate//3.gif";s:6:"工学";s:36:"./major/175/781/Undergraduate//2.gif";s:6:"哲学";s:37:"./major/175/781/Undergraduate//11.gif";s:6:"医学";s:37:"./major/175/781/Undergraduate//10.gif";s:6:"法学";s:36:"./major/175/781/Undergraduate//1.gif";}</t>
  </si>
  <si>
    <t>{"Address":"Office of International Student Services, Seaver College, Pepperdine University, 24255 Pacific Coast Highway, Malibu, CA 90263","Tel":"+1 310-506-4246","Fax":"+1 310-506-7403","Mail":"oiss@pepperdine.edu","ApplyOnline":"http://seaver.pepperdine.edu/admission/apply/","Conditions_Cost": "","Conditions_Edu": "高中毕业", "Conditions_Test": [{"type":"传统托福(PBT)","score":"550"},{"type":"托福网考(IBT)","score":"80"},{"type":"雅思","score":"6.5"},{"type":"SAT批判性阅读","score":"450"}],"Conditions_Age": "无明确要求","MajorSum": "63", "OpeningTime": [{"time":"1月15日","tip":"秋季入学申请截止日期"},{"time":"10月15日","tip":"春季入学申请截止日期"}],"Tuition": "32970","Other_Application": "-1","Other_reg": "-1","Other_books": "-1","ScholarshipUrl": "http://www.pepperdine.edu/admission/financialaid/","alimony":"12768-21600","Other_Conditions": "1.美国语言中心（ELS）：112级","Currency": "美元","Rate": "6.3387"}</t>
  </si>
  <si>
    <t>http://seaver.pepperdine.edu/graduateprograms/admission/</t>
  </si>
  <si>
    <t>a:2:{i:0;O:8:"stdClass":2:{s:4:"time";s:8:"2月1日";s:3:"tip";s:30:"提前录取申请截止日期";}i:1;O:8:"stdClass":2:{s:4:"time";s:9:"3月31日";s:3:"tip";s:30:"常规入学申请截止日期";}}</t>
  </si>
  <si>
    <t>1、要求提交之前学习成绩单。&amp;nbsp;2、要求提交GRE考试成绩。&amp;nbsp;&amp;nbsp;注：以上要求为媒体制作专业录取条件。</t>
  </si>
  <si>
    <t>a:6:{s:6:"文学";s:29:"./major/175/781/Master//9.gif";s:9:"经济学";s:29:"./major/175/781/Master//5.gif";s:9:"教育学";s:29:"./major/175/781/Master//4.gif";s:9:"管理学";s:29:"./major/175/781/Master//3.gif";s:6:"哲学";s:30:"./major/175/781/Master//11.gif";s:6:"法学";s:29:"./major/175/781/Master//1.gif";}</t>
  </si>
  <si>
    <t>{"Address":"Office of International Student Services, Seaver College, Pepperdine University, 24255 Pacific Coast Highway, Malibu, CA 90263","Tel":"+1 310-506-4246","Fax":"+1 310-506-7403","Mail":"oiss@pepperdine.edu","ApplyOnline":"http://seaver.pepperdine.edu/graduateprograms/admission/","Conditions_Cost": "","Conditions_Edu": "无明确要求", "Conditions_Test": [{"type":"传统托福(PBT)","score":"600"},{"type":"托福机考(CBT)","score":"250"},{"type":"托福网考(IBT)","score":"100"}],"Conditions_Age": "无明确要求","MajorSum": "20", "OpeningTime": [{"time":"2月1日","tip":"提前录取申请截止日期"},{"time":"3月31日","tip":"常规入学申请截止日期"}],"Tuition": "33960","Other_Application": "-1","Other_reg": "-1","Other_books": "-1","ScholarshipUrl": "http://www.pepperdine.edu/admission/financialaid/","alimony":"12768-21600","Other_Conditions": "1、要求提交之前学习成绩单。&amp;nbsp;2、要求提交GRE考试成绩。&amp;nbsp;&amp;nbsp;注：以上要求为媒体制作专业录取条件。","Currency": "美元","Rate": "6.3387"}</t>
  </si>
  <si>
    <t>a:2:{i:0;O:8:"stdClass":2:{s:4:"time";s:8:"2月1日";s:3:"tip";s:42:"法学博士提前录取申请截止日期";}i:1;O:8:"stdClass":2:{s:4:"time";s:8:"4月1日";s:3:"tip";s:42:"法学博士常规录取申请截止日期";}}</t>
  </si>
  <si>
    <t>1.要求提交MAT考试成绩。&amp;nbsp;2.该校没有提及具体语言要求，详情请咨询该校。&amp;nbsp;&amp;nbsp;注：以上要求为教育学专业录取条件。</t>
  </si>
  <si>
    <t>a:3:{s:9:"教育学";s:25:"./major/175/781/Dr//4.gif";s:9:"管理学";s:25:"./major/175/781/Dr//3.gif";s:6:"法学";s:25:"./major/175/781/Dr//1.gif";}</t>
  </si>
  <si>
    <t>{"Address":"Office of International Student Services, Seaver College, Pepperdine University, 24255 Pacific Coast Highway, Malibu, CA 90263","Tel":"+1 310-506-4246","Fax":"+1 310-506-7403","Mail":"oiss@pepperdine.edu","ApplyOnline":"http://seaver.pepperdine.edu/graduateprograms/admission/","Conditions_Cost": "","Conditions_Edu": "本科毕业", "Conditions_Test": "","Conditions_Age": "无明确要求","MajorSum": "4", "OpeningTime": [{"time":"2月1日","tip":"法学博士提前录取申请截止日期"},{"time":"4月1日","tip":"法学博士常规录取申请截止日期"}],"Tuition": "31080","Other_Application": "-1","Other_reg": "-1","Other_books": "-1","ScholarshipUrl": "http://www.pepperdine.edu/admission/financialaid/","alimony":"12768-21600","Other_Conditions": "1.要求提交MAT考试成绩。&amp;nbsp;2.该校没有提及具体语言要求，详情请咨询该校。&amp;nbsp;&amp;nbsp;注：以上要求为教育学专业录取条件。","Currency": "美元","Rate": "6.3387"}</t>
  </si>
  <si>
    <t>Office of Admission, Pepperdine University, Graziadio School of Business and Management, 6100 Center Drive, Suite 400, Los Angeles, CA 90045</t>
  </si>
  <si>
    <t>a:1:{i:0;O:8:"stdClass":2:{s:5:"score";s:15:"四分制  3.25";s:3:"tip";s:9:"四分制";}}</t>
  </si>
  <si>
    <t>gsbmadm@pepperdine.edu</t>
  </si>
  <si>
    <t>a:1:{i:0;O:8:"stdClass":2:{s:4:"time";s:8:"3月1日";s:3:"tip";s:36:"国际学生入学申请截止日期";}}</t>
  </si>
  <si>
    <t>1.提交五年内有效的GRE或GMAT成绩；&amp;nbsp;2.工作经验：一年制MBA要求三年全日制专业工作经验；两年制MBA要去至少一年的全职专业工作经验。&amp;nbsp;3.要求提交托福或雅思考试成绩。</t>
  </si>
  <si>
    <t>1 (310) 506-4858</t>
  </si>
  <si>
    <t>12个月 一年制MBA，学生可自行选择12个月或15个月完成&lt;br/&gt;24个月 两年制MBA</t>
  </si>
  <si>
    <t>a:2:{s:9:"管理学";s:26:"./major/175/781/MBA//3.gif";s:0:"";i:6;}</t>
  </si>
  <si>
    <t>{"Address":"Office of Admission, Pepperdine University, Graziadio School of Business and Management, 6100 Center Drive, Suite 400, Los Angeles, CA 90045","Tel":"1 (310) 506-4858","Fax":"","Mail":"gsbmadm@pepperdine.edu","Conditions_Cost": [{"score":"四分制  3.25","tip":"四分制"}],"Conditions_Edu": "本科毕业", "Conditions_Test": "", "Conditions_Work": "1年以上","xueZhi": "12个月 一年制MBA，学生可自行选择12个月或15个月完成&lt;br/&gt;24个月 两年制MBA","Conditions_Age": "无明确要求","MajorSum": "2", "OpeningTime": [{"time":"3月1日","tip":"国际学生入学申请截止日期"}],"Tuition": "65895","Other_Application": "-1","Other_reg": "-1","Other_books": "-1","ScholarshipUrl": "","alimony":"12768-21600","Other_Conditions": "1.提交五年内有效的GRE或GMAT成绩；&amp;nbsp;2.工作经验：一年制MBA要求三年全日制专业工作经验；两年制MBA要去至少一年的全职专业工作经验。&amp;nbsp;3.要求提交托福或雅思考试成绩。","Currency": "美元","Rate": "6.3387"}</t>
  </si>
  <si>
    <t>a:4:{s:6:"农学";s:33:"./major/175/781/Foundation//8.gif";s:9:"教育学";s:33:"./major/175/781/Foundation//4.gif";s:6:"医学";s:34:"./major/175/781/Foundation//10.gif";s:6:"法学";s:33:"./major/175/781/Foundation//1.gif";}</t>
  </si>
  <si>
    <t>{"Address":"Office of International Student Services, Seaver College, Pepperdine University, 24255 Pacific Coast Highway, Malibu, CA 90263","Tel":"+1 310-506-4246","Fax":"+1 310-506-7403","Mail":"oiss@pepperdine.edu","ApplyOnline":"http://seaver.pepperdine.edu/admission/apply/","Conditions_Cost": "","Conditions_Edu": "无明确要求", "Conditions_Test": "","Conditions_Age": "无明确要求","MajorSum": "4", "OpeningTime": "","Tuition": "-1","Other_Application": "-1","Other_reg": "-1","Other_books": "-1","ScholarshipUrl": "","alimony":"12768-21600","Other_Conditions": "无明确要求","Currency": "美元","Rate": "6.3387"}</t>
  </si>
  <si>
    <t>佛罗里达理工学院(墨尔本)</t>
  </si>
  <si>
    <t>Florida Institute of Technology (Melbourne)</t>
  </si>
  <si>
    <t>Office of Undergraduate Admission  150 W. University Blvd.  Melbourne, FL 32901</t>
  </si>
  <si>
    <t>http://www.fit.edu/ugrad/international/how_to_apply.php</t>
  </si>
  <si>
    <t>admission@fit.edu</t>
  </si>
  <si>
    <t>1.提交托福考试成绩。</t>
  </si>
  <si>
    <t>http://www.fit.edu/financialaid/scholarships/</t>
  </si>
  <si>
    <t>1.321.674.8030</t>
  </si>
  <si>
    <t>a:7:{s:6:"文学";s:37:"./major/175/1298/Undergraduate//9.gif";s:6:"理学";s:37:"./major/175/1298/Undergraduate//6.gif";s:9:"教育学";s:37:"./major/175/1298/Undergraduate//4.gif";s:9:"管理学";s:37:"./major/175/1298/Undergraduate//3.gif";s:6:"工学";s:37:"./major/175/1298/Undergraduate//2.gif";s:6:"军事";s:38:"./major/175/1298/Undergraduate//12.gif";s:6:"法学";s:37:"./major/175/1298/Undergraduate//1.gif";}</t>
  </si>
  <si>
    <t>{"Address":"Office of Undergraduate Admission  150 W. University Blvd.  Melbourne, FL 32901","Tel":"1.321.674.8030","Fax":"","Mail":"admission@fit.edu","ApplyOnline":"http://www.fit.edu/ugrad/international/how_to_apply.php","Conditions_Cost": "","Conditions_Edu": "高中毕业", "Conditions_Test": "","Conditions_Age": "无明确要求","MajorSum": "55", "OpeningTime": "","Tuition": "15000","Other_Application": "-1","Other_reg": "-1","Other_books": "-1","ScholarshipUrl": "http://www.fit.edu/financialaid/scholarships/","alimony":"12768-21600","Other_Conditions": "1.提交托福考试成绩。","Currency": "美元","Rate": "6.3387"}</t>
  </si>
  <si>
    <t>Office of Graduate Admissions  150 West University Blvd.  Melbourne, FL 32901-6975</t>
  </si>
  <si>
    <t>http://blog.fit.edu/grad-apply-online/</t>
  </si>
  <si>
    <t>a:3:{i:0;O:8:"stdClass":2:{s:4:"type";s:17:"托福网考(IBT)";s:5:"score";s:2:"79";}i:1;O:8:"stdClass":2:{s:4:"type";s:6:"雅思";s:5:"score";s:3:"6.5";}i:2;O:8:"stdClass":2:{s:4:"type";s:3:"PTE";s:5:"score";s:2:"58";}}</t>
  </si>
  <si>
    <t>1-321-723-9468</t>
  </si>
  <si>
    <t>Grad-Admissions@fit.edu</t>
  </si>
  <si>
    <t>a:3:{i:0;O:8:"stdClass":2:{s:4:"time";s:10:"10月14日";s:3:"tip";s:30:"春季入学申请截止时间";}i:1;O:8:"stdClass":2:{s:4:"time";s:8:"4月1日";s:3:"tip";s:30:"夏季入学申请截止时间";}i:2;O:8:"stdClass":2:{s:4:"time";s:8:"6月8日";s:3:"tip";s:30:"秋季入学申请截止时间";}}</t>
  </si>
  <si>
    <t>1-800-944-4348</t>
  </si>
  <si>
    <t>a:6:{s:6:"理学";s:30:"./major/175/1298/Master//6.gif";s:9:"教育学";s:30:"./major/175/1298/Master//4.gif";s:9:"管理学";s:30:"./major/175/1298/Master//3.gif";s:6:"工学";s:30:"./major/175/1298/Master//2.gif";s:6:"医学";s:31:"./major/175/1298/Master//10.gif";s:6:"法学";s:30:"./major/175/1298/Master//1.gif";}</t>
  </si>
  <si>
    <t>{"Address":"Office of Graduate Admissions  150 West University Blvd.  Melbourne, FL 32901-6975","Tel":"1-800-944-4348","Fax":"1-321-723-9468","Mail":"Grad-Admissions@fit.edu","ApplyOnline":"http://blog.fit.edu/grad-apply-online/","Conditions_Cost": "","Conditions_Edu": "本科毕业", "Conditions_Test": [{"type":"托福网考(IBT)","score":"79"},{"type":"雅思","score":"6.5"},{"type":"PTE","score":"58"}],"Conditions_Age": "无明确要求","MajorSum": "55", "OpeningTime": [{"time":"10月14日","tip":"春季入学申请截止时间"},{"time":"4月1日","tip":"夏季入学申请截止时间"},{"time":"6月8日","tip":"秋季入学申请截止时间"}],"Tuition": "18720","Other_Application": "-1","Other_reg": "-1","Other_books": "-1","ScholarshipUrl": "http://www.fit.edu/financialaid/scholarships/","alimony":"12768-21600","Other_Conditions": "1.提交GRE考试成绩。","Currency": "美元","Rate": "6.3387"}</t>
  </si>
  <si>
    <t>1.提交GRE考试成绩。&amp;nbsp;&amp;nbsp;&amp;nbsp;博士生的录取取决于申请人数和学生个人能力。</t>
  </si>
  <si>
    <t>a:4:{s:6:"理学";s:26:"./major/175/1298/Dr//6.gif";s:9:"教育学";s:26:"./major/175/1298/Dr//4.gif";s:9:"管理学";s:26:"./major/175/1298/Dr//3.gif";s:6:"工学";s:26:"./major/175/1298/Dr//2.gif";}</t>
  </si>
  <si>
    <t>{"Address":"Office of Graduate Admissions  150 West University Blvd.  Melbourne, FL 32901-6975","Tel":"1-800-944-4348","Fax":"1-321-723-9468","Mail":"Grad-Admissions@fit.edu","ApplyOnline":"http://blog.fit.edu/grad-apply-online/","Conditions_Cost": "","Conditions_Edu": "无明确要求", "Conditions_Test": [{"type":"托福网考(IBT)","score":"79"},{"type":"雅思","score":"6.5"},{"type":"PTE","score":"58"}],"Conditions_Age": "无明确要求","MajorSum": "25", "OpeningTime": [{"time":"10月14日","tip":"春季入学申请截止时间"},{"time":"4月1日","tip":"夏季入学申请截止时间"},{"time":"6月8日","tip":"秋季入学申请截止时间"}],"Tuition": "18720","Other_Application": "-1","Other_reg": "-1","Other_books": "-1","ScholarshipUrl": "http://www.fit.edu/financialaid/scholarships/","alimony":"12768-21600","Other_Conditions": "1.提交GRE考试成绩。&amp;nbsp;&amp;nbsp;&amp;nbsp;博士生的录取取决于申请人数和学生个人能力。","Currency": "美元","Rate": "6.3387"}</t>
  </si>
  <si>
    <t>Office of Graduate Admissions    Florida Institute of Technology,150 W. University Blvd   Melbourne, Florida 32901</t>
  </si>
  <si>
    <t>+1 (321) 723-9468</t>
  </si>
  <si>
    <t>1.需要提供GRE成绩。</t>
  </si>
  <si>
    <t>+1 (321) 674-8027</t>
  </si>
  <si>
    <t>a:2:{s:9:"管理学";s:27:"./major/175/1298/MBA//3.gif";s:6:"医学";s:28:"./major/175/1298/MBA//10.gif";}</t>
  </si>
  <si>
    <t>{"Address":"Office of Graduate Admissions    Florida Institute of Technology,150 W. University Blvd   Melbourne, Florida 32901","Tel":"+1 (321) 674-8027","Fax":"+1 (321) 723-9468","Mail":"Grad-Admissions@fit.edu","Conditions_Cost": "","Conditions_Edu": "本科毕业", "Conditions_Test": "", "Conditions_Work": "无明确要求","Conditions_Age": "无明确要求","MajorSum": "2", "OpeningTime": "","Tuition": "-1","Other_Application": "-1","Other_reg": "-1","Other_books": "-1","ScholarshipUrl": "","alimony":"12768-21600","Other_Conditions": "1.需要提供GRE成绩。","Currency": "美元","Rate": "6.3387"}</t>
  </si>
  <si>
    <t>Office of Undergraduate Admission150 W. University Blvd.Melbourne, FL 32901</t>
  </si>
  <si>
    <t>a:3:{s:9:"教育学";s:34:"./major/175/1298/Foundation//4.gif";s:6:"医学";s:35:"./major/175/1298/Foundation//10.gif";s:6:"法学";s:34:"./major/175/1298/Foundation//1.gif";}</t>
  </si>
  <si>
    <t>{"Address":"Office of Undergraduate Admission150 W. University Blvd.Melbourne, FL 32901","Tel":"1.321.674.8030","Fax":"","Mail":"admission@fit.edu","ApplyOnline":"http://www.fit.edu/ugrad/international/how_to_apply.php","Conditions_Cost": "","Conditions_Edu": "无明确要求", "Conditions_Test": "","Conditions_Age": "无明确要求","MajorSum": "3", "OpeningTime": "","Tuition": "-1","Other_Application": "-1","Other_reg": "-1","Other_books": "-1","ScholarshipUrl": "","alimony":"12768-21600","Other_Conditions": "无明确要求","Currency": "美元","Rate": "6.3387"}</t>
  </si>
  <si>
    <t>乔治亚南方大学(斯塔茨波洛)</t>
  </si>
  <si>
    <t>Georgia Southern University (Statesboro)</t>
  </si>
  <si>
    <t>Georgia Southern University  PO Box 8024  Statesboro, Georgia 30460-8024</t>
  </si>
  <si>
    <t>http://admissions.georgiasouthern.edu/apply/undergraduate</t>
  </si>
  <si>
    <t>a:4:{i:0;O:8:"stdClass":2:{s:4:"type";s:17:"传统托福(PBT)";s:5:"score";s:3:"523";}i:1;O:8:"stdClass":2:{s:4:"type";s:17:"托福机考(CBT)";s:5:"score";s:3:"193";}i:2;O:8:"stdClass":2:{s:4:"type";s:17:"托福网考(IBT)";s:5:"score";s:2:"69";}i:3;O:8:"stdClass":2:{s:4:"type";s:6:"雅思";s:5:"score";s:3:"6.0";}}</t>
  </si>
  <si>
    <t>1 912.478.0740</t>
  </si>
  <si>
    <t>intladmissions@georgiasouthern.edu</t>
  </si>
  <si>
    <t>a:3:{i:0;O:8:"stdClass":2:{s:4:"time";s:8:"4月1日";s:3:"tip";s:30:"夏季入学申请截止时间";}i:1;O:8:"stdClass":2:{s:4:"time";s:9:"11月1日";s:3:"tip";s:30:"春季入学申请截止时间";}i:2;O:8:"stdClass":2:{s:4:"time";s:8:"5月1日";s:3:"tip";s:30:"秋季入学申请截止时间";}}</t>
  </si>
  <si>
    <t>1.可提交SAT或ACT成绩。</t>
  </si>
  <si>
    <t>http://admissions.georgiasouthern.edu/programs/scholarships/</t>
  </si>
  <si>
    <t>1 912.478.5391</t>
  </si>
  <si>
    <t>a:10:{s:6:"文学";s:37:"./major/175/1622/Undergraduate//9.gif";s:9:"历史学";s:37:"./major/175/1622/Undergraduate//7.gif";s:6:"理学";s:37:"./major/175/1622/Undergraduate//6.gif";s:9:"经济学";s:37:"./major/175/1622/Undergraduate//5.gif";s:9:"教育学";s:37:"./major/175/1622/Undergraduate//4.gif";s:9:"管理学";s:37:"./major/175/1622/Undergraduate//3.gif";s:6:"工学";s:37:"./major/175/1622/Undergraduate//2.gif";s:6:"哲学";s:38:"./major/175/1622/Undergraduate//11.gif";s:6:"医学";s:38:"./major/175/1622/Undergraduate//10.gif";s:6:"法学";s:37:"./major/175/1622/Undergraduate//1.gif";}</t>
  </si>
  <si>
    <t>{"Address":"Georgia Southern University  PO Box 8024  Statesboro, Georgia 30460-8024  ","Tel":"1 912.478.5391","Fax":"1 912.478.0740","Mail":"intladmissions@georgiasouthern.edu","ApplyOnline":"http://admissions.georgiasouthern.edu/apply/undergraduate","Conditions_Cost": "","Conditions_Edu": "高中毕业", "Conditions_Test": [{"type":"传统托福(PBT)","score":"523"},{"type":"托福机考(CBT)","score":"193"},{"type":"托福网考(IBT)","score":"69"},{"type":"雅思","score":"6.0"}],"Conditions_Age": "无明确要求","MajorSum": "59", "OpeningTime": [{"time":"4月1日","tip":"夏季入学申请截止时间"},{"time":"11月1日","tip":"春季入学申请截止时间"},{"time":"5月1日","tip":"秋季入学申请截止时间"}],"Tuition": "16307","Other_Application": "30","Other_reg": "-1","Other_books": "-1","ScholarshipUrl": "http://admissions.georgiasouthern.edu/programs/scholarships/","alimony":"12768-21600","Other_Conditions": "1.可提交SAT或ACT成绩。","Currency": "美元","Rate": "6.3387"}</t>
  </si>
  <si>
    <t>https://www.applyweb.com/apply/gasou/menu.html</t>
  </si>
  <si>
    <t>a:9:{s:6:"文学";s:30:"./major/175/1622/Master//9.gif";s:9:"历史学";s:30:"./major/175/1622/Master//7.gif";s:6:"理学";s:30:"./major/175/1622/Master//6.gif";s:9:"经济学";s:30:"./major/175/1622/Master//5.gif";s:9:"教育学";s:30:"./major/175/1622/Master//4.gif";s:9:"管理学";s:30:"./major/175/1622/Master//3.gif";s:6:"工学";s:30:"./major/175/1622/Master//2.gif";s:6:"医学";s:31:"./major/175/1622/Master//10.gif";s:6:"法学";s:30:"./major/175/1622/Master//1.gif";}</t>
  </si>
  <si>
    <t>{"Address":"Georgia Southern University  PO Box 8024  Statesboro, Georgia 30460-8024  ","Tel":"1 912.478.5391","Fax":"1 912.478.0740","Mail":"intladmissions@georgiasouthern.edu","ApplyOnline":"https://www.applyweb.com/apply/gasou/menu.html","Conditions_Cost": "","Conditions_Edu": "本科毕业", "Conditions_Test": [{"type":"传统托福(PBT)","score":"550"},{"type":"托福机考(CBT)","score":"213"},{"type":"托福网考(IBT)","score":"79"},{"type":"雅思","score":"6.5"}],"Conditions_Age": "无明确要求","MajorSum": "24", "OpeningTime": "","Tuition": "22207","Other_Application": "50","Other_reg": "-1","Other_books": "-1","ScholarshipUrl": "http://admissions.georgiasouthern.edu/programs/scholarships/","alimony":"12768-21600","Other_Conditions": "无明确要求","Currency": "美元","Rate": "6.3387"}</t>
  </si>
  <si>
    <t>a:4:{s:6:"理学";s:26:"./major/175/1622/Dr//6.gif";s:9:"教育学";s:26:"./major/175/1622/Dr//4.gif";s:9:"管理学";s:26:"./major/175/1622/Dr//3.gif";s:6:"医学";s:27:"./major/175/1622/Dr//10.gif";}</t>
  </si>
  <si>
    <t>{"Address":"Georgia Southern University  PO Box 8024  Statesboro, Georgia 30460-8024  ","Tel":"1 912.478.5391","Fax":"1 912.478.0740","Mail":"intladmissions@georgiasouthern.edu","ApplyOnline":"https://www.applyweb.com/apply/gasou/menu.html","Conditions_Cost": "","Conditions_Edu": "本科毕业", "Conditions_Test": [{"type":"传统托福(PBT)","score":"550"},{"type":"托福机考(CBT)","score":"213"},{"type":"托福网考(IBT)","score":"79"},{"type":"雅思","score":"6.5"}],"Conditions_Age": "无明确要求","MajorSum": "6", "OpeningTime": "","Tuition": "22207","Other_Application": "50","Other_reg": "-1","Other_books": "-1","ScholarshipUrl": "http://admissions.georgiasouthern.edu/programs/scholarships/","alimony":"12768-21600","Other_Conditions": "无明确要求","Currency": "美元","Rate": "6.3387"}</t>
  </si>
  <si>
    <t>Georgia Southern University, Graduate Admissions, 261 Forest Drive, Veazy Hall, Statesboro, Georgia 30458</t>
  </si>
  <si>
    <t>kwells@georgiasouthern.edu</t>
  </si>
  <si>
    <t>a:3:{i:0;O:8:"stdClass":2:{s:4:"time";s:8:"3月1日";s:3:"tip";s:36:"夏季入学提前申请截止时间";}i:1;O:8:"stdClass":2:{s:4:"time";s:8:"6月1日";s:3:"tip";s:36:"秋季入学常规申请截止时间";}i:2;O:8:"stdClass":2:{s:4:"time";s:10:"10月15日";s:3:"tip";s:30:"春季入学申请截止时间";}}</t>
  </si>
  <si>
    <t>1.申请者需提供所有就读大学正式成绩单。&amp;nbsp;2.提供托福成绩。&amp;nbsp;3.提供GMAT成绩。</t>
  </si>
  <si>
    <t>+1 (912) 478-0290</t>
  </si>
  <si>
    <t>a:3:{s:9:"管理学";s:27:"./major/175/1622/MBA//3.gif";s:6:"工学";s:27:"./major/175/1622/MBA//2.gif";s:6:"医学";s:28:"./major/175/1622/MBA//10.gif";}</t>
  </si>
  <si>
    <t>{"Address":"Georgia Southern University, Graduate Admissions, 261 Forest Drive, Veazy Hall, Statesboro, Georgia 30458","Tel":"+1 (912) 478-0290","Fax":"","Mail":"kwells@georgiasouthern.edu","Conditions_Cost": "","Conditions_Edu": "本科毕业", "Conditions_Test": "", "Conditions_Work": "无明确要求","Conditions_Age": "无明确要求","MajorSum": "3", "OpeningTime": [{"time":"3月1日","tip":"夏季入学提前申请截止时间"},{"time":"6月1日","tip":"秋季入学常规申请截止时间"},{"time":"10月15日","tip":"春季入学申请截止时间"}],"Tuition": "41290","Other_Application": "50","Other_reg": "-1","Other_books": "-1","ScholarshipUrl": "","alimony":"12768-21600","Other_Conditions": "1.申请者需提供所有就读大学正式成绩单。&amp;nbsp;2.提供托福成绩。&amp;nbsp;3.提供GMAT成绩。","Currency": "美元","Rate": "6.3387"}</t>
  </si>
  <si>
    <t>Center for International Studies  English Language Program, P.O. Box 8106  Statesboro, GA 30460  U.S.A.</t>
  </si>
  <si>
    <t>http://academics.georgiasouthern.edu/elp/future-students/apply/</t>
  </si>
  <si>
    <t>1 (912) 478-0824</t>
  </si>
  <si>
    <t>elp@georgiasouthern.edu</t>
  </si>
  <si>
    <t>a:1:{i:0;O:8:"stdClass":2:{s:4:"time";s:9:"1月16日";s:3:"tip";s:30:"每年开课2次，1月、8月";}}</t>
  </si>
  <si>
    <t>1 (912) 478-1379</t>
  </si>
  <si>
    <t>a:2:{s:6:"文学";s:32:"./major/175/1622/Language//9.gif";s:9:"教育学";s:32:"./major/175/1622/Language//4.gif";}</t>
  </si>
  <si>
    <t>{"Address":"Center for International Studies  English Language Program, P.O. Box 8106  Statesboro, GA 30460  U.S.A.","Tel":"1 (912) 478-1379","Fax":"1 (912) 478-0824   ","Mail":"elp@georgiasouthern.edu","ApplyOnline":"http://academics.georgiasouthern.edu/elp/future-students/apply/","Conditions_Cost": "","Conditions_Edu": "高中毕业", "Conditions_Test": "","Conditions_Age": "无明确要求","MajorSum": "1", "OpeningTime": [{"time":"1月16日","tip":"每年开课2次，1月、8月"}],"Tuition": "340","Other_Application": "-1","Other_reg": "-1","Other_books": "-1","ScholarshipUrl": "","alimony":"12768-21600","Other_Conditions": "无明确要求","Currency": "美元","Rate": "6.3387"}</t>
  </si>
  <si>
    <t>a:3:{s:9:"经济学";s:31:"./major/175/1622/NetWork//5.gif";s:9:"教育学";s:31:"./major/175/1622/NetWork//4.gif";s:6:"医学";s:32:"./major/175/1622/NetWork//10.gif";}</t>
  </si>
  <si>
    <t>{"Address":"Georgia Southern University  PO Box 8024  Statesboro, Georgia 30460-8024  ","Tel":"1 912.478.5391","Fax":"1 912.478.0740","Mail":"intladmissions@georgiasouthern.edu","ApplyOnline":"https://www.applyweb.com/apply/gasou/menu.html","Conditions_Cost": "","Conditions_Edu": "无明确要求", "Conditions_Test": "","Conditions_Age": "无明确要求","MajorSum": "4", "OpeningTime": "","Tuition": "22207","Other_Application": "","Other_reg": "-1","Other_books": "-1","ScholarshipUrl": "http://admissions.georgiasouthern.edu/programs/scholarships/","alimony":"12768-21600","Other_Conditions": "无明确要求","Currency": "美元","Rate": "6.3387"}</t>
  </si>
  <si>
    <t>a:3:{s:6:"农学";s:34:"./major/175/1622/Foundation//8.gif";s:9:"教育学";s:34:"./major/175/1622/Foundation//4.gif";s:6:"医学";s:35:"./major/175/1622/Foundation//10.gif";}</t>
  </si>
  <si>
    <t>{"Address":"Georgia Southern University  PO Box 8024  Statesboro, Georgia 30460-8024  ","Tel":"1 912.478.5391","Fax":"1 912.478.0740","Mail":"intladmissions@georgiasouthern.edu","ApplyOnline":"http://admissions.georgiasouthern.edu/apply/undergraduate","Conditions_Cost": "","Conditions_Edu": "无明确要求", "Conditions_Test": "","Conditions_Age": "无明确要求","MajorSum": "4", "OpeningTime": "","Tuition": "-1","Other_Application": "-1","Other_reg": "-1","Other_books": "-1","ScholarshipUrl": "","alimony":"12768-21600","Other_Conditions": "无明确要求","Currency": "美元","Rate": "6.3387"}</t>
  </si>
  <si>
    <t>阿拉巴马大学翰辞威尔分校（翰辞威尔）</t>
  </si>
  <si>
    <t>University of Alabama in Huntsville (Huntsville)</t>
  </si>
  <si>
    <t>301 Sparkman Drive, Engineering Building, Room 117, Huntsville, AL  35899</t>
  </si>
  <si>
    <t>http://www.uah.edu/admissions/apply/app-instructions/online-guide</t>
  </si>
  <si>
    <t>1 256-824-4539</t>
  </si>
  <si>
    <t>admitme@uah.edu</t>
  </si>
  <si>
    <t>a:3:{i:0;O:8:"stdClass":2:{s:4:"time";s:8:"6月1日";s:3:"tip";s:42:"秋季入学提前录取申请截止日期";}i:1;O:8:"stdClass":2:{s:4:"time";s:10:"12月15日";s:3:"tip";s:42:"春季入学提前录取申请截止日期";}i:2;O:8:"stdClass":2:{s:4:"time";s:9:"5月15日";s:3:"tip";s:42:"夏季入学提前录取申请截止日期";}}</t>
  </si>
  <si>
    <t>http://www.uah.edu/admissions/financial-aid/finaid-scholarships</t>
  </si>
  <si>
    <t>1 256-824-2773</t>
  </si>
  <si>
    <t>a:10:{s:6:"文学";s:35:"./major/175/81/Undergraduate//9.gif";s:9:"历史学";s:35:"./major/175/81/Undergraduate//7.gif";s:6:"理学";s:35:"./major/175/81/Undergraduate//6.gif";s:9:"经济学";s:35:"./major/175/81/Undergraduate//5.gif";s:9:"教育学";s:35:"./major/175/81/Undergraduate//4.gif";s:9:"管理学";s:35:"./major/175/81/Undergraduate//3.gif";s:6:"工学";s:35:"./major/175/81/Undergraduate//2.gif";s:6:"哲学";s:36:"./major/175/81/Undergraduate//11.gif";s:6:"医学";s:36:"./major/175/81/Undergraduate//10.gif";s:6:"法学";s:35:"./major/175/81/Undergraduate//1.gif";}</t>
  </si>
  <si>
    <t>{"Address":"301 Sparkman Drive, Engineering Building, Room 117, Huntsville, AL  35899","Tel":"1 256-824-2773","Fax":"1 256-824-4539","Mail":"admitme@uah.edu","ApplyOnline":"http://www.uah.edu/admissions/apply/app-instructions/online-guide","Conditions_Cost": "","Conditions_Edu": "高中毕业", "Conditions_Test": "","Conditions_Age": "无明确要求","MajorSum": "38", "OpeningTime": [{"time":"6月1日","tip":"秋季入学提前录取申请截止日期"},{"time":"12月15日","tip":"春季入学提前录取申请截止日期"},{"time":"5月15日","tip":"夏季入学提前录取申请截止日期"}],"Tuition": "30300","Other_Application": "-1","Other_reg": "-1","Other_books": "-1","ScholarshipUrl": "http://www.uah.edu/admissions/financial-aid/finaid-scholarships","alimony":"12768-21600","Other_Conditions": "1、要求提交托福或雅思考试成绩。","Currency": "美元","Rate": "6.3387"}</t>
  </si>
  <si>
    <t>Madison Hall 134, University of Alabama in Huntsville, Huntsville, AL 35899</t>
  </si>
  <si>
    <t>http://www.uah.edu/graduate/admissions/application</t>
  </si>
  <si>
    <t>a:4:{i:0;O:8:"stdClass":2:{s:4:"type";s:17:"传统托福(PBT)";s:5:"score";s:3:"550";}i:1;O:8:"stdClass":2:{s:4:"type";s:17:"托福机考(CBT)";s:5:"score";s:3:"214";}i:2;O:8:"stdClass":2:{s:4:"type";s:17:"托福网考(IBT)";s:5:"score";s:2:"80";}i:3;O:8:"stdClass":2:{s:4:"type";s:3:"GRE";s:5:"score";s:3:"300";}}</t>
  </si>
  <si>
    <t>001 (256)824-6405</t>
  </si>
  <si>
    <t>deangrad@uah.edu</t>
  </si>
  <si>
    <t>a:3:{i:0;O:8:"stdClass":2:{s:4:"time";s:8:"4月1日";s:3:"tip";s:30:"秋季入学申请截止日期";}i:1;O:8:"stdClass":2:{s:4:"time";s:8:"9月1日";s:3:"tip";s:30:"春季入学申请截止日期";}i:2;O:8:"stdClass":2:{s:4:"time";s:8:"2月1日";s:3:"tip";s:30:"夏季入学申请截止日期";}}</t>
  </si>
  <si>
    <t>001 (256)824-6002</t>
  </si>
  <si>
    <t>a:7:{s:6:"文学";s:28:"./major/175/81/Master//9.gif";s:9:"历史学";s:28:"./major/175/81/Master//7.gif";s:6:"理学";s:28:"./major/175/81/Master//6.gif";s:9:"管理学";s:28:"./major/175/81/Master//3.gif";s:6:"工学";s:28:"./major/175/81/Master//2.gif";s:6:"医学";s:29:"./major/175/81/Master//10.gif";s:6:"法学";s:28:"./major/175/81/Master//1.gif";}</t>
  </si>
  <si>
    <t>{"Address":"Madison Hall 134, University of Alabama in Huntsville, Huntsville, AL 35899","Tel":"001 (256)824-6002","Fax":"001 (256)824-6405   ","Mail":"deangrad@uah.edu","ApplyOnline":"http://www.uah.edu/graduate/admissions/application","Conditions_Cost": [{"score":"四分制  3.0","tip":"GPA"}],"Conditions_Edu": "本科毕业", "Conditions_Test": [{"type":"传统托福(PBT)","score":"550"},{"type":"托福机考(CBT)","score":"214"},{"type":"托福网考(IBT)","score":"80"},{"type":"GRE","score":"300"}],"Conditions_Age": "无明确要求","MajorSum": "28", "OpeningTime": [{"time":"4月1日","tip":"秋季入学申请截止日期"},{"time":"9月1日","tip":"春季入学申请截止日期"},{"time":"2月1日","tip":"夏季入学申请截止日期"}],"Tuition": "34944","Other_Application": "-1","Other_reg": "-1","Other_books": "-1","ScholarshipUrl": "http://www.uah.edu/admissions/financial-aid/finaid-scholarships","alimony":"12768-21600","Other_Conditions": "无明确要求","Currency": "美元","Rate": "6.3387"}</t>
  </si>
  <si>
    <t>a:4:{s:6:"理学";s:24:"./major/175/81/Dr//6.gif";s:9:"管理学";s:24:"./major/175/81/Dr//3.gif";s:6:"工学";s:24:"./major/175/81/Dr//2.gif";s:6:"医学";s:25:"./major/175/81/Dr//10.gif";}</t>
  </si>
  <si>
    <t>{"Address":"Madison Hall 134, University of Alabama in Huntsville, Huntsville, AL 35899","Tel":"001 (256)824-6002","Fax":"001 (256)824-6405  ","Mail":"deangrad@uah.edu","ApplyOnline":"http://www.uah.edu/graduate/admissions/application","Conditions_Cost": [{"score":"四分制  3.0","tip":"GPA"}],"Conditions_Edu": "本科毕业", "Conditions_Test": [{"type":"传统托福(PBT)","score":"550"},{"type":"托福机考(CBT)","score":"214"},{"type":"托福网考(IBT)","score":"80"},{"type":"GRE","score":"300"}],"Conditions_Age": "无明确要求","MajorSum": "13", "OpeningTime": [{"time":"4月1日","tip":"秋季入学申请截止日期"},{"time":"9月1日","tip":"春季入学申请截止日期"},{"time":"2月1日","tip":"夏季入学申请截止日期"}],"Tuition": "34944","Other_Application": "-1","Other_reg": "-1","Other_books": "-1","ScholarshipUrl": "http://www.uah.edu/admissions/financial-aid/finaid-scholarships","alimony":"12768-21600","Other_Conditions": "无明确要求","Currency": "美元","Rate": "6.3387"}</t>
  </si>
  <si>
    <t>a:2:{s:9:"管理学";s:25:"./major/175/81/MBA//3.gif";s:6:"工学";s:25:"./major/175/81/MBA//2.gif";}</t>
  </si>
  <si>
    <t>{"Address":"","Tel":"","Fax":"","Mail":"","Conditions_Cost": "","Conditions_Edu": "无明确要求", "Conditions_Test": "", "Conditions_Work": "无明确要求","Conditions_Age": "无明确要求","MajorSum": "6", "OpeningTime": "","Tuition": "-1","Other_Application": "-1","Other_reg": "-1","Other_books": "-1","ScholarshipUrl": "","alimony":"12768-21600","Other_Conditions": "无明确要求","Currency": "美元","Rate": "6.3387"}</t>
  </si>
  <si>
    <t>Morton Hall 202, University of Alabama in Huntsville, Huntsville, Alabama 35899, U.S.A.</t>
  </si>
  <si>
    <t>http://www.uah.edu/ilcp/program/admission</t>
  </si>
  <si>
    <t>ilc@uah.edu</t>
  </si>
  <si>
    <t>a:1:{i:0;O:8:"stdClass":2:{s:4:"time";s:8:"1月8日";s:3:"tip";s:49:"每年开课3次，分别为：1月、5月、8月";}}</t>
  </si>
  <si>
    <t>a:1:{s:6:"文学";s:30:"./major/175/81/Language//9.gif";}</t>
  </si>
  <si>
    <t>{"Address":"Morton Hall 202, University of Alabama in Huntsville, Huntsville, Alabama 35899, U.S.A.","Tel":"","Fax":"","Mail":"ilc@uah.edu","ApplyOnline":"http://www.uah.edu/ilcp/program/admission","Conditions_Cost": "","Conditions_Edu": "高中毕业", "Conditions_Test": "","Conditions_Age": "无明确要求","MajorSum": "1", "OpeningTime": [{"time":"1月8日","tip":"每年开课3次，分别为：1月、5月、8月"}],"Tuition": "350","Other_Application": "-1","Other_reg": "-1","Other_books": "-1","ScholarshipUrl": "","alimony":"12768-21600","Other_Conditions": "1、要求提交托福或雅思考试成绩。","Currency": "美元","Rate": "6.3387"}</t>
  </si>
  <si>
    <t>a:4:{s:9:"教育学";s:29:"./major/175/81/NetWork//4.gif";s:9:"管理学";s:29:"./major/175/81/NetWork//3.gif";s:6:"工学";s:29:"./major/175/81/NetWork//2.gif";s:6:"医学";s:30:"./major/175/81/NetWork//10.gif";}</t>
  </si>
  <si>
    <t>{"Address":"Madison Hall 134, University of Alabama in Huntsville, Huntsville, AL 35899","Tel":"001 (256)824-6002","Fax":"001 (256)824-6405  ","Mail":"deangrad@uah.edu","ApplyOnline":"http://www.uah.edu/graduate/admissions/application","Conditions_Cost": "","Conditions_Edu": "无明确要求", "Conditions_Test": "","Conditions_Age": "无明确要求","MajorSum": "10", "OpeningTime": "","Tuition": "34944","Other_Application": "","Other_reg": "-1","Other_books": "-1","ScholarshipUrl": "http://www.uah.edu/admissions/financial-aid/finaid-scholarships","alimony":"12768-21600","Other_Conditions": "无明确要求","Currency": "美元","Rate": "6.3387"}</t>
  </si>
  <si>
    <t>a:3:{s:6:"农学";s:32:"./major/175/81/Foundation//8.gif";s:6:"医学";s:33:"./major/175/81/Foundation//10.gif";s:6:"法学";s:32:"./major/175/81/Foundation//1.gif";}</t>
  </si>
  <si>
    <t>{"Address":"301 Sparkman Drive, Engineering Building, Room 117, Huntsville, AL  35899","Tel":"1 256-824-2773","Fax":"1 256-824-4539","Mail":"admitme@uah.edu","ApplyOnline":"http://www.uah.edu/admissions/apply/app-instructions/online-guide","Conditions_Cost": "","Conditions_Edu": "无明确要求", "Conditions_Test": "","Conditions_Age": "无明确要求","MajorSum": "7", "OpeningTime": "","Tuition": "-1","Other_Application": "-1","Other_reg": "-1","Other_books": "-1","ScholarshipUrl": "","alimony":"12768-21600","Other_Conditions": "无明确要求","Currency": "美元","Rate": "6.3387"}</t>
  </si>
  <si>
    <t>纽约州立大学布法罗州立学院(布法罗)</t>
  </si>
  <si>
    <t>Buffalo State College，SUNY (Buffalo)</t>
  </si>
  <si>
    <t>Buffalo State College, 1300 Elmwood Avenu, Buffalo, NY 14222</t>
  </si>
  <si>
    <t>http://www.buffalostate.edu/admissions/apply.xml</t>
  </si>
  <si>
    <t>admissions@buffalostate.edu</t>
  </si>
  <si>
    <t>http://www.buffalostate.edu/admissions/financialaid.xml</t>
  </si>
  <si>
    <t>+1 (716) 878-4000</t>
  </si>
  <si>
    <t>a:11:{s:6:"文学";s:37:"./major/175/4128/Undergraduate//9.gif";s:9:"历史学";s:37:"./major/175/4128/Undergraduate//7.gif";s:6:"理学";s:37:"./major/175/4128/Undergraduate//6.gif";s:9:"经济学";s:37:"./major/175/4128/Undergraduate//5.gif";s:9:"教育学";s:37:"./major/175/4128/Undergraduate//4.gif";s:9:"管理学";s:37:"./major/175/4128/Undergraduate//3.gif";s:6:"工学";s:37:"./major/175/4128/Undergraduate//2.gif";s:21:"职教及其他类别";s:38:"./major/175/4128/Undergraduate//13.gif";s:6:"哲学";s:38:"./major/175/4128/Undergraduate//11.gif";s:6:"医学";s:38:"./major/175/4128/Undergraduate//10.gif";s:6:"法学";s:37:"./major/175/4128/Undergraduate//1.gif";}</t>
  </si>
  <si>
    <t>{"Address":"Buffalo State College, 1300 Elmwood Avenu, Buffalo, NY 14222","Tel":"+1 (716) 878-4000","Fax":"","Mail":"admissions@buffalostate.edu","ApplyOnline":"http://www.buffalostate.edu/admissions/apply.xml","Conditions_Cost": "","Conditions_Edu": "高中毕业", "Conditions_Test": [{"type":"传统托福(PBT)","score":"500"},{"type":"托福网考(IBT)","score":"61"},{"type":"雅思","score":"5.5"}],"Conditions_Age": "无明确要求","MajorSum": "90", "OpeningTime": "","Tuition": "13380","Other_Application": "-1","Other_reg": "-1","Other_books": "-1","ScholarshipUrl": "http://www.buffalostate.edu/admissions/financialaid.xml","alimony":"12768-21600","Other_Conditions": "无明确要求","Currency": "美元","Rate": "6.3387"}</t>
  </si>
  <si>
    <t>http://www.buffalostate.edu/graduateschool/international.xml</t>
  </si>
  <si>
    <t>a:3:{i:0;O:8:"stdClass":2:{s:4:"type";s:17:"传统托福(PBT)";s:5:"score";s:3:"550";}i:1;O:8:"stdClass":2:{s:4:"type";s:17:"托福网考(IBT)";s:5:"score";s:2:"79";}i:2;O:8:"stdClass":2:{s:4:"type";s:6:"雅思";s:5:"score";s:1:"6";}}</t>
  </si>
  <si>
    <t>+1 (716) 878-5630</t>
  </si>
  <si>
    <t>gradoffc@buffalostate.edu</t>
  </si>
  <si>
    <t>http://www.buffalostate.edu/graduateschool/scholarships.xml</t>
  </si>
  <si>
    <t>+1 (716) 878-5601</t>
  </si>
  <si>
    <t>a:10:{s:6:"文学";s:30:"./major/175/4128/Master//9.gif";s:9:"历史学";s:30:"./major/175/4128/Master//7.gif";s:6:"理学";s:30:"./major/175/4128/Master//6.gif";s:9:"经济学";s:30:"./major/175/4128/Master//5.gif";s:9:"教育学";s:30:"./major/175/4128/Master//4.gif";s:9:"管理学";s:30:"./major/175/4128/Master//3.gif";s:6:"工学";s:30:"./major/175/4128/Master//2.gif";s:21:"职教及其他类别";s:31:"./major/175/4128/Master//13.gif";s:6:"医学";s:31:"./major/175/4128/Master//10.gif";s:6:"法学";s:30:"./major/175/4128/Master//1.gif";}</t>
  </si>
  <si>
    <t>{"Address":"Buffalo State College, 1300 Elmwood Avenu, Buffalo, NY 14222","Tel":"+1 (716) 878-5601","Fax":"+1 (716) 878-5630","Mail":"gradoffc@buffalostate.edu","ApplyOnline":"http://www.buffalostate.edu/graduateschool/international.xml","Conditions_Cost": "","Conditions_Edu": "本科毕业", "Conditions_Test": [{"type":"传统托福(PBT)","score":"550"},{"type":"托福网考(IBT)","score":"79"},{"type":"雅思","score":"6"}],"Conditions_Age": "无明确要求","MajorSum": "40", "OpeningTime": [{"time":"7月1日","tip":"秋季入学申请截止时间"},{"time":"12月1日","tip":"春季入学申请截止时间"},{"time":"4月1日","tip":"夏季入学申请截止时间"}],"Tuition": "13780","Other_Application": "65","Other_reg": "-1","Other_books": "-1","ScholarshipUrl": "http://www.buffalostate.edu/graduateschool/scholarships.xml","alimony":"12768-21600","Other_Conditions": "无明确要求","Currency": "美元","Rate": "6.3387"}</t>
  </si>
  <si>
    <t>http://www.buffalostate.edu/admissions/ESL.xml</t>
  </si>
  <si>
    <t>a:2:{s:6:"文学";s:32:"./major/175/4128/Language//9.gif";s:9:"教育学";s:32:"./major/175/4128/Language//4.gif";}</t>
  </si>
  <si>
    <t>{"Address":"Buffalo State College, 1300 Elmwood Avenu, Buffalo, NY 14222","Tel":"+1 (716) 878-4000","Fax":"","Mail":"admissions@buffalostate.edu","ApplyOnline":"http://www.buffalostate.edu/admissions/ESL.xml","Conditions_Cost": "","Conditions_Edu": "无明确要求", "Conditions_Test": "","Conditions_Age": "无明确要求","MajorSum": "1", "OpeningTime": "","Tuition": "180","Other_Application": "-1","Other_reg": "-1","Other_books": "-1","ScholarshipUrl": "","alimony":"12768-21600","Other_Conditions": "无明确要求","Currency": "美元","Rate": "6.3387"}</t>
  </si>
  <si>
    <t>a:4:{s:6:"文学";s:31:"./major/175/4128/NetWork//9.gif";s:9:"历史学";s:31:"./major/175/4128/NetWork//7.gif";s:9:"教育学";s:31:"./major/175/4128/NetWork//4.gif";s:9:"管理学";s:31:"./major/175/4128/NetWork//3.gif";}</t>
  </si>
  <si>
    <t>{"Address":"Buffalo State College, 1300 Elmwood Avenu, Buffalo, NY 14222","Tel":"+1 (716) 878-5601","Fax":"+1 (716) 878-5630","Mail":"gradoffc@buffalostate.edu","ApplyOnline":"http://www.buffalostate.edu/graduateschool/international.xml","Conditions_Cost": "","Conditions_Edu": "无明确要求", "Conditions_Test": "","Conditions_Age": "无明确要求","MajorSum": "6", "OpeningTime": "","Tuition": "13780","Other_Application": "","Other_reg": "-1","Other_books": "-1","ScholarshipUrl": "http://www.buffalostate.edu/graduateschool/scholarships.xml","alimony":"12768-21600","Other_Conditions": "无明确要求","Currency": "美元","Rate": "6.3387"}</t>
  </si>
  <si>
    <t>a:3:{s:9:"教育学";s:34:"./major/175/4128/Foundation//4.gif";s:6:"医学";s:35:"./major/175/4128/Foundation//10.gif";s:6:"法学";s:34:"./major/175/4128/Foundation//1.gif";}</t>
  </si>
  <si>
    <t>{"Address":"Buffalo State College, 1300 Elmwood Avenu, Buffalo, NY 14222","Tel":"+1 (716) 878-4000","Fax":"","Mail":"admissions@buffalostate.edu","ApplyOnline":"http://www.buffalostate.edu/admissions/apply.xml","Conditions_Cost": "","Conditions_Edu": "无明确要求", "Conditions_Test": "","Conditions_Age": "无明确要求","MajorSum": "2", "OpeningTime": "","Tuition": "-1","Other_Application": "-1","Other_reg": "-1","Other_books": "-1","ScholarshipUrl": "","alimony":"12768-21600","Other_Conditions": "无明确要求","Currency": "美元","Rate": "6.3387"}</t>
  </si>
  <si>
    <t>布莱恩默尔学院(布莱恩默尔)</t>
  </si>
  <si>
    <t>Bryn Mawr College (Bryn Mawr)</t>
  </si>
  <si>
    <t>Office of Admissions  101 North Merion Avenue  Bryn Mawr, PA 19010</t>
  </si>
  <si>
    <t>http://www.brynmawr.edu/admissions/apply/</t>
  </si>
  <si>
    <t>001 610-526-7471</t>
  </si>
  <si>
    <t>admissions@brynmawr.edu</t>
  </si>
  <si>
    <t>a:2:{i:0;O:8:"stdClass":2:{s:4:"time";s:9:"11月1日";s:3:"tip";s:30:"春季入学申请截止日期";}i:1;O:8:"stdClass":2:{s:4:"time";s:8:"3月1日";s:3:"tip";s:30:"秋季入学申请截止日期";}}</t>
  </si>
  <si>
    <t>1.英语流利。</t>
  </si>
  <si>
    <t>http://www.brynmawr.edu/sfs/types/undergraduate.html</t>
  </si>
  <si>
    <t>001 610-526-5152</t>
  </si>
  <si>
    <t>a:9:{s:6:"文学";s:37:"./major/175/4860/Undergraduate//9.gif";s:9:"历史学";s:37:"./major/175/4860/Undergraduate//7.gif";s:6:"理学";s:37:"./major/175/4860/Undergraduate//6.gif";s:9:"经济学";s:37:"./major/175/4860/Undergraduate//5.gif";s:9:"教育学";s:37:"./major/175/4860/Undergraduate//4.gif";s:6:"工学";s:37:"./major/175/4860/Undergraduate//2.gif";s:6:"哲学";s:38:"./major/175/4860/Undergraduate//11.gif";s:6:"医学";s:38:"./major/175/4860/Undergraduate//10.gif";s:6:"法学";s:37:"./major/175/4860/Undergraduate//1.gif";}</t>
  </si>
  <si>
    <t>{"Address":"Office of Admissions  101 North Merion Avenue  Bryn Mawr, PA 19010 ","Tel":"001 610-526-5152","Fax":"001 610-526-7471  ","Mail":"admissions@brynmawr.edu","ApplyOnline":"http://www.brynmawr.edu/admissions/apply/","Conditions_Cost": "","Conditions_Edu": "高中毕业", "Conditions_Test": "","Conditions_Age": "无明确要求","MajorSum": "57", "OpeningTime": [{"time":"11月1日","tip":"春季入学申请截止日期"},{"time":"3月1日","tip":"秋季入学申请截止日期"}],"Tuition": "42870","Other_Application": "50","Other_reg": "-1","Other_books": "-1","ScholarshipUrl": "http://www.brynmawr.edu/sfs/types/undergraduate.html","alimony":"12768-21600","Other_Conditions": "1.英语流利。","Currency": "美元","Rate": "6.3387"}</t>
  </si>
  <si>
    <t>https://app.applyyourself.com/AYApplicantLogin/fl_ApplicantLogin.asp?id=brynmawrg</t>
  </si>
  <si>
    <t>1、要求提交GRE考试成绩。&amp;nbsp;&amp;nbsp;以上要求为文理学院入学要求。</t>
  </si>
  <si>
    <t>http://www.brynmawr.edu/sfs/types/socialwork.html</t>
  </si>
  <si>
    <t>a:4:{s:6:"文学";s:30:"./major/175/4860/Master//9.gif";s:9:"历史学";s:30:"./major/175/4860/Master//7.gif";s:6:"理学";s:30:"./major/175/4860/Master//6.gif";s:6:"法学";s:30:"./major/175/4860/Master//1.gif";}</t>
  </si>
  <si>
    <t>{"Address":"Office of Admissions  101 North Merion Avenue  Bryn Mawr, PA 19010 ","Tel":"001 610-526-5152","Fax":"001 610-526-7471  ","Mail":"admissions@brynmawr.edu","ApplyOnline":"https://app.applyyourself.com/AYApplicantLogin/fl_ApplicantLogin.asp?id=brynmawrg","Conditions_Cost": "","Conditions_Edu": "本科毕业", "Conditions_Test": [{"type":"传统托福(PBT)","score":"600"},{"type":"托福机考(CBT)","score":"250"},{"type":"托福网考(IBT)","score":"100"},{"type":"雅思","score":"7"}],"Conditions_Age": "无明确要求","MajorSum": "9", "OpeningTime": [{"time":"11月1日","tip":"春季入学申请截止日期"},{"time":"3月1日","tip":"秋季入学申请截止日期"}],"Tuition": "36660","Other_Application": "50","Other_reg": "-1","Other_books": "-1","ScholarshipUrl": "http://www.brynmawr.edu/sfs/types/socialwork.html","alimony":"12768-21600","Other_Conditions": "1、要求提交GRE考试成绩。&amp;nbsp;&amp;nbsp;以上要求为文理学院入学要求。","Currency": "美元","Rate": "6.3387"}</t>
  </si>
  <si>
    <t>http://www.brynmawr.edu/admissions/applicationoptions.shtmlhttps://app.applyyourself.com/AYApplicantLogin/fl_ApplicantLogin.asp?id=brynmawrg</t>
  </si>
  <si>
    <t>a:4:{s:6:"文学";s:26:"./major/175/4860/Dr//9.gif";s:9:"历史学";s:26:"./major/175/4860/Dr//7.gif";s:6:"理学";s:26:"./major/175/4860/Dr//6.gif";s:6:"法学";s:26:"./major/175/4860/Dr//1.gif";}</t>
  </si>
  <si>
    <t>{"Address":"Office of Admissions  101 North Merion Avenue  Bryn Mawr, PA 19010 ","Tel":"001 610-526-5152","Fax":"001 610-526-7471  ","Mail":"admissions@brynmawr.edu","ApplyOnline":"http://www.brynmawr.edu/admissions/applicationoptions.shtmlhttps://app.applyyourself.com/AYApplicantLogin/fl_ApplicantLogin.asp?id=brynmawrg","Conditions_Cost": "","Conditions_Edu": "本科毕业", "Conditions_Test": [{"type":"传统托福(PBT)","score":"600"},{"type":"托福机考(CBT)","score":"250"},{"type":"托福网考(IBT)","score":"100"},{"type":"雅思","score":"7"}],"Conditions_Age": "无明确要求","MajorSum": "4", "OpeningTime": [{"time":"11月1日","tip":"春季入学申请截止日期"},{"time":"3月1日","tip":"秋季入学申请截止日期"}],"Tuition": "36660","Other_Application": "50","Other_reg": "-1","Other_books": "-1","ScholarshipUrl": "http://www.brynmawr.edu/sfs/types/socialwork.html","alimony":"12768-21600","Other_Conditions": "1、要求提交GRE考试成绩。&amp;nbsp;&amp;nbsp;以上要求为文理学院入学要求。","Currency": "美元","Rate": "6.3387"}</t>
  </si>
  <si>
    <t>蒙特霍利约克学院（南哈德利）</t>
  </si>
  <si>
    <t>Mount Holyoke College (South Hadley)</t>
  </si>
  <si>
    <t>Office of Admission, Mount Holyoke College, 50 College Street, South Hadley, MA 01075-1488</t>
  </si>
  <si>
    <t>a:3:{i:0;O:8:"stdClass":2:{s:4:"type";s:17:"传统托福(PBT)";s:5:"score";s:3:"628";}i:1;O:8:"stdClass":2:{s:4:"type";s:17:"托福网考(IBT)";s:5:"score";s:3:"105";}i:2;O:8:"stdClass":2:{s:4:"type";s:6:"雅思";s:5:"score";s:1:"7";}}</t>
  </si>
  <si>
    <t>1-(413) 538-2409</t>
  </si>
  <si>
    <t>admission@mtholyoke.edu</t>
  </si>
  <si>
    <t>a:3:{i:0;O:8:"stdClass":2:{s:4:"time";s:10:"11月15日";s:3:"tip";s:31:"提前录取1申请截止日期";}i:1;O:8:"stdClass":2:{s:4:"time";s:8:"1月1日";s:3:"tip";s:31:"提前录取2申请截止日期";}i:2;O:8:"stdClass":2:{s:4:"time";s:9:"1月15日";s:3:"tip";s:30:"常规录取申请截止日期";}}</t>
  </si>
  <si>
    <t>http://www.mtholyoke.edu/sfs/international.html</t>
  </si>
  <si>
    <t>1-(413) 538-2023</t>
  </si>
  <si>
    <t>a:9:{s:6:"文学";s:37:"./major/175/2889/Undergraduate//9.gif";s:9:"历史学";s:37:"./major/175/2889/Undergraduate//7.gif";s:6:"理学";s:37:"./major/175/2889/Undergraduate//6.gif";s:9:"经济学";s:37:"./major/175/2889/Undergraduate//5.gif";s:9:"教育学";s:37:"./major/175/2889/Undergraduate//4.gif";s:6:"工学";s:37:"./major/175/2889/Undergraduate//2.gif";s:6:"哲学";s:38:"./major/175/2889/Undergraduate//11.gif";s:6:"医学";s:38:"./major/175/2889/Undergraduate//10.gif";s:6:"法学";s:37:"./major/175/2889/Undergraduate//1.gif";}</t>
  </si>
  <si>
    <t>{"Address":"Office of Admission, Mount Holyoke College, 50 College Street, South Hadley, MA 01075-1488","Tel":"1-(413) 538-2023","Fax":"1-(413) 538-2409","Mail":"admission@mtholyoke.edu","ApplyOnline":"https://www.commonapp.org/CommonApp/default.aspx","Conditions_Cost": "","Conditions_Edu": "高中毕业", "Conditions_Test": [{"type":"传统托福(PBT)","score":"628"},{"type":"托福网考(IBT)","score":"105"},{"type":"雅思","score":"7"}],"Conditions_Age": "无明确要求","MajorSum": "51", "OpeningTime": [{"time":"11月15日","tip":"提前录取1申请截止日期"},{"time":"1月1日","tip":"提前录取2申请截止日期"},{"time":"1月15日","tip":"常规录取申请截止日期"}],"Tuition": "41270","Other_Application": "-1","Other_reg": "-1","Other_books": "-1","ScholarshipUrl": "http://www.mtholyoke.edu/sfs/international.html","alimony":"12768-21600","Other_Conditions": "无明确要求","Currency": "美元","Rate": "6.3387"}</t>
  </si>
  <si>
    <t>https://www.mtholyoke.edu/acad/degrees</t>
  </si>
  <si>
    <t>a:1:{i:0;O:8:"stdClass":2:{s:4:"time";s:9:"2月15日";s:3:"tip";s:33:"心理学硕士申请截止日期";}}</t>
  </si>
  <si>
    <t>1、要求提交大学成绩、推荐信&amp;nbsp;2、要求提交GRE和托福考试成绩。&amp;nbsp;&amp;nbsp;以上要求为心理学专业要求</t>
  </si>
  <si>
    <t>a:2:{s:6:"理学";s:30:"./major/175/2889/Master//6.gif";s:9:"教育学";s:30:"./major/175/2889/Master//4.gif";}</t>
  </si>
  <si>
    <t>{"Address":"Office of Admission, Mount Holyoke College, 50 College Street, South Hadley, MA 01075-1488","Tel":"1-(413) 538-2023","Fax":"1-(413) 538-2409","Mail":"admission@mtholyoke.edu","ApplyOnline":"https://www.mtholyoke.edu/acad/degrees","Conditions_Cost": "","Conditions_Edu": "本科毕业", "Conditions_Test": "","Conditions_Age": "无明确要求","MajorSum": "3", "OpeningTime": [{"time":"2月15日","tip":"心理学硕士申请截止日期"}],"Tuition": "30960","Other_Application": "-1","Other_reg": "-1","Other_books": "-1","ScholarshipUrl": "","alimony":"12768-21600","Other_Conditions": "1、要求提交大学成绩、推荐信&amp;nbsp;2、要求提交GRE和托福考试成绩。&amp;nbsp;&amp;nbsp;以上要求为心理学专业要求","Currency": "美元","Rate": "6.3387"}</t>
  </si>
  <si>
    <t>a:3:{i:0;O:8:"stdClass":2:{s:4:"type";s:17:"传统托福(PBT)";s:5:"score";s:3:"628";}i:1;O:8:"stdClass":2:{s:4:"type";s:17:"托福机考(CBT)";s:5:"score";s:3:"105";}i:2;O:8:"stdClass":2:{s:4:"type";s:6:"雅思";s:5:"score";s:1:"7";}}</t>
  </si>
  <si>
    <t>a:7:{s:6:"文学";s:34:"./major/175/2889/Specialist//9.gif";s:9:"历史学";s:34:"./major/175/2889/Specialist//7.gif";s:6:"理学";s:34:"./major/175/2889/Specialist//6.gif";s:9:"管理学";s:34:"./major/175/2889/Specialist//3.gif";s:6:"哲学";s:35:"./major/175/2889/Specialist//11.gif";s:6:"医学";s:35:"./major/175/2889/Specialist//10.gif";s:6:"法学";s:34:"./major/175/2889/Specialist//1.gif";}</t>
  </si>
  <si>
    <t>{"Address":"Office of Admission, Mount Holyoke College, 50 College Street, South Hadley, MA 01075-1488","Tel":"1-(413) 538-2023","Fax":"1-(413) 538-2409","Mail":"admission@mtholyoke.edu","ApplyOnline":"https://www.commonapp.org/CommonApp/default.aspx","Conditions_Cost": "","Conditions_Edu": "高中毕业", "Conditions_Test": [{"type":"传统托福(PBT)","score":"628"},{"type":"托福机考(CBT)","score":"105"},{"type":"雅思","score":"7"}],"Conditions_Age": "无明确要求","MajorSum": "15", "OpeningTime": [{"time":"11月15日","tip":"提前录取1申请截止日期"},{"time":"1月1日","tip":"提前录取2申请截止日期"},{"time":"1月15日","tip":"常规录取申请截止日期"}],"Tuition": "41270","Other_Application": "-1","Other_reg": "-1","Other_books": "-1","ScholarshipUrl": "http://www.mtholyoke.edu/sfs/international.html","alimony":"12768-21600","Other_Conditions": "无明确要求","Currency": "美元","Rate": "6.3387"}</t>
  </si>
  <si>
    <t>Language Resource Center, Mount Holyoke College  50 College Street • South Hadley, Massachusetts 01075</t>
  </si>
  <si>
    <t>https://www.mtholyoke.edu/contact/lrc</t>
  </si>
  <si>
    <t>+1 413-538-3513</t>
  </si>
  <si>
    <t>a:1:{s:6:"文学";s:32:"./major/175/2889/Language//9.gif";}</t>
  </si>
  <si>
    <t>{"Address":"Language Resource Center, Mount Holyoke College  50 College Street • South Hadley, Massachusetts 01075","Tel":"+1 413-538-3513","Fax":"","Mail":"https://www.mtholyoke.edu/contact/lrc","ApplyOnline":"","Conditions_Cost": "","Conditions_Edu": "无明确要求", "Conditions_Test": "","Conditions_Age": "无明确要求","MajorSum": "13", "OpeningTime": "","Tuition": "-1","Other_Application": "-1","Other_reg": "-1","Other_books": "-1","ScholarshipUrl": "","alimony":"12768-21600","Other_Conditions": "无明确要求","Currency": "美元","Rate": "6.3387"}</t>
  </si>
  <si>
    <t>a:3:{s:9:"教育学";s:34:"./major/175/2889/Foundation//4.gif";s:6:"医学";s:35:"./major/175/2889/Foundation//10.gif";s:6:"法学";s:34:"./major/175/2889/Foundation//1.gif";}</t>
  </si>
  <si>
    <t>{"Address":"Office of Admission, Mount Holyoke College, 50 College Street, South Hadley, MA 01075-1488","Tel":"1-(413) 538-2023","Fax":"1-(413) 538-2409","Mail":"admission@mtholyoke.edu","ApplyOnline":"https://www.commonapp.org/CommonApp/default.aspx","Conditions_Cost": "","Conditions_Edu": "无明确要求", "Conditions_Test": "","Conditions_Age": "无明确要求","MajorSum": "2", "OpeningTime": "","Tuition": "-1","Other_Application": "-1","Other_reg": "-1","Other_books": "-1","ScholarshipUrl": "","alimony":"12768-21600","Other_Conditions": "无明确要求","Currency": "美元","Rate": "6.3387"}</t>
  </si>
  <si>
    <t>东密歇根大学(伊普西兰蒂)</t>
  </si>
  <si>
    <t>Eastern Michigan University (Ypsilanti)</t>
  </si>
  <si>
    <t>Undergraduate Admissions, PO Box 921, 401 Pierce Hall, Ypsilanti, MI 48197</t>
  </si>
  <si>
    <t>https://www.emich.edu/admissions/application/index.php</t>
  </si>
  <si>
    <t>1.734.487.6559</t>
  </si>
  <si>
    <t>undergraduate.admissions@emich.edu</t>
  </si>
  <si>
    <t>a:3:{i:0;O:8:"stdClass":2:{s:4:"time";s:8:"7月1日";s:3:"tip";s:36:"秋季学期入学申请截止时间";}i:1;O:8:"stdClass":2:{s:4:"time";s:9:"11月1日";s:3:"tip";s:36:"冬季学期入学申请截止时间";}i:2;O:8:"stdClass":2:{s:4:"time";s:8:"3月1日";s:3:"tip";s:36:"春季学期入学申请截止时间";}}</t>
  </si>
  <si>
    <t>1、要求提交托福、雅思或密歇根英语考试成绩。</t>
  </si>
  <si>
    <t>http://www.emich.edu/finaid/scholarships/incoming.php</t>
  </si>
  <si>
    <t>1.734.487.0205</t>
  </si>
  <si>
    <t>a:10:{s:6:"文学";s:37:"./major/175/2994/Undergraduate//9.gif";s:9:"历史学";s:37:"./major/175/2994/Undergraduate//7.gif";s:6:"理学";s:37:"./major/175/2994/Undergraduate//6.gif";s:9:"经济学";s:37:"./major/175/2994/Undergraduate//5.gif";s:9:"教育学";s:37:"./major/175/2994/Undergraduate//4.gif";s:9:"管理学";s:37:"./major/175/2994/Undergraduate//3.gif";s:6:"工学";s:37:"./major/175/2994/Undergraduate//2.gif";s:6:"哲学";s:38:"./major/175/2994/Undergraduate//11.gif";s:6:"医学";s:38:"./major/175/2994/Undergraduate//10.gif";s:6:"法学";s:37:"./major/175/2994/Undergraduate//1.gif";}</t>
  </si>
  <si>
    <t>{"Address":"Undergraduate Admissions, PO Box 921, 401 Pierce Hall, Ypsilanti, MI 48197","Tel":"1.734.487.0205","Fax":"1.734.487.6559","Mail":"undergraduate.admissions@emich.edu","ApplyOnline":"https://www.emich.edu/admissions/application/index.php","Conditions_Cost": "","Conditions_Edu": "高中毕业", "Conditions_Test": "","Conditions_Age": "无明确要求","MajorSum": "155", "OpeningTime": [{"time":"7月1日","tip":"秋季学期入学申请截止时间"},{"time":"11月1日","tip":"冬季学期入学申请截止时间"},{"time":"3月1日","tip":"春季学期入学申请截止时间"}],"Tuition": "22683","Other_Application": "-1","Other_reg": "-1","Other_books": "-1","ScholarshipUrl": "http://www.emich.edu/finaid/scholarships/incoming.php","alimony":"12768-21600","Other_Conditions": "1、要求提交托福、雅思或密歇根英语考试成绩。","Currency": "美元","Rate": "6.3387"}</t>
  </si>
  <si>
    <t>Graduate School, 200 Boone Hall, Eastern Michigan University, Ypsilanti, MI 48197</t>
  </si>
  <si>
    <t>https://bannerweb.emich.edu/pls/berp/bwskalog.P_DispLoginNon</t>
  </si>
  <si>
    <t>1.734.487.0050</t>
  </si>
  <si>
    <t>graduate_school@emich.edu</t>
  </si>
  <si>
    <t>a:3:{i:0;O:8:"stdClass":2:{s:4:"time";s:9:"2月15日";s:3:"tip";s:36:"秋季学期入学申请截止时间";}i:1;O:8:"stdClass":2:{s:4:"time";s:8:"9月1日";s:3:"tip";s:36:"冬季学期入学申请截止时间";}i:2;O:8:"stdClass":2:{s:4:"time";s:8:"3月1日";s:3:"tip";s:36:"春季学期入学申请截止时间";}}</t>
  </si>
  <si>
    <t>http://www.emich.edu/finaid/scholarships/graduate.php</t>
  </si>
  <si>
    <t>1.734.487.0042</t>
  </si>
  <si>
    <t>a:10:{s:6:"文学";s:30:"./major/175/2994/Master//9.gif";s:9:"历史学";s:30:"./major/175/2994/Master//7.gif";s:6:"理学";s:30:"./major/175/2994/Master//6.gif";s:9:"经济学";s:30:"./major/175/2994/Master//5.gif";s:9:"教育学";s:30:"./major/175/2994/Master//4.gif";s:9:"管理学";s:30:"./major/175/2994/Master//3.gif";s:6:"工学";s:30:"./major/175/2994/Master//2.gif";s:6:"医学";s:31:"./major/175/2994/Master//10.gif";s:6:"法学";s:30:"./major/175/2994/Master//1.gif";s:0:"";s:29:"./major/175/2994/Master//.gif";}</t>
  </si>
  <si>
    <t>{"Address":"Graduate School, 200 Boone Hall, Eastern Michigan University, Ypsilanti, MI 48197","Tel":"1.734.487.0042","Fax":"1.734.487.0050","Mail":"graduate_school@emich.edu","ApplyOnline":"https://bannerweb.emich.edu/pls/berp/bwskalog.P_DispLoginNon","Conditions_Cost": "","Conditions_Edu": "本科毕业", "Conditions_Test": "","Conditions_Age": "无明确要求","MajorSum": "110", "OpeningTime": [{"time":"2月15日","tip":"秋季学期入学申请截止时间"},{"time":"9月1日","tip":"冬季学期入学申请截止时间"},{"time":"3月1日","tip":"春季学期入学申请截止时间"}],"Tuition": "18146","Other_Application": "35","Other_reg": "-1","Other_books": "-1","ScholarshipUrl": "http://www.emich.edu/finaid/scholarships/graduate.php","alimony":"12768-21600","Other_Conditions": "1、要求提交托福、雅思或密歇根英语考试成绩。","Currency": "美元","Rate": "6.3387"}</t>
  </si>
  <si>
    <t>a:4:{s:6:"理学";s:26:"./major/175/2994/Dr//6.gif";s:9:"教育学";s:26:"./major/175/2994/Dr//4.gif";s:9:"管理学";s:26:"./major/175/2994/Dr//3.gif";s:6:"工学";s:26:"./major/175/2994/Dr//2.gif";}</t>
  </si>
  <si>
    <t>{"Address":"Graduate School, 200 Boone Hall, Eastern Michigan University, Ypsilanti, MI 48197","Tel":"1.734.487.0042","Fax":"1.734.487.0050","Mail":"graduate_school@emich.edu","ApplyOnline":"https://bannerweb.emich.edu/pls/berp/bwskalog.P_DispLoginNon","Conditions_Cost": "","Conditions_Edu": "本科毕业", "Conditions_Test": "","Conditions_Age": "无明确要求","MajorSum": "4", "OpeningTime": [{"time":"2月15日","tip":"秋季学期入学申请截止时间"},{"time":"9月1日","tip":"冬季学期入学申请截止时间"},{"time":"3月1日","tip":"春季学期入学申请截止时间"}],"Tuition": "18146","Other_Application": "35","Other_reg": "-1","Other_books": "-1","ScholarshipUrl": "http://www.emich.edu/finaid/scholarships/graduate.php","alimony":"12768-21600","Other_Conditions": "1、要求提交托福、雅思或密歇根英语考试成绩。","Currency": "美元","Rate": "6.3387"}</t>
  </si>
  <si>
    <t>a:3:{s:6:"文学";s:34:"./major/175/2994/Specialist//9.gif";s:6:"医学";s:35:"./major/175/2994/Specialist//10.gif";s:6:"法学";s:34:"./major/175/2994/Specialist//1.gif";}</t>
  </si>
  <si>
    <t>{"Address":"Undergraduate Admissions, PO Box 921, 401 Pierce Hall, Ypsilanti, MI 48197","Tel":"1.734.487.0205","Fax":"1.734.487.6559","Mail":"undergraduate.admissions@emich.edu","ApplyOnline":"https://www.emich.edu/admissions/application/index.php","Conditions_Cost": "","Conditions_Edu": "高中毕业", "Conditions_Test": "","Conditions_Age": "无明确要求","MajorSum": "3", "OpeningTime": [{"time":"7月1日","tip":"秋季学期入学申请截止时间"},{"time":"11月1日","tip":"冬季学期入学申请截止时间"},{"time":"3月1日","tip":"春季学期入学申请截止时间"}],"Tuition": "22683","Other_Application": "-1","Other_reg": "-1","Other_books": "-1","ScholarshipUrl": "http://www.emich.edu/finaid/scholarships/incoming.php","alimony":"12768-21600","Other_Conditions": "1、要求提交托福、雅思或密歇根英语考试成绩。","Currency": "美元","Rate": "6.3387"}</t>
  </si>
  <si>
    <t>English as a Second Language, 318 King Hall, Ypsilanti, Michigan 48197</t>
  </si>
  <si>
    <t>esl@emich.edu</t>
  </si>
  <si>
    <t>a:1:{i:0;O:8:"stdClass":2:{s:4:"time";s:8:"1月6日";s:3:"tip";s:46:"每年开课3词，分别为1月、5月、9月";}}</t>
  </si>
  <si>
    <t>1 734.487.0338</t>
  </si>
  <si>
    <t>a:2:{s:6:"文学";s:32:"./major/175/2994/Language//9.gif";s:9:"教育学";s:32:"./major/175/2994/Language//4.gif";}</t>
  </si>
  <si>
    <t>{"Address":"English as a Second Language, 318 King Hall, Ypsilanti, Michigan 48197","Tel":"1 734.487.0338","Fax":"","Mail":"esl@emich.edu","ApplyOnline":"https://www.emich.edu/admissions/application/index.php","Conditions_Cost": "","Conditions_Edu": "无明确要求", "Conditions_Test": "","Conditions_Age": "无明确要求","MajorSum": "1", "OpeningTime": [{"time":"1月6日","tip":"每年开课3词，分别为1月、5月、9月"}],"Tuition": "260","Other_Application": "-1","Other_reg": "-1","Other_books": "-1","ScholarshipUrl": "","alimony":"12768-21600","Other_Conditions": "无明确要求","Currency": "美元","Rate": "6.3387"}</t>
  </si>
  <si>
    <t>a:10:{s:6:"文学";s:31:"./major/175/2994/NetWork//9.gif";s:9:"历史学";s:31:"./major/175/2994/NetWork//7.gif";s:6:"理学";s:31:"./major/175/2994/NetWork//6.gif";s:9:"经济学";s:31:"./major/175/2994/NetWork//5.gif";s:9:"教育学";s:31:"./major/175/2994/NetWork//4.gif";s:9:"管理学";s:31:"./major/175/2994/NetWork//3.gif";s:6:"工学";s:31:"./major/175/2994/NetWork//2.gif";s:21:"职教及其他类别";s:32:"./major/175/2994/NetWork//13.gif";s:6:"医学";s:32:"./major/175/2994/NetWork//10.gif";s:6:"法学";s:31:"./major/175/2994/NetWork//1.gif";}</t>
  </si>
  <si>
    <t>{"Address":"Graduate School, 200 Boone Hall, Eastern Michigan University, Ypsilanti, MI 48197","Tel":"1.734.487.0042","Fax":"1.734.487.0050","Mail":"graduate_school@emich.edu","ApplyOnline":"https://bannerweb.emich.edu/pls/berp/bwskalog.P_DispLoginNon","Conditions_Cost": "","Conditions_Edu": "无明确要求", "Conditions_Test": "","Conditions_Age": "无明确要求","MajorSum": "59", "OpeningTime": "","Tuition": "18146","Other_Application": "","Other_reg": "-1","Other_books": "-1","ScholarshipUrl": "http://www.emich.edu/finaid/scholarships/graduate.php","alimony":"12768-21600","Other_Conditions": "无明确要求","Currency": "美元","Rate": "6.3387"}</t>
  </si>
  <si>
    <t>a:6:{s:6:"农学";s:34:"./major/175/2994/Foundation//8.gif";s:9:"教育学";s:34:"./major/175/2994/Foundation//4.gif";s:9:"管理学";s:34:"./major/175/2994/Foundation//3.gif";s:6:"工学";s:34:"./major/175/2994/Foundation//2.gif";s:6:"医学";s:35:"./major/175/2994/Foundation//10.gif";s:6:"法学";s:34:"./major/175/2994/Foundation//1.gif";}</t>
  </si>
  <si>
    <t>{"Address":"Undergraduate Admissions, PO Box 921, 401 Pierce Hall, Ypsilanti, MI 48197","Tel":"1.734.487.0205","Fax":"1.734.487.6559","Mail":"undergraduate.admissions@emich.edu","ApplyOnline":"https://www.emich.edu/admissions/application/index.php","Conditions_Cost": "","Conditions_Edu": "无明确要求", "Conditions_Test": "","Conditions_Age": "无明确要求","MajorSum": "11", "OpeningTime": "","Tuition": "-1","Other_Application": "-1","Other_reg": "-1","Other_books": "-1","ScholarshipUrl": "","alimony":"12768-21600","Other_Conditions": "","Currency": "美元","Rate": "6.3387"}</t>
  </si>
  <si>
    <t>肯尼绍州立大学(肯尼绍)</t>
  </si>
  <si>
    <t>Kennesaw State University (Kennesaw)</t>
  </si>
  <si>
    <t>Kennesaw State University  Office of Undergraduate Admissions  1000 Chastain Road, #9111  Kennesaw, Georgia 30144-5591</t>
  </si>
  <si>
    <t>https://secure.gacollege411.org/applications/USG_Common_App_Short/introduction.asp?application_id=2300</t>
  </si>
  <si>
    <t>a:4:{i:0;O:8:"stdClass":2:{s:4:"type";s:17:"传统托福(PBT)";s:5:"score";s:3:"537";}i:1;O:8:"stdClass":2:{s:4:"type";s:17:"托福机考(CBT)";s:5:"score";s:3:"203";}i:2;O:8:"stdClass":2:{s:4:"type";s:17:"托福网考(IBT)";s:5:"score";s:2:"75";}i:3;O:8:"stdClass":2:{s:4:"type";s:6:"雅思";s:5:"score";s:3:"6.5";}}</t>
  </si>
  <si>
    <t>internationaladmissions@kennesaw.edu</t>
  </si>
  <si>
    <t>1.申请者需提供就读高中以上学校正式成绩单。&amp;nbsp;2.可提供ACT或SAT成绩。</t>
  </si>
  <si>
    <t>http://financialaid.kennesaw.edu/aid/scholarships.php</t>
  </si>
  <si>
    <t>1.770.423.6300</t>
  </si>
  <si>
    <t>a:9:{s:6:"文学";s:37:"./major/175/1647/Undergraduate//9.gif";s:9:"历史学";s:37:"./major/175/1647/Undergraduate//7.gif";s:6:"理学";s:37:"./major/175/1647/Undergraduate//6.gif";s:9:"经济学";s:37:"./major/175/1647/Undergraduate//5.gif";s:9:"教育学";s:37:"./major/175/1647/Undergraduate//4.gif";s:9:"管理学";s:37:"./major/175/1647/Undergraduate//3.gif";s:6:"工学";s:37:"./major/175/1647/Undergraduate//2.gif";s:6:"医学";s:38:"./major/175/1647/Undergraduate//10.gif";s:6:"法学";s:37:"./major/175/1647/Undergraduate//1.gif";}</t>
  </si>
  <si>
    <t>{"Address":"Kennesaw State University  Office of Undergraduate Admissions  1000 Chastain Road, #9111  Kennesaw, Georgia 30144-5591  ","Tel":"1.770.423.6300","Fax":"","Mail":"internationaladmissions@kennesaw.edu","ApplyOnline":"https://secure.gacollege411.org/applications/USG_Common_App_Short/introduction.asp?application_id=2300","Conditions_Cost": "","Conditions_Edu": "高中毕业", "Conditions_Test": [{"type":"传统托福(PBT)","score":"537"},{"type":"托福机考(CBT)","score":"203"},{"type":"托福网考(IBT)","score":"75"},{"type":"雅思","score":"6.5"}],"Conditions_Age": "无明确要求","MajorSum": "42", "OpeningTime": "","Tuition": "-1","Other_Application": "-1","Other_reg": "-1","Other_books": "-1","ScholarshipUrl": "http://financialaid.kennesaw.edu/aid/scholarships.php","alimony":"12768-21600","Other_Conditions": "1.申请者需提供就读高中以上学校正式成绩单。&amp;nbsp;2.可提供ACT或SAT成绩。","Currency": "美元","Rate": "6.3387"}</t>
  </si>
  <si>
    <t>Kennesaw State University  Office of Graduate Admissions  1000 Chastain Road, #9109  Kennesaw, Georgia 30144.5591</t>
  </si>
  <si>
    <t>http://www.kennesaw.edu/graduate/admissions/application.html</t>
  </si>
  <si>
    <t>1.770.423.6885</t>
  </si>
  <si>
    <t>ksugrad@kennesaw.edu</t>
  </si>
  <si>
    <t>1 毕业于该校认可国家的大学申请学生，不需要提交语言水平证明。&amp;nbsp;2 提交所有就读大学正式成绩单。</t>
  </si>
  <si>
    <t>1.770.420.4377</t>
  </si>
  <si>
    <t>a:7:{s:6:"文学";s:30:"./major/175/1647/Master//9.gif";s:6:"理学";s:30:"./major/175/1647/Master//6.gif";s:9:"教育学";s:30:"./major/175/1647/Master//4.gif";s:9:"管理学";s:30:"./major/175/1647/Master//3.gif";s:6:"工学";s:30:"./major/175/1647/Master//2.gif";s:6:"医学";s:31:"./major/175/1647/Master//10.gif";s:6:"法学";s:30:"./major/175/1647/Master//1.gif";}</t>
  </si>
  <si>
    <t>{"Address":"Kennesaw State University  Office of Graduate Admissions  1000 Chastain Road, #9109  Kennesaw, Georgia 30144.5591  ","Tel":"1.770.420.4377","Fax":"1.770.423.6885","Mail":"ksugrad@kennesaw.edu","ApplyOnline":"http://www.kennesaw.edu/graduate/admissions/application.html","Conditions_Cost": "","Conditions_Edu": "本科毕业", "Conditions_Test": [{"type":"传统托福(PBT)","score":"550"},{"type":"托福机考(CBT)","score":"213"},{"type":"托福网考(IBT)","score":"80"},{"type":"雅思","score":"6.5"}],"Conditions_Age": "无明确要求","MajorSum": "19", "OpeningTime": "","Tuition": "24500","Other_Application": "60","Other_reg": "-1","Other_books": "-1","ScholarshipUrl": "http://financialaid.kennesaw.edu/aid/scholarships.php","alimony":"12768-21600","Other_Conditions": "1 毕业于该校认可国家的大学申请学生，不需要提交语言水平证明。&amp;nbsp;2 提交所有就读大学正式成绩单。","Currency": "美元","Rate": "6.3387"}</t>
  </si>
  <si>
    <t>a:3:{s:9:"教育学";s:26:"./major/175/1647/Dr//4.gif";s:9:"管理学";s:26:"./major/175/1647/Dr//3.gif";s:6:"医学";s:27:"./major/175/1647/Dr//10.gif";}</t>
  </si>
  <si>
    <t>{"Address":"Kennesaw State University  Office of Graduate Admissions  1000 Chastain Road, #9109  Kennesaw, Georgia 30144.5591  ","Tel":"1.770.420.4377","Fax":"1.770.423.6885","Mail":"ksugrad@kennesaw.edu","ApplyOnline":"http://www.kennesaw.edu/graduate/admissions/application.html","Conditions_Cost": "","Conditions_Edu": "本科毕业", "Conditions_Test": [{"type":"传统托福(PBT)","score":"550"},{"type":"托福机考(CBT)","score":"213"},{"type":"托福网考(IBT)","score":"80"},{"type":"雅思","score":"6.5"}],"Conditions_Age": "无明确要求","MajorSum": "4", "OpeningTime": "","Tuition": "16884","Other_Application": "60","Other_reg": "-1","Other_books": "-1","ScholarshipUrl": "http://financialaid.kennesaw.edu/aid/scholarships.php","alimony":"12768-21600","Other_Conditions": "1 毕业于该校认可国家的大学申请学生，不需要提交语言水平证明。&amp;nbsp;2 提交所有就读大学正式成绩单。","Currency": "美元","Rate": "6.3387"}</t>
  </si>
  <si>
    <t>Kennesaw State University Continuing Education ,1000 Chastain Rd. #3301,Kennesaw,GA 30144 USA</t>
  </si>
  <si>
    <t>a:1:{i:0;O:8:"stdClass":2:{s:4:"time";s:8:"1月4日";s:3:"tip";s:44:"每年开课4次，1月、4月、6月、9月";}}</t>
  </si>
  <si>
    <t>1 770-499-3023</t>
  </si>
  <si>
    <t>a:2:{s:6:"文学";s:32:"./major/175/1647/Language//9.gif";s:9:"教育学";s:32:"./major/175/1647/Language//4.gif";}</t>
  </si>
  <si>
    <t>{"Address":"Kennesaw State University Continuing Education ,1000 Chastain Rd. #3301,Kennesaw,GA 30144 USA","Tel":"1 770-499-3023","Fax":"","Mail":"internationaladmissions@kennesaw.edu","ApplyOnline":"https://secure.gacollege411.org/applications/USG_Common_App_Short/introduction.asp?application_id=2300","Conditions_Cost": "","Conditions_Edu": "无明确要求", "Conditions_Test": "","Conditions_Age": "无明确要求","MajorSum": "1", "OpeningTime": [{"time":"1月4日","tip":"每年开课4次，1月、4月、6月、9月"}],"Tuition": "-1","Other_Application": "-1","Other_reg": "-1","Other_books": "-1","ScholarshipUrl": "","alimony":"12768-21600","Other_Conditions": "无明确要求","Currency": "美元","Rate": "6.3387"}</t>
  </si>
  <si>
    <t>1 770-499-3355</t>
  </si>
  <si>
    <t>a:2:{s:6:"文学";s:31:"./major/175/1647/NetWork//9.gif";s:6:"工学";s:31:"./major/175/1647/NetWork//2.gif";}</t>
  </si>
  <si>
    <t>{"Address":"Kennesaw State University Continuing Education ,1000 Chastain Rd. #3301,Kennesaw,GA 30144 USA","Tel":"1 770-499-3355","Fax":"","Mail":"ksugrad@kennesaw.edu","ApplyOnline":"http://www.kennesaw.edu/graduate/admissions/application.html","Conditions_Cost": "","Conditions_Edu": "无明确要求", "Conditions_Test": "","Conditions_Age": "无明确要求","MajorSum": "3", "OpeningTime": "","Tuition": "-1","Other_Application": "","Other_reg": "-1","Other_books": "-1","ScholarshipUrl": "http://financialaid.kennesaw.edu/aid/scholarships.php","alimony":"12768-21600","Other_Conditions": "无明确要求","Currency": "美元","Rate": "6.3387"}</t>
  </si>
  <si>
    <t>加州州立大学奇科分校(奇科)</t>
  </si>
  <si>
    <t>California State University (Chico)</t>
  </si>
  <si>
    <t>Debra Cooprider  Office of International Education  400 West First Street  California State University, Chico  Chico, CA 95929-0680  USA</t>
  </si>
  <si>
    <t>a:4:{i:0;O:8:"stdClass":2:{s:4:"type";s:17:"传统托福(PBT)";s:5:"score";s:3:"500";}i:1;O:8:"stdClass":2:{s:4:"type";s:17:"托福网考(IBT)";s:5:"score";s:2:"61";}i:2;O:8:"stdClass":2:{s:4:"type";s:6:"雅思";s:5:"score";s:1:"6";}i:3;O:8:"stdClass":2:{s:4:"type";s:3:"PTE";s:5:"score";s:2:"47";}}</t>
  </si>
  <si>
    <t>1 530-898-6456</t>
  </si>
  <si>
    <t>iss@csuchico.edu</t>
  </si>
  <si>
    <t>http://www.csuchico.edu/fa/scholarships/index.shtml</t>
  </si>
  <si>
    <t>1 530-898-5415</t>
  </si>
  <si>
    <t>a:11:{s:6:"文学";s:36:"./major/175/398/Undergraduate//9.gif";s:6:"农学";s:36:"./major/175/398/Undergraduate//8.gif";s:9:"历史学";s:36:"./major/175/398/Undergraduate//7.gif";s:6:"理学";s:36:"./major/175/398/Undergraduate//6.gif";s:9:"经济学";s:36:"./major/175/398/Undergraduate//5.gif";s:9:"教育学";s:36:"./major/175/398/Undergraduate//4.gif";s:9:"管理学";s:36:"./major/175/398/Undergraduate//3.gif";s:6:"工学";s:36:"./major/175/398/Undergraduate//2.gif";s:6:"哲学";s:37:"./major/175/398/Undergraduate//11.gif";s:6:"医学";s:37:"./major/175/398/Undergraduate//10.gif";s:6:"法学";s:36:"./major/175/398/Undergraduate//1.gif";}</t>
  </si>
  <si>
    <t>{"Address":"Debra Cooprider  Office of International Education  400 West First Street  California State University, Chico  Chico, CA 95929-0680  USA ","Tel":"1 530-898-5415","Fax":"1 530-898-6456","Mail":"iss@csuchico.edu","ApplyOnline":"http://www.csumentor.edu/","Conditions_Cost": [{"score":"四分制  3.0","tip":""}],"Conditions_Edu": "高中毕业", "Conditions_Test": [{"type":"传统托福(PBT)","score":"500"},{"type":"托福网考(IBT)","score":"61"},{"type":"雅思","score":"6"},{"type":"PTE","score":"47"}],"Conditions_Age": "无明确要求","MajorSum": "67", "OpeningTime": [{"time":"6月1日","tip":"秋季入学申请截止时间"},{"time":"11月1日","tip":"春季入学申请截止时间"}],"Tuition": "11160","Other_Application": "-1","Other_reg": "-1","Other_books": "-1","ScholarshipUrl": "http://www.csuchico.edu/fa/scholarships/index.shtml","alimony":"12768-21600","Other_Conditions": "无明确要求","Currency": "美元","Rate": "6.3387"}</t>
  </si>
  <si>
    <t>Rosanne Kenoyer  International Graduate Admissions Coordinator  Student Service Center, Room 440  400 West First Street  Chico, CA 95929-0680  USA</t>
  </si>
  <si>
    <t>a:4:{i:0;O:8:"stdClass":2:{s:4:"type";s:17:"传统托福(PBT)";s:5:"score";s:3:"550";}i:1;O:8:"stdClass":2:{s:4:"type";s:17:"托福网考(IBT)";s:5:"score";s:2:"80";}i:2;O:8:"stdClass":2:{s:4:"type";s:6:"雅思";s:5:"score";s:3:"6.5";}i:3;O:8:"stdClass":2:{s:4:"type";s:3:"PTE";s:5:"score";s:2:"59";}}</t>
  </si>
  <si>
    <t>a:2:{i:0;O:8:"stdClass":2:{s:4:"time";s:8:"3月1日";s:3:"tip";s:30:"秋季入学申请截止时间";}i:1;O:8:"stdClass":2:{s:4:"time";s:9:"9月15日";s:3:"tip";s:30:"春季入学申请截止时间";}}</t>
  </si>
  <si>
    <t>1 (530)898-5415</t>
  </si>
  <si>
    <t>a:8:{s:6:"文学";s:29:"./major/175/398/Master//9.gif";s:9:"历史学";s:29:"./major/175/398/Master//7.gif";s:6:"理学";s:29:"./major/175/398/Master//6.gif";s:9:"教育学";s:29:"./major/175/398/Master//4.gif";s:9:"管理学";s:29:"./major/175/398/Master//3.gif";s:6:"工学";s:29:"./major/175/398/Master//2.gif";s:6:"医学";s:30:"./major/175/398/Master//10.gif";s:6:"法学";s:29:"./major/175/398/Master//1.gif";}</t>
  </si>
  <si>
    <t>{"Address":"Rosanne Kenoyer  International Graduate Admissions Coordinator  Student Service Center, Room 440  400 West First Street  Chico, CA 95929-0680  USA    ","Tel":"1 (530)898-5415","Fax":"","Mail":"iss@csuchico.edu","ApplyOnline":"http://www.csumentor.edu/","Conditions_Cost": "","Conditions_Edu": "本科毕业", "Conditions_Test": [{"type":"传统托福(PBT)","score":"550"},{"type":"托福网考(IBT)","score":"80"},{"type":"雅思","score":"6.5"},{"type":"PTE","score":"59"}],"Conditions_Age": "无明确要求","MajorSum": "29", "OpeningTime": [{"time":"3月1日","tip":"秋季入学申请截止时间"},{"time":"9月15日","tip":"春季入学申请截止时间"}],"Tuition": "13392","Other_Application": "-1","Other_reg": "-1","Other_books": "-1","ScholarshipUrl": "http://www.csuchico.edu/fa/scholarships/index.shtml","alimony":"12768-21600","Other_Conditions": "无明确要求","Currency": "美元","Rate": "6.3387"}</t>
  </si>
  <si>
    <t>a:9:{s:6:"文学";s:33:"./major/175/398/Specialist//9.gif";s:6:"农学";s:33:"./major/175/398/Specialist//8.gif";s:9:"历史学";s:33:"./major/175/398/Specialist//7.gif";s:6:"理学";s:33:"./major/175/398/Specialist//6.gif";s:9:"教育学";s:33:"./major/175/398/Specialist//4.gif";s:9:"管理学";s:33:"./major/175/398/Specialist//3.gif";s:6:"工学";s:33:"./major/175/398/Specialist//2.gif";s:6:"医学";s:34:"./major/175/398/Specialist//10.gif";s:6:"法学";s:33:"./major/175/398/Specialist//1.gif";}</t>
  </si>
  <si>
    <t>{"Address":"Debra Cooprider  Office of International Education  400 West First Street  California State University, Chico  Chico, CA 95929-0680  USA ","Tel":"1 530-898-5415","Fax":"1 530-898-6456","Mail":"iss@csuchico.edu","ApplyOnline":"http://www.csumentor.edu/","Conditions_Cost": [{"score":"四分制  3.0","tip":""}],"Conditions_Edu": "高中毕业", "Conditions_Test": [{"type":"传统托福(PBT)","score":"500"},{"type":"托福网考(IBT)","score":"61"},{"type":"雅思","score":"6"},{"type":"PTE","score":"47"}],"Conditions_Age": "无明确要求","MajorSum": "23", "OpeningTime": [{"time":"6月1日","tip":"秋季入学申请截止时间"},{"time":"11月1日","tip":"春季入学申请截止时间"}],"Tuition": "11160","Other_Application": "-1","Other_reg": "-1","Other_books": "-1","ScholarshipUrl": "http://www.csuchico.edu/fa/scholarships/index.shtml","alimony":"12768-21600","Other_Conditions": "无明确要求","Currency": "美元","Rate": "6.3387"}</t>
  </si>
  <si>
    <t>Office of International Education  Student Services Center 440  California State University, Chico  Chico, CA 95929-0680 USA</t>
  </si>
  <si>
    <t>skwright@csuchico.edu</t>
  </si>
  <si>
    <t>1 530-898-6744</t>
  </si>
  <si>
    <t>a:1:{s:6:"文学";s:31:"./major/175/398/Language//9.gif";}</t>
  </si>
  <si>
    <t>{"Address":"Office of International Education  Student Services Center 440  California State University, Chico  Chico, CA 95929-0680 USA","Tel":"1 530-898-6744","Fax":"","Mail":"skwright@csuchico.edu","ApplyOnline":"http://www.csumentor.edu/","Conditions_Cost": "","Conditions_Edu": "无明确要求", "Conditions_Test": "","Conditions_Age": "无明确要求","MajorSum": "1", "OpeningTime": "","Tuition": "-1","Other_Application": "-1","Other_reg": "-1","Other_books": "-1","ScholarshipUrl": "","alimony":"12768-21600","Other_Conditions": "无明确要求","Currency": "美元","Rate": "6.3387"}</t>
  </si>
  <si>
    <t>a:1:{s:9:"历史学";s:30:"./major/175/398/NetWork//7.gif";}</t>
  </si>
  <si>
    <t>{"Address":"Rosanne Kenoyer  International Graduate Admissions Coordinator  Student Service Center, Room 440  400 West First Street  Chico, CA 95929-0680  USA    ","Tel":"1 (530)898-5415","Fax":"","Mail":"iss@csuchico.edu","ApplyOnline":"http://www.csumentor.edu/","Conditions_Cost": "","Conditions_Edu": "无明确要求", "Conditions_Test": "","Conditions_Age": "无明确要求","MajorSum": "1", "OpeningTime": "","Tuition": "13392","Other_Application": "","Other_reg": "-1","Other_books": "-1","ScholarshipUrl": "http://www.csuchico.edu/fa/scholarships/index.shtml","alimony":"12768-21600","Other_Conditions": "无明确要求","Currency": "美元","Rate": "6.3387"}</t>
  </si>
  <si>
    <t>西顿霍尔大学（南奥兰治）</t>
  </si>
  <si>
    <t>Seton Hall University (South Orange)</t>
  </si>
  <si>
    <t>Seton Hall University, 400 South Orange Avenue, South Orange, NJ 07079</t>
  </si>
  <si>
    <t>http://www.shu.edu/applying/undergraduate/international.cfm</t>
  </si>
  <si>
    <t>1 (973) 275-2339</t>
  </si>
  <si>
    <t>thehall@shu.edu</t>
  </si>
  <si>
    <t>http://www.shu.edu/applying/undergraduate/scholarships.cfm</t>
  </si>
  <si>
    <t>1 (973) 761-9000</t>
  </si>
  <si>
    <t>a:10:{s:6:"文学";s:37:"./major/175/3754/Undergraduate//9.gif";s:9:"历史学";s:37:"./major/175/3754/Undergraduate//7.gif";s:6:"理学";s:37:"./major/175/3754/Undergraduate//6.gif";s:9:"经济学";s:37:"./major/175/3754/Undergraduate//5.gif";s:9:"教育学";s:37:"./major/175/3754/Undergraduate//4.gif";s:9:"管理学";s:37:"./major/175/3754/Undergraduate//3.gif";s:6:"工学";s:37:"./major/175/3754/Undergraduate//2.gif";s:6:"哲学";s:38:"./major/175/3754/Undergraduate//11.gif";s:6:"医学";s:38:"./major/175/3754/Undergraduate//10.gif";s:6:"法学";s:37:"./major/175/3754/Undergraduate//1.gif";}</t>
  </si>
  <si>
    <t>{"Address":"Seton Hall University, 400 South Orange Avenue, South Orange, NJ 07079","Tel":"1 (973) 761-9000","Fax":"1 (973) 275-2339","Mail":"thehall@shu.edu","ApplyOnline":"http://www.shu.edu/applying/undergraduate/international.cfm","Conditions_Cost": "","Conditions_Edu": "高中毕业", "Conditions_Test": [{"type":"传统托福(PBT)","score":"550"},{"type":"托福机考(CBT)","score":"213"},{"type":"托福网考(IBT)","score":"79"},{"type":"雅思","score":"6.0"}],"Conditions_Age": "无明确要求","MajorSum": "70", "OpeningTime": "","Tuition": "33740","Other_Application": "55","Other_reg": "-1","Other_books": "-1","ScholarshipUrl": "http://www.shu.edu/applying/undergraduate/scholarships.cfm","alimony":"12768-21600","Other_Conditions": "无明确要求","Currency": "美元","Rate": "6.3387"}</t>
  </si>
  <si>
    <t>Office of the Provost, Attn: Graduate Admissions, Seton Hall University, 400 South Orange Avenue, South Orange, NJ 07079</t>
  </si>
  <si>
    <t>http://www.shu.edu/applying/graduate/apply.cfm</t>
  </si>
  <si>
    <t>1 (973) 275-2993</t>
  </si>
  <si>
    <t>shugrad@shu.edu</t>
  </si>
  <si>
    <t>1.提交之前学习成绩单。&amp;nbsp;2.提交托福考试成绩。</t>
  </si>
  <si>
    <t>http://www.shu.edu/applying/graduate/grad-finaid.cfm</t>
  </si>
  <si>
    <t>1 (973) 275-2892</t>
  </si>
  <si>
    <t>a:9:{s:6:"文学";s:30:"./major/175/3754/Master//9.gif";s:9:"历史学";s:30:"./major/175/3754/Master//7.gif";s:6:"理学";s:30:"./major/175/3754/Master//6.gif";s:9:"经济学";s:30:"./major/175/3754/Master//5.gif";s:9:"教育学";s:30:"./major/175/3754/Master//4.gif";s:9:"管理学";s:30:"./major/175/3754/Master//3.gif";s:6:"哲学";s:31:"./major/175/3754/Master//11.gif";s:6:"医学";s:31:"./major/175/3754/Master//10.gif";s:6:"法学";s:30:"./major/175/3754/Master//1.gif";}</t>
  </si>
  <si>
    <t>{"Address":"Office of the Provost, Attn: Graduate Admissions, Seton Hall University, 400 South Orange Avenue, South Orange, NJ 07079","Tel":"1 (973) 275-2892","Fax":"1 (973) 275-2993","Mail":"shugrad@shu.edu","ApplyOnline":"http://www.shu.edu/applying/graduate/apply.cfm","Conditions_Cost": "","Conditions_Edu": "本科毕业", "Conditions_Test": "","Conditions_Age": "无明确要求","MajorSum": "50", "OpeningTime": "","Tuition": "27528","Other_Application": "55","Other_reg": "-1","Other_books": "-1","ScholarshipUrl": "http://www.shu.edu/applying/graduate/grad-finaid.cfm","alimony":"12768-21600","Other_Conditions": "1.提交之前学习成绩单。&amp;nbsp;2.提交托福考试成绩。","Currency": "美元","Rate": "6.3387"}</t>
  </si>
  <si>
    <t>a:5:{s:6:"理学";s:26:"./major/175/3754/Dr//6.gif";s:9:"教育学";s:26:"./major/175/3754/Dr//4.gif";s:9:"管理学";s:26:"./major/175/3754/Dr//3.gif";s:6:"医学";s:27:"./major/175/3754/Dr//10.gif";s:6:"法学";s:26:"./major/175/3754/Dr//1.gif";}</t>
  </si>
  <si>
    <t>{"Address":"Office of the Provost, Attn: Graduate Admissions, Seton Hall University, 400 South Orange Avenue, South Orange, NJ 07079","Tel":"1 (973) 275-2892","Fax":"1 (973) 275-2993","Mail":"shugrad@shu.edu","ApplyOnline":"http://www.shu.edu/applying/graduate/apply.cfm","Conditions_Cost": "","Conditions_Edu": "本科毕业", "Conditions_Test": "","Conditions_Age": "无明确要求","MajorSum": "12", "OpeningTime": "","Tuition": "27528","Other_Application": "55","Other_reg": "-1","Other_books": "-1","ScholarshipUrl": "http://www.shu.edu/applying/graduate/grad-finaid.cfm","alimony":"12768-21600","Other_Conditions": "1.提交之前学习成绩单。&amp;nbsp;2.提交托福考试成绩。","Currency": "美元","Rate": "6.3387"}</t>
  </si>
  <si>
    <t>18个月 18个月全日制MBA</t>
  </si>
  <si>
    <t>{"Address":"","Tel":"","Fax":"","Mail":"","Conditions_Cost": "","Conditions_Edu": "无明确要求", "Conditions_Test": "", "Conditions_Work": "无明确要求","xueZhi": "18个月 18个月全日制MBA","Conditions_Age": "无明确要求","MajorSum": "0", "OpeningTime": "","Tuition": "-1","Other_Application": "-1","Other_reg": "-1","Other_books": "-1","ScholarshipUrl": "","alimony":"12768-21600","Other_Conditions": "无明确要求","Currency": "美元","Rate": "6.3387"}</t>
  </si>
  <si>
    <t>a:7:{s:6:"文学";s:34:"./major/175/3754/Specialist//9.gif";s:6:"理学";s:34:"./major/175/3754/Specialist//6.gif";s:9:"教育学";s:34:"./major/175/3754/Specialist//4.gif";s:9:"管理学";s:34:"./major/175/3754/Specialist//3.gif";s:6:"工学";s:34:"./major/175/3754/Specialist//2.gif";s:6:"哲学";s:35:"./major/175/3754/Specialist//11.gif";s:6:"医学";s:35:"./major/175/3754/Specialist//10.gif";}</t>
  </si>
  <si>
    <t>{"Address":"Seton Hall University, 400 South Orange Avenue, South Orange, NJ 07079","Tel":"1 (973) 761-9000","Fax":"1 (973) 275-2339","Mail":"thehall@shu.edu","ApplyOnline":"http://www.shu.edu/applying/undergraduate/international.cfm","Conditions_Cost": "","Conditions_Edu": "高中毕业", "Conditions_Test": [{"type":"传统托福(PBT)","score":"550"},{"type":"托福机考(CBT)","score":"213"},{"type":"托福网考(IBT)","score":"79"},{"type":"雅思","score":"6.0"}],"Conditions_Age": "无明确要求","MajorSum": "22", "OpeningTime": "","Tuition": "33740","Other_Application": "55","Other_reg": "-1","Other_books": "-1","ScholarshipUrl": "http://www.shu.edu/applying/undergraduate/scholarships.cfm","alimony":"12768-21600","Other_Conditions": "无明确要求","Currency": "美元","Rate": "6.3387"}</t>
  </si>
  <si>
    <t>http://shuadmissions.org/create</t>
  </si>
  <si>
    <t>001(973) 761-7642</t>
  </si>
  <si>
    <t>esl@shu.edu</t>
  </si>
  <si>
    <t>a:1:{i:0;O:8:"stdClass":2:{s:4:"time";s:9:"1月13日";s:3:"tip";s:63:"每年开课5次，分别为：1月、5月、6月、7月、8月";}}</t>
  </si>
  <si>
    <t>001(973) 761-9254</t>
  </si>
  <si>
    <t>a:2:{s:6:"文学";s:32:"./major/175/3754/Language//9.gif";s:9:"教育学";s:32:"./major/175/3754/Language//4.gif";}</t>
  </si>
  <si>
    <t>{"Address":"Seton Hall University, 400 South Orange Avenue, South Orange, NJ 07079","Tel":"001(973) 761-9254","Fax":"001(973) 761-7642 ","Mail":"esl@shu.edu","ApplyOnline":"http://shuadmissions.org/create","Conditions_Cost": "","Conditions_Edu": "无明确要求", "Conditions_Test": "","Conditions_Age": "无明确要求","MajorSum": "1", "OpeningTime": [{"time":"1月13日","tip":"每年开课5次，分别为：1月、5月、6月、7月、8月"}],"Tuition": "-1","Other_Application": "-1","Other_reg": "-1","Other_books": "-1","ScholarshipUrl": "","alimony":"12768-21600","Other_Conditions": "无明确要求","Currency": "美元","Rate": "6.3387"}</t>
  </si>
  <si>
    <t>a:7:{s:6:"文学";s:31:"./major/175/3754/NetWork//9.gif";s:9:"经济学";s:31:"./major/175/3754/NetWork//5.gif";s:9:"教育学";s:31:"./major/175/3754/NetWork//4.gif";s:9:"管理学";s:31:"./major/175/3754/NetWork//3.gif";s:6:"工学";s:31:"./major/175/3754/NetWork//2.gif";s:6:"哲学";s:32:"./major/175/3754/NetWork//11.gif";s:6:"医学";s:32:"./major/175/3754/NetWork//10.gif";}</t>
  </si>
  <si>
    <t>{"Address":"Office of the Provost, Attn: Graduate Admissions, Seton Hall University, 400 South Orange Avenue, South Orange, NJ 07079","Tel":"1 (973) 275-2892","Fax":"1 (973) 275-2993","Mail":"shugrad@shu.edu","ApplyOnline":"http://www.shu.edu/applying/graduate/apply.cfm","Conditions_Cost": "","Conditions_Edu": "无明确要求", "Conditions_Test": "","Conditions_Age": "无明确要求","MajorSum": "13", "OpeningTime": "","Tuition": "27528","Other_Application": "","Other_reg": "-1","Other_books": "-1","ScholarshipUrl": "http://www.shu.edu/applying/graduate/grad-finaid.cfm","alimony":"12768-21600","Other_Conditions": "无明确要求","Currency": "美元","Rate": "6.3387"}</t>
  </si>
  <si>
    <t>a:4:{s:6:"农学";s:34:"./major/175/3754/Foundation//8.gif";s:9:"教育学";s:34:"./major/175/3754/Foundation//4.gif";s:6:"医学";s:35:"./major/175/3754/Foundation//10.gif";s:6:"法学";s:34:"./major/175/3754/Foundation//1.gif";}</t>
  </si>
  <si>
    <t>{"Address":"Seton Hall University, 400 South Orange Avenue, South Orange, NJ 07079","Tel":"1 (973) 761-9000","Fax":"1 (973) 275-2339","Mail":"thehall@shu.edu","ApplyOnline":"http://www.shu.edu/applying/undergraduate/international.cfm","Conditions_Cost": "","Conditions_Edu": "无明确要求", "Conditions_Test": "","Conditions_Age": "无明确要求","MajorSum": "5", "OpeningTime": "","Tuition": "-1","Other_Application": "-1","Other_reg": "-1","Other_books": "-1","ScholarshipUrl": "","alimony":"12768-21600","Other_Conditions": "无明确要求","Currency": "美元","Rate": "6.3387"}</t>
  </si>
  <si>
    <t>陶森大学（陶森）</t>
  </si>
  <si>
    <t>Towson University (Towson)</t>
  </si>
  <si>
    <t>Office of International Undergraduate Admissions, Towson University, 8000 York Road, Towson, Maryland 21252-0001, U.S.A.</t>
  </si>
  <si>
    <t>http://www.towson.edu/main/admissions/applynow.asp</t>
  </si>
  <si>
    <t>001-410-704-6070</t>
  </si>
  <si>
    <t>intladm@towson.edu</t>
  </si>
  <si>
    <t>a:2:{i:0;O:8:"stdClass":2:{s:4:"time";s:8:"5月1日";s:3:"tip";s:42:"秋季入学（九月）申请截止时间";}i:1;O:8:"stdClass":2:{s:4:"time";s:9:"12月1日";s:3:"tip";s:42:"春季入学（一月）申请截止时间";}}</t>
  </si>
  <si>
    <t>http://www.towson.edu/main/finaid/typesoffinaid/scholarships/index.asp</t>
  </si>
  <si>
    <t>001-410-704-6069</t>
  </si>
  <si>
    <t>a:10:{s:6:"文学";s:37:"./major/175/2753/Undergraduate//9.gif";s:9:"历史学";s:37:"./major/175/2753/Undergraduate//7.gif";s:6:"理学";s:37:"./major/175/2753/Undergraduate//6.gif";s:9:"经济学";s:37:"./major/175/2753/Undergraduate//5.gif";s:9:"教育学";s:37:"./major/175/2753/Undergraduate//4.gif";s:9:"管理学";s:37:"./major/175/2753/Undergraduate//3.gif";s:6:"工学";s:37:"./major/175/2753/Undergraduate//2.gif";s:6:"哲学";s:38:"./major/175/2753/Undergraduate//11.gif";s:6:"医学";s:38:"./major/175/2753/Undergraduate//10.gif";s:6:"法学";s:37:"./major/175/2753/Undergraduate//1.gif";}</t>
  </si>
  <si>
    <t>{"Address":"Office of International Undergraduate Admissions, Towson University, 8000 York Road, Towson, Maryland 21252-0001, U.S.A.","Tel":"001-410-704-6069","Fax":"001-410-704-6070  ","Mail":"intladm@towson.edu","ApplyOnline":"http://www.towson.edu/main/admissions/applynow.asp","Conditions_Cost": "","Conditions_Edu": "高中毕业", "Conditions_Test": [{"type":"传统托福(PBT)","score":"500"},{"type":"托福机考(CBT)","score":"173"},{"type":"托福网考(IBT)","score":"61"},{"type":"雅思","score":"5.5"}],"Conditions_Age": "无明确要求","MajorSum": "65", "OpeningTime": [{"time":"5月1日","tip":"秋季入学（九月）申请截止时间"},{"time":"12月1日","tip":"春季入学（一月）申请截止时间"}],"Tuition": "20000","Other_Application": "45","Other_reg": "-1","Other_books": "-1","ScholarshipUrl": "http://www.towson.edu/main/finaid/typesoffinaid/scholarships/index.asp","alimony":"12768-21600","Other_Conditions": "无明确要求","Currency": "美元","Rate": "6.3387"}</t>
  </si>
  <si>
    <t>Graduate Admissions, Towson University, 8000 York Road, Towson, MD 21252</t>
  </si>
  <si>
    <t>http://grad.towson.edu/applyNow/default.asp</t>
  </si>
  <si>
    <t>a:7:{i:0;O:8:"stdClass":2:{s:4:"type";s:17:"传统托福(PBT)";s:5:"score";s:3:"550";}i:1;O:8:"stdClass":2:{s:4:"type";s:17:"托福网考(IBT)";s:5:"score";s:2:"80";}i:2;O:8:"stdClass":2:{s:4:"type";s:23:"托福网考(IBT)阅读";s:5:"score";s:2:"20";}i:3;O:8:"stdClass":2:{s:4:"type";s:23:"托福网考(IBT)写作";s:5:"score";s:2:"20";}i:4;O:8:"stdClass":2:{s:4:"type";s:23:"托福网考(IBT)听力";s:5:"score";s:2:"20";}i:5;O:8:"stdClass":2:{s:4:"type";s:23:"托福网考(IBT)口语";s:5:"score";s:2:"20";}i:6;O:8:"stdClass":2:{s:4:"type";s:6:"雅思";s:5:"score";s:3:"6.0";}}</t>
  </si>
  <si>
    <t>1 410-704-3030</t>
  </si>
  <si>
    <t>grads@towson.edu</t>
  </si>
  <si>
    <t>申请者需提供大学有效成绩单。</t>
  </si>
  <si>
    <t>1  410-704-2113</t>
  </si>
  <si>
    <t>a:9:{s:6:"文学";s:30:"./major/175/2753/Master//9.gif";s:9:"历史学";s:30:"./major/175/2753/Master//7.gif";s:6:"理学";s:30:"./major/175/2753/Master//6.gif";s:9:"教育学";s:30:"./major/175/2753/Master//4.gif";s:9:"管理学";s:30:"./major/175/2753/Master//3.gif";s:6:"工学";s:30:"./major/175/2753/Master//2.gif";s:6:"军事";s:31:"./major/175/2753/Master//12.gif";s:6:"医学";s:31:"./major/175/2753/Master//10.gif";s:6:"法学";s:30:"./major/175/2753/Master//1.gif";}</t>
  </si>
  <si>
    <t>{"Address":"Graduate Admissions, Towson University, 8000 York Road, Towson, MD 21252","Tel":"1  410-704-2113","Fax":"1 410-704-3030","Mail":"grads@towson.edu","ApplyOnline":"http://grad.towson.edu/applyNow/default.asp","Conditions_Cost": "","Conditions_Edu": "本科毕业", "Conditions_Test": [{"type":"传统托福(PBT)","score":"550"},{"type":"托福网考(IBT)","score":"80"},{"type":"托福网考(IBT)阅读","score":"20"},{"type":"托福网考(IBT)写作","score":"20"},{"type":"托福网考(IBT)听力","score":"20"},{"type":"托福网考(IBT)口语","score":"20"},{"type":"雅思","score":"6.0"}],"Conditions_Age": "无明确要求","MajorSum": "47", "OpeningTime": [{"time":"4月1日","tip":"秋季入学申请截止时间"},{"time":"10月1日","tip":"春季入学申请截止时间"}],"Tuition": "15102","Other_Application": "-1","Other_reg": "-1","Other_books": "-1","ScholarshipUrl": "http://www.towson.edu/main/finaid/typesoffinaid/scholarships/index.asp","alimony":"12768-21600","Other_Conditions": "申请者需提供大学有效成绩单。","Currency": "美元","Rate": "6.3387"}</t>
  </si>
  <si>
    <t>grads@towson.ed</t>
  </si>
  <si>
    <t>a:4:{s:6:"理学";s:26:"./major/175/2753/Dr//6.gif";s:9:"教育学";s:26:"./major/175/2753/Dr//4.gif";s:6:"工学";s:26:"./major/175/2753/Dr//2.gif";s:6:"医学";s:27:"./major/175/2753/Dr//10.gif";}</t>
  </si>
  <si>
    <t>{"Address":"Graduate Admissions, Towson University, 8000 York Road, Towson, MD 21252","Tel":"1  410-704-2113","Fax":"1 410-704-3030","Mail":"grads@towson.ed","ApplyOnline":"http://grad.towson.edu/applyNow/default.asp","Conditions_Cost": "","Conditions_Edu": "本科毕业", "Conditions_Test": [{"type":"传统托福(PBT)","score":"550"},{"type":"托福网考(IBT)","score":"80"},{"type":"托福网考(IBT)阅读","score":"20"},{"type":"托福网考(IBT)写作","score":"20"},{"type":"托福网考(IBT)听力","score":"20"},{"type":"托福网考(IBT)口语","score":"20"},{"type":"雅思","score":"6.0"}],"Conditions_Age": "无明确要求","MajorSum": "4", "OpeningTime": [{"time":"4月1日","tip":"秋季入学申请截止时间"},{"time":"10月1日","tip":"春季入学申请截止时间"}],"Tuition": "15102","Other_Application": "-1","Other_reg": "-1","Other_books": "-1","ScholarshipUrl": "http://www.towson.edu/main/finaid/typesoffinaid/scholarships/index.asp","alimony":"12768-21600","Other_Conditions": "申请者需提供大学有效成绩单。","Currency": "美元","Rate": "6.3387"}</t>
  </si>
  <si>
    <t>English Language Center, Towson University, 8000 York Road, Towson, MD 21252-0001 USA</t>
  </si>
  <si>
    <t>http://www.towson.edu/elc/applicationforms.asp</t>
  </si>
  <si>
    <t>001 (410) 704-2090</t>
  </si>
  <si>
    <t>medwards@towson.edu</t>
  </si>
  <si>
    <t>a:1:{i:0;O:8:"stdClass":2:{s:4:"time";s:8:"4月1日";s:3:"tip";s:50:"每年开课3次，分别为，4月、7月、11月";}}</t>
  </si>
  <si>
    <t>001 (410) 704-2552</t>
  </si>
  <si>
    <t>a:1:{s:6:"文学";s:32:"./major/175/2753/Language//9.gif";}</t>
  </si>
  <si>
    <t>{"Address":"English Language Center, Towson University, 8000 York Road, Towson, MD 21252-0001 USA","Tel":"001 (410) 704-2552","Fax":"001 (410) 704-2090 ","Mail":"medwards@towson.edu","ApplyOnline":"http://www.towson.edu/elc/applicationforms.asp","Conditions_Cost": "","Conditions_Edu": "高中毕业", "Conditions_Test": "","Conditions_Age": "十七岁以上","MajorSum": "1", "OpeningTime": [{"time":"4月1日","tip":"每年开课3次，分别为，4月、7月、11月"}],"Tuition": "240","Other_Application": "-1","Other_reg": "-1","Other_books": "-1","ScholarshipUrl": "","alimony":"12768-21600","Other_Conditions": "无明确要求","Currency": "美元","Rate": "6.3387"}</t>
  </si>
  <si>
    <t>a:6:{s:6:"文学";s:31:"./major/175/2753/NetWork//9.gif";s:6:"理学";s:31:"./major/175/2753/NetWork//6.gif";s:9:"教育学";s:31:"./major/175/2753/NetWork//4.gif";s:9:"管理学";s:31:"./major/175/2753/NetWork//3.gif";s:6:"法学";s:31:"./major/175/2753/NetWork//1.gif";s:0:"";i:6;}</t>
  </si>
  <si>
    <t>{"Address":"Graduate Admissions, Towson University, 8000 York Road, Towson, MD 21252","Tel":"1  410-704-2113","Fax":"1 410-704-3030","Mail":"grads@towson.ed","ApplyOnline":"http://grad.towson.edu/applyNow/default.asp","Conditions_Cost": "","Conditions_Edu": "无明确要求", "Conditions_Test": "","Conditions_Age": "无明确要求","MajorSum": "7", "OpeningTime": "","Tuition": "15102","Other_Application": "","Other_reg": "-1","Other_books": "-1","ScholarshipUrl": "http://www.towson.edu/main/finaid/typesoffinaid/scholarships/index.asp","alimony":"12768-21600","Other_Conditions": "无明确要求","Currency": "美元","Rate": "6.3387"}</t>
  </si>
  <si>
    <t>a:3:{s:9:"教育学";s:34:"./major/175/2753/Foundation//4.gif";s:6:"医学";s:35:"./major/175/2753/Foundation//10.gif";s:6:"法学";s:34:"./major/175/2753/Foundation//1.gif";}</t>
  </si>
  <si>
    <t>{"Address":"Office of International Undergraduate Admissions, Towson University, 8000 York Road, Towson, Maryland 21252-0001, U.S.A.","Tel":"001-410-704-6069","Fax":"001-410-704-6070  ","Mail":"intladm@towson.edu","ApplyOnline":"http://www.towson.edu/main/admissions/applynow.asp","Conditions_Cost": "","Conditions_Edu": "无明确要求", "Conditions_Test": "","Conditions_Age": "无明确要求","MajorSum": "4", "OpeningTime": "","Tuition": "-1","Other_Application": "-1","Other_reg": "-1","Other_books": "-1","ScholarshipUrl": "","alimony":"12768-21600","Other_Conditions": "无明确要求","Currency": "美元","Rate": "6.3387"}</t>
  </si>
  <si>
    <t>奥克兰大学（罗切斯特）</t>
  </si>
  <si>
    <t>Oakland University (Rochester)</t>
  </si>
  <si>
    <t>Office of Undergraduate Admissions, 101 North Foundation Hall, 2200 N. Squirrel Road, Rochester, MI 48309-4401</t>
  </si>
  <si>
    <t>http://www.oakland.edu/international</t>
  </si>
  <si>
    <t>visit@oakland.edu</t>
  </si>
  <si>
    <t>a:3:{i:0;O:8:"stdClass":2:{s:4:"time";s:8:"7月1日";s:3:"tip";s:30:"秋季入学申请截止时间";}i:1;O:8:"stdClass":2:{s:4:"time";s:9:"11月1日";s:3:"tip";s:30:"冬季入学申请截止时间";}i:2;O:8:"stdClass":2:{s:4:"time";s:8:"3月1日";s:3:"tip";s:30:"夏季入学申请截止时间";}}</t>
  </si>
  <si>
    <t>http://www.oakland.edu/financialaid/undergrad</t>
  </si>
  <si>
    <t>1 (248) 370-3360</t>
  </si>
  <si>
    <t>a:10:{s:6:"文学";s:37:"./major/175/3061/Undergraduate//9.gif";s:9:"历史学";s:37:"./major/175/3061/Undergraduate//7.gif";s:6:"理学";s:37:"./major/175/3061/Undergraduate//6.gif";s:9:"经济学";s:37:"./major/175/3061/Undergraduate//5.gif";s:9:"教育学";s:37:"./major/175/3061/Undergraduate//4.gif";s:9:"管理学";s:37:"./major/175/3061/Undergraduate//3.gif";s:6:"工学";s:37:"./major/175/3061/Undergraduate//2.gif";s:6:"哲学";s:38:"./major/175/3061/Undergraduate//11.gif";s:6:"医学";s:38:"./major/175/3061/Undergraduate//10.gif";s:6:"法学";s:37:"./major/175/3061/Undergraduate//1.gif";}</t>
  </si>
  <si>
    <t>{"Address":"Office of Undergraduate Admissions, 101 North Foundation Hall, 2200 N. Squirrel Road, Rochester, MI 48309-4401","Tel":"1 (248) 370-3360","Fax":"","Mail":"visit@oakland.edu","ApplyOnline":"http://www.oakland.edu/international","Conditions_Cost": [{"score":"四分制  2.5","tip":"GPA"}],"Conditions_Edu": "高中毕业", "Conditions_Test": [{"type":"传统托福(PBT)","score":"550"},{"type":"托福机考(CBT)","score":"213"},{"type":"托福网考(IBT)","score":"79"},{"type":"雅思","score":"6.5"},{"type":"密歇根英语考试","score":"77"}],"Conditions_Age": "无明确要求","MajorSum": "100", "OpeningTime": [{"time":"7月1日","tip":"秋季入学申请截止时间"},{"time":"11月1日","tip":"冬季入学申请截止时间"},{"time":"3月1日","tip":"夏季入学申请截止时间"}],"Tuition": "23872","Other_Application": "-1","Other_reg": "-1","Other_books": "-1","ScholarshipUrl": "http://www.oakland.edu/financialaid/undergrad","alimony":"12768-21600","Other_Conditions": "无明确要求","Currency": "美元","Rate": "6.3387"}</t>
  </si>
  <si>
    <t>Graduate Admissions, 520 O'Dowd Hall, 2200 N. Squirrel Road, Rochester, MI 48309-4401</t>
  </si>
  <si>
    <t>http://www.oakland.edu/grad/international/</t>
  </si>
  <si>
    <t>a:5:{i:0;O:8:"stdClass":2:{s:4:"type";s:17:"传统托福(PBT)";s:5:"score";s:3:"550";}i:1;O:8:"stdClass":2:{s:4:"type";s:17:"托福机考(CBT)";s:5:"score";s:3:"213";}i:2;O:8:"stdClass":2:{s:4:"type";s:17:"托福网考(IBT)";s:5:"score";s:2:"79";}i:3;O:8:"stdClass":2:{s:4:"type";s:6:"雅思";s:5:"score";s:2:"65";}i:4;O:8:"stdClass":2:{s:4:"type";s:21:"密歇根英语考试";s:5:"score";s:2:"77";}}</t>
  </si>
  <si>
    <t>gradinfo@oakland.edu</t>
  </si>
  <si>
    <t>a:2:{i:0;O:8:"stdClass":2:{s:4:"time";s:8:"5月1日";s:3:"tip";s:30:"秋季入学申请截止时间";}i:1;O:8:"stdClass":2:{s:4:"time";s:8:"9月1日";s:3:"tip";s:30:"冬季入学申请截止时间";}}</t>
  </si>
  <si>
    <t>1、可提供GRE成绩。</t>
  </si>
  <si>
    <t>http://www.oakland.edu/financialaid/grad</t>
  </si>
  <si>
    <t>1 (248) 370-2700</t>
  </si>
  <si>
    <t>a:9:{s:6:"文学";s:30:"./major/175/3061/Master//9.gif";s:9:"历史学";s:30:"./major/175/3061/Master//7.gif";s:6:"理学";s:30:"./major/175/3061/Master//6.gif";s:9:"经济学";s:30:"./major/175/3061/Master//5.gif";s:9:"教育学";s:30:"./major/175/3061/Master//4.gif";s:9:"管理学";s:30:"./major/175/3061/Master//3.gif";s:6:"工学";s:30:"./major/175/3061/Master//2.gif";s:21:"职教及其他类别";s:31:"./major/175/3061/Master//13.gif";s:6:"医学";s:31:"./major/175/3061/Master//10.gif";}</t>
  </si>
  <si>
    <t>{"Address":"Graduate Admissions, 520 O'Dowd Hall, 2200 N. Squirrel Road, Rochester, MI 48309-4401","Tel":"1 (248) 370-2700","Fax":"","Mail":"gradinfo@oakland.edu","ApplyOnline":"http://www.oakland.edu/grad/international/","Conditions_Cost": "","Conditions_Edu": "本科毕业", "Conditions_Test": [{"type":"传统托福(PBT)","score":"550"},{"type":"托福机考(CBT)","score":"213"},{"type":"托福网考(IBT)","score":"79"},{"type":"雅思","score":"65"},{"type":"密歇根英语考试","score":"77"}],"Conditions_Age": "无明确要求","MajorSum": "50", "OpeningTime": [{"time":"5月1日","tip":"秋季入学申请截止时间"},{"time":"9月1日","tip":"冬季入学申请截止时间"}],"Tuition": "24648","Other_Application": "-1","Other_reg": "-1","Other_books": "-1","ScholarshipUrl": "http://www.oakland.edu/financialaid/grad","alimony":"12768-21600","Other_Conditions": "1、可提供GRE成绩。","Currency": "美元","Rate": "6.3387"}</t>
  </si>
  <si>
    <t>a:5:{s:6:"文学";s:26:"./major/175/3061/Dr//9.gif";s:6:"理学";s:26:"./major/175/3061/Dr//6.gif";s:9:"教育学";s:26:"./major/175/3061/Dr//4.gif";s:6:"工学";s:26:"./major/175/3061/Dr//2.gif";s:6:"医学";s:27:"./major/175/3061/Dr//10.gif";}</t>
  </si>
  <si>
    <t>{"Address":"Graduate Admissions, 520 O'Dowd Hall, 2200 N. Squirrel Road, Rochester, MI 48309-4401","Tel":"1 (248) 370-2700","Fax":"","Mail":"gradinfo@oakland.edu","ApplyOnline":"http://www.oakland.edu/grad/international/","Conditions_Cost": "","Conditions_Edu": "上过高校", "Conditions_Test": [{"type":"传统托福(PBT)","score":"550"},{"type":"托福机考(CBT)","score":"213"},{"type":"托福网考(IBT)","score":"79"},{"type":"雅思","score":"6.5"},{"type":"密歇根英语考试","score":"77"}],"Conditions_Age": "无明确要求","MajorSum": "16", "OpeningTime": [{"time":"5月1日","tip":"秋季入学申请截止时间"},{"time":"9月1日","tip":"冬季入学申请截止时间"}],"Tuition": "24648","Other_Application": "-1","Other_reg": "-1","Other_books": "-1","ScholarshipUrl": "http://www.oakland.edu/financialaid/grad","alimony":"12768-21600","Other_Conditions": "1、可提供GRE成绩。","Currency": "美元","Rate": "6.3387"}</t>
  </si>
  <si>
    <t>School of Business Administration, 427 Elliott Hall, 2200 N. Squirrel Road, Rochester, MI 48309-4401</t>
  </si>
  <si>
    <t>trumbull@oakland.edu</t>
  </si>
  <si>
    <t>a:2:{i:0;O:8:"stdClass":2:{s:4:"time";s:8:"5月1日";s:3:"tip";s:39:"留学生秋季入学申请截止时间";}i:1;O:8:"stdClass":2:{s:4:"time";s:8:"9月1日";s:3:"tip";s:39:"留学生冬季入学申请截止时间";}}</t>
  </si>
  <si>
    <t>1、提供GMAT成绩。</t>
  </si>
  <si>
    <t>a:3:{s:9:"经济学";s:27:"./major/175/3061/MBA//5.gif";s:9:"管理学";s:27:"./major/175/3061/MBA//3.gif";s:6:"工学";s:27:"./major/175/3061/MBA//2.gif";}</t>
  </si>
  <si>
    <t>{"Address":"School of Business Administration, 427 Elliott Hall, 2200 N. Squirrel Road, Rochester, MI 48309-4401","Tel":"","Fax":"","Mail":"trumbull@oakland.edu","Conditions_Cost": "","Conditions_Edu": "本科毕业", "Conditions_Test": [{"type":"传统托福(PBT)","score":"550"},{"type":"托福机考(CBT)","score":"213"},{"type":"托福网考(IBT)","score":"79"},{"type":"雅思","score":"6.5"},{"type":"密歇根英语考试","score":"77"}], "Conditions_Work": "无明确要求","Conditions_Age": "无明确要求","MajorSum": "11", "OpeningTime": [{"time":"5月1日","tip":"留学生秋季入学申请截止时间"},{"time":"9月1日","tip":"留学生冬季入学申请截止时间"}],"Tuition": "49296","Other_Application": "-1","Other_reg": "-1","Other_books": "-1","ScholarshipUrl": "","alimony":"12768-21600","Other_Conditions": "1、提供GMAT成绩。","Currency": "美元","Rate": "6.3387"}</t>
  </si>
  <si>
    <t>Department of Linguistics ESL Center, 1024 Human Health Building, Rochester, MI 48309-4401</t>
  </si>
  <si>
    <t>http://www.oakland.edu/?id=19350&amp;sid=415</t>
  </si>
  <si>
    <t>hubarth@oakland.edu</t>
  </si>
  <si>
    <t>a:1:{i:0;O:8:"stdClass":2:{s:4:"time";s:8:"1月6日";s:3:"tip";s:56:"每年开课4次，分别为：1月、5月、6月、9月";}}</t>
  </si>
  <si>
    <t>1 (248) 370-2175</t>
  </si>
  <si>
    <t>a:2:{s:6:"文学";s:32:"./major/175/3061/Language//9.gif";s:9:"教育学";s:32:"./major/175/3061/Language//4.gif";}</t>
  </si>
  <si>
    <t>{"Address":"Department of Linguistics ESL Center, 1024 Human Health Building, Rochester, MI 48309-4401","Tel":"1 (248) 370-2175","Fax":"","Mail":"hubarth@oakland.edu","ApplyOnline":"http://www.oakland.edu/?id=19350&amp;sid=415","Conditions_Cost": "","Conditions_Edu": "无明确要求", "Conditions_Test": "","Conditions_Age": "无明确要求","MajorSum": "1", "OpeningTime": [{"time":"1月6日","tip":"每年开课4次，分别为：1月、5月、6月、9月"}],"Tuition": "171","Other_Application": "-1","Other_reg": "-1","Other_books": "-1","ScholarshipUrl": "","alimony":"12768-21600","Other_Conditions": "无明确要求","Currency": "美元","Rate": "6.3387"}</t>
  </si>
  <si>
    <t>a:6:{s:6:"文学";s:31:"./major/175/3061/NetWork//9.gif";s:6:"理学";s:31:"./major/175/3061/NetWork//6.gif";s:9:"教育学";s:31:"./major/175/3061/NetWork//4.gif";s:9:"管理学";s:31:"./major/175/3061/NetWork//3.gif";s:6:"工学";s:31:"./major/175/3061/NetWork//2.gif";s:6:"医学";s:32:"./major/175/3061/NetWork//10.gif";}</t>
  </si>
  <si>
    <t>{"Address":"Graduate Admissions, 520 O'Dowd Hall, 2200 N. Squirrel Road, Rochester, MI 48309-4401","Tel":"1 (248) 370-2700","Fax":"","Mail":"gradinfo@oakland.edu","ApplyOnline":"http://www.oakland.edu/grad/international/","Conditions_Cost": "","Conditions_Edu": "无明确要求", "Conditions_Test": "","Conditions_Age": "无明确要求","MajorSum": "26", "OpeningTime": "","Tuition": "24648","Other_Application": "","Other_reg": "-1","Other_books": "-1","ScholarshipUrl": "http://www.oakland.edu/financialaid/grad","alimony":"12768-21600","Other_Conditions": "无明确要求","Currency": "美元","Rate": "6.3387"}</t>
  </si>
  <si>
    <t>a:5:{s:6:"文学";s:34:"./major/175/3061/Foundation//9.gif";s:6:"农学";s:34:"./major/175/3061/Foundation//8.gif";s:9:"教育学";s:34:"./major/175/3061/Foundation//4.gif";s:6:"医学";s:35:"./major/175/3061/Foundation//10.gif";s:6:"法学";s:34:"./major/175/3061/Foundation//1.gif";}</t>
  </si>
  <si>
    <t>{"Address":"Office of Undergraduate Admissions, 101 North Foundation Hall, 2200 N. Squirrel Road, Rochester, MI 48309-4401","Tel":"1 (248) 370-3360","Fax":"","Mail":"visit@oakland.edu","ApplyOnline":"http://www.oakland.edu/international","Conditions_Cost": "","Conditions_Edu": "无明确要求", "Conditions_Test": "","Conditions_Age": "无明确要求","MajorSum": "10", "OpeningTime": "","Tuition": "-1","Other_Application": "-1","Other_reg": "-1","Other_books": "-1","ScholarshipUrl": "","alimony":"12768-21600","Other_Conditions": "无明确要求","Currency": "美元","Rate": "6.3387"}</t>
  </si>
  <si>
    <t>克拉克大学（伍斯特）</t>
  </si>
  <si>
    <t>Clark University (Worcester)</t>
  </si>
  <si>
    <t>Clark University, Office of Admissions,  950 Main Street, Worcester, MA 01610-1477 USA</t>
  </si>
  <si>
    <t>a:4:{i:0;O:8:"stdClass":2:{s:4:"type";s:17:"传统托福(PBT)";s:5:"score";s:3:"550";}i:1;O:8:"stdClass":2:{s:4:"type";s:17:"托福网考(IBT)";s:5:"score";s:2:"80";}i:2;O:8:"stdClass":2:{s:4:"type";s:6:"雅思";s:5:"score";s:3:"6.5";}i:3;O:8:"stdClass":2:{s:4:"type";s:3:"PTE";s:5:"score";s:2:"55";}}</t>
  </si>
  <si>
    <t>1 (508) 793-8821</t>
  </si>
  <si>
    <t>admissions@clarku.edu</t>
  </si>
  <si>
    <t>a:2:{i:0;O:8:"stdClass":2:{s:4:"time";s:9:"1月15日";s:3:"tip";s:30:"秋季入学申请截止日期";}i:1;O:8:"stdClass":2:{s:4:"time";s:9:"10月1日";s:3:"tip";s:30:"春季入学申请截止日期";}}</t>
  </si>
  <si>
    <t>http://www.clarku.edu/undergraduate-admissions/financial-aid/</t>
  </si>
  <si>
    <t>1 (800) 462-5275</t>
  </si>
  <si>
    <t>a:8:{s:6:"文学";s:37:"./major/175/2816/Undergraduate//9.gif";s:9:"历史学";s:37:"./major/175/2816/Undergraduate//7.gif";s:6:"理学";s:37:"./major/175/2816/Undergraduate//6.gif";s:9:"经济学";s:37:"./major/175/2816/Undergraduate//5.gif";s:9:"管理学";s:37:"./major/175/2816/Undergraduate//3.gif";s:6:"工学";s:37:"./major/175/2816/Undergraduate//2.gif";s:6:"哲学";s:38:"./major/175/2816/Undergraduate//11.gif";s:6:"法学";s:37:"./major/175/2816/Undergraduate//1.gif";}</t>
  </si>
  <si>
    <t>{"Address":"Clark University, Office of Admissions,  950 Main Street, Worcester, MA 01610-1477 USA","Tel":"1 (800) 462-5275","Fax":"1 (508) 793-8821 ","Mail":"admissions@clarku.edu","ApplyOnline":"https://www.commonapp.org/","Conditions_Cost": "","Conditions_Edu": "高中毕业", "Conditions_Test": [{"type":"传统托福(PBT)","score":"550"},{"type":"托福网考(IBT)","score":"80"},{"type":"雅思","score":"6.5"},{"type":"PTE","score":"55"}],"Conditions_Age": "无明确要求","MajorSum": "30", "OpeningTime": [{"time":"1月15日","tip":"秋季入学申请截止日期"},{"time":"10月1日","tip":"春季入学申请截止日期"}],"Tuition": "39200","Other_Application": "-1","Other_reg": "-1","Other_books": "-1","ScholarshipUrl": "http://www.clarku.edu/undergraduate-admissions/financial-aid/","alimony":"12768-21600","Other_Conditions": "无明确要求","Currency": "美元","Rate": "6.3387"}</t>
  </si>
  <si>
    <t>950 Main Street, Graduate Admissions Office, Worcester, MA 01610-1477</t>
  </si>
  <si>
    <t>https://gradapply.clarku.edu/apply/</t>
  </si>
  <si>
    <t>1 (508) 793-4386</t>
  </si>
  <si>
    <t>gradadmissions@clarku.edu</t>
  </si>
  <si>
    <t>a:1:{i:0;O:8:"stdClass":2:{s:4:"time";s:8:"2月1日";s:3:"tip";s:54:"金融学专业留学生秋季入学申请截止日期";}}</t>
  </si>
  <si>
    <t>1、要求提交托福或雅思考试成绩。&amp;nbsp;2、要求提交GRE和GMAT考试成绩。&amp;nbsp;&amp;nbsp;以上要求为英语专业录取条件。</t>
  </si>
  <si>
    <t>http://www.clarku.edu/graduate-admissions/financial-aid/scholarships-assistantships.cfm</t>
  </si>
  <si>
    <t>1 (508) 793-7373</t>
  </si>
  <si>
    <t>a:7:{s:6:"文学";s:30:"./major/175/2816/Master//9.gif";s:6:"理学";s:30:"./major/175/2816/Master//6.gif";s:9:"经济学";s:30:"./major/175/2816/Master//5.gif";s:9:"教育学";s:30:"./major/175/2816/Master//4.gif";s:9:"管理学";s:30:"./major/175/2816/Master//3.gif";s:6:"工学";s:30:"./major/175/2816/Master//2.gif";s:6:"法学";s:30:"./major/175/2816/Master//1.gif";}</t>
  </si>
  <si>
    <t>{"Address":"950 Main Street, Graduate Admissions Office, Worcester, MA 01610-1477","Tel":"1 (508) 793-7373","Fax":"1 (508) 793-4386","Mail":"gradadmissions@clarku.edu","ApplyOnline":"https://gradapply.clarku.edu/apply/","Conditions_Cost": "","Conditions_Edu": "本科毕业", "Conditions_Test": [{"type":"传统托福(PBT)","score":"575"},{"type":"托福机考(CBT)","score":"233"},{"type":"托福网考(IBT)","score":"90"},{"type":"雅思","score":"6.5"}],"Conditions_Age": "无明确要求","MajorSum": "14", "OpeningTime": [{"time":"2月1日","tip":"金融学专业留学生秋季入学申请截止日期"}],"Tuition": "39200","Other_Application": "75","Other_reg": "-1","Other_books": "-1","ScholarshipUrl": "http://www.clarku.edu/graduate-admissions/financial-aid/scholarships-assistantships.cfm","alimony":"12768-21600","Other_Conditions": "1、要求提交托福或雅思考试成绩。&amp;nbsp;2、要求提交GRE和GMAT考试成绩。&amp;nbsp;&amp;nbsp;以上要求为英语专业录取条件。","Currency": "美元","Rate": "6.3387"}</t>
  </si>
  <si>
    <t>a:8:{i:0;O:8:"stdClass":2:{s:4:"type";s:17:"传统托福(PBT)";s:5:"score";s:3:"620";}i:1;O:8:"stdClass":2:{s:4:"type";s:17:"托福机考(CBT)";s:5:"score";s:3:"260";}i:2;O:8:"stdClass":2:{s:4:"type";s:17:"托福网考(IBT)";s:5:"score";s:2:"78";}i:3;O:8:"stdClass":2:{s:4:"type";s:23:"托福网考(IBT)阅读";s:5:"score";s:2:"15";}i:4;O:8:"stdClass":2:{s:4:"type";s:23:"托福网考(IBT)写作";s:5:"score";s:2:"17";}i:5;O:8:"stdClass":2:{s:4:"type";s:23:"托福网考(IBT)听力";s:5:"score";s:2:"16";}i:6;O:8:"stdClass":2:{s:4:"type";s:23:"托福网考(IBT)口语";s:5:"score";s:2:"16";}i:7;O:8:"stdClass":2:{s:4:"type";s:6:"雅思";s:5:"score";s:3:"6.5";}}</t>
  </si>
  <si>
    <t>a:1:{i:0;O:8:"stdClass":2:{s:4:"time";s:9:"2月15日";s:3:"tip";s:45:"生物学专业秋季入学申请截止时间";}}</t>
  </si>
  <si>
    <t>1、要求提交GRE考试成绩。&amp;nbsp;&amp;nbsp;以上要求为生物学专业录取条件。</t>
  </si>
  <si>
    <t>a:5:{s:9:"历史学";s:26:"./major/175/2816/Dr//7.gif";s:6:"理学";s:26:"./major/175/2816/Dr//6.gif";s:9:"经济学";s:26:"./major/175/2816/Dr//5.gif";s:6:"医学";s:27:"./major/175/2816/Dr//10.gif";s:6:"法学";s:26:"./major/175/2816/Dr//1.gif";}</t>
  </si>
  <si>
    <t>{"Address":"950 Main Street, Graduate Admissions Office, Worcester, MA 01610-1477","Tel":"1 (508) 793-7373","Fax":"1 (508) 793-4386","Mail":"gradadmissions@clarku.edu","ApplyOnline":"https://gradapply.clarku.edu/apply/","Conditions_Cost": "","Conditions_Edu": "本科毕业", "Conditions_Test": [{"type":"传统托福(PBT)","score":"620"},{"type":"托福机考(CBT)","score":"260"},{"type":"托福网考(IBT)","score":"78"},{"type":"托福网考(IBT)阅读","score":"15"},{"type":"托福网考(IBT)写作","score":"17"},{"type":"托福网考(IBT)听力","score":"16"},{"type":"托福网考(IBT)口语","score":"16"},{"type":"雅思","score":"6.5"}],"Conditions_Age": "无明确要求","MajorSum": "11", "OpeningTime": [{"time":"2月15日","tip":"生物学专业秋季入学申请截止时间"}],"Tuition": "39200","Other_Application": "75","Other_reg": "-1","Other_books": "-1","ScholarshipUrl": "http://www.clarku.edu/graduate-admissions/financial-aid/scholarships-assistantships.cfm","alimony":"12768-21600","Other_Conditions": "1、要求提交GRE考试成绩。&amp;nbsp;&amp;nbsp;以上要求为生物学专业录取条件。","Currency": "美元","Rate": "6.3387"}</t>
  </si>
  <si>
    <t>12个月 获得相关专业学士学位的申请者可参加全日制MBA，学制一年。&lt;br/&gt;24个月 两年全日制MBA</t>
  </si>
  <si>
    <t>{"Address":"","Tel":"","Fax":"","Mail":"","Conditions_Cost": "","Conditions_Edu": "无明确要求", "Conditions_Test": "", "Conditions_Work": "无明确要求","xueZhi": "12个月 获得相关专业学士学位的申请者可参加全日制MBA，学制一年。&lt;br/&gt;24个月 两年全日制MBA","Conditions_Age": "无明确要求","MajorSum": "0", "OpeningTime": "","Tuition": "-1","Other_Application": "-1","Other_reg": "-1","Other_books": "-1","ScholarshipUrl": "","alimony":"12768-21600","Other_Conditions": "无明确要求","Currency": "美元","Rate": "6.3387"}</t>
  </si>
  <si>
    <t>{"Address":"950 Main Street, Graduate Admissions Office, Worcester, MA 01610-1477","Tel":"1 (508) 793-7373","Fax":"1 (508) 793-4386","Mail":"gradadmissions@clarku.edu","ApplyOnline":"https://gradapply.clarku.edu/apply/","Conditions_Cost": "","Conditions_Edu": "无明确要求", "Conditions_Test": "","Conditions_Age": "无明确要求","MajorSum": "0", "OpeningTime": "","Tuition": "-1","Other_Application": "","Other_reg": "-1","Other_books": "-1","ScholarshipUrl": "","alimony":"12768-21600","Other_Conditions": "无明确要求","Currency": "美元","Rate": "6.3387"}</t>
  </si>
  <si>
    <t>a:4:{s:9:"教育学";s:34:"./major/175/2816/Foundation//4.gif";s:6:"工学";s:34:"./major/175/2816/Foundation//2.gif";s:6:"医学";s:35:"./major/175/2816/Foundation//10.gif";s:6:"法学";s:34:"./major/175/2816/Foundation//1.gif";}</t>
  </si>
  <si>
    <t>{"Address":"Clark University, Office of Admissions,  950 Main Street, Worcester, MA 01610-1477 USA","Tel":"1 (800) 462-5275","Fax":"1 (508) 793-8821","Mail":"admissions@clarku.edu","ApplyOnline":"https://www.commonapp.org/","Conditions_Cost": "","Conditions_Edu": "无明确要求", "Conditions_Test": "","Conditions_Age": "无明确要求","MajorSum": "3", "OpeningTime": "","Tuition": "-1","Other_Application": "-1","Other_reg": "-1","Other_books": "-1","ScholarshipUrl": "","alimony":"12768-21600","Other_Conditions": "无明确要求","Currency": "美元","Rate": "6.3387"}</t>
  </si>
  <si>
    <t>纽约城市大学亨特学院（纽约）</t>
  </si>
  <si>
    <t>CUNY - Hunter College (New York)</t>
  </si>
  <si>
    <t>Hunter College 695 Park Ave NY, NY 10065</t>
  </si>
  <si>
    <t>http://www.hunter.cuny.edu/ugprospects/getting-in</t>
  </si>
  <si>
    <t>a:1:{i:0;O:8:"stdClass":2:{s:4:"type";s:17:"传统托福(PBT)";s:5:"score";s:3:"500";}}</t>
  </si>
  <si>
    <t>1 212-650-3336</t>
  </si>
  <si>
    <t>admissions@hunter.cuny.edu</t>
  </si>
  <si>
    <t>a:2:{i:0;O:8:"stdClass":2:{s:4:"time";s:9:"9月15日";s:3:"tip";s:30:"春季入学申请截止时间";}i:1;O:8:"stdClass":2:{s:4:"time";s:8:"2月1日";s:3:"tip";s:30:"秋季入学申请截止时间";}}</t>
  </si>
  <si>
    <t>http://www.hunter.cuny.edu/onestop/finances/financial-aid/scholarships</t>
  </si>
  <si>
    <t>1 212-772-4490</t>
  </si>
  <si>
    <t>a:10:{s:6:"文学";s:37:"./major/175/3920/Undergraduate//9.gif";s:9:"历史学";s:37:"./major/175/3920/Undergraduate//7.gif";s:6:"理学";s:37:"./major/175/3920/Undergraduate//6.gif";s:9:"经济学";s:37:"./major/175/3920/Undergraduate//5.gif";s:9:"教育学";s:37:"./major/175/3920/Undergraduate//4.gif";s:9:"管理学";s:37:"./major/175/3920/Undergraduate//3.gif";s:6:"工学";s:37:"./major/175/3920/Undergraduate//2.gif";s:6:"哲学";s:38:"./major/175/3920/Undergraduate//11.gif";s:6:"医学";s:38:"./major/175/3920/Undergraduate//10.gif";s:6:"法学";s:37:"./major/175/3920/Undergraduate//1.gif";}</t>
  </si>
  <si>
    <t>{"Address":"Hunter College 695 Park Ave NY, NY 10065","Tel":"1 212-772-4490","Fax":"1 212-650-3336","Mail":"admissions@hunter.cuny.edu","ApplyOnline":"http://www.hunter.cuny.edu/ugprospects/getting-in","Conditions_Cost": "","Conditions_Edu": "高中毕业", "Conditions_Test": [{"type":"传统托福(PBT)","score":"500"}],"Conditions_Age": "无明确要求","MajorSum": "77", "OpeningTime": [{"time":"9月15日","tip":"春季入学申请截止时间"},{"time":"2月1日","tip":"秋季入学申请截止时间"}],"Tuition": "18810","Other_Application": "-1","Other_reg": "-1","Other_books": "-1","ScholarshipUrl": "http://www.hunter.cuny.edu/onestop/finances/financial-aid/scholarships","alimony":"12768-21600","Other_Conditions": "无明确要求","Currency": "美元","Rate": "6.3387"}</t>
  </si>
  <si>
    <t>http://www.hunter.cuny.edu/graduateadmissions/applying/degree-application/application-requirements/supporting-documents-submission</t>
  </si>
  <si>
    <t>a:3:{i:0;O:8:"stdClass":2:{s:4:"type";s:17:"传统托福(PBT)";s:5:"score";s:3:"550";}i:1;O:8:"stdClass":2:{s:4:"type";s:17:"托福机考(CBT)";s:5:"score";s:3:"233";}i:2;O:8:"stdClass":2:{s:4:"type";s:17:"托福网考(IBT)";s:5:"score";s:2:"60";}}</t>
  </si>
  <si>
    <t>1 212-396-6369</t>
  </si>
  <si>
    <t>gradadmissions@hunter.cuny.edu</t>
  </si>
  <si>
    <t>1 212-396-6049</t>
  </si>
  <si>
    <t>a:9:{s:6:"文学";s:30:"./major/175/3920/Master//9.gif";s:9:"历史学";s:30:"./major/175/3920/Master//7.gif";s:6:"理学";s:30:"./major/175/3920/Master//6.gif";s:9:"经济学";s:30:"./major/175/3920/Master//5.gif";s:9:"教育学";s:30:"./major/175/3920/Master//4.gif";s:9:"管理学";s:30:"./major/175/3920/Master//3.gif";s:6:"工学";s:30:"./major/175/3920/Master//2.gif";s:6:"医学";s:31:"./major/175/3920/Master//10.gif";s:6:"法学";s:30:"./major/175/3920/Master//1.gif";}</t>
  </si>
  <si>
    <t>{"Address":"Hunter College 695 Park Ave NY, NY 10065","Tel":"1 212-396-6049","Fax":"1 212-396-6369","Mail":"gradadmissions@hunter.cuny.edu","ApplyOnline":"http://www.hunter.cuny.edu/graduateadmissions/applying/degree-application/application-requirements/supporting-documents-submission","Conditions_Cost": "","Conditions_Edu": "本科毕业", "Conditions_Test": [{"type":"传统托福(PBT)","score":"550"},{"type":"托福机考(CBT)","score":"233"},{"type":"托福网考(IBT)","score":"60"}],"Conditions_Age": "无明确要求","MajorSum": "71", "OpeningTime": "","Tuition": "29826","Other_Application": "125","Other_reg": "-1","Other_books": "-1","ScholarshipUrl": "http://www.hunter.cuny.edu/onestop/finances/financial-aid/scholarships","alimony":"12768-21600","Other_Conditions": "1.部分专业要求提交GRE或GMAT考试成绩。","Currency": "美元","Rate": "6.3387"}</t>
  </si>
  <si>
    <t>a:4:{s:6:"理学";s:26:"./major/175/3920/Dr//6.gif";s:9:"管理学";s:26:"./major/175/3920/Dr//3.gif";s:6:"医学";s:27:"./major/175/3920/Dr//10.gif";s:6:"法学";s:26:"./major/175/3920/Dr//1.gif";}</t>
  </si>
  <si>
    <t>{"Address":"Hunter College 695 Park Ave NY, NY 10065","Tel":"1 212-396-6049","Fax":"1 212-396-6369","Mail":"gradadmissions@hunter.cuny.edu","ApplyOnline":"http://www.hunter.cuny.edu/graduateadmissions/applying/degree-application/application-requirements/supporting-documents-submission","Conditions_Cost": "","Conditions_Edu": "本科毕业", "Conditions_Test": [{"type":"传统托福(PBT)","score":"550"},{"type":"托福机考(CBT)","score":"233"},{"type":"托福网考(IBT)","score":"60"}],"Conditions_Age": "无明确要求","MajorSum": "16", "OpeningTime": "","Tuition": "29826","Other_Application": "125","Other_reg": "-1","Other_books": "-1","ScholarshipUrl": "http://www.hunter.cuny.edu/onestop/finances/financial-aid/scholarships","alimony":"12768-21600","Other_Conditions": "1.部分专业要求提交GRE或GMAT考试成绩。","Currency": "美元","Rate": "6.3387"}</t>
  </si>
  <si>
    <t>a:7:{s:6:"农学";s:34:"./major/175/3920/Specialist//8.gif";s:6:"理学";s:34:"./major/175/3920/Specialist//6.gif";s:9:"教育学";s:34:"./major/175/3920/Specialist//4.gif";s:9:"管理学";s:34:"./major/175/3920/Specialist//3.gif";s:21:"职教及其他类别";s:35:"./major/175/3920/Specialist//13.gif";s:6:"医学";s:35:"./major/175/3920/Specialist//10.gif";s:6:"法学";s:34:"./major/175/3920/Specialist//1.gif";}</t>
  </si>
  <si>
    <t>{"Address":"Hunter College 695 Park Ave NY, NY 10065","Tel":"1 212-772-4490","Fax":"1 212-650-3336","Mail":"admissions@hunter.cuny.edu","ApplyOnline":"http://www.hunter.cuny.edu/ugprospects/getting-in","Conditions_Cost": "","Conditions_Edu": "高中毕业", "Conditions_Test": [{"type":"传统托福(PBT)","score":"500"}],"Conditions_Age": "无明确要求","MajorSum": "10", "OpeningTime": [{"time":"9月15日","tip":"春季入学申请截止时间"},{"time":"2月1日","tip":"秋季入学申请截止时间"}],"Tuition": "18810","Other_Application": "-1","Other_reg": "-1","Other_books": "-1","ScholarshipUrl": "http://www.hunter.cuny.edu/onestop/finances/financial-aid/scholarships","alimony":"12768-21600","Other_Conditions": "无明确要求","Currency": "美元","Rate": "6.3387"}</t>
  </si>
  <si>
    <t>International English Language Institute Hunter College 10th Floor - East Building 695 Park Avenue New York, NY 10065 USA</t>
  </si>
  <si>
    <t>https://ielireg.hunter.cuny.edu/cers.aspx</t>
  </si>
  <si>
    <t>1 212-772-5722</t>
  </si>
  <si>
    <t>ieli@hunter.cuny.edu</t>
  </si>
  <si>
    <t>a:1:{i:0;O:8:"stdClass":2:{s:4:"time";s:8:"1月7日";s:3:"tip";s:62:"每年开课6次，1月（2次）、3月、6月、8月、10月";}}</t>
  </si>
  <si>
    <t>+1 212-772-4292</t>
  </si>
  <si>
    <t>a:2:{s:6:"文学";s:32:"./major/175/3920/Language//9.gif";s:9:"教育学";s:32:"./major/175/3920/Language//4.gif";}</t>
  </si>
  <si>
    <t>{"Address":"International English Language Institute Hunter College 10th Floor - East Building 695 Park Avenue New York, NY 10065 USA","Tel":"+1 212-772-4292","Fax":"1 212-772-5722","Mail":"ieli@hunter.cuny.edu","ApplyOnline":"https://ielireg.hunter.cuny.edu/cers.aspx","Conditions_Cost": "","Conditions_Edu": "无明确要求", "Conditions_Test": "","Conditions_Age": "无明确要求","MajorSum": "2", "OpeningTime": [{"time":"1月7日","tip":"每年开课6次，1月（2次）、3月、6月、8月、10月"}],"Tuition": "-1","Other_Application": "-1","Other_reg": "-1","Other_books": "-1","ScholarshipUrl": "","alimony":"12768-21600","Other_Conditions": "无明确要求","Currency": "美元","Rate": "6.3387"}</t>
  </si>
  <si>
    <t>a:5:{s:9:"经济学";s:34:"./major/175/3920/Foundation//5.gif";s:9:"教育学";s:34:"./major/175/3920/Foundation//4.gif";s:6:"工学";s:34:"./major/175/3920/Foundation//2.gif";s:6:"医学";s:35:"./major/175/3920/Foundation//10.gif";s:6:"法学";s:34:"./major/175/3920/Foundation//1.gif";}</t>
  </si>
  <si>
    <t>{"Address":"Hunter College 695 Park Ave NY, NY 10065","Tel":"1 212-772-4490","Fax":"1 212-650-3336","Mail":"admissions@hunter.cuny.edu","ApplyOnline":"http://www.hunter.cuny.edu/ugprospects/getting-in","Conditions_Cost": "","Conditions_Edu": "无明确要求", "Conditions_Test": "","Conditions_Age": "无明确要求","MajorSum": "6", "OpeningTime": "","Tuition": "-1","Other_Application": "-1","Other_reg": "-1","Other_books": "-1","ScholarshipUrl": "","alimony":"12768-21600","Other_Conditions": "无明确要求","Currency": "美元","Rate": "6.3387"}</t>
  </si>
  <si>
    <t>加尔文学院(大急流城)</t>
  </si>
  <si>
    <t>Calvin College (Grand Rapids)</t>
  </si>
  <si>
    <t>Calvin College Admissions &amp; Financial Aid  3201 Burton Street SE  Grand Rapids, MI 49546 USA</t>
  </si>
  <si>
    <t>http://www.calvin.edu/admissions/apply/international.html</t>
  </si>
  <si>
    <t>a:9:{i:0;O:8:"stdClass":2:{s:4:"type";s:17:"传统托福(PBT)";s:5:"score";s:3:"550";}i:1;O:8:"stdClass":2:{s:4:"type";s:17:"托福机考(CBT)";s:5:"score";s:3:"213";}i:2;O:8:"stdClass":2:{s:4:"type";s:17:"托福网考(IBT)";s:5:"score";s:2:"80";}i:3;O:8:"stdClass":2:{s:4:"type";s:6:"雅思";s:5:"score";s:3:"6.5";}i:4;O:8:"stdClass":2:{s:4:"type";s:18:"SAT批判性阅读";s:5:"score";s:3:"470";}i:5;O:8:"stdClass":2:{s:4:"type";s:9:"SAT数学";s:5:"score";s:3:"470";}i:6;O:8:"stdClass":2:{s:4:"type";s:9:"ACT数学";s:5:"score";s:2:"20";}i:7;O:8:"stdClass":2:{s:4:"type";s:9:"ACT英语";s:5:"score";s:2:"19";}i:8;O:8:"stdClass":2:{s:4:"type";s:9:"ACT阅读";s:5:"score";s:2:"16";}}</t>
  </si>
  <si>
    <t>1 616.526.6777</t>
  </si>
  <si>
    <t>intladm@calvin.edu</t>
  </si>
  <si>
    <t>a:2:{i:0;O:8:"stdClass":2:{s:4:"time";s:8:"4月1日";s:3:"tip";s:30:"秋季入学申请截止时间";}i:1;O:8:"stdClass":2:{s:4:"time";s:10:"12月15日";s:3:"tip";s:30:"春季入学申请截止时间";}}</t>
  </si>
  <si>
    <t>1.IB：5</t>
  </si>
  <si>
    <t>http://www.calvin.edu/finaid/scholarships/</t>
  </si>
  <si>
    <t>1 616.526.6106</t>
  </si>
  <si>
    <t>a:10:{s:6:"文学";s:37:"./major/175/2970/Undergraduate//9.gif";s:9:"历史学";s:37:"./major/175/2970/Undergraduate//7.gif";s:6:"理学";s:37:"./major/175/2970/Undergraduate//6.gif";s:9:"经济学";s:37:"./major/175/2970/Undergraduate//5.gif";s:9:"教育学";s:37:"./major/175/2970/Undergraduate//4.gif";s:9:"管理学";s:37:"./major/175/2970/Undergraduate//3.gif";s:6:"工学";s:37:"./major/175/2970/Undergraduate//2.gif";s:6:"哲学";s:38:"./major/175/2970/Undergraduate//11.gif";s:6:"医学";s:38:"./major/175/2970/Undergraduate//10.gif";s:6:"法学";s:37:"./major/175/2970/Undergraduate//1.gif";}</t>
  </si>
  <si>
    <t>{"Address":"Calvin College Admissions &amp; Financial Aid  3201 Burton Street SE  Grand Rapids, MI 49546 USA    ","Tel":"1 616.526.6106","Fax":"1 616.526.6777","Mail":"intladm@calvin.edu","ApplyOnline":"http://www.calvin.edu/admissions/apply/international.html","Conditions_Cost": "","Conditions_Edu": "高中毕业", "Conditions_Test": [{"type":"传统托福(PBT)","score":"550"},{"type":"托福机考(CBT)","score":"213"},{"type":"托福网考(IBT)","score":"80"},{"type":"雅思","score":"6.5"},{"type":"SAT批判性阅读","score":"470"},{"type":"SAT数学","score":"470"},{"type":"ACT数学","score":"20"},{"type":"ACT英语","score":"19"},{"type":"ACT阅读","score":"16"}],"Conditions_Age": "无明确要求","MajorSum": "85", "OpeningTime": [{"time":"4月1日","tip":"秋季入学申请截止时间"},{"time":"12月15日","tip":"春季入学申请截止时间"}],"Tuition": "28025","Other_Application": "-1","Other_reg": "-1","Other_books": "-1","ScholarshipUrl": "http://www.calvin.edu/finaid/scholarships/","alimony":"12768-21600","Other_Conditions": "1.IB：5","Currency": "美元","Rate": "6.3387"}</t>
  </si>
  <si>
    <t>Calvin College  3201 Burton SE  Grand Rapids, MI 49546   USA</t>
  </si>
  <si>
    <t>http://www.calvin.edu/academic/graduate_studies/apply/international.html</t>
  </si>
  <si>
    <t>1 (616) 526-6505</t>
  </si>
  <si>
    <t>gradstudies@calvin.edu</t>
  </si>
  <si>
    <t>http://www.calvin.edu/academic/graduate_studies/tuition-scholarship/scholarships.html</t>
  </si>
  <si>
    <t>1 (616) 526-6105</t>
  </si>
  <si>
    <t>a:3:{s:6:"文学";s:30:"./major/175/2970/Master//9.gif";s:9:"教育学";s:30:"./major/175/2970/Master//4.gif";s:9:"管理学";s:30:"./major/175/2970/Master//3.gif";}</t>
  </si>
  <si>
    <t>{"Address":"Calvin College  3201 Burton SE  Grand Rapids, MI 49546   USA","Tel":"1 (616) 526-6105","Fax":"1 (616) 526-6505 ","Mail":"gradstudies@calvin.edu","ApplyOnline":"http://www.calvin.edu/academic/graduate_studies/apply/international.html","Conditions_Cost": "","Conditions_Edu": "本科毕业", "Conditions_Test": [{"type":"传统托福(PBT)","score":"550"},{"type":"托福机考(CBT)","score":"213"},{"type":"托福网考(IBT)","score":"80"},{"type":"雅思","score":"6.5"}],"Conditions_Age": "无明确要求","MajorSum": "5", "OpeningTime": "","Tuition": "10080","Other_Application": "-1","Other_reg": "-1","Other_books": "-1","ScholarshipUrl": "http://www.calvin.edu/academic/graduate_studies/tuition-scholarship/scholarships.html","alimony":"12768-21600","Other_Conditions": "无明确要求","Currency": "美元","Rate": "6.3387"}</t>
  </si>
  <si>
    <t>a:5:{s:6:"农学";s:34:"./major/175/2970/Foundation//8.gif";s:9:"教育学";s:34:"./major/175/2970/Foundation//4.gif";s:6:"哲学";s:35:"./major/175/2970/Foundation//11.gif";s:6:"医学";s:35:"./major/175/2970/Foundation//10.gif";s:6:"法学";s:34:"./major/175/2970/Foundation//1.gif";}</t>
  </si>
  <si>
    <t>{"Address":"Calvin College Admissions &amp; Financial Aid  3201 Burton Street SE  Grand Rapids, MI 49546 USA    ","Tel":"1 616.526.6106","Fax":"1 616.526.6777","Mail":"intladm@calvin.edu","ApplyOnline":"http://www.calvin.edu/admissions/apply/international.html","Conditions_Cost": "","Conditions_Edu": "无明确要求", "Conditions_Test": "","Conditions_Age": "无明确要求","MajorSum": "10", "OpeningTime": "","Tuition": "-1","Other_Application": "-1","Other_reg": "-1","Other_books": "-1","ScholarshipUrl": "","alimony":"12768-21600","Other_Conditions": "无明确要求","Currency": "美元","Rate": "6.3387"}</t>
  </si>
  <si>
    <t>密苏里州立大学（春田）</t>
  </si>
  <si>
    <t>Missouri State University (Springfield)</t>
  </si>
  <si>
    <t>International Student Services Missouri State University  International Services  301 South Jefferson, Suite 101  Springfield, Mo, Missouri 65806</t>
  </si>
  <si>
    <t>http://international.missouristate.edu/services/future.htm</t>
  </si>
  <si>
    <t>a:1:{i:0;O:8:"stdClass":2:{s:5:"score";s:14:"四分制  2.5";s:3:"tip";s:34:"高中平均分为2.5，满分为4";}}</t>
  </si>
  <si>
    <t>a:2:{i:0;O:8:"stdClass":2:{s:4:"type";s:17:"托福网考(IBT)";s:5:"score";s:2:"61";}i:1;O:8:"stdClass":2:{s:4:"type";s:6:"雅思";s:5:"score";s:3:"5.5";}}</t>
  </si>
  <si>
    <t>001 417-835-7656</t>
  </si>
  <si>
    <t>InternationalStudentServices@MissouriState.edu</t>
  </si>
  <si>
    <t>a:2:{i:0;O:8:"stdClass":2:{s:4:"time";s:8:"5月1日";s:3:"tip";s:30:"秋季入学申请截止时间";}i:1;O:8:"stdClass":2:{s:4:"time";s:8:"9月1日";s:3:"tip";s:30:"春季入学申请截止时间";}}</t>
  </si>
  <si>
    <t>1.申请者需提供高中及就读大学（若有）成绩单、文凭学历证明、学位证明（若有）等&amp;nbsp;2.托福机考各部分若低于15分，雅思5.0分，则需进入语言中心学习。&amp;nbsp;3.或完成语言中心四级水平课程。</t>
  </si>
  <si>
    <t>http://www.missouristate.edu/FinancialAid/scholarships/Freshman.htm</t>
  </si>
  <si>
    <t>001 417-836-6618</t>
  </si>
  <si>
    <t>a:12:{s:6:"文学";s:37:"./major/175/3432/Undergraduate//9.gif";s:6:"农学";s:37:"./major/175/3432/Undergraduate//8.gif";s:9:"历史学";s:37:"./major/175/3432/Undergraduate//7.gif";s:6:"理学";s:37:"./major/175/3432/Undergraduate//6.gif";s:9:"经济学";s:37:"./major/175/3432/Undergraduate//5.gif";s:9:"教育学";s:37:"./major/175/3432/Undergraduate//4.gif";s:9:"管理学";s:37:"./major/175/3432/Undergraduate//3.gif";s:6:"工学";s:37:"./major/175/3432/Undergraduate//2.gif";s:6:"军事";s:38:"./major/175/3432/Undergraduate//12.gif";s:6:"哲学";s:38:"./major/175/3432/Undergraduate//11.gif";s:6:"医学";s:38:"./major/175/3432/Undergraduate//10.gif";s:6:"法学";s:37:"./major/175/3432/Undergraduate//1.gif";}</t>
  </si>
  <si>
    <t>{"Address":"International Student Services Missouri State University  International Services  301 South Jefferson, Suite 101  Springfield, Mo, Missouri 65806 ","Tel":"001 417-836-6618","Fax":"001 417-835-7656","Mail":"InternationalStudentServices@MissouriState.edu","ApplyOnline":"http://international.missouristate.edu/services/future.htm","Conditions_Cost": [{"score":"四分制  2.5","tip":"高中平均分为2.5，满分为4"}],"Conditions_Edu": "高中毕业", "Conditions_Test": [{"type":"托福网考(IBT)","score":"61"},{"type":"雅思","score":"5.5"}],"Conditions_Age": "无明确要求","MajorSum": "133", "OpeningTime": [{"time":"5月1日","tip":"秋季入学申请截止时间"},{"time":"9月1日","tip":"春季入学申请截止时间"}],"Tuition": "13388","Other_Application": "50","Other_reg": "-1","Other_books": "900","ScholarshipUrl": "http://www.missouristate.edu/FinancialAid/scholarships/Freshman.htm","alimony":"12768-21600","Other_Conditions": "1.申请者需提供高中及就读大学（若有）成绩单、文凭学历证明、学位证明（若有）等&amp;nbsp;2.托福机考各部分若低于15分，雅思5.0分，则需进入语言中心学习。&amp;nbsp;3.或完成语言中心四级水平课程。","Currency": "美元","Rate": "6.3387"}</t>
  </si>
  <si>
    <t>a:1:{i:0;O:8:"stdClass":2:{s:5:"score";s:15:"四分制  2.75";s:3:"tip";s:36:"本科最后60课时平均分为2.75";}}</t>
  </si>
  <si>
    <t>1.申请者需提供本科所获文凭、学历、证书、学位以及成绩单原件和英文版。&amp;nbsp;2.符合托福雅思要求或完成语言中心5级水平课程。</t>
  </si>
  <si>
    <t>http://www.missouristate.edu/FinancialAid/scholarships/Graduate.htm</t>
  </si>
  <si>
    <t>a:11:{s:6:"文学";s:30:"./major/175/3432/Master//9.gif";s:6:"农学";s:30:"./major/175/3432/Master//8.gif";s:9:"历史学";s:30:"./major/175/3432/Master//7.gif";s:6:"理学";s:30:"./major/175/3432/Master//6.gif";s:9:"教育学";s:30:"./major/175/3432/Master//4.gif";s:9:"管理学";s:30:"./major/175/3432/Master//3.gif";s:6:"工学";s:30:"./major/175/3432/Master//2.gif";s:6:"军事";s:31:"./major/175/3432/Master//12.gif";s:6:"哲学";s:31:"./major/175/3432/Master//11.gif";s:6:"医学";s:31:"./major/175/3432/Master//10.gif";s:6:"法学";s:30:"./major/175/3432/Master//1.gif";}</t>
  </si>
  <si>
    <t>{"Address":"International Student Services Missouri State University  International Services  301 South Jefferson, Suite 101  Springfield, Mo, Missouri 65806 ","Tel":"001 417-836-6618","Fax":"001 417-835-7656","Mail":"InternationalStudentServices@MissouriState.edu","ApplyOnline":"http://international.missouristate.edu/services/future.htm","Conditions_Cost": [{"score":"四分制  2.75","tip":"本科最后60课时平均分为2.75"}],"Conditions_Edu": "本科毕业", "Conditions_Test": [{"type":"托福网考(IBT)","score":"79"},{"type":"雅思","score":"6"}],"Conditions_Age": "无明确要求","MajorSum": "84", "OpeningTime": [{"time":"5月1日","tip":"秋季入学申请截止时间"},{"time":"9月1日","tip":"春季入学申请截止时间"}],"Tuition": "9680","Other_Application": "50","Other_reg": "-1","Other_books": "900","ScholarshipUrl": "http://www.missouristate.edu/FinancialAid/scholarships/Graduate.htm","alimony":"12768-21600","Other_Conditions": "1.申请者需提供本科所获文凭、学历、证书、学位以及成绩单原件和英文版。&amp;nbsp;2.符合托福雅思要求或完成语言中心5级水平课程。","Currency": "美元","Rate": "6.3387"}</t>
  </si>
  <si>
    <t>a:3:{s:9:"教育学";s:26:"./major/175/3432/Dr//4.gif";s:9:"管理学";s:26:"./major/175/3432/Dr//3.gif";s:6:"医学";s:27:"./major/175/3432/Dr//10.gif";}</t>
  </si>
  <si>
    <t>{"Address":"International Student Services Missouri State University  International Services  301 South Jefferson, Suite 101  Springfield, Mo, Missouri 65806 ","Tel":"001 417-836-6618","Fax":"001 417-835-7656","Mail":"InternationalStudentServices@MissouriState.edu","ApplyOnline":"http://international.missouristate.edu/services/future.htm","Conditions_Cost": [{"score":"四分制  2.75","tip":"本科最后60课时平均分为2.75"}],"Conditions_Edu": "本科毕业", "Conditions_Test": [{"type":"托福网考(IBT)","score":"79"},{"type":"雅思","score":"6"}],"Conditions_Age": "无明确要求","MajorSum": "4", "OpeningTime": [{"time":"5月1日","tip":"秋季入学申请截止时间"},{"time":"9月1日","tip":"春季入学申请截止时间"}],"Tuition": "9680","Other_Application": "50","Other_reg": "-1","Other_books": "900","ScholarshipUrl": "http://www.missouristate.edu/FinancialAid/scholarships/Graduate.htm","alimony":"12768-21600","Other_Conditions": "1.申请者需提供本科所获文凭、学历、证书、学位以及成绩单原件和英文版。&amp;nbsp;2.符合托福雅思要求或完成语言中心5级水平课程。","Currency": "美元","Rate": "6.3387"}</t>
  </si>
  <si>
    <t>English Language Institute  Missouri State University  301 South Jefferson Ave.  Springfield, MO 65806 USA</t>
  </si>
  <si>
    <t>http://morriscenter.missouristate.edu/eli/registration.php</t>
  </si>
  <si>
    <t>001 417-836-4784</t>
  </si>
  <si>
    <t>ELI@MissouriState.edu</t>
  </si>
  <si>
    <t>a:1:{i:0;O:8:"stdClass":2:{s:4:"time";s:9:"1月12日";s:3:"tip";s:37:"每年开课3次，1月、6月、8月";}}</t>
  </si>
  <si>
    <t>001 417-836-6540</t>
  </si>
  <si>
    <t>a:1:{s:6:"文学";s:32:"./major/175/3432/Language//9.gif";}</t>
  </si>
  <si>
    <t>{"Address":"English Language Institute  Missouri State University  301 South Jefferson Ave.  Springfield, MO 65806 USA ","Tel":"001 417-836-6540","Fax":"001 417-836-4784","Mail":"ELI@MissouriState.edu","ApplyOnline":"http://morriscenter.missouristate.edu/eli/registration.php","Conditions_Cost": "","Conditions_Edu": "高中毕业", "Conditions_Test": "","Conditions_Age": "无明确要求","MajorSum": "1", "OpeningTime": [{"time":"1月12日","tip":"每年开课3次，1月、6月、8月"}],"Tuition": "238","Other_Application": "100","Other_reg": "-1","Other_books": "450","ScholarshipUrl": "","alimony":"12768-21600","Other_Conditions": "无明确要求","Currency": "美元","Rate": "6.3387"}</t>
  </si>
  <si>
    <t>a:9:{s:6:"文学";s:31:"./major/175/3432/NetWork//9.gif";s:9:"历史学";s:31:"./major/175/3432/NetWork//7.gif";s:6:"理学";s:31:"./major/175/3432/NetWork//6.gif";s:9:"教育学";s:31:"./major/175/3432/NetWork//4.gif";s:9:"管理学";s:31:"./major/175/3432/NetWork//3.gif";s:6:"军事";s:32:"./major/175/3432/NetWork//12.gif";s:6:"哲学";s:32:"./major/175/3432/NetWork//11.gif";s:6:"医学";s:32:"./major/175/3432/NetWork//10.gif";s:6:"法学";s:31:"./major/175/3432/NetWork//1.gif";}</t>
  </si>
  <si>
    <t>{"Address":"International Student Services Missouri State University  International Services  301 South Jefferson, Suite 101  Springfield, Mo, Missouri 65806 ","Tel":"001 417-836-6618","Fax":"001 417-835-7656","Mail":"InternationalStudentServices@MissouriState.edu","ApplyOnline":"http://international.missouristate.edu/services/future.htm","Conditions_Cost": "","Conditions_Edu": "无明确要求", "Conditions_Test": "","Conditions_Age": "无明确要求","MajorSum": "20", "OpeningTime": "","Tuition": "9680","Other_Application": "","Other_reg": "-1","Other_books": "900","ScholarshipUrl": "http://www.missouristate.edu/FinancialAid/scholarships/Graduate.htm","alimony":"12768-21600","Other_Conditions": "无明确要求","Currency": "美元","Rate": "6.3387"}</t>
  </si>
  <si>
    <t>a:5:{s:6:"农学";s:34:"./major/175/3432/Foundation//8.gif";s:9:"教育学";s:34:"./major/175/3432/Foundation//4.gif";s:6:"工学";s:34:"./major/175/3432/Foundation//2.gif";s:6:"医学";s:35:"./major/175/3432/Foundation//10.gif";s:6:"法学";s:34:"./major/175/3432/Foundation//1.gif";}</t>
  </si>
  <si>
    <t>{"Address":"International Student Services Missouri State University  International Services  301 South Jefferson, Suite 101  Springfield, Mo, Missouri 65806 ","Tel":"001 417-836-6618","Fax":"001 417-835-7656","Mail":"InternationalStudentServices@MissouriState.edu","ApplyOnline":"http://international.missouristate.edu/services/future.htm","Conditions_Cost": "","Conditions_Edu": "无明确要求", "Conditions_Test": "","Conditions_Age": "无明确要求","MajorSum": "12", "OpeningTime": "","Tuition": "-1","Other_Application": "-1","Other_reg": "-1","Other_books": "-1","ScholarshipUrl": "","alimony":"12768-21600","Other_Conditions": "无明确要求","Currency": "美元","Rate": "6.3387"}</t>
  </si>
  <si>
    <t>德克萨斯基督教大学(沃思堡)</t>
  </si>
  <si>
    <t>Texas Christian University (Fort Worth)</t>
  </si>
  <si>
    <t>TCU Office of International Admission  TCU Box 297013  Fort Worth, Texas 76129  USA</t>
  </si>
  <si>
    <t>http://www.admissions.tcu.edu/International/Applications-And-Forms</t>
  </si>
  <si>
    <t>1 817.257.5256</t>
  </si>
  <si>
    <t>frogworld@tcu.edu</t>
  </si>
  <si>
    <t>a:2:{i:0;O:8:"stdClass":2:{s:4:"time";s:8:"3月1日";s:3:"tip";s:36:"国际学生最终申请截止时间";}i:1;O:8:"stdClass":2:{s:4:"time";s:8:"9月1日";s:3:"tip";s:42:"国际学生春季入学申请截止时间";}}</t>
  </si>
  <si>
    <t>1.申请者需提供就读高中或大学正式成绩单。&amp;nbsp;2.可提供高考成绩。&amp;nbsp;3.提供一份个人陈述、一份简历、两封推荐信。&amp;nbsp;4.可提供SAT或ACT成绩。</t>
  </si>
  <si>
    <t>http://www.admissions.tcu.edu/international/inter_scholar.asp</t>
  </si>
  <si>
    <t>1 817.257.7871</t>
  </si>
  <si>
    <t>a:12:{s:6:"文学";s:37:"./major/175/5786/Undergraduate//9.gif";s:6:"农学";s:37:"./major/175/5786/Undergraduate//8.gif";s:9:"历史学";s:37:"./major/175/5786/Undergraduate//7.gif";s:6:"理学";s:37:"./major/175/5786/Undergraduate//6.gif";s:9:"经济学";s:37:"./major/175/5786/Undergraduate//5.gif";s:9:"教育学";s:37:"./major/175/5786/Undergraduate//4.gif";s:9:"管理学";s:37:"./major/175/5786/Undergraduate//3.gif";s:6:"工学";s:37:"./major/175/5786/Undergraduate//2.gif";s:6:"军事";s:38:"./major/175/5786/Undergraduate//12.gif";s:6:"哲学";s:38:"./major/175/5786/Undergraduate//11.gif";s:6:"医学";s:38:"./major/175/5786/Undergraduate//10.gif";s:6:"法学";s:37:"./major/175/5786/Undergraduate//1.gif";}</t>
  </si>
  <si>
    <t>{"Address":"TCU Office of International Admission  TCU Box 297013  Fort Worth, Texas 76129  USA ","Tel":"1 817.257.7871","Fax":"1 817.257.5256","Mail":"frogworld@tcu.edu","ApplyOnline":"http://www.admissions.tcu.edu/International/Applications-And-Forms","Conditions_Cost": "","Conditions_Edu": "高中毕业", "Conditions_Test": [{"type":"传统托福(PBT)","score":"550"},{"type":"托福机考(CBT)","score":"213"},{"type":"雅思","score":"6.5"}],"Conditions_Age": "无明确要求","MajorSum": "85", "OpeningTime": [{"time":"3月1日","tip":"国际学生最终申请截止时间"},{"time":"9月1日","tip":"国际学生春季入学申请截止时间"}],"Tuition": "36500","Other_Application": "50","Other_reg": "-1","Other_books": "-1","ScholarshipUrl": "http://www.admissions.tcu.edu/international/inter_scholar.asp","alimony":"12768-21600","Other_Conditions": "1.申请者需提供就读高中或大学正式成绩单。&amp;nbsp;2.可提供高考成绩。&amp;nbsp;3.提供一份个人陈述、一份简历、两封推荐信。&amp;nbsp;4.可提供SAT或ACT成绩。","Currency": "美元","Rate": "6.3387"}</t>
  </si>
  <si>
    <t>Graduate Studies 208 Sadler Hall  TCU Box 297024  Fort Worth, Tx 76129</t>
  </si>
  <si>
    <t>https://www.applyweb.com/apply/tcug/</t>
  </si>
  <si>
    <t>1 817.257.7484</t>
  </si>
  <si>
    <t>a.unger@tcu.edu</t>
  </si>
  <si>
    <t>1.申请者需提供就读大学正式成绩单。&amp;nbsp;2.提供GRE或GMAT考试成绩。</t>
  </si>
  <si>
    <t>http://www.fam.tcu.edu/schol_grad.asp</t>
  </si>
  <si>
    <t>1 817.257.7515</t>
  </si>
  <si>
    <t>a:7:{s:6:"文学";s:30:"./major/175/5786/Master//9.gif";s:9:"历史学";s:30:"./major/175/5786/Master//7.gif";s:6:"理学";s:30:"./major/175/5786/Master//6.gif";s:9:"教育学";s:30:"./major/175/5786/Master//4.gif";s:9:"管理学";s:30:"./major/175/5786/Master//3.gif";s:6:"医学";s:31:"./major/175/5786/Master//10.gif";s:6:"法学";s:30:"./major/175/5786/Master//1.gif";}</t>
  </si>
  <si>
    <t>{"Address":"Graduate Studies 208 Sadler Hall  TCU Box 297024  Fort Worth, Tx 76129  ","Tel":"1 817.257.7515","Fax":"1 817.257.7484","Mail":"a.unger@tcu.edu","ApplyOnline":"https://www.applyweb.com/apply/tcug/","Conditions_Cost": "","Conditions_Edu": "本科毕业", "Conditions_Test": [{"type":"传统托福(PBT)","score":"550"},{"type":"托福机考(CBT)","score":"213"},{"type":"雅思","score":"6.5"}],"Conditions_Age": "无明确要求","MajorSum": "35", "OpeningTime": "","Tuition": "18180","Other_Application": "50","Other_reg": "-1","Other_books": "-1","ScholarshipUrl": "http://www.fam.tcu.edu/schol_grad.asp","alimony":"12768-21600","Other_Conditions": "1.申请者需提供就读大学正式成绩单。&amp;nbsp;2.提供GRE或GMAT考试成绩。","Currency": "美元","Rate": "6.3387"}</t>
  </si>
  <si>
    <t>a:5:{s:6:"文学";s:26:"./major/175/5786/Dr//9.gif";s:9:"历史学";s:26:"./major/175/5786/Dr//7.gif";s:6:"理学";s:26:"./major/175/5786/Dr//6.gif";s:9:"教育学";s:26:"./major/175/5786/Dr//4.gif";s:9:"管理学";s:26:"./major/175/5786/Dr//3.gif";}</t>
  </si>
  <si>
    <t>{"Address":"Graduate Studies 208 Sadler Hall  TCU Box 297024  Fort Worth, Tx 76129  ","Tel":"1 817.257.7515","Fax":"1 817.257.7484","Mail":"a.unger@tcu.edu","ApplyOnline":"https://www.applyweb.com/apply/tcug/","Conditions_Cost": "","Conditions_Edu": "本科毕业", "Conditions_Test": [{"type":"传统托福(PBT)","score":"550"},{"type":"托福机考(CBT)","score":"213"},{"type":"雅思","score":"6.5"}],"Conditions_Age": "无明确要求","MajorSum": "9", "OpeningTime": "","Tuition": "18180","Other_Application": "50","Other_reg": "-1","Other_books": "-1","ScholarshipUrl": "http://www.fam.tcu.edu/schol_grad.asp","alimony":"12768-21600","Other_Conditions": "1.申请者需提供就读大学正式成绩单。&amp;nbsp;2.提供GRE或GMAT考试成绩。","Currency": "美元","Rate": "6.3387"}</t>
  </si>
  <si>
    <t>Texas Christian University, 2800 S. University Dr., Fort Worth, Texas 76129</t>
  </si>
  <si>
    <t>a:1:{i:0;O:8:"stdClass":2:{s:4:"type";s:6:"雅思";s:5:"score";s:1:"7";}}</t>
  </si>
  <si>
    <t>mbainfo@tcu.edu</t>
  </si>
  <si>
    <t>a:4:{i:0;O:8:"stdClass":2:{s:4:"time";s:9:"11月1日";s:3:"tip";s:27:"第一轮申请截止时间";}i:1;O:8:"stdClass":2:{s:4:"time";s:9:"1月15日";s:3:"tip";s:27:"第二轮申请截止时间";}i:2;O:8:"stdClass":2:{s:4:"time";s:8:"3月1日";s:3:"tip";s:27:"第三轮申请截止时间";}i:3;O:8:"stdClass":2:{s:4:"time";s:9:"4月15日";s:3:"tip";s:27:"第四轮申请截止时间";}}</t>
  </si>
  <si>
    <t>1.申请者若符合以下条件则不必提交托福成绩：&amp;nbsp;  在美国大学就读至少三年本科课程；&amp;nbsp;  或在美国完成研究生学位；&amp;nbsp;  或在美国工作两年以上；&amp;nbsp;  或在英语为教学语言的大学获得本科学位。&amp;nbsp;2.申请者需提供就读大学正式成绩单。</t>
  </si>
  <si>
    <t>+1 817-257-7531</t>
  </si>
  <si>
    <t>21个月 全日制MBA：21个月&lt;br/&gt;12个月 速成MBA：12个月</t>
  </si>
  <si>
    <t>a:1:{s:9:"管理学";s:27:"./major/175/5786/MBA//3.gif";}</t>
  </si>
  <si>
    <t>{"Address":" Texas Christian University, 2800 S. University Dr., Fort Worth, Texas 76129","Tel":"+1 817-257-7531","Fax":"","Mail":"mbainfo@tcu.edu","Conditions_Cost": "","Conditions_Edu": "本科毕业", "Conditions_Test": [{"type":"雅思","score":"7"}], "Conditions_Work": "无明确要求","xueZhi": "21个月 全日制MBA：21个月&lt;br/&gt;12个月 速成MBA：12个月","Conditions_Age": "无明确要求","MajorSum": "2", "OpeningTime": [{"time":"11月1日","tip":"第一轮申请截止时间"},{"time":"1月15日","tip":"第二轮申请截止时间"},{"time":"3月1日","tip":"第三轮申请截止时间"},{"time":"4月15日","tip":"第四轮申请截止时间"}],"Tuition": "38100","Other_Application": "75","Other_reg": "-1","Other_books": "-1","ScholarshipUrl": "","alimony":"12768-21600","Other_Conditions": "1.申请者若符合以下条件则不必提交托福成绩：&amp;nbsp;  在美国大学就读至少三年本科课程；&amp;nbsp;  或在美国完成研究生学位；&amp;nbsp;  或在美国工作两年以上；&amp;nbsp;  或在英语为教学语言的大学获得本科学位。&amp;nbsp;2.申请者需提供就读大学正式成绩单。","Currency": "美元","Rate": "6.3387"}</t>
  </si>
  <si>
    <t>The Intensive English Program at Texas Christian University  3005 Stadium Drive, Rickel 252 Fort Worth, Texas 76129 USA</t>
  </si>
  <si>
    <t>http://www.iep.tcu.edu/default.asp?cat=</t>
  </si>
  <si>
    <t>1 (817) 257-7761</t>
  </si>
  <si>
    <t>iep@tcu.edu</t>
  </si>
  <si>
    <t>a:1:{i:0;O:8:"stdClass":2:{s:4:"time";s:8:"3月4日";s:3:"tip";s:81:"每年开课9次，3月、4月、5月、6月、7月、8月、9月、10月、11月";}}</t>
  </si>
  <si>
    <t>1 (817) 257-7485</t>
  </si>
  <si>
    <t>a:2:{s:6:"文学";s:32:"./major/175/5786/Language//9.gif";s:9:"教育学";s:32:"./major/175/5786/Language//4.gif";}</t>
  </si>
  <si>
    <t>{"Address":"The Intensive English Program at Texas Christian University  3005 Stadium Drive, Rickel 252 Fort Worth, Texas 76129 USA  ","Tel":"1 (817) 257-7485","Fax":"1 (817) 257-7761 ","Mail":"iep@tcu.edu","ApplyOnline":"http://www.iep.tcu.edu/default.asp?cat=","Conditions_Cost": "","Conditions_Edu": "无明确要求", "Conditions_Test": "","Conditions_Age": "无明确要求","MajorSum": "1", "OpeningTime": [{"time":"3月4日","tip":"每年开课9次，3月、4月、5月、6月、7月、8月、9月、10月、11月"}],"Tuition": "223","Other_Application": "-1","Other_reg": "-1","Other_books": "-1","ScholarshipUrl": "","alimony":"12768-21600","Other_Conditions": "无明确要求","Currency": "美元","Rate": "6.3387"}</t>
  </si>
  <si>
    <t>a:3:{s:6:"农学";s:31:"./major/175/5786/NetWork//8.gif";s:9:"管理学";s:31:"./major/175/5786/NetWork//3.gif";s:6:"法学";s:31:"./major/175/5786/NetWork//1.gif";}</t>
  </si>
  <si>
    <t>{"Address":"Graduate Studies 208 Sadler Hall  TCU Box 297024  Fort Worth, Tx 76129  ","Tel":"1 817.257.7515","Fax":"1 817.257.7484","Mail":"a.unger@tcu.edu","ApplyOnline":"https://www.applyweb.com/apply/tcug/","Conditions_Cost": "","Conditions_Edu": "无明确要求", "Conditions_Test": "","Conditions_Age": "无明确要求","MajorSum": "3", "OpeningTime": "","Tuition": "18180","Other_Application": "","Other_reg": "-1","Other_books": "-1","ScholarshipUrl": "http://www.fam.tcu.edu/schol_grad.asp","alimony":"12768-21600","Other_Conditions": "无明确要求","Currency": "美元","Rate": "6.3387"}</t>
  </si>
  <si>
    <t>a:3:{s:9:"教育学";s:34:"./major/175/5786/Foundation//4.gif";s:6:"医学";s:35:"./major/175/5786/Foundation//10.gif";s:6:"法学";s:34:"./major/175/5786/Foundation//1.gif";}</t>
  </si>
  <si>
    <t>{"Address":"TCU Office of International Admission  TCU Box 297013  Fort Worth, Texas 76129  USA ","Tel":"1 817.257.7871","Fax":"1 817.257.5256","Mail":"frogworld@tcu.edu","ApplyOnline":"http://www.admissions.tcu.edu/International/Applications-And-Forms","Conditions_Cost": "","Conditions_Edu": "无明确要求", "Conditions_Test": "","Conditions_Age": "无明确要求","MajorSum": "2", "OpeningTime": "","Tuition": "-1","Other_Application": "-1","Other_reg": "-1","Other_books": "-1","ScholarshipUrl": "","alimony":"12768-21600","Other_Conditions": "无明确要求","Currency": "美元","Rate": "6.3387"}</t>
  </si>
  <si>
    <t>纽约城市大学城市学院（纽约）</t>
  </si>
  <si>
    <t>CUNY - City College (New York)</t>
  </si>
  <si>
    <t>Wille Administration Building Room 101 160 Convent Avenue New York, NY 10031 USA</t>
  </si>
  <si>
    <t>http://www.ccny.cuny.edu/admissions/applications.cfm</t>
  </si>
  <si>
    <t>1 (212) 650-6417</t>
  </si>
  <si>
    <t>admissions@ccny.cuny.edu</t>
  </si>
  <si>
    <t>a:2:{i:0;O:8:"stdClass":2:{s:4:"time";s:8:"2月1日";s:3:"tip";s:30:"秋季入学申请截止日期";}i:1;O:8:"stdClass":2:{s:4:"time";s:9:"9月15日";s:3:"tip";s:30:"春季入学申请截止日期";}}</t>
  </si>
  <si>
    <t>1 申请人需要提供学历证明及有效成绩单英文译本。&amp;nbsp;2 申请人须提供托福、雅思考试成绩。</t>
  </si>
  <si>
    <t>http://www.ccny.cuny.edu/admissions/scholarships-awards.cfm</t>
  </si>
  <si>
    <t>1 (212) 650-6977</t>
  </si>
  <si>
    <t>a:13:{s:6:"文学";s:37:"./major/175/3915/Undergraduate//9.gif";s:6:"农学";s:37:"./major/175/3915/Undergraduate//8.gif";s:9:"历史学";s:37:"./major/175/3915/Undergraduate//7.gif";s:6:"理学";s:37:"./major/175/3915/Undergraduate//6.gif";s:9:"经济学";s:37:"./major/175/3915/Undergraduate//5.gif";s:9:"教育学";s:37:"./major/175/3915/Undergraduate//4.gif";s:9:"管理学";s:37:"./major/175/3915/Undergraduate//3.gif";s:6:"工学";s:37:"./major/175/3915/Undergraduate//2.gif";s:21:"职教及其他类别";s:38:"./major/175/3915/Undergraduate//13.gif";s:6:"军事";s:38:"./major/175/3915/Undergraduate//12.gif";s:6:"哲学";s:38:"./major/175/3915/Undergraduate//11.gif";s:6:"医学";s:38:"./major/175/3915/Undergraduate//10.gif";s:6:"法学";s:37:"./major/175/3915/Undergraduate//1.gif";}</t>
  </si>
  <si>
    <t>{"Address":"Wille Administration Building Room 101 160 Convent Avenue New York, NY 10031 USA","Tel":"1 (212) 650-6977","Fax":"1 (212) 650-6417","Mail":"admissions@ccny.cuny.edu","ApplyOnline":"http://www.ccny.cuny.edu/admissions/applications.cfm","Conditions_Cost": "","Conditions_Edu": "高中毕业", "Conditions_Test": "","Conditions_Age": "无明确要求","MajorSum": "70", "OpeningTime": [{"time":"2月1日","tip":"秋季入学申请截止日期"},{"time":"9月15日","tip":"春季入学申请截止日期"}],"Tuition": "15300","Other_Application": "65","Other_reg": "-1","Other_books": "-1","ScholarshipUrl": "http://www.ccny.cuny.edu/admissions/scholarships-awards.cfm","alimony":"12768-21600","Other_Conditions": "1 申请人需要提供学历证明及有效成绩单英文译本。&amp;nbsp;2 申请人须提供托福、雅思考试成绩。","Currency": "美元","Rate": "6.3387"}</t>
  </si>
  <si>
    <t>graduateadmissions@ccny.cuny.edu</t>
  </si>
  <si>
    <t>a:10:{s:6:"文学";s:30:"./major/175/3915/Master//9.gif";s:6:"农学";s:30:"./major/175/3915/Master//8.gif";s:9:"历史学";s:30:"./major/175/3915/Master//7.gif";s:6:"理学";s:30:"./major/175/3915/Master//6.gif";s:9:"经济学";s:30:"./major/175/3915/Master//5.gif";s:9:"教育学";s:30:"./major/175/3915/Master//4.gif";s:9:"管理学";s:30:"./major/175/3915/Master//3.gif";s:6:"工学";s:30:"./major/175/3915/Master//2.gif";s:6:"医学";s:31:"./major/175/3915/Master//10.gif";s:6:"法学";s:30:"./major/175/3915/Master//1.gif";}</t>
  </si>
  <si>
    <t>{"Address":"Wille Administration Building Room 101 160 Convent Avenue New York, NY 10031 USA","Tel":"1 (212) 650-6977","Fax":"1 (212) 650-6417","Mail":"graduateadmissions@ccny.cuny.edu","ApplyOnline":"http://www.ccny.cuny.edu/admissions/applications.cfm","Conditions_Cost": "","Conditions_Edu": "本科毕业", "Conditions_Test": [{"type":"传统托福(PBT)","score":"500"},{"type":"托福网考(IBT)","score":"61"}],"Conditions_Age": "无明确要求","MajorSum": "54", "OpeningTime": "","Tuition": "19920","Other_Application": "125","Other_reg": "-1","Other_books": "-1","ScholarshipUrl": "http://www.ccny.cuny.edu/admissions/scholarships-awards.cfm","alimony":"12768-21600","Other_Conditions": "无明确要求","Currency": "美元","Rate": "6.3387"}</t>
  </si>
  <si>
    <t>a:2:{i:0;O:8:"stdClass":2:{s:4:"time";s:9:"12月1日";s:3:"tip";s:48:"工程学院博士秋季入学申请截止日期";}i:1;O:8:"stdClass":2:{s:4:"time";s:10:"11月15日";s:3:"tip";s:42:"工程学院春季入学申请截止日期";}}</t>
  </si>
  <si>
    <t>a:1:{s:6:"工学";s:26:"./major/175/3915/Dr//2.gif";}</t>
  </si>
  <si>
    <t>{"Address":"Wille Administration Building Room 101 160 Convent Avenue New York, NY 10031 USA","Tel":"1 (212) 650-6977","Fax":"1 (212) 650-6417","Mail":"graduateadmissions@ccny.cuny.edu","ApplyOnline":"http://www.ccny.cuny.edu/admissions/applications.cfm","Conditions_Cost": "","Conditions_Edu": "本科毕业", "Conditions_Test": [{"type":"传统托福(PBT)","score":"500"},{"type":"托福网考(IBT)","score":"61"}],"Conditions_Age": "无明确要求","MajorSum": "1", "OpeningTime": [{"time":"12月1日","tip":"工程学院博士秋季入学申请截止日期"},{"time":"11月15日","tip":"工程学院春季入学申请截止日期"}],"Tuition": "19920","Other_Application": "125","Other_reg": "-1","Other_books": "-1","ScholarshipUrl": "http://www.ccny.cuny.edu/admissions/scholarships-awards.cfm","alimony":"12768-21600","Other_Conditions": "无明确要求","Currency": "美元","Rate": "6.3387"}</t>
  </si>
  <si>
    <t>Shepard Hall   Room 2   160 Convent Avenue   New York, NY 10031</t>
  </si>
  <si>
    <t>1 212.650.6614</t>
  </si>
  <si>
    <t>cps@ccny.cuny.edu</t>
  </si>
  <si>
    <t>1 212.650.7312</t>
  </si>
  <si>
    <t>a:2:{s:6:"文学";s:32:"./major/175/3915/Language//9.gif";s:9:"教育学";s:32:"./major/175/3915/Language//4.gif";}</t>
  </si>
  <si>
    <t>{"Address":"Shepard Hall   Room 2   160 Convent Avenue   New York, NY 10031","Tel":"1 212.650.7312","Fax":"1 212.650.6614","Mail":"cps@ccny.cuny.edu","ApplyOnline":"http://www.ccny.cuny.edu/admissions/applications.cfm","Conditions_Cost": "","Conditions_Edu": "无明确要求", "Conditions_Test": "","Conditions_Age": "无明确要求","MajorSum": "1", "OpeningTime": "","Tuition": "-1","Other_Application": "-1","Other_reg": "-1","Other_books": "-1","ScholarshipUrl": "","alimony":"12768-21600","Other_Conditions": "无明确要求","Currency": "美元","Rate": "6.3387"}</t>
  </si>
  <si>
    <t>a:2:{s:9:"教育学";s:31:"./major/175/3915/NetWork//4.gif";s:6:"工学";s:31:"./major/175/3915/NetWork//2.gif";}</t>
  </si>
  <si>
    <t>{"Address":"Wille Administration Building Room 101 160 Convent Avenue New York, NY 10031 USA","Tel":"1 (212) 650-6977","Fax":"1 (212) 650-6417","Mail":"graduateadmissions@ccny.cuny.edu","ApplyOnline":"http://www.ccny.cuny.edu/admissions/applications.cfm","Conditions_Cost": "","Conditions_Edu": "无明确要求", "Conditions_Test": "","Conditions_Age": "无明确要求","MajorSum": "3", "OpeningTime": "","Tuition": "19920","Other_Application": "","Other_reg": "-1","Other_books": "-1","ScholarshipUrl": "http://www.ccny.cuny.edu/admissions/scholarships-awards.cfm","alimony":"12768-21600","Other_Conditions": "无明确要求","Currency": "美元","Rate": "6.3387"}</t>
  </si>
  <si>
    <t>a:3:{s:9:"教育学";s:34:"./major/175/3915/Foundation//4.gif";s:6:"医学";s:35:"./major/175/3915/Foundation//10.gif";s:6:"法学";s:34:"./major/175/3915/Foundation//1.gif";}</t>
  </si>
  <si>
    <t>{"Address":"Wille Administration Building Room 101 160 Convent Avenue New York, NY 10031 USA","Tel":"1 (212) 650-6977","Fax":"1 (212) 650-6417","Mail":"admissions@ccny.cuny.edu","ApplyOnline":"http://www.ccny.cuny.edu/admissions/applications.cfm","Conditions_Cost": "","Conditions_Edu": "无明确要求", "Conditions_Test": "","Conditions_Age": "无明确要求","MajorSum": "2", "OpeningTime": "","Tuition": "-1","Other_Application": "-1","Other_reg": "-1","Other_books": "-1","ScholarshipUrl": "","alimony":"12768-21600","Other_Conditions": "无明确要求","Currency": "美元","Rate": "6.3387"}</t>
  </si>
  <si>
    <t>美国天主教大学(华盛顿)</t>
  </si>
  <si>
    <t>The Catholic University of America (Washington)</t>
  </si>
  <si>
    <t>The Catholic University of America   Office of University Admissions   620 Michigan Ave, NE   Washington, DC 20064</t>
  </si>
  <si>
    <t>https://applyonline.cua.edu/login.cfm</t>
  </si>
  <si>
    <t>1 202.319.6533</t>
  </si>
  <si>
    <t>cua-admissions@cua.edu</t>
  </si>
  <si>
    <t>a:2:{i:0;O:8:"stdClass":2:{s:4:"time";s:9:"2月15日";s:3:"tip";s:40:"秋季入学（8月）申请截止时间";}i:1;O:8:"stdClass":2:{s:4:"time";s:10:"10月15日";s:3:"tip";s:40:"春季入学（1月）申请截止时间";}}</t>
  </si>
  <si>
    <t>1.申请者需提供就读高中正式成绩单。&amp;nbsp;2.提供三封推荐信。&amp;nbsp;3.提供英语能力证明。托福各部分不低于20（满分为30）。</t>
  </si>
  <si>
    <t>http://admissions.cua.edu/undergrad/finaid/scholarships.html</t>
  </si>
  <si>
    <t>1 202.319.5305，1.800.673.2772</t>
  </si>
  <si>
    <t>a:11:{s:6:"文学";s:37:"./major/175/1172/Undergraduate//9.gif";s:6:"农学";s:37:"./major/175/1172/Undergraduate//8.gif";s:9:"历史学";s:37:"./major/175/1172/Undergraduate//7.gif";s:6:"理学";s:37:"./major/175/1172/Undergraduate//6.gif";s:9:"经济学";s:37:"./major/175/1172/Undergraduate//5.gif";s:9:"教育学";s:37:"./major/175/1172/Undergraduate//4.gif";s:9:"管理学";s:37:"./major/175/1172/Undergraduate//3.gif";s:6:"工学";s:37:"./major/175/1172/Undergraduate//2.gif";s:6:"哲学";s:38:"./major/175/1172/Undergraduate//11.gif";s:6:"医学";s:38:"./major/175/1172/Undergraduate//10.gif";s:6:"法学";s:37:"./major/175/1172/Undergraduate//1.gif";}</t>
  </si>
  <si>
    <t>{"Address":"The Catholic University of America   Office of University Admissions   620 Michigan Ave, NE   Washington, DC 20064   ","Tel":"1 202.319.5305，1.800.673.2772","Fax":"1 202.319.6533","Mail":"cua-admissions@cua.edu","ApplyOnline":"https://applyonline.cua.edu/login.cfm","Conditions_Cost": "","Conditions_Edu": "高中毕业", "Conditions_Test": [{"type":"传统托福(PBT)","score":"550"},{"type":"托福机考(CBT)","score":"213"},{"type":"托福网考(IBT)","score":"80"},{"type":"雅思","score":"6.5"}],"Conditions_Age": "无明确要求","MajorSum": "65", "OpeningTime": [{"time":"2月15日","tip":"秋季入学（8月）申请截止时间"},{"time":"10月15日","tip":"春季入学（1月）申请截止时间"}],"Tuition": "33580","Other_Application": "-1","Other_reg": "-1","Other_books": "-1","ScholarshipUrl": "http://admissions.cua.edu/undergrad/finaid/scholarships.html","alimony":"12768-21600","Other_Conditions": "1.申请者需提供就读高中正式成绩单。&amp;nbsp;2.提供三封推荐信。&amp;nbsp;3.提供英语能力证明。托福各部分不低于20（满分为30）。","Currency": "美元","Rate": "6.3387"}</t>
  </si>
  <si>
    <t>a:4:{i:0;O:8:"stdClass":2:{s:4:"type";s:17:"传统托福(PBT)";s:5:"score";s:3:"580";}i:1;O:8:"stdClass":2:{s:4:"type";s:17:"托福机考(CBT)";s:5:"score";s:3:"237";}i:2;O:8:"stdClass":2:{s:4:"type";s:17:"托福网考(IBT)";s:5:"score";s:2:"92";}i:3;O:8:"stdClass":2:{s:4:"type";s:6:"雅思";s:5:"score";s:1:"7";}}</t>
  </si>
  <si>
    <t>a:2:{i:0;O:8:"stdClass":2:{s:4:"time";s:9:"7月15日";s:3:"tip";s:30:"秋季入学申请截止时间";}i:1;O:8:"stdClass":2:{s:4:"time";s:10:"11月15日";s:3:"tip";s:30:"春季入学申请截止时间";}}</t>
  </si>
  <si>
    <t>1.申请者需提供就读大学正式成绩单。&amp;nbsp;2.提供个人陈述、三封推荐信。&amp;nbsp;3.提供英语能力证明。托福各部分不低于20（满分为30）。&amp;nbsp;4.提供GRE成绩。</t>
  </si>
  <si>
    <t>http://admissions.cua.edu/graduate/finaid/index.html</t>
  </si>
  <si>
    <t>a:10:{s:6:"文学";s:30:"./major/175/1172/Master//9.gif";s:9:"历史学";s:30:"./major/175/1172/Master//7.gif";s:6:"理学";s:30:"./major/175/1172/Master//6.gif";s:9:"教育学";s:30:"./major/175/1172/Master//4.gif";s:9:"管理学";s:30:"./major/175/1172/Master//3.gif";s:6:"工学";s:30:"./major/175/1172/Master//2.gif";s:21:"职教及其他类别";s:31:"./major/175/1172/Master//13.gif";s:6:"哲学";s:31:"./major/175/1172/Master//11.gif";s:6:"医学";s:31:"./major/175/1172/Master//10.gif";s:6:"法学";s:30:"./major/175/1172/Master//1.gif";}</t>
  </si>
  <si>
    <t>{"Address":"The Catholic University of America   Office of University Admissions   620 Michigan Ave, NE   Washington, DC 20064   ","Tel":"1 202.319.5305，1.800.673.2772","Fax":"1 202.319.6533","Mail":"cua-admissions@cua.edu","ApplyOnline":"https://applyonline.cua.edu/login.cfm","Conditions_Cost": "","Conditions_Edu": "上过高校", "Conditions_Test": [{"type":"传统托福(PBT)","score":"580"},{"type":"托福机考(CBT)","score":"237"},{"type":"托福网考(IBT)","score":"92"},{"type":"雅思","score":"7"}],"Conditions_Age": "无明确要求","MajorSum": "0", "OpeningTime": [{"time":"7月15日","tip":"秋季入学申请截止时间"},{"time":"11月15日","tip":"春季入学申请截止时间"}],"Tuition": "31740","Other_Application": "-1","Other_reg": "-1","Other_books": "-1","ScholarshipUrl": "http://admissions.cua.edu/graduate/finaid/index.html","alimony":"12768-21600","Other_Conditions": "1.申请者需提供就读大学正式成绩单。&amp;nbsp;2.提供个人陈述、三封推荐信。&amp;nbsp;3.提供英语能力证明。托福各部分不低于20（满分为30）。&amp;nbsp;4.提供GRE成绩。","Currency": "美元","Rate": "6.3387"}</t>
  </si>
  <si>
    <t>a:8:{s:6:"文学";s:26:"./major/175/1172/Dr//9.gif";s:9:"历史学";s:26:"./major/175/1172/Dr//7.gif";s:6:"理学";s:26:"./major/175/1172/Dr//6.gif";s:9:"教育学";s:26:"./major/175/1172/Dr//4.gif";s:6:"工学";s:26:"./major/175/1172/Dr//2.gif";s:6:"哲学";s:27:"./major/175/1172/Dr//11.gif";s:6:"医学";s:27:"./major/175/1172/Dr//10.gif";s:6:"法学";s:26:"./major/175/1172/Dr//1.gif";}</t>
  </si>
  <si>
    <t>{"Address":"The Catholic University of America   Office of University Admissions   620 Michigan Ave, NE   Washington, DC 20064   ","Tel":"1 202.319.5305，1.800.673.2772","Fax":"1 202.319.6533","Mail":"cua-admissions@cua.edu","ApplyOnline":"https://applyonline.cua.edu/login.cfm","Conditions_Cost": "","Conditions_Edu": "上过高校", "Conditions_Test": [{"type":"传统托福(PBT)","score":"580"},{"type":"托福机考(CBT)","score":"237"},{"type":"托福网考(IBT)","score":"92"},{"type":"雅思","score":"7"}],"Conditions_Age": "无明确要求","MajorSum": "0", "OpeningTime": [{"time":"2月1日","tip":"秋季入学申请截止时间"}],"Tuition": "31740","Other_Application": "-1","Other_reg": "-1","Other_books": "-1","ScholarshipUrl": "http://admissions.cua.edu/graduate/finaid/index.html","alimony":"12768-21600","Other_Conditions": "1.申请者需提供就读大学正式成绩单。&amp;nbsp;2.提供个人陈述、三封推荐信。&amp;nbsp;3.提供英语能力证明。托福各部分不低于20（满分为30）。&amp;nbsp;4.提供GRE成绩。","Currency": "美元","Rate": "6.3387"}</t>
  </si>
  <si>
    <t>南达科他州立大学（布鲁金）</t>
  </si>
  <si>
    <t>South Dakota State University (Brookings)</t>
  </si>
  <si>
    <t>South Dakota State University Briggs Library (SBL) Suite 119 Box: 2115 Brookings, SD 57007</t>
  </si>
  <si>
    <t>http://www3.sdstate.edu/international-affairs/admissions/steps-to-apply.cfm</t>
  </si>
  <si>
    <t>a:3:{i:0;O:8:"stdClass":2:{s:5:"score";s:14:"四分制  2.6";s:3:"tip";s:3:"GPA";}i:1;O:8:"stdClass":2:{s:5:"score";s:10:"A B制  B-";s:3:"tip";s:0:"";}i:2;O:8:"stdClass":2:{s:5:"score";s:14:"百分制  60%";s:3:"tip";s:0:"";}}</t>
  </si>
  <si>
    <t>1 605-688-4355</t>
  </si>
  <si>
    <t>sdsu.intlstud@sdstate.edu</t>
  </si>
  <si>
    <t>a:2:{i:0;O:8:"stdClass":2:{s:4:"time";s:9:"6月15日";s:3:"tip";s:30:"秋季入学申请截止时间";}i:1;O:8:"stdClass":2:{s:4:"time";s:10:"11月15日";s:3:"tip";s:30:"春季入学申请截止时间";}}</t>
  </si>
  <si>
    <t>1.申请者需提供高中以上就读学校正式成绩单。&amp;nbsp;2.可提供SAT考试成绩。</t>
  </si>
  <si>
    <t>http://www.sdstate.edu/admissions/financing/aid/scholarships.cfm</t>
  </si>
  <si>
    <t>1 605-688-4122</t>
  </si>
  <si>
    <t>a:10:{s:6:"文学";s:37:"./major/175/5300/Undergraduate//9.gif";s:6:"农学";s:37:"./major/175/5300/Undergraduate//8.gif";s:9:"历史学";s:37:"./major/175/5300/Undergraduate//7.gif";s:6:"理学";s:37:"./major/175/5300/Undergraduate//6.gif";s:9:"经济学";s:37:"./major/175/5300/Undergraduate//5.gif";s:9:"教育学";s:37:"./major/175/5300/Undergraduate//4.gif";s:9:"管理学";s:37:"./major/175/5300/Undergraduate//3.gif";s:6:"工学";s:37:"./major/175/5300/Undergraduate//2.gif";s:6:"医学";s:38:"./major/175/5300/Undergraduate//10.gif";s:6:"法学";s:37:"./major/175/5300/Undergraduate//1.gif";}</t>
  </si>
  <si>
    <t>{"Address":"South Dakota State University Briggs Library (SBL) Suite 119 Box: 2115 Brookings, SD 57007","Tel":"1 605-688-4122","Fax":"1 605-688-4355","Mail":"sdsu.intlstud@sdstate.edu","ApplyOnline":"http://www3.sdstate.edu/international-affairs/admissions/steps-to-apply.cfm","Conditions_Cost": [{"score":"四分制  2.6","tip":"GPA"},{"score":"A B制  B-","tip":""},{"score":"百分制  60%","tip":""}],"Conditions_Edu": "高中毕业", "Conditions_Test": [{"type":"传统托福(PBT)","score":"500"},{"type":"托福网考(IBT)","score":"61"},{"type":"雅思","score":"5.5"}],"Conditions_Age": "无明确要求","MajorSum": "61", "OpeningTime": [{"time":"6月15日","tip":"秋季入学申请截止时间"},{"time":"11月15日","tip":"春季入学申请截止时间"}],"Tuition": "6240","Other_Application": "-1","Other_reg": "-1","Other_books": "-1","ScholarshipUrl": "http://www.sdstate.edu/admissions/financing/aid/scholarships.cfm","alimony":"12768-21600","Other_Conditions": "1.申请者需提供高中以上就读学校正式成绩单。&amp;nbsp;2.可提供SAT考试成绩。","Currency": "美元","Rate": "6.3387"}</t>
  </si>
  <si>
    <t>Graduate Admissions South Dakota State University Graduate School Box 2201 Brookings, SD 57007</t>
  </si>
  <si>
    <t>http://www.sdstate.edu/graduate/prospective/gradadmission.cfm</t>
  </si>
  <si>
    <t>a:4:{i:0;O:8:"stdClass":2:{s:4:"type";s:17:"传统托福(PBT)";s:5:"score";s:3:"527";}i:1;O:8:"stdClass":2:{s:4:"type";s:17:"托福机考(CBT)";s:5:"score";s:3:"197";}i:2;O:8:"stdClass":2:{s:4:"type";s:17:"托福网考(IBT)";s:5:"score";s:2:"71";}i:3;O:8:"stdClass":2:{s:4:"type";s:6:"雅思";s:5:"score";s:3:"5.0";}}</t>
  </si>
  <si>
    <t>sdsu_gradschool@sdstate.edu</t>
  </si>
  <si>
    <t>a:2:{i:0;O:8:"stdClass":2:{s:4:"time";s:9:"4月15日";s:3:"tip";s:30:"秋季入学申请截止时间";}i:1;O:8:"stdClass":2:{s:4:"time";s:9:"8月15日";s:3:"tip";s:30:"春季入学申请截止时间";}}</t>
  </si>
  <si>
    <t>1.申请者需提供就读高中以及大学正式成绩单、毕业证书、学位证书等。&amp;nbsp;2.提供推荐信。&amp;nbsp;3.部分专业要求提供GRE考试成绩。</t>
  </si>
  <si>
    <t>1 605-688-4181</t>
  </si>
  <si>
    <t>a:9:{s:6:"文学";s:30:"./major/175/5300/Master//9.gif";s:6:"农学";s:30:"./major/175/5300/Master//8.gif";s:6:"理学";s:30:"./major/175/5300/Master//6.gif";s:9:"经济学";s:30:"./major/175/5300/Master//5.gif";s:9:"教育学";s:30:"./major/175/5300/Master//4.gif";s:9:"管理学";s:30:"./major/175/5300/Master//3.gif";s:6:"工学";s:30:"./major/175/5300/Master//2.gif";s:6:"医学";s:31:"./major/175/5300/Master//10.gif";s:6:"法学";s:30:"./major/175/5300/Master//1.gif";}</t>
  </si>
  <si>
    <t>{"Address":"Graduate Admissions South Dakota State University Graduate School Box 2201 Brookings, SD 57007 ","Tel":"1 605-688-4181","Fax":"","Mail":"sdsu_gradschool@sdstate.edu","ApplyOnline":"http://www.sdstate.edu/graduate/prospective/gradadmission.cfm","Conditions_Cost": [{"score":"四分制  3.0","tip":"GPA"}],"Conditions_Edu": "本科毕业", "Conditions_Test": [{"type":"传统托福(PBT)","score":"527"},{"type":"托福机考(CBT)","score":"197"},{"type":"托福网考(IBT)","score":"71"},{"type":"雅思","score":"5.0"}],"Conditions_Age": "无明确要求","MajorSum": "58", "OpeningTime": [{"time":"4月15日","tip":"秋季入学申请截止时间"},{"time":"8月15日","tip":"春季入学申请截止时间"}],"Tuition": "6624","Other_Application": "-1","Other_reg": "-1","Other_books": "-1","ScholarshipUrl": "http://www.sdstate.edu/admissions/financing/aid/scholarships.cfm","alimony":"12768-21600","Other_Conditions": "1.申请者需提供就读高中以及大学正式成绩单、毕业证书、学位证书等。&amp;nbsp;2.提供推荐信。&amp;nbsp;3.部分专业要求提供GRE考试成绩。","Currency": "美元","Rate": "6.3387"}</t>
  </si>
  <si>
    <t>a:6:{s:6:"农学";s:26:"./major/175/5300/Dr//8.gif";s:6:"理学";s:26:"./major/175/5300/Dr//6.gif";s:9:"经济学";s:26:"./major/175/5300/Dr//5.gif";s:6:"工学";s:26:"./major/175/5300/Dr//2.gif";s:6:"医学";s:27:"./major/175/5300/Dr//10.gif";s:6:"法学";s:26:"./major/175/5300/Dr//1.gif";}</t>
  </si>
  <si>
    <t>{"Address":"Graduate Admissions South Dakota State University Graduate School Box 2201 Brookings, SD 57007 ","Tel":"1 605-688-4181","Fax":"","Mail":"sdsu_gradschool@sdstate.edu","ApplyOnline":"http://www.sdstate.edu/graduate/prospective/gradadmission.cfm","Conditions_Cost": [{"score":"四分制  3.0","tip":"GPA"}],"Conditions_Edu": "本科毕业", "Conditions_Test": [{"type":"传统托福(PBT)","score":"527"},{"type":"托福机考(CBT)","score":"197"},{"type":"托福网考(IBT)","score":"71"},{"type":"雅思","score":"5.0"}],"Conditions_Age": "无明确要求","MajorSum": "28", "OpeningTime": [{"time":"4月15日","tip":"秋季入学申请截止时间"},{"time":"8月15日","tip":"春季入学申请截止时间"}],"Tuition": "6624","Other_Application": "-1","Other_reg": "-1","Other_books": "-1","ScholarshipUrl": "http://www.sdstate.edu/admissions/financing/aid/scholarships.cfm","alimony":"12768-21600","Other_Conditions": "1.申请者需提供就读高中以及大学正式成绩单、毕业证书、学位证书等。&amp;nbsp;2.提供推荐信。&amp;nbsp;3.部分专业要求提供GRE考试成绩。","Currency": "美元","Rate": "6.3387"}</t>
  </si>
  <si>
    <t>a:7:{s:6:"文学";s:34:"./major/175/5300/Specialist//9.gif";s:6:"农学";s:34:"./major/175/5300/Specialist//8.gif";s:9:"历史学";s:34:"./major/175/5300/Specialist//7.gif";s:6:"理学";s:34:"./major/175/5300/Specialist//6.gif";s:9:"管理学";s:34:"./major/175/5300/Specialist//3.gif";s:6:"工学";s:34:"./major/175/5300/Specialist//2.gif";s:6:"法学";s:34:"./major/175/5300/Specialist//1.gif";}</t>
  </si>
  <si>
    <t>{"Address":"South Dakota State University Briggs Library (SBL) Suite 119 Box: 2115 Brookings, SD 57007","Tel":"1 605-688-4122","Fax":"1 605-688-4355","Mail":"sdsu.intlstud@sdstate.edu","ApplyOnline":"http://www3.sdstate.edu/international-affairs/admissions/steps-to-apply.cfm","Conditions_Cost": [{"score":"四分制  2.6","tip":"GPA"},{"score":"A B制  B-","tip":""},{"score":"百分制  60%","tip":""}],"Conditions_Edu": "高中毕业", "Conditions_Test": [{"type":"传统托福(PBT)","score":"500"},{"type":"托福网考(IBT)","score":"61"},{"type":"雅思","score":"5.5"}],"Conditions_Age": "无明确要求","MajorSum": "11", "OpeningTime": [{"time":"6月15日","tip":"秋季入学申请截止时间"},{"time":"11月15日","tip":"春季入学申请截止时间"}],"Tuition": "6240","Other_Application": "-1","Other_reg": "-1","Other_books": "-1","ScholarshipUrl": "http://www.sdstate.edu/admissions/financing/aid/scholarships.cfm","alimony":"12768-21600","Other_Conditions": "1.申请者需提供高中以上就读学校正式成绩单。&amp;nbsp;2.可提供SAT考试成绩。","Currency": "美元","Rate": "6.3387"}</t>
  </si>
  <si>
    <t>a:3:{s:9:"教育学";s:34:"./major/175/5300/Foundation//4.gif";s:9:"管理学";s:34:"./major/175/5300/Foundation//3.gif";s:6:"医学";s:35:"./major/175/5300/Foundation//10.gif";}</t>
  </si>
  <si>
    <t>{"Address":"South Dakota State University Briggs Library (SBL) Suite 119 Box: 2115 Brookings, SD 57007","Tel":"1 605-688-4122","Fax":"1 605-688-4355","Mail":"sdsu.intlstud@sdstate.edu","ApplyOnline":"http://www3.sdstate.edu/international-affairs/admissions/steps-to-apply.cfm","Conditions_Cost": "","Conditions_Edu": "无明确要求", "Conditions_Test": "","Conditions_Age": "无明确要求","MajorSum": "7", "OpeningTime": "","Tuition": "-1","Other_Application": "-1","Other_reg": "-1","Other_books": "-1","ScholarshipUrl": "","alimony":"12768-21600","Other_Conditions": "无明确要求","Currency": "美元","Rate": "6.3387"}</t>
  </si>
  <si>
    <t>鲍多因学院(布伦瑞克)</t>
  </si>
  <si>
    <t>Bowdoin College (Brunswick)</t>
  </si>
  <si>
    <t>Admissions Office  5000 College Station  Brunswick, ME 04011-8441</t>
  </si>
  <si>
    <t>admissions@bowdoin.edu</t>
  </si>
  <si>
    <t>a:2:{i:0;O:8:"stdClass":2:{s:4:"time";s:10:"11月15日";s:3:"tip";s:33:"第一期提前申请截止时间";}i:1;O:8:"stdClass":2:{s:4:"time";s:8:"1月1日";s:3:"tip";s:60:"第二期提前申请截止时间，常规申请截止日期";}}</t>
  </si>
  <si>
    <t>1.提供密歇根英语语言考试成绩，或英语教师提供的能力证明。&amp;nbsp;2.提供有效的成绩单以及经认证的英文版本。</t>
  </si>
  <si>
    <t>http://www.bowdoin.edu/studentaid/prospective-students/types-of-aid.shtml</t>
  </si>
  <si>
    <t>001 207-725-3100</t>
  </si>
  <si>
    <t>a:8:{s:6:"文学";s:37:"./major/175/2618/Undergraduate//9.gif";s:9:"历史学";s:37:"./major/175/2618/Undergraduate//7.gif";s:6:"理学";s:37:"./major/175/2618/Undergraduate//6.gif";s:9:"教育学";s:37:"./major/175/2618/Undergraduate//4.gif";s:6:"工学";s:37:"./major/175/2618/Undergraduate//2.gif";s:6:"哲学";s:38:"./major/175/2618/Undergraduate//11.gif";s:6:"医学";s:38:"./major/175/2618/Undergraduate//10.gif";s:6:"法学";s:37:"./major/175/2618/Undergraduate//1.gif";}</t>
  </si>
  <si>
    <t>{"Address":"Admissions Office  5000 College Station  Brunswick, ME 04011-8441  ","Tel":"001 207-725-3100","Fax":"","Mail":"admissions@bowdoin.edu","ApplyOnline":"https://www.commonapp.org/Login","Conditions_Cost": "","Conditions_Edu": "无明确要求", "Conditions_Test": [{"type":"托福网考(IBT)","score":"100"},{"type":"雅思","score":"7"}],"Conditions_Age": "无明确要求","MajorSum": "21", "OpeningTime": [{"time":"11月15日","tip":"第一期提前申请截止时间"},{"time":"1月1日","tip":"第二期提前申请截止时间，常规申请截止日期"}],"Tuition": "45004","Other_Application": "-1","Other_reg": "-1","Other_books": "816","ScholarshipUrl": "http://www.bowdoin.edu/studentaid/prospective-students/types-of-aid.shtml","alimony":"12768-21600","Other_Conditions": "1.提供密歇根英语语言考试成绩，或英语教师提供的能力证明。&amp;nbsp;2.提供有效的成绩单以及经认证的英文版本。","Currency": "美元","Rate": "6.3387"}</t>
  </si>
  <si>
    <t>南缅因大学（波特兰）</t>
  </si>
  <si>
    <t>University of Southern Maine (Portland)</t>
  </si>
  <si>
    <t>University of Southern Maine, A Member of the University of Maine System, PO Box 9300, Portland, ME 04104</t>
  </si>
  <si>
    <t>http://www.usm.maine.edu/admit/application-instructions#InternationalStudentChecklist</t>
  </si>
  <si>
    <t>1 (207)780-5646</t>
  </si>
  <si>
    <t>usmadm@usm.maine.edu</t>
  </si>
  <si>
    <t>1.要求提交SAT或ACT考试成绩。&amp;nbsp;2.要求提交托福考试成绩。</t>
  </si>
  <si>
    <t>http://www.usm.maine.edu/admission/scholarships</t>
  </si>
  <si>
    <t>+1 (207)-780-5670</t>
  </si>
  <si>
    <t>a:10:{s:6:"文学";s:37:"./major/175/2658/Undergraduate//9.gif";s:9:"历史学";s:37:"./major/175/2658/Undergraduate//7.gif";s:6:"理学";s:37:"./major/175/2658/Undergraduate//6.gif";s:9:"经济学";s:37:"./major/175/2658/Undergraduate//5.gif";s:9:"教育学";s:37:"./major/175/2658/Undergraduate//4.gif";s:9:"管理学";s:37:"./major/175/2658/Undergraduate//3.gif";s:6:"工学";s:37:"./major/175/2658/Undergraduate//2.gif";s:6:"哲学";s:38:"./major/175/2658/Undergraduate//11.gif";s:6:"医学";s:38:"./major/175/2658/Undergraduate//10.gif";s:6:"法学";s:37:"./major/175/2658/Undergraduate//1.gif";}</t>
  </si>
  <si>
    <t>{"Address":"University of Southern Maine, A Member of the University of Maine System, PO Box 9300, Portland, ME 04104","Tel":"+1 (207)-780-5670","Fax":"1 (207)780-5646","Mail":"usmadm@usm.maine.edu","ApplyOnline":"http://www.usm.maine.edu/admit/application-instructions#InternationalStudentChecklist","Conditions_Cost": "","Conditions_Edu": "高中毕业", "Conditions_Test": "","Conditions_Age": "无明确要求","MajorSum": "91", "OpeningTime": [{"time":"5月1日","tip":"秋季入学申请截止时间"},{"time":"10月1日","tip":"春季入学申请截止时间"}],"Tuition": "19950","Other_Application": "-1","Other_reg": "-1","Other_books": "-1","ScholarshipUrl": "http://www.usm.maine.edu/admission/scholarships","alimony":"12768-21600","Other_Conditions": "1.要求提交SAT或ACT考试成绩。&amp;nbsp;2.要求提交托福考试成绩。","Currency": "美元","Rate": "6.3387"}</t>
  </si>
  <si>
    <t>University of Southern Maine, Office of Graduate Admissions, P.O. Box 9300, Portland, ME 04104-9300</t>
  </si>
  <si>
    <t>https://www.applyweb.com/apply/usmaine/</t>
  </si>
  <si>
    <t>gradstudies@usm.maine.edu</t>
  </si>
  <si>
    <t>+1 207-780-4386</t>
  </si>
  <si>
    <t>a:8:{s:6:"文学";s:30:"./major/175/2658/Master//9.gif";s:6:"理学";s:30:"./major/175/2658/Master//6.gif";s:9:"教育学";s:30:"./major/175/2658/Master//4.gif";s:9:"管理学";s:30:"./major/175/2658/Master//3.gif";s:6:"工学";s:30:"./major/175/2658/Master//2.gif";s:6:"哲学";s:31:"./major/175/2658/Master//11.gif";s:6:"医学";s:31:"./major/175/2658/Master//10.gif";s:6:"法学";s:30:"./major/175/2658/Master//1.gif";}</t>
  </si>
  <si>
    <t>{"Address":"University of Southern Maine, Office of Graduate Admissions, P.O. Box 9300, Portland, ME 04104-9300","Tel":"+1 207-780-4386","Fax":"","Mail":"gradstudies@usm.maine.edu","ApplyOnline":"https://www.applyweb.com/apply/usmaine/","Conditions_Cost": "","Conditions_Edu": "本科毕业", "Conditions_Test": [{"type":"传统托福(PBT)","score":"550"},{"type":"托福机考(CBT)","score":"213"},{"type":"托福网考(IBT)","score":"79"},{"type":"雅思","score":"6.5"}],"Conditions_Age": "无明确要求","MajorSum": "51", "OpeningTime": "","Tuition": "24624","Other_Application": "-1","Other_reg": "-1","Other_books": "-1","ScholarshipUrl": "http://www.usm.maine.edu/admission/scholarships","alimony":"12768-21600","Other_Conditions": "无明确要求","Currency": "美元","Rate": "6.3387"}</t>
  </si>
  <si>
    <t>a:4:{s:6:"理学";s:26:"./major/175/2658/Dr//6.gif";s:9:"管理学";s:26:"./major/175/2658/Dr//3.gif";s:6:"医学";s:27:"./major/175/2658/Dr//10.gif";s:6:"法学";s:26:"./major/175/2658/Dr//1.gif";}</t>
  </si>
  <si>
    <t>{"Address":"University of Southern Maine, Office of Graduate Admissions, P.O. Box 9300, Portland, ME 04104-9300","Tel":"+1 207-780-4386","Fax":" ","Mail":"gradstudies@usm.maine.edu","ApplyOnline":"https://www.applyweb.com/apply/usmaine/","Conditions_Cost": "","Conditions_Edu": "本科毕业", "Conditions_Test": [{"type":"传统托福(PBT)","score":"550"},{"type":"托福机考(CBT)","score":"213"},{"type":"托福网考(IBT)","score":"79"},{"type":"雅思","score":"6.5"}],"Conditions_Age": "无明确要求","MajorSum": "5", "OpeningTime": "","Tuition": "24624","Other_Application": "-1","Other_reg": "-1","Other_books": "-1","ScholarshipUrl": "http://www.usm.maine.edu/admission/scholarships","alimony":"12768-21600","Other_Conditions": "无明确要求","Currency": "美元","Rate": "6.3387"}</t>
  </si>
  <si>
    <t>a:4:{i:0;O:8:"stdClass":2:{s:4:"type";s:17:"传统托福(PBT)";s:5:"score";s:3:"550";}i:1;O:8:"stdClass":2:{s:4:"type";s:17:"托福机考(CBT)";s:5:"score";s:3:"213";}i:2;O:8:"stdClass":2:{s:4:"type";s:17:"托福网考(IBT)";s:5:"score";s:2:"79";}i:3;O:8:"stdClass":2:{s:4:"type";s:4:"GMAT";s:5:"score";s:3:"500";}}</t>
  </si>
  <si>
    <t>1 (207) 780-4662</t>
  </si>
  <si>
    <t>sbinfo@usm.maine.edu</t>
  </si>
  <si>
    <t>a:1:{i:0;O:8:"stdClass":2:{s:4:"time";s:10:"12月31日";s:3:"tip";s:54:"该校采取滚动式录取方式，全年皆可申请";}}</t>
  </si>
  <si>
    <t>1、可提交GRE考试成绩。</t>
  </si>
  <si>
    <t>1 (207) 780-4020</t>
  </si>
  <si>
    <t>a:1:{s:9:"管理学";s:27:"./major/175/2658/MBA//3.gif";}</t>
  </si>
  <si>
    <t>{"Address":"University of Southern Maine, A Member of the University of Maine System, PO Box 9300, Portland, ME 04104","Tel":"1 (207) 780-4020","Fax":"1 (207) 780-4662","Mail":"sbinfo@usm.maine.edu","Conditions_Cost": "","Conditions_Edu": "本科毕业", "Conditions_Test": [{"type":"传统托福(PBT)","score":"550"},{"type":"托福机考(CBT)","score":"213"},{"type":"托福网考(IBT)","score":"79"},{"type":"GMAT","score":"500"}], "Conditions_Work": "无明确要求","Conditions_Age": "无明确要求","MajorSum": "5", "OpeningTime": [{"time":"12月31日","tip":"该校采取滚动式录取方式，全年皆可申请"}],"Tuition": "59998","Other_Application": "-1","Other_reg": "-1","Other_books": "-1","ScholarshipUrl": "","alimony":"12768-21600","Other_Conditions": "1、可提交GRE考试成绩。","Currency": "美元","Rate": "6.3387"}</t>
  </si>
  <si>
    <t>a:7:{s:6:"理学";s:34:"./major/175/2658/Specialist//6.gif";s:9:"经济学";s:34:"./major/175/2658/Specialist//5.gif";s:9:"教育学";s:34:"./major/175/2658/Specialist//4.gif";s:9:"管理学";s:34:"./major/175/2658/Specialist//3.gif";s:6:"工学";s:34:"./major/175/2658/Specialist//2.gif";s:6:"医学";s:35:"./major/175/2658/Specialist//10.gif";s:6:"法学";s:34:"./major/175/2658/Specialist//1.gif";}</t>
  </si>
  <si>
    <t>{"Address":"University of Southern Maine, A Member of the University of Maine System, PO Box 9300, Portland, ME 04104","Tel":"+1 (207)-780-5670","Fax":"1 (207)780-5646","Mail":"usmadm@usm.maine.edu","ApplyOnline":"http://www.usm.maine.edu/admit/application-instructions#InternationalStudentChecklist","Conditions_Cost": "","Conditions_Edu": "高中毕业", "Conditions_Test": "","Conditions_Age": "无明确要求","MajorSum": "14", "OpeningTime": [{"time":"5月1日","tip":"秋季入学申请截止时间"},{"time":"10月1日","tip":"春季入学申请截止时间"}],"Tuition": "19950","Other_Application": "-1","Other_reg": "-1","Other_books": "-1","ScholarshipUrl": "http://www.usm.maine.edu/admission/scholarships","alimony":"12768-21600","Other_Conditions": "1.要求提交SAT或ACT考试成绩。&amp;nbsp;2.要求提交托福考试成绩。","Currency": "美元","Rate": "6.3387"}</t>
  </si>
  <si>
    <t>The Intensive English Language Program, University of Southern Maine, P.O. Box 9300  Portland, ME 04104-9300</t>
  </si>
  <si>
    <t>http://www.usm.maine.edu/esol/how-apply</t>
  </si>
  <si>
    <t>001 (207) 780-4933</t>
  </si>
  <si>
    <t>usmiep@usm.maine.edu</t>
  </si>
  <si>
    <t>a:1:{i:0;O:8:"stdClass":2:{s:4:"time";s:9:"1月14日";s:3:"tip";s:46:"每年开课3次，分别为1月、7月和9月";}}</t>
  </si>
  <si>
    <t>001 (207) 780-4419</t>
  </si>
  <si>
    <t>a:2:{s:6:"文学";s:32:"./major/175/2658/Language//9.gif";s:9:"教育学";s:32:"./major/175/2658/Language//4.gif";}</t>
  </si>
  <si>
    <t>{"Address":"The Intensive English Language Program, University of Southern Maine, P.O. Box 9300  Portland, ME 04104-9300  ","Tel":"001 (207) 780-4419","Fax":"001 (207) 780-4933","Mail":"usmiep@usm.maine.edu","ApplyOnline":"http://www.usm.maine.edu/esol/how-apply","Conditions_Cost": "","Conditions_Edu": "高中毕业", "Conditions_Test": "","Conditions_Age": "无明确要求","MajorSum": "1", "OpeningTime": [{"time":"1月14日","tip":"每年开课3次，分别为1月、7月和9月"}],"Tuition": "266","Other_Application": "40","Other_reg": "-1","Other_books": "-1","ScholarshipUrl": "","alimony":"12768-21600","Other_Conditions": "无明确要求","Currency": "美元","Rate": "6.3387"}</t>
  </si>
  <si>
    <t>a:8:{s:6:"文学";s:31:"./major/175/2658/NetWork//9.gif";s:9:"历史学";s:31:"./major/175/2658/NetWork//7.gif";s:6:"理学";s:31:"./major/175/2658/NetWork//6.gif";s:9:"教育学";s:31:"./major/175/2658/NetWork//4.gif";s:9:"管理学";s:31:"./major/175/2658/NetWork//3.gif";s:6:"工学";s:31:"./major/175/2658/NetWork//2.gif";s:6:"医学";s:32:"./major/175/2658/NetWork//10.gif";s:6:"法学";s:31:"./major/175/2658/NetWork//1.gif";}</t>
  </si>
  <si>
    <t>{"Address":"University of Southern Maine, Office of Graduate Admissions, P.O. Box 9300, Portland, ME 04104-9300","Tel":"+1 207-780-4386","Fax":"","Mail":"gradstudies@usm.maine.edu","ApplyOnline":"https://www.applyweb.com/apply/usmaine/","Conditions_Cost": "","Conditions_Edu": "无明确要求", "Conditions_Test": "","Conditions_Age": "无明确要求","MajorSum": "27", "OpeningTime": "","Tuition": "24624","Other_Application": "","Other_reg": "-1","Other_books": "-1","ScholarshipUrl": "http://www.usm.maine.edu/admission/scholarships","alimony":"12768-21600","Other_Conditions": "无明确要求","Currency": "美元","Rate": "6.3387"}</t>
  </si>
  <si>
    <t>a:4:{s:6:"农学";s:34:"./major/175/2658/Foundation//8.gif";s:9:"教育学";s:34:"./major/175/2658/Foundation//4.gif";s:9:"管理学";s:34:"./major/175/2658/Foundation//3.gif";s:6:"医学";s:35:"./major/175/2658/Foundation//10.gif";}</t>
  </si>
  <si>
    <t>{"Address":"University of Southern Maine, A Member of the University of Maine System, PO Box 9300, Portland, ME 04104","Tel":"+1 (207)-780-5670","Fax":"1 (207)780-5646","Mail":"usmadm@usm.maine.edu","ApplyOnline":"http://www.usm.maine.edu/admit/application-instructions#InternationalStudentChecklist","Conditions_Cost": "","Conditions_Edu": "无明确要求", "Conditions_Test": "","Conditions_Age": "无明确要求","MajorSum": "3", "OpeningTime": "","Tuition": "-1","Other_Application": "-1","Other_reg": "-1","Other_books": "-1","ScholarshipUrl": "","alimony":"12768-21600","Other_Conditions": "无明确要求","Currency": "美元","Rate": "6.3387"}</t>
  </si>
  <si>
    <t>西雅图大学(西雅图)</t>
  </si>
  <si>
    <t>Seattle University (Seattle)</t>
  </si>
  <si>
    <t>Seattle University  Admissions Office  901 12th Avenue  P.O.Box 222000  Seattle, WA 98122-1090</t>
  </si>
  <si>
    <t>http://www.seattleu.edu/undergraduate-admissions/international/how-to-apply/</t>
  </si>
  <si>
    <t>a:5:{i:0;O:8:"stdClass":2:{s:4:"type";s:17:"传统托福(PBT)";s:5:"score";s:3:"580";}i:1;O:8:"stdClass":2:{s:4:"type";s:17:"托福网考(IBT)";s:5:"score";s:2:"92";}i:2;O:8:"stdClass":2:{s:4:"type";s:6:"雅思";s:5:"score";s:3:"7.0";}i:3;O:8:"stdClass":2:{s:4:"type";s:21:"密歇根英语考试";s:5:"score";s:2:"83";}i:4;O:8:"stdClass":2:{s:4:"type";s:3:"PTE";s:5:"score";s:2:"62";}}</t>
  </si>
  <si>
    <t>+1 206-296-5656</t>
  </si>
  <si>
    <t>international@seattleu.edu</t>
  </si>
  <si>
    <t>a:5:{i:0;O:8:"stdClass":2:{s:4:"time";s:10:"11月15日";s:3:"tip";s:36:"秋季入学提前申请截止日期";}i:1;O:8:"stdClass":2:{s:4:"time";s:9:"1月15日";s:3:"tip";s:30:"秋季入学申请截止时间";}i:2;O:8:"stdClass":2:{s:4:"time";s:8:"9月1日";s:3:"tip";s:30:"冬季入学申请截止时间";}i:3;O:8:"stdClass":2:{s:4:"time";s:9:"12月1日";s:3:"tip";s:30:"春季入学申请截止时间";}i:4;O:8:"stdClass":2:{s:4:"time";s:8:"2月1日";s:3:"tip";s:30:"夏季入学申请截止时间";}}</t>
  </si>
  <si>
    <t>http://www.seattleu.edu/financial-aid/scholarships/undergraduate-scholarships/</t>
  </si>
  <si>
    <t>+1 206-220-8040</t>
  </si>
  <si>
    <t>a:10:{s:6:"文学";s:37:"./major/175/6234/Undergraduate//9.gif";s:9:"历史学";s:37:"./major/175/6234/Undergraduate//7.gif";s:6:"理学";s:37:"./major/175/6234/Undergraduate//6.gif";s:9:"经济学";s:37:"./major/175/6234/Undergraduate//5.gif";s:9:"教育学";s:37:"./major/175/6234/Undergraduate//4.gif";s:9:"管理学";s:37:"./major/175/6234/Undergraduate//3.gif";s:6:"工学";s:37:"./major/175/6234/Undergraduate//2.gif";s:6:"哲学";s:38:"./major/175/6234/Undergraduate//11.gif";s:6:"医学";s:38:"./major/175/6234/Undergraduate//10.gif";s:6:"法学";s:37:"./major/175/6234/Undergraduate//1.gif";}</t>
  </si>
  <si>
    <t>{"Address":"Seattle University  Admissions Office  901 12th Avenue  P.O.Box 222000  Seattle, WA 98122-1090  ","Tel":"+1 206-220-8040","Fax":"+1 206-296-5656","Mail":"international@seattleu.edu","ApplyOnline":"http://www.seattleu.edu/undergraduate-admissions/international/how-to-apply/","Conditions_Cost": "","Conditions_Edu": "高中毕业", "Conditions_Test": [{"type":"传统托福(PBT)","score":"580"},{"type":"托福网考(IBT)","score":"92"},{"type":"雅思","score":"7.0"},{"type":"密歇根英语考试","score":"83"},{"type":"PTE","score":"62"}],"Conditions_Age": "无明确要求","MajorSum": "64", "OpeningTime": [{"time":"11月15日","tip":"秋季入学提前申请截止日期"},{"time":"1月15日","tip":"秋季入学申请截止时间"},{"time":"9月1日","tip":"冬季入学申请截止时间"},{"time":"12月1日","tip":"春季入学申请截止时间"},{"time":"2月1日","tip":"夏季入学申请截止时间"}],"Tuition": "35865","Other_Application": "55","Other_reg": "-1","Other_books": "-1","ScholarshipUrl": "http://www.seattleu.edu/financial-aid/scholarships/undergraduate-scholarships/","alimony":"12768-21600","Other_Conditions": "无明确要求","Currency": "美元","Rate": "6.3387"}</t>
  </si>
  <si>
    <t>Seattle University  Graduate Admission Office  901 12th Avenue  P.O.Box 222000  Seattle, WA 98122-1090</t>
  </si>
  <si>
    <t>http://www.seattleu.edu/graduate-admissions/apply/applications/</t>
  </si>
  <si>
    <t>grad-admissions@seattleu.edu</t>
  </si>
  <si>
    <t>http://www.seattleu.edu/financial-aid/scholarships/graduate-scholarships/</t>
  </si>
  <si>
    <t>+1 206-220-8010</t>
  </si>
  <si>
    <t>a:9:{s:6:"文学";s:30:"./major/175/6234/Master//9.gif";s:6:"理学";s:30:"./major/175/6234/Master//6.gif";s:9:"经济学";s:30:"./major/175/6234/Master//5.gif";s:9:"教育学";s:30:"./major/175/6234/Master//4.gif";s:9:"管理学";s:30:"./major/175/6234/Master//3.gif";s:6:"工学";s:30:"./major/175/6234/Master//2.gif";s:6:"哲学";s:31:"./major/175/6234/Master//11.gif";s:6:"医学";s:31:"./major/175/6234/Master//10.gif";s:6:"法学";s:30:"./major/175/6234/Master//1.gif";}</t>
  </si>
  <si>
    <t>{"Address":"Seattle University  Graduate Admission Office  901 12th Avenue  P.O.Box 222000  Seattle, WA 98122-1090","Tel":"+1 206-220-8010","Fax":"+1 206-296-5656","Mail":"grad-admissions@seattleu.edu","ApplyOnline":"http://www.seattleu.edu/graduate-admissions/apply/applications/","Conditions_Cost": "","Conditions_Edu": "本科毕业", "Conditions_Test": [{"type":"传统托福(PBT)","score":"580"},{"type":"托福网考(IBT)","score":"92"},{"type":"雅思","score":"7.0"},{"type":"密歇根英语考试","score":"83"},{"type":"PTE","score":"62"}],"Conditions_Age": "无明确要求","MajorSum": "36", "OpeningTime": "","Tuition": "23340","Other_Application": "55","Other_reg": "-1","Other_books": "-1","ScholarshipUrl": "http://www.seattleu.edu/financial-aid/scholarships/graduate-scholarships/","alimony":"12768-21600","Other_Conditions": "无明确要求","Currency": "美元","Rate": "6.3387"}</t>
  </si>
  <si>
    <t>a:5:{i:0;O:8:"stdClass":2:{s:4:"type";s:17:"传统托福(PBT)";s:5:"score";s:3:"580";}i:1;O:8:"stdClass":2:{s:4:"type";s:17:"托福网考(IBT)";s:5:"score";s:2:"92";}i:2;O:8:"stdClass":2:{s:4:"type";s:6:"雅思";s:5:"score";s:1:"7";}i:3;O:8:"stdClass":2:{s:4:"type";s:21:"密歇根英语考试";s:5:"score";s:2:"83";}i:4;O:8:"stdClass":2:{s:4:"type";s:3:"PTE";s:5:"score";s:2:"62";}}</t>
  </si>
  <si>
    <t>a:4:{s:9:"教育学";s:26:"./major/175/6234/Dr//4.gif";s:9:"管理学";s:26:"./major/175/6234/Dr//3.gif";s:6:"医学";s:27:"./major/175/6234/Dr//10.gif";s:6:"法学";s:26:"./major/175/6234/Dr//1.gif";}</t>
  </si>
  <si>
    <t>{"Address":"Seattle University  Graduate Admission Office  901 12th Avenue  P.O.Box 222000  Seattle, WA 98122-1090","Tel":"+1 206-220-8010","Fax":"+1 206-296-5656","Mail":"grad-admissions@seattleu.edu","ApplyOnline":"http://www.seattleu.edu/graduate-admissions/apply/applications/","Conditions_Cost": "","Conditions_Edu": "本科毕业", "Conditions_Test": [{"type":"传统托福(PBT)","score":"580"},{"type":"托福网考(IBT)","score":"92"},{"type":"雅思","score":"7"},{"type":"密歇根英语考试","score":"83"},{"type":"PTE","score":"62"}],"Conditions_Age": "无明确要求","MajorSum": "3", "OpeningTime": "","Tuition": "20550","Other_Application": "60","Other_reg": "-1","Other_books": "-1","ScholarshipUrl": "http://www.seattleu.edu/financial-aid/scholarships/graduate-scholarships/","alimony":"12768-21600","Other_Conditions": "无明确要求","Currency": "美元","Rate": "6.3387"}</t>
  </si>
  <si>
    <t>12个月 全日制12个月、18个月、24个月</t>
  </si>
  <si>
    <t>{"Address":"","Tel":"","Fax":"","Mail":"","Conditions_Cost": "","Conditions_Edu": "无明确要求", "Conditions_Test": "", "Conditions_Work": "无明确要求","xueZhi": "12个月 全日制12个月、18个月、24个月","Conditions_Age": "无明确要求","MajorSum": "0", "OpeningTime": "","Tuition": "-1","Other_Application": "-1","Other_reg": "-1","Other_books": "-1","ScholarshipUrl": "","alimony":"12768-21600","Other_Conditions": "无明确要求","Currency": "美元","Rate": "6.3387"}</t>
  </si>
  <si>
    <t>a:3:{s:9:"经济学";s:31:"./major/175/6234/NetWork//5.gif";s:6:"哲学";s:32:"./major/175/6234/NetWork//11.gif";s:6:"法学";s:31:"./major/175/6234/NetWork//1.gif";}</t>
  </si>
  <si>
    <t>{"Address":"Seattle University  Graduate Admission Office  901 12th Avenue  P.O.Box 222000  Seattle, WA 98122-1090","Tel":"+1 206-220-8010","Fax":"+1 206-296-5656","Mail":"grad-admissions@seattleu.edu","ApplyOnline":"http://www.seattleu.edu/graduate-admissions/apply/applications/","Conditions_Cost": "","Conditions_Edu": "无明确要求", "Conditions_Test": "","Conditions_Age": "无明确要求","MajorSum": "5", "OpeningTime": "","Tuition": "23340","Other_Application": "","Other_reg": "-1","Other_books": "-1","ScholarshipUrl": "http://www.seattleu.edu/financial-aid/scholarships/graduate-scholarships/","alimony":"12768-21600","Other_Conditions": "无明确要求","Currency": "美元","Rate": "6.3387"}</t>
  </si>
  <si>
    <t>a:5:{s:6:"理学";s:34:"./major/175/6234/Foundation//6.gif";s:9:"教育学";s:34:"./major/175/6234/Foundation//4.gif";s:6:"工学";s:34:"./major/175/6234/Foundation//2.gif";s:6:"医学";s:35:"./major/175/6234/Foundation//10.gif";s:6:"法学";s:34:"./major/175/6234/Foundation//1.gif";}</t>
  </si>
  <si>
    <t>{"Address":"Seattle University  Admissions Office  901 12th Avenue  P.O.Box 222000  Seattle, WA 98122-1090  ","Tel":"+1 206-220-8040","Fax":"+1 206-296-5656","Mail":"international@seattleu.edu","ApplyOnline":"http://www.seattleu.edu/undergraduate-admissions/international/how-to-apply/","Conditions_Cost": "","Conditions_Edu": "无明确要求", "Conditions_Test": "","Conditions_Age": "无明确要求","MajorSum": "4", "OpeningTime": "","Tuition": "-1","Other_Application": "-1","Other_reg": "-1","Other_books": "-1","ScholarshipUrl": "","alimony":"12768-21600","Other_Conditions": "无明确要求","Currency": "美元","Rate": "6.3387"}</t>
  </si>
  <si>
    <t>内布拉斯加大学医学中心（奥马哈）</t>
  </si>
  <si>
    <t>University of Nebraska Medical Center (Omaha)</t>
  </si>
  <si>
    <t>University of Nebraska Medical Center, 42nd and Emile, Omaha, NE 68198</t>
  </si>
  <si>
    <t>http://www.unmc.edu/studentservices/applications.htm</t>
  </si>
  <si>
    <t>a:8:{i:0;O:8:"stdClass":2:{s:4:"type";s:23:"托福网考(IBT)阅读";s:5:"score";s:2:"22";}i:1;O:8:"stdClass":2:{s:4:"type";s:23:"托福网考(IBT)写作";s:5:"score";s:2:"22";}i:2;O:8:"stdClass":2:{s:4:"type";s:23:"托福网考(IBT)听力";s:5:"score";s:2:"22";}i:3;O:8:"stdClass":2:{s:4:"type";s:23:"托福网考(IBT)口语";s:5:"score";s:2:"26";}i:4;O:8:"stdClass":2:{s:4:"type";s:9:"PTE口语";s:5:"score";s:2:"71";}i:5;O:8:"stdClass":2:{s:4:"type";s:9:"PTE写作";s:5:"score";s:2:"59";}i:6;O:8:"stdClass":2:{s:4:"type";s:9:"PTE阅读";s:5:"score";s:2:"59";}i:7;O:8:"stdClass":2:{s:4:"type";s:9:"PTE听力";s:5:"score";s:2:"59";}}</t>
  </si>
  <si>
    <t>http://www.unmc.edu/studentservices/scholarships.htm</t>
  </si>
  <si>
    <t>1 402-559-4000</t>
  </si>
  <si>
    <t>a:7:{s:6:"农学";s:37:"./major/175/3532/Undergraduate//8.gif";s:6:"理学";s:37:"./major/175/3532/Undergraduate//6.gif";s:9:"教育学";s:37:"./major/175/3532/Undergraduate//4.gif";s:9:"管理学";s:37:"./major/175/3532/Undergraduate//3.gif";s:6:"工学";s:37:"./major/175/3532/Undergraduate//2.gif";s:21:"职教及其他类别";s:38:"./major/175/3532/Undergraduate//13.gif";s:6:"医学";s:38:"./major/175/3532/Undergraduate//10.gif";}</t>
  </si>
  <si>
    <t>{"Address":"University of Nebraska Medical Center, 42nd and Emile, Omaha, NE 68198","Tel":"1 402-559-4000","Fax":"","Mail":"","ApplyOnline":"http://www.unmc.edu/studentservices/applications.htm","Conditions_Cost": [{"score":"四分制  2.5","tip":"GPA"}],"Conditions_Edu": "无明确要求", "Conditions_Test": [{"type":"托福网考(IBT)阅读","score":"22"},{"type":"托福网考(IBT)写作","score":"22"},{"type":"托福网考(IBT)听力","score":"22"},{"type":"托福网考(IBT)口语","score":"26"},{"type":"PTE口语","score":"71"},{"type":"PTE写作","score":"59"},{"type":"PTE阅读","score":"59"},{"type":"PTE听力","score":"59"}],"Conditions_Age": "无明确要求","MajorSum": "44", "OpeningTime": "","Tuition": "18533","Other_Application": "-1","Other_reg": "-1","Other_books": "-1","ScholarshipUrl": "http://www.unmc.edu/studentservices/scholarships.htm","alimony":"12768-21600","Other_Conditions": "1、要求提交之前学习成绩单。","Currency": "美元","Rate": "6.3387"}</t>
  </si>
  <si>
    <t>University of Nebraska Medical Center, Graduate Studies Office, 2004 Academic Research Services, 987810 Nebraska Medical Center, Omaha, NE 68198-7810</t>
  </si>
  <si>
    <t>001 402-559-7845</t>
  </si>
  <si>
    <t>unmcgraduatestudies@unmc.edu</t>
  </si>
  <si>
    <t>a:3:{i:0;O:8:"stdClass":2:{s:4:"time";s:9:"10月1日";s:3:"tip";s:48:"癌症研究专业春季入学申请截止日期";}i:1;O:8:"stdClass":2:{s:4:"time";s:8:"4月1日";s:3:"tip";s:48:"癌症研究专业夏季入学申请截止日期";}i:2;O:8:"stdClass":2:{s:4:"time";s:8:"7月1日";s:3:"tip";s:48:"癌症研究专业秋季入学申请截止日期";}}</t>
  </si>
  <si>
    <t>001 402-559-6531</t>
  </si>
  <si>
    <t>a:3:{s:6:"理学";s:30:"./major/175/3532/Master//6.gif";s:9:"管理学";s:30:"./major/175/3532/Master//3.gif";s:6:"医学";s:31:"./major/175/3532/Master//10.gif";}</t>
  </si>
  <si>
    <t>{"Address":"University of Nebraska Medical Center, Graduate Studies Office, 2004 Academic Research Services, 987810 Nebraska Medical Center, Omaha, NE 68198-7810","Tel":"001 402-559-6531","Fax":"001 402-559-7845 ","Mail":"unmcgraduatestudies@unmc.edu","ApplyOnline":"http://www.unmc.edu/studentservices/applications.htm","Conditions_Cost": [{"score":"四分制  3.0","tip":"GPA"}],"Conditions_Edu": "本科毕业", "Conditions_Test": [{"type":"传统托福(PBT)","score":"550"},{"type":"托福机考(CBT)","score":"213"},{"type":"托福网考(IBT)","score":"80"},{"type":"雅思","score":"6.5"}],"Conditions_Age": "无明确要求","MajorSum": "10", "OpeningTime": [{"time":"10月1日","tip":"癌症研究专业春季入学申请截止日期"},{"time":"4月1日","tip":"癌症研究专业夏季入学申请截止日期"},{"time":"7月1日","tip":"癌症研究专业秋季入学申请截止日期"}],"Tuition": "17784","Other_Application": "-1","Other_reg": "-1","Other_books": "-1","ScholarshipUrl": "http://www.unmc.edu/studentservices/scholarships.htm","alimony":"12768-21600","Other_Conditions": "1.提供GRE成绩。","Currency": "美元","Rate": "6.3387"}</t>
  </si>
  <si>
    <t>a:1:{i:0;O:8:"stdClass":2:{s:5:"score";s:14:"四分制  3.0";s:3:"tip";s:3:"GRE";}}</t>
  </si>
  <si>
    <t>a:2:{s:6:"理学";s:26:"./major/175/3532/Dr//6.gif";s:6:"医学";s:27:"./major/175/3532/Dr//10.gif";}</t>
  </si>
  <si>
    <t>{"Address":"University of Nebraska Medical Center, Graduate Studies Office, 2004 Academic Research Services, 987810 Nebraska Medical Center, Omaha, NE 68198-7810","Tel":"001 402-559-6531","Fax":"001 402-559-7845","Mail":"unmcgraduatestudies@unmc.edu","ApplyOnline":"http://www.unmc.edu/studentservices/applications.htm","Conditions_Cost": [{"score":"四分制  3.0","tip":"GRE"}],"Conditions_Edu": "本科毕业", "Conditions_Test": [{"type":"传统托福(PBT)","score":"550"},{"type":"托福机考(CBT)","score":"213"},{"type":"托福网考(IBT)","score":"80"},{"type":"雅思","score":"6.5"}],"Conditions_Age": "无明确要求","MajorSum": "15", "OpeningTime": [{"time":"10月1日","tip":"癌症研究专业春季入学申请截止日期"},{"time":"4月1日","tip":"癌症研究专业夏季入学申请截止日期"},{"time":"7月1日","tip":"癌症研究专业秋季入学申请截止日期"}],"Tuition": "17784","Other_Application": "-1","Other_reg": "-1","Other_books": "-1","ScholarshipUrl": "http://www.unmc.edu/studentservices/scholarships.htm","alimony":"12768-21600","Other_Conditions": "1.提供GRE成绩。","Currency": "美元","Rate": "6.3387"}</t>
  </si>
  <si>
    <t>a:3:{s:6:"理学";s:31:"./major/175/3532/NetWork//6.gif";s:9:"管理学";s:31:"./major/175/3532/NetWork//3.gif";s:6:"医学";s:32:"./major/175/3532/NetWork//10.gif";}</t>
  </si>
  <si>
    <t>{"Address":"University of Nebraska Medical Center, Graduate Studies Office, 2004 Academic Research Services, 987810 Nebraska Medical Center, Omaha, NE 68198-7810","Tel":"001 402-559-6531","Fax":"001 402-559-7845","Mail":"unmcgraduatestudies@unmc.edu","ApplyOnline":"http://www.unmc.edu/studentservices/applications.htm","Conditions_Cost": "","Conditions_Edu": "无明确要求", "Conditions_Test": "","Conditions_Age": "无明确要求","MajorSum": "5", "OpeningTime": "","Tuition": "17784","Other_Application": "","Other_reg": "-1","Other_books": "-1","ScholarshipUrl": "http://www.unmc.edu/studentservices/scholarships.htm","alimony":"12768-21600","Other_Conditions": "无明确要求","Currency": "美元","Rate": "6.3387"}</t>
  </si>
  <si>
    <t>伊利诺斯州立大学（诺莫尔）</t>
  </si>
  <si>
    <t>Illinois State University (Normal)</t>
  </si>
  <si>
    <t>Illinois State University, International Admissions, Campus Box 2200, Normal, IL 61790-2200, USA</t>
  </si>
  <si>
    <t>http://admissions.illinoisstate.edu/international/apply/</t>
  </si>
  <si>
    <t>+1 (309) 438-3932</t>
  </si>
  <si>
    <t>Admissions@IllinoisState.edu，InternationalStudies@IllinoisState.edu</t>
  </si>
  <si>
    <t>a:2:{i:0;O:8:"stdClass":2:{s:4:"time";s:8:"3月1日";s:3:"tip";s:37:"夏季/秋季入学申请截止时间";}i:1;O:8:"stdClass":2:{s:4:"time";s:8:"9月1日";s:3:"tip";s:30:"春季入学申请截止时间";}}</t>
  </si>
  <si>
    <t>http://admissions.illinoisstate.edu/international/cost/scholarships.php</t>
  </si>
  <si>
    <t>+1 (309) 438-2181，+1 (309) 438-8087</t>
  </si>
  <si>
    <t>a:11:{s:6:"文学";s:37:"./major/175/1888/Undergraduate//9.gif";s:6:"农学";s:37:"./major/175/1888/Undergraduate//8.gif";s:9:"历史学";s:37:"./major/175/1888/Undergraduate//7.gif";s:6:"理学";s:37:"./major/175/1888/Undergraduate//6.gif";s:9:"经济学";s:37:"./major/175/1888/Undergraduate//5.gif";s:9:"教育学";s:37:"./major/175/1888/Undergraduate//4.gif";s:9:"管理学";s:37:"./major/175/1888/Undergraduate//3.gif";s:6:"工学";s:37:"./major/175/1888/Undergraduate//2.gif";s:6:"哲学";s:38:"./major/175/1888/Undergraduate//11.gif";s:6:"医学";s:38:"./major/175/1888/Undergraduate//10.gif";s:6:"法学";s:37:"./major/175/1888/Undergraduate//1.gif";}</t>
  </si>
  <si>
    <t>{"Address":"Illinois State University, International Admissions, Campus Box 2200, Normal, IL 61790-2200, USA","Tel":"+1 (309) 438-2181，+1 (309) 438-8087","Fax":"+1 (309) 438-3932   ","Mail":"Admissions@IllinoisState.edu，InternationalStudies@IllinoisState.edu","ApplyOnline":"http://admissions.illinoisstate.edu/international/apply/","Conditions_Cost": "","Conditions_Edu": "高中毕业", "Conditions_Test": [{"type":"传统托福(PBT)","score":"550"},{"type":"托福机考(CBT)","score":"213"},{"type":"托福网考(IBT)","score":"79"},{"type":"雅思","score":"6.5"}],"Conditions_Age": "无明确要求","MajorSum": "148", "OpeningTime": [{"time":"3月1日","tip":"夏季/秋季入学申请截止时间"},{"time":"9月1日","tip":"春季入学申请截止时间"}],"Tuition": "18408","Other_Application": "50","Other_reg": "-1","Other_books": "1036","ScholarshipUrl": "http://admissions.illinoisstate.edu/international/cost/scholarships.php","alimony":"12768-21600","Other_Conditions": "无明确要求","Currency": "美元","Rate": "6.3387"}</t>
  </si>
  <si>
    <t>Illinois State University Graduate School  Campus Box 4040 Normal, IL 61790-4040 USA</t>
  </si>
  <si>
    <t>+1 (309) 438-7912</t>
  </si>
  <si>
    <t>a:3:{i:0;O:8:"stdClass":2:{s:4:"time";s:8:"4月1日";s:3:"tip";s:30:"夏季入学申请截止时间";}i:1;O:8:"stdClass":2:{s:4:"time";s:9:"10月1日";s:3:"tip";s:30:"春季入学申请截止时间";}i:2;O:8:"stdClass":2:{s:4:"time";s:8:"5月1日";s:3:"tip";s:30:"秋季入学申请截止时间";}}</t>
  </si>
  <si>
    <t>1.要求提供GRE考试成绩。</t>
  </si>
  <si>
    <t>+1 (309) 438-2583</t>
  </si>
  <si>
    <t>a:10:{s:6:"文学";s:30:"./major/175/1888/Master//9.gif";s:6:"农学";s:30:"./major/175/1888/Master//8.gif";s:9:"历史学";s:30:"./major/175/1888/Master//7.gif";s:6:"理学";s:30:"./major/175/1888/Master//6.gif";s:9:"经济学";s:30:"./major/175/1888/Master//5.gif";s:9:"教育学";s:30:"./major/175/1888/Master//4.gif";s:9:"管理学";s:30:"./major/175/1888/Master//3.gif";s:6:"工学";s:30:"./major/175/1888/Master//2.gif";s:6:"医学";s:31:"./major/175/1888/Master//10.gif";s:6:"法学";s:30:"./major/175/1888/Master//1.gif";}</t>
  </si>
  <si>
    <t>{"Address":"Illinois State University Graduate School  Campus Box 4040 Normal, IL 61790-4040 USA","Tel":"+1 (309) 438-2583","Fax":"+1 (309) 438-7912  ","Mail":"Admissions@IllinoisState.edu，InternationalStudies@IllinoisState.edu","ApplyOnline":"http://admissions.illinoisstate.edu/international/apply/","Conditions_Cost": "","Conditions_Edu": "本科毕业", "Conditions_Test": [{"type":"传统托福(PBT)","score":"550"},{"type":"托福机考(CBT)","score":"213"},{"type":"托福网考(IBT)","score":"79"},{"type":"雅思","score":"6.5"}],"Conditions_Age": "无明确要求","MajorSum": "84", "OpeningTime": [{"time":"4月1日","tip":"夏季入学申请截止时间"},{"time":"10月1日","tip":"春季入学申请截止时间"},{"time":"5月1日","tip":"秋季入学申请截止时间"}],"Tuition": "12888","Other_Application": "50","Other_reg": "-1","Other_books": "1036","ScholarshipUrl": "http://admissions.illinoisstate.edu/international/cost/scholarships.php","alimony":"12768-21600","Other_Conditions": "1.要求提供GRE考试成绩。","Currency": "美元","Rate": "6.3387"}</t>
  </si>
  <si>
    <t>a:5:{s:6:"文学";s:26:"./major/175/1888/Dr//9.gif";s:6:"理学";s:26:"./major/175/1888/Dr//6.gif";s:9:"教育学";s:26:"./major/175/1888/Dr//4.gif";s:9:"管理学";s:26:"./major/175/1888/Dr//3.gif";s:6:"医学";s:27:"./major/175/1888/Dr//10.gif";}</t>
  </si>
  <si>
    <t>{"Address":"Illinois State University Graduate School  Campus Box 4040 Normal, IL 61790-4040 USA","Tel":"+1 (309) 438-2583","Fax":"+1 (309) 438-7912  ","Mail":"Admissions@IllinoisState.edu，InternationalStudies@IllinoisState.edu","ApplyOnline":"http://admissions.illinoisstate.edu/international/apply/","Conditions_Cost": "","Conditions_Edu": "本科毕业", "Conditions_Test": [{"type":"传统托福(PBT)","score":"550"},{"type":"托福机考(CBT)","score":"213"},{"type":"托福网考(IBT)","score":"79"},{"type":"雅思","score":"6.5"}],"Conditions_Age": "无明确要求","MajorSum": "11", "OpeningTime": [{"time":"4月1日","tip":"夏季入学申请截止时间"},{"time":"10月1日","tip":"春季入学申请截止时间"},{"time":"5月1日","tip":"秋季入学申请截止时间"}],"Tuition": "12888","Other_Application": "50","Other_reg": "-1","Other_books": "1036","ScholarshipUrl": "http://admissions.illinoisstate.edu/international/cost/scholarships.php","alimony":"12768-21600","Other_Conditions": "1.要求提供GRE考试成绩。","Currency": "美元","Rate": "6.3387"}</t>
  </si>
  <si>
    <t>English Language Institute, Illinois State University, Campus Box 6123, Normal, Illinois 61790-6123 USA</t>
  </si>
  <si>
    <t>https://survey.illinoisstate.edu/cas/TakeSurvey.aspx?SurveyID=7lKL778</t>
  </si>
  <si>
    <t>+1 (309) 438-3031</t>
  </si>
  <si>
    <t>ELI@IllinoisState.edu</t>
  </si>
  <si>
    <t>+1 (309) 438-2072</t>
  </si>
  <si>
    <t>a:2:{s:6:"文学";s:32:"./major/175/1888/Language//9.gif";s:9:"教育学";s:32:"./major/175/1888/Language//4.gif";}</t>
  </si>
  <si>
    <t>{"Address":"English Language Institute, Illinois State University, Campus Box 6123, Normal, Illinois 61790-6123 USA","Tel":"+1 (309) 438-2072","Fax":"+1 (309) 438-3031  ","Mail":"ELI@IllinoisState.edu","ApplyOnline":"https://survey.illinoisstate.edu/cas/TakeSurvey.aspx?SurveyID=7lKL778","Conditions_Cost": "","Conditions_Edu": "无明确要求", "Conditions_Test": "","Conditions_Age": "无明确要求","MajorSum": "1", "OpeningTime": [{"time":"1月13日","tip":"每年开课3次，分别为：1月、6月、8月"}],"Tuition": "317","Other_Application": "75","Other_reg": "-1","Other_books": "-1","ScholarshipUrl": "","alimony":"12768-21600","Other_Conditions": "无明确要求","Currency": "美元","Rate": "6.3387"}</t>
  </si>
  <si>
    <t>a:7:{s:6:"文学";s:31:"./major/175/1888/NetWork//9.gif";s:6:"理学";s:31:"./major/175/1888/NetWork//6.gif";s:9:"教育学";s:31:"./major/175/1888/NetWork//4.gif";s:9:"管理学";s:31:"./major/175/1888/NetWork//3.gif";s:6:"工学";s:31:"./major/175/1888/NetWork//2.gif";s:6:"医学";s:32:"./major/175/1888/NetWork//10.gif";s:6:"法学";s:31:"./major/175/1888/NetWork//1.gif";}</t>
  </si>
  <si>
    <t>{"Address":"Illinois State University Graduate School  Campus Box 4040 Normal, IL 61790-4040 USA","Tel":"+1 (309) 438-2583","Fax":"+1 (309) 438-7912 ","Mail":"Admissions@IllinoisState.edu，InternationalStudies@IllinoisState.edu","ApplyOnline":"http://admissions.illinoisstate.edu/international/apply/","Conditions_Cost": "","Conditions_Edu": "无明确要求", "Conditions_Test": "","Conditions_Age": "无明确要求","MajorSum": "26", "OpeningTime": "","Tuition": "12888","Other_Application": "","Other_reg": "-1","Other_books": "1036","ScholarshipUrl": "http://admissions.illinoisstate.edu/international/cost/scholarships.php","alimony":"12768-21600","Other_Conditions": "无明确要求","Currency": "美元","Rate": "6.3387"}</t>
  </si>
  <si>
    <t>南伊利诺斯大学艾德华兹维尔分校（艾德华兹维尔）</t>
  </si>
  <si>
    <t>Southern Illinois University Edwardsville (Edwardsville)</t>
  </si>
  <si>
    <t>Office of International Programs, Southern Illinois University Edwardsville, Student Success Center 0300, Campus Box 1616, Edwardsville, Illinois 62026-1616</t>
  </si>
  <si>
    <t>http://www.siue.edu/internationalstudents/online-application.shtml</t>
  </si>
  <si>
    <t>1  618-650-5099</t>
  </si>
  <si>
    <t>a:3:{i:0;O:8:"stdClass":2:{s:4:"time";s:9:"7月15日";s:3:"tip";s:46:"秋季入学（8月-12月）申请截止时间";}i:1;O:8:"stdClass":2:{s:4:"time";s:10:"11月15日";s:3:"tip";s:45:"春季入学（1月-5月）申请截止时间";}i:2;O:8:"stdClass":2:{s:4:"time";s:9:"4月15日";s:3:"tip";s:45:"夏季入学（5月-8月）申请截止时间";}}</t>
  </si>
  <si>
    <t>http://www.siue.edu/internationalstudents/scholarships-employment-options.shtml</t>
  </si>
  <si>
    <t>1  618-650-3785</t>
  </si>
  <si>
    <t>a:10:{s:6:"文学";s:37:"./major/175/2000/Undergraduate//9.gif";s:9:"历史学";s:37:"./major/175/2000/Undergraduate//7.gif";s:6:"理学";s:37:"./major/175/2000/Undergraduate//6.gif";s:9:"经济学";s:37:"./major/175/2000/Undergraduate//5.gif";s:9:"教育学";s:37:"./major/175/2000/Undergraduate//4.gif";s:9:"管理学";s:37:"./major/175/2000/Undergraduate//3.gif";s:6:"工学";s:37:"./major/175/2000/Undergraduate//2.gif";s:6:"哲学";s:38:"./major/175/2000/Undergraduate//11.gif";s:6:"医学";s:38:"./major/175/2000/Undergraduate//10.gif";s:6:"法学";s:37:"./major/175/2000/Undergraduate//1.gif";}</t>
  </si>
  <si>
    <t>{"Address":"Office of International Programs, Southern Illinois University Edwardsville, Student Success Center 0300, Campus Box 1616, Edwardsville, Illinois 62026-1616","Tel":"1  618-650-3785","Fax":"1  618-650-5099","Mail":"","ApplyOnline":"http://www.siue.edu/internationalstudents/online-application.shtml","Conditions_Cost": "","Conditions_Edu": "高中毕业", "Conditions_Test": [{"type":"传统托福(PBT)","score":"550"},{"type":"托福网考(IBT)","score":"79"},{"type":"雅思","score":"6.5"}],"Conditions_Age": "无明确要求","MajorSum": "81", "OpeningTime": [{"time":"7月15日","tip":"秋季入学（8月-12月）申请截止时间"},{"time":"11月15日","tip":"春季入学（1月-5月）申请截止时间"},{"time":"4月15日","tip":"夏季入学（5月-8月）申请截止时间"}],"Tuition": "14592","Other_Application": "-1","Other_reg": "-1","Other_books": "-1","ScholarshipUrl": "http://www.siue.edu/internationalstudents/scholarships-employment-options.shtml","alimony":"12768-21600","Other_Conditions": "无明确要求","Currency": "美元","Rate": "6.3387"}</t>
  </si>
  <si>
    <t>Graduate Admissions, 70 Hairpin Drive, Rendleman Hall, Room 1207, Campus Box 1047, SIUE, Edwardsville, IL 62026-1047, USA</t>
  </si>
  <si>
    <t>1 (618) 650-3618</t>
  </si>
  <si>
    <t>1 (618) 650-3770</t>
  </si>
  <si>
    <t>a:9:{s:6:"文学";s:30:"./major/175/2000/Master//9.gif";s:9:"历史学";s:30:"./major/175/2000/Master//7.gif";s:6:"理学";s:30:"./major/175/2000/Master//6.gif";s:9:"经济学";s:30:"./major/175/2000/Master//5.gif";s:9:"教育学";s:30:"./major/175/2000/Master//4.gif";s:9:"管理学";s:30:"./major/175/2000/Master//3.gif";s:6:"工学";s:30:"./major/175/2000/Master//2.gif";s:6:"医学";s:31:"./major/175/2000/Master//10.gif";s:6:"法学";s:30:"./major/175/2000/Master//1.gif";}</t>
  </si>
  <si>
    <t>{"Address":"Graduate Admissions, 70 Hairpin Drive, Rendleman Hall, Room 1207, Campus Box 1047, SIUE, Edwardsville, IL 62026-1047, USA","Tel":"1 (618) 650-3770","Fax":"1 (618) 650-3618","Mail":"","ApplyOnline":"http://www.siue.edu/internationalstudents/online-application.shtml","Conditions_Cost": "","Conditions_Edu": "本科毕业", "Conditions_Test": [{"type":"传统托福(PBT)","score":"550"},{"type":"托福网考(IBT)","score":"79"},{"type":"雅思","score":"6.5"}],"Conditions_Age": "无明确要求","MajorSum": "47", "OpeningTime": [{"time":"7月15日","tip":"秋季入学（8月-12月）申请截止时间"},{"time":"11月15日","tip":"春季入学（1月-5月）申请截止时间"},{"time":"4月15日","tip":"夏季入学（5月-8月）申请截止时间"}],"Tuition": "12567","Other_Application": "-1","Other_reg": "-1","Other_books": "-1","ScholarshipUrl": "http://www.siue.edu/internationalstudents/scholarships-employment-options.shtml","alimony":"12768-21600","Other_Conditions": "无明确要求","Currency": "美元","Rate": "6.3387"}</t>
  </si>
  <si>
    <t>a:5:{s:9:"历史学";s:26:"./major/175/2000/Dr//7.gif";s:9:"教育学";s:26:"./major/175/2000/Dr//4.gif";s:9:"管理学";s:26:"./major/175/2000/Dr//3.gif";s:6:"工学";s:26:"./major/175/2000/Dr//2.gif";s:6:"医学";s:27:"./major/175/2000/Dr//10.gif";}</t>
  </si>
  <si>
    <t>{"Address":"Graduate Admissions, 70 Hairpin Drive, Rendleman Hall, Room 1207, Campus Box 1047, SIUE, Edwardsville, IL 62026-1047, USA","Tel":"1 (618) 650-3770","Fax":"1 (618) 650-3618","Mail":"","ApplyOnline":"http://www.siue.edu/internationalstudents/online-application.shtml","Conditions_Cost": "","Conditions_Edu": "本科毕业", "Conditions_Test": [{"type":"传统托福(PBT)","score":"550"},{"type":"托福网考(IBT)","score":"79"},{"type":"雅思","score":"6.5"}],"Conditions_Age": "无明确要求","MajorSum": "4", "OpeningTime": [{"time":"7月15日","tip":"秋季入学（8月-12月）申请截止时间"},{"time":"11月15日","tip":"春季入学（1月-5月）申请截止时间"},{"time":"4月15日","tip":"夏季入学（5月-8月）申请截止时间"}],"Tuition": "12567","Other_Application": "-1","Other_reg": "-1","Other_books": "-1","ScholarshipUrl": "http://www.siue.edu/internationalstudents/scholarships-employment-options.shtml","alimony":"12768-21600","Other_Conditions": "无明确要求","Currency": "美元","Rate": "6.3387"}</t>
  </si>
  <si>
    <t>Founders Hall, room 3307, P.O. Box 1051, Edwardsville, IL 62026-1051</t>
  </si>
  <si>
    <t>1 618.650.5353</t>
  </si>
  <si>
    <t>1 618.650.3822</t>
  </si>
  <si>
    <t>a:1:{s:9:"管理学";s:27:"./major/175/2000/MBA//3.gif";}</t>
  </si>
  <si>
    <t>{"Address":"Founders Hall, room 3307, P.O. Box 1051, Edwardsville, IL 62026-1051","Tel":"1 618.650.3822","Fax":"1 618.650.5353","Mail":"","Conditions_Cost": [{"score":"四分制  3.2","tip":"GPA"}],"Conditions_Edu": "本科毕业", "Conditions_Test": [{"type":"传统托福(PBT)","score":"550"},{"type":"托福机考(CBT)","score":"213"},{"type":"托福网考(IBT)","score":"80"},{"type":"雅思","score":"6.5"}], "Conditions_Work": "无明确要求","Conditions_Age": "无明确要求","MajorSum": "1", "OpeningTime": [{"time":"6月1日","tip":"秋季入学申请截止时间"},{"time":"10月1日","tip":"春季入学申请截止时间"},{"time":"3月1日","tip":"夏季入学申请截止时间"}],"Tuition": "26134","Other_Application": "-1","Other_reg": "-1","Other_books": "-1","ScholarshipUrl": "","alimony":"12768-21600","Other_Conditions": "1、要求提交GMAT考试成绩。","Currency": "美元","Rate": "6.3387"}</t>
  </si>
  <si>
    <t>马卡莱斯特学院（圣保罗）</t>
  </si>
  <si>
    <t>Macalester College (St. Paul)</t>
  </si>
  <si>
    <t>1600 Grand Avenue, St. Paul, MN, 55105 USA</t>
  </si>
  <si>
    <t>http://www.macalester.edu/admissions/apply/</t>
  </si>
  <si>
    <t>1 651-696-6724</t>
  </si>
  <si>
    <t>admissions@macalester.edu</t>
  </si>
  <si>
    <t>a:3:{i:0;O:8:"stdClass":2:{s:4:"time";s:9:"11月1日";s:3:"tip";s:33:"第一轮提前申请截止时间";}i:1;O:8:"stdClass":2:{s:4:"time";s:8:"1月1日";s:3:"tip";s:33:"第二轮提前申请截止时间";}i:2;O:8:"stdClass":2:{s:4:"time";s:9:"1月15日";s:3:"tip";s:24:"常规申请截止时间";}}</t>
  </si>
  <si>
    <t>1.提供SAT、ACT成绩。&amp;nbsp;2.不设最低要求，但需要提供托福、雅思成绩。</t>
  </si>
  <si>
    <t>http://www.macalester.edu/financialaid/</t>
  </si>
  <si>
    <t>1 (800) 231-7974</t>
  </si>
  <si>
    <t>a:10:{s:6:"文学";s:37:"./major/175/3162/Undergraduate//9.gif";s:9:"历史学";s:37:"./major/175/3162/Undergraduate//7.gif";s:6:"理学";s:37:"./major/175/3162/Undergraduate//6.gif";s:9:"经济学";s:37:"./major/175/3162/Undergraduate//5.gif";s:9:"教育学";s:37:"./major/175/3162/Undergraduate//4.gif";s:9:"管理学";s:37:"./major/175/3162/Undergraduate//3.gif";s:6:"工学";s:37:"./major/175/3162/Undergraduate//2.gif";s:6:"哲学";s:38:"./major/175/3162/Undergraduate//11.gif";s:6:"医学";s:38:"./major/175/3162/Undergraduate//10.gif";s:6:"法学";s:37:"./major/175/3162/Undergraduate//1.gif";}</t>
  </si>
  <si>
    <t>{"Address":"1600 Grand Avenue, St. Paul, MN, 55105 USA","Tel":"1 (800) 231-7974","Fax":"1 651-696-6724 ","Mail":"admissions@macalester.edu","ApplyOnline":"http://www.macalester.edu/admissions/apply/","Conditions_Cost": "","Conditions_Edu": "高中毕业", "Conditions_Test": "","Conditions_Age": "无明确要求","MajorSum": "57", "OpeningTime": [{"time":"11月1日","tip":"第一轮提前申请截止时间"},{"time":"1月1日","tip":"第二轮提前申请截止时间"},{"time":"1月15日","tip":"常规申请截止时间"}],"Tuition": "45167","Other_Application": "-1","Other_reg": "-1","Other_books": "-1","ScholarshipUrl": "http://www.macalester.edu/financialaid/","alimony":"12768-21600","Other_Conditions": "1.提供SAT、ACT成绩。&amp;nbsp;2.不设最低要求，但需要提供托福、雅思成绩。","Currency": "美元","Rate": "6.3387"}</t>
  </si>
  <si>
    <t>a:3:{s:9:"教育学";s:34:"./major/175/3162/Foundation//4.gif";s:6:"医学";s:35:"./major/175/3162/Foundation//10.gif";s:6:"法学";s:34:"./major/175/3162/Foundation//1.gif";}</t>
  </si>
  <si>
    <t>{"Address":"1600 Grand Avenue, St. Paul, MN, 55105 USA","Tel":"1 (800) 231-7974","Fax":"1 651-696-6724 ","Mail":"admissions@macalester.edu","ApplyOnline":"http://www.macalester.edu/admissions/apply/","Conditions_Cost": "","Conditions_Edu": "无明确要求", "Conditions_Test": "","Conditions_Age": "无明确要求","MajorSum": "2", "OpeningTime": "","Tuition": "-1","Other_Application": "-1","Other_reg": "-1","Other_books": "-1","ScholarshipUrl": "","alimony":"12768-21600","Other_Conditions": "无明确要求","Currency": "美元","Rate": "6.3387"}</t>
  </si>
  <si>
    <t>卡勒顿学院(北地)</t>
  </si>
  <si>
    <t>Carleton College (Northfield)</t>
  </si>
  <si>
    <t>Carleton College, Office of Admissions, 100 South College Street, Northfield, Minnesota 55057-4016</t>
  </si>
  <si>
    <t>1-(507) 222-4526</t>
  </si>
  <si>
    <t>admissions@carleton.edu</t>
  </si>
  <si>
    <t>http://apps.carleton.edu/intl/looking/scholarship/</t>
  </si>
  <si>
    <t>1-(507) 222-4190</t>
  </si>
  <si>
    <t>a:9:{s:6:"文学";s:37:"./major/175/3132/Undergraduate//9.gif";s:9:"历史学";s:37:"./major/175/3132/Undergraduate//7.gif";s:6:"理学";s:37:"./major/175/3132/Undergraduate//6.gif";s:9:"经济学";s:37:"./major/175/3132/Undergraduate//5.gif";s:9:"教育学";s:37:"./major/175/3132/Undergraduate//4.gif";s:6:"工学";s:37:"./major/175/3132/Undergraduate//2.gif";s:6:"哲学";s:38:"./major/175/3132/Undergraduate//11.gif";s:6:"医学";s:38:"./major/175/3132/Undergraduate//10.gif";s:6:"法学";s:37:"./major/175/3132/Undergraduate//1.gif";}</t>
  </si>
  <si>
    <t>{"Address":"Carleton College, Office of Admissions, 100 South College Street, Northfield, Minnesota 55057-4016","Tel":"1-(507) 222-4190","Fax":"1-(507) 222-4526","Mail":"admissions@carleton.edu","ApplyOnline":"https://www.commonapp.org/CommonApp/default.aspx","Conditions_Cost": "","Conditions_Edu": "高中毕业", "Conditions_Test": [{"type":"传统托福(PBT)","score":"600"},{"type":"托福机考(CBT)","score":"250"},{"type":"托福网考(IBT)","score":"100"},{"type":"雅思","score":"7.0"}],"Conditions_Age": "无明确要求","MajorSum": "50", "OpeningTime": [{"time":"11月15日","tip":"第一轮提前申请截止时间"},{"time":"1月15日","tip":"第二轮提前申请、常规申请截止时间"}],"Tuition": "44184","Other_Application": "-1","Other_reg": "-1","Other_books": "-1","ScholarshipUrl": "http://apps.carleton.edu/intl/looking/scholarship/","alimony":"12768-21600","Other_Conditions": "无明确要求","Currency": "美元","Rate": "6.3387"}</t>
  </si>
  <si>
    <t>韦尔斯利学院（韦尔斯利）</t>
  </si>
  <si>
    <t>Wellesley College (Wellesley)</t>
  </si>
  <si>
    <t>Office of Admission  Wellesley College  106 Central Street  Wellesley, MA 02481 USA</t>
  </si>
  <si>
    <t>http://www.wellesley.edu/admission/apply/howto</t>
  </si>
  <si>
    <t>+1 781-283-3678</t>
  </si>
  <si>
    <t>admission@wellesley.edu</t>
  </si>
  <si>
    <t>a:1:{i:0;O:8:"stdClass":2:{s:4:"time";s:9:"1月15日";s:3:"tip";s:24:"常规申请截止时间";}}</t>
  </si>
  <si>
    <t>申请人需提交托福考试成绩。</t>
  </si>
  <si>
    <t>http://new.wellesley.edu/admission/finaid</t>
  </si>
  <si>
    <t>+1 781-283-2270</t>
  </si>
  <si>
    <t>a:8:{s:6:"文学";s:37:"./major/175/2944/Undergraduate//9.gif";s:9:"历史学";s:37:"./major/175/2944/Undergraduate//7.gif";s:6:"理学";s:37:"./major/175/2944/Undergraduate//6.gif";s:9:"经济学";s:37:"./major/175/2944/Undergraduate//5.gif";s:9:"教育学";s:37:"./major/175/2944/Undergraduate//4.gif";s:6:"工学";s:37:"./major/175/2944/Undergraduate//2.gif";s:6:"哲学";s:38:"./major/175/2944/Undergraduate//11.gif";s:6:"法学";s:37:"./major/175/2944/Undergraduate//1.gif";}</t>
  </si>
  <si>
    <t>{"Address":"Office of Admission  Wellesley College  106 Central Street  Wellesley, MA 02481 USA","Tel":"+1 781-283-2270","Fax":"+1 781-283-3678","Mail":"admission@wellesley.edu","ApplyOnline":"http://www.wellesley.edu/admission/apply/howto","Conditions_Cost": "","Conditions_Edu": "高中毕业", "Conditions_Test": "","Conditions_Age": "无明确要求","MajorSum": "32", "OpeningTime": [{"time":"1月15日","tip":"常规申请截止时间"}],"Tuition": "43288","Other_Application": "-1","Other_reg": "-1","Other_books": "-1","ScholarshipUrl": "http://new.wellesley.edu/admission/finaid","alimony":"12768-21600","Other_Conditions": "申请人需提交托福考试成绩。","Currency": "美元","Rate": "6.3387"}</t>
  </si>
  <si>
    <t>新泽西学院(埃温)</t>
  </si>
  <si>
    <t>College of New Jersey (Ewing)</t>
  </si>
  <si>
    <t>Office of Admissions  Paul Loser Hall, Room 228  The College of New Jersey  2000 Pennington Road  P.O. Box 7718 Ewing, NJ 08628-0718</t>
  </si>
  <si>
    <t>a:2:{i:0;O:8:"stdClass":2:{s:4:"type";s:17:"托福网考(IBT)";s:5:"score";s:2:"80";}i:1;O:8:"stdClass":2:{s:4:"type";s:6:"雅思";s:5:"score";s:1:"7";}}</t>
  </si>
  <si>
    <t>jjacobs@tcnj.edu</t>
  </si>
  <si>
    <t>a:2:{i:0;O:8:"stdClass":2:{s:4:"time";s:9:"2月15日";s:3:"tip";s:30:"秋季入学申请截止时间";}i:1;O:8:"stdClass":2:{s:4:"time";s:10:"11月15日";s:3:"tip";s:30:"春季入学申请截止时间";}}</t>
  </si>
  <si>
    <t>1.申请者需提供高中正式成绩单、学历证明等。&amp;nbsp;2.可提交SAT成绩。</t>
  </si>
  <si>
    <t>http://financialaid.pages.tcnj.edu/sources-of-financial-aid/financial-assistance-for-international-students/</t>
  </si>
  <si>
    <t>001 609.771.2131</t>
  </si>
  <si>
    <t>a:10:{s:6:"文学";s:37:"./major/175/3645/Undergraduate//9.gif";s:9:"历史学";s:37:"./major/175/3645/Undergraduate//7.gif";s:6:"理学";s:37:"./major/175/3645/Undergraduate//6.gif";s:9:"经济学";s:37:"./major/175/3645/Undergraduate//5.gif";s:9:"教育学";s:37:"./major/175/3645/Undergraduate//4.gif";s:9:"管理学";s:37:"./major/175/3645/Undergraduate//3.gif";s:6:"工学";s:37:"./major/175/3645/Undergraduate//2.gif";s:6:"哲学";s:38:"./major/175/3645/Undergraduate//11.gif";s:6:"医学";s:38:"./major/175/3645/Undergraduate//10.gif";s:6:"法学";s:37:"./major/175/3645/Undergraduate//1.gif";}</t>
  </si>
  <si>
    <t>{"Address":"Office of Admissions  Paul Loser Hall, Room 228  The College of New Jersey  2000 Pennington Road  P.O. Box 7718 Ewing, NJ 08628-0718 ","Tel":"001 609.771.2131","Fax":"","Mail":"jjacobs@tcnj.edu","ApplyOnline":"https://www.commonapp.org/CommonApp/default.aspx","Conditions_Cost": "","Conditions_Edu": "高中毕业", "Conditions_Test": [{"type":"托福网考(IBT)","score":"80"},{"type":"雅思","score":"7"}],"Conditions_Age": "无明确要求","MajorSum": "40", "OpeningTime": [{"time":"2月15日","tip":"秋季入学申请截止时间"},{"time":"11月15日","tip":"春季入学申请截止时间"}],"Tuition": "18726","Other_Application": "75","Other_reg": "-1","Other_books": "-1","ScholarshipUrl": "http://financialaid.pages.tcnj.edu/sources-of-financial-aid/financial-assistance-for-international-students/","alimony":"12768-21600","Other_Conditions": "1.申请者需提供高中正式成绩单、学历证明等。&amp;nbsp;2.可提交SAT成绩。","Currency": "美元","Rate": "6.3387"}</t>
  </si>
  <si>
    <t>Office of Graduate Studies  Loser Hall, Room 109    The College of New Jersey    PO Box 7718 Ewing, NJ 08628</t>
  </si>
  <si>
    <t>http://graduate.pages.tcnj.edu/apply/</t>
  </si>
  <si>
    <t>graduate@tcnj.edu</t>
  </si>
  <si>
    <t>1.提交之前学习成绩单。&amp;nbsp;2.提交托福或雅思考试成绩。</t>
  </si>
  <si>
    <t>001 609.771.2300</t>
  </si>
  <si>
    <t>a:6:{s:6:"文学";s:30:"./major/175/3645/Master//9.gif";s:9:"教育学";s:30:"./major/175/3645/Master//4.gif";s:9:"管理学";s:30:"./major/175/3645/Master//3.gif";s:6:"工学";s:30:"./major/175/3645/Master//2.gif";s:6:"医学";s:31:"./major/175/3645/Master//10.gif";s:6:"法学";s:30:"./major/175/3645/Master//1.gif";}</t>
  </si>
  <si>
    <t>{"Address":"Office of Graduate Studies  Loser Hall, Room 109    The College of New Jersey    PO Box 7718 Ewing, NJ 08628 ","Tel":"001 609.771.2300","Fax":"","Mail":"graduate@tcnj.edu","ApplyOnline":"http://graduate.pages.tcnj.edu/apply/","Conditions_Cost": "","Conditions_Edu": "无明确要求", "Conditions_Test": "","Conditions_Age": "无明确要求","MajorSum": "26", "OpeningTime": "","Tuition": "19594","Other_Application": "75","Other_reg": "-1","Other_books": "-1","ScholarshipUrl": "http://financialaid.pages.tcnj.edu/sources-of-financial-aid/financial-assistance-for-international-students/","alimony":"12768-21600","Other_Conditions": "1.提交之前学习成绩单。&amp;nbsp;2.提交托福或雅思考试成绩。","Currency": "美元","Rate": "6.3387"}</t>
  </si>
  <si>
    <t>a:5:{s:6:"文学";s:31:"./major/175/3645/NetWork//9.gif";s:9:"教育学";s:31:"./major/175/3645/NetWork//4.gif";s:9:"管理学";s:31:"./major/175/3645/NetWork//3.gif";s:6:"医学";s:32:"./major/175/3645/NetWork//10.gif";s:6:"法学";s:31:"./major/175/3645/NetWork//1.gif";}</t>
  </si>
  <si>
    <t>{"Address":"Office of Graduate Studies  Loser Hall, Room 109    The College of New Jersey    PO Box 7718 Ewing, NJ 08628 ","Tel":"001 609.771.2300","Fax":"","Mail":"graduate@tcnj.edu","ApplyOnline":"http://graduate.pages.tcnj.edu/apply/","Conditions_Cost": "","Conditions_Edu": "无明确要求", "Conditions_Test": "","Conditions_Age": "无明确要求","MajorSum": "9", "OpeningTime": "","Tuition": "19594","Other_Application": "","Other_reg": "-1","Other_books": "-1","ScholarshipUrl": "http://financialaid.pages.tcnj.edu/sources-of-financial-aid/financial-assistance-for-international-students/","alimony":"12768-21600","Other_Conditions": "无明确要求","Currency": "美元","Rate": "6.3387"}</t>
  </si>
  <si>
    <t>杜肯大学(匹兹堡)</t>
  </si>
  <si>
    <t>Duquesne University (Pittsburgh)</t>
  </si>
  <si>
    <t>Office of International Programs  601 Duquesne Union  600 Forbes Ave.  Pittsburgh, PA 15282</t>
  </si>
  <si>
    <t>http://www.duq.edu/admissions-and-aid/international-admissions/undergraduate-applicants</t>
  </si>
  <si>
    <t>a:2:{i:0;O:8:"stdClass":2:{s:4:"type";s:17:"传统托福(PBT)";s:5:"score";s:3:"575";}i:1;O:8:"stdClass":2:{s:4:"type";s:17:"托福机考(CBT)";s:5:"score";s:3:"213";}}</t>
  </si>
  <si>
    <t>001 412.396.5178</t>
  </si>
  <si>
    <t>intladmissions@duq.edu，oip@duq.edu</t>
  </si>
  <si>
    <t>a:1:{i:0;O:8:"stdClass":2:{s:4:"time";s:9:"12月1日";s:3:"tip";s:133:"药剂学、物理治疗、助理医师、法医学专业申请截止时间。 其他专业没有固定截止时间，循环申请。";}}</t>
  </si>
  <si>
    <t>1.申请者需提供高中或大学成绩单。&amp;nbsp;2.如果就读美国或国际高中，需提供SAT成绩。</t>
  </si>
  <si>
    <t>http://www.duq.edu/admissions-and-aid/financial-aid</t>
  </si>
  <si>
    <t>001 412.396.6113</t>
  </si>
  <si>
    <t>a:10:{s:6:"文学";s:37:"./major/175/4920/Undergraduate//9.gif";s:9:"历史学";s:37:"./major/175/4920/Undergraduate//7.gif";s:6:"理学";s:37:"./major/175/4920/Undergraduate//6.gif";s:9:"经济学";s:37:"./major/175/4920/Undergraduate//5.gif";s:9:"教育学";s:37:"./major/175/4920/Undergraduate//4.gif";s:9:"管理学";s:37:"./major/175/4920/Undergraduate//3.gif";s:6:"工学";s:37:"./major/175/4920/Undergraduate//2.gif";s:6:"哲学";s:38:"./major/175/4920/Undergraduate//11.gif";s:6:"医学";s:38:"./major/175/4920/Undergraduate//10.gif";s:6:"法学";s:37:"./major/175/4920/Undergraduate//1.gif";}</t>
  </si>
  <si>
    <t>{"Address":"Office of International Programs  601 Duquesne Union  600 Forbes Ave.  Pittsburgh, PA 15282  ","Tel":"001 412.396.6113","Fax":"001 412.396.5178","Mail":"intladmissions@duq.edu，oip@duq.edu","ApplyOnline":"http://www.duq.edu/admissions-and-aid/international-admissions/undergraduate-applicants","Conditions_Cost": [{"score":"四分制  3.0","tip":"GPA"}],"Conditions_Edu": "高中毕业", "Conditions_Test": [{"type":"传统托福(PBT)","score":"575"},{"type":"托福机考(CBT)","score":"213"}],"Conditions_Age": "无明确要求","MajorSum": "70", "OpeningTime": [{"time":"12月1日","tip":"药剂学、物理治疗、助理医师、法医学专业申请截止时间。 其他专业没有固定截止时间，循环申请。"}],"Tuition": "28913","Other_Application": "-1","Other_reg": "-1","Other_books": "-1","ScholarshipUrl": "http://www.duq.edu/admissions-and-aid/financial-aid","alimony":"12768-21600","Other_Conditions": "1.申请者需提供高中或大学成绩单。&amp;nbsp;2.如果就读美国或国际高中，需提供SAT成绩。","Currency": "美元","Rate": "6.3387"}</t>
  </si>
  <si>
    <t>http://www.duq.edu/admissions-and-aid/international-admissions/graduate-applicants</t>
  </si>
  <si>
    <t>1.提交之前学习成绩单。&amp;nbsp;2.提交GRE或GMAT考试成绩。&amp;nbsp;3.提交托福考试成绩。</t>
  </si>
  <si>
    <t>a:9:{s:6:"文学";s:30:"./major/175/4920/Master//9.gif";s:9:"历史学";s:30:"./major/175/4920/Master//7.gif";s:6:"理学";s:30:"./major/175/4920/Master//6.gif";s:9:"教育学";s:30:"./major/175/4920/Master//4.gif";s:9:"管理学";s:30:"./major/175/4920/Master//3.gif";s:6:"工学";s:30:"./major/175/4920/Master//2.gif";s:6:"哲学";s:31:"./major/175/4920/Master//11.gif";s:6:"医学";s:31:"./major/175/4920/Master//10.gif";s:6:"法学";s:30:"./major/175/4920/Master//1.gif";}</t>
  </si>
  <si>
    <t>{"Address":"Office of International Programs  601 Duquesne Union  600 Forbes Ave.  Pittsburgh, PA 15282  ","Tel":"001 412.396.6113","Fax":"001 412.396.5178","Mail":"intladmissions@duq.edu，oip@duq.edu","ApplyOnline":"http://www.duq.edu/admissions-and-aid/international-admissions/graduate-applicants","Conditions_Cost": "","Conditions_Edu": "无明确要求", "Conditions_Test": "","Conditions_Age": "无明确要求","MajorSum": "58", "OpeningTime": "","Tuition": "16326","Other_Application": "-1","Other_reg": "-1","Other_books": "-1","ScholarshipUrl": "http://www.duq.edu/admissions-and-aid/financial-aid","alimony":"12768-21600","Other_Conditions": "1.提交之前学习成绩单。&amp;nbsp;2.提交GRE或GMAT考试成绩。&amp;nbsp;3.提交托福考试成绩。","Currency": "美元","Rate": "6.3387"}</t>
  </si>
  <si>
    <t>a:6:{s:6:"文学";s:26:"./major/175/4920/Dr//9.gif";s:6:"理学";s:26:"./major/175/4920/Dr//6.gif";s:9:"教育学";s:26:"./major/175/4920/Dr//4.gif";s:6:"哲学";s:27:"./major/175/4920/Dr//11.gif";s:6:"医学";s:27:"./major/175/4920/Dr//10.gif";s:6:"法学";s:26:"./major/175/4920/Dr//1.gif";}</t>
  </si>
  <si>
    <t>{"Address":"Office of International Programs  601 Duquesne Union  600 Forbes Ave.  Pittsburgh, PA 15282  ","Tel":"001 412.396.6113","Fax":"001 412.396.5178","Mail":"intladmissions@duq.edu，oip@duq.edu","ApplyOnline":"http://www.duq.edu/admissions-and-aid/international-admissions/graduate-applicants","Conditions_Cost": "","Conditions_Edu": "本科毕业", "Conditions_Test": "","Conditions_Age": "无明确要求","MajorSum": "23", "OpeningTime": "","Tuition": "19476","Other_Application": "-1","Other_reg": "-1","Other_books": "-1","ScholarshipUrl": "http://www.duq.edu/admissions-and-aid/financial-aid","alimony":"12768-21600","Other_Conditions": "1.提交之前学习成绩单。&amp;nbsp;2.提交GRE或GMAT考试成绩。&amp;nbsp;3.提交托福考试成绩。","Currency": "美元","Rate": "6.3387"}</t>
  </si>
  <si>
    <t>24个月 全日制2年</t>
  </si>
  <si>
    <t>{"Address":"","Tel":"","Fax":"","Mail":"","Conditions_Cost": "","Conditions_Edu": "无明确要求", "Conditions_Test": "", "Conditions_Work": "无明确要求","xueZhi": "24个月 全日制2年","Conditions_Age": "无明确要求","MajorSum": "0", "OpeningTime": "","Tuition": "-1","Other_Application": "-1","Other_reg": "-1","Other_books": "-1","ScholarshipUrl": "","alimony":"12768-21600","Other_Conditions": "无明确要求","Currency": "美元","Rate": "6.3387"}</t>
  </si>
  <si>
    <t>ESL Program  Duquesne University  600 Forbes Avenue  Pittsburgh, PA  15282 435 College Hall</t>
  </si>
  <si>
    <t>http://www.duq.edu/academics/degrees-and-programs/english-as-a-second-language-(esl)/apply</t>
  </si>
  <si>
    <t>001 412.396.1682</t>
  </si>
  <si>
    <t>oip@duq.edu</t>
  </si>
  <si>
    <t>a:1:{i:0;O:8:"stdClass":2:{s:4:"time";s:8:"1月1日";s:3:"tip";s:37:"每年开课3次，1月、5月、8月";}}</t>
  </si>
  <si>
    <t>001 412.396.5091</t>
  </si>
  <si>
    <t>a:2:{s:6:"文学";s:32:"./major/175/4920/Language//9.gif";s:9:"教育学";s:32:"./major/175/4920/Language//4.gif";}</t>
  </si>
  <si>
    <t>{"Address":"ESL Program  Duquesne University  600 Forbes Avenue  Pittsburgh, PA  15282 435 College Hall    ","Tel":"001 412.396.5091","Fax":"001 412.396.1682  ","Mail":"oip@duq.edu","ApplyOnline":"http://www.duq.edu/academics/degrees-and-programs/english-as-a-second-language-(esl)/apply","Conditions_Cost": "","Conditions_Edu": "无明确要求", "Conditions_Test": "","Conditions_Age": "无明确要求","MajorSum": "1", "OpeningTime": [{"time":"1月1日","tip":"每年开课3次，1月、5月、8月"}],"Tuition": "250","Other_Application": "50","Other_reg": "-1","Other_books": "225","ScholarshipUrl": "","alimony":"12768-21600","Other_Conditions": "无明确要求","Currency": "美元","Rate": "6.3387"}</t>
  </si>
  <si>
    <t>a:7:{s:6:"文学";s:31:"./major/175/4920/NetWork//9.gif";s:6:"理学";s:31:"./major/175/4920/NetWork//6.gif";s:9:"教育学";s:31:"./major/175/4920/NetWork//4.gif";s:9:"管理学";s:31:"./major/175/4920/NetWork//3.gif";s:6:"哲学";s:32:"./major/175/4920/NetWork//11.gif";s:6:"医学";s:32:"./major/175/4920/NetWork//10.gif";s:6:"法学";s:31:"./major/175/4920/NetWork//1.gif";}</t>
  </si>
  <si>
    <t>{"Address":"Office of International Programs  601 Duquesne Union  600 Forbes Ave.  Pittsburgh, PA 15282  ","Tel":"001 412.396.6113","Fax":"001 412.396.5178","Mail":"intladmissions@duq.edu，oip@duq.edu","ApplyOnline":"http://www.duq.edu/admissions-and-aid/international-admissions/graduate-applicants","Conditions_Cost": "","Conditions_Edu": "无明确要求", "Conditions_Test": "","Conditions_Age": "无明确要求","MajorSum": "12", "OpeningTime": "","Tuition": "16326","Other_Application": "","Other_reg": "-1","Other_books": "-1","ScholarshipUrl": "http://www.duq.edu/admissions-and-aid/financial-aid","alimony":"12768-21600","Other_Conditions": "无明确要求","Currency": "美元","Rate": "6.3387"}</t>
  </si>
  <si>
    <t>a:4:{s:6:"农学";s:34:"./major/175/4920/Foundation//8.gif";s:9:"教育学";s:34:"./major/175/4920/Foundation//4.gif";s:6:"医学";s:35:"./major/175/4920/Foundation//10.gif";s:6:"法学";s:34:"./major/175/4920/Foundation//1.gif";}</t>
  </si>
  <si>
    <t>{"Address":"Office of International Programs  601 Duquesne Union  600 Forbes Ave.  Pittsburgh, PA 15282  ","Tel":"001 412.396.6113","Fax":"001 412.396.5178","Mail":"intladmissions@duq.edu，oip@duq.edu","ApplyOnline":"http://www.duq.edu/admissions-and-aid/international-admissions/undergraduate-applicants","Conditions_Cost": "","Conditions_Edu": "无明确要求", "Conditions_Test": "","Conditions_Age": "无明确要求","MajorSum": "4", "OpeningTime": "","Tuition": "-1","Other_Application": "-1","Other_reg": "-1","Other_books": "-1","ScholarshipUrl": "","alimony":"12768-21600","Other_Conditions": "无明确要求","Currency": "美元","Rate": "6.3387"}</t>
  </si>
  <si>
    <t>马歇尔大学(亨廷顿)</t>
  </si>
  <si>
    <t>Marshall University (Huntington)</t>
  </si>
  <si>
    <t>Marshall University, One John Marshall Drive, Huntington, WV 25755</t>
  </si>
  <si>
    <t>http://muwww-new.marshall.edu/admissions/apply_international.asp</t>
  </si>
  <si>
    <t>a:2:{i:0;O:8:"stdClass":2:{s:4:"type";s:17:"托福网考(IBT)";s:5:"score";s:2:"80";}i:1;O:8:"stdClass":2:{s:4:"type";s:6:"雅思";s:5:"score";s:1:"6";}}</t>
  </si>
  <si>
    <t>+1 (304) 696-3135</t>
  </si>
  <si>
    <t>international@marshall.edu</t>
  </si>
  <si>
    <t>a:3:{i:0;O:8:"stdClass":2:{s:4:"time";s:10:"10月15日";s:3:"tip";s:45:"春季入学（1月-5月）申请截止日期";}i:1;O:8:"stdClass":2:{s:4:"time";s:9:"3月15日";s:3:"tip";s:45:"夏季入学（5月-8月）申请截止日期";}i:2;O:8:"stdClass":2:{s:4:"time";s:9:"6月15日";s:3:"tip";s:46:"秋季入学（8月-12月）申请截止日期";}}</t>
  </si>
  <si>
    <t>http://www.marshall.edu/wpmu/sfa/types-of-aid/marshall-university-scholarships-for-non-resident-applicants/</t>
  </si>
  <si>
    <t>+1 (304) 696-3160</t>
  </si>
  <si>
    <t>a:12:{s:6:"文学";s:37:"./major/175/6276/Undergraduate//9.gif";s:6:"农学";s:37:"./major/175/6276/Undergraduate//8.gif";s:9:"历史学";s:37:"./major/175/6276/Undergraduate//7.gif";s:6:"理学";s:37:"./major/175/6276/Undergraduate//6.gif";s:9:"经济学";s:37:"./major/175/6276/Undergraduate//5.gif";s:9:"教育学";s:37:"./major/175/6276/Undergraduate//4.gif";s:9:"管理学";s:37:"./major/175/6276/Undergraduate//3.gif";s:6:"工学";s:37:"./major/175/6276/Undergraduate//2.gif";s:21:"职教及其他类别";s:38:"./major/175/6276/Undergraduate//13.gif";s:6:"哲学";s:38:"./major/175/6276/Undergraduate//11.gif";s:6:"医学";s:38:"./major/175/6276/Undergraduate//10.gif";s:6:"法学";s:37:"./major/175/6276/Undergraduate//1.gif";}</t>
  </si>
  <si>
    <t>{"Address":"Marshall University, One John Marshall Drive, Huntington, WV 25755","Tel":"+1 (304) 696-3160","Fax":"+1 (304) 696-3135","Mail":"international@marshall.edu","ApplyOnline":"http://muwww-new.marshall.edu/admissions/apply_international.asp","Conditions_Cost": "","Conditions_Edu": "高中毕业", "Conditions_Test": [{"type":"托福网考(IBT)","score":"80"},{"type":"雅思","score":"6"}],"Conditions_Age": "无明确要求","MajorSum": "123", "OpeningTime": [{"time":"10月15日","tip":"春季入学（1月-5月）申请截止日期"},{"time":"3月15日","tip":"夏季入学（5月-8月）申请截止日期"},{"time":"6月15日","tip":"秋季入学（8月-12月）申请截止日期"}],"Tuition": "14446","Other_Application": "-1","Other_reg": "-1","Other_books": "-1","ScholarshipUrl": "http://www.marshall.edu/wpmu/sfa/types-of-aid/marshall-university-scholarships-for-non-resident-applicants/","alimony":"12768-21600","Other_Conditions": "无明确要求","Currency": "美元","Rate": "6.3387"}</t>
  </si>
  <si>
    <t>http://www.marshall.edu/admissions/apply.asp</t>
  </si>
  <si>
    <t>a:3:{i:0;O:8:"stdClass":2:{s:4:"type";s:17:"托福网考(IBT)";s:5:"score";s:2:"80";}i:1;O:8:"stdClass":2:{s:4:"type";s:6:"雅思";s:5:"score";s:3:"6.5";}i:2;O:8:"stdClass":2:{s:4:"type";s:21:"密歇根英语考试";s:5:"score";s:2:"82";}}</t>
  </si>
  <si>
    <t>1、要求提交GRE或GMAT考试成绩。&amp;nbsp;2、美国语言中心：112</t>
  </si>
  <si>
    <t>http://www.marshall.edu/graduate/costs-and-aid/scholarships-and-waivers/</t>
  </si>
  <si>
    <t>a:8:{s:6:"文学";s:30:"./major/175/6276/Master//9.gif";s:9:"历史学";s:30:"./major/175/6276/Master//7.gif";s:6:"理学";s:30:"./major/175/6276/Master//6.gif";s:9:"教育学";s:30:"./major/175/6276/Master//4.gif";s:9:"管理学";s:30:"./major/175/6276/Master//3.gif";s:6:"工学";s:30:"./major/175/6276/Master//2.gif";s:6:"医学";s:31:"./major/175/6276/Master//10.gif";s:6:"法学";s:30:"./major/175/6276/Master//1.gif";}</t>
  </si>
  <si>
    <t>{"Address":"Marshall University, One John Marshall Drive, Huntington, WV 25755","Tel":"+1 (304) 696-3160","Fax":"+1 (304) 696-3135","Mail":"international@marshall.edu","ApplyOnline":"http://www.marshall.edu/admissions/apply.asp","Conditions_Cost": [{"score":"四分制  2.5","tip":"GPA"}],"Conditions_Edu": "本科毕业", "Conditions_Test": [{"type":"托福网考(IBT)","score":"80"},{"type":"雅思","score":"6.5"},{"type":"密歇根英语考试","score":"82"}],"Conditions_Age": "无明确要求","MajorSum": "47", "OpeningTime": [{"time":"10月15日","tip":"春季入学（1月-5月）申请截止日期"},{"time":"3月15日","tip":"夏季入学（5月-8月）申请截止日期"},{"time":"6月15日","tip":"秋季入学（8月-12月）申请截止日期"}],"Tuition": "15916","Other_Application": "-1","Other_reg": "-1","Other_books": "-1","ScholarshipUrl": "http://www.marshall.edu/graduate/costs-and-aid/scholarships-and-waivers/","alimony":"12768-21600","Other_Conditions": "1、要求提交GRE或GMAT考试成绩。&amp;nbsp;2、美国语言中心：112","Currency": "美元","Rate": "6.3387"}</t>
  </si>
  <si>
    <t>a:4:{s:6:"理学";s:26:"./major/175/6276/Dr//6.gif";s:9:"教育学";s:26:"./major/175/6276/Dr//4.gif";s:9:"管理学";s:26:"./major/175/6276/Dr//3.gif";s:6:"医学";s:27:"./major/175/6276/Dr//10.gif";}</t>
  </si>
  <si>
    <t>{"Address":"Marshall University, One John Marshall Drive, Huntington, WV 25755","Tel":"+1 (304) 696-3160","Fax":"+1 (304) 696-3135","Mail":"international@marshall.edu","ApplyOnline":"http://www.marshall.edu/admissions/apply.asp","Conditions_Cost": [{"score":"四分制  2.5","tip":"GPA"}],"Conditions_Edu": "本科毕业", "Conditions_Test": [{"type":"托福网考(IBT)","score":"80"},{"type":"雅思","score":"6.5"},{"type":"密歇根英语考试","score":"82"}],"Conditions_Age": "无明确要求","MajorSum": "7", "OpeningTime": [{"time":"10月15日","tip":"春季入学（1月-5月）申请截止日期"},{"time":"3月15日","tip":"夏季入学（5月-8月）申请截止日期"},{"time":"6月15日","tip":"秋季入学（8月-12月）申请截止日期"}],"Tuition": "15916","Other_Application": "-1","Other_reg": "-1","Other_books": "-1","ScholarshipUrl": "http://www.marshall.edu/graduate/costs-and-aid/scholarships-and-waivers/","alimony":"12768-21600","Other_Conditions": "1、要求提交GRE或GMAT考试成绩。&amp;nbsp;2、美国语言中心：112","Currency": "美元","Rate": "6.3387"}</t>
  </si>
  <si>
    <t>a:1:{i:0;O:8:"stdClass":2:{s:5:"score";s:12:"四分制  3";s:3:"tip";s:21:"本科阶段平均分";}}</t>
  </si>
  <si>
    <t>15个月 全日制15-18个月</t>
  </si>
  <si>
    <t>{"Address":"","Tel":"","Fax":"","Mail":"","Conditions_Cost": [{"score":"四分制  3","tip":"本科阶段平均分"}],"Conditions_Edu": "无明确要求", "Conditions_Test": "", "Conditions_Work": "无明确要求","xueZhi": "15个月 全日制15-18个月","Conditions_Age": "无明确要求","MajorSum": "0", "OpeningTime": "","Tuition": "-1","Other_Application": "-1","Other_reg": "-1","Other_books": "-1","ScholarshipUrl": "","alimony":"12768-21600","Other_Conditions": "无明确要求","Currency": "美元","Rate": "6.3387"}</t>
  </si>
  <si>
    <t>a:3:{s:6:"文学";s:34:"./major/175/6276/Specialist//9.gif";s:6:"理学";s:34:"./major/175/6276/Specialist//6.gif";s:6:"医学";s:35:"./major/175/6276/Specialist//10.gif";}</t>
  </si>
  <si>
    <t>{"Address":"Marshall University, One John Marshall Drive, Huntington, WV 25755","Tel":"+1 (304) 696-3160","Fax":"+1 (304) 696-3135","Mail":"international@marshall.edu","ApplyOnline":"http://muwww-new.marshall.edu/admissions/apply_international.asp","Conditions_Cost": [{"score":"四分制  2.5","tip":"GPA"}],"Conditions_Edu": "高中毕业", "Conditions_Test": [{"type":"托福网考(IBT)","score":"80"},{"type":"雅思","score":"6"}],"Conditions_Age": "无明确要求","MajorSum": "8", "OpeningTime": [{"time":"10月15日","tip":"春季入学（1月-5月）申请截止日期"},{"time":"3月15日","tip":"夏季入学（5月-8月）申请截止日期"},{"time":"6月15日","tip":"秋季入学（8月-12月）申请截止日期"}],"Tuition": "14446","Other_Application": "-1","Other_reg": "-1","Other_books": "-1","ScholarshipUrl": "http://www.marshall.edu/wpmu/sfa/types-of-aid/marshall-university-scholarships-for-non-resident-applicants/","alimony":"12768-21600","Other_Conditions": "无明确要求","Currency": "美元","Rate": "6.3387"}</t>
  </si>
  <si>
    <t>a:7:{s:6:"文学";s:31:"./major/175/6276/NetWork//9.gif";s:9:"历史学";s:31:"./major/175/6276/NetWork//7.gif";s:6:"理学";s:31:"./major/175/6276/NetWork//6.gif";s:9:"教育学";s:31:"./major/175/6276/NetWork//4.gif";s:9:"管理学";s:31:"./major/175/6276/NetWork//3.gif";s:6:"工学";s:31:"./major/175/6276/NetWork//2.gif";s:6:"法学";s:31:"./major/175/6276/NetWork//1.gif";}</t>
  </si>
  <si>
    <t>{"Address":"Marshall University, One John Marshall Drive, Huntington, WV 25755","Tel":"+1 (304) 696-3160","Fax":"+1 (304) 696-3135","Mail":"international@marshall.edu","ApplyOnline":"http://www.marshall.edu/admissions/apply.asp","Conditions_Cost": "","Conditions_Edu": "无明确要求", "Conditions_Test": "","Conditions_Age": "无明确要求","MajorSum": "27", "OpeningTime": "","Tuition": "15916","Other_Application": "","Other_reg": "-1","Other_books": "-1","ScholarshipUrl": "http://www.marshall.edu/graduate/costs-and-aid/scholarships-and-waivers/","alimony":"12768-21600","Other_Conditions": "无明确要求","Currency": "美元","Rate": "6.3387"}</t>
  </si>
  <si>
    <t>a:3:{s:6:"农学";s:34:"./major/175/6276/Foundation//8.gif";s:9:"教育学";s:34:"./major/175/6276/Foundation//4.gif";s:6:"医学";s:35:"./major/175/6276/Foundation//10.gif";}</t>
  </si>
  <si>
    <t>{"Address":"Marshall University, One John Marshall Drive, Huntington, WV 25755","Tel":"+1 (304) 696-3160","Fax":"+1 (304) 696-3135","Mail":"international@marshall.edu","ApplyOnline":"http://muwww-new.marshall.edu/admissions/apply_international.asp","Conditions_Cost": "","Conditions_Edu": "无明确要求", "Conditions_Test": "","Conditions_Age": "无明确要求","MajorSum": "7", "OpeningTime": "","Tuition": "-1","Other_Application": "-1","Other_reg": "-1","Other_books": "-1","ScholarshipUrl": "","alimony":"12768-21600","Other_Conditions": "无明确要求","Currency": "美元","Rate": "6.3387"}</t>
  </si>
  <si>
    <t>威斯康星大学斯蒂文斯波因特分校(斯蒂文斯波因特)</t>
  </si>
  <si>
    <t>University of Wisconsin-Stevens Point (Stevens Point)</t>
  </si>
  <si>
    <t>Admissions Office  University of Wisconsin-Stevens Point • 1108 Fremont Street Room 102 • Stevens Point, WI 54481-3897</t>
  </si>
  <si>
    <t>http://www4.uwsp.edu/isso/undergradApp.aspx</t>
  </si>
  <si>
    <t>001 (715) 346-3296</t>
  </si>
  <si>
    <t>admiss@uwsp.edu</t>
  </si>
  <si>
    <t>a:2:{i:0;O:8:"stdClass":2:{s:4:"time";s:8:"7月1日";s:3:"tip";s:30:"秋季入学申请截止时间";}i:1;O:8:"stdClass":2:{s:4:"time";s:10:"11月15日";s:3:"tip";s:30:"春季入学申请截止时间";}}</t>
  </si>
  <si>
    <t>申请者需提供高中及就读大学（若有）成绩单。</t>
  </si>
  <si>
    <t>http://www4.uwsp.edu/isso/scholarships.aspx</t>
  </si>
  <si>
    <t>001 (715) 346-2441</t>
  </si>
  <si>
    <t>a:12:{s:6:"文学";s:37:"./major/175/6377/Undergraduate//9.gif";s:6:"农学";s:37:"./major/175/6377/Undergraduate//8.gif";s:9:"历史学";s:37:"./major/175/6377/Undergraduate//7.gif";s:6:"理学";s:37:"./major/175/6377/Undergraduate//6.gif";s:9:"经济学";s:37:"./major/175/6377/Undergraduate//5.gif";s:9:"教育学";s:37:"./major/175/6377/Undergraduate//4.gif";s:9:"管理学";s:37:"./major/175/6377/Undergraduate//3.gif";s:6:"工学";s:37:"./major/175/6377/Undergraduate//2.gif";s:6:"军事";s:38:"./major/175/6377/Undergraduate//12.gif";s:6:"哲学";s:38:"./major/175/6377/Undergraduate//11.gif";s:6:"医学";s:38:"./major/175/6377/Undergraduate//10.gif";s:6:"法学";s:37:"./major/175/6377/Undergraduate//1.gif";}</t>
  </si>
  <si>
    <t>{"Address":"Admissions Office  University of Wisconsin-Stevens Point • 1108 Fremont Street Room 102 • Stevens Point, WI 54481-3897  ","Tel":"001 (715) 346-2441","Fax":"001 (715) 346-3296   ","Mail":"admiss@uwsp.edu","ApplyOnline":"http://www4.uwsp.edu/isso/undergradApp.aspx","Conditions_Cost": "","Conditions_Edu": "高中毕业", "Conditions_Test": [{"type":"托福网考(IBT)","score":"70"},{"type":"雅思","score":"6.0"}],"Conditions_Age": "无明确要求","MajorSum": "109", "OpeningTime": [{"time":"7月1日","tip":"秋季入学申请截止时间"},{"time":"11月15日","tip":"春季入学申请截止时间"}],"Tuition": "14421","Other_Application": "100","Other_reg": "-1","Other_books": "-1","ScholarshipUrl": "http://www4.uwsp.edu/isso/scholarships.aspx","alimony":"12768-21600","Other_Conditions": "申请者需提供高中及就读大学（若有）成绩单。","Currency": "美元","Rate": "6.3387"}</t>
  </si>
  <si>
    <t>http://www4.uwsp.edu/isso/gradApp.aspx</t>
  </si>
  <si>
    <t>a:2:{i:0;O:8:"stdClass":2:{s:4:"time";s:8:"2月1日";s:3:"tip";s:30:"秋季入学申请截止时间";}i:1;O:8:"stdClass":2:{s:4:"time";s:9:"10月1日";s:3:"tip";s:30:"春季入学申请截止时间";}}</t>
  </si>
  <si>
    <t>1.申请者需提供高中及就读大学有效成绩单。&amp;nbsp;2.申请通讯专业要求：传统托福577，托福机考233，托福网考91，雅思7.0。</t>
  </si>
  <si>
    <t>a:5:{s:6:"文学";s:30:"./major/175/6377/Master//9.gif";s:6:"理学";s:30:"./major/175/6377/Master//6.gif";s:9:"教育学";s:30:"./major/175/6377/Master//4.gif";s:6:"医学";s:31:"./major/175/6377/Master//10.gif";s:6:"法学";s:30:"./major/175/6377/Master//1.gif";}</t>
  </si>
  <si>
    <t>{"Address":"Admissions Office  University of Wisconsin-Stevens Point • 1108 Fremont Street Room 102 • Stevens Point, WI 54481-3897  ","Tel":"001 (715) 346-2441","Fax":"001 (715) 346-3296  ","Mail":"admiss@uwsp.edu","ApplyOnline":"http://www4.uwsp.edu/isso/gradApp.aspx","Conditions_Cost": "","Conditions_Edu": "本科毕业", "Conditions_Test": [{"type":"传统托福(PBT)","score":"550"},{"type":"托福机考(CBT)","score":"213"},{"type":"托福网考(IBT)","score":"80"},{"type":"雅思","score":"6.5"}],"Conditions_Age": "无明确要求","MajorSum": "8", "OpeningTime": [{"time":"2月1日","tip":"秋季入学申请截止时间"},{"time":"10月1日","tip":"春季入学申请截止时间"}],"Tuition": "17826","Other_Application": "60","Other_reg": "-1","Other_books": "-1","ScholarshipUrl": "http://www4.uwsp.edu/isso/scholarships.aspx","alimony":"12768-21600","Other_Conditions": "1.申请者需提供高中及就读大学有效成绩单。&amp;nbsp;2.申请通讯专业要求：传统托福577，托福机考233，托福网考91，雅思7.0。","Currency": "美元","Rate": "6.3387"}</t>
  </si>
  <si>
    <t>申请者需提供高中及就读大学有效成绩单。</t>
  </si>
  <si>
    <t>a:1:{s:6:"医学";s:27:"./major/175/6377/Dr//10.gif";}</t>
  </si>
  <si>
    <t>{"Address":"Admissions Office  University of Wisconsin-Stevens Point • 1108 Fremont Street Room 102 • Stevens Point, WI 54481-3897  ","Tel":"001 (715) 346-2441","Fax":"001 (715) 346-3296  ","Mail":"admiss@uwsp.edu","ApplyOnline":"http://www4.uwsp.edu/isso/gradApp.aspx","Conditions_Cost": "","Conditions_Edu": "本科毕业", "Conditions_Test": [{"type":"传统托福(PBT)","score":"550"},{"type":"托福机考(CBT)","score":"213"},{"type":"托福网考(IBT)","score":"80"},{"type":"雅思","score":"6.5"}],"Conditions_Age": "无明确要求","MajorSum": "1", "OpeningTime": [{"time":"2月1日","tip":"秋季入学申请截止时间"},{"time":"10月1日","tip":"春季入学申请截止时间"}],"Tuition": "17826","Other_Application": "60","Other_reg": "-1","Other_books": "-1","ScholarshipUrl": "http://www4.uwsp.edu/isso/scholarships.aspx","alimony":"12768-21600","Other_Conditions": "申请者需提供高中及就读大学有效成绩单。","Currency": "美元","Rate": "6.3387"}</t>
  </si>
  <si>
    <t>English as a Second Language Program  1108 Fremont Street 020 Student Services Center   Stevens Point, WI 54481-3109</t>
  </si>
  <si>
    <t>http://www4.uwsp.edu/esl/howToApply.aspx</t>
  </si>
  <si>
    <t>001 715-346-3819</t>
  </si>
  <si>
    <t>esl@uwsp.edu</t>
  </si>
  <si>
    <t>a:1:{i:0;O:8:"stdClass":2:{s:4:"time";s:9:"1月17日";s:3:"tip";s:52:"每年开课5次，1月、3月、6月、8月、10月";}}</t>
  </si>
  <si>
    <t>申请者需提供高中成绩单、毕业证明或学位等。</t>
  </si>
  <si>
    <t>001 715-346-3849</t>
  </si>
  <si>
    <t>a:1:{s:6:"文学";s:32:"./major/175/6377/Language//9.gif";}</t>
  </si>
  <si>
    <t>{"Address":"English as a Second Language Program  1108 Fremont Street 020 Student Services Center   Stevens Point, WI 54481-3109  ","Tel":"001 715-346-3849","Fax":"001 715-346-3819  ","Mail":"esl@uwsp.edu","ApplyOnline":"http://www4.uwsp.edu/esl/howToApply.aspx","Conditions_Cost": "","Conditions_Edu": "高中毕业", "Conditions_Test": "","Conditions_Age": "无明确要求","MajorSum": "1", "OpeningTime": [{"time":"1月17日","tip":"每年开课5次，1月、3月、6月、8月、10月"}],"Tuition": "281","Other_Application": "100","Other_reg": "-1","Other_books": "-1","ScholarshipUrl": "","alimony":"12768-21600","Other_Conditions": "申请者需提供高中成绩单、毕业证明或学位等。","Currency": "美元","Rate": "6.3387"}</t>
  </si>
  <si>
    <t>a:6:{s:6:"农学";s:34:"./major/175/6377/Foundation//8.gif";s:9:"教育学";s:34:"./major/175/6377/Foundation//4.gif";s:9:"管理学";s:34:"./major/175/6377/Foundation//3.gif";s:6:"工学";s:34:"./major/175/6377/Foundation//2.gif";s:6:"医学";s:35:"./major/175/6377/Foundation//10.gif";s:6:"法学";s:34:"./major/175/6377/Foundation//1.gif";}</t>
  </si>
  <si>
    <t>{"Address":"Admissions Office  University of Wisconsin-Stevens Point • 1108 Fremont Street Room 102 • Stevens Point, WI 54481-3897  ","Tel":"001 (715) 346-2441","Fax":"001 (715) 346-3296","Mail":"admiss@uwsp.edu","ApplyOnline":"http://www4.uwsp.edu/isso/undergradApp.aspx","Conditions_Cost": "","Conditions_Edu": "无明确要求", "Conditions_Test": "","Conditions_Age": "无明确要求","MajorSum": "15", "OpeningTime": "","Tuition": "-1","Other_Application": "-1","Other_reg": "-1","Other_books": "-1","ScholarshipUrl": "","alimony":"12768-21600","Other_Conditions": "无明确要求","Currency": "美元","Rate": "6.3387"}</t>
  </si>
  <si>
    <t>圣地亚哥大学(圣地亚哥)</t>
  </si>
  <si>
    <t>University of San Diego (San Diego)</t>
  </si>
  <si>
    <t>University of San Diego  Office of Undergraduate Admissions  5998 Alcala Park  San Diego, CA 92110-2492</t>
  </si>
  <si>
    <t>http://www.sandiego.edu/admissions/undergraduate/apply/</t>
  </si>
  <si>
    <t>a:3:{i:0;O:8:"stdClass":2:{s:4:"type";s:17:"托福网考(IBT)";s:5:"score";s:2:"80";}i:1;O:8:"stdClass":2:{s:4:"type";s:6:"雅思";s:5:"score";s:3:"6.5";}i:2;O:8:"stdClass":2:{s:4:"type";s:18:"SAT批判性阅读";s:5:"score";s:3:"520";}}</t>
  </si>
  <si>
    <t>admissions@sandiego.edu</t>
  </si>
  <si>
    <t>a:2:{i:0;O:8:"stdClass":2:{s:4:"time";s:9:"10月1日";s:3:"tip";s:30:"春季入学申请截止时间";}i:1;O:8:"stdClass":2:{s:4:"time";s:10:"12月15日";s:3:"tip";s:30:"秋季入学申请截止时间";}}</t>
  </si>
  <si>
    <t>http://www.sandiego.edu/financialaid/scholarships/</t>
  </si>
  <si>
    <t>+1 (619) 260-4506</t>
  </si>
  <si>
    <t>a:9:{s:6:"文学";s:36:"./major/175/921/Undergraduate//9.gif";s:9:"历史学";s:36:"./major/175/921/Undergraduate//7.gif";s:6:"理学";s:36:"./major/175/921/Undergraduate//6.gif";s:9:"经济学";s:36:"./major/175/921/Undergraduate//5.gif";s:9:"管理学";s:36:"./major/175/921/Undergraduate//3.gif";s:6:"工学";s:36:"./major/175/921/Undergraduate//2.gif";s:6:"哲学";s:37:"./major/175/921/Undergraduate//11.gif";s:6:"医学";s:37:"./major/175/921/Undergraduate//10.gif";s:6:"法学";s:36:"./major/175/921/Undergraduate//1.gif";}</t>
  </si>
  <si>
    <t>{"Address":"University of San Diego  Office of Undergraduate Admissions  5998 Alcala Park  San Diego, CA 92110-2492  ","Tel":"+1 (619) 260-4506","Fax":"","Mail":"admissions@sandiego.edu","ApplyOnline":"http://www.sandiego.edu/admissions/undergraduate/apply/","Conditions_Cost": "","Conditions_Edu": "高中毕业", "Conditions_Test": [{"type":"托福网考(IBT)","score":"80"},{"type":"雅思","score":"6.5"},{"type":"SAT批判性阅读","score":"520"}],"Conditions_Age": "无明确要求","MajorSum": "42", "OpeningTime": [{"time":"10月1日","tip":"春季入学申请截止时间"},{"time":"12月15日","tip":"秋季入学申请截止时间"}],"Tuition": "40910","Other_Application": "55","Other_reg": "-1","Other_books": "-1","ScholarshipUrl": "http://www.sandiego.edu/financialaid/scholarships/","alimony":"12768-21600","Other_Conditions": "无明确要求","Currency": "美元","Rate": "6.3387"}</t>
  </si>
  <si>
    <t>University of San Diego  Office of Graduate Admissions  5998 Alcala Park  San Diego, CA 92110</t>
  </si>
  <si>
    <t>http://www.sandiego.edu/admissions/graduate/apply/application.php</t>
  </si>
  <si>
    <t>a:4:{i:0;O:8:"stdClass":2:{s:4:"type";s:17:"传统托福(PBT)";s:5:"score";s:3:"580";}i:1;O:8:"stdClass":2:{s:4:"type";s:17:"托福机考(CBT)";s:5:"score";s:3:"237";}i:2;O:8:"stdClass":2:{s:4:"type";s:17:"托福网考(IBT)";s:5:"score";s:2:"83";}i:3;O:8:"stdClass":2:{s:4:"type";s:6:"雅思";s:5:"score";s:1:"7";}}</t>
  </si>
  <si>
    <t>+1 619-260-4158</t>
  </si>
  <si>
    <t>grads@sandiego.edu</t>
  </si>
  <si>
    <t>+1 619-260-4524</t>
  </si>
  <si>
    <t>a:8:{s:6:"文学";s:29:"./major/175/921/Master//9.gif";s:9:"历史学";s:29:"./major/175/921/Master//7.gif";s:6:"理学";s:29:"./major/175/921/Master//6.gif";s:9:"经济学";s:29:"./major/175/921/Master//5.gif";s:9:"教育学";s:29:"./major/175/921/Master//4.gif";s:9:"管理学";s:29:"./major/175/921/Master//3.gif";s:6:"医学";s:30:"./major/175/921/Master//10.gif";s:6:"法学";s:29:"./major/175/921/Master//1.gif";}</t>
  </si>
  <si>
    <t>{"Address":"University of San Diego  Office of Graduate Admissions  5998 Alcala Park  San Diego, CA 92110     ","Tel":"+1 619-260-4524","Fax":"+1 619-260-4158 ","Mail":"grads@sandiego.edu","ApplyOnline":"http://www.sandiego.edu/admissions/graduate/apply/application.php","Conditions_Cost": "","Conditions_Edu": "本科毕业", "Conditions_Test": [{"type":"传统托福(PBT)","score":"580"},{"type":"托福机考(CBT)","score":"237"},{"type":"托福网考(IBT)","score":"83"},{"type":"雅思","score":"7"}],"Conditions_Age": "无明确要求","MajorSum": "40", "OpeningTime": "","Tuition": "38400","Other_Application": "45","Other_reg": "-1","Other_books": "-1","ScholarshipUrl": "http://www.sandiego.edu/financialaid/scholarships/","alimony":"12768-21600","Other_Conditions": "无明确要求","Currency": "美元","Rate": "6.3387"}</t>
  </si>
  <si>
    <t>a:3:{s:9:"管理学";s:25:"./major/175/921/Dr//3.gif";s:6:"医学";s:26:"./major/175/921/Dr//10.gif";s:6:"法学";s:25:"./major/175/921/Dr//1.gif";}</t>
  </si>
  <si>
    <t>{"Address":"University of San Diego  Office of Graduate Admissions  5998 Alcala Park  San Diego, CA 92110     ","Tel":"+1 619-260-4524","Fax":"+1 619-260-4158 ","Mail":"grads@sandiego.edu","ApplyOnline":"http://www.sandiego.edu/admissions/graduate/apply/application.php","Conditions_Cost": "","Conditions_Edu": "本科毕业", "Conditions_Test": [{"type":"传统托福(PBT)","score":"580"},{"type":"托福机考(CBT)","score":"237"},{"type":"托福网考(IBT)","score":"83"},{"type":"雅思","score":"7"}],"Conditions_Age": "无明确要求","MajorSum": "7", "OpeningTime": "","Tuition": "39450","Other_Application": "45","Other_reg": "-1","Other_books": "-1","ScholarshipUrl": "http://www.sandiego.edu/financialaid/scholarships/","alimony":"12768-21600","Other_Conditions": "无明确要求","Currency": "美元","Rate": "6.3387"}</t>
  </si>
  <si>
    <t>MBA, University of San Diego, 5998 Alcalá Park, San Diego, CA 92110</t>
  </si>
  <si>
    <t>a:2:{i:0;O:8:"stdClass":2:{s:4:"type";s:17:"托福网考(IBT)";s:5:"score";s:2:"92";}i:1;O:8:"stdClass":2:{s:4:"type";s:6:"雅思";s:5:"score";s:1:"7";}}</t>
  </si>
  <si>
    <t>mba@sandiego.edu</t>
  </si>
  <si>
    <t>a:4:{i:0;O:8:"stdClass":2:{s:4:"time";s:10:"11月15日";s:3:"tip";s:31:"秋季1入学申请截止时间";}i:1;O:8:"stdClass":2:{s:4:"time";s:9:"1月15日";s:3:"tip";s:31:"秋季2入学申请截止时间";}i:2;O:8:"stdClass":2:{s:4:"time";s:9:"3月15日";s:3:"tip";s:31:"秋季3入学申请截止时间";}i:3;O:8:"stdClass":2:{s:4:"time";s:9:"5月15日";s:3:"tip";s:31:"秋季4入学申请截止时间";}}</t>
  </si>
  <si>
    <t>1.申请者需提交GMAT成绩。</t>
  </si>
  <si>
    <t>+1 (619) 260-4860</t>
  </si>
  <si>
    <t>a:2:{s:9:"经济学";s:26:"./major/175/921/MBA//5.gif";s:9:"管理学";s:26:"./major/175/921/MBA//3.gif";}</t>
  </si>
  <si>
    <t>{"Address":"MBA, University of San Diego, 5998 Alcalá Park, San Diego, CA 92110","Tel":"+1 (619) 260-4860","Fax":"","Mail":"mba@sandiego.edu","Conditions_Cost": "","Conditions_Edu": "本科毕业", "Conditions_Test": [{"type":"托福网考(IBT)","score":"92"},{"type":"雅思","score":"7"}], "Conditions_Work": "无明确要求","xueZhi": "24个月 全日制两年","Conditions_Age": "无明确要求","MajorSum": "8", "OpeningTime": [{"time":"11月15日","tip":"秋季1入学申请截止时间"},{"time":"1月15日","tip":"秋季2入学申请截止时间"},{"time":"3月15日","tip":"秋季3入学申请截止时间"},{"time":"5月15日","tip":"秋季4入学申请截止时间"}],"Tuition": "73360","Other_Application": "80","Other_reg": "-1","Other_books": "-1","ScholarshipUrl": "","alimony":"12768-21600","Other_Conditions": "1.申请者需提交GMAT成绩。","Currency": "美元","Rate": "6.3387"}</t>
  </si>
  <si>
    <t>a:5:{s:9:"经济学";s:30:"./major/175/921/NetWork//5.gif";s:9:"教育学";s:30:"./major/175/921/NetWork//4.gif";s:9:"管理学";s:30:"./major/175/921/NetWork//3.gif";s:6:"医学";s:31:"./major/175/921/NetWork//10.gif";s:6:"法学";s:30:"./major/175/921/NetWork//1.gif";}</t>
  </si>
  <si>
    <t>{"Address":"University of San Diego  Office of Graduate Admissions  5998 Alcala Park  San Diego, CA 92110     ","Tel":"+1 619-260-4524","Fax":"+1 619-260-4158 ","Mail":"grads@sandiego.edu","ApplyOnline":"http://www.sandiego.edu/admissions/graduate/apply/application.php","Conditions_Cost": "","Conditions_Edu": "无明确要求", "Conditions_Test": "","Conditions_Age": "无明确要求","MajorSum": "11", "OpeningTime": "","Tuition": "38400","Other_Application": "","Other_reg": "-1","Other_books": "-1","ScholarshipUrl": "http://www.sandiego.edu/financialaid/scholarships/","alimony":"12768-21600","Other_Conditions": "无明确要求","Currency": "美元","Rate": "6.3387"}</t>
  </si>
  <si>
    <t>a:3:{s:6:"农学";s:33:"./major/175/921/Foundation//8.gif";s:9:"教育学";s:33:"./major/175/921/Foundation//4.gif";s:6:"医学";s:34:"./major/175/921/Foundation//10.gif";}</t>
  </si>
  <si>
    <t>{"Address":"University of San Diego  Office of Undergraduate Admissions  5998 Alcala Park  San Diego, CA 92110-2492  ","Tel":"+1 (619) 260-4506","Fax":"","Mail":"admissions@sandiego.edu","ApplyOnline":"http://www.sandiego.edu/admissions/undergraduate/apply/","Conditions_Cost": "","Conditions_Edu": "无明确要求", "Conditions_Test": "","Conditions_Age": "无明确要求","MajorSum": "10", "OpeningTime": "","Tuition": "-1","Other_Application": "-1","Other_reg": "-1","Other_books": "-1","ScholarshipUrl": "","alimony":"12768-21600","Other_Conditions": "无明确要求","Currency": "美元","Rate": "6.3387"}</t>
  </si>
  <si>
    <t>旧金山大学(旧金山)</t>
  </si>
  <si>
    <t>University of San Francisco (San Francisco)</t>
  </si>
  <si>
    <t>Office of Admission, 2130 Fulton St., San Francisco, CA 94117</t>
  </si>
  <si>
    <t>a:7:{i:0;O:8:"stdClass":2:{s:4:"type";s:17:"传统托福(PBT)";s:5:"score";s:3:"550";}i:1;O:8:"stdClass":2:{s:4:"type";s:17:"托福网考(IBT)";s:5:"score";s:2:"79";}i:2;O:8:"stdClass":2:{s:4:"type";s:6:"雅思";s:5:"score";s:3:"6.0";}i:3;O:8:"stdClass":2:{s:4:"type";s:12:"雅思阅读";s:5:"score";s:3:"5.5";}i:4;O:8:"stdClass":2:{s:4:"type";s:12:"雅思写作";s:5:"score";s:3:"5.5";}i:5;O:8:"stdClass":2:{s:4:"type";s:12:"雅思听力";s:5:"score";s:3:"5.5";}i:6;O:8:"stdClass":2:{s:4:"type";s:12:"雅思口语";s:5:"score";s:3:"5.5";}}</t>
  </si>
  <si>
    <t>admission@usfca.edu</t>
  </si>
  <si>
    <t>http://www.usfca.edu/admission/undergraduate/financial_aid/</t>
  </si>
  <si>
    <t>1 (415) 422-6563</t>
  </si>
  <si>
    <t>a:11:{s:6:"文学";s:36:"./major/175/922/Undergraduate//9.gif";s:9:"历史学";s:36:"./major/175/922/Undergraduate//7.gif";s:6:"理学";s:36:"./major/175/922/Undergraduate//6.gif";s:9:"经济学";s:36:"./major/175/922/Undergraduate//5.gif";s:9:"教育学";s:36:"./major/175/922/Undergraduate//4.gif";s:9:"管理学";s:36:"./major/175/922/Undergraduate//3.gif";s:6:"工学";s:36:"./major/175/922/Undergraduate//2.gif";s:6:"军事";s:37:"./major/175/922/Undergraduate//12.gif";s:6:"哲学";s:37:"./major/175/922/Undergraduate//11.gif";s:6:"医学";s:37:"./major/175/922/Undergraduate//10.gif";s:6:"法学";s:36:"./major/175/922/Undergraduate//1.gif";}</t>
  </si>
  <si>
    <t>{"Address":"Office of Admission, 2130 Fulton St., San Francisco, CA 94117","Tel":"1 (415) 422-6563","Fax":"","Mail":"admission@usfca.edu","ApplyOnline":"https://www.commonapp.org/","Conditions_Cost": [{"score":"四分制  3.0","tip":"GPA"}],"Conditions_Edu": "高中毕业", "Conditions_Test": [{"type":"传统托福(PBT)","score":"550"},{"type":"托福网考(IBT)","score":"79"},{"type":"雅思","score":"6.0"},{"type":"雅思阅读","score":"5.5"},{"type":"雅思写作","score":"5.5"},{"type":"雅思听力","score":"5.5"},{"type":"雅思口语","score":"5.5"}],"Conditions_Age": "无明确要求","MajorSum": "58", "OpeningTime": [{"time":"1月15日","tip":"秋季入学申请截止时间"},{"time":"11月1日","tip":"春季入学申请截止时间"}],"Tuition": "39840","Other_Application": "-1","Other_reg": "-1","Other_books": "-1","ScholarshipUrl": "http://www.usfca.edu/admission/undergraduate/financial_aid/","alimony":"12768-21600","Other_Conditions": "无明确要求","Currency": "美元","Rate": "6.3387"}</t>
  </si>
  <si>
    <t>http://web.usfca.edu/admission/graduate/apply/</t>
  </si>
  <si>
    <t>a:8:{i:0;O:8:"stdClass":2:{s:4:"type";s:17:"传统托福(PBT)";s:5:"score";s:3:"530";}i:1;O:8:"stdClass":2:{s:4:"type";s:17:"托福网考(IBT)";s:5:"score";s:2:"71";}i:2;O:8:"stdClass":2:{s:4:"type";s:23:"托福网考(IBT)阅读";s:5:"score";s:2:"17";}i:3;O:8:"stdClass":2:{s:4:"type";s:23:"托福网考(IBT)写作";s:5:"score";s:2:"17";}i:4;O:8:"stdClass":2:{s:4:"type";s:23:"托福网考(IBT)听力";s:5:"score";s:2:"17";}i:5;O:8:"stdClass":2:{s:4:"type";s:23:"托福网考(IBT)口语";s:5:"score";s:2:"17";}i:6;O:8:"stdClass":2:{s:4:"type";s:6:"雅思";s:5:"score";s:3:"6.0";}i:7;O:8:"stdClass":2:{s:4:"type";s:3:"PTE";s:5:"score";s:2:"48";}}</t>
  </si>
  <si>
    <t>a:2:{i:0;O:8:"stdClass":2:{s:4:"time";s:9:"3月15日";s:3:"tip";s:39:"生物学秋季入学申请截止日期";}i:1;O:8:"stdClass":2:{s:4:"time";s:10:"10月15日";s:3:"tip";s:39:"生物学春季入学申请截止日期";}}</t>
  </si>
  <si>
    <t>http://www.usfca.edu/templates/grad_inside.aspx?id=2147484138</t>
  </si>
  <si>
    <t>+1 (415) 422-5555</t>
  </si>
  <si>
    <t>a:10:{s:6:"文学";s:29:"./major/175/922/Master//9.gif";s:9:"历史学";s:29:"./major/175/922/Master//7.gif";s:6:"理学";s:29:"./major/175/922/Master//6.gif";s:9:"经济学";s:29:"./major/175/922/Master//5.gif";s:9:"教育学";s:29:"./major/175/922/Master//4.gif";s:9:"管理学";s:29:"./major/175/922/Master//3.gif";s:6:"工学";s:29:"./major/175/922/Master//2.gif";s:6:"哲学";s:30:"./major/175/922/Master//11.gif";s:6:"医学";s:30:"./major/175/922/Master//10.gif";s:6:"法学";s:29:"./major/175/922/Master//1.gif";}</t>
  </si>
  <si>
    <t>{"Address":"Office of Admission, 2130 Fulton St., San Francisco, CA 94117","Tel":"+1 (415) 422-5555","Fax":"","Mail":"admission@usfca.edu","ApplyOnline":"http://web.usfca.edu/admission/graduate/apply/","Conditions_Cost": "","Conditions_Edu": "本科毕业", "Conditions_Test": [{"type":"传统托福(PBT)","score":"530"},{"type":"托福网考(IBT)","score":"71"},{"type":"托福网考(IBT)阅读","score":"17"},{"type":"托福网考(IBT)写作","score":"17"},{"type":"托福网考(IBT)听力","score":"17"},{"type":"托福网考(IBT)口语","score":"17"},{"type":"雅思","score":"6.0"},{"type":"PTE","score":"48"}],"Conditions_Age": "无明确要求","MajorSum": "50", "OpeningTime": [{"time":"3月15日","tip":"生物学秋季入学申请截止日期"},{"time":"10月15日","tip":"生物学春季入学申请截止日期"}],"Tuition": "26780","Other_Application": "-1","Other_reg": "-1","Other_books": "-1","ScholarshipUrl": "http://www.usfca.edu/templates/grad_inside.aspx?id=2147484138","alimony":"12768-21600","Other_Conditions": "无明确要求","Currency": "美元","Rate": "6.3387"}</t>
  </si>
  <si>
    <t>a:1:{i:0;O:8:"stdClass":2:{s:4:"time";s:8:"2月1日";s:3:"tip";s:36:"法学秋季入学申请截止日期";}}</t>
  </si>
  <si>
    <t>a:6:{s:6:"理学";s:25:"./major/175/922/Dr//6.gif";s:9:"教育学";s:25:"./major/175/922/Dr//4.gif";s:9:"管理学";s:25:"./major/175/922/Dr//3.gif";s:6:"哲学";s:26:"./major/175/922/Dr//11.gif";s:6:"医学";s:26:"./major/175/922/Dr//10.gif";s:6:"法学";s:25:"./major/175/922/Dr//1.gif";}</t>
  </si>
  <si>
    <t>{"Address":"Office of Admission, 2130 Fulton St., San Francisco, CA 94117","Tel":"+1 (415) 422-5555","Fax":"","Mail":"admission@usfca.edu","ApplyOnline":"http://web.usfca.edu/admission/graduate/apply/","Conditions_Cost": "","Conditions_Edu": "本科毕业", "Conditions_Test": [{"type":"传统托福(PBT)","score":"530"},{"type":"托福网考(IBT)","score":"71"},{"type":"托福网考(IBT)阅读","score":"17"},{"type":"托福网考(IBT)写作","score":"17"},{"type":"托福网考(IBT)听力","score":"17"},{"type":"托福网考(IBT)口语","score":"17"},{"type":"雅思","score":"6.0"},{"type":"PTE","score":"48"}],"Conditions_Age": "无明确要求","MajorSum": "11", "OpeningTime": [{"time":"2月1日","tip":"法学秋季入学申请截止日期"}],"Tuition": "28200","Other_Application": "-1","Other_reg": "-1","Other_books": "-1","ScholarshipUrl": "http://www.usfca.edu/templates/grad_inside.aspx?id=2147484138","alimony":"12768-21600","Other_Conditions": "无明确要求","Currency": "美元","Rate": "6.3387"}</t>
  </si>
  <si>
    <t>2130 Fulton Street, San Francisco, CA 94117-1080</t>
  </si>
  <si>
    <t>1 415-358-9112</t>
  </si>
  <si>
    <t>management@usfca.edu</t>
  </si>
  <si>
    <t>a:5:{i:0;O:8:"stdClass":2:{s:4:"time";s:9:"11月1日";s:3:"tip";s:27:"第一轮申请截止日期";}i:1;O:8:"stdClass":2:{s:4:"time";s:9:"1月15日";s:3:"tip";s:27:"第二轮申请截止日期";}i:2;O:8:"stdClass":2:{s:4:"time";s:9:"3月15日";s:3:"tip";s:27:"第三轮申请截止日期";}i:3;O:8:"stdClass":2:{s:4:"time";s:9:"5月15日";s:3:"tip";s:27:"第四轮申请截止日期";}i:4;O:8:"stdClass":2:{s:4:"time";s:9:"6月15日";s:3:"tip";s:27:"第五轮申请截止日期";}}</t>
  </si>
  <si>
    <t>1 415-422-2221</t>
  </si>
  <si>
    <t>24个月 全日制MBA两年</t>
  </si>
  <si>
    <t>a:2:{s:9:"经济学";s:26:"./major/175/922/MBA//5.gif";s:9:"管理学";s:26:"./major/175/922/MBA//3.gif";}</t>
  </si>
  <si>
    <t>{"Address":"2130 Fulton Street, San Francisco, CA 94117-1080   ","Tel":"1 415-422-2221","Fax":"1 415-358-9112","Mail":"management@usfca.edu","Conditions_Cost": "","Conditions_Edu": "本科毕业", "Conditions_Test": "", "Conditions_Work": "6年以上","xueZhi": "24个月 全日制MBA两年","Conditions_Age": "无明确要求","MajorSum": "5", "OpeningTime": [{"time":"11月1日","tip":"第一轮申请截止日期"},{"time":"1月15日","tip":"第二轮申请截止日期"},{"time":"3月15日","tip":"第三轮申请截止日期"},{"time":"5月15日","tip":"第四轮申请截止日期"},{"time":"6月15日","tip":"第五轮申请截止日期"}],"Tuition": "70280","Other_Application": "-1","Other_reg": "-1","Other_books": "-1","ScholarshipUrl": "","alimony":"12768-21600","Other_Conditions": "1、要求提交GRE、GMAT考试成绩。&amp;nbsp;2、要求提交托福或雅思考试成绩。","Currency": "美元","Rate": "6.3387"}</t>
  </si>
  <si>
    <t>http://www.usfca.edu/IEP/Apply_Now/</t>
  </si>
  <si>
    <t>esl@usfca.edu</t>
  </si>
  <si>
    <t>a:1:{i:0;O:8:"stdClass":2:{s:4:"time";s:9:"5月19日";s:3:"tip";s:30:"每年开课2次，5月、6月";}}</t>
  </si>
  <si>
    <t>+1 415.422.6862</t>
  </si>
  <si>
    <t>a:2:{s:6:"文学";s:31:"./major/175/922/Language//9.gif";s:9:"教育学";s:31:"./major/175/922/Language//4.gif";}</t>
  </si>
  <si>
    <t>{"Address":"2130 Fulton Street, San Francisco, CA 94117-1080   ","Tel":"+1 415.422.6862","Fax":"","Mail":"esl@usfca.edu","ApplyOnline":"http://www.usfca.edu/IEP/Apply_Now/","Conditions_Cost": "","Conditions_Edu": "无明确要求", "Conditions_Test": "","Conditions_Age": "十八岁以上","MajorSum": "2", "OpeningTime": [{"time":"5月19日","tip":"每年开课2次，5月、6月"}],"Tuition": "507","Other_Application": "100","Other_reg": "-1","Other_books": "-1","ScholarshipUrl": "","alimony":"12768-21600","Other_Conditions": "无明确要求","Currency": "美元","Rate": "6.3387"}</t>
  </si>
  <si>
    <t>a:2:{s:9:"教育学";s:33:"./major/175/922/Foundation//4.gif";s:6:"医学";s:34:"./major/175/922/Foundation//10.gif";}</t>
  </si>
  <si>
    <t>{"Address":"Office of Admission, 2130 Fulton St., San Francisco, CA 94117","Tel":"1 (415) 422-6563","Fax":"","Mail":"admission@usfca.edu","ApplyOnline":"https://www.commonapp.org/","Conditions_Cost": "","Conditions_Edu": "无明确要求", "Conditions_Test": "","Conditions_Age": "无明确要求","MajorSum": "1", "OpeningTime": "","Tuition": "-1","Other_Application": "-1","Other_reg": "-1","Other_books": "-1","ScholarshipUrl": "","alimony":"12768-21600","Other_Conditions": "无明确要求","Currency": "美元","Rate": "6.3387"}</t>
  </si>
  <si>
    <t>瓦尔帕莱索大学(瓦尔帕莱索)</t>
  </si>
  <si>
    <t>Valparaiso University (Valparaiso)</t>
  </si>
  <si>
    <t>Office of International Program, 1509 Chapel Drive , Harre Union Room 209, Valparaiso, Indiana 46383</t>
  </si>
  <si>
    <t>https://www.valpo-info.org/freshman/</t>
  </si>
  <si>
    <t>a:5:{i:0;O:8:"stdClass":2:{s:4:"type";s:17:"传统托福(PBT)";s:5:"score";s:3:"550";}i:1;O:8:"stdClass":2:{s:4:"type";s:17:"托福机考(CBT)";s:5:"score";s:3:"213";}i:2;O:8:"stdClass":2:{s:4:"type";s:17:"托福网考(IBT)";s:5:"score";s:2:"80";}i:3;O:8:"stdClass":2:{s:4:"type";s:6:"雅思";s:5:"score";s:3:"6.0";}i:4;O:8:"stdClass":2:{s:4:"type";s:9:"ACT英语";s:5:"score";s:2:"24";}}</t>
  </si>
  <si>
    <t>001(219) 464-6868</t>
  </si>
  <si>
    <t>international@valpo.edu</t>
  </si>
  <si>
    <t>1.SAT：词汇部分不少于500分。</t>
  </si>
  <si>
    <t>http://www.valpo.edu/financialaid/scholarships/index.php</t>
  </si>
  <si>
    <t>001(219) 464-5333</t>
  </si>
  <si>
    <t>a:10:{s:6:"文学";s:37:"./major/175/2155/Undergraduate//9.gif";s:9:"历史学";s:37:"./major/175/2155/Undergraduate//7.gif";s:6:"理学";s:37:"./major/175/2155/Undergraduate//6.gif";s:9:"经济学";s:37:"./major/175/2155/Undergraduate//5.gif";s:9:"教育学";s:37:"./major/175/2155/Undergraduate//4.gif";s:9:"管理学";s:37:"./major/175/2155/Undergraduate//3.gif";s:6:"工学";s:37:"./major/175/2155/Undergraduate//2.gif";s:6:"哲学";s:38:"./major/175/2155/Undergraduate//11.gif";s:6:"医学";s:38:"./major/175/2155/Undergraduate//10.gif";s:6:"法学";s:37:"./major/175/2155/Undergraduate//1.gif";}</t>
  </si>
  <si>
    <t>{"Address":"Office of International Program, 1509 Chapel Drive , Harre Union Room 209, Valparaiso, Indiana 46383","Tel":"001(219) 464-5333","Fax":"001(219) 464-6868","Mail":"international@valpo.edu","ApplyOnline":"https://www.valpo-info.org/freshman/","Conditions_Cost": "","Conditions_Edu": "高中毕业", "Conditions_Test": [{"type":"传统托福(PBT)","score":"550"},{"type":"托福机考(CBT)","score":"213"},{"type":"托福网考(IBT)","score":"80"},{"type":"雅思","score":"6.0"},{"type":"ACT英语","score":"24"}],"Conditions_Age": "无明确要求","MajorSum": "81", "OpeningTime": "","Tuition": "32400","Other_Application": "-1","Other_reg": "-1","Other_books": "-1","ScholarshipUrl": "http://www.valpo.edu/financialaid/scholarships/index.php","alimony":"12768-21600","Other_Conditions": "1.SAT：词汇部分不少于500分。","Currency": "美元","Rate": "6.3387"}</t>
  </si>
  <si>
    <t>The Graduate School &amp; Continuing Education, Kretzmann Hall 114, 1700 Chapel Drive, Valparaiso, IN 46383</t>
  </si>
  <si>
    <t>http://www.valpo.edu/grad/apply/index.php</t>
  </si>
  <si>
    <t>a:4:{i:0;O:8:"stdClass":2:{s:4:"type";s:17:"传统托福(PBT)";s:5:"score";s:3:"550";}i:1;O:8:"stdClass":2:{s:4:"type";s:17:"托福机考(CBT)";s:5:"score";s:3:"230";}i:2;O:8:"stdClass":2:{s:4:"type";s:17:"托福网考(IBT)";s:5:"score";s:2:"80";}i:3;O:8:"stdClass":2:{s:4:"type";s:6:"雅思";s:5:"score";s:3:"6.0";}}</t>
  </si>
  <si>
    <t>001(219) 464-5381</t>
  </si>
  <si>
    <t>Graduate.School@valpo.edu</t>
  </si>
  <si>
    <t>001(219) 464-5313</t>
  </si>
  <si>
    <t>a:10:{s:6:"文学";s:30:"./major/175/2155/Master//9.gif";s:9:"历史学";s:30:"./major/175/2155/Master//7.gif";s:6:"理学";s:30:"./major/175/2155/Master//6.gif";s:9:"经济学";s:30:"./major/175/2155/Master//5.gif";s:9:"教育学";s:30:"./major/175/2155/Master//4.gif";s:9:"管理学";s:30:"./major/175/2155/Master//3.gif";s:6:"工学";s:30:"./major/175/2155/Master//2.gif";s:6:"哲学";s:31:"./major/175/2155/Master//11.gif";s:6:"医学";s:31:"./major/175/2155/Master//10.gif";s:6:"法学";s:30:"./major/175/2155/Master//1.gif";}</t>
  </si>
  <si>
    <t>{"Address":"The Graduate School &amp; Continuing Education, Kretzmann Hall 114, 1700 Chapel Drive, Valparaiso, IN 46383","Tel":"001(219) 464-5313","Fax":"001(219) 464-5381","Mail":"Graduate.School@valpo.edu","ApplyOnline":"http://www.valpo.edu/grad/apply/index.php","Conditions_Cost": "","Conditions_Edu": "本科毕业", "Conditions_Test": [{"type":"传统托福(PBT)","score":"550"},{"type":"托福机考(CBT)","score":"230"},{"type":"托福网考(IBT)","score":"80"},{"type":"雅思","score":"6.0"}],"Conditions_Age": "无明确要求","MajorSum": "33", "OpeningTime": "","Tuition": "16776","Other_Application": "-1","Other_reg": "-1","Other_books": "-1","ScholarshipUrl": "http://www.valpo.edu/financialaid/scholarships/index.php","alimony":"12768-21600","Other_Conditions": "无明确要求","Currency": "美元","Rate": "6.3387"}</t>
  </si>
  <si>
    <t>a:2:{s:6:"医学";s:27:"./major/175/2155/Dr//10.gif";s:6:"法学";s:26:"./major/175/2155/Dr//1.gif";}</t>
  </si>
  <si>
    <t>{"Address":"The Graduate School &amp; Continuing Education, Kretzmann Hall 114, 1700 Chapel Drive, Valparaiso, IN 46383","Tel":"001(219) 464-5313","Fax":"001(219) 464-5381","Mail":"Graduate.School@valpo.edu","ApplyOnline":"http://www.valpo.edu/grad/apply/index.php","Conditions_Cost": "","Conditions_Edu": "本科毕业", "Conditions_Test": [{"type":"传统托福(PBT)","score":"550"},{"type":"托福机考(CBT)","score":"213"},{"type":"托福网考(IBT)","score":"80"},{"type":"雅思","score":"6"}],"Conditions_Age": "无明确要求","MajorSum": "2", "OpeningTime": "","Tuition": "13800","Other_Application": "-1","Other_reg": "-1","Other_books": "-1","ScholarshipUrl": "http://www.valpo.edu/financialaid/scholarships/index.php","alimony":"12768-21600","Other_Conditions": "无明确要求","Currency": "美元","Rate": "6.3387"}</t>
  </si>
  <si>
    <t>MBA Office, 1909 Chapel Drive, 104 Urschel Hall, Valparaiso, IN 46383</t>
  </si>
  <si>
    <t>a:4:{i:0;O:8:"stdClass":2:{s:4:"type";s:17:"传统托福(PBT)";s:5:"score";s:3:"575";}i:1;O:8:"stdClass":2:{s:4:"type";s:17:"托福机考(CBT)";s:5:"score";s:3:"230";}i:2;O:8:"stdClass":2:{s:4:"type";s:17:"托福网考(IBT)";s:5:"score";s:2:"90";}i:3;O:8:"stdClass":2:{s:4:"type";s:6:"雅思";s:5:"score";s:3:"6.5";}}</t>
  </si>
  <si>
    <t>mba@valpo.edu</t>
  </si>
  <si>
    <t>a:3:{i:0;O:8:"stdClass":2:{s:4:"time";s:9:"8月23日";s:3:"tip";s:31:"秋季2入学申请截止日期";}i:1;O:8:"stdClass":2:{s:4:"time";s:9:"11月8日";s:3:"tip";s:31:"春季1入学申请截止日期";}i:2;O:8:"stdClass":2:{s:4:"time";s:9:"1月17日";s:3:"tip";s:31:"春季2入学申请截止日期";}}</t>
  </si>
  <si>
    <t>12个月 一年制MBA&lt;br/&gt;24个月 二年制MBA</t>
  </si>
  <si>
    <t>a:1:{s:9:"管理学";s:27:"./major/175/2155/MBA//3.gif";}</t>
  </si>
  <si>
    <t>{"Address":"MBA Office, 1909 Chapel Drive, 104 Urschel Hall, Valparaiso, IN 46383","Tel":"","Fax":"","Mail":"mba@valpo.edu","Conditions_Cost": "","Conditions_Edu": "本科毕业", "Conditions_Test": [{"type":"传统托福(PBT)","score":"575"},{"type":"托福机考(CBT)","score":"230"},{"type":"托福网考(IBT)","score":"90"},{"type":"雅思","score":"6.5"}], "Conditions_Work": "无明确要求","xueZhi": "12个月 一年制MBA&lt;br/&gt;24个月 二年制MBA","Conditions_Age": "无明确要求","MajorSum": "1", "OpeningTime": [{"time":"8月23日","tip":"秋季2入学申请截止日期"},{"time":"11月8日","tip":"春季1入学申请截止日期"},{"time":"1月17日","tip":"春季2入学申请截止日期"}],"Tuition": "26562","Other_Application": "-1","Other_reg": "-1","Other_books": "-1","ScholarshipUrl": "","alimony":"12768-21600","Other_Conditions": "1.要求提交GRE或GMAT考试成绩。","Currency": "美元","Rate": "6.3387"}</t>
  </si>
  <si>
    <t>INTERLINK Language Center, 1010 Union Street, Valparaiso University, Valparaiso, Indiana 46383, USA</t>
  </si>
  <si>
    <t>http://interlinkesl.com/vu/application.html</t>
  </si>
  <si>
    <t>001(219) 464-6846</t>
  </si>
  <si>
    <t>Becky.Shelton@interlink.edu</t>
  </si>
  <si>
    <t>a:1:{i:0;O:8:"stdClass":2:{s:4:"time";s:8:"1月6日";s:3:"tip";s:61:"每年开课5次，分别为1月、3月、6月、8月和10月";}}</t>
  </si>
  <si>
    <t>001(219) 464-5518</t>
  </si>
  <si>
    <t>a:2:{s:6:"文学";s:32:"./major/175/2155/Language//9.gif";s:9:"教育学";s:32:"./major/175/2155/Language//4.gif";}</t>
  </si>
  <si>
    <t>{"Address":"INTERLINK Language Center, 1010 Union Street, Valparaiso University, Valparaiso, Indiana 46383, USA","Tel":"001(219) 464-5518","Fax":"001(219) 464-6846 ","Mail":"Becky.Shelton@interlink.edu","ApplyOnline":"http://interlinkesl.com/vu/application.html","Conditions_Cost": "","Conditions_Edu": "高中毕业", "Conditions_Test": "","Conditions_Age": "无明确要求","MajorSum": "1", "OpeningTime": [{"time":"1月6日","tip":"每年开课5次，分别为1月、3月、6月、8月和10月"}],"Tuition": "338","Other_Application": "-1","Other_reg": "-1","Other_books": "-1","ScholarshipUrl": "","alimony":"12768-21600","Other_Conditions": "无明确要求","Currency": "美元","Rate": "6.3387"}</t>
  </si>
  <si>
    <t>a:7:{s:6:"文学";s:31:"./major/175/2155/NetWork//9.gif";s:6:"理学";s:31:"./major/175/2155/NetWork//6.gif";s:9:"教育学";s:31:"./major/175/2155/NetWork//4.gif";s:9:"管理学";s:31:"./major/175/2155/NetWork//3.gif";s:6:"工学";s:31:"./major/175/2155/NetWork//2.gif";s:6:"医学";s:32:"./major/175/2155/NetWork//10.gif";s:6:"法学";s:31:"./major/175/2155/NetWork//1.gif";}</t>
  </si>
  <si>
    <t>{"Address":"The Graduate School &amp; Continuing Education, Kretzmann Hall 114, 1700 Chapel Drive, Valparaiso, IN 46383","Tel":"001(219) 464-5313","Fax":"001(219) 464-5381","Mail":"Graduate.School@valpo.edu","ApplyOnline":"http://www.valpo.edu/grad/apply/index.php","Conditions_Cost": "","Conditions_Edu": "无明确要求", "Conditions_Test": "","Conditions_Age": "无明确要求","MajorSum": "9", "OpeningTime": "","Tuition": "13800","Other_Application": "","Other_reg": "-1","Other_books": "-1","ScholarshipUrl": "http://www.valpo.edu/financialaid/scholarships/index.php","alimony":"12768-21600","Other_Conditions": "无明确要求","Currency": "美元","Rate": "6.3387"}</t>
  </si>
  <si>
    <t>a:4:{s:9:"教育学";s:34:"./major/175/2155/Foundation//4.gif";s:6:"哲学";s:35:"./major/175/2155/Foundation//11.gif";s:6:"医学";s:35:"./major/175/2155/Foundation//10.gif";s:6:"法学";s:34:"./major/175/2155/Foundation//1.gif";}</t>
  </si>
  <si>
    <t>{"Address":"Office of International Program, 1509 Chapel Drive , Harre Union Room 209, Valparaiso, Indiana 46383","Tel":"001(219) 464-5333","Fax":"001(219) 464-6868","Mail":"international@valpo.edu","ApplyOnline":"https://www.valpo-info.org/freshman/","Conditions_Cost": "","Conditions_Edu": "无明确要求", "Conditions_Test": "","Conditions_Age": "无明确要求","MajorSum": "3", "OpeningTime": "","Tuition": "-1","Other_Application": "-1","Other_reg": "-1","Other_books": "-1","ScholarshipUrl": "","alimony":"12768-21600","Other_Conditions": "无明确要求","Currency": "美元","Rate": "6.3387"}</t>
  </si>
  <si>
    <t>加州州立大学洛杉矶分校（洛杉矶）</t>
  </si>
  <si>
    <t>California State University (Los Angeles)</t>
  </si>
  <si>
    <t>Office of Admissions and Recruitment, 5151 State University Drive, Los Angeles, CA 90032</t>
  </si>
  <si>
    <t>a:3:{i:0;O:8:"stdClass":2:{s:4:"type";s:17:"托福网考(IBT)";s:5:"score";s:2:"61";}i:1;O:8:"stdClass":2:{s:4:"type";s:6:"雅思";s:5:"score";s:3:"5.5";}i:2;O:8:"stdClass":2:{s:4:"type";s:3:"PTE";s:5:"score";s:2:"44";}}</t>
  </si>
  <si>
    <t>001 (323) 343-6306</t>
  </si>
  <si>
    <t>admission@calstatela.edu</t>
  </si>
  <si>
    <t>a:2:{i:0;O:8:"stdClass":2:{s:4:"time";s:9:"8月31日";s:3:"tip";s:30:"春季入学申请截止日期";}i:1;O:8:"stdClass":2:{s:4:"time";s:9:"3月31日";s:3:"tip";s:30:"春季入学申请截止日期";}}</t>
  </si>
  <si>
    <t>http://www.calstatela.edu/univ/finaid/scholar.htm</t>
  </si>
  <si>
    <t>001 (323) 343-3901</t>
  </si>
  <si>
    <t>a:10:{s:6:"文学";s:36:"./major/175/404/Undergraduate//9.gif";s:9:"历史学";s:36:"./major/175/404/Undergraduate//7.gif";s:6:"理学";s:36:"./major/175/404/Undergraduate//6.gif";s:9:"经济学";s:36:"./major/175/404/Undergraduate//5.gif";s:9:"教育学";s:36:"./major/175/404/Undergraduate//4.gif";s:9:"管理学";s:36:"./major/175/404/Undergraduate//3.gif";s:6:"工学";s:36:"./major/175/404/Undergraduate//2.gif";s:6:"哲学";s:37:"./major/175/404/Undergraduate//11.gif";s:6:"医学";s:37:"./major/175/404/Undergraduate//10.gif";s:6:"法学";s:36:"./major/175/404/Undergraduate//1.gif";}</t>
  </si>
  <si>
    <t>{"Address":"Office of Admissions and Recruitment, 5151 State University Drive, Los Angeles, CA 90032","Tel":"001 (323) 343-3901","Fax":"001 (323) 343-6306","Mail":"admission@calstatela.edu","ApplyOnline":"http://www.csumentor.edu/admissionapp/intl_apply.asp","Conditions_Cost": "","Conditions_Edu": "高中毕业", "Conditions_Test": [{"type":"托福网考(IBT)","score":"61"},{"type":"雅思","score":"5.5"},{"type":"PTE","score":"44"}],"Conditions_Age": "无明确要求","MajorSum": "44", "OpeningTime": [{"time":"8月31日","tip":"春季入学申请截止日期"},{"time":"3月31日","tip":"春季入学申请截止日期"}],"Tuition": "15263","Other_Application": "-1","Other_reg": "-1","Other_books": "-1","ScholarshipUrl": "http://www.calstatela.edu/univ/finaid/scholar.htm","alimony":"12768-21600","Other_Conditions": "无明确要求","Currency": "美元","Rate": "6.3387"}</t>
  </si>
  <si>
    <t>a:3:{i:0;O:8:"stdClass":2:{s:4:"type";s:17:"托福网考(IBT)";s:5:"score";s:2:"80";}i:1;O:8:"stdClass":2:{s:4:"type";s:6:"雅思";s:5:"score";s:3:"6.0";}i:2;O:8:"stdClass":2:{s:4:"type";s:3:"PTE";s:5:"score";s:2:"53";}}</t>
  </si>
  <si>
    <t>a:10:{s:6:"文学";s:29:"./major/175/404/Master//9.gif";s:9:"历史学";s:29:"./major/175/404/Master//7.gif";s:6:"理学";s:29:"./major/175/404/Master//6.gif";s:9:"经济学";s:29:"./major/175/404/Master//5.gif";s:9:"教育学";s:29:"./major/175/404/Master//4.gif";s:9:"管理学";s:29:"./major/175/404/Master//3.gif";s:6:"工学";s:29:"./major/175/404/Master//2.gif";s:6:"哲学";s:30:"./major/175/404/Master//11.gif";s:6:"医学";s:30:"./major/175/404/Master//10.gif";s:6:"法学";s:29:"./major/175/404/Master//1.gif";}</t>
  </si>
  <si>
    <t>{"Address":"Office of Admissions and Recruitment, 5151 State University Drive, Los Angeles, CA 90032","Tel":"001 (323) 343-3901","Fax":"001 (323) 343-6306","Mail":"admission@calstatela.edu","ApplyOnline":"http://www.csumentor.edu/admissionapp/intl_apply.asp","Conditions_Cost": [{"score":"2.5"}],"Conditions_Edu": "本科毕业", "Conditions_Test": [{"type":"托福网考(IBT)","score":"80"},{"type":"雅思","score":"6.0"},{"type":"PTE","score":"53"}],"Conditions_Age": "无明确要求","MajorSum": "64", "OpeningTime": [{"time":"8月31日","tip":"春季入学申请截止日期"},{"time":"3月31日","tip":"春季入学申请截止日期"}],"Tuition": "15263","Other_Application": "-1","Other_reg": "-1","Other_books": "-1","ScholarshipUrl": "http://www.calstatela.edu/univ/finaid/scholar.htm","alimony":"12768-21600","Other_Conditions": "无明确要求","Currency": "美元","Rate": "6.3387"}</t>
  </si>
  <si>
    <t>a:1:{s:9:"教育学";s:25:"./major/175/404/Dr//4.gif";}</t>
  </si>
  <si>
    <t>{"Address":"Office of Admissions and Recruitment, 5151 State University Drive, Los Angeles, CA 90032","Tel":"001 (323) 343-3901","Fax":"001 (323) 343-6306","Mail":"admission@calstatela.edu","ApplyOnline":"http://www.csumentor.edu/admissionapp/intl_apply.asp","Conditions_Cost": "","Conditions_Edu": "本科毕业", "Conditions_Test": [{"type":"托福网考(IBT)","score":"80"},{"type":"雅思","score":"6.0"},{"type":"PTE","score":"53"}],"Conditions_Age": "无明确要求","MajorSum": "2", "OpeningTime": [{"time":"8月31日","tip":"春季入学申请截止日期"},{"time":"3月31日","tip":"春季入学申请截止日期"}],"Tuition": "15263","Other_Application": "-1","Other_reg": "-1","Other_books": "-1","ScholarshipUrl": "http://www.calstatela.edu/univ/finaid/scholar.htm","alimony":"12768-21600","Other_Conditions": "无明确要求","Currency": "美元","Rate": "6.3387"}</t>
  </si>
  <si>
    <t>24个月 全日制可两年完成</t>
  </si>
  <si>
    <t>{"Address":"","Tel":"","Fax":"","Mail":"","Conditions_Cost": "","Conditions_Edu": "无明确要求", "Conditions_Test": "", "Conditions_Work": "无明确要求","xueZhi": "24个月 全日制可两年完成","Conditions_Age": "无明确要求","MajorSum": "0", "OpeningTime": "","Tuition": "-1","Other_Application": "-1","Other_reg": "-1","Other_books": "-1","ScholarshipUrl": "","alimony":"12768-21600","Other_Conditions": "无明确要求","Currency": "美元","Rate": "6.3387"}</t>
  </si>
  <si>
    <t>a:5:{s:6:"文学";s:33:"./major/175/404/Specialist//9.gif";s:9:"教育学";s:33:"./major/175/404/Specialist//4.gif";s:9:"管理学";s:33:"./major/175/404/Specialist//3.gif";s:6:"医学";s:34:"./major/175/404/Specialist//10.gif";s:6:"法学";s:33:"./major/175/404/Specialist//1.gif";}</t>
  </si>
  <si>
    <t>{"Address":"Office of Admissions and Recruitment, 5151 State University Drive, Los Angeles, CA 90032","Tel":"001 (323) 343-3901","Fax":"001 (323) 343-6306","Mail":"admission@calstatela.edu","ApplyOnline":"http://www.csumentor.edu/admissionapp/intl_apply.asp","Conditions_Cost": "","Conditions_Edu": "高中毕业", "Conditions_Test": [{"type":"托福网考(IBT)","score":"61"},{"type":"雅思","score":"5.5"},{"type":"PTE","score":"44"}],"Conditions_Age": "无明确要求","MajorSum": "8", "OpeningTime": [{"time":"8月31日","tip":"春季入学申请截止日期"},{"time":"3月31日","tip":"春季入学申请截止日期"}],"Tuition": "15263","Other_Application": "-1","Other_reg": "-1","Other_books": "-1","ScholarshipUrl": "http://www.calstatela.edu/univ/finaid/scholar.htm","alimony":"12768-21600","Other_Conditions": "无明确要求","Currency": "美元","Rate": "6.3387"}</t>
  </si>
  <si>
    <t>The English Language Program, College of Extended Studies and International Programs, California State University, Los Angeles, 5151 State University Drive, GE 220, Los Angeles, California, 90032-8619, USA</t>
  </si>
  <si>
    <t>http://www.calstatela.edu/extension/sub/international/HowtoApply.html</t>
  </si>
  <si>
    <t>+1 323 343 4843</t>
  </si>
  <si>
    <t>elpInfo@CalStateLA.edu</t>
  </si>
  <si>
    <t>+1 323 343 4840</t>
  </si>
  <si>
    <t>a:1:{s:6:"文学";s:31:"./major/175/404/Language//9.gif";}</t>
  </si>
  <si>
    <t>{"Address":"The English Language Program, College of Extended Studies and International Programs, California State University, Los Angeles, 5151 State University Drive, GE 220, Los Angeles, California, 90032-8619, USA","Tel":"+1 323 343 4840","Fax":"+1 323 343 4843","Mail":"elpInfo@CalStateLA.edu","ApplyOnline":"http://www.calstatela.edu/extension/sub/international/HowtoApply.html","Conditions_Cost": "","Conditions_Edu": "高中毕业", "Conditions_Test": "","Conditions_Age": "十八岁以上","MajorSum": "1", "OpeningTime": [{"time":"1月8日","tip":"每年开课4次，分别为：1月、4月、6月、9月"}],"Tuition": "300","Other_Application": "150","Other_reg": "-1","Other_books": "-1","ScholarshipUrl": "","alimony":"12768-21600","Other_Conditions": "无明确要求","Currency": "美元","Rate": "6.3387"}</t>
  </si>
  <si>
    <t>a:6:{s:6:"文学";s:30:"./major/175/404/NetWork//9.gif";s:6:"理学";s:30:"./major/175/404/NetWork//6.gif";s:9:"教育学";s:30:"./major/175/404/NetWork//4.gif";s:6:"工学";s:30:"./major/175/404/NetWork//2.gif";s:21:"职教及其他类别";s:31:"./major/175/404/NetWork//13.gif";s:6:"医学";s:31:"./major/175/404/NetWork//10.gif";}</t>
  </si>
  <si>
    <t>{"Address":"Office of Admissions and Recruitment, 5151 State University Drive, Los Angeles, CA 90032","Tel":"001 (323) 343-3901","Fax":"001 (323) 343-6306","Mail":"admission@calstatela.edu","ApplyOnline":"http://www.csumentor.edu/admissionapp/intl_apply.asp","Conditions_Cost": "","Conditions_Edu": "无明确要求", "Conditions_Test": "","Conditions_Age": "无明确要求","MajorSum": "10", "OpeningTime": "","Tuition": "15263","Other_Application": "","Other_reg": "-1","Other_books": "-1","ScholarshipUrl": "http://www.calstatela.edu/univ/finaid/scholar.htm","alimony":"12768-21600","Other_Conditions": "无明确要求","Currency": "美元","Rate": "6.3387"}</t>
  </si>
  <si>
    <t>a:3:{s:6:"农学";s:33:"./major/175/404/Foundation//8.gif";s:9:"教育学";s:33:"./major/175/404/Foundation//4.gif";s:6:"医学";s:34:"./major/175/404/Foundation//10.gif";}</t>
  </si>
  <si>
    <t>{"Address":"Office of Admissions and Recruitment, 5151 State University Drive, Los Angeles, CA 90032","Tel":"001 (323) 343-3901","Fax":"001 (323) 343-6306","Mail":"admission@calstatela.edu","ApplyOnline":"http://www.csumentor.edu/admissionapp/intl_apply.asp","Conditions_Cost": "","Conditions_Edu": "无明确要求", "Conditions_Test": "","Conditions_Age": "无明确要求","MajorSum": "5", "OpeningTime": "","Tuition": "-1","Other_Application": "-1","Other_reg": "-1","Other_books": "-1","ScholarshipUrl": "","alimony":"12768-21600","Other_Conditions": "无明确要求","Currency": "美元","Rate": "6.3387"}</t>
  </si>
  <si>
    <t>三一大学（圣安东尼奥）</t>
  </si>
  <si>
    <t>Trinity University (San Antonio)</t>
  </si>
  <si>
    <t>Trinity University  One Trinity Place  San Antonio, Texas 78212-7200  Main Switchboard</t>
  </si>
  <si>
    <t>admissions@trinity.edu</t>
  </si>
  <si>
    <t>1.提交SAT或ACT考试成绩</t>
  </si>
  <si>
    <t>http://web.trinity.edu/x5867.xml</t>
  </si>
  <si>
    <t>+1 (210) 999-7207</t>
  </si>
  <si>
    <t>a:9:{s:6:"文学";s:37:"./major/175/5809/Undergraduate//9.gif";s:9:"历史学";s:37:"./major/175/5809/Undergraduate//7.gif";s:6:"理学";s:37:"./major/175/5809/Undergraduate//6.gif";s:9:"经济学";s:37:"./major/175/5809/Undergraduate//5.gif";s:9:"管理学";s:37:"./major/175/5809/Undergraduate//3.gif";s:6:"工学";s:37:"./major/175/5809/Undergraduate//2.gif";s:6:"哲学";s:38:"./major/175/5809/Undergraduate//11.gif";s:6:"医学";s:38:"./major/175/5809/Undergraduate//10.gif";s:6:"法学";s:37:"./major/175/5809/Undergraduate//1.gif";}</t>
  </si>
  <si>
    <t>{"Address":"Trinity University  One Trinity Place  San Antonio, Texas 78212-7200  Main Switchboard","Tel":"+1 (210) 999-7207","Fax":"","Mail":"admissions@trinity.edu","ApplyOnline":"http://www.commonapp.org/","Conditions_Cost": "","Conditions_Edu": "高中毕业", "Conditions_Test": [{"type":"托福网考(IBT)","score":"100"}],"Conditions_Age": "无明确要求","MajorSum": "64", "OpeningTime": "","Tuition": "34678","Other_Application": "-1","Other_reg": "-1","Other_books": "-1","ScholarshipUrl": "http://web.trinity.edu/x5867.xml","alimony":"12768-21600","Other_Conditions": "1.提交SAT或ACT考试成绩","Currency": "美元","Rate": "6.3387"}</t>
  </si>
  <si>
    <t>https://www.applyweb.com/apply/trinityg/</t>
  </si>
  <si>
    <t>a:4:{s:6:"理学";s:30:"./major/175/5809/Master//6.gif";s:9:"教育学";s:30:"./major/175/5809/Master//4.gif";s:9:"管理学";s:30:"./major/175/5809/Master//3.gif";s:6:"医学";s:31:"./major/175/5809/Master//10.gif";}</t>
  </si>
  <si>
    <t>{"Address":"Trinity University  One Trinity Place  San Antonio, Texas 78212-7200  Main Switchboard","Tel":"+1 (210) 999-7207","Fax":"","Mail":"admissions@trinity.edu","ApplyOnline":"https://www.applyweb.com/apply/trinityg/","Conditions_Cost": [{"score":"3.0"}],"Conditions_Edu": "本科毕业", "Conditions_Test": [{"type":"传统托福(PBT)","score":"600"},{"type":"托福机考(CBT)","score":"250"},{"type":"托福网考(IBT)","score":"100"}],"Conditions_Age": "无明确要求","MajorSum": "5", "OpeningTime": "","Tuition": "-1","Other_Application": "-1","Other_reg": "-1","Other_books": "-1","ScholarshipUrl": "http://web.trinity.edu/x5867.xml","alimony":"12768-21600","Other_Conditions": "无明确要求","Currency": "美元","Rate": "6.3387"}</t>
  </si>
  <si>
    <t>a:2:{s:9:"教育学";s:34:"./major/175/5809/Foundation//4.gif";s:6:"法学";s:34:"./major/175/5809/Foundation//1.gif";}</t>
  </si>
  <si>
    <t>{"Address":"Trinity University  One Trinity Place  San Antonio, Texas 78212-7200  Main Switchboard","Tel":"+1 (210) 999-7207","Fax":"","Mail":"admissions@trinity.edu","ApplyOnline":"http://www.commonapp.org/","Conditions_Cost": "","Conditions_Edu": "无明确要求", "Conditions_Test": "","Conditions_Age": "无明确要求","MajorSum": "1", "OpeningTime": "","Tuition": "-1","Other_Application": "-1","Other_reg": "-1","Other_books": "-1","ScholarshipUrl": "","alimony":"12768-21600","Other_Conditions": "无明确要求","Currency": "美元","Rate": "6.3387"}</t>
  </si>
  <si>
    <t>爱达荷州立大学（波卡特罗）</t>
  </si>
  <si>
    <t>Idaho State University (Pocatello)</t>
  </si>
  <si>
    <t>Idaho State University, International Programs Office, 921 S. 8th Ave. STOP 8038, Pocatello, Idaho 83209-8038</t>
  </si>
  <si>
    <t>http://www.isu.edu/ipo/admissions/forms.shtml</t>
  </si>
  <si>
    <t>a:1:{i:0;O:8:"stdClass":2:{s:5:"score";s:15:"四分制  2.25";s:3:"tip";s:3:"GPA";}}</t>
  </si>
  <si>
    <t>a:4:{i:0;O:8:"stdClass":2:{s:4:"type";s:17:"传统托福(PBT)";s:5:"score";s:3:"500";}i:1;O:8:"stdClass":2:{s:4:"type";s:17:"托福机考(CBT)";s:5:"score";s:3:"173";}i:2;O:8:"stdClass":2:{s:4:"type";s:17:"托福网考(IBT)";s:5:"score";s:2:"61";}i:3;O:8:"stdClass":2:{s:4:"type";s:6:"雅思";s:5:"score";s:3:"5.0";}}</t>
  </si>
  <si>
    <t>001-208-282-2924</t>
  </si>
  <si>
    <t>ipomail@isu.edu</t>
  </si>
  <si>
    <t>http://www.isu.edu/scholar/international.shtml</t>
  </si>
  <si>
    <t>001-208-282-4320</t>
  </si>
  <si>
    <t>a:11:{s:6:"文学";s:37:"./major/175/1773/Undergraduate//9.gif";s:9:"历史学";s:37:"./major/175/1773/Undergraduate//7.gif";s:6:"理学";s:37:"./major/175/1773/Undergraduate//6.gif";s:9:"经济学";s:37:"./major/175/1773/Undergraduate//5.gif";s:9:"教育学";s:37:"./major/175/1773/Undergraduate//4.gif";s:9:"管理学";s:37:"./major/175/1773/Undergraduate//3.gif";s:6:"工学";s:37:"./major/175/1773/Undergraduate//2.gif";s:6:"军事";s:38:"./major/175/1773/Undergraduate//12.gif";s:6:"哲学";s:38:"./major/175/1773/Undergraduate//11.gif";s:6:"医学";s:38:"./major/175/1773/Undergraduate//10.gif";s:6:"法学";s:37:"./major/175/1773/Undergraduate//1.gif";}</t>
  </si>
  <si>
    <t>{"Address":"Idaho State University, International Programs Office, 921 S. 8th Ave. STOP 8038, Pocatello, Idaho 83209-8038","Tel":"001-208-282-4320","Fax":"001-208-282-2924","Mail":"ipomail@isu.edu","ApplyOnline":"http://www.isu.edu/ipo/admissions/forms.shtml","Conditions_Cost": [{"score":"四分制  2.25","tip":"GPA"}],"Conditions_Edu": "高中毕业", "Conditions_Test": [{"type":"传统托福(PBT)","score":"500"},{"type":"托福机考(CBT)","score":"173"},{"type":"托福网考(IBT)","score":"61"},{"type":"雅思","score":"5.0"}],"Conditions_Age": "无明确要求","MajorSum": "93", "OpeningTime": [{"time":"3月1日","tip":"秋季入学申请截止日期"},{"time":"8月1日","tip":"春季入学申请截止日期"}],"Tuition": "18676","Other_Application": "40","Other_reg": "-1","Other_books": "-1","ScholarshipUrl": "http://www.isu.edu/scholar/international.shtml","alimony":"12768-21600","Other_Conditions": "无明确要求","Currency": "美元","Rate": "6.3387"}</t>
  </si>
  <si>
    <t>Graduate School, Idaho State University, 921 South 8th Ave, Stop 8075,Pocatello ID 83209-8075</t>
  </si>
  <si>
    <t>001-208-282-4847</t>
  </si>
  <si>
    <t>graddean@isu.edu</t>
  </si>
  <si>
    <t>a:2:{i:0;O:8:"stdClass":2:{s:4:"time";s:8:"4月1日";s:3:"tip";s:61:"夏季入学申请截止日期/秋季入学申请截止日期";}i:1;O:8:"stdClass":2:{s:4:"time";s:9:"11月1日";s:3:"tip";s:30:"春季入学申请截止日期";}}</t>
  </si>
  <si>
    <t>001-208-282-2150</t>
  </si>
  <si>
    <t>a:8:{s:6:"文学";s:30:"./major/175/1773/Master//9.gif";s:9:"历史学";s:30:"./major/175/1773/Master//7.gif";s:6:"理学";s:30:"./major/175/1773/Master//6.gif";s:9:"教育学";s:30:"./major/175/1773/Master//4.gif";s:9:"管理学";s:30:"./major/175/1773/Master//3.gif";s:6:"工学";s:30:"./major/175/1773/Master//2.gif";s:6:"医学";s:31:"./major/175/1773/Master//10.gif";s:6:"法学";s:30:"./major/175/1773/Master//1.gif";}</t>
  </si>
  <si>
    <t>{"Address":"Graduate School, Idaho State University, 921 South 8th Ave, Stop 8075,Pocatello ID 83209-8075 ","Tel":"001-208-282-2150","Fax":"001-208-282-4847","Mail":"graddean@isu.edu","ApplyOnline":"http://www.isu.edu/ipo/admissions/forms.shtml","Conditions_Cost": "","Conditions_Edu": "本科毕业", "Conditions_Test": [{"type":"传统托福(PBT)","score":"550"},{"type":"托福机考(CBT)","score":"213"},{"type":"托福网考(IBT)","score":"80"},{"type":"雅思","score":"6.5"}],"Conditions_Age": "无明确要求","MajorSum": "54", "OpeningTime": [{"time":"4月1日","tip":"夏季入学申请截止日期/秋季入学申请截止日期"},{"time":"11月1日","tip":"春季入学申请截止日期"}],"Tuition": "17664","Other_Application": "55","Other_reg": "-1","Other_books": "-1","ScholarshipUrl": "http://www.isu.edu/scholar/international.shtml","alimony":"12768-21600","Other_Conditions": "1、要求提交GRE和GMAT考试成绩。","Currency": "美元","Rate": "6.3387"}</t>
  </si>
  <si>
    <t>a:7:{s:6:"文学";s:26:"./major/175/1773/Dr//9.gif";s:6:"理学";s:26:"./major/175/1773/Dr//6.gif";s:9:"教育学";s:26:"./major/175/1773/Dr//4.gif";s:9:"管理学";s:26:"./major/175/1773/Dr//3.gif";s:6:"工学";s:26:"./major/175/1773/Dr//2.gif";s:6:"医学";s:27:"./major/175/1773/Dr//10.gif";s:6:"法学";s:26:"./major/175/1773/Dr//1.gif";}</t>
  </si>
  <si>
    <t>{"Address":"Graduate School, Idaho State University, 921 South 8th Ave, Stop 8075,Pocatello ID 83209-8075","Tel":"001-208-282-2150","Fax":"001-208-282-4847","Mail":"graddean@isu.edu","ApplyOnline":"http://www.isu.edu/ipo/admissions/forms.shtml","Conditions_Cost": "","Conditions_Edu": "硕士毕业", "Conditions_Test": [{"type":"传统托福(PBT)","score":"550"},{"type":"托福机考(CBT)","score":"213"},{"type":"托福网考(IBT)","score":"80"},{"type":"雅思","score":"6.5"}],"Conditions_Age": "无明确要求","MajorSum": "16", "OpeningTime": [{"time":"4月1日","tip":"夏季入学申请截止日期/秋季入学申请截止日期"},{"time":"11月1日","tip":"春季入学申请截止日期"}],"Tuition": "17664","Other_Application": "55","Other_reg": "-1","Other_books": "-1","ScholarshipUrl": "http://www.isu.edu/scholar/international.shtml","alimony":"12768-21600","Other_Conditions": "1、要求提交GRE和GMAT考试成绩。","Currency": "美元","Rate": "6.3387"}</t>
  </si>
  <si>
    <t>a:9:{s:6:"文学";s:34:"./major/175/1773/Specialist//9.gif";s:6:"理学";s:34:"./major/175/1773/Specialist//6.gif";s:9:"经济学";s:34:"./major/175/1773/Specialist//5.gif";s:9:"教育学";s:34:"./major/175/1773/Specialist//4.gif";s:9:"管理学";s:34:"./major/175/1773/Specialist//3.gif";s:6:"工学";s:34:"./major/175/1773/Specialist//2.gif";s:21:"职教及其他类别";s:35:"./major/175/1773/Specialist//13.gif";s:6:"医学";s:35:"./major/175/1773/Specialist//10.gif";s:6:"法学";s:34:"./major/175/1773/Specialist//1.gif";}</t>
  </si>
  <si>
    <t>{"Address":"Idaho State University, International Programs Office, 921 S. 8th Ave. STOP 8038, Pocatello, Idaho 83209-8038","Tel":"001-208-282-4320","Fax":"001-208-282-2924","Mail":"ipomail@isu.edu","ApplyOnline":"http://www.isu.edu/ipo/admissions/forms.shtml","Conditions_Cost": [{"score":"四分制  2.25","tip":"GPA"}],"Conditions_Edu": "高中毕业", "Conditions_Test": [{"type":"传统托福(PBT)","score":"500"},{"type":"托福机考(CBT)","score":"173"},{"type":"托福网考(IBT)","score":"61"},{"type":"雅思","score":"5.0"}],"Conditions_Age": "无明确要求","MajorSum": "56", "OpeningTime": [{"time":"3月1日","tip":"秋季入学申请截止日期"},{"time":"8月1日","tip":"春季入学申请截止日期"}],"Tuition": "18676","Other_Application": "40","Other_reg": "-1","Other_books": "-1","ScholarshipUrl": "http://www.isu.edu/scholar/international.shtml","alimony":"12768-21600","Other_Conditions": "无明确要求","Currency": "美元","Rate": "6.3387"}</t>
  </si>
  <si>
    <t>a:3:{s:9:"教育学";s:31:"./major/175/1773/NetWork//4.gif";s:6:"工学";s:31:"./major/175/1773/NetWork//2.gif";s:6:"医学";s:32:"./major/175/1773/NetWork//10.gif";}</t>
  </si>
  <si>
    <t>{"Address":"Graduate School, Idaho State University, 921 South 8th Ave, Stop 8075,Pocatello ID 83209-8075","Tel":"001-208-282-2150","Fax":"001-208-282-4847","Mail":"graddean@isu.edu","ApplyOnline":"http://www.isu.edu/ipo/admissions/forms.shtml","Conditions_Cost": "","Conditions_Edu": "无明确要求", "Conditions_Test": "","Conditions_Age": "无明确要求","MajorSum": "5", "OpeningTime": "","Tuition": "17664","Other_Application": "","Other_reg": "-1","Other_books": "-1","ScholarshipUrl": "http://www.isu.edu/scholar/international.shtml","alimony":"12768-21600","Other_Conditions": "无明确要求","Currency": "美元","Rate": "6.3387"}</t>
  </si>
  <si>
    <t>{"Address":"","Tel":"","Fax":"","Mail":"","ApplyOnline":"","Conditions_Cost": "","Conditions_Edu": "高中毕业", "Conditions_Test": "","Conditions_Age": "无明确要求","MajorSum": "0", "OpeningTime": "","Tuition": "-1","Other_Application": "-1","Other_reg": "-1","Other_books": "-1","ScholarshipUrl": "","alimony":"12768-21600","Other_Conditions": "无明确要求","Currency": "美元","Rate": "6.3387"}</t>
  </si>
  <si>
    <t>加州州立理工大学波莫纳分校(波莫纳)</t>
  </si>
  <si>
    <t>California Polytechnic State University-Pomona</t>
  </si>
  <si>
    <t>Office of Admissions and Outreach, California State Polytechnic University, Pomona  3801 West Temple Avenue  Pomona, CA 91768</t>
  </si>
  <si>
    <t>https://secure.csumentor.edu/admissionapp/intl_apply.asp</t>
  </si>
  <si>
    <t>admissions@csupomona.edu</t>
  </si>
  <si>
    <t>a:4:{i:0;O:8:"stdClass":2:{s:4:"time";s:9:"10月1日";s:3:"tip";s:30:"秋季入学申请截止时间";}i:1;O:8:"stdClass":2:{s:4:"time";s:8:"6月1日";s:3:"tip";s:30:"冬季入学申请截止时间";}i:2;O:8:"stdClass":2:{s:4:"time";s:8:"8月1日";s:3:"tip";s:30:"春季入学申请截止时间";}i:3;O:8:"stdClass":2:{s:4:"time";s:8:"2月1日";s:3:"tip";s:30:"夏季入学申请截止时间";}}</t>
  </si>
  <si>
    <t>http://www.csupomona.edu/~financial-aid/types-of-aid/scholarships/index.shtml</t>
  </si>
  <si>
    <t>1 (909) 869-5299</t>
  </si>
  <si>
    <t>a:11:{s:6:"文学";s:36:"./major/175/396/Undergraduate//9.gif";s:6:"农学";s:36:"./major/175/396/Undergraduate//8.gif";s:9:"历史学";s:36:"./major/175/396/Undergraduate//7.gif";s:6:"理学";s:36:"./major/175/396/Undergraduate//6.gif";s:9:"经济学";s:36:"./major/175/396/Undergraduate//5.gif";s:9:"教育学";s:36:"./major/175/396/Undergraduate//4.gif";s:9:"管理学";s:36:"./major/175/396/Undergraduate//3.gif";s:6:"工学";s:36:"./major/175/396/Undergraduate//2.gif";s:6:"哲学";s:37:"./major/175/396/Undergraduate//11.gif";s:6:"医学";s:37:"./major/175/396/Undergraduate//10.gif";s:6:"法学";s:36:"./major/175/396/Undergraduate//1.gif";}</t>
  </si>
  <si>
    <t>{"Address":"Office of Admissions and Outreach, California State Polytechnic University, Pomona  3801 West Temple Avenue  Pomona, CA 91768    ","Tel":"1 (909) 869-5299","Fax":"","Mail":"admissions@csupomona.edu","ApplyOnline":"https://secure.csumentor.edu/admissionapp/intl_apply.asp","Conditions_Cost": "","Conditions_Edu": "高中毕业", "Conditions_Test": [{"type":"传统托福(PBT)","score":"525"},{"type":"托福机考(CBT)","score":"195"},{"type":"托福网考(IBT)","score":"71"},{"type":"雅思","score":"6"}],"Conditions_Age": "无明确要求","MajorSum": "89", "OpeningTime": [{"time":"10月1日","tip":"秋季入学申请截止时间"},{"time":"6月1日","tip":"冬季入学申请截止时间"},{"time":"8月1日","tip":"春季入学申请截止时间"},{"time":"2月1日","tip":"夏季入学申请截止时间"}],"Tuition": "7440","Other_Application": "-1","Other_reg": "-1","Other_books": "-1","ScholarshipUrl": "http://www.csupomona.edu/~financial-aid/types-of-aid/scholarships/index.shtml","alimony":"12768-21600","Other_Conditions": "1、要求提交SAT或ACT考试成绩。","Currency": "美元","Rate": "6.3387"}</t>
  </si>
  <si>
    <t>a:9:{s:6:"文学";s:29:"./major/175/396/Master//9.gif";s:6:"农学";s:29:"./major/175/396/Master//8.gif";s:9:"历史学";s:29:"./major/175/396/Master//7.gif";s:6:"理学";s:29:"./major/175/396/Master//6.gif";s:9:"经济学";s:29:"./major/175/396/Master//5.gif";s:9:"教育学";s:29:"./major/175/396/Master//4.gif";s:9:"管理学";s:29:"./major/175/396/Master//3.gif";s:6:"工学";s:29:"./major/175/396/Master//2.gif";s:6:"医学";s:30:"./major/175/396/Master//10.gif";}</t>
  </si>
  <si>
    <t>{"Address":"Office of Admissions and Outreach, California State Polytechnic University, Pomona  3801 West Temple Avenue  Pomona, CA 91768    ","Tel":"1 (909) 869-5299","Fax":"","Mail":"admissions@csupomona.edu","ApplyOnline":"https://secure.csumentor.edu/admissionapp/intl_apply.asp","Conditions_Cost": [{"score":"四分制  2.5","tip":"GPA"}],"Conditions_Edu": "本科毕业", "Conditions_Test": [{"type":"传统托福(PBT)","score":"550"},{"type":"托福机考(CBT)","score":"213"},{"type":"托福网考(IBT)","score":"80"}],"Conditions_Age": "无明确要求","MajorSum": "41", "OpeningTime": [{"time":"10月1日","tip":"秋季入学申请截止时间"},{"time":"6月1日","tip":"冬季入学申请截止时间"},{"time":"8月1日","tip":"春季入学申请截止时间"},{"time":"2月1日","tip":"夏季入学申请截止时间"}],"Tuition": "5952","Other_Application": "-1","Other_reg": "-1","Other_books": "-1","ScholarshipUrl": "http://www.csupomona.edu/~financial-aid/types-of-aid/scholarships/index.shtml","alimony":"12768-21600","Other_Conditions": "1、要求提交GRE或GMAT考试成绩。","Currency": "美元","Rate": "6.3387"}</t>
  </si>
  <si>
    <t>a:2:{s:9:"教育学";s:25:"./major/175/396/Dr//4.gif";s:9:"管理学";s:25:"./major/175/396/Dr//3.gif";}</t>
  </si>
  <si>
    <t>{"Address":"Office of Admissions and Outreach, California State Polytechnic University, Pomona  3801 West Temple Avenue  Pomona, CA 91768    ","Tel":"1 (909) 869-5299","Fax":"","Mail":"admissions@csupomona.edu","ApplyOnline":"https://secure.csumentor.edu/admissionapp/intl_apply.asp","Conditions_Cost": [{"score":"四分制  2.5","tip":"GPA"}],"Conditions_Edu": "本科毕业", "Conditions_Test": [{"type":"传统托福(PBT)","score":"550"},{"type":"托福机考(CBT)","score":"213"},{"type":"托福网考(IBT)","score":"80"}],"Conditions_Age": "无明确要求","MajorSum": "1", "OpeningTime": [{"time":"10月1日","tip":"秋季入学申请截止时间"},{"time":"6月1日","tip":"冬季入学申请截止时间"},{"time":"8月1日","tip":"春季入学申请截止时间"},{"time":"2月1日","tip":"夏季入学申请截止时间"}],"Tuition": "5952","Other_Application": "-1","Other_reg": "-1","Other_books": "-1","ScholarshipUrl": "http://www.csupomona.edu/~financial-aid/types-of-aid/scholarships/index.shtml","alimony":"12768-21600","Other_Conditions": "1、要求提交GRE或GMAT考试成绩。","Currency": "美元","Rate": "6.3387"}</t>
  </si>
  <si>
    <t>a:5:{s:6:"文学";s:33:"./major/175/396/Foundation//9.gif";s:6:"农学";s:33:"./major/175/396/Foundation//8.gif";s:9:"历史学";s:33:"./major/175/396/Foundation//7.gif";s:6:"理学";s:33:"./major/175/396/Foundation//6.gif";s:6:"法学";s:33:"./major/175/396/Foundation//1.gif";}</t>
  </si>
  <si>
    <t>{"Address":"Office of Admissions and Outreach, California State Polytechnic University, Pomona  3801 West Temple Avenue  Pomona, CA 91768    ","Tel":"1 (909) 869-5299","Fax":"","Mail":"admissions@csupomona.edu","ApplyOnline":"https://secure.csumentor.edu/admissionapp/intl_apply.asp","Conditions_Cost": "","Conditions_Edu": "无明确要求", "Conditions_Test": "","Conditions_Age": "无明确要求","MajorSum": "6", "OpeningTime": "","Tuition": "-1","Other_Application": "-1","Other_reg": "-1","Other_books": "-1","ScholarshipUrl": "","alimony":"12768-21600","Other_Conditions": "无明确要求","Currency": "美元","Rate": "6.3387"}</t>
  </si>
  <si>
    <t>路易斯安那大学拉法叶分校(拉法叶)</t>
  </si>
  <si>
    <t>The University of Louisiana at Lafayette (Lafayette)</t>
  </si>
  <si>
    <t>Undergraduate Admissions   Foster Hall, Room 112   P.O. Box 41210   Lafayette, LA 70504-1210</t>
  </si>
  <si>
    <t>https://portal.louisiana.edu:8085/undergraduate/</t>
  </si>
  <si>
    <t>a:7:{i:0;O:8:"stdClass":2:{s:4:"type";s:17:"传统托福(PBT)";s:5:"score";s:3:"525";}i:1;O:8:"stdClass":2:{s:4:"type";s:17:"托福机考(CBT)";s:5:"score";s:3:"195";}i:2;O:8:"stdClass":2:{s:4:"type";s:17:"托福网考(IBT)";s:5:"score";s:2:"71";}i:3;O:8:"stdClass":2:{s:4:"type";s:6:"雅思";s:5:"score";s:3:"6.5";}i:4;O:8:"stdClass":2:{s:4:"type";s:18:"SAT批判性阅读";s:5:"score";s:3:"450";}i:5;O:8:"stdClass":2:{s:4:"type";s:9:"SAT口语";s:5:"score";s:3:"450";}i:6;O:8:"stdClass":2:{s:4:"type";s:9:"ACT英语";s:5:"score";s:2:"18";}}</t>
  </si>
  <si>
    <t>admissions@louisiana.edu</t>
  </si>
  <si>
    <t>http://scholarships.louisiana.edu/</t>
  </si>
  <si>
    <t>001 337/482-6473</t>
  </si>
  <si>
    <t>a:9:{s:6:"文学";s:37:"./major/175/2609/Undergraduate//9.gif";s:9:"历史学";s:37:"./major/175/2609/Undergraduate//7.gif";s:6:"理学";s:37:"./major/175/2609/Undergraduate//6.gif";s:9:"经济学";s:37:"./major/175/2609/Undergraduate//5.gif";s:9:"教育学";s:37:"./major/175/2609/Undergraduate//4.gif";s:9:"管理学";s:37:"./major/175/2609/Undergraduate//3.gif";s:6:"工学";s:37:"./major/175/2609/Undergraduate//2.gif";s:6:"医学";s:38:"./major/175/2609/Undergraduate//10.gif";s:6:"法学";s:37:"./major/175/2609/Undergraduate//1.gif";}</t>
  </si>
  <si>
    <t>{"Address":"Undergraduate Admissions   Foster Hall, Room 112   P.O. Box 41210   Lafayette, LA 70504-1210","Tel":"001 337/482-6473","Fax":"","Mail":"admissions@louisiana.edu","ApplyOnline":"https://portal.louisiana.edu:8085/undergraduate/","Conditions_Cost": [{"score":"四分制  2.5","tip":"GPA"}],"Conditions_Edu": "高中毕业", "Conditions_Test": [{"type":"传统托福(PBT)","score":"525"},{"type":"托福机考(CBT)","score":"195"},{"type":"托福网考(IBT)","score":"71"},{"type":"雅思","score":"6.5"},{"type":"SAT批判性阅读","score":"450"},{"type":"SAT口语","score":"450"},{"type":"ACT英语","score":"18"}],"Conditions_Age": "无明确要求","MajorSum": "56", "OpeningTime": "","Tuition": "12648","Other_Application": "-1","Other_reg": "50","Other_books": "-1","ScholarshipUrl": "http://scholarships.louisiana.edu/","alimony":"12768-21600","Other_Conditions": "无明确要求","Currency": "美元","Rate": "6.3387"}</t>
  </si>
  <si>
    <t>Graduate School Admissions   Martin Hall, Room 332   P.O. Box 44610   Lafayette, LA 70504-4610</t>
  </si>
  <si>
    <t>https://portal.louisiana.edu:8085/graduate</t>
  </si>
  <si>
    <t>gradschool@louisiana.edu</t>
  </si>
  <si>
    <t>1.申请者需提供本科、研究生有效成绩单。&amp;nbsp;2.提供三封推荐信。&amp;nbsp;3.参见GRE各模块考试并成绩优秀。&amp;nbsp;4.若申请MBA则不必参加GRE考试，而需提供GAMT成绩。&amp;nbsp;5.提供托福成绩。</t>
  </si>
  <si>
    <t>001 337 482-6965</t>
  </si>
  <si>
    <t>a:8:{s:6:"文学";s:30:"./major/175/2609/Master//9.gif";s:9:"历史学";s:30:"./major/175/2609/Master//7.gif";s:6:"理学";s:30:"./major/175/2609/Master//6.gif";s:9:"教育学";s:30:"./major/175/2609/Master//4.gif";s:9:"管理学";s:30:"./major/175/2609/Master//3.gif";s:6:"工学";s:30:"./major/175/2609/Master//2.gif";s:6:"医学";s:31:"./major/175/2609/Master//10.gif";s:6:"法学";s:30:"./major/175/2609/Master//1.gif";}</t>
  </si>
  <si>
    <t>{"Address":"Graduate School Admissions   Martin Hall, Room 332   P.O. Box 44610   Lafayette, LA 70504-4610","Tel":"001 337 482-6965","Fax":"","Mail":"gradschool@louisiana.edu","ApplyOnline":"https://portal.louisiana.edu:8085/graduate","Conditions_Cost": "","Conditions_Edu": "本科毕业", "Conditions_Test": "","Conditions_Age": "无明确要求","MajorSum": "21", "OpeningTime": "","Tuition": "13385","Other_Application": "-1","Other_reg": "50","Other_books": "-1","ScholarshipUrl": "http://scholarships.louisiana.edu/","alimony":"12768-21600","Other_Conditions": "1.申请者需提供本科、研究生有效成绩单。&amp;nbsp;2.提供三封推荐信。&amp;nbsp;3.参见GRE各模块考试并成绩优秀。&amp;nbsp;4.若申请MBA则不必参加GRE考试，而需提供GAMT成绩。&amp;nbsp;5.提供托福成绩。","Currency": "美元","Rate": "6.3387"}</t>
  </si>
  <si>
    <t>1.申请者需提供本科、研究生有效成绩单。&amp;nbsp;2.提供三封推荐信。&amp;nbsp;3.参见GRE各模块考试并成绩优秀。&amp;nbsp;4.提供托福成绩。</t>
  </si>
  <si>
    <t>a:4:{s:6:"文学";s:26:"./major/175/2609/Dr//9.gif";s:6:"理学";s:26:"./major/175/2609/Dr//6.gif";s:6:"工学";s:26:"./major/175/2609/Dr//2.gif";s:6:"医学";s:27:"./major/175/2609/Dr//10.gif";}</t>
  </si>
  <si>
    <t>{"Address":"Graduate School Admissions   Martin Hall, Room 332   P.O. Box 44610   Lafayette, LA 70504-4610","Tel":"001 337 482-6965","Fax":"","Mail":"gradschool@louisiana.edu","ApplyOnline":"https://portal.louisiana.edu:8085/graduate","Conditions_Cost": "","Conditions_Edu": "本科毕业", "Conditions_Test": "","Conditions_Age": "无明确要求","MajorSum": "8", "OpeningTime": "","Tuition": "13385","Other_Application": "-1","Other_reg": "50","Other_books": "-1","ScholarshipUrl": "http://scholarships.louisiana.edu/","alimony":"12768-21600","Other_Conditions": "1.申请者需提供本科、研究生有效成绩单。&amp;nbsp;2.提供三封推荐信。&amp;nbsp;3.参见GRE各模块考试并成绩优秀。&amp;nbsp;4.提供托福成绩。","Currency": "美元","Rate": "6.3387"}</t>
  </si>
  <si>
    <t>Intensive English Program  University of Louisiana at Lafayette  Office of International Affairs  413 Brook Avenue  Lafayette, LA 70506   USA</t>
  </si>
  <si>
    <t>http://oia.louisiana.edu/content/intensive-english-program/intensive-english-program/application-and-admission</t>
  </si>
  <si>
    <t>001 337 482-6820</t>
  </si>
  <si>
    <t>oia@louisiana.edu</t>
  </si>
  <si>
    <t>高中毕业，17岁以上，不需要托福成绩。</t>
  </si>
  <si>
    <t>001 337 482-6819</t>
  </si>
  <si>
    <t>a:2:{s:6:"文学";s:32:"./major/175/2609/Language//9.gif";s:9:"教育学";s:32:"./major/175/2609/Language//4.gif";}</t>
  </si>
  <si>
    <t>{"Address":"Intensive English Program  University of Louisiana at Lafayette  Office of International Affairs  413 Brook Avenue  Lafayette, LA 70506   USA  ","Tel":"001 337 482-6819","Fax":"001 337 482-6820","Mail":"oia@louisiana.edu","ApplyOnline":"http://oia.louisiana.edu/content/intensive-english-program/intensive-english-program/application-and-admission","Conditions_Cost": "","Conditions_Edu": "高中毕业", "Conditions_Test": "","Conditions_Age": "十七岁以上","MajorSum": "1", "OpeningTime": [{"time":"1月6日","tip":"每年开课5次，1月、3月、6月、8月、10月"}],"Tuition": "219","Other_Application": "35","Other_reg": "-1","Other_books": "100","ScholarshipUrl": "","alimony":"12768-21600","Other_Conditions": "高中毕业，17岁以上，不需要托福成绩。","Currency": "美元","Rate": "6.3387"}</t>
  </si>
  <si>
    <t>a:2:{s:9:"历史学";s:31:"./major/175/2609/NetWork//7.gif";s:9:"教育学";s:31:"./major/175/2609/NetWork//4.gif";}</t>
  </si>
  <si>
    <t>{"Address":"Graduate School Admissions   Martin Hall, Room 332   P.O. Box 44610   Lafayette, LA 70504-4610","Tel":"001 337 482-6965","Fax":"","Mail":"gradschool@louisiana.edu","ApplyOnline":"https://portal.louisiana.edu:8085/graduate","Conditions_Cost": "","Conditions_Edu": "无明确要求", "Conditions_Test": "","Conditions_Age": "无明确要求","MajorSum": "3", "OpeningTime": "","Tuition": "13385","Other_Application": "","Other_reg": "50","Other_books": "-1","ScholarshipUrl": "http://scholarships.louisiana.edu/","alimony":"12768-21600","Other_Conditions": "无明确要求","Currency": "美元","Rate": "6.3387"}</t>
  </si>
  <si>
    <t>nadean@louisiana.edu</t>
  </si>
  <si>
    <t>a:3:{s:6:"农学";s:34:"./major/175/2609/Foundation//8.gif";s:9:"教育学";s:34:"./major/175/2609/Foundation//4.gif";s:6:"医学";s:35:"./major/175/2609/Foundation//10.gif";}</t>
  </si>
  <si>
    <t>{"Address":"Undergraduate Admissions   Foster Hall, Room 112   P.O. Box 41210   Lafayette, LA 70504-1210","Tel":"001 337/482-6473","Fax":"","Mail":"nadean@louisiana.edu","ApplyOnline":"https://portal.louisiana.edu:8085/undergraduate/","Conditions_Cost": "","Conditions_Edu": "无明确要求", "Conditions_Test": "","Conditions_Age": "无明确要求","MajorSum": "4", "OpeningTime": "","Tuition": "-1","Other_Application": "-1","Other_reg": "-1","Other_books": "-1","ScholarshipUrl": "","alimony":"12768-21600","Other_Conditions": "无明确要求","Currency": "美元","Rate": "6.3387"}</t>
  </si>
  <si>
    <t>路易斯安那理工大学(拉斯顿)</t>
  </si>
  <si>
    <t>Louisiana Tech University (Ruston)</t>
  </si>
  <si>
    <t>INTERNATIONAL STUDENT OFFICE LOUISIANA TECH UNIVERSITY P.O. BOX 3037 RUSTON LA 71272 U.S.A.</t>
  </si>
  <si>
    <t>http://iso.latech.edu/?page_id=29</t>
  </si>
  <si>
    <t>a:4:{i:0;O:8:"stdClass":2:{s:4:"type";s:17:"传统托福(PBT)";s:5:"score";s:3:"525";}i:1;O:8:"stdClass":2:{s:4:"type";s:17:"托福机考(CBT)";s:5:"score";s:3:"195";}i:2;O:8:"stdClass":2:{s:4:"type";s:17:"托福网考(IBT)";s:5:"score";s:2:"71";}i:3;O:8:"stdClass":2:{s:4:"type";s:6:"雅思";s:5:"score";s:3:"6.5";}}</t>
  </si>
  <si>
    <t>001 (318) 257-2968</t>
  </si>
  <si>
    <t>iso@latech.edu</t>
  </si>
  <si>
    <t>a:4:{i:0;O:8:"stdClass":2:{s:4:"time";s:8:"6月1日";s:3:"tip";s:30:"秋季入学申请截止时间";}i:1;O:8:"stdClass":2:{s:4:"time";s:8:"9月1日";s:3:"tip";s:30:"冬季入学申请截止时间";}i:2;O:8:"stdClass":2:{s:4:"time";s:9:"12月1日";s:3:"tip";s:30:"春季入学申请截止时间";}i:3;O:8:"stdClass":2:{s:4:"time";s:8:"3月1日";s:3:"tip";s:30:"夏季入学申请截止时间";}}</t>
  </si>
  <si>
    <t>1.申请者需提供高中有效成绩单。&amp;nbsp;2.托福雅思成绩两年内有效。&amp;nbsp;3.提供ACT或SAT成绩。</t>
  </si>
  <si>
    <t>http://www.latech.edu/admissions/scholarships.shtml</t>
  </si>
  <si>
    <t>001 (318) 257-4321</t>
  </si>
  <si>
    <t>a:10:{s:6:"文学";s:37:"./major/175/2517/Undergraduate//9.gif";s:6:"农学";s:37:"./major/175/2517/Undergraduate//8.gif";s:9:"历史学";s:37:"./major/175/2517/Undergraduate//7.gif";s:6:"理学";s:37:"./major/175/2517/Undergraduate//6.gif";s:9:"经济学";s:37:"./major/175/2517/Undergraduate//5.gif";s:9:"教育学";s:37:"./major/175/2517/Undergraduate//4.gif";s:9:"管理学";s:37:"./major/175/2517/Undergraduate//3.gif";s:6:"工学";s:37:"./major/175/2517/Undergraduate//2.gif";s:6:"医学";s:38:"./major/175/2517/Undergraduate//10.gif";s:6:"法学";s:37:"./major/175/2517/Undergraduate//1.gif";}</t>
  </si>
  <si>
    <t>{"Address":"INTERNATIONAL STUDENT OFFICE LOUISIANA TECH UNIVERSITY P.O. BOX 3037 RUSTON LA 71272 U.S.A.  ","Tel":"001 (318) 257-4321","Fax":"001 (318) 257-2968","Mail":"iso@latech.edu","ApplyOnline":"http://iso.latech.edu/?page_id=29","Conditions_Cost": [{"score":"2.5"}],"Conditions_Edu": "高中毕业", "Conditions_Test": [{"type":"传统托福(PBT)","score":"525"},{"type":"托福机考(CBT)","score":"195"},{"type":"托福网考(IBT)","score":"71"},{"type":"雅思","score":"6.5"}],"Conditions_Age": "无明确要求","MajorSum": "60", "OpeningTime": [{"time":"6月1日","tip":"秋季入学申请截止时间"},{"time":"9月1日","tip":"冬季入学申请截止时间"},{"time":"12月1日","tip":"春季入学申请截止时间"},{"time":"3月1日","tip":"夏季入学申请截止时间"}],"Tuition": "7028","Other_Application": "30","Other_reg": "-1","Other_books": "-1","ScholarshipUrl": "http://www.latech.edu/admissions/scholarships.shtml","alimony":"12768-21600","Other_Conditions": "1.申请者需提供高中有效成绩单。&amp;nbsp;2.托福雅思成绩两年内有效。&amp;nbsp;3.提供ACT或SAT成绩。","Currency": "美元","Rate": "6.3387"}</t>
  </si>
  <si>
    <t>GRADUATE SCHOOL LOUISIANA TECH UNIVERSITY P. O. Box 7923 1642 Wyly Tower, 1310 W. Railroad Avenue Ruston LA 71272 USA</t>
  </si>
  <si>
    <t>https://app.applyyourself.com/?id=latech-g</t>
  </si>
  <si>
    <t>a:1:{i:0;O:8:"stdClass":2:{s:5:"score";s:14:"四分制  2.5";s:3:"tip";s:31:"平均分为2.5（满分4分）";}}</t>
  </si>
  <si>
    <t>001 318/257-4487，001 318/257-2968</t>
  </si>
  <si>
    <t>gschool@latech.edu，iso@latech.edu</t>
  </si>
  <si>
    <t>1.提供所有就读大学有效成绩单。&amp;nbsp;2.托福成绩两年内有效。&amp;nbsp;3.工程科学学院、教育学院、应用与自然科学学院、人文科学学院要求GRE成绩。&amp;nbsp;  经济学院要求GMAT成绩。</t>
  </si>
  <si>
    <t>http://www.latech.edu/graduate_school/financial_assistance/</t>
  </si>
  <si>
    <t>001 318/257-2924，001 318/257-4321</t>
  </si>
  <si>
    <t>a:7:{s:6:"文学";s:30:"./major/175/2517/Master//9.gif";s:9:"历史学";s:30:"./major/175/2517/Master//7.gif";s:6:"理学";s:30:"./major/175/2517/Master//6.gif";s:9:"教育学";s:30:"./major/175/2517/Master//4.gif";s:9:"管理学";s:30:"./major/175/2517/Master//3.gif";s:6:"工学";s:30:"./major/175/2517/Master//2.gif";s:6:"医学";s:31:"./major/175/2517/Master//10.gif";}</t>
  </si>
  <si>
    <t>{"Address":"GRADUATE SCHOOL LOUISIANA TECH UNIVERSITY P. O. Box 7923 1642 Wyly Tower, 1310 W. Railroad Avenue Ruston LA 71272 USA  ","Tel":"001 318/257-2924，001 318/257-4321","Fax":"001 318/257-4487，001 318/257-2968 ","Mail":"gschool@latech.edu，iso@latech.edu","ApplyOnline":"https://app.applyyourself.com/?id=latech-g","Conditions_Cost": [{"score":"四分制  2.5","tip":"平均分为2.5（满分4分）"}],"Conditions_Edu": "本科毕业", "Conditions_Test": [{"type":"传统托福(PBT)","score":"550"},{"type":"托福网考(IBT)","score":"80"},{"type":"雅思","score":"6.5"}],"Conditions_Age": "无明确要求","MajorSum": "31", "OpeningTime": [{"time":"6月1日","tip":"秋季入学申请截止时间"},{"time":"9月1日","tip":"冬季入学申请截止时间"},{"time":"12月1日","tip":"春季入学申请截止时间"},{"time":"3月1日","tip":"夏季入学申请截止时间"}],"Tuition": "7028","Other_Application": "40","Other_reg": "-1","Other_books": "-1","ScholarshipUrl": "http://www.latech.edu/graduate_school/financial_assistance/","alimony":"12768-21600","Other_Conditions": "1.提供所有就读大学有效成绩单。&amp;nbsp;2.托福成绩两年内有效。&amp;nbsp;3.工程科学学院、教育学院、应用与自然科学学院、人文科学学院要求GRE成绩。&amp;nbsp;  经济学院要求GMAT成绩。","Currency": "美元","Rate": "6.3387"}</t>
  </si>
  <si>
    <t>a:5:{s:6:"理学";s:26:"./major/175/2517/Dr//6.gif";s:9:"教育学";s:26:"./major/175/2517/Dr//4.gif";s:9:"管理学";s:26:"./major/175/2517/Dr//3.gif";s:6:"工学";s:26:"./major/175/2517/Dr//2.gif";s:6:"医学";s:27:"./major/175/2517/Dr//10.gif";}</t>
  </si>
  <si>
    <t>{"Address":"GRADUATE SCHOOL LOUISIANA TECH UNIVERSITY P. O. Box 7923 1642 Wyly Tower, 1310 W. Railroad Avenue Ruston LA 71272 USA  ","Tel":"001 318/257-2924，001 318/257-4321","Fax":"001 318/257-4487，001 318/257-2968 ","Mail":"gschool@latech.edu，iso@latech.edu","ApplyOnline":"https://app.applyyourself.com/?id=latech-g","Conditions_Cost": [{"score":"四分制  2.5","tip":"平均分为2.5（满分4分）"}],"Conditions_Edu": "本科毕业", "Conditions_Test": [{"type":"传统托福(PBT)","score":"550"},{"type":"托福网考(IBT)","score":"80"},{"type":"雅思","score":"6.5"}],"Conditions_Age": "无明确要求","MajorSum": "9", "OpeningTime": [{"time":"6月1日","tip":"秋季入学申请截止时间"},{"time":"9月1日","tip":"冬季入学申请截止时间"},{"time":"12月1日","tip":"春季入学申请截止时间"},{"time":"3月1日","tip":"夏季入学申请截止时间"}],"Tuition": "7028","Other_Application": "40","Other_reg": "-1","Other_books": "-1","ScholarshipUrl": "http://www.latech.edu/graduate_school/financial_assistance/","alimony":"12768-21600","Other_Conditions": "1.提供所有就读大学有效成绩单。&amp;nbsp;2.托福成绩两年内有效。&amp;nbsp;3.工程科学学院、教育学院、应用与自然科学学院、人文科学学院要求GRE成绩。&amp;nbsp;  经济学院要求GMAT成绩。","Currency": "美元","Rate": "6.3387"}</t>
  </si>
  <si>
    <t>+1 (318) 257-2968</t>
  </si>
  <si>
    <t>1.申请者需提交GMAT成绩，成绩有效期为5年。&amp;nbsp;2.提供所有就读大学有效成绩单。&amp;nbsp;3.托福成绩两年内有效。</t>
  </si>
  <si>
    <t>+1 (318) 257-4321</t>
  </si>
  <si>
    <t>a:3:{s:9:"经济学";s:27:"./major/175/2517/MBA//5.gif";s:9:"管理学";s:27:"./major/175/2517/MBA//3.gif";s:6:"工学";s:27:"./major/175/2517/MBA//2.gif";}</t>
  </si>
  <si>
    <t>{"Address":"GRADUATE SCHOOL LOUISIANA TECH UNIVERSITY P. O. Box 7923 1642 Wyly Tower, 1310 W. Railroad Avenue Ruston LA 71272 USA  ","Tel":"+1 (318) 257-4321","Fax":"+1 (318) 257-2968","Mail":"iso@latech.edu","Conditions_Cost": [{"score":"四分制  2.5","tip":"GPA"}],"Conditions_Edu": "本科毕业", "Conditions_Test": [{"type":"传统托福(PBT)","score":"550"},{"type":"托福网考(IBT)","score":"80"},{"type":"雅思","score":"6.5"}], "Conditions_Work": "无明确要求","Conditions_Age": "无明确要求","MajorSum": "5", "OpeningTime": [{"time":"6月1日","tip":"秋季入学申请截止时间"},{"time":"9月1日","tip":"冬季入学申请截止时间"},{"time":"12月1日","tip":"春季入学申请截止时间"},{"time":"3月1日","tip":"夏季入学申请截止时间"}],"Tuition": "-1","Other_Application": "-1","Other_reg": "-1","Other_books": "-1","ScholarshipUrl": "","alimony":"12768-21600","Other_Conditions": "1.申请者需提交GMAT成绩，成绩有效期为5年。&amp;nbsp;2.提供所有就读大学有效成绩单。&amp;nbsp;3.托福成绩两年内有效。","Currency": "美元","Rate": "6.3387"}</t>
  </si>
  <si>
    <t>a:4:{s:6:"文学";s:34:"./major/175/2517/Specialist//9.gif";s:6:"理学";s:34:"./major/175/2517/Specialist//6.gif";s:9:"教育学";s:34:"./major/175/2517/Specialist//4.gif";s:6:"医学";s:35:"./major/175/2517/Specialist//10.gif";}</t>
  </si>
  <si>
    <t>{"Address":"INTERNATIONAL STUDENT OFFICE LOUISIANA TECH UNIVERSITY P.O. BOX 3037 RUSTON LA 71272 U.S.A.  ","Tel":"001 (318) 257-4321","Fax":"001 (318) 257-2968","Mail":"iso@latech.edu","ApplyOnline":"http://iso.latech.edu/?page_id=29","Conditions_Cost": [{"score":"2.5"}],"Conditions_Edu": "高中毕业", "Conditions_Test": [{"type":"传统托福(PBT)","score":"525"},{"type":"托福机考(CBT)","score":"195"},{"type":"托福网考(IBT)","score":"71"},{"type":"雅思","score":"6.5"}],"Conditions_Age": "无明确要求","MajorSum": "2", "OpeningTime": [{"time":"6月1日","tip":"秋季入学申请截止时间"},{"time":"9月1日","tip":"冬季入学申请截止时间"},{"time":"12月1日","tip":"春季入学申请截止时间"},{"time":"3月1日","tip":"夏季入学申请截止时间"}],"Tuition": "7028","Other_Application": "30","Other_reg": "-1","Other_books": "-1","ScholarshipUrl": "http://www.latech.edu/admissions/scholarships.shtml","alimony":"12768-21600","Other_Conditions": "1.申请者需提供高中有效成绩单。&amp;nbsp;2.托福雅思成绩两年内有效。&amp;nbsp;3.提供ACT或SAT成绩。","Currency": "美元","Rate": "6.3387"}</t>
  </si>
  <si>
    <t>a:7:{s:6:"文学";s:31:"./major/175/2517/NetWork//9.gif";s:6:"农学";s:31:"./major/175/2517/NetWork//8.gif";s:6:"理学";s:31:"./major/175/2517/NetWork//6.gif";s:9:"教育学";s:31:"./major/175/2517/NetWork//4.gif";s:9:"管理学";s:31:"./major/175/2517/NetWork//3.gif";s:6:"工学";s:31:"./major/175/2517/NetWork//2.gif";s:6:"医学";s:32:"./major/175/2517/NetWork//10.gif";}</t>
  </si>
  <si>
    <t>{"Address":"GRADUATE SCHOOL LOUISIANA TECH UNIVERSITY P. O. Box 7923 1642 Wyly Tower, 1310 W. Railroad Avenue Ruston LA 71272 USA  ","Tel":"001 318/257-2924，001 318/257-4321","Fax":"001 318/257-4487，001 318/257-2968 ","Mail":"gschool@latech.edu，iso@latech.edu","ApplyOnline":"https://app.applyyourself.com/?id=latech-g","Conditions_Cost": "","Conditions_Edu": "无明确要求", "Conditions_Test": "","Conditions_Age": "无明确要求","MajorSum": "19", "OpeningTime": "","Tuition": "7028","Other_Application": "","Other_reg": "-1","Other_books": "-1","ScholarshipUrl": "http://www.latech.edu/graduate_school/financial_assistance/","alimony":"12768-21600","Other_Conditions": "无明确要求","Currency": "美元","Rate": "6.3387"}</t>
  </si>
  <si>
    <t>a:1:{s:6:"医学";s:35:"./major/175/2517/Foundation//10.gif";}</t>
  </si>
  <si>
    <t>{"Address":"INTERNATIONAL STUDENT OFFICE LOUISIANA TECH UNIVERSITY P.O. BOX 3037 RUSTON LA 71272 U.S.A.  ","Tel":"001 (318) 257-4321","Fax":"001 (318) 257-2968","Mail":"iso@latech.edu","ApplyOnline":"http://iso.latech.edu/?page_id=29","Conditions_Cost": "","Conditions_Edu": "无明确要求", "Conditions_Test": "","Conditions_Age": "无明确要求","MajorSum": "1", "OpeningTime": "","Tuition": "-1","Other_Application": "-1","Other_reg": "-1","Other_books": "-1","ScholarshipUrl": "","alimony":"12768-21600","Other_Conditions": "无明确要求","Currency": "美元","Rate": "6.3387"}</t>
  </si>
  <si>
    <t>印第安纳大学-普渡大学维恩堡分校（维恩堡）</t>
  </si>
  <si>
    <t>Indiana University-Purdue University Fort Wayne (Fort Wayne)</t>
  </si>
  <si>
    <t>IPFW Office of International Education, 2101 E. Coliseum Blvd. Walb Student Union Room 145, Fort Wayne, IN 46805, USA</t>
  </si>
  <si>
    <t>http://www.ipfw.edu/offices/iss/future/apply.html</t>
  </si>
  <si>
    <t>a:5:{i:0;O:8:"stdClass":2:{s:4:"type";s:17:"传统托福(PBT)";s:5:"score";s:3:"550";}i:1;O:8:"stdClass":2:{s:4:"type";s:17:"托福网考(IBT)";s:5:"score";s:2:"79";}i:2;O:8:"stdClass":2:{s:4:"type";s:6:"雅思";s:5:"score";s:3:"6.5";}i:3;O:8:"stdClass":2:{s:4:"type";s:18:"SAT批判性阅读";s:5:"score";s:3:"450";}i:4;O:8:"stdClass":2:{s:4:"type";s:3:"ACT";s:5:"score";s:2:"20";}}</t>
  </si>
  <si>
    <t>iss@ipfw.edu</t>
  </si>
  <si>
    <t>http://www.ipfw.edu/offices/iss/future/scholarships.html</t>
  </si>
  <si>
    <t>a:11:{s:6:"文学";s:37:"./major/175/2101/Undergraduate//9.gif";s:6:"农学";s:37:"./major/175/2101/Undergraduate//8.gif";s:9:"历史学";s:37:"./major/175/2101/Undergraduate//7.gif";s:6:"理学";s:37:"./major/175/2101/Undergraduate//6.gif";s:9:"经济学";s:37:"./major/175/2101/Undergraduate//5.gif";s:9:"教育学";s:37:"./major/175/2101/Undergraduate//4.gif";s:9:"管理学";s:37:"./major/175/2101/Undergraduate//3.gif";s:6:"工学";s:37:"./major/175/2101/Undergraduate//2.gif";s:6:"哲学";s:38:"./major/175/2101/Undergraduate//11.gif";s:6:"医学";s:38:"./major/175/2101/Undergraduate//10.gif";s:6:"法学";s:37:"./major/175/2101/Undergraduate//1.gif";}</t>
  </si>
  <si>
    <t>{"Address":"IPFW Office of International Education, 2101 E. Coliseum Blvd. Walb Student Union Room 145, Fort Wayne, IN 46805, USA","Tel":"+ 1-260-481-6034","Fax":"+ 1-260-481-6674","Mail":"iss@ipfw.edu","ApplyOnline":"http://www.ipfw.edu/offices/iss/future/apply.html","Conditions_Cost": "","Conditions_Edu": "高中毕业", "Conditions_Test": [{"type":"传统托福(PBT)","score":"550"},{"type":"托福网考(IBT)","score":"79"},{"type":"雅思","score":"6.5"},{"type":"SAT批判性阅读","score":"450"},{"type":"ACT","score":"20"}],"Conditions_Age": "无明确要求","MajorSum": "92", "OpeningTime": "","Tuition": "17404","Other_Application": "-1","Other_reg": "-1","Other_books": "-1","ScholarshipUrl": "http://www.ipfw.edu/offices/iss/future/scholarships.html","alimony":"12768-21600","Other_Conditions": "无明确要求","Currency": "美元","Rate": "6.3387"}</t>
  </si>
  <si>
    <t>Indiana University–Purdue University Fort Wayne, 2101 East Coliseum Boulevard, Fort Wayne, Indiana 46805-1499</t>
  </si>
  <si>
    <t>http://www.ipfw.edu/offices/graduate-studies/admissions/applying.html</t>
  </si>
  <si>
    <t>a:6:{i:0;O:8:"stdClass":2:{s:4:"type";s:17:"传统托福(PBT)";s:5:"score";s:3:"500";}i:1;O:8:"stdClass":2:{s:4:"type";s:17:"托福机考(CBT)";s:5:"score";s:3:"213";}i:2;O:8:"stdClass":2:{s:4:"type";s:17:"托福网考(IBT)";s:5:"score";s:2:"77";}i:3;O:8:"stdClass":2:{s:4:"type";s:6:"雅思";s:5:"score";s:3:"6.5";}i:4;O:8:"stdClass":2:{s:4:"type";s:9:"GRE写作";s:5:"score";s:3:"600";}i:5;O:8:"stdClass":2:{s:4:"type";s:10:"GMAT写作";s:5:"score";s:2:"36";}}</t>
  </si>
  <si>
    <t>1 260-481-5450</t>
  </si>
  <si>
    <t>graduate@ipfw.edu</t>
  </si>
  <si>
    <t>http://www.ipfw.edu/offices/graduate-studies/financial/financial-aid.html</t>
  </si>
  <si>
    <t>1 260-481-6145</t>
  </si>
  <si>
    <t>a:7:{s:6:"文学";s:30:"./major/175/2101/Master//9.gif";s:6:"理学";s:30:"./major/175/2101/Master//6.gif";s:9:"教育学";s:30:"./major/175/2101/Master//4.gif";s:9:"管理学";s:30:"./major/175/2101/Master//3.gif";s:6:"工学";s:30:"./major/175/2101/Master//2.gif";s:6:"医学";s:31:"./major/175/2101/Master//10.gif";s:6:"法学";s:30:"./major/175/2101/Master//1.gif";}</t>
  </si>
  <si>
    <t>{"Address":"Indiana University–Purdue University Fort Wayne, 2101 East Coliseum Boulevard, Fort Wayne, Indiana 46805-1499","Tel":"1 260-481-6145","Fax":"1 260-481-5450","Mail":"graduate@ipfw.edu","ApplyOnline":"http://www.ipfw.edu/offices/graduate-studies/admissions/applying.html","Conditions_Cost": [{"score":"A B制  B","tip":"GPA"}],"Conditions_Edu": "本科毕业", "Conditions_Test": [{"type":"传统托福(PBT)","score":"500"},{"type":"托福机考(CBT)","score":"213"},{"type":"托福网考(IBT)","score":"77"},{"type":"雅思","score":"6.5"},{"type":"GRE写作","score":"600"},{"type":"GMAT写作","score":"36"}],"Conditions_Age": "无明确要求","MajorSum": "43", "OpeningTime": [{"time":"4月1日","tip":"秋季入学申请截止时间"},{"time":"9月1日","tip":"春季入学申请截止时间"}],"Tuition": "17404","Other_Application": "-1","Other_reg": "-1","Other_books": "-1","ScholarshipUrl": "http://www.ipfw.edu/offices/graduate-studies/financial/financial-aid.html","alimony":"12768-21600","Other_Conditions": "无明确要求","Currency": "美元","Rate": "6.3387"}</t>
  </si>
  <si>
    <t>a:10:{s:6:"文学";s:34:"./major/175/2101/Specialist//9.gif";s:6:"农学";s:34:"./major/175/2101/Specialist//8.gif";s:9:"历史学";s:34:"./major/175/2101/Specialist//7.gif";s:6:"理学";s:34:"./major/175/2101/Specialist//6.gif";s:9:"经济学";s:34:"./major/175/2101/Specialist//5.gif";s:9:"教育学";s:34:"./major/175/2101/Specialist//4.gif";s:9:"管理学";s:34:"./major/175/2101/Specialist//3.gif";s:6:"工学";s:34:"./major/175/2101/Specialist//2.gif";s:6:"医学";s:35:"./major/175/2101/Specialist//10.gif";s:6:"法学";s:34:"./major/175/2101/Specialist//1.gif";}</t>
  </si>
  <si>
    <t>{"Address":"IPFW Office of International Education, 2101 E. Coliseum Blvd. Walb Student Union Room 145, Fort Wayne, IN 46805, USA","Tel":"+ 1-260-481-6034","Fax":"+ 1-260-481-6674","Mail":"iss@ipfw.edu","ApplyOnline":"http://www.ipfw.edu/offices/iss/future/apply.html","Conditions_Cost": "","Conditions_Edu": "高中毕业", "Conditions_Test": [{"type":"传统托福(PBT)","score":"550"},{"type":"托福网考(IBT)","score":"79"},{"type":"雅思","score":"6.5"},{"type":"SAT批判性阅读","score":"450"},{"type":"ACT","score":"20"}],"Conditions_Age": "无明确要求","MajorSum": "35", "OpeningTime": "","Tuition": "18717","Other_Application": "-1","Other_reg": "-1","Other_books": "-1","ScholarshipUrl": "http://www.ipfw.edu/offices/iss/future/scholarships.html","alimony":"12768-21600","Other_Conditions": "无明确要求","Currency": "美元","Rate": "6.3387"}</t>
  </si>
  <si>
    <t>a:4:{s:9:"经济学";s:31:"./major/175/2101/NetWork//5.gif";s:9:"教育学";s:31:"./major/175/2101/NetWork//4.gif";s:9:"管理学";s:31:"./major/175/2101/NetWork//3.gif";s:6:"工学";s:31:"./major/175/2101/NetWork//2.gif";}</t>
  </si>
  <si>
    <t>{"Address":"Indiana University–Purdue University Fort Wayne, 2101 East Coliseum Boulevard, Fort Wayne, Indiana 46805-1499","Tel":"1 260-481-6145","Fax":"1 260-481-5450","Mail":"graduate@ipfw.edu","ApplyOnline":"http://www.ipfw.edu/offices/graduate-studies/admissions/applying.html","Conditions_Cost": "","Conditions_Edu": "无明确要求", "Conditions_Test": "","Conditions_Age": "无明确要求","MajorSum": "5", "OpeningTime": "","Tuition": "17404","Other_Application": "","Other_reg": "-1","Other_books": "-1","ScholarshipUrl": "http://www.ipfw.edu/offices/graduate-studies/financial/financial-aid.html","alimony":"12768-21600","Other_Conditions": "无明确要求","Currency": "美元","Rate": "6.3387"}</t>
  </si>
  <si>
    <t>a:4:{s:6:"农学";s:34:"./major/175/2101/Foundation//8.gif";s:9:"教育学";s:34:"./major/175/2101/Foundation//4.gif";s:6:"医学";s:35:"./major/175/2101/Foundation//10.gif";s:6:"法学";s:34:"./major/175/2101/Foundation//1.gif";}</t>
  </si>
  <si>
    <t>{"Address":"IPFW Office of International Education, 2101 E. Coliseum Blvd. Walb Student Union Room 145, Fort Wayne, IN 46805, USA","Tel":"+ 1-260-481-6034","Fax":"+ 1-260-481-6674","Mail":"iss@ipfw.edu","ApplyOnline":"http://www.ipfw.edu/offices/iss/future/apply.html","Conditions_Cost": "","Conditions_Edu": "无明确要求", "Conditions_Test": "","Conditions_Age": "无明确要求","MajorSum": "7", "OpeningTime": "","Tuition": "-1","Other_Application": "-1","Other_reg": "-1","Other_books": "-1","ScholarshipUrl": "","alimony":"12768-21600","Other_Conditions": "无明确要求","Currency": "美元","Rate": "6.3387"}</t>
  </si>
  <si>
    <t>南达科他大学(佛米良)</t>
  </si>
  <si>
    <t>University of South Dakota (Vermillion)</t>
  </si>
  <si>
    <t>Office of Undergraduate Admissions  University of South Dakota  414 East Clark Street  Vermillion, SD 57069-2390</t>
  </si>
  <si>
    <t>http://admissions.usd.edu/international/international-undergraduates.cfm</t>
  </si>
  <si>
    <t>a:1:{i:0;O:8:"stdClass":2:{s:5:"score";s:14:"四分制  2.6";s:3:"tip";s:58:"就读美国高中且平均分为2.6以上（满分为4）";}}</t>
  </si>
  <si>
    <t>a:6:{i:0;O:8:"stdClass":2:{s:4:"type";s:17:"传统托福(PBT)";s:5:"score";s:3:"530";}i:1;O:8:"stdClass":2:{s:4:"type";s:17:"托福机考(CBT)";s:5:"score";s:3:"197";}i:2;O:8:"stdClass":2:{s:4:"type";s:17:"托福网考(IBT)";s:5:"score";s:2:"71";}i:3;O:8:"stdClass":2:{s:4:"type";s:6:"雅思";s:5:"score";s:3:"5.5";}i:4;O:8:"stdClass":2:{s:4:"type";s:18:"SAT批判性阅读";s:5:"score";s:3:"500";}i:5;O:8:"stdClass":2:{s:4:"type";s:9:"SAT写作";s:5:"score";s:3:"500";}}</t>
  </si>
  <si>
    <t>1 605-677-6118</t>
  </si>
  <si>
    <t>Ling.Zhang@usd.edu</t>
  </si>
  <si>
    <t>a:2:{i:0;O:8:"stdClass":2:{s:4:"time";s:8:"7月1日";s:3:"tip";s:30:"秋季入学申请截止时间";}i:1;O:8:"stdClass":2:{s:4:"time";s:10:"10月15日";s:3:"tip";s:30:"春季入学申请截止时间";}}</t>
  </si>
  <si>
    <t>1.申请者可提供ACT或SAT成绩，SAT阅读和写作部分均不低于500。&amp;nbsp;2.完成本校语言中心课程亦可。&amp;nbsp;3.提供所有就读高中或大学正式成绩单。</t>
  </si>
  <si>
    <t>http://admissions.usd.edu/cost-and-aid/scholarships.cfm</t>
  </si>
  <si>
    <t>1 605-677-5332，1-800-233-7937</t>
  </si>
  <si>
    <t>a:10:{s:6:"文学";s:37:"./major/175/5303/Undergraduate//9.gif";s:9:"历史学";s:37:"./major/175/5303/Undergraduate//7.gif";s:6:"理学";s:37:"./major/175/5303/Undergraduate//6.gif";s:9:"经济学";s:37:"./major/175/5303/Undergraduate//5.gif";s:9:"教育学";s:37:"./major/175/5303/Undergraduate//4.gif";s:9:"管理学";s:37:"./major/175/5303/Undergraduate//3.gif";s:6:"工学";s:37:"./major/175/5303/Undergraduate//2.gif";s:6:"哲学";s:38:"./major/175/5303/Undergraduate//11.gif";s:6:"医学";s:38:"./major/175/5303/Undergraduate//10.gif";s:6:"法学";s:37:"./major/175/5303/Undergraduate//1.gif";}</t>
  </si>
  <si>
    <t>{"Address":"Office of Undergraduate Admissions  University of South Dakota  414 East Clark Street  Vermillion, SD 57069-2390 ","Tel":"1 605-677-5332，1-800-233-7937","Fax":"1 605-677-6118   ","Mail":"Ling.Zhang@usd.edu","ApplyOnline":"http://admissions.usd.edu/international/international-undergraduates.cfm","Conditions_Cost": [{"score":"四分制  2.6","tip":"就读美国高中且平均分为2.6以上（满分为4）"}],"Conditions_Edu": "高中毕业", "Conditions_Test": [{"type":"传统托福(PBT)","score":"530"},{"type":"托福机考(CBT)","score":"197"},{"type":"托福网考(IBT)","score":"71"},{"type":"雅思","score":"5.5"},{"type":"SAT批判性阅读","score":"500"},{"type":"SAT写作","score":"500"}],"Conditions_Age": "无明确要求","MajorSum": "50", "OpeningTime": [{"time":"7月1日","tip":"秋季入学申请截止时间"},{"time":"10月15日","tip":"春季入学申请截止时间"}],"Tuition": "6246","Other_Application": "20","Other_reg": "-1","Other_books": "-1","ScholarshipUrl": "http://admissions.usd.edu/cost-and-aid/scholarships.cfm","alimony":"12768-21600","Other_Conditions": "1.申请者可提供ACT或SAT成绩，SAT阅读和写作部分均不低于500。&amp;nbsp;2.完成本校语言中心课程亦可。&amp;nbsp;3.提供所有就读高中或大学正式成绩单。","Currency": "美元","Rate": "6.3387"}</t>
  </si>
  <si>
    <t>Graduate School  The University of South Dakota  McKusick Technology Center  414 E. Clark Street  Vermillion, SD  57069-2390</t>
  </si>
  <si>
    <t>http://www.usd.edu/graduate-school/how-to-apply.cfm</t>
  </si>
  <si>
    <t>isrt@usd.edu，grad@usd.edu</t>
  </si>
  <si>
    <t>a:2:{i:0;O:8:"stdClass":2:{s:4:"time";s:8:"4月1日";s:3:"tip";s:57:"成瘾研究专业夏季、秋季入学申请截止时间";}i:1;O:8:"stdClass":2:{s:4:"time";s:9:"11月1日";s:3:"tip";s:42:"成瘾研究春季入学申请截止时间";}}</t>
  </si>
  <si>
    <t>1.申请者需提供就读大学正式成绩单。&amp;nbsp;2.提供GRE，GMAT，医学院、法学院入学考试成绩。&amp;nbsp;3.提供三封推荐信、一份个人陈述。</t>
  </si>
  <si>
    <t>http://www.usd.edu/financial-aid/financial-aid-for-graduate-students.cfm</t>
  </si>
  <si>
    <t>1 605-677-6240，1-800-233-7937</t>
  </si>
  <si>
    <t>a:8:{s:6:"文学";s:30:"./major/175/5303/Master//9.gif";s:9:"历史学";s:30:"./major/175/5303/Master//7.gif";s:6:"理学";s:30:"./major/175/5303/Master//6.gif";s:9:"教育学";s:30:"./major/175/5303/Master//4.gif";s:9:"管理学";s:30:"./major/175/5303/Master//3.gif";s:6:"工学";s:30:"./major/175/5303/Master//2.gif";s:6:"医学";s:31:"./major/175/5303/Master//10.gif";s:6:"法学";s:30:"./major/175/5303/Master//1.gif";}</t>
  </si>
  <si>
    <t>{"Address":"Graduate School  The University of South Dakota  McKusick Technology Center  414 E. Clark Street  Vermillion, SD  57069-2390  ","Tel":"1 605-677-6240，1-800-233-7937","Fax":"1 605-677-6118","Mail":"isrt@usd.edu，grad@usd.edu","ApplyOnline":"http://www.usd.edu/graduate-school/how-to-apply.cfm","Conditions_Cost": "","Conditions_Edu": "本科毕业", "Conditions_Test": [{"type":"传统托福(PBT)","score":"550"},{"type":"托福机考(CBT)","score":"213"},{"type":"托福网考(IBT)","score":"79"},{"type":"雅思","score":"6.0"}],"Conditions_Age": "无明确要求","MajorSum": "34", "OpeningTime": [{"time":"4月1日","tip":"成瘾研究专业夏季、秋季入学申请截止时间"},{"time":"11月1日","tip":"成瘾研究春季入学申请截止时间"}],"Tuition": "6765","Other_Application": "35","Other_reg": "-1","Other_books": "-1","ScholarshipUrl": "http://www.usd.edu/financial-aid/financial-aid-for-graduate-students.cfm","alimony":"12768-21600","Other_Conditions": "1.申请者需提供就读大学正式成绩单。&amp;nbsp;2.提供GRE，GMAT，医学院、法学院入学考试成绩。&amp;nbsp;3.提供三封推荐信、一份个人陈述。","Currency": "美元","Rate": "6.3387"}</t>
  </si>
  <si>
    <t>a:1:{i:0;O:8:"stdClass":2:{s:5:"score";s:14:"四分制  3.0";s:3:"tip";s:21:"课程平均分为3.0";}}</t>
  </si>
  <si>
    <t>a:1:{i:0;O:8:"stdClass":2:{s:4:"time";s:8:"6月1日";s:3:"tip";s:39:"政治学博士入学申请截止时间";}}</t>
  </si>
  <si>
    <t>生物学专业入学要求：&amp;nbsp;1.申请者需获得相关领域学士或硕士学位&amp;nbsp;2.提供推荐信。&amp;nbsp;3.提供GRE成绩。</t>
  </si>
  <si>
    <t>a:7:{s:6:"文学";s:26:"./major/175/5303/Dr//9.gif";s:6:"理学";s:26:"./major/175/5303/Dr//6.gif";s:9:"教育学";s:26:"./major/175/5303/Dr//4.gif";s:9:"管理学";s:26:"./major/175/5303/Dr//3.gif";s:6:"工学";s:26:"./major/175/5303/Dr//2.gif";s:6:"医学";s:27:"./major/175/5303/Dr//10.gif";s:6:"法学";s:26:"./major/175/5303/Dr//1.gif";}</t>
  </si>
  <si>
    <t>{"Address":"Graduate School  The University of South Dakota  McKusick Technology Center  414 E. Clark Street  Vermillion, SD  57069-2390  ","Tel":"1 605-677-6240，1-800-233-7937","Fax":"1 605-677-6118","Mail":"isrt@usd.edu，grad@usd.edu","ApplyOnline":"http://www.usd.edu/graduate-school/how-to-apply.cfm","Conditions_Cost": [{"score":"四分制  3.0","tip":"课程平均分为3.0"}],"Conditions_Edu": "本科毕业", "Conditions_Test": "","Conditions_Age": "无明确要求","MajorSum": "16", "OpeningTime": [{"time":"6月1日","tip":"政治学博士入学申请截止时间"}],"Tuition": "6765","Other_Application": "35","Other_reg": "-1","Other_books": "-1","ScholarshipUrl": "http://www.usd.edu/financial-aid/financial-aid-for-graduate-students.cfm","alimony":"12768-21600","Other_Conditions": "生物学专业入学要求：&amp;nbsp;1.申请者需获得相关领域学士或硕士学位&amp;nbsp;2.提供推荐信。&amp;nbsp;3.提供GRE成绩。","Currency": "美元","Rate": "6.3387"}</t>
  </si>
  <si>
    <t>University of South Dakota   414 E Clark St.  Vermillion SD 57069   1-877-COYOTES | 1-877-269-6837</t>
  </si>
  <si>
    <t>mba@usd.edu</t>
  </si>
  <si>
    <t>1.申请者需提供就读大学正式成绩单。&amp;nbsp;2.提供两封推荐信、一份简历。&amp;nbsp;3.提供GMAT成绩单。</t>
  </si>
  <si>
    <t>+1 605-677-5232</t>
  </si>
  <si>
    <t>a:3:{s:9:"管理学";s:27:"./major/175/5303/MBA//3.gif";s:6:"医学";s:28:"./major/175/5303/MBA//10.gif";s:6:"法学";s:27:"./major/175/5303/MBA//1.gif";}</t>
  </si>
  <si>
    <t>{"Address":"University of South Dakota   414 E Clark St.  Vermillion SD 57069   1-877-COYOTES | 1-877-269-6837","Tel":"+1 605-677-5232","Fax":"","Mail":"mba@usd.edu","Conditions_Cost": "","Conditions_Edu": "本科毕业", "Conditions_Test": [{"type":"传统托福(PBT)","score":"550"},{"type":"托福机考(CBT)","score":"213"},{"type":"托福网考(IBT)","score":"79"},{"type":"雅思","score":"6.0"}], "Conditions_Work": "无明确要求","xueZhi": "12个月 全日制MBA学制为12个月","Conditions_Age": "无明确要求","MajorSum": "3", "OpeningTime": [{"time":"6月1日","tip":"秋季入学申请截止时间"},{"time":"10月1日","tip":"春季入学申请截止时间"},{"time":"3月1日","tip":"夏季入学申请截止时间"}],"Tuition": "10560","Other_Application": "35","Other_reg": "-1","Other_books": "-1","ScholarshipUrl": "","alimony":"12768-21600","Other_Conditions": "1.申请者需提供就读大学正式成绩单。&amp;nbsp;2.提供两封推荐信、一份简历。&amp;nbsp;3.提供GMAT成绩单。","Currency": "美元","Rate": "6.3387"}</t>
  </si>
  <si>
    <t>English as a Second Language (ESL) The University of South Dakota 414 E. Clark St. Vermillion SD 57069</t>
  </si>
  <si>
    <t>esl@usd.edu</t>
  </si>
  <si>
    <t>1 605-677-5977</t>
  </si>
  <si>
    <t>a:2:{s:6:"文学";s:32:"./major/175/5303/Language//9.gif";s:9:"教育学";s:32:"./major/175/5303/Language//4.gif";}</t>
  </si>
  <si>
    <t>{"Address":"English as a Second Language (ESL) The University of South Dakota 414 E. Clark St. Vermillion SD 57069   ","Tel":"1 605-677-5977","Fax":"","Mail":"esl@usd.edu","ApplyOnline":"","Conditions_Cost": "","Conditions_Edu": "无明确要求", "Conditions_Test": "","Conditions_Age": "无明确要求","MajorSum": "1", "OpeningTime": "","Tuition": "-1","Other_Application": "-1","Other_reg": "-1","Other_books": "-1","ScholarshipUrl": "","alimony":"12768-21600","Other_Conditions": "无明确要求","Currency": "美元","Rate": "6.3387"}</t>
  </si>
  <si>
    <t>a:6:{s:6:"文学";s:31:"./major/175/5303/NetWork//9.gif";s:6:"理学";s:31:"./major/175/5303/NetWork//6.gif";s:9:"教育学";s:31:"./major/175/5303/NetWork//4.gif";s:9:"管理学";s:31:"./major/175/5303/NetWork//3.gif";s:6:"医学";s:32:"./major/175/5303/NetWork//10.gif";s:6:"法学";s:31:"./major/175/5303/NetWork//1.gif";}</t>
  </si>
  <si>
    <t>{"Address":"Graduate School  The University of South Dakota  McKusick Technology Center  414 E. Clark Street  Vermillion, SD  57069-2390  ","Tel":"1 605-677-6240，1-800-233-7937","Fax":"1 605-677-6118","Mail":"isrt@usd.edu，grad@usd.edu","ApplyOnline":"http://www.usd.edu/graduate-school/how-to-apply.cfm","Conditions_Cost": "","Conditions_Edu": "无明确要求", "Conditions_Test": "","Conditions_Age": "无明确要求","MajorSum": "9", "OpeningTime": "","Tuition": "301","Other_Application": "","Other_reg": "-1","Other_books": "-1","ScholarshipUrl": "http://www.usd.edu/financial-aid/financial-aid-for-graduate-students.cfm","alimony":"12768-21600","Other_Conditions": "无明确要求","Currency": "美元","Rate": "6.3387"}</t>
  </si>
  <si>
    <t>a:5:{s:6:"农学";s:34:"./major/175/5303/Foundation//8.gif";s:9:"教育学";s:34:"./major/175/5303/Foundation//4.gif";s:6:"工学";s:34:"./major/175/5303/Foundation//2.gif";s:6:"医学";s:35:"./major/175/5303/Foundation//10.gif";s:6:"法学";s:34:"./major/175/5303/Foundation//1.gif";}</t>
  </si>
  <si>
    <t>{"Address":"Office of Undergraduate Admissions  University of South Dakota  414 East Clark Street  Vermillion, SD 57069-2390 ","Tel":"1 605-677-5332，1-800-233-7937","Fax":"1 605-677-6118   ","Mail":"Ling.Zhang@usd.edu","ApplyOnline":"http://admissions.usd.edu/international/international-undergraduates.cfm","Conditions_Cost": "","Conditions_Edu": "无明确要求", "Conditions_Test": "","Conditions_Age": "无明确要求","MajorSum": "12", "OpeningTime": [{"time":"7月1日","tip":"秋季入学申请截止时间"},{"time":"10月15日","tip":"春季入学申请截止时间"}],"Tuition": "-1","Other_Application": "-1","Other_reg": "-1","Other_books": "-1","ScholarshipUrl": "","alimony":"12768-21600","Other_Conditions": "无明确要求","Currency": "美元","Rate": "6.3387"}</t>
  </si>
  <si>
    <t>布鲁克林学院（布鲁克林）</t>
  </si>
  <si>
    <t>Brooklyn College (Brooklyn)</t>
  </si>
  <si>
    <t>Office of Undergraduate Admissions, 2900 Bedford Avenue, Brooklyn, NY 11210</t>
  </si>
  <si>
    <t>http://www.brooklyn.cuny.edu/web/admissions/freshmen/apply.php</t>
  </si>
  <si>
    <t>1 718.951.4506</t>
  </si>
  <si>
    <t>adminqry@brooklyn.cuny.edu</t>
  </si>
  <si>
    <t>a:2:{i:0;O:8:"stdClass":2:{s:4:"time";s:8:"2月1日";s:3:"tip";s:36:"秋季学期入学申请截止日期";}i:1;O:8:"stdClass":2:{s:4:"time";s:9:"9月15日";s:3:"tip";s:36:"春季学期入学申请截止日期";}}</t>
  </si>
  <si>
    <t>http://www.brooklyn.cuny.edu/web/about/administration/enrollment/financial/scholarships.php</t>
  </si>
  <si>
    <t>1 718.951.5001</t>
  </si>
  <si>
    <t>a:10:{s:6:"文学";s:37:"./major/175/3914/Undergraduate//9.gif";s:9:"历史学";s:37:"./major/175/3914/Undergraduate//7.gif";s:6:"理学";s:37:"./major/175/3914/Undergraduate//6.gif";s:9:"经济学";s:37:"./major/175/3914/Undergraduate//5.gif";s:9:"教育学";s:37:"./major/175/3914/Undergraduate//4.gif";s:9:"管理学";s:37:"./major/175/3914/Undergraduate//3.gif";s:6:"工学";s:37:"./major/175/3914/Undergraduate//2.gif";s:6:"哲学";s:38:"./major/175/3914/Undergraduate//11.gif";s:6:"医学";s:38:"./major/175/3914/Undergraduate//10.gif";s:6:"法学";s:37:"./major/175/3914/Undergraduate//1.gif";}</t>
  </si>
  <si>
    <t>{"Address":"Office of Undergraduate Admissions, 2900 Bedford Avenue, Brooklyn, NY 11210","Tel":"1 718.951.5001","Fax":"1 718.951.4506","Mail":"adminqry@brooklyn.cuny.edu","ApplyOnline":"http://www.brooklyn.cuny.edu/web/admissions/freshmen/apply.php","Conditions_Cost": "","Conditions_Edu": "高中毕业", "Conditions_Test": "","Conditions_Age": "无明确要求","MajorSum": "92", "OpeningTime": [{"time":"2月1日","tip":"秋季学期入学申请截止日期"},{"time":"9月15日","tip":"春季学期入学申请截止日期"}],"Tuition": "15530","Other_Application": "-1","Other_reg": "-1","Other_books": "-1","ScholarshipUrl": "http://www.brooklyn.cuny.edu/web/about/administration/enrollment/financial/scholarships.php","alimony":"12768-21600","Other_Conditions": "1.提交托福考试成绩。","Currency": "美元","Rate": "6.3387"}</t>
  </si>
  <si>
    <t>http://www.brooklyn.cuny.edu/web/admissions/graduate/apply.php</t>
  </si>
  <si>
    <t>1 718.951.5076</t>
  </si>
  <si>
    <t>grads@brooklyn.cuny.edu</t>
  </si>
  <si>
    <t>a:2:{i:0;O:8:"stdClass":2:{s:4:"time";s:8:"3月1日";s:3:"tip";s:39:"会计学专业入学申请截止日期";}i:1;O:8:"stdClass":2:{s:4:"time";s:9:"11月1日";s:3:"tip";s:51:"会计学专业春季学期入学申请截止日期";}}</t>
  </si>
  <si>
    <t>1、要求提交GMAT考试成绩。&amp;nbsp;&amp;nbsp;以上要求为会计学专业录取条件。</t>
  </si>
  <si>
    <t>a:9:{s:6:"文学";s:30:"./major/175/3914/Master//9.gif";s:9:"历史学";s:30:"./major/175/3914/Master//7.gif";s:6:"理学";s:30:"./major/175/3914/Master//6.gif";s:9:"经济学";s:30:"./major/175/3914/Master//5.gif";s:9:"教育学";s:30:"./major/175/3914/Master//4.gif";s:9:"管理学";s:30:"./major/175/3914/Master//3.gif";s:6:"工学";s:30:"./major/175/3914/Master//2.gif";s:6:"医学";s:31:"./major/175/3914/Master//10.gif";s:6:"法学";s:30:"./major/175/3914/Master//1.gif";}</t>
  </si>
  <si>
    <t>{"Address":"Office of Undergraduate Admissions, 2900 Bedford Avenue, Brooklyn, NY 11210","Tel":"1 718.951.5001","Fax":"1 718.951.5076","Mail":"grads@brooklyn.cuny.edu","ApplyOnline":"http://www.brooklyn.cuny.edu/web/admissions/graduate/apply.php","Conditions_Cost": "","Conditions_Edu": "本科毕业", "Conditions_Test": [{"type":"传统托福(PBT)","score":"550"},{"type":"托福机考(CBT)","score":"213"},{"type":"托福网考(IBT)","score":"79"}],"Conditions_Age": "无明确要求","MajorSum": "81", "OpeningTime": [{"time":"3月1日","tip":"会计学专业入学申请截止日期"},{"time":"11月1日","tip":"会计学专业春季学期入学申请截止日期"}],"Tuition": "16200","Other_Application": "-1","Other_reg": "-1","Other_books": "-1","ScholarshipUrl": "http://www.brooklyn.cuny.edu/web/about/administration/enrollment/financial/scholarships.php","alimony":"12768-21600","Other_Conditions": "1、要求提交GMAT考试成绩。&amp;nbsp;&amp;nbsp;以上要求为会计学专业录取条件。","Currency": "美元","Rate": "6.3387"}</t>
  </si>
  <si>
    <t>a:2:{s:6:"理学";s:26:"./major/175/3914/Dr//6.gif";s:6:"工学";s:26:"./major/175/3914/Dr//2.gif";}</t>
  </si>
  <si>
    <t>{"Address":"Office of Undergraduate Admissions, 2900 Bedford Avenue, Brooklyn, NY 11210","Tel":"1 718.951.5001","Fax":"1 718.951.5076","Mail":"grads@brooklyn.cuny.edu","ApplyOnline":"http://www.brooklyn.cuny.edu/web/admissions/graduate/apply.php","Conditions_Cost": "","Conditions_Edu": "无明确要求", "Conditions_Test": "","Conditions_Age": "无明确要求","MajorSum": "7", "OpeningTime": "","Tuition": "16200","Other_Application": "-1","Other_reg": "-1","Other_books": "-1","ScholarshipUrl": "","alimony":"12768-21600","Other_Conditions": "无明确要求","Currency": "美元","Rate": "6.3387"}</t>
  </si>
  <si>
    <t>1、要求提交SAT考试成绩。&amp;nbsp;2、语言要求请咨询该校。</t>
  </si>
  <si>
    <t>a:3:{s:6:"文学";s:34:"./major/175/3914/Specialist//9.gif";s:9:"管理学";s:34:"./major/175/3914/Specialist//3.gif";s:6:"工学";s:34:"./major/175/3914/Specialist//2.gif";}</t>
  </si>
  <si>
    <t>{"Address":"Office of Undergraduate Admissions, 2900 Bedford Avenue, Brooklyn, NY 11210","Tel":"1 718.951.5001","Fax":"1 718.951.4506","Mail":"adminqry@brooklyn.cuny.edu","ApplyOnline":"http://www.brooklyn.cuny.edu/web/admissions/freshmen/apply.php","Conditions_Cost": "","Conditions_Edu": "高中毕业", "Conditions_Test": "","Conditions_Age": "无明确要求","MajorSum": "5", "OpeningTime": [{"time":"2月1日","tip":"秋季学期入学申请截止日期"},{"time":"9月15日","tip":"春季学期入学申请截止日期"}],"Tuition": "15530","Other_Application": "-1","Other_reg": "-1","Other_books": "-1","ScholarshipUrl": "http://www.brooklyn.cuny.edu/web/about/administration/enrollment/financial/scholarships.php","alimony":"12768-21600","Other_Conditions": "1、要求提交SAT考试成绩。&amp;nbsp;2、语言要求请咨询该校。","Currency": "美元","Rate": "6.3387"}</t>
  </si>
  <si>
    <t>a:4:{s:6:"文学";s:31:"./major/175/3914/NetWork//9.gif";s:6:"理学";s:31:"./major/175/3914/NetWork//6.gif";s:9:"教育学";s:31:"./major/175/3914/NetWork//4.gif";s:6:"医学";s:32:"./major/175/3914/NetWork//10.gif";}</t>
  </si>
  <si>
    <t>{"Address":"Office of Undergraduate Admissions, 2900 Bedford Avenue, Brooklyn, NY 11210","Tel":"1 718.951.5001","Fax":"1 718.951.5076","Mail":"grads@brooklyn.cuny.edu","ApplyOnline":"http://www.brooklyn.cuny.edu/web/admissions/graduate/apply.php","Conditions_Cost": "","Conditions_Edu": "无明确要求", "Conditions_Test": "","Conditions_Age": "无明确要求","MajorSum": "7", "OpeningTime": "","Tuition": "16200","Other_Application": "","Other_reg": "-1","Other_books": "-1","ScholarshipUrl": "http://www.brooklyn.cuny.edu/web/about/administration/enrollment/financial/scholarships.php","alimony":"12768-21600","Other_Conditions": "无明确要求","Currency": "美元","Rate": "6.3387"}</t>
  </si>
  <si>
    <t>华盛顿与李大学(莱克星顿)</t>
  </si>
  <si>
    <t>Washington and Lee University (Lexington)</t>
  </si>
  <si>
    <t>Office of Undergraduate Admissions, Washington and Lee University, Gilliam House, 204 West Washington Street, Lexington, Virginia 24450</t>
  </si>
  <si>
    <t>https://www.washandlee.org/webone/index.cfm?&amp;isndsl</t>
  </si>
  <si>
    <t>001 (540)458-8062</t>
  </si>
  <si>
    <t>admissions@wlu.edu</t>
  </si>
  <si>
    <t>a:2:{i:0;O:8:"stdClass":2:{s:4:"time";s:9:"11月1日";s:3:"tip";s:33:"第一轮提前申请截止时间";}i:1;O:8:"stdClass":2:{s:4:"time";s:8:"1月1日";s:3:"tip";s:48:"第二轮提前申请、常规申请截止时间";}}</t>
  </si>
  <si>
    <t>1.申请者需提供高中有效成绩单、学历证明。&amp;nbsp;2.提供托福或雅思成绩，若有SAT或ACT成绩亦可提供。</t>
  </si>
  <si>
    <t>http://www2.wlu.edu/x50952.xml</t>
  </si>
  <si>
    <t>001 (540)458-8710</t>
  </si>
  <si>
    <t>a:10:{s:6:"文学";s:37:"./major/175/6137/Undergraduate//9.gif";s:9:"历史学";s:37:"./major/175/6137/Undergraduate//7.gif";s:6:"理学";s:37:"./major/175/6137/Undergraduate//6.gif";s:9:"经济学";s:37:"./major/175/6137/Undergraduate//5.gif";s:9:"管理学";s:37:"./major/175/6137/Undergraduate//3.gif";s:6:"工学";s:37:"./major/175/6137/Undergraduate//2.gif";s:21:"职教及其他类别";s:38:"./major/175/6137/Undergraduate//13.gif";s:6:"哲学";s:38:"./major/175/6137/Undergraduate//11.gif";s:6:"医学";s:38:"./major/175/6137/Undergraduate//10.gif";s:6:"法学";s:37:"./major/175/6137/Undergraduate//1.gif";}</t>
  </si>
  <si>
    <t>{"Address":"Office of Undergraduate Admissions, Washington and Lee University, Gilliam House, 204 West Washington Street, Lexington, Virginia 24450","Tel":"001 (540)458-8710","Fax":"001 (540)458-8062","Mail":"admissions@wlu.edu","ApplyOnline":"https://www.washandlee.org/webone/index.cfm?&amp;isndsl","Conditions_Cost": "","Conditions_Edu": "高中毕业", "Conditions_Test": "","Conditions_Age": "无明确要求","MajorSum": "35", "OpeningTime": [{"time":"11月1日","tip":"第一轮提前申请截止时间"},{"time":"1月1日","tip":"第二轮提前申请、常规申请截止时间"}],"Tuition": "43570","Other_Application": "-1","Other_reg": "-1","Other_books": "-1","ScholarshipUrl": "http://www2.wlu.edu/x50952.xml","alimony":"12768-21600","Other_Conditions": "1.申请者需提供高中有效成绩单、学历证明。&amp;nbsp;2.提供托福或雅思成绩，若有SAT或ACT成绩亦可提供。","Currency": "美元","Rate": "6.3387"}</t>
  </si>
  <si>
    <t>Washington and Lee University, School of Law, Sydney Lewis Hall, Lexington, VA  24450</t>
  </si>
  <si>
    <t>http://law.wlu.edu/deptimages/Admissions/2010-11LLMApp.pdf</t>
  </si>
  <si>
    <t>lawadm@wlu.edu</t>
  </si>
  <si>
    <t>法律硕士入学要求：&amp;nbsp;1.申请者需提供一份个人陈述、三封推荐信。&amp;nbsp;2.提供就读大学（包括本科和研究生阶段）有效成绩单、学位证明等。&amp;nbsp;3.提供托福及托福写作成绩。</t>
  </si>
  <si>
    <t>001 540-458-8503</t>
  </si>
  <si>
    <t>a:1:{s:6:"法学";s:30:"./major/175/6137/Master//1.gif";}</t>
  </si>
  <si>
    <t>{"Address":"Washington and Lee University, School of Law, Sydney Lewis Hall, Lexington, VA  24450","Tel":"001 540-458-8503","Fax":"","Mail":"lawadm@wlu.edu","ApplyOnline":"http://law.wlu.edu/deptimages/Admissions/2010-11LLMApp.pdf","Conditions_Cost": "","Conditions_Edu": "本科毕业", "Conditions_Test": "","Conditions_Age": "无明确要求","MajorSum": "2", "OpeningTime": [{"time":"3月1日","tip":"秋季入学申请截止日期"}],"Tuition": "43570","Other_Application": "-1","Other_reg": "-1","Other_books": "-1","ScholarshipUrl": "","alimony":"12768-21600","Other_Conditions": "法律硕士入学要求：&amp;nbsp;1.申请者需提供一份个人陈述、三封推荐信。&amp;nbsp;2.提供就读大学（包括本科和研究生阶段）有效成绩单、学位证明等。&amp;nbsp;3.提供托福及托福写作成绩。","Currency": "美元","Rate": "6.3387"}</t>
  </si>
  <si>
    <t>http://os.lsac.org/Release/Logon/Access.aspx</t>
  </si>
  <si>
    <t>法律博士入学要求：&amp;nbsp;1.留学生需提供就读大学（包括本科和研究生阶段）的有效成绩单、课程分析、学位证明等。&amp;nbsp;2.提供托福及托福写作成绩。</t>
  </si>
  <si>
    <t>a:1:{s:6:"法学";s:26:"./major/175/6137/Dr//1.gif";}</t>
  </si>
  <si>
    <t>{"Address":"Washington and Lee University, School of Law, Sydney Lewis Hall, Lexington, VA  24450","Tel":"001 540-458-8503","Fax":"","Mail":"lawadm@wlu.edu","ApplyOnline":"http://os.lsac.org/Release/Logon/Access.aspx","Conditions_Cost": "","Conditions_Edu": "本科毕业", "Conditions_Test": "","Conditions_Age": "无明确要求","MajorSum": "1", "OpeningTime": [{"time":"3月1日","tip":"秋季入学申请截止日期"}],"Tuition": "43570","Other_Application": "-1","Other_reg": "-1","Other_books": "-1","ScholarshipUrl": "","alimony":"12768-21600","Other_Conditions": "法律博士入学要求：&amp;nbsp;1.留学生需提供就读大学（包括本科和研究生阶段）的有效成绩单、课程分析、学位证明等。&amp;nbsp;2.提供托福及托福写作成绩。","Currency": "美元","Rate": "6.3387"}</t>
  </si>
  <si>
    <t>a:5:{s:9:"教育学";s:34:"./major/175/6137/Foundation//4.gif";s:6:"工学";s:34:"./major/175/6137/Foundation//2.gif";s:6:"哲学";s:35:"./major/175/6137/Foundation//11.gif";s:6:"医学";s:35:"./major/175/6137/Foundation//10.gif";s:6:"法学";s:34:"./major/175/6137/Foundation//1.gif";}</t>
  </si>
  <si>
    <t>{"Address":"Office of Undergraduate Admissions, Washington and Lee University, Gilliam House, 204 West Washington Street, Lexington, Virginia 24450","Tel":"001 (540)458-8710","Fax":"001 (540)458-8062","Mail":"admissions@wlu.edu","ApplyOnline":"https://www.washandlee.org/webone/index.cfm?&amp;isndsl","Conditions_Cost": "","Conditions_Edu": "无明确要求", "Conditions_Test": "","Conditions_Age": "无明确要求","MajorSum": "6", "OpeningTime": "","Tuition": "-1","Other_Application": "-1","Other_reg": "-1","Other_books": "-1","ScholarshipUrl": "","alimony":"12768-21600","Other_Conditions": "无明确要求","Currency": "美元","Rate": "6.3387"}</t>
  </si>
  <si>
    <t>斯蒂文斯理工学院（霍波肯）</t>
  </si>
  <si>
    <t>Stevens Institute of Technology (Hoboken)</t>
  </si>
  <si>
    <t>Office of Undergraduate Admissions, 1 Castle Point on Hudson, Howe Center, 8th floor, Hoboken, NJ 07030</t>
  </si>
  <si>
    <t>a:3:{i:0;O:8:"stdClass":2:{s:4:"type";s:17:"托福网考(IBT)";s:5:"score";s:2:"80";}i:1;O:8:"stdClass":2:{s:4:"type";s:6:"雅思";s:5:"score";s:1:"7";}i:2;O:8:"stdClass":2:{s:4:"type";s:18:"SAT批判性阅读";s:5:"score";s:3:"550";}}</t>
  </si>
  <si>
    <t>1 201.216.8348</t>
  </si>
  <si>
    <t>admissions@stevens.edu</t>
  </si>
  <si>
    <t>a:1:{i:0;O:8:"stdClass":2:{s:4:"time";s:8:"2月1日";s:3:"tip";s:30:"提前录取申请截止日期";}}</t>
  </si>
  <si>
    <t>http://www.stevens.edu/sit/admissions/finaid</t>
  </si>
  <si>
    <t>1 201.216.5194</t>
  </si>
  <si>
    <t>a:9:{s:6:"文学";s:37:"./major/175/3766/Undergraduate//9.gif";s:9:"历史学";s:37:"./major/175/3766/Undergraduate//7.gif";s:6:"理学";s:37:"./major/175/3766/Undergraduate//6.gif";s:9:"经济学";s:37:"./major/175/3766/Undergraduate//5.gif";s:9:"管理学";s:37:"./major/175/3766/Undergraduate//3.gif";s:6:"工学";s:37:"./major/175/3766/Undergraduate//2.gif";s:6:"军事";s:38:"./major/175/3766/Undergraduate//12.gif";s:6:"哲学";s:38:"./major/175/3766/Undergraduate//11.gif";s:6:"法学";s:37:"./major/175/3766/Undergraduate//1.gif";}</t>
  </si>
  <si>
    <t>{"Address":"Office of Undergraduate Admissions, 1 Castle Point on Hudson, Howe Center, 8th floor, Hoboken, NJ 07030","Tel":"1 201.216.5194","Fax":"1 201.216.8348","Mail":"admissions@stevens.edu","ApplyOnline":"https://www.commonapp.org/Login","Conditions_Cost": "","Conditions_Edu": "高中毕业", "Conditions_Test": [{"type":"托福网考(IBT)","score":"80"},{"type":"雅思","score":"7"},{"type":"SAT批判性阅读","score":"550"}],"Conditions_Age": "无明确要求","MajorSum": "34", "OpeningTime": [{"time":"2月1日","tip":"提前录取申请截止日期"}],"Tuition": "42920","Other_Application": "55","Other_reg": "-1","Other_books": "-1","ScholarshipUrl": "http://www.stevens.edu/sit/admissions/finaid","alimony":"12768-21600","Other_Conditions": "无明确要求","Currency": "美元","Rate": "6.3387"}</t>
  </si>
  <si>
    <t>Office of Graduate Admissions, Howe Center - 12th Floor, Stevens Institute of Technology, 1 Castle Point on Hudson, Hoboken, NJ 07030 USA</t>
  </si>
  <si>
    <t>https://apply.embark.com/grad/stevens/14/</t>
  </si>
  <si>
    <t>a:3:{i:0;O:8:"stdClass":2:{s:4:"type";s:17:"传统托福(PBT)";s:5:"score";s:3:"567";}i:1;O:8:"stdClass":2:{s:4:"type";s:17:"托福网考(IBT)";s:5:"score";s:1:"8";}i:2;O:8:"stdClass":2:{s:4:"type";s:6:"雅思";s:5:"score";s:1:"7";}}</t>
  </si>
  <si>
    <t>1 201.216.8044</t>
  </si>
  <si>
    <t>Gradadmissions@stevens.edu</t>
  </si>
  <si>
    <t>a:2:{i:0;O:8:"stdClass":2:{s:4:"time";s:9:"11月1日";s:3:"tip";s:30:"春季入学申请截止时间";}i:1;O:8:"stdClass":2:{s:4:"time";s:9:"3月15日";s:3:"tip";s:30:"秋季入学申请截止时间";}}</t>
  </si>
  <si>
    <t>1.要求提交GMAT考试成绩。</t>
  </si>
  <si>
    <t>http://www.stevens.edu/sit/graduate/tuition/assistantships.cfm</t>
  </si>
  <si>
    <t>1 800.496.4935</t>
  </si>
  <si>
    <t>a:7:{s:6:"文学";s:30:"./major/175/3766/Master//9.gif";s:6:"理学";s:30:"./major/175/3766/Master//6.gif";s:9:"经济学";s:30:"./major/175/3766/Master//5.gif";s:9:"管理学";s:30:"./major/175/3766/Master//3.gif";s:6:"工学";s:30:"./major/175/3766/Master//2.gif";s:6:"医学";s:31:"./major/175/3766/Master//10.gif";s:0:"";s:29:"./major/175/3766/Master//.gif";}</t>
  </si>
  <si>
    <t>{"Address":"Office of Graduate Admissions, Howe Center - 12th Floor, Stevens Institute of Technology, 1 Castle Point on Hudson, Hoboken, NJ 07030 USA","Tel":"1 800.496.4935","Fax":"1 201.216.8044","Mail":"Gradadmissions@stevens.edu","ApplyOnline":"https://apply.embark.com/grad/stevens/14/","Conditions_Cost": "","Conditions_Edu": "本科毕业", "Conditions_Test": [{"type":"传统托福(PBT)","score":"567"},{"type":"托福网考(IBT)","score":"8"},{"type":"雅思","score":"7"}],"Conditions_Age": "无明确要求","MajorSum": "45", "OpeningTime": [{"time":"11月1日","tip":"春季入学申请截止时间"},{"time":"3月15日","tip":"秋季入学申请截止时间"}],"Tuition": "30200","Other_Application": "60","Other_reg": "-1","Other_books": "-1","ScholarshipUrl": "http://www.stevens.edu/sit/graduate/tuition/assistantships.cfm","alimony":"12768-21600","Other_Conditions": "1.要求提交GMAT考试成绩。","Currency": "美元","Rate": "6.3387"}</t>
  </si>
  <si>
    <t>a:3:{i:0;O:8:"stdClass":2:{s:4:"type";s:17:"传统托福(PBT)";s:5:"score";s:3:"567";}i:1;O:8:"stdClass":2:{s:4:"type";s:17:"托福网考(IBT)";s:5:"score";s:2:"86";}i:2;O:8:"stdClass":2:{s:4:"type";s:6:"雅思";s:5:"score";s:1:"7";}}</t>
  </si>
  <si>
    <t>a:4:{s:6:"理学";s:26:"./major/175/3766/Dr//6.gif";s:9:"经济学";s:26:"./major/175/3766/Dr//5.gif";s:6:"工学";s:26:"./major/175/3766/Dr//2.gif";s:0:"";s:25:"./major/175/3766/Dr//.gif";}</t>
  </si>
  <si>
    <t>{"Address":"Office of Graduate Admissions, Howe Center - 12th Floor, Stevens Institute of Technology, 1 Castle Point on Hudson, Hoboken, NJ 07030 USA","Tel":"1 800.496.4935","Fax":"1 201.216.8044","Mail":"Gradadmissions@stevens.edu","ApplyOnline":"https://apply.embark.com/grad/stevens/14/","Conditions_Cost": "","Conditions_Edu": "本科毕业", "Conditions_Test": [{"type":"传统托福(PBT)","score":"567"},{"type":"托福网考(IBT)","score":"86"},{"type":"雅思","score":"7"}],"Conditions_Age": "无明确要求","MajorSum": "17", "OpeningTime": [{"time":"10月1日","tip":"春季入学申请截止时间"},{"time":"1月15日","tip":"秋季入学申请截止时间"}],"Tuition": "30200","Other_Application": "60","Other_reg": "-1","Other_books": "-1","ScholarshipUrl": "http://www.stevens.edu/sit/graduate/tuition/assistantships.cfm","alimony":"12768-21600","Other_Conditions": "1.要求提交GMAT考试成绩。","Currency": "美元","Rate": "6.3387"}</t>
  </si>
  <si>
    <t>Sophie Hales, ESL Coordinator Castle Point on Hudson, Hoboken NJ 07030-5991 USA</t>
  </si>
  <si>
    <t>a:3:{i:0;O:8:"stdClass":2:{s:4:"type";s:17:"传统托福(PBT)";s:5:"score";s:3:"537";}i:1;O:8:"stdClass":2:{s:4:"type";s:17:"托福网考(IBT)";s:5:"score";s:2:"74";}i:2;O:8:"stdClass":2:{s:4:"type";s:6:"雅思";s:5:"score";s:1:"6";}}</t>
  </si>
  <si>
    <t>sophie.hales@stevens.edu</t>
  </si>
  <si>
    <t>研究生英语预备课程。</t>
  </si>
  <si>
    <t>1 (201) 216-5370</t>
  </si>
  <si>
    <t>a:1:{s:6:"文学";s:32:"./major/175/3766/Language//9.gif";}</t>
  </si>
  <si>
    <t>{"Address":"Sophie Hales, ESL Coordinator Castle Point on Hudson, Hoboken NJ 07030-5991 USA ","Tel":"1 (201) 216-5370","Fax":"","Mail":"sophie.hales@stevens.edu","ApplyOnline":"https://www.commonapp.org/Login","Conditions_Cost": "","Conditions_Edu": "无明确要求", "Conditions_Test": [{"type":"传统托福(PBT)","score":"537"},{"type":"托福网考(IBT)","score":"74"},{"type":"雅思","score":"6"}],"Conditions_Age": "无明确要求","MajorSum": "1", "OpeningTime": "","Tuition": "-1","Other_Application": "-1","Other_reg": "-1","Other_books": "-1","ScholarshipUrl": "","alimony":"12768-21600","Other_Conditions": "研究生英语预备课程。","Currency": "美元","Rate": "6.3387"}</t>
  </si>
  <si>
    <t>a:7:{s:6:"文学";s:31:"./major/175/3766/NetWork//9.gif";s:6:"理学";s:31:"./major/175/3766/NetWork//6.gif";s:9:"经济学";s:31:"./major/175/3766/NetWork//5.gif";s:9:"管理学";s:31:"./major/175/3766/NetWork//3.gif";s:6:"工学";s:31:"./major/175/3766/NetWork//2.gif";s:6:"医学";s:32:"./major/175/3766/NetWork//10.gif";s:6:"法学";s:31:"./major/175/3766/NetWork//1.gif";}</t>
  </si>
  <si>
    <t>{"Address":"Office of Graduate Admissions, Howe Center - 12th Floor, Stevens Institute of Technology, 1 Castle Point on Hudson, Hoboken, NJ 07030 USA","Tel":"1 800.496.4935","Fax":"1 201.216.8044","Mail":"Gradadmissions@stevens.edu","ApplyOnline":"https://apply.embark.com/grad/stevens/14/","Conditions_Cost": "","Conditions_Edu": "无明确要求", "Conditions_Test": "","Conditions_Age": "无明确要求","MajorSum": "104", "OpeningTime": "","Tuition": "30200","Other_Application": "","Other_reg": "-1","Other_books": "-1","ScholarshipUrl": "http://www.stevens.edu/sit/graduate/tuition/assistantships.cfm","alimony":"12768-21600","Other_Conditions": "无明确要求","Currency": "美元","Rate": "6.3387"}</t>
  </si>
  <si>
    <t>a:6:{s:6:"理学";s:34:"./major/175/3766/Foundation//6.gif";s:9:"经济学";s:34:"./major/175/3766/Foundation//5.gif";s:9:"管理学";s:34:"./major/175/3766/Foundation//3.gif";s:6:"工学";s:34:"./major/175/3766/Foundation//2.gif";s:6:"医学";s:35:"./major/175/3766/Foundation//10.gif";s:6:"法学";s:34:"./major/175/3766/Foundation//1.gif";}</t>
  </si>
  <si>
    <t>{"Address":"Office of Undergraduate Admissions, 1 Castle Point on Hudson, Howe Center, 8th floor, Hoboken, NJ 07030","Tel":"1 201.216.5194","Fax":"1 201.216.8348","Mail":"admissions@stevens.edu","ApplyOnline":"https://www.commonapp.org/Login","Conditions_Cost": "","Conditions_Edu": "无明确要求", "Conditions_Test": "","Conditions_Age": "无明确要求","MajorSum": "7", "OpeningTime": "","Tuition": "-1","Other_Application": "-1","Other_reg": "-1","Other_books": "-1","ScholarshipUrl": "","alimony":"12768-21600","Other_Conditions": "无明确要求","Currency": "美元","Rate": "6.3387"}</t>
  </si>
  <si>
    <t>圣菲研究所</t>
  </si>
  <si>
    <t>Santa Fe Institute</t>
  </si>
  <si>
    <t>Santa Fe Institute 1399 Hyde Park Road Santa Fe, New Mexico 87501 USA</t>
  </si>
  <si>
    <t>1-505-982-0565</t>
  </si>
  <si>
    <t>email@santafe.edu</t>
  </si>
  <si>
    <t>1-505-984-8800</t>
  </si>
  <si>
    <t>a:1:{s:6:"理学";s:27:"./major/175/55307/Dr//6.gif";}</t>
  </si>
  <si>
    <t>{"Address":"Santa Fe Institute 1399 Hyde Park Road Santa Fe, New Mexico 87501 USA ","Tel":"1-505-984-8800","Fax":"1-505-982-0565","Mail":"email@santafe.edu","ApplyOnline":"","Conditions_Cost": "","Conditions_Edu": "无明确要求", "Conditions_Test": "","Conditions_Age": "无明确要求","MajorSum": "4", "OpeningTime": "","Tuition": "-1","Other_Application": "-1","Other_reg": "-1","Other_books": "-1","ScholarshipUrl": "","alimony":"12768-21600","Other_Conditions": "无明确要求","Currency": "美元","Rate": "6.3387"}</t>
  </si>
  <si>
    <t>塔尔萨大学（塔尔萨）</t>
  </si>
  <si>
    <t>University of Tulsa (Tulsa)</t>
  </si>
  <si>
    <t>Office of International Student Services, The University of Tulsa, 800 South Tucker Drive, Tulsa, Oklahoma 74104-3189</t>
  </si>
  <si>
    <t>https://forms.utulsa.edu/international</t>
  </si>
  <si>
    <t>a:3:{i:0;O:8:"stdClass":2:{s:4:"type";s:17:"传统托福(PBT)";s:5:"score";s:3:"500";}i:1;O:8:"stdClass":2:{s:4:"type";s:17:"托福网考(IBT)";s:5:"score";s:2:"61";}i:2;O:8:"stdClass":2:{s:4:"type";s:6:"雅思";s:5:"score";s:1:"5";}}</t>
  </si>
  <si>
    <t>001(918) 631-3322</t>
  </si>
  <si>
    <t>inst@utulsa.edu</t>
  </si>
  <si>
    <t>a:2:{i:0;O:8:"stdClass":2:{s:4:"time";s:9:"10月1日";s:3:"tip";s:30:"提前录取申请截止日期";}i:1;O:8:"stdClass":2:{s:4:"time";s:10:"12月31日";s:3:"tip";s:24:"循环申请截止日期";}}</t>
  </si>
  <si>
    <t>http://www.utulsa.edu/admission-and-financial-aid/undergraduate-financial-aid/Scholarships/Institutional-Undergraduate-Scholarships.aspx</t>
  </si>
  <si>
    <t>001(800) 331-3050</t>
  </si>
  <si>
    <t>a:10:{s:6:"文学";s:37:"./major/175/4735/Undergraduate//9.gif";s:9:"历史学";s:37:"./major/175/4735/Undergraduate//7.gif";s:6:"理学";s:37:"./major/175/4735/Undergraduate//6.gif";s:9:"经济学";s:37:"./major/175/4735/Undergraduate//5.gif";s:9:"教育学";s:37:"./major/175/4735/Undergraduate//4.gif";s:9:"管理学";s:37:"./major/175/4735/Undergraduate//3.gif";s:6:"工学";s:37:"./major/175/4735/Undergraduate//2.gif";s:6:"哲学";s:38:"./major/175/4735/Undergraduate//11.gif";s:6:"医学";s:38:"./major/175/4735/Undergraduate//10.gif";s:6:"法学";s:37:"./major/175/4735/Undergraduate//1.gif";}</t>
  </si>
  <si>
    <t>{"Address":"Office of International Student Services, The University of Tulsa, 800 South Tucker Drive, Tulsa, Oklahoma 74104-3189","Tel":"001(800) 331-3050","Fax":"001(918) 631-3322","Mail":"inst@utulsa.edu","ApplyOnline":"https://forms.utulsa.edu/international","Conditions_Cost": "","Conditions_Edu": "高中毕业", "Conditions_Test": [{"type":"传统托福(PBT)","score":"500"},{"type":"托福网考(IBT)","score":"61"},{"type":"雅思","score":"5"}],"Conditions_Age": "无明确要求","MajorSum": "59", "OpeningTime": [{"time":"10月1日","tip":"提前录取申请截止日期"},{"time":"12月31日","tip":"循环申请截止日期"}],"Tuition": "34030","Other_Application": "40","Other_reg": "-1","Other_books": "1300","ScholarshipUrl": "http://www.utulsa.edu/admission-and-financial-aid/undergraduate-financial-aid/Scholarships/Institutional-Undergraduate-Scholarships.aspx","alimony":"12768-21600","Other_Conditions": "1、美国语言中心（ELS）：通过112级。","Currency": "美元","Rate": "6.3387"}</t>
  </si>
  <si>
    <t>The University of Tulsa, 800 South Tucker Drive, Tulsa, OK 74104</t>
  </si>
  <si>
    <t>https://webapp.utulsa.edu/graduate</t>
  </si>
  <si>
    <t>grad@utulsa.edu</t>
  </si>
  <si>
    <t>a:1:{i:0;O:8:"stdClass":2:{s:4:"time";s:8:"2月1日";s:3:"tip";s:51:"秋季入学申请截止日期（各专业不同）";}}</t>
  </si>
  <si>
    <t>http://www.utulsa.edu/admission-and-financial-aid/undergraduate-financial-aid/Scholarships/Outside-Graduate-Scholarship.aspx</t>
  </si>
  <si>
    <t>001(918) 631-2336</t>
  </si>
  <si>
    <t>a:9:{s:6:"文学";s:30:"./major/175/4735/Master//9.gif";s:9:"历史学";s:30:"./major/175/4735/Master//7.gif";s:6:"理学";s:30:"./major/175/4735/Master//6.gif";s:9:"经济学";s:30:"./major/175/4735/Master//5.gif";s:9:"教育学";s:30:"./major/175/4735/Master//4.gif";s:9:"管理学";s:30:"./major/175/4735/Master//3.gif";s:6:"工学";s:30:"./major/175/4735/Master//2.gif";s:6:"医学";s:31:"./major/175/4735/Master//10.gif";s:6:"法学";s:30:"./major/175/4735/Master//1.gif";}</t>
  </si>
  <si>
    <t>{"Address":"The University of Tulsa, 800 South Tucker Drive, Tulsa, OK 74104 ","Tel":"001(918) 631-2336","Fax":"","Mail":"grad@utulsa.edu","ApplyOnline":"https://webapp.utulsa.edu/graduate","Conditions_Cost": "","Conditions_Edu": "本科毕业", "Conditions_Test": [{"type":"传统托福(PBT)","score":"550"},{"type":"托福网考(IBT)","score":"80"},{"type":"雅思","score":"6.0"}],"Conditions_Age": "无明确要求","MajorSum": "30", "OpeningTime": [{"time":"2月1日","tip":"秋季入学申请截止日期（各专业不同）"}],"Tuition": "26088","Other_Application": "40","Other_reg": "-1","Other_books": "1300","ScholarshipUrl": "http://www.utulsa.edu/admission-and-financial-aid/undergraduate-financial-aid/Scholarships/Outside-Graduate-Scholarship.aspx","alimony":"12768-21600","Other_Conditions": "1、要求提交GRE和GMAT考试成绩。","Currency": "美元","Rate": "6.3387"}</t>
  </si>
  <si>
    <t>a:1:{i:0;O:8:"stdClass":2:{s:4:"time";s:8:"2月1日";s:3:"tip";s:36:"法学博士入学申请截止日期";}}</t>
  </si>
  <si>
    <t>a:4:{s:6:"文学";s:26:"./major/175/4735/Dr//9.gif";s:6:"理学";s:26:"./major/175/4735/Dr//6.gif";s:6:"工学";s:26:"./major/175/4735/Dr//2.gif";s:6:"法学";s:26:"./major/175/4735/Dr//1.gif";}</t>
  </si>
  <si>
    <t>{"Address":"The University of Tulsa, 800 South Tucker Drive, Tulsa, OK 74104 ","Tel":"001(918) 631-2336","Fax":"","Mail":"grad@utulsa.edu","ApplyOnline":"https://webapp.utulsa.edu/graduate","Conditions_Cost": "","Conditions_Edu": "本科毕业", "Conditions_Test": [{"type":"传统托福(PBT)","score":"550"},{"type":"托福网考(IBT)","score":"80"},{"type":"雅思","score":"6.0"}],"Conditions_Age": "无明确要求","MajorSum": "14", "OpeningTime": [{"time":"2月1日","tip":"法学博士入学申请截止日期"}],"Tuition": "26088","Other_Application": "40","Other_reg": "-1","Other_books": "-1","ScholarshipUrl": "http://www.utulsa.edu/admission-and-financial-aid/undergraduate-financial-aid/Scholarships/Outside-Graduate-Scholarship.aspx","alimony":"12768-21600","Other_Conditions": "1、要求提交GRE和GMAT考试成绩。","Currency": "美元","Rate": "6.3387"}</t>
  </si>
  <si>
    <t>Graduate Business Programs, HELM 215, Collins College of Business, 800 South Tucker Drive, Tulsa, OK 74104-9700</t>
  </si>
  <si>
    <t>a:4:{i:0;O:8:"stdClass":2:{s:4:"type";s:17:"传统托福(PBT)";s:5:"score";s:3:"575";}i:1;O:8:"stdClass":2:{s:4:"type";s:17:"托福机考(CBT)";s:5:"score";s:3:"232";}i:2;O:8:"stdClass":2:{s:4:"type";s:17:"托福网考(IBT)";s:5:"score";s:2:"90";}i:3;O:8:"stdClass":2:{s:4:"type";s:6:"雅思";s:5:"score";s:3:"6.5";}}</t>
  </si>
  <si>
    <t>1 (918) 631-2142</t>
  </si>
  <si>
    <t>graduate-business@utulsa.edu</t>
  </si>
  <si>
    <t>a:3:{i:0;O:8:"stdClass":2:{s:4:"time";s:9:"11月1日";s:3:"tip";s:30:"春季入学申请截止日期";}i:1;O:8:"stdClass":2:{s:4:"time";s:8:"4月1日";s:3:"tip";s:30:"夏季入学申请截止日期";}i:2;O:8:"stdClass":2:{s:4:"time";s:8:"7月1日";s:3:"tip";s:30:"秋季入学申请截止日期";}}</t>
  </si>
  <si>
    <t>1 (918) 631-2242</t>
  </si>
  <si>
    <t>a:1:{s:9:"管理学";s:27:"./major/175/4735/MBA//3.gif";}</t>
  </si>
  <si>
    <t>{"Address":"Graduate Business Programs, HELM 215, Collins College of Business, 800 South Tucker Drive, Tulsa, OK 74104-9700","Tel":"1 (918) 631-2242","Fax":"1 (918) 631-2142","Mail":"graduate-business@utulsa.edu","Conditions_Cost": "","Conditions_Edu": "本科毕业", "Conditions_Test": [{"type":"传统托福(PBT)","score":"575"},{"type":"托福机考(CBT)","score":"232"},{"type":"托福网考(IBT)","score":"90"},{"type":"雅思","score":"6.5"}], "Conditions_Work": "无明确要求","Conditions_Age": "无明确要求","MajorSum": "1", "OpeningTime": [{"time":"11月1日","tip":"春季入学申请截止日期"},{"time":"4月1日","tip":"夏季入学申请截止日期"},{"time":"7月1日","tip":"秋季入学申请截止日期"}],"Tuition": "40219","Other_Application": "40","Other_reg": "-1","Other_books": "-1","ScholarshipUrl": "","alimony":"12768-21600","Other_Conditions": "1、要求提交GMAT考试成绩。","Currency": "美元","Rate": "6.3387"}</t>
  </si>
  <si>
    <t>Office of International Student Services, The University of Tulsa,   800 South Tucker Drive Tulsa, Oklahoma 74104-3189</t>
  </si>
  <si>
    <t>http://www.utulsa.edu/admission-and-financial-aid/undergraduate-admission/International-Students/English-Institute.aspx</t>
  </si>
  <si>
    <t>a:1:{i:0;O:8:"stdClass":2:{s:4:"time";s:9:"1月13日";s:3:"tip";s:64:"每年开课5次，分别为：1月、3月、5月、8月、10月";}}</t>
  </si>
  <si>
    <t>1 918-631-2535</t>
  </si>
  <si>
    <t>a:2:{s:6:"文学";s:32:"./major/175/4735/Language//9.gif";s:9:"教育学";s:32:"./major/175/4735/Language//4.gif";}</t>
  </si>
  <si>
    <t>{"Address":"Office of International Student Services, The University of Tulsa,   800 South Tucker Drive Tulsa, Oklahoma 74104-3189 ","Tel":"1 918-631-2535","Fax":"","Mail":"inst@utulsa.edu","ApplyOnline":"http://www.utulsa.edu/admission-and-financial-aid/undergraduate-admission/International-Students/English-Institute.aspx","Conditions_Cost": "","Conditions_Edu": "高中毕业", "Conditions_Test": "","Conditions_Age": "无明确要求","MajorSum": "1", "OpeningTime": [{"time":"1月13日","tip":"每年开课5次，分别为：1月、3月、5月、8月、10月"}],"Tuition": "280","Other_Application": "-1","Other_reg": "-1","Other_books": "300","ScholarshipUrl": "","alimony":"12768-21600","Other_Conditions": "无明确要求","Currency": "美元","Rate": "6.3387"}</t>
  </si>
  <si>
    <t>拉法叶学院（伊斯顿）</t>
  </si>
  <si>
    <t>Lafayette College (Easton)</t>
  </si>
  <si>
    <t>Office of Admissions  Lafayette College  118 Markle Hall  Easton, PA 18042</t>
  </si>
  <si>
    <t>001 (610) 330-5355</t>
  </si>
  <si>
    <t>admissions@lafayette.edu</t>
  </si>
  <si>
    <t>a:2:{i:0;O:8:"stdClass":2:{s:4:"time";s:10:"11月15日";s:3:"tip";s:24:"提前申请截止时间";}i:1;O:8:"stdClass":2:{s:4:"time";s:9:"1月15日";s:3:"tip";s:24:"常规申请截止时间";}}</t>
  </si>
  <si>
    <t>http://finaid.lafayette.edu/apply-for-financial-aid/</t>
  </si>
  <si>
    <t>001 (610) 330-5100</t>
  </si>
  <si>
    <t>a:7:{s:6:"文学";s:37:"./major/175/4996/Undergraduate//9.gif";s:9:"历史学";s:37:"./major/175/4996/Undergraduate//7.gif";s:6:"理学";s:37:"./major/175/4996/Undergraduate//6.gif";s:9:"经济学";s:37:"./major/175/4996/Undergraduate//5.gif";s:6:"工学";s:37:"./major/175/4996/Undergraduate//2.gif";s:6:"哲学";s:38:"./major/175/4996/Undergraduate//11.gif";s:6:"法学";s:37:"./major/175/4996/Undergraduate//1.gif";}</t>
  </si>
  <si>
    <t>{"Address":"Office of Admissions  Lafayette College  118 Markle Hall  Easton, PA 18042      ","Tel":"001 (610) 330-5100","Fax":"001 (610) 330-5355","Mail":"admissions@lafayette.edu","ApplyOnline":"https://www.commonapp.org/CommonApp/default.aspx","Conditions_Cost": "","Conditions_Edu": "高中毕业", "Conditions_Test": [{"type":"传统托福(PBT)","score":"550"},{"type":"托福机考(CBT)","score":"213"},{"type":"托福网考(IBT)","score":"80"}],"Conditions_Age": "无明确要求","MajorSum": "48", "OpeningTime": [{"time":"11月15日","tip":"提前申请截止时间"},{"time":"1月15日","tip":"常规申请截止时间"}],"Tuition": "43580","Other_Application": "-1","Other_reg": "-1","Other_books": "1000","ScholarshipUrl": "http://finaid.lafayette.edu/apply-for-financial-aid/","alimony":"12768-21600","Other_Conditions": "1.提交SAT、ACT考试成绩。","Currency": "美元","Rate": "6.3387"}</t>
  </si>
  <si>
    <t>萨姆休斯顿州立大学（亨茨维尔）</t>
  </si>
  <si>
    <t>Sam Houston State University (Huntsville)</t>
  </si>
  <si>
    <t>International Undergraduate Advisor, Sam Houston State University, Box 2541,  Huntsville, TX 77341-2541</t>
  </si>
  <si>
    <t>http://www.shsu.edu/admissions/apply-texas.html</t>
  </si>
  <si>
    <t>ugrad.intl@shsu.edu</t>
  </si>
  <si>
    <t>http://www.shsu.edu/~fao_www/scholarships/</t>
  </si>
  <si>
    <t>001(936) 294-1828</t>
  </si>
  <si>
    <t>a:11:{s:6:"文学";s:37:"./major/175/5721/Undergraduate//9.gif";s:6:"农学";s:37:"./major/175/5721/Undergraduate//8.gif";s:9:"历史学";s:37:"./major/175/5721/Undergraduate//7.gif";s:6:"理学";s:37:"./major/175/5721/Undergraduate//6.gif";s:9:"经济学";s:37:"./major/175/5721/Undergraduate//5.gif";s:9:"教育学";s:37:"./major/175/5721/Undergraduate//4.gif";s:9:"管理学";s:37:"./major/175/5721/Undergraduate//3.gif";s:6:"工学";s:37:"./major/175/5721/Undergraduate//2.gif";s:6:"哲学";s:38:"./major/175/5721/Undergraduate//11.gif";s:6:"医学";s:38:"./major/175/5721/Undergraduate//10.gif";s:6:"法学";s:37:"./major/175/5721/Undergraduate//1.gif";}</t>
  </si>
  <si>
    <t>{"Address":"International Undergraduate Advisor, Sam Houston State University, Box 2541,  Huntsville, TX 77341-2541","Tel":"001(936) 294-1828","Fax":"","Mail":"ugrad.intl@shsu.edu","ApplyOnline":"http://www.shsu.edu/admissions/apply-texas.html","Conditions_Cost": "","Conditions_Edu": "高中毕业", "Conditions_Test": [{"type":"传统托福(PBT)","score":"550"},{"type":"托福网考(IBT)","score":"79"},{"type":"雅思","score":"6.5"}],"Conditions_Age": "无明确要求","MajorSum": "60", "OpeningTime": "","Tuition": "16470","Other_Application": "75","Other_reg": "-1","Other_books": "-1","ScholarshipUrl": "http://www.shsu.edu/~fao_www/scholarships/","alimony":"12768-21600","Other_Conditions": "无明确要求","Currency": "美元","Rate": "6.3387"}</t>
  </si>
  <si>
    <t>International Graduate Advisor, Sam Houston State University, Box 2541,  Huntsville, TX 77341-2541</t>
  </si>
  <si>
    <t>1 936.294.2409</t>
  </si>
  <si>
    <t>grad.intl@shsu.edu</t>
  </si>
  <si>
    <t>1、要求提交GRE和GMAT考试成绩。&amp;nbsp;2、要求提交大学成绩单。</t>
  </si>
  <si>
    <t>1 936.294.2408</t>
  </si>
  <si>
    <t>a:9:{s:6:"文学";s:30:"./major/175/5721/Master//9.gif";s:6:"农学";s:30:"./major/175/5721/Master//8.gif";s:9:"历史学";s:30:"./major/175/5721/Master//7.gif";s:6:"理学";s:30:"./major/175/5721/Master//6.gif";s:9:"教育学";s:30:"./major/175/5721/Master//4.gif";s:9:"管理学";s:30:"./major/175/5721/Master//3.gif";s:6:"工学";s:30:"./major/175/5721/Master//2.gif";s:6:"医学";s:31:"./major/175/5721/Master//10.gif";s:6:"法学";s:30:"./major/175/5721/Master//1.gif";}</t>
  </si>
  <si>
    <t>{"Address":"International Graduate Advisor, Sam Houston State University, Box 2541,  Huntsville, TX 77341-2541","Tel":"1 936.294.2408","Fax":"1 936.294.2409","Mail":"grad.intl@shsu.edu","ApplyOnline":"https://www.applytexas.org/adappc/gen/c_start.WBX","Conditions_Cost": "","Conditions_Edu": "本科毕业", "Conditions_Test": [{"type":"传统托福(PBT)","score":"550"},{"type":"托福网考(IBT)","score":"79"},{"type":"雅思","score":"6.5"}],"Conditions_Age": "无明确要求","MajorSum": "47", "OpeningTime": "","Tuition": "14376","Other_Application": "-1","Other_reg": "-1","Other_books": "-1","ScholarshipUrl": "http://www.shsu.edu/~fao_www/scholarships/","alimony":"12768-21600","Other_Conditions": "1、要求提交GRE和GMAT考试成绩。&amp;nbsp;2、要求提交大学成绩单。","Currency": "美元","Rate": "6.3387"}</t>
  </si>
  <si>
    <t>a:5:{s:6:"文学";s:26:"./major/175/5721/Dr//9.gif";s:6:"理学";s:26:"./major/175/5721/Dr//6.gif";s:9:"教育学";s:26:"./major/175/5721/Dr//4.gif";s:9:"管理学";s:26:"./major/175/5721/Dr//3.gif";s:6:"法学";s:26:"./major/175/5721/Dr//1.gif";}</t>
  </si>
  <si>
    <t>{"Address":"International Graduate Advisor, Sam Houston State University, Box 2541,  Huntsville, TX 77341-2541","Tel":"1 936.294.2408","Fax":"1 936.294.2409","Mail":"grad.intl@shsu.edu","ApplyOnline":"https://www.applytexas.org/adappc/gen/c_start.WBX","Conditions_Cost": "","Conditions_Edu": "本科毕业", "Conditions_Test": [{"type":"传统托福(PBT)","score":"550"},{"type":"托福网考(IBT)","score":"79"},{"type":"雅思","score":"6.5"}],"Conditions_Age": "无明确要求","MajorSum": "6", "OpeningTime": "","Tuition": "14376","Other_Application": "-1","Other_reg": "-1","Other_books": "-1","ScholarshipUrl": "http://www.shsu.edu/~fao_www/scholarships/","alimony":"12768-21600","Other_Conditions": "1、要求提交GRE和GMAT考试成绩。&amp;nbsp;2、要求提交大学成绩单。","Currency": "美元","Rate": "6.3387"}</t>
  </si>
  <si>
    <t>College of Business Administration, Sam Houston State University, Huntsville, Texas 77341-2056</t>
  </si>
  <si>
    <t>1 (936) 294-3612</t>
  </si>
  <si>
    <t>busgrad@shsu.edu</t>
  </si>
  <si>
    <t>a:4:{i:0;O:8:"stdClass":2:{s:4:"time";s:8:"8月1日";s:3:"tip";s:30:"秋季入学申请截止日期";}i:1;O:8:"stdClass":2:{s:4:"time";s:9:"12月1日";s:3:"tip";s:30:"春季入学申请截止日期";}i:2;O:8:"stdClass":2:{s:4:"time";s:9:"5月15日";s:3:"tip";s:42:"夏季第一学期入学申请截止日期";}i:3;O:8:"stdClass":2:{s:4:"time";s:9:"6月15日";s:3:"tip";s:42:"夏季第二学期入学申请截止日期";}}</t>
  </si>
  <si>
    <t>1 (936) 294-1239</t>
  </si>
  <si>
    <t>24个月 二年制MBA</t>
  </si>
  <si>
    <t>a:1:{s:9:"管理学";s:27:"./major/175/5721/MBA//3.gif";}</t>
  </si>
  <si>
    <t>{"Address":"College of Business Administration, Sam Houston State University, Huntsville, Texas 77341-2056","Tel":"1 (936) 294-1239","Fax":"1 (936) 294-3612","Mail":"busgrad@shsu.edu","Conditions_Cost": [{"score":"2.5"}],"Conditions_Edu": "本科毕业", "Conditions_Test": [{"type":"托福网考(IBT)","score":"79"},{"type":"雅思","score":"6.5"}], "Conditions_Work": "无明确要求","xueZhi": "24个月 二年制MBA","Conditions_Age": "无明确要求","MajorSum": "1", "OpeningTime": [{"time":"8月1日","tip":"秋季入学申请截止日期"},{"time":"12月1日","tip":"春季入学申请截止日期"},{"time":"5月15日","tip":"夏季第一学期入学申请截止日期"},{"time":"6月15日","tip":"夏季第二学期入学申请截止日期"}],"Tuition": "21564","Other_Application": "-1","Other_reg": "-1","Other_books": "-1","ScholarshipUrl": "","alimony":"12768-21600","Other_Conditions": "1、要求提交GMAT考试成绩。","Currency": "美元","Rate": "6.3387"}</t>
  </si>
  <si>
    <t>Sam Houston State University,  English Language Institute, SHSU Box 2150, Huntsville, TX 77341-2150</t>
  </si>
  <si>
    <t>http://www.shsu.edu/~www_eli/procedure.html</t>
  </si>
  <si>
    <t>ESL@shsu.edu</t>
  </si>
  <si>
    <t>a:1:{i:0;O:8:"stdClass":2:{s:4:"time";s:9:"1月13日";s:3:"tip";s:64:"每年开课5次，分别为：1月、3月、6月、8月、10月";}}</t>
  </si>
  <si>
    <t>001(936)294-3446</t>
  </si>
  <si>
    <t>a:1:{s:6:"文学";s:32:"./major/175/5721/Language//9.gif";}</t>
  </si>
  <si>
    <t>{"Address":"Sam Houston State University,  English Language Institute, SHSU Box 2150, Huntsville, TX 77341-2150","Tel":"001(936)294-3446","Fax":"","Mail":"ESL@shsu.edu","ApplyOnline":"http://www.shsu.edu/~www_eli/procedure.html","Conditions_Cost": "","Conditions_Edu": "无明确要求", "Conditions_Test": "","Conditions_Age": "无明确要求","MajorSum": "1", "OpeningTime": [{"time":"1月13日","tip":"每年开课5次，分别为：1月、3月、6月、8月、10月"}],"Tuition": "371","Other_Application": "50","Other_reg": "-1","Other_books": "200","ScholarshipUrl": "","alimony":"12768-21600","Other_Conditions": "1、要求提交之前学习成绩单。","Currency": "美元","Rate": "6.3387"}</t>
  </si>
  <si>
    <t>a:7:{s:6:"文学";s:31:"./major/175/5721/NetWork//9.gif";s:6:"理学";s:31:"./major/175/5721/NetWork//6.gif";s:9:"教育学";s:31:"./major/175/5721/NetWork//4.gif";s:9:"管理学";s:31:"./major/175/5721/NetWork//3.gif";s:6:"工学";s:31:"./major/175/5721/NetWork//2.gif";s:21:"职教及其他类别";s:32:"./major/175/5721/NetWork//13.gif";s:6:"法学";s:31:"./major/175/5721/NetWork//1.gif";}</t>
  </si>
  <si>
    <t>{"Address":"International Graduate Advisor, Sam Houston State University, Box 2541,  Huntsville, TX 77341-2541","Tel":"","Fax":"","Mail":"grad.intl@shsu.edu","ApplyOnline":"https://www.applytexas.org/adappc/gen/c_start.WBX","Conditions_Cost": "","Conditions_Edu": "无明确要求", "Conditions_Test": "","Conditions_Age": "无明确要求","MajorSum": "21", "OpeningTime": "","Tuition": "14376","Other_Application": "","Other_reg": "-1","Other_books": "-1","ScholarshipUrl": "http://www.shsu.edu/~fao_www/scholarships/","alimony":"12768-21600","Other_Conditions": "无明确要求","Currency": "美元","Rate": "6.3387"}</t>
  </si>
  <si>
    <t>查普曼大学(奥兰治)</t>
  </si>
  <si>
    <t>Chapman University (Orange)</t>
  </si>
  <si>
    <t>Office of Admission, One University Drive, Orange, CA 92866</t>
  </si>
  <si>
    <t>001 (714) 628-3404</t>
  </si>
  <si>
    <t>admit@chapman.edu</t>
  </si>
  <si>
    <t>a:3:{i:0;O:8:"stdClass":2:{s:4:"time";s:9:"11月1日";s:3:"tip";s:36:"秋季入学提前申请截止时间";}i:1;O:8:"stdClass":2:{s:4:"time";s:9:"1月15日";s:3:"tip";s:36:"秋季入学常规申请截止时间";}i:2;O:8:"stdClass":2:{s:4:"time";s:10:"10月15日";s:3:"tip";s:42:"春季入学提前录取申请截止日期";}}</t>
  </si>
  <si>
    <t>1.如果SAT任意模块达到550，或ACT任意模块达到24，则可免提托福雅思成绩。</t>
  </si>
  <si>
    <t>http://www.chapman.edu/students/tuition-and-aid/financial-aid/scholarships-and-grants/index.aspx</t>
  </si>
  <si>
    <t>001 (714) 997-6711</t>
  </si>
  <si>
    <t>a:10:{s:6:"文学";s:36:"./major/175/434/Undergraduate//9.gif";s:9:"历史学";s:36:"./major/175/434/Undergraduate//7.gif";s:6:"理学";s:36:"./major/175/434/Undergraduate//6.gif";s:9:"经济学";s:36:"./major/175/434/Undergraduate//5.gif";s:9:"教育学";s:36:"./major/175/434/Undergraduate//4.gif";s:9:"管理学";s:36:"./major/175/434/Undergraduate//3.gif";s:6:"工学";s:36:"./major/175/434/Undergraduate//2.gif";s:6:"哲学";s:37:"./major/175/434/Undergraduate//11.gif";s:6:"医学";s:37:"./major/175/434/Undergraduate//10.gif";s:6:"法学";s:36:"./major/175/434/Undergraduate//1.gif";}</t>
  </si>
  <si>
    <t>{"Address":"Office of Admission, One University Drive, Orange, CA 92866","Tel":"001 (714) 997-6711","Fax":"001 (714) 628-3404  ","Mail":"admit@chapman.edu","ApplyOnline":"https://www.commonapp.org/Login","Conditions_Cost": "","Conditions_Edu": "高中毕业", "Conditions_Test": [{"type":"托福网考(IBT)","score":"80"},{"type":"雅思","score":"6.5"}],"Conditions_Age": "无明确要求","MajorSum": "48", "OpeningTime": [{"time":"11月1日","tip":"秋季入学提前申请截止时间"},{"time":"1月15日","tip":"秋季入学常规申请截止时间"},{"time":"10月15日","tip":"春季入学提前录取申请截止日期"}],"Tuition": "42890","Other_Application": "-1","Other_reg": "-1","Other_books": "-1","ScholarshipUrl": "http://www.chapman.edu/students/tuition-and-aid/financial-aid/scholarships-and-grants/index.aspx","alimony":"12768-21600","Other_Conditions": "1.如果SAT任意模块达到550，或ACT任意模块达到24，则可免提托福雅思成绩。","Currency": "美元","Rate": "6.3387"}</t>
  </si>
  <si>
    <t>http://www.chapman.edu/admission/graduate/applynow.aspx</t>
  </si>
  <si>
    <t>gradadmit@chapman.edu</t>
  </si>
  <si>
    <t>1、如果GPA成绩低于3分，要求提交GRE考试成绩。&amp;nbsp;2、如果GPA成绩在2.5-2.99分之间，则要求参加学校组织的相关考试。</t>
  </si>
  <si>
    <t>001 714-997-6711</t>
  </si>
  <si>
    <t>a:8:{s:6:"文学";s:29:"./major/175/434/Master//9.gif";s:6:"理学";s:29:"./major/175/434/Master//6.gif";s:9:"经济学";s:29:"./major/175/434/Master//5.gif";s:9:"教育学";s:29:"./major/175/434/Master//4.gif";s:9:"管理学";s:29:"./major/175/434/Master//3.gif";s:6:"工学";s:29:"./major/175/434/Master//2.gif";s:6:"医学";s:30:"./major/175/434/Master//10.gif";s:6:"法学";s:29:"./major/175/434/Master//1.gif";}</t>
  </si>
  <si>
    <t>{"Address":"Office of Admission, One University Drive, Orange, CA 92866","Tel":"001 714-997-6711","Fax":"","Mail":"gradadmit@chapman.edu","ApplyOnline":"http://www.chapman.edu/admission/graduate/applynow.aspx","Conditions_Cost": [{"score":"四分制  2.5","tip":"GPA"}],"Conditions_Edu": "本科毕业", "Conditions_Test": [{"type":"传统托福(PBT)","score":"550"},{"type":"托福网考(IBT)","score":"80"},{"type":"雅思","score":"6.5"}],"Conditions_Age": "无明确要求","MajorSum": "33", "OpeningTime": "","Tuition": "30720","Other_Application": "-1","Other_reg": "-1","Other_books": "-1","ScholarshipUrl": "http://www.chapman.edu/students/tuition-and-aid/financial-aid/scholarships-and-grants/index.aspx","alimony":"12768-21600","Other_Conditions": "1、如果GPA成绩低于3分，要求提交GRE考试成绩。&amp;nbsp;2、如果GPA成绩在2.5-2.99分之间，则要求参加学校组织的相关考试。","Currency": "美元","Rate": "6.3387"}</t>
  </si>
  <si>
    <t>a:4:{s:6:"理学";s:25:"./major/175/434/Dr//6.gif";s:9:"教育学";s:25:"./major/175/434/Dr//4.gif";s:6:"医学";s:26:"./major/175/434/Dr//10.gif";s:6:"法学";s:25:"./major/175/434/Dr//1.gif";}</t>
  </si>
  <si>
    <t>{"Address":"Office of Admission, One University Drive, Orange, CA 92866","Tel":"001 714-997-6711","Fax":"","Mail":"gradadmit@chapman.edu","ApplyOnline":"http://www.chapman.edu/admission/graduate/applynow.aspx","Conditions_Cost": [{"score":"四分制  2.5","tip":"GPA"}],"Conditions_Edu": "本科毕业", "Conditions_Test": [{"type":"传统托福(PBT)","score":"550"},{"type":"托福网考(IBT)","score":"80"},{"type":"雅思","score":"6.5"}],"Conditions_Age": "无明确要求","MajorSum": "4", "OpeningTime": "","Tuition": "27360","Other_Application": "-1","Other_reg": "-1","Other_books": "-1","ScholarshipUrl": "http://www.chapman.edu/students/tuition-and-aid/financial-aid/scholarships-and-grants/index.aspx","alimony":"12768-21600","Other_Conditions": "1、如果GPA成绩低于3分，要求提交GRE考试成绩。&amp;nbsp;2、如果GPA成绩在2.5-2.99分之间，则要求参加学校组织的相关考试。","Currency": "美元","Rate": "6.3387"}</t>
  </si>
  <si>
    <t>a:1:{i:0;O:8:"stdClass":2:{s:5:"score";s:14:"四分制  2.5";s:3:"tip";s:21:"平均分为2.5以上";}}</t>
  </si>
  <si>
    <t>1 (714) 532-6081</t>
  </si>
  <si>
    <t>dstevens@chapman.edu</t>
  </si>
  <si>
    <t>a:3:{i:0;O:8:"stdClass":2:{s:4:"time";s:9:"11月1日";s:3:"tip";s:27:"第一轮申请截止时间";}i:1;O:8:"stdClass":2:{s:4:"time";s:8:"2月1日";s:3:"tip";s:27:"第二轮申请截止时间";}i:2;O:8:"stdClass":2:{s:4:"time";s:8:"5月1日";s:3:"tip";s:27:"第三轮申请截止时间";}}</t>
  </si>
  <si>
    <t>申请者需提供GMAT、GRE考试成绩、托福成绩。</t>
  </si>
  <si>
    <t>1 (714) 997-6990</t>
  </si>
  <si>
    <t>16个月 全日制16-17个月</t>
  </si>
  <si>
    <t>a:5:{s:6:"理学";s:26:"./major/175/434/MBA//6.gif";s:9:"经济学";s:26:"./major/175/434/MBA//5.gif";s:9:"管理学";s:26:"./major/175/434/MBA//3.gif";s:6:"法学";s:26:"./major/175/434/MBA//1.gif";s:0:"";i:6;}</t>
  </si>
  <si>
    <t>{"Address":"Office of Admission, One University Drive, Orange, CA 92866","Tel":"1 (714) 997-6990","Fax":"1 (714) 532-6081","Mail":"dstevens@chapman.edu","Conditions_Cost": [{"score":"四分制  2.5","tip":"平均分为2.5以上"}],"Conditions_Edu": "本科毕业", "Conditions_Test": "", "Conditions_Work": "无明确要求","xueZhi": "16个月 全日制16-17个月","Conditions_Age": "无明确要求","MajorSum": "9", "OpeningTime": [{"time":"11月1日","tip":"第一轮申请截止时间"},{"time":"2月1日","tip":"第二轮申请截止时间"},{"time":"5月1日","tip":"第三轮申请截止时间"}],"Tuition": "58000","Other_Application": "-1","Other_reg": "-1","Other_books": "-1","ScholarshipUrl": "","alimony":"12768-21600","Other_Conditions": "申请者需提供GMAT、GRE考试成绩、托福成绩。","Currency": "美元","Rate": "6.3387"}</t>
  </si>
  <si>
    <t>a:3:{s:9:"教育学";s:33:"./major/175/434/Foundation//4.gif";s:6:"医学";s:34:"./major/175/434/Foundation//10.gif";s:6:"法学";s:33:"./major/175/434/Foundation//1.gif";}</t>
  </si>
  <si>
    <t>{"Address":"Office of Admission, One University Drive, Orange, CA 92866","Tel":"001 (714) 997-6711","Fax":"001 (714) 628-3404  ","Mail":"admit@chapman.edu","ApplyOnline":"https://www.commonapp.org/Login","Conditions_Cost": "","Conditions_Edu": "无明确要求", "Conditions_Test": "","Conditions_Age": "无明确要求","MajorSum": "2", "OpeningTime": "","Tuition": "-1","Other_Application": "-1","Other_reg": "-1","Other_books": "-1","ScholarshipUrl": "","alimony":"12768-21600","Other_Conditions": "无明确要求","Currency": "美元","Rate": "6.3387"}</t>
  </si>
  <si>
    <t>阿肯色大学医学院(小石城)</t>
  </si>
  <si>
    <t>University of Arkansas for Medical Sciences (Little Rock)</t>
  </si>
  <si>
    <t>University of Arkansas for Medical Sciences   College of Nursing   4301 W. Markham St. Slot 529   Little Rock, AR  72205</t>
  </si>
  <si>
    <t>http://www.uams.edu/</t>
  </si>
  <si>
    <t>a:6:{i:0;O:8:"stdClass":2:{s:4:"type";s:17:"传统托福(PBT)";s:5:"score";s:3:"550";}i:1;O:8:"stdClass":2:{s:4:"type";s:17:"托福机考(CBT)";s:5:"score";s:3:"213";}i:2;O:8:"stdClass":2:{s:4:"type";s:23:"托福网考(IBT)阅读";s:5:"score";s:2:"20";}i:3;O:8:"stdClass":2:{s:4:"type";s:23:"托福网考(IBT)写作";s:5:"score";s:2:"20";}i:4;O:8:"stdClass":2:{s:4:"type";s:23:"托福网考(IBT)听力";s:5:"score";s:2:"20";}i:5;O:8:"stdClass":2:{s:4:"type";s:23:"托福网考(IBT)口语";s:5:"score";s:2:"20";}}</t>
  </si>
  <si>
    <t>+1 501 686-8350</t>
  </si>
  <si>
    <t>http://medicine.uams.edu/for-medical-students/financial-aid/</t>
  </si>
  <si>
    <t>+1 501 686-5374</t>
  </si>
  <si>
    <t>a:1:{s:6:"医学";s:37:"./major/175/282/Undergraduate//10.gif";}</t>
  </si>
  <si>
    <t>{"Address":"University of Arkansas for Medical Sciences   College of Nursing   4301 W. Markham St. Slot 529   Little Rock, AR  72205","Tel":"+1 501 686-5374","Fax":"+1 501 686-8350","Mail":"","ApplyOnline":"http://www.uams.edu/","Conditions_Cost": [{"score":"四分制  2.5","tip":"GPA"}],"Conditions_Edu": "高中毕业", "Conditions_Test": [{"type":"传统托福(PBT)","score":"550"},{"type":"托福机考(CBT)","score":"213"},{"type":"托福网考(IBT)阅读","score":"20"},{"type":"托福网考(IBT)写作","score":"20"},{"type":"托福网考(IBT)听力","score":"20"},{"type":"托福网考(IBT)口语","score":"20"}],"Conditions_Age": "无明确要求","MajorSum": "12", "OpeningTime": "","Tuition": "35960","Other_Application": "100","Other_reg": "-1","Other_books": "1050","ScholarshipUrl": "http://medicine.uams.edu/for-medical-students/financial-aid/","alimony":"12768-21600","Other_Conditions": "无明确要求","Currency": "美元","Rate": "6.3387"}</t>
  </si>
  <si>
    <t>UAMS   Graduate School   Slot 601   4301 W. Markham Street   Little Rock, AR  72205</t>
  </si>
  <si>
    <t>001-501-686-5661</t>
  </si>
  <si>
    <t>rem@uams.edu</t>
  </si>
  <si>
    <t>1.提交托福分数和GRE（美国研究生入学考试）分数。&amp;nbsp;2.提交之前学习成绩单。</t>
  </si>
  <si>
    <t>001-501-686-5454</t>
  </si>
  <si>
    <t>a:4:{s:6:"文学";s:29:"./major/175/282/Master//9.gif";s:6:"理学";s:29:"./major/175/282/Master//6.gif";s:9:"管理学";s:29:"./major/175/282/Master//3.gif";s:6:"医学";s:30:"./major/175/282/Master//10.gif";}</t>
  </si>
  <si>
    <t>{"Address":"UAMS   Graduate School   Slot 601   4301 W. Markham Street   Little Rock, AR  72205","Tel":"001-501-686-5454","Fax":"001-501-686-5661","Mail":"rem@uams.edu","ApplyOnline":"http://www.uams.edu/","Conditions_Cost": "","Conditions_Edu": "无明确要求", "Conditions_Test": [{"type":"传统托福(PBT)","score":"550"},{"type":"托福机考(CBT)","score":"213"},{"type":"托福网考(IBT)","score":"79"}],"Conditions_Age": "无明确要求","MajorSum": "18", "OpeningTime": "","Tuition": "35960","Other_Application": "100","Other_reg": "-1","Other_books": "1050","ScholarshipUrl": "http://medicine.uams.edu/for-medical-students/financial-aid/","alimony":"12768-21600","Other_Conditions": "1.提交托福分数和GRE（美国研究生入学考试）分数。&amp;nbsp;2.提交之前学习成绩单。","Currency": "美元","Rate": "6.3387"}</t>
  </si>
  <si>
    <t>a:4:{s:6:"文学";s:25:"./major/175/282/Dr//9.gif";s:6:"理学";s:25:"./major/175/282/Dr//6.gif";s:9:"管理学";s:25:"./major/175/282/Dr//3.gif";s:6:"医学";s:26:"./major/175/282/Dr//10.gif";}</t>
  </si>
  <si>
    <t>{"Address":"UAMS   Graduate School   Slot 601   4301 W. Markham Street   Little Rock, AR  72205","Tel":"001-501-686-5454","Fax":"001-501-686-5661","Mail":"rem@uams.edu","ApplyOnline":"http://www.uams.edu/","Conditions_Cost": "","Conditions_Edu": "无明确要求", "Conditions_Test": [{"type":"传统托福(PBT)","score":"550"},{"type":"托福机考(CBT)","score":"213"},{"type":"托福网考(IBT)","score":"79"}],"Conditions_Age": "无明确要求","MajorSum": "25", "OpeningTime": "","Tuition": "35960","Other_Application": "100","Other_reg": "-1","Other_books": "1050","ScholarshipUrl": "http://medicine.uams.edu/for-medical-students/financial-aid/","alimony":"12768-21600","Other_Conditions": "1.提交托福分数和GRE（美国研究生入学考试）分数。&amp;nbsp;2.提交之前学习成绩单。","Currency": "美元","Rate": "6.3387"}</t>
  </si>
  <si>
    <t>a:1:{s:6:"医学";s:34:"./major/175/282/Specialist//10.gif";}</t>
  </si>
  <si>
    <t>{"Address":"University of Arkansas for Medical Sciences   College of Nursing   4301 W. Markham St. Slot 529   Little Rock, AR  72205","Tel":"+1 501 686-5374","Fax":"+1 501 686-8350","Mail":"","ApplyOnline":"http://www.uams.edu/","Conditions_Cost": [{"score":"四分制  2.5","tip":"GPA"}],"Conditions_Edu": "高中毕业", "Conditions_Test": [{"type":"传统托福(PBT)","score":"550"},{"type":"托福机考(CBT)","score":"213"},{"type":"托福网考(IBT)阅读","score":"20"},{"type":"托福网考(IBT)写作","score":"20"},{"type":"托福网考(IBT)听力","score":"20"},{"type":"托福网考(IBT)口语","score":"20"}],"Conditions_Age": "无明确要求","MajorSum": "5", "OpeningTime": "","Tuition": "35960","Other_Application": "100","Other_reg": "-1","Other_books": "1050","ScholarshipUrl": "http://medicine.uams.edu/for-medical-students/financial-aid/","alimony":"12768-21600","Other_Conditions": "无明确要求","Currency": "美元","Rate": "6.3387"}</t>
  </si>
  <si>
    <t>a:2:{s:9:"管理学";s:30:"./major/175/282/NetWork//3.gif";s:6:"医学";s:31:"./major/175/282/NetWork//10.gif";}</t>
  </si>
  <si>
    <t>{"Address":"UAMS   Graduate School   Slot 601   4301 W. Markham Street   Little Rock, AR  72205","Tel":"001-501-686-5454","Fax":"001-501-686-5661","Mail":"rem@uams.edu","ApplyOnline":"http://www.uams.edu/","Conditions_Cost": "","Conditions_Edu": "无明确要求", "Conditions_Test": "","Conditions_Age": "无明确要求","MajorSum": "3", "OpeningTime": "","Tuition": "35960","Other_Application": "","Other_reg": "-1","Other_books": "1050","ScholarshipUrl": "http://medicine.uams.edu/for-medical-students/financial-aid/","alimony":"12768-21600","Other_Conditions": "无明确要求","Currency": "美元","Rate": "6.3387"}</t>
  </si>
  <si>
    <t>伊萨卡学院(伊萨卡)</t>
  </si>
  <si>
    <t>Ithaca College (Ithaca)</t>
  </si>
  <si>
    <t>Ithaca College, Office of Admission, 953 Danby Road, Ithaca, NY 14850-7020</t>
  </si>
  <si>
    <t>http://www.ithaca.edu/admission/apply/applying/?frtr=fr&amp;fasp=fa</t>
  </si>
  <si>
    <t>a:4:{i:0;O:8:"stdClass":2:{s:4:"type";s:17:"托福机考(CBT)";s:5:"score";s:3:"213";}i:1;O:8:"stdClass":2:{s:4:"type";s:17:"托福网考(IBT)";s:5:"score";s:2:"80";}i:2;O:8:"stdClass":2:{s:4:"type";s:6:"雅思";s:5:"score";s:1:"6";}i:3;O:8:"stdClass":2:{s:4:"type";s:9:"SAT写作";s:5:"score";s:3:"600";}}</t>
  </si>
  <si>
    <t>001(607) 274-1900</t>
  </si>
  <si>
    <t>admission@ithaca.edu</t>
  </si>
  <si>
    <t>http://www.ithaca.edu/finaid/aid/aidtypes/</t>
  </si>
  <si>
    <t>001(607) 274-3124</t>
  </si>
  <si>
    <t>a:10:{s:6:"文学";s:37:"./major/175/3980/Undergraduate//9.gif";s:9:"历史学";s:37:"./major/175/3980/Undergraduate//7.gif";s:6:"理学";s:37:"./major/175/3980/Undergraduate//6.gif";s:9:"经济学";s:37:"./major/175/3980/Undergraduate//5.gif";s:9:"教育学";s:37:"./major/175/3980/Undergraduate//4.gif";s:9:"管理学";s:37:"./major/175/3980/Undergraduate//3.gif";s:6:"工学";s:37:"./major/175/3980/Undergraduate//2.gif";s:6:"哲学";s:38:"./major/175/3980/Undergraduate//11.gif";s:6:"医学";s:38:"./major/175/3980/Undergraduate//10.gif";s:6:"法学";s:37:"./major/175/3980/Undergraduate//1.gif";}</t>
  </si>
  <si>
    <t>{"Address":"Ithaca College, Office of Admission, 953 Danby Road, Ithaca, NY 14850-7020","Tel":"001(607) 274-3124","Fax":"001(607) 274-1900","Mail":"admission@ithaca.edu","ApplyOnline":"http://www.ithaca.edu/admission/apply/applying/?frtr=fr&amp;fasp=fa","Conditions_Cost": "","Conditions_Edu": "高中毕业", "Conditions_Test": [{"type":"托福机考(CBT)","score":"213"},{"type":"托福网考(IBT)","score":"80"},{"type":"雅思","score":"6"},{"type":"SAT写作","score":"600"}],"Conditions_Age": "无明确要求","MajorSum": "96", "OpeningTime": "","Tuition": "38400","Other_Application": "-1","Other_reg": "-1","Other_books": "-1","ScholarshipUrl": "http://www.ithaca.edu/finaid/aid/aidtypes/","alimony":"12768-21600","Other_Conditions": "无明确要求","Currency": "美元","Rate": "6.3387"}</t>
  </si>
  <si>
    <t>Ithaca College,Office of Admission, 953 Danby Road, Ithaca, NY 14850</t>
  </si>
  <si>
    <t>http://www.ithaca.edu/gradadmission/admission/apply/</t>
  </si>
  <si>
    <t>a:2:{i:0;O:8:"stdClass":2:{s:4:"type";s:17:"托福机考(CBT)";s:5:"score";s:3:"213";}i:1;O:8:"stdClass":2:{s:4:"type";s:6:"雅思";s:5:"score";s:1:"6";}}</t>
  </si>
  <si>
    <t>gradadmission@ithaca.edu</t>
  </si>
  <si>
    <t>1.要求提交GRE考试成绩。</t>
  </si>
  <si>
    <t>a:4:{s:6:"文学";s:30:"./major/175/3980/Master//9.gif";s:9:"教育学";s:30:"./major/175/3980/Master//4.gif";s:9:"管理学";s:30:"./major/175/3980/Master//3.gif";s:6:"医学";s:31:"./major/175/3980/Master//10.gif";}</t>
  </si>
  <si>
    <t>{"Address":"Ithaca College,Office of Admission, 953 Danby Road, Ithaca, NY 14850","Tel":"001(607) 274-3124","Fax":"001(607) 274-1900","Mail":"gradadmission@ithaca.edu","ApplyOnline":"http://www.ithaca.edu/gradadmission/admission/apply/","Conditions_Cost": [{"score":"四分制  3.0","tip":"GPA"}],"Conditions_Edu": "本科毕业", "Conditions_Test": [{"type":"托福机考(CBT)","score":"213"},{"type":"雅思","score":"6"}],"Conditions_Age": "无明确要求","MajorSum": "16", "OpeningTime": "","Tuition": "18168","Other_Application": "-1","Other_reg": "-1","Other_books": "-1","ScholarshipUrl": "http://www.ithaca.edu/finaid/aid/aidtypes/","alimony":"12768-21600","Other_Conditions": "1.要求提交GRE考试成绩。","Currency": "美元","Rate": "6.3387"}</t>
  </si>
  <si>
    <t>Ithaca College, Office of Admission, 953 Danby Road, Ithaca, NY 14850</t>
  </si>
  <si>
    <t>1 (607) 274-1900</t>
  </si>
  <si>
    <t>a:3:{i:0;O:8:"stdClass":2:{s:4:"time";s:8:"5月1日";s:3:"tip";s:30:"夏季入学申请截止日期";}i:1;O:8:"stdClass":2:{s:4:"time";s:9:"5月15日";s:3:"tip";s:30:"秋季入学申请截止日期";}i:2;O:8:"stdClass":2:{s:4:"time";s:9:"11月1日";s:3:"tip";s:30:"春季入学申请截止日期";}}</t>
  </si>
  <si>
    <t>申请人需要提供GMAT成绩。</t>
  </si>
  <si>
    <t>1 (607) 274-3124</t>
  </si>
  <si>
    <t>10个月 10个月全日制MBA</t>
  </si>
  <si>
    <t>a:1:{s:9:"管理学";s:27:"./major/175/3980/MBA//3.gif";}</t>
  </si>
  <si>
    <t>{"Address":"Ithaca College, Office of Admission, 953 Danby Road, Ithaca, NY 14850","Tel":"1 (607) 274-3124","Fax":"1 (607) 274-1900","Mail":"gradadmission@ithaca.edu","Conditions_Cost": "","Conditions_Edu": "本科毕业", "Conditions_Test": [{"type":"托福机考(CBT)","score":"213"},{"type":"雅思","score":"6"}], "Conditions_Work": "无明确要求","xueZhi": "10个月 10个月全日制MBA","Conditions_Age": "无明确要求","MajorSum": "1", "OpeningTime": [{"time":"5月1日","tip":"夏季入学申请截止日期"},{"time":"5月15日","tip":"秋季入学申请截止日期"},{"time":"11月1日","tip":"春季入学申请截止日期"}],"Tuition": "30672","Other_Application": "-1","Other_reg": "-1","Other_books": "-1","ScholarshipUrl": "","alimony":"12768-21600","Other_Conditions": "申请人需要提供GMAT成绩。","Currency": "美元","Rate": "6.3387"}</t>
  </si>
  <si>
    <t>a:4:{s:9:"教育学";s:34:"./major/175/3980/Foundation//4.gif";s:9:"管理学";s:34:"./major/175/3980/Foundation//3.gif";s:6:"医学";s:35:"./major/175/3980/Foundation//10.gif";s:6:"法学";s:34:"./major/175/3980/Foundation//1.gif";}</t>
  </si>
  <si>
    <t>{"Address":"Ithaca College, Office of Admission, 953 Danby Road, Ithaca, NY 14850-7020","Tel":"001(607) 274-3124","Fax":"001(607) 274-1900","Mail":"admission@ithaca.edu","ApplyOnline":"http://www.ithaca.edu/admission/apply/applying/?frtr=fr&amp;fasp=fa","Conditions_Cost": "","Conditions_Edu": "无明确要求", "Conditions_Test": "","Conditions_Age": "无明确要求","MajorSum": "4", "OpeningTime": "","Tuition": "-1","Other_Application": "-1","Other_reg": "-1","Other_books": "-1","ScholarshipUrl": "","alimony":"12768-21600","Other_Conditions": "无明确要求","Currency": "美元","Rate": "6.3387"}</t>
  </si>
  <si>
    <t>波多黎各大学玛雅圭兹分校(玛雅圭兹)</t>
  </si>
  <si>
    <t>UPR - Mayaguez (Mayaguez)</t>
  </si>
  <si>
    <t>PO Box 9021 Mayagüez PR 00681-9021</t>
  </si>
  <si>
    <t>https://patsiprod.upr.edu/OA_HTML/AppsLocalLogin.jsp?requestUrl=APPSHOMEPAGE&amp;cancelUrl=https%3A%2F%2Fpatsiprod.upr.edu%3A443%2Foa_servlets%2Foracle.apps.fnd.sso.AppsLogin&amp;s2=8E4C24EC7B08B94F00C3DB18E6DBA95633C56D948D464B97EF33F03AC05A5209</t>
  </si>
  <si>
    <t>1 (787) 834-5265</t>
  </si>
  <si>
    <t>admisiones@uprm.edu</t>
  </si>
  <si>
    <t>a:1:{i:0;O:8:"stdClass":2:{s:4:"time";s:10:"12月15日";s:3:"tip";s:0:"";}}</t>
  </si>
  <si>
    <t>http://estudiantes.upr.edu/nuevos/ayudas.html</t>
  </si>
  <si>
    <t>1 (787) 265-3811</t>
  </si>
  <si>
    <t>a:4:{s:9:"历史学";s:37:"./major/175/6562/Undergraduate//7.gif";s:6:"理学";s:37:"./major/175/6562/Undergraduate//6.gif";s:9:"教育学";s:37:"./major/175/6562/Undergraduate//4.gif";s:21:"职教及其他类别";s:38:"./major/175/6562/Undergraduate//13.gif";}</t>
  </si>
  <si>
    <t>{"Address":"PO Box 9021 Mayagüez PR 00681-9021","Tel":"1 (787) 265-3811","Fax":"1 (787) 834-5265","Mail":"admisiones@uprm.edu","ApplyOnline":"https://patsiprod.upr.edu/OA_HTML/AppsLocalLogin.jsp?requestUrl=APPSHOMEPAGE&amp;cancelUrl=https%3A%2F%2Fpatsiprod.upr.edu%3A443%2Foa_servlets%2Foracle.apps.fnd.sso.AppsLogin&amp;s2=8E4C24EC7B08B94F00C3DB18E6DBA95633C56D948D464B97EF33F03AC05A5209","Conditions_Cost": "","Conditions_Edu": "高中毕业", "Conditions_Test": "","Conditions_Age": "无明确要求","MajorSum": "37", "OpeningTime": [{"time":"12月15日","tip":""}],"Tuition": "-1","Other_Application": "-1","Other_reg": "-1","Other_books": "-1","ScholarshipUrl": "http://estudiantes.upr.edu/nuevos/ayudas.html","alimony":"12768-21600","Other_Conditions": "无明确要求","Currency": "美元","Rate": "6.3387"}</t>
  </si>
  <si>
    <t>a:7:{s:6:"文学";s:30:"./major/175/6562/Master//9.gif";s:6:"农学";s:30:"./major/175/6562/Master//8.gif";s:6:"理学";s:30:"./major/175/6562/Master//6.gif";s:9:"经济学";s:30:"./major/175/6562/Master//5.gif";s:9:"教育学";s:30:"./major/175/6562/Master//4.gif";s:9:"管理学";s:30:"./major/175/6562/Master//3.gif";s:6:"工学";s:30:"./major/175/6562/Master//2.gif";}</t>
  </si>
  <si>
    <t>{"Address":"PO Box 9021 Mayagüez PR 00681-9021","Tel":"1 (787) 265-3811","Fax":"1 (787) 834-5265","Mail":"admisiones@uprm.edu","ApplyOnline":"https://patsiprod.upr.edu/OA_HTML/AppsLocalLogin.jsp?requestUrl=APPSHOMEPAGE&amp;cancelUrl=https%3A%2F%2Fpatsiprod.upr.edu%3A443%2Foa_servlets%2Foracle.apps.fnd.sso.AppsLogin&amp;s2=8E4C24EC7B08B94F00C3DB18E6DBA95633C56D948D464B97EF33F03AC05A5209","Conditions_Cost": "","Conditions_Edu": "本科毕业", "Conditions_Test": "","Conditions_Age": "无明确要求","MajorSum": "0", "OpeningTime": "","Tuition": "-1","Other_Application": "-1","Other_reg": "-1","Other_books": "-1","ScholarshipUrl": "http://estudiantes.upr.edu/nuevos/ayudas.html","alimony":"12768-21600","Other_Conditions": "无明确要求","Currency": "美元","Rate": "6.3387"}</t>
  </si>
  <si>
    <t>a:7:{s:6:"文学";s:26:"./major/175/6562/Dr//9.gif";s:6:"农学";s:26:"./major/175/6562/Dr//8.gif";s:6:"理学";s:26:"./major/175/6562/Dr//6.gif";s:9:"经济学";s:26:"./major/175/6562/Dr//5.gif";s:9:"教育学";s:26:"./major/175/6562/Dr//4.gif";s:9:"管理学";s:26:"./major/175/6562/Dr//3.gif";s:6:"工学";s:26:"./major/175/6562/Dr//2.gif";}</t>
  </si>
  <si>
    <t>{"Address":"PO Box 9021 Mayagüez PR 00681-9021","Tel":"1 (787) 265-3811","Fax":"1 (787) 834-5265","Mail":"admisiones@uprm.edu","ApplyOnline":"https://patsiprod.upr.edu/OA_HTML/AppsLocalLogin.jsp?requestUrl=APPSHOMEPAGE&amp;cancelUrl=https%3A%2F%2Fpatsiprod.upr.edu%3A443%2Foa_servlets%2Foracle.apps.fnd.sso.AppsLogin&amp;s2=8E4C24EC7B08B94F00C3DB18E6DBA95633C56D948D464B97EF33F03AC05A5209","Conditions_Cost": "","Conditions_Edu": "硕士毕业", "Conditions_Test": "","Conditions_Age": "无明确要求","MajorSum": "0", "OpeningTime": "","Tuition": "-1","Other_Application": "-1","Other_reg": "-1","Other_books": "-1","ScholarshipUrl": "http://estudiantes.upr.edu/nuevos/ayudas.html","alimony":"12768-21600","Other_Conditions": "无明确要求","Currency": "美元","Rate": "6.3387"}</t>
  </si>
  <si>
    <t>a:2:{s:9:"教育学";s:34:"./major/175/6562/Foundation//4.gif";s:21:"职教及其他类别";s:35:"./major/175/6562/Foundation//13.gif";}</t>
  </si>
  <si>
    <t>{"Address":"PO Box 9021 Mayagüez PR 00681-9021","Tel":"1 (787) 265-3811","Fax":"1 (787) 834-5265","Mail":"admisiones@uprm.edu","ApplyOnline":"","Conditions_Cost": "","Conditions_Edu": "无明确要求", "Conditions_Test": "","Conditions_Age": "无明确要求","MajorSum": "0", "OpeningTime": "","Tuition": "-1","Other_Application": "-1","Other_reg": "-1","Other_books": "-1","ScholarshipUrl": "","alimony":"12768-21600","Other_Conditions": "无明确要求","Currency": "美元","Rate": "6.3387"}</t>
  </si>
  <si>
    <t>纽约城市大学女王学院(弗拉兴)</t>
  </si>
  <si>
    <t>CUNY - Queens College (Flushing)</t>
  </si>
  <si>
    <t>Queens College| The City University of New York | 65-30 Kissena Blvd.| Flushing, NY 11367</t>
  </si>
  <si>
    <t>https://portal.cuny.edu/cms/id/cuny/documents/informationpage/006373.htm</t>
  </si>
  <si>
    <t>1 718-997-5617</t>
  </si>
  <si>
    <t>Admissions@qc.cuny.edu</t>
  </si>
  <si>
    <t>a:2:{i:0;O:8:"stdClass":2:{s:4:"time";s:8:"2月1日";s:3:"tip";s:30:"秋季入学申请截止时间";}i:1;O:8:"stdClass":2:{s:4:"time";s:10:"12月31日";s:3:"tip";s:12:"全年均可";}}</t>
  </si>
  <si>
    <t>http://www.qc.cuny.edu/Academics/Honors/scholarships/Pages/default.aspx</t>
  </si>
  <si>
    <t>1 718-997-5600</t>
  </si>
  <si>
    <t>a:10:{s:6:"文学";s:37:"./major/175/3926/Undergraduate//9.gif";s:9:"历史学";s:37:"./major/175/3926/Undergraduate//7.gif";s:6:"理学";s:37:"./major/175/3926/Undergraduate//6.gif";s:9:"经济学";s:37:"./major/175/3926/Undergraduate//5.gif";s:9:"教育学";s:37:"./major/175/3926/Undergraduate//4.gif";s:9:"管理学";s:37:"./major/175/3926/Undergraduate//3.gif";s:6:"工学";s:37:"./major/175/3926/Undergraduate//2.gif";s:6:"哲学";s:38:"./major/175/3926/Undergraduate//11.gif";s:6:"医学";s:38:"./major/175/3926/Undergraduate//10.gif";s:6:"法学";s:37:"./major/175/3926/Undergraduate//1.gif";}</t>
  </si>
  <si>
    <t>{"Address":"Queens College| The City University of New York | 65-30 Kissena Blvd.| Flushing, NY 11367","Tel":"1 718-997-5600","Fax":"1 718-997-5617 ","Mail":"Admissions@qc.cuny.edu","ApplyOnline":"https://portal.cuny.edu/cms/id/cuny/documents/informationpage/006373.htm","Conditions_Cost": "","Conditions_Edu": "高中毕业", "Conditions_Test": [{"type":"传统托福(PBT)","score":"500"}],"Conditions_Age": "无明确要求","MajorSum": "83", "OpeningTime": [{"time":"2月1日","tip":"秋季入学申请截止时间"},{"time":"12月31日","tip":"全年均可"}],"Tuition": "10440","Other_Application": "-1","Other_reg": "-1","Other_books": "-1","ScholarshipUrl": "http://www.qc.cuny.edu/Academics/Honors/scholarships/Pages/default.aspx","alimony":"12768-21600","Other_Conditions": "无明确要求","Currency": "美元","Rate": "6.3387"}</t>
  </si>
  <si>
    <t>http://www.qc.cuny.edu/admissions/graduate/applying/Pages/Welcome.aspx</t>
  </si>
  <si>
    <t>提交GRE、GMAT和托福或雅思考试成绩。</t>
  </si>
  <si>
    <t>a:9:{s:6:"文学";s:30:"./major/175/3926/Master//9.gif";s:9:"历史学";s:30:"./major/175/3926/Master//7.gif";s:6:"理学";s:30:"./major/175/3926/Master//6.gif";s:9:"经济学";s:30:"./major/175/3926/Master//5.gif";s:9:"教育学";s:30:"./major/175/3926/Master//4.gif";s:9:"管理学";s:30:"./major/175/3926/Master//3.gif";s:6:"工学";s:30:"./major/175/3926/Master//2.gif";s:6:"医学";s:31:"./major/175/3926/Master//10.gif";s:6:"法学";s:30:"./major/175/3926/Master//1.gif";}</t>
  </si>
  <si>
    <t>{"Address":"Queens College| The City University of New York | 65-30 Kissena Blvd.| Flushing, NY 11367","Tel":"1 718-997-5600","Fax":"1 718-997-5617 ","Mail":"Admissions@qc.cuny.edu","ApplyOnline":"http://www.qc.cuny.edu/admissions/graduate/applying/Pages/Welcome.aspx","Conditions_Cost": "","Conditions_Edu": "本科毕业", "Conditions_Test": "","Conditions_Age": "无明确要求","MajorSum": "68", "OpeningTime": [{"time":"12月31日","tip":"全年均可"}],"Tuition": "10890","Other_Application": "-1","Other_reg": "-1","Other_books": "-1","ScholarshipUrl": "http://www.qc.cuny.edu/Academics/Honors/scholarships/Pages/default.aspx","alimony":"12768-21600","Other_Conditions": "提交GRE、GMAT和托福或雅思考试成绩。","Currency": "美元","Rate": "6.3387"}</t>
  </si>
  <si>
    <t>a:10:{s:6:"文学";s:26:"./major/175/3926/Dr//9.gif";s:9:"历史学";s:26:"./major/175/3926/Dr//7.gif";s:6:"理学";s:26:"./major/175/3926/Dr//6.gif";s:9:"经济学";s:26:"./major/175/3926/Dr//5.gif";s:9:"教育学";s:26:"./major/175/3926/Dr//4.gif";s:9:"管理学";s:26:"./major/175/3926/Dr//3.gif";s:6:"工学";s:26:"./major/175/3926/Dr//2.gif";s:6:"哲学";s:27:"./major/175/3926/Dr//11.gif";s:6:"医学";s:27:"./major/175/3926/Dr//10.gif";s:6:"法学";s:26:"./major/175/3926/Dr//1.gif";}</t>
  </si>
  <si>
    <t>{"Address":"Queens College| The City University of New York | 65-30 Kissena Blvd.| Flushing, NY 11367","Tel":"1 718-997-5600","Fax":"1 718-997-5617 ","Mail":"Admissions@qc.cuny.edu","ApplyOnline":"http://www.qc.cuny.edu/admissions/graduate/applying/Pages/Welcome.aspx","Conditions_Cost": "","Conditions_Edu": "本科毕业", "Conditions_Test": "","Conditions_Age": "无明确要求","MajorSum": "34", "OpeningTime": [{"time":"12月31日","tip":"全年均可"}],"Tuition": "10890","Other_Application": "-1","Other_reg": "-1","Other_books": "-1","ScholarshipUrl": "http://www.qc.cuny.edu/Academics/Honors/scholarships/Pages/default.aspx","alimony":"12768-21600","Other_Conditions": "提交GRE、GMAT和托福或雅思考试成绩。","Currency": "美元","Rate": "6.3387"}</t>
  </si>
  <si>
    <t>http://www.qc.cuny.edu/pcs/Programs/EnglishLanguage/Pages/Admission.aspx</t>
  </si>
  <si>
    <t>ELI@qc.edu</t>
  </si>
  <si>
    <t>a:1:{i:0;O:8:"stdClass":2:{s:4:"time";s:9:"1月24日";s:3:"tip";s:44:"每年开课4次，1月、6月、7月、8月";}}</t>
  </si>
  <si>
    <t>a:2:{s:6:"文学";s:32:"./major/175/3926/Language//9.gif";s:9:"教育学";s:32:"./major/175/3926/Language//4.gif";}</t>
  </si>
  <si>
    <t>{"Address":"Queens College| The City University of New York | 65-30 Kissena Blvd.| Flushing, NY 11367","Tel":"1 718-997-5600","Fax":"1 718-997-5617 ","Mail":"ELI@qc.edu","ApplyOnline":"http://www.qc.cuny.edu/pcs/Programs/EnglishLanguage/Pages/Admission.aspx","Conditions_Cost": "","Conditions_Edu": "无明确要求", "Conditions_Test": "","Conditions_Age": "无明确要求","MajorSum": "1", "OpeningTime": [{"time":"1月24日","tip":"每年开课4次，1月、6月、7月、8月"}],"Tuition": "156","Other_Application": "-1","Other_reg": "-1","Other_books": "-1","ScholarshipUrl": "","alimony":"12768-21600","Other_Conditions": "无明确要求","Currency": "美元","Rate": "6.3387"}</t>
  </si>
  <si>
    <t>a:2:{s:6:"文学";s:31:"./major/175/3926/NetWork//9.gif";s:9:"管理学";s:31:"./major/175/3926/NetWork//3.gif";}</t>
  </si>
  <si>
    <t>{"Address":"Queens College| The City University of New York | 65-30 Kissena Blvd.| Flushing, NY 11367","Tel":"1 718-997-5600","Fax":"1 718-997-5617 ","Mail":"Admissions@qc.cuny.edu","ApplyOnline":"http://www.qc.cuny.edu/admissions/graduate/applying/Pages/Welcome.aspx","Conditions_Cost": "","Conditions_Edu": "无明确要求", "Conditions_Test": "","Conditions_Age": "无明确要求","MajorSum": "5", "OpeningTime": "","Tuition": "10890","Other_Application": "","Other_reg": "-1","Other_books": "-1","ScholarshipUrl": "http://www.qc.cuny.edu/Academics/Honors/scholarships/Pages/default.aspx","alimony":"12768-21600","Other_Conditions": "无明确要求","Currency": "美元","Rate": "6.3387"}</t>
  </si>
  <si>
    <t>阿姆赫斯特学院(阿姆赫斯特)</t>
  </si>
  <si>
    <t>Amherst College (Amherst)</t>
  </si>
  <si>
    <t>Office of Admission Amherst College PO Box 5000 Amherst, MA 01002-5000</t>
  </si>
  <si>
    <t>https://www.amherst.edu/admission/apply</t>
  </si>
  <si>
    <t>a:7:{i:0;O:8:"stdClass":2:{s:4:"type";s:17:"传统托福(PBT)";s:5:"score";s:3:"600";}i:1;O:8:"stdClass":2:{s:4:"type";s:17:"托福机考(CBT)";s:5:"score";s:3:"250";}i:2;O:8:"stdClass":2:{s:4:"type";s:17:"托福网考(IBT)";s:5:"score";s:3:"100";}i:3;O:8:"stdClass":2:{s:4:"type";s:6:"雅思";s:5:"score";s:3:"7.5";}i:4;O:8:"stdClass":2:{s:4:"type";s:21:"密歇根英语考试";s:5:"score";s:2:"84";}i:5;O:8:"stdClass":2:{s:4:"type";s:18:"SAT批判性阅读";s:5:"score";s:3:"700";}i:6;O:8:"stdClass":2:{s:4:"type";s:9:"ACT阅读";s:5:"score";s:2:"32";}}</t>
  </si>
  <si>
    <t>admission@amherst.edu</t>
  </si>
  <si>
    <t>a:2:{i:0;O:8:"stdClass":2:{s:4:"time";s:10:"11月15日";s:3:"tip";s:30:"提前录取申请截止日期";}i:1;O:8:"stdClass":2:{s:4:"time";s:8:"1月1日";s:3:"tip";s:30:"常规录取申请截止日期";}}</t>
  </si>
  <si>
    <t>https://www.amherst.edu/offices/financialaid/international_students</t>
  </si>
  <si>
    <t>001(413) 542-2328</t>
  </si>
  <si>
    <t>a:8:{s:6:"文学";s:37:"./major/175/2772/Undergraduate//9.gif";s:9:"历史学";s:37:"./major/175/2772/Undergraduate//7.gif";s:6:"理学";s:37:"./major/175/2772/Undergraduate//6.gif";s:9:"经济学";s:37:"./major/175/2772/Undergraduate//5.gif";s:6:"工学";s:37:"./major/175/2772/Undergraduate//2.gif";s:6:"哲学";s:38:"./major/175/2772/Undergraduate//11.gif";s:6:"医学";s:38:"./major/175/2772/Undergraduate//10.gif";s:6:"法学";s:37:"./major/175/2772/Undergraduate//1.gif";}</t>
  </si>
  <si>
    <t>{"Address":"Office of Admission Amherst College PO Box 5000 Amherst, MA 01002-5000","Tel":"001(413) 542-2328","Fax":"","Mail":"admission@amherst.edu","ApplyOnline":"https://www.amherst.edu/admission/apply","Conditions_Cost": "","Conditions_Edu": "高中毕业", "Conditions_Test": [{"type":"传统托福(PBT)","score":"600"},{"type":"托福机考(CBT)","score":"250"},{"type":"托福网考(IBT)","score":"100"},{"type":"雅思","score":"7.5"},{"type":"密歇根英语考试","score":"84"},{"type":"SAT批判性阅读","score":"700"},{"type":"ACT阅读","score":"32"}],"Conditions_Age": "无明确要求","MajorSum": "34", "OpeningTime": [{"time":"11月15日","tip":"提前录取申请截止日期"},{"time":"1月1日","tip":"常规录取申请截止日期"}],"Tuition": "57970","Other_Application": "-1","Other_reg": "-1","Other_books": "1000","ScholarshipUrl": "https://www.amherst.edu/offices/financialaid/international_students","alimony":"12768-21600","Other_Conditions": "无明确要求","Currency": "美元","Rate": "6.3387"}</t>
  </si>
  <si>
    <t>a:5:{i:0;O:8:"stdClass":2:{s:4:"type";s:17:"传统托福(PBT)";s:5:"score";s:3:"600";}i:1;O:8:"stdClass":2:{s:4:"type";s:17:"托福机考(CBT)";s:5:"score";s:3:"250";}i:2;O:8:"stdClass":2:{s:4:"type";s:17:"托福网考(IBT)";s:5:"score";s:3:"100";}i:3;O:8:"stdClass":2:{s:4:"type";s:6:"雅思";s:5:"score";s:3:"7.5";}i:4;O:8:"stdClass":2:{s:4:"type";s:21:"密歇根英语考试";s:5:"score";s:2:"84";}}</t>
  </si>
  <si>
    <t>a:8:{s:6:"文学";s:34:"./major/175/2772/Specialist//9.gif";s:9:"历史学";s:34:"./major/175/2772/Specialist//7.gif";s:6:"理学";s:34:"./major/175/2772/Specialist//6.gif";s:9:"管理学";s:34:"./major/175/2772/Specialist//3.gif";s:6:"工学";s:34:"./major/175/2772/Specialist//2.gif";s:6:"哲学";s:35:"./major/175/2772/Specialist//11.gif";s:6:"医学";s:35:"./major/175/2772/Specialist//10.gif";s:6:"法学";s:34:"./major/175/2772/Specialist//1.gif";}</t>
  </si>
  <si>
    <t>{"Address":"Office of Admission Amherst College PO Box 5000 Amherst, MA 01002-5000","Tel":"001(413) 542-2328","Fax":"","Mail":"admission@amherst.edu","ApplyOnline":"https://www.amherst.edu/admission/apply","Conditions_Cost": "","Conditions_Edu": "高中毕业", "Conditions_Test": [{"type":"传统托福(PBT)","score":"600"},{"type":"托福机考(CBT)","score":"250"},{"type":"托福网考(IBT)","score":"100"},{"type":"雅思","score":"7.5"},{"type":"密歇根英语考试","score":"84"}],"Conditions_Age": "无明确要求","MajorSum": "14", "OpeningTime": [{"time":"11月15日","tip":"提前录取申请截止日期"},{"time":"1月1日","tip":"常规录取申请截止日期"}],"Tuition": "57970","Other_Application": "-1","Other_reg": "-1","Other_books": "1000","ScholarshipUrl": "https://www.amherst.edu/offices/financialaid/international_students","alimony":"12768-21600","Other_Conditions": "无明确要求","Currency": "美元","Rate": "6.3387"}</t>
  </si>
  <si>
    <t>路易斯安那州立大学健康科学中心(新奥尔良)</t>
  </si>
  <si>
    <t>Louisiana State University Health Sciences Center (New Orleans)</t>
  </si>
  <si>
    <t>Dr. John Ritchie, Director of Admissions, Diversity and Minority Affairs,Ms. Pat Ritchie, Administrative Assistant</t>
  </si>
  <si>
    <t>http://www.lsuhsc.edu/catalog/admission.aspx</t>
  </si>
  <si>
    <t>+1 504-941-8123</t>
  </si>
  <si>
    <t>ds-admissions@lsuhsc.edu</t>
  </si>
  <si>
    <t>学校没有提及具体的语言要求&amp;nbsp;&amp;nbsp;以护理专业招生条件为例</t>
  </si>
  <si>
    <t>http://www.lsuhsc.edu/FinancialAid/</t>
  </si>
  <si>
    <t>+1 504-941-8124</t>
  </si>
  <si>
    <t>a:1:{s:6:"医学";s:38:"./major/175/2515/Undergraduate//10.gif";}</t>
  </si>
  <si>
    <t>{"Address":"Dr. John Ritchie, Director of Admissions, Diversity and Minority Affairs,Ms. Pat Ritchie, Administrative Assistant","Tel":"+1 504-941-8124","Fax":"+1 504-941-8123","Mail":"ds-admissions@lsuhsc.edu","ApplyOnline":"http://www.lsuhsc.edu/catalog/admission.aspx","Conditions_Cost": [{"score":"四分制  2.8","tip":"GPA"}],"Conditions_Edu": "专科毕业", "Conditions_Test": "","Conditions_Age": "无明确要求","MajorSum": "5", "OpeningTime": "","Tuition": "13494","Other_Application": "50","Other_reg": "-1","Other_books": "-1","ScholarshipUrl": "http://www.lsuhsc.edu/FinancialAid/","alimony":"12768-21600","Other_Conditions": "学校没有提及具体的语言要求&amp;nbsp;&amp;nbsp;以护理专业招生条件为例","Currency": "美元","Rate": "6.3387"}</t>
  </si>
  <si>
    <t>http://graduatestudies.lsuhsc.edu/application_and_forms.aspx</t>
  </si>
  <si>
    <t>要求提交GRE成绩和托福成绩</t>
  </si>
  <si>
    <t>a:2:{s:6:"理学";s:30:"./major/175/2515/Master//6.gif";s:6:"医学";s:31:"./major/175/2515/Master//10.gif";}</t>
  </si>
  <si>
    <t>{"Address":"Dr. John Ritchie, Director of Admissions, Diversity and Minority Affairs,Ms. Pat Ritchie, Administrative Assistant","Tel":"+1 504-941-8124","Fax":"+1 504-941-8123","Mail":"ds-admissions@lsuhsc.edu","ApplyOnline":"http://graduatestudies.lsuhsc.edu/application_and_forms.aspx","Conditions_Cost": [{"score":"四分制  3.0","tip":"GPA"}],"Conditions_Edu": "本科毕业", "Conditions_Test": "","Conditions_Age": "无明确要求","MajorSum": "12", "OpeningTime": "","Tuition": "10234","Other_Application": "30","Other_reg": "-1","Other_books": "-1","ScholarshipUrl": "http://www.lsuhsc.edu/FinancialAid/","alimony":"12768-21600","Other_Conditions": "要求提交GRE成绩和托福成绩","Currency": "美元","Rate": "6.3387"}</t>
  </si>
  <si>
    <t>a:2:{s:6:"理学";s:26:"./major/175/2515/Dr//6.gif";s:6:"医学";s:27:"./major/175/2515/Dr//10.gif";}</t>
  </si>
  <si>
    <t>{"Address":"Dr. John Ritchie, Director of Admissions, Diversity and Minority Affairs,Ms. Pat Ritchie, Administrative Assistant","Tel":"+1 504-941-8124","Fax":"+1 504-941-8123","Mail":"ds-admissions@lsuhsc.edu","ApplyOnline":"http://graduatestudies.lsuhsc.edu/application_and_forms.aspx","Conditions_Cost": [{"score":"四分制  3.0","tip":"GPA"}],"Conditions_Edu": "本科毕业", "Conditions_Test": "","Conditions_Age": "无明确要求","MajorSum": "16", "OpeningTime": "","Tuition": "13120","Other_Application": "30","Other_reg": "-1","Other_books": "-1","ScholarshipUrl": "http://www.lsuhsc.edu/FinancialAid/","alimony":"12768-21600","Other_Conditions": "要求提交GRE成绩和托福成绩","Currency": "美元","Rate": "6.3387"}</t>
  </si>
  <si>
    <t>1、要求提交专科学习成绩单。&amp;nbsp;2、要求提交推荐信。&amp;nbsp;3、学校没有提及具体的语言要求。</t>
  </si>
  <si>
    <t>a:1:{s:6:"医学";s:35:"./major/175/2515/Specialist//10.gif";}</t>
  </si>
  <si>
    <t>{"Address":"Dr. John Ritchie, Director of Admissions, Diversity and Minority Affairs,Ms. Pat Ritchie, Administrative Assistant","Tel":"+1 504-941-8124","Fax":"+1 504-941-8123","Mail":"ds-admissions@lsuhsc.edu","ApplyOnline":"http://www.lsuhsc.edu/catalog/admission.aspx","Conditions_Cost": [{"score":"2.0"}],"Conditions_Edu": "专科毕业", "Conditions_Test": "","Conditions_Age": "无明确要求","MajorSum": "1", "OpeningTime": "","Tuition": "13494","Other_Application": "50","Other_reg": "-1","Other_books": "-1","ScholarshipUrl": "http://www.lsuhsc.edu/FinancialAid/","alimony":"12768-21600","Other_Conditions": "1、要求提交专科学习成绩单。&amp;nbsp;2、要求提交推荐信。&amp;nbsp;3、学校没有提及具体的语言要求。","Currency": "美元","Rate": "6.3387"}</t>
  </si>
  <si>
    <t>a:1:{s:6:"医学";s:32:"./major/175/2515/NetWork//10.gif";}</t>
  </si>
  <si>
    <t>{"Address":"Dr. John Ritchie, Director of Admissions, Diversity and Minority Affairs,Ms. Pat Ritchie, Administrative Assistant","Tel":"+1 504-941-8124","Fax":"+1 504-941-8123","Mail":"ds-admissions@lsuhsc.edu","ApplyOnline":"http://graduatestudies.lsuhsc.edu/application_and_forms.aspx","Conditions_Cost": "","Conditions_Edu": "无明确要求", "Conditions_Test": "","Conditions_Age": "无明确要求","MajorSum": "6", "OpeningTime": "","Tuition": "10234","Other_Application": "","Other_reg": "-1","Other_books": "-1","ScholarshipUrl": "http://www.lsuhsc.edu/FinancialAid/","alimony":"12768-21600","Other_Conditions": "无明确要求","Currency": "美元","Rate": "6.3387"}</t>
  </si>
  <si>
    <t>霍普学院(荷兰)</t>
  </si>
  <si>
    <t>Hope College (Holland)</t>
  </si>
  <si>
    <t>Hope College Admissions, 69 E. 10th St., PO Box 9000,  Holland, MI 49422</t>
  </si>
  <si>
    <t>a:7:{i:0;O:8:"stdClass":2:{s:4:"type";s:17:"托福机考(CBT)";s:5:"score";s:3:"213";}i:1;O:8:"stdClass":2:{s:4:"type";s:17:"托福网考(IBT)";s:5:"score";s:2:"79";}i:2;O:8:"stdClass":2:{s:4:"type";s:23:"托福网考(IBT)阅读";s:5:"score";s:2:"18";}i:3;O:8:"stdClass":2:{s:4:"type";s:23:"托福网考(IBT)写作";s:5:"score";s:2:"18";}i:4;O:8:"stdClass":2:{s:4:"type";s:23:"托福网考(IBT)听力";s:5:"score";s:2:"18";}i:5;O:8:"stdClass":2:{s:4:"type";s:23:"托福网考(IBT)口语";s:5:"score";s:2:"18";}i:6;O:8:"stdClass":2:{s:4:"type";s:6:"雅思";s:5:"score";s:3:"6.5";}}</t>
  </si>
  <si>
    <t>001 (616) 395-7130</t>
  </si>
  <si>
    <t>admissions@hope.edu</t>
  </si>
  <si>
    <t>1.托福网考：各部分不低于18分。</t>
  </si>
  <si>
    <t>http://www.hope.edu/admissions/costs-financial-aid-and-scholarships</t>
  </si>
  <si>
    <t>001 (800) 968-7850</t>
  </si>
  <si>
    <t>a:10:{s:6:"文学";s:37:"./major/175/3012/Undergraduate//9.gif";s:9:"历史学";s:37:"./major/175/3012/Undergraduate//7.gif";s:6:"理学";s:37:"./major/175/3012/Undergraduate//6.gif";s:9:"经济学";s:37:"./major/175/3012/Undergraduate//5.gif";s:9:"教育学";s:37:"./major/175/3012/Undergraduate//4.gif";s:9:"管理学";s:37:"./major/175/3012/Undergraduate//3.gif";s:6:"工学";s:37:"./major/175/3012/Undergraduate//2.gif";s:6:"哲学";s:38:"./major/175/3012/Undergraduate//11.gif";s:6:"医学";s:38:"./major/175/3012/Undergraduate//10.gif";s:6:"法学";s:37:"./major/175/3012/Undergraduate//1.gif";}</t>
  </si>
  <si>
    <t>{"Address":"Hope College Admissions, 69 E. 10th St., PO Box 9000,  Holland, MI 49422","Tel":"001 (800) 968-7850","Fax":"001 (616) 395-7130 ","Mail":"admissions@hope.edu","ApplyOnline":"https://www.commonapp.org/","Conditions_Cost": "","Conditions_Edu": "高中毕业", "Conditions_Test": [{"type":"托福机考(CBT)","score":"213"},{"type":"托福网考(IBT)","score":"79"},{"type":"托福网考(IBT)阅读","score":"18"},{"type":"托福网考(IBT)写作","score":"18"},{"type":"托福网考(IBT)听力","score":"18"},{"type":"托福网考(IBT)口语","score":"18"},{"type":"雅思","score":"6.5"}],"Conditions_Age": "无明确要求","MajorSum": "52", "OpeningTime": "","Tuition": "28550","Other_Application": "-1","Other_reg": "-1","Other_books": "-1","ScholarshipUrl": "http://www.hope.edu/admissions/costs-financial-aid-and-scholarships","alimony":"12768-21600","Other_Conditions": "1.托福网考：各部分不低于18分。","Currency": "美元","Rate": "6.3387"}</t>
  </si>
  <si>
    <t>http://www.hope.edu/admin/international/elap/index.html</t>
  </si>
  <si>
    <t>elap@hope.edu</t>
  </si>
  <si>
    <t>a:1:{i:0;O:8:"stdClass":2:{s:4:"time";s:8:"8月1日";s:3:"tip";s:16:"每年开课1次";}}</t>
  </si>
  <si>
    <t>1.提交高中成绩单。&amp;nbsp;2.提交托福考试成绩。</t>
  </si>
  <si>
    <t>{"Address":"Hope College Admissions, 69 E. 10th St., PO Box 9000,  Holland, MI 49422","Tel":"","Fax":"","Mail":"elap@hope.edu","ApplyOnline":"http://www.hope.edu/admin/international/elap/index.html","Conditions_Cost": "","Conditions_Edu": "高中毕业", "Conditions_Test": "","Conditions_Age": "无明确要求","MajorSum": "1", "OpeningTime": [{"time":"8月1日","tip":"每年开课1次"}],"Tuition": "-1","Other_Application": "-1","Other_reg": "-1","Other_books": "-1","ScholarshipUrl": "","alimony":"12768-21600","Other_Conditions": "1.提交高中成绩单。&amp;nbsp;2.提交托福考试成绩。","Currency": "美元","Rate": "6.3387"}</t>
  </si>
  <si>
    <t>a:6:{s:6:"农学";s:34:"./major/175/3012/Foundation//8.gif";s:6:"理学";s:34:"./major/175/3012/Foundation//6.gif";s:9:"管理学";s:34:"./major/175/3012/Foundation//3.gif";s:6:"哲学";s:35:"./major/175/3012/Foundation//11.gif";s:6:"医学";s:35:"./major/175/3012/Foundation//10.gif";s:6:"法学";s:34:"./major/175/3012/Foundation//1.gif";}</t>
  </si>
  <si>
    <t>{"Address":"Hope College Admissions, 69 E. 10th St., PO Box 9000,  Holland, MI 49422","Tel":"001 (800) 968-7850","Fax":"001 (616) 395-7130 ","Mail":"admissions@hope.edu","ApplyOnline":"https://www.commonapp.org/","Conditions_Cost": "","Conditions_Edu": "无明确要求", "Conditions_Test": "","Conditions_Age": "无明确要求","MajorSum": "15", "OpeningTime": "","Tuition": "-1","Other_Application": "-1","Other_reg": "-1","Other_books": "-1","ScholarshipUrl": "","alimony":"12768-21600","Other_Conditions": "无明确要求","Currency": "美元","Rate": "6.3387"}</t>
  </si>
  <si>
    <t>科罗拉多大学科罗拉多泉分校（科罗拉多泉）</t>
  </si>
  <si>
    <t>University of Colorado at Colorado Springs (Colorado Springs)</t>
  </si>
  <si>
    <t>Office of International Affairs, University of Colorado Colorado Springs, Copper House 9202, 1420 Austin Bluffs Parkway, Colorado Springs, CO 80918 USA</t>
  </si>
  <si>
    <t>https://www.uccsadmissions.org/begin/index.cfm?&amp;isndsl</t>
  </si>
  <si>
    <t>iss@uccs.edu</t>
  </si>
  <si>
    <t>http://www.uccs.edu/~bursar/</t>
  </si>
  <si>
    <t>1-719/255-3618</t>
  </si>
  <si>
    <t>a:10:{s:6:"文学";s:37:"./major/175/1061/Undergraduate//9.gif";s:9:"历史学";s:37:"./major/175/1061/Undergraduate//7.gif";s:6:"理学";s:37:"./major/175/1061/Undergraduate//6.gif";s:9:"经济学";s:37:"./major/175/1061/Undergraduate//5.gif";s:9:"教育学";s:37:"./major/175/1061/Undergraduate//4.gif";s:9:"管理学";s:37:"./major/175/1061/Undergraduate//3.gif";s:6:"工学";s:37:"./major/175/1061/Undergraduate//2.gif";s:6:"哲学";s:38:"./major/175/1061/Undergraduate//11.gif";s:6:"医学";s:38:"./major/175/1061/Undergraduate//10.gif";s:6:"法学";s:37:"./major/175/1061/Undergraduate//1.gif";}</t>
  </si>
  <si>
    <t>{"Address":"Office of International Affairs, University of Colorado Colorado Springs, Copper House 9202, 1420 Austin Bluffs Parkway, Colorado Springs, CO 80918 USA","Tel":"1-719/255-3618","Fax":"","Mail":"iss@uccs.edu","ApplyOnline":"https://www.uccsadmissions.org/begin/index.cfm?&amp;isndsl","Conditions_Cost": "","Conditions_Edu": "高中毕业", "Conditions_Test": [{"type":"传统托福(PBT)","score":"550"},{"type":"托福网考(IBT)","score":"80"},{"type":"雅思","score":"6.0"}],"Conditions_Age": "无明确要求","MajorSum": "51", "OpeningTime": "","Tuition": "19128","Other_Application": "50","Other_reg": "-1","Other_books": "-1","ScholarshipUrl": "http://www.uccs.edu/~bursar/","alimony":"12768-21600","Other_Conditions": "无明确要求","Currency": "美元","Rate": "6.3387"}</t>
  </si>
  <si>
    <t>University of Colorado Springs, 1420 Austin Bluffs Parkway, Colorado Springs, CO 80918</t>
  </si>
  <si>
    <t>https://soa.prod.cu.edu/degreeprog/applyDEGREEPROG_CUSPG/login.action</t>
  </si>
  <si>
    <t>gradinfo@uccs.edu</t>
  </si>
  <si>
    <t>a:1:{i:0;O:8:"stdClass":2:{s:4:"time";s:10:"12月31日";s:3:"tip";s:36:"应用数学专业全年皆可申请";}}</t>
  </si>
  <si>
    <t>以上要求为应用数学专业录取条件</t>
  </si>
  <si>
    <t>http://www.uccs.edu/graduateschool/finances.html</t>
  </si>
  <si>
    <t>1 719-255-3072</t>
  </si>
  <si>
    <t>a:8:{s:6:"文学";s:30:"./major/175/1061/Master//9.gif";s:9:"历史学";s:30:"./major/175/1061/Master//7.gif";s:6:"理学";s:30:"./major/175/1061/Master//6.gif";s:9:"教育学";s:30:"./major/175/1061/Master//4.gif";s:9:"管理学";s:30:"./major/175/1061/Master//3.gif";s:6:"工学";s:30:"./major/175/1061/Master//2.gif";s:6:"医学";s:31:"./major/175/1061/Master//10.gif";s:6:"法学";s:30:"./major/175/1061/Master//1.gif";}</t>
  </si>
  <si>
    <t>{"Address":"University of Colorado Springs, 1420 Austin Bluffs Parkway, Colorado Springs, CO 80918","Tel":"1 719-255-3072","Fax":"","Mail":"gradinfo@uccs.edu","ApplyOnline":"https://soa.prod.cu.edu/degreeprog/applyDEGREEPROG_CUSPG/login.action","Conditions_Cost": "","Conditions_Edu": "本科毕业", "Conditions_Test": [{"type":"传统托福(PBT)","score":"550"},{"type":"托福网考(IBT)","score":"80"},{"type":"雅思","score":"6.0"}],"Conditions_Age": "无明确要求","MajorSum": "39", "OpeningTime": [{"time":"12月31日","tip":"应用数学专业全年皆可申请"}],"Tuition": "22246","Other_Application": "60","Other_reg": "-1","Other_books": "-1","ScholarshipUrl": "http://www.uccs.edu/graduateschool/finances.html","alimony":"12768-21600","Other_Conditions": "以上要求为应用数学专业录取条件","Currency": "美元","Rate": "6.3387"}</t>
  </si>
  <si>
    <t>a:4:{s:6:"理学";s:26:"./major/175/1061/Dr//6.gif";s:9:"管理学";s:26:"./major/175/1061/Dr//3.gif";s:6:"工学";s:26:"./major/175/1061/Dr//2.gif";s:6:"医学";s:27:"./major/175/1061/Dr//10.gif";}</t>
  </si>
  <si>
    <t>{"Address":"University of Colorado Springs, 1420 Austin Bluffs Parkway, Colorado Springs, CO 80918","Tel":"1 719-255-3072","Fax":"","Mail":"gradinfo@uccs.edu","ApplyOnline":"https://soa.prod.cu.edu/degreeprog/applyDEGREEPROG_CUSPG/login.action","Conditions_Cost": "","Conditions_Edu": "本科毕业", "Conditions_Test": [{"type":"传统托福(PBT)","score":"550"},{"type":"托福网考(IBT)","score":"80"},{"type":"雅思","score":"6.0"}],"Conditions_Age": "无明确要求","MajorSum": "9", "OpeningTime": [{"time":"12月31日","tip":"应用数学专业全年皆可申请"}],"Tuition": "23742","Other_Application": "60","Other_reg": "-1","Other_books": "-1","ScholarshipUrl": "http://www.uccs.edu/graduateschool/finances.html","alimony":"12768-21600","Other_Conditions": "以上要求为应用数学专业录取条件","Currency": "美元","Rate": "6.3387"}</t>
  </si>
  <si>
    <t>30个月 全日制平均两年半</t>
  </si>
  <si>
    <t>{"Address":"","Tel":"","Fax":"","Mail":"","Conditions_Cost": "","Conditions_Edu": "无明确要求", "Conditions_Test": "", "Conditions_Work": "无明确要求","xueZhi": "30个月 全日制平均两年半","Conditions_Age": "无明确要求","MajorSum": "0", "OpeningTime": "","Tuition": "-1","Other_Application": "-1","Other_reg": "-1","Other_books": "-1","ScholarshipUrl": "","alimony":"12768-21600","Other_Conditions": "无明确要求","Currency": "美元","Rate": "6.3387"}</t>
  </si>
  <si>
    <t>Office of International Affairs,University of Colorado Colorado Springs, 106 Main Hall, 1420 Austin Bluffs Parkway, Colorado Springs, CO 80918 USA</t>
  </si>
  <si>
    <t>http://www.uccs.edu/international/english-language-center/how-to-apply.html</t>
  </si>
  <si>
    <t>mhanson3@uccs.edu</t>
  </si>
  <si>
    <t>a:1:{i:0;O:8:"stdClass":2:{s:4:"time";s:9:"1月21日";s:3:"tip";s:64:"每年开课5次，分别为：1月、3月、6月、8月、10月";}}</t>
  </si>
  <si>
    <t>1-719/255-3218</t>
  </si>
  <si>
    <t>a:2:{s:6:"文学";s:32:"./major/175/1061/Language//9.gif";s:9:"教育学";s:32:"./major/175/1061/Language//4.gif";}</t>
  </si>
  <si>
    <t>{"Address":"Office of International Affairs,University of Colorado Colorado Springs, 106 Main Hall, 1420 Austin Bluffs Parkway, Colorado Springs, CO 80918 USA","Tel":"1-719/255-3218","Fax":"","Mail":"mhanson3@uccs.edu","ApplyOnline":"http://www.uccs.edu/international/english-language-center/how-to-apply.html","Conditions_Cost": "","Conditions_Edu": "无明确要求", "Conditions_Test": "","Conditions_Age": "无明确要求","MajorSum": "1", "OpeningTime": [{"time":"1月21日","tip":"每年开课5次，分别为：1月、3月、6月、8月、10月"}],"Tuition": "313","Other_Application": "-1","Other_reg": "-1","Other_books": "-1","ScholarshipUrl": "","alimony":"12768-21600","Other_Conditions": "无明确要求","Currency": "美元","Rate": "6.3387"}</t>
  </si>
  <si>
    <t>a:9:{s:6:"文学";s:31:"./major/175/1061/NetWork//9.gif";s:6:"理学";s:31:"./major/175/1061/NetWork//6.gif";s:9:"经济学";s:31:"./major/175/1061/NetWork//5.gif";s:9:"教育学";s:31:"./major/175/1061/NetWork//4.gif";s:9:"管理学";s:31:"./major/175/1061/NetWork//3.gif";s:6:"工学";s:31:"./major/175/1061/NetWork//2.gif";s:6:"军事";s:32:"./major/175/1061/NetWork//12.gif";s:6:"医学";s:32:"./major/175/1061/NetWork//10.gif";s:6:"法学";s:31:"./major/175/1061/NetWork//1.gif";}</t>
  </si>
  <si>
    <t>{"Address":"University of Colorado Springs, 1420 Austin Bluffs Parkway, Colorado Springs, CO 80918","Tel":"1 719-255-3072","Fax":"","Mail":"gradinfo@uccs.edu","ApplyOnline":"https://soa.prod.cu.edu/degreeprog/applyDEGREEPROG_CUSPG/login.action","Conditions_Cost": "","Conditions_Edu": "无明确要求", "Conditions_Test": "","Conditions_Age": "无明确要求","MajorSum": "38", "OpeningTime": "","Tuition": "22246","Other_Application": "","Other_reg": "-1","Other_books": "-1","ScholarshipUrl": "http://www.uccs.edu/graduateschool/finances.html","alimony":"12768-21600","Other_Conditions": "无明确要求","Currency": "美元","Rate": "6.3387"}</t>
  </si>
  <si>
    <t>a:3:{s:6:"农学";s:34:"./major/175/1061/Foundation//8.gif";s:9:"教育学";s:34:"./major/175/1061/Foundation//4.gif";s:6:"医学";s:35:"./major/175/1061/Foundation//10.gif";}</t>
  </si>
  <si>
    <t>{"Address":"Office of International Affairs, University of Colorado Colorado Springs, Copper House 9202, 1420 Austin Bluffs Parkway, Colorado Springs, CO 80918 USA","Tel":"1-719/255-3618","Fax":"","Mail":"iss@uccs.edu","ApplyOnline":"https://www.uccsadmissions.org/begin/index.cfm?&amp;isndsl","Conditions_Cost": "","Conditions_Edu": "无明确要求", "Conditions_Test": "","Conditions_Age": "无明确要求","MajorSum": "5", "OpeningTime": "","Tuition": "-1","Other_Application": "-1","Other_reg": "-1","Other_books": "-1","ScholarshipUrl": "","alimony":"12768-21600","Other_Conditions": "无明确要求","Currency": "美元","Rate": "6.3387"}</t>
  </si>
  <si>
    <t>罗文大学(格拉斯波洛)</t>
  </si>
  <si>
    <t>Rowan University (Glassboro)</t>
  </si>
  <si>
    <t>Rowan University International Student Services    Attn: Kate Boland  201 Mullica Hill Road Robinson 117 Glassboro, NJ 08028 USA</t>
  </si>
  <si>
    <t>http://www.rowan.edu/provost/internationalstudents/undergraduate.html</t>
  </si>
  <si>
    <t>001 (856)256-5676</t>
  </si>
  <si>
    <t>internationalstudents@rowan.edu</t>
  </si>
  <si>
    <t>1.提交托福考试成绩单。&amp;nbsp;2.提交SAT或ACT考试成绩。</t>
  </si>
  <si>
    <t>http://www.rowan.edu/sem/admissions/financial_aid/#scholarships</t>
  </si>
  <si>
    <t>001 (856)256-4474</t>
  </si>
  <si>
    <t>a:10:{s:6:"文学";s:37:"./major/175/3750/Undergraduate//9.gif";s:9:"历史学";s:37:"./major/175/3750/Undergraduate//7.gif";s:6:"理学";s:37:"./major/175/3750/Undergraduate//6.gif";s:9:"经济学";s:37:"./major/175/3750/Undergraduate//5.gif";s:9:"教育学";s:37:"./major/175/3750/Undergraduate//4.gif";s:9:"管理学";s:37:"./major/175/3750/Undergraduate//3.gif";s:6:"工学";s:37:"./major/175/3750/Undergraduate//2.gif";s:6:"哲学";s:38:"./major/175/3750/Undergraduate//11.gif";s:6:"医学";s:38:"./major/175/3750/Undergraduate//10.gif";s:6:"法学";s:37:"./major/175/3750/Undergraduate//1.gif";}</t>
  </si>
  <si>
    <t>{"Address":"Rowan University International Student Services    Attn: Kate Boland  201 Mullica Hill Road Robinson 117 Glassboro, NJ 08028 USA","Tel":"001 (856)256-4474","Fax":"001 (856)256-5676   ","Mail":"internationalstudents@rowan.edu","ApplyOnline":"http://www.rowan.edu/provost/internationalstudents/undergraduate.html","Conditions_Cost": "","Conditions_Edu": "高中毕业", "Conditions_Test": "","Conditions_Age": "无明确要求","MajorSum": "58", "OpeningTime": "","Tuition": "16712","Other_Application": "65","Other_reg": "-1","Other_books": "-1","ScholarshipUrl": "http://www.rowan.edu/sem/admissions/financial_aid/#scholarships","alimony":"12768-21600","Other_Conditions": "1.提交托福考试成绩单。&amp;nbsp;2.提交SAT或ACT考试成绩。","Currency": "美元","Rate": "6.3387"}</t>
  </si>
  <si>
    <t>http://www.rowan.edu/provost/internationalstudents/graduate.html</t>
  </si>
  <si>
    <t>1.提交托福考试成绩单。</t>
  </si>
  <si>
    <t>http://www.rowancgce.com/aid#scholarships</t>
  </si>
  <si>
    <t>a:8:{s:6:"文学";s:30:"./major/175/3750/Master//9.gif";s:9:"历史学";s:30:"./major/175/3750/Master//7.gif";s:6:"理学";s:30:"./major/175/3750/Master//6.gif";s:9:"教育学";s:30:"./major/175/3750/Master//4.gif";s:9:"管理学";s:30:"./major/175/3750/Master//3.gif";s:6:"工学";s:30:"./major/175/3750/Master//2.gif";s:6:"医学";s:31:"./major/175/3750/Master//10.gif";s:6:"法学";s:30:"./major/175/3750/Master//1.gif";}</t>
  </si>
  <si>
    <t>{"Address":"Rowan University International Student Services    Attn: Kate Boland  201 Mullica Hill Road Robinson 117 Glassboro, NJ 08028 USA","Tel":"001 (856)256-4474","Fax":"001 (856)256-5676   ","Mail":"internationalstudents@rowan.edu","ApplyOnline":"http://www.rowan.edu/provost/internationalstudents/graduate.html","Conditions_Cost": "","Conditions_Edu": "本科毕业", "Conditions_Test": "","Conditions_Age": "无明确要求","MajorSum": "35", "OpeningTime": "","Tuition": "14000","Other_Application": "65","Other_reg": "-1","Other_books": "1200","ScholarshipUrl": "http://www.rowancgce.com/aid#scholarships","alimony":"12768-21600","Other_Conditions": "1.提交托福考试成绩单。","Currency": "美元","Rate": "6.3387"}</t>
  </si>
  <si>
    <t>a:3:{s:6:"理学";s:26:"./major/175/3750/Dr//6.gif";s:9:"教育学";s:26:"./major/175/3750/Dr//4.gif";s:9:"管理学";s:26:"./major/175/3750/Dr//3.gif";}</t>
  </si>
  <si>
    <t>{"Address":"Rowan University International Student Services    Attn: Kate Boland  201 Mullica Hill Road Robinson 117 Glassboro, NJ 08028 USA","Tel":"001 (856)256-4474","Fax":"001 (856)256-5676   ","Mail":"internationalstudents@rowan.edu","ApplyOnline":"http://www.rowan.edu/provost/internationalstudents/graduate.html","Conditions_Cost": "","Conditions_Edu": "本科毕业", "Conditions_Test": "","Conditions_Age": "无明确要求","MajorSum": "2", "OpeningTime": "","Tuition": "14000","Other_Application": "65","Other_reg": "-1","Other_books": "1200","ScholarshipUrl": "http://www.rowancgce.com/aid#scholarships","alimony":"12768-21600","Other_Conditions": "1.提交托福考试成绩单。","Currency": "美元","Rate": "6.3387"}</t>
  </si>
  <si>
    <t>Rowan University Homepage, College of Graduate &amp; Continuing Education (CGCE), 201 Mullica Hill Road,Glassboro, NJ, 08028</t>
  </si>
  <si>
    <t>cgce@rowan.edu</t>
  </si>
  <si>
    <t>a:3:{i:0;O:8:"stdClass":2:{s:4:"time";s:8:"8月1日";s:3:"tip";s:30:"秋季入学申请截止时间";}i:1;O:8:"stdClass":2:{s:4:"time";s:9:"12月1日";s:3:"tip";s:30:"春季入学申请截止时间";}i:2;O:8:"stdClass":2:{s:4:"time";s:8:"4月1日";s:3:"tip";s:30:"夏季入学申请截止时间";}}</t>
  </si>
  <si>
    <t>+1 856.256.4747</t>
  </si>
  <si>
    <t>12个月 全日制MBA至少一年</t>
  </si>
  <si>
    <t>a:1:{s:9:"管理学";s:27:"./major/175/3750/MBA//3.gif";}</t>
  </si>
  <si>
    <t>{"Address":"Rowan University Homepage, College of Graduate &amp; Continuing Education (CGCE), 201 Mullica Hill Road,Glassboro, NJ, 08028","Tel":"+1 856.256.4747","Fax":"","Mail":"cgce@rowan.edu","Conditions_Cost": [{"score":"2.5"}],"Conditions_Edu": "本科毕业", "Conditions_Test": "", "Conditions_Work": "无明确要求","xueZhi": "12个月 全日制MBA至少一年","Conditions_Age": "无明确要求","MajorSum": "7", "OpeningTime": [{"time":"8月1日","tip":"秋季入学申请截止时间"},{"time":"12月1日","tip":"春季入学申请截止时间"},{"time":"4月1日","tip":"夏季入学申请截止时间"}],"Tuition": "24900","Other_Application": "65","Other_reg": "-1","Other_books": "1200","ScholarshipUrl": "","alimony":"12768-21600","Other_Conditions": "无明确要求","Currency": "美元","Rate": "6.3387"}</t>
  </si>
  <si>
    <t>Rowan University at Camden  College Hall   200 North Broadway  Camden, NJ 08102</t>
  </si>
  <si>
    <t>http://www.rowan.edu/camden/esl/internationalstudents.cfm</t>
  </si>
  <si>
    <t>001 (856) 756-5430</t>
  </si>
  <si>
    <t>muzyczek@rowan.edu</t>
  </si>
  <si>
    <t>a:1:{i:0;O:8:"stdClass":2:{s:4:"time";s:9:"1月19日";s:3:"tip";s:37:"每年开课3次，1月、7月、9月";}}</t>
  </si>
  <si>
    <t>申请者若托福网考分数低于79，雅思成绩低于5.5，则可申请进入语言中心学习，完成课程后可直接申请进入大学学位课程学习。</t>
  </si>
  <si>
    <t>001 (856) 756-5400</t>
  </si>
  <si>
    <t>a:2:{s:6:"文学";s:32:"./major/175/3750/Language//9.gif";s:9:"教育学";s:32:"./major/175/3750/Language//4.gif";}</t>
  </si>
  <si>
    <t>{"Address":"Rowan University at Camden  College Hall   200 North Broadway  Camden, NJ 08102    ","Tel":"001 (856) 756-5400","Fax":"001 (856) 756-5430    ","Mail":"muzyczek@rowan.edu","ApplyOnline":"http://www.rowan.edu/camden/esl/internationalstudents.cfm","Conditions_Cost": "","Conditions_Edu": "无明确要求", "Conditions_Test": "","Conditions_Age": "无明确要求","MajorSum": "1", "OpeningTime": [{"time":"1月19日","tip":"每年开课3次，1月、7月、9月"}],"Tuition": "250","Other_Application": "-1","Other_reg": "-1","Other_books": "-1","ScholarshipUrl": "","alimony":"12768-21600","Other_Conditions": "申请者若托福网考分数低于79，雅思成绩低于5.5，则可申请进入语言中心学习，完成课程后可直接申请进入大学学位课程学习。","Currency": "美元","Rate": "6.3387"}</t>
  </si>
  <si>
    <t>a:7:{s:6:"文学";s:31:"./major/175/3750/NetWork//9.gif";s:9:"历史学";s:31:"./major/175/3750/NetWork//7.gif";s:9:"经济学";s:31:"./major/175/3750/NetWork//5.gif";s:9:"教育学";s:31:"./major/175/3750/NetWork//4.gif";s:9:"管理学";s:31:"./major/175/3750/NetWork//3.gif";s:6:"工学";s:31:"./major/175/3750/NetWork//2.gif";s:6:"医学";s:32:"./major/175/3750/NetWork//10.gif";}</t>
  </si>
  <si>
    <t>{"Address":"Rowan University International Student Services    Attn: Kate Boland  201 Mullica Hill Road Robinson 117 Glassboro, NJ 08028 USA","Tel":"001 (856)256-4474","Fax":"001 (856)256-5676   ","Mail":"internationalstudents@rowan.edu","ApplyOnline":"http://www.rowan.edu/provost/internationalstudents/graduate.html","Conditions_Cost": "","Conditions_Edu": "无明确要求", "Conditions_Test": "","Conditions_Age": "无明确要求","MajorSum": "18", "OpeningTime": "","Tuition": "14000","Other_Application": "","Other_reg": "-1","Other_books": "1200","ScholarshipUrl": "http://www.rowancgce.com/aid#scholarships","alimony":"12768-21600","Other_Conditions": "无明确要求","Currency": "美元","Rate": "6.3387"}</t>
  </si>
  <si>
    <t>蒙特克莱尔州立大学(上蒙特克莱尔)</t>
  </si>
  <si>
    <t>Montclair State University (Upper Montclair)</t>
  </si>
  <si>
    <t>Montclair State University Undergraduate Admissions College Hall, Room 100 One Normal Avenue Montclair, NJ 07043</t>
  </si>
  <si>
    <t>http://www.montclair.edu/admissions/apply/#d.en.7663</t>
  </si>
  <si>
    <t>1 973-655-7700</t>
  </si>
  <si>
    <t>msuadm@mail.montclair.edu</t>
  </si>
  <si>
    <t>a:2:{i:0;O:8:"stdClass":2:{s:4:"time";s:10:"11月15日";s:3:"tip";s:24:"提前申请截止时间";}i:1;O:8:"stdClass":2:{s:4:"time";s:10:"12月15日";s:3:"tip";s:30:"申请优先录取截止时间";}}</t>
  </si>
  <si>
    <t>申请者需提供高中正式成绩单。&amp;nbsp;申请者若完成大学水平英语课程且成绩为C以上，则不必提供托福成绩。</t>
  </si>
  <si>
    <t>http://www.montclair.edu/financial-aid/scholarships/</t>
  </si>
  <si>
    <t>1 973-655-4444</t>
  </si>
  <si>
    <t>a:10:{s:6:"文学";s:37:"./major/175/3712/Undergraduate//9.gif";s:6:"农学";s:37:"./major/175/3712/Undergraduate//8.gif";s:6:"理学";s:37:"./major/175/3712/Undergraduate//6.gif";s:9:"经济学";s:37:"./major/175/3712/Undergraduate//5.gif";s:9:"教育学";s:37:"./major/175/3712/Undergraduate//4.gif";s:9:"管理学";s:37:"./major/175/3712/Undergraduate//3.gif";s:6:"工学";s:37:"./major/175/3712/Undergraduate//2.gif";s:21:"职教及其他类别";s:38:"./major/175/3712/Undergraduate//13.gif";s:6:"医学";s:38:"./major/175/3712/Undergraduate//10.gif";s:6:"法学";s:37:"./major/175/3712/Undergraduate//1.gif";}</t>
  </si>
  <si>
    <t>{"Address":"Montclair State University Undergraduate Admissions College Hall, Room 100 One Normal Avenue Montclair, NJ 07043  ","Tel":"1 973-655-4444","Fax":"1 973-655-7700","Mail":"msuadm@mail.montclair.edu","ApplyOnline":"http://www.montclair.edu/admissions/apply/#d.en.7663","Conditions_Cost": "","Conditions_Edu": "高中毕业", "Conditions_Test": [{"type":"传统托福(PBT)","score":"550"},{"type":"托福机考(CBT)","score":"213"},{"type":"托福网考(IBT)","score":"80"},{"type":"雅思","score":"6.5"}],"Conditions_Age": "无明确要求","MajorSum": "59", "OpeningTime": [{"time":"11月15日","tip":"提前申请截止时间"},{"time":"12月15日","tip":"申请优先录取截止时间"}],"Tuition": "17060","Other_Application": "-1","Other_reg": "-1","Other_books": "-1","ScholarshipUrl": "http://www.montclair.edu/financial-aid/scholarships/","alimony":"12768-21600","Other_Conditions": "申请者需提供高中正式成绩单。&amp;nbsp;申请者若完成大学水平英语课程且成绩为C以上，则不必提供托福成绩。","Currency": "美元","Rate": "6.3387"}</t>
  </si>
  <si>
    <t>Montclair State University The Graduate School College Hall, Room 203 One Normal Avenue Montclair, NJ 07043</t>
  </si>
  <si>
    <t>http://www.montclair.edu/graduate/prospective-students/applications/</t>
  </si>
  <si>
    <t>a:3:{i:0;O:8:"stdClass":2:{s:4:"type";s:17:"托福机考(CBT)";s:5:"score";s:3:"213";}i:1;O:8:"stdClass":2:{s:4:"type";s:17:"托福网考(IBT)";s:5:"score";s:2:"83";}i:2;O:8:"stdClass":2:{s:4:"type";s:6:"雅思";s:5:"score";s:3:"6.5";}}</t>
  </si>
  <si>
    <t>1 (973) 655-7869</t>
  </si>
  <si>
    <t>gradschool@mail.montclair.edu</t>
  </si>
  <si>
    <t>1.申请者需提供就读大学所学课程正式成绩单。&amp;nbsp;2.提供GMAT或GRE成绩。</t>
  </si>
  <si>
    <t>1 (973) 655-5147</t>
  </si>
  <si>
    <t>a:8:{s:6:"文学";s:30:"./major/175/3712/Master//9.gif";s:9:"历史学";s:30:"./major/175/3712/Master//7.gif";s:6:"理学";s:30:"./major/175/3712/Master//6.gif";s:9:"教育学";s:30:"./major/175/3712/Master//4.gif";s:9:"管理学";s:30:"./major/175/3712/Master//3.gif";s:6:"工学";s:30:"./major/175/3712/Master//2.gif";s:6:"医学";s:31:"./major/175/3712/Master//10.gif";s:6:"法学";s:30:"./major/175/3712/Master//1.gif";}</t>
  </si>
  <si>
    <t>{"Address":"Montclair State University The Graduate School College Hall, Room 203 One Normal Avenue Montclair, NJ 07043  ","Tel":"1 (973) 655-5147","Fax":"1 (973) 655-7869","Mail":"gradschool@mail.montclair.edu","ApplyOnline":"http://www.montclair.edu/graduate/prospective-students/applications/","Conditions_Cost": "","Conditions_Edu": "本科毕业", "Conditions_Test": [{"type":"托福机考(CBT)","score":"213"},{"type":"托福网考(IBT)","score":"83"},{"type":"雅思","score":"6.5"}],"Conditions_Age": "无明确要求","MajorSum": "43", "OpeningTime": [{"time":"6月1日","tip":"秋季入学申请截止时间"},{"time":"11月1日","tip":"春季入学申请截止时间"}],"Tuition": "14778","Other_Application": "60","Other_reg": "-1","Other_books": "-1","ScholarshipUrl": "http://www.montclair.edu/financial-aid/scholarships/","alimony":"12768-21600","Other_Conditions": "1.申请者需提供就读大学所学课程正式成绩单。&amp;nbsp;2.提供GMAT或GRE成绩。","Currency": "美元","Rate": "6.3387"}</t>
  </si>
  <si>
    <t>a:5:{s:6:"理学";s:26:"./major/175/3712/Dr//6.gif";s:9:"教育学";s:26:"./major/175/3712/Dr//4.gif";s:9:"管理学";s:26:"./major/175/3712/Dr//3.gif";s:6:"医学";s:27:"./major/175/3712/Dr//10.gif";s:6:"法学";s:26:"./major/175/3712/Dr//1.gif";}</t>
  </si>
  <si>
    <t>{"Address":"Montclair State University The Graduate School College Hall, Room 203 One Normal Avenue Montclair, NJ 07043  ","Tel":"1 (973) 655-5147","Fax":"1 (973) 655-7869","Mail":"gradschool@mail.montclair.edu","ApplyOnline":"http://www.montclair.edu/graduate/prospective-students/applications/","Conditions_Cost": "","Conditions_Edu": "本科毕业", "Conditions_Test": [{"type":"托福机考(CBT)","score":"213"},{"type":"托福网考(IBT)","score":"83"},{"type":"雅思","score":"6.5"}],"Conditions_Age": "无明确要求","MajorSum": "6", "OpeningTime": [{"time":"6月1日","tip":"秋季入学申请截止时间"},{"time":"11月1日","tip":"春季入学申请截止时间"}],"Tuition": "9000","Other_Application": "60","Other_reg": "-1","Other_books": "-1","ScholarshipUrl": "http://www.montclair.edu/financial-aid/scholarships/","alimony":"12768-21600","Other_Conditions": "1.申请者需提供就读大学所学课程正式成绩单。&amp;nbsp;2.提供GMAT或GRE成绩。","Currency": "美元","Rate": "6.3387"}</t>
  </si>
  <si>
    <t>a:1:{s:21:"职教及其他类别";s:35:"./major/175/3712/Specialist//13.gif";}</t>
  </si>
  <si>
    <t>{"Address":"Montclair State University Undergraduate Admissions College Hall, Room 100 One Normal Avenue Montclair, NJ 07043  ","Tel":"1 973-655-4444","Fax":"1 973-655-7700","Mail":"msuadm@mail.montclair.edu","ApplyOnline":"http://www.montclair.edu/admissions/apply/#d.en.7663","Conditions_Cost": "","Conditions_Edu": "高中毕业", "Conditions_Test": [{"type":"传统托福(PBT)","score":"550"},{"type":"托福机考(CBT)","score":"213"},{"type":"托福网考(IBT)","score":"80"},{"type":"雅思","score":"6.5"}],"Conditions_Age": "无明确要求","MajorSum": "1", "OpeningTime": [{"time":"11月15日","tip":"提前申请截止时间"},{"time":"12月15日","tip":"申请优先录取截止时间"}],"Tuition": "17060","Other_Application": "-1","Other_reg": "-1","Other_books": "-1","ScholarshipUrl": "http://www.montclair.edu/financial-aid/scholarships/","alimony":"12768-21600","Other_Conditions": "申请者需提供高中正式成绩单。&amp;nbsp;申请者若完成大学水平英语课程且成绩为C以上，则不必提供托福成绩。","Currency": "美元","Rate": "6.3387"}</t>
  </si>
  <si>
    <t>Montclair State University Upper Montclair New Jersey USA 07043</t>
  </si>
  <si>
    <t>bollettiert@mail.montclair.edu</t>
  </si>
  <si>
    <t>a:1:{i:0;O:8:"stdClass":2:{s:4:"time";s:9:"1月23日";s:3:"tip";s:37:"每年开课3次，1月、4月、7月";}}</t>
  </si>
  <si>
    <t>1 (973) 655-7695</t>
  </si>
  <si>
    <t>a:2:{s:6:"文学";s:32:"./major/175/3712/Language//9.gif";s:9:"教育学";s:32:"./major/175/3712/Language//4.gif";}</t>
  </si>
  <si>
    <t>{"Address":"Montclair State University Upper Montclair New Jersey USA 07043","Tel":"1 (973) 655-7695","Fax":"","Mail":"bollettiert@mail.montclair.edu","ApplyOnline":"http://www.montclair.edu/admissions/apply/#d.en.7663","Conditions_Cost": "","Conditions_Edu": "无明确要求", "Conditions_Test": "","Conditions_Age": "无明确要求","MajorSum": "1", "OpeningTime": [{"time":"1月23日","tip":"每年开课3次，1月、4月、7月"}],"Tuition": "320","Other_Application": "-1","Other_reg": "-1","Other_books": "-1","ScholarshipUrl": "","alimony":"12768-21600","Other_Conditions": "无明确要求","Currency": "美元","Rate": "6.3387"}</t>
  </si>
  <si>
    <t>a:6:{s:6:"文学";s:31:"./major/175/3712/NetWork//9.gif";s:6:"理学";s:31:"./major/175/3712/NetWork//6.gif";s:9:"教育学";s:31:"./major/175/3712/NetWork//4.gif";s:9:"管理学";s:31:"./major/175/3712/NetWork//3.gif";s:6:"医学";s:32:"./major/175/3712/NetWork//10.gif";s:6:"法学";s:31:"./major/175/3712/NetWork//1.gif";}</t>
  </si>
  <si>
    <t>{"Address":"Montclair State University The Graduate School College Hall, Room 203 One Normal Avenue Montclair, NJ 07043  ","Tel":"1 (973) 655-5147","Fax":"1 (973) 655-7869","Mail":"gradschool@mail.montclair.edu","ApplyOnline":"http://www.montclair.edu/graduate/prospective-students/applications/","Conditions_Cost": "","Conditions_Edu": "无明确要求", "Conditions_Test": "","Conditions_Age": "无明确要求","MajorSum": "18", "OpeningTime": "","Tuition": "14778","Other_Application": "","Other_reg": "-1","Other_books": "-1","ScholarshipUrl": "http://www.montclair.edu/financial-aid/scholarships/","alimony":"12768-21600","Other_Conditions": "无明确要求","Currency": "美元","Rate": "6.3387"}</t>
  </si>
  <si>
    <t>威斯康星大学奥什科什分校(奥什科什)</t>
  </si>
  <si>
    <t>University of Wisconsin-Oshkosh (Oshkosh)</t>
  </si>
  <si>
    <t>Office of Undergraduate Admissions UW Oshkosh PO Box 2423 Oshkosh, WI 54903-2423</t>
  </si>
  <si>
    <t>http://www.uwosh.edu/oie/iss/future-students/2013-2014-undergraduate-studies-1</t>
  </si>
  <si>
    <t>a:2:{i:0;O:8:"stdClass":2:{s:4:"type";s:17:"托福网考(IBT)";s:5:"score";s:2:"71";}i:1;O:8:"stdClass":2:{s:4:"type";s:6:"雅思";s:5:"score";s:3:"6.0";}}</t>
  </si>
  <si>
    <t>001(920) 424-1207</t>
  </si>
  <si>
    <t>admissions@uwosh.edu</t>
  </si>
  <si>
    <t>http://www.uwosh.edu/admissions/scholarships/</t>
  </si>
  <si>
    <t>001(920) 424-3164</t>
  </si>
  <si>
    <t>a:10:{s:6:"文学";s:37:"./major/175/6373/Undergraduate//9.gif";s:9:"历史学";s:37:"./major/175/6373/Undergraduate//7.gif";s:6:"理学";s:37:"./major/175/6373/Undergraduate//6.gif";s:9:"经济学";s:37:"./major/175/6373/Undergraduate//5.gif";s:9:"教育学";s:37:"./major/175/6373/Undergraduate//4.gif";s:9:"管理学";s:37:"./major/175/6373/Undergraduate//3.gif";s:6:"工学";s:37:"./major/175/6373/Undergraduate//2.gif";s:6:"哲学";s:38:"./major/175/6373/Undergraduate//11.gif";s:6:"医学";s:38:"./major/175/6373/Undergraduate//10.gif";s:6:"法学";s:37:"./major/175/6373/Undergraduate//1.gif";}</t>
  </si>
  <si>
    <t>{"Address":"Office of Undergraduate Admissions UW Oshkosh PO Box 2423 Oshkosh, WI 54903-2423","Tel":"001(920) 424-3164","Fax":"001(920) 424-1207","Mail":"admissions@uwosh.edu","ApplyOnline":"http://www.uwosh.edu/oie/iss/future-students/2013-2014-undergraduate-studies-1","Conditions_Cost": "","Conditions_Edu": "高中毕业", "Conditions_Test": [{"type":"托福网考(IBT)","score":"71"},{"type":"雅思","score":"6.0"}],"Conditions_Age": "无明确要求","MajorSum": "60", "OpeningTime": "","Tuition": "15675","Other_Application": "44","Other_reg": "-1","Other_books": "-1","ScholarshipUrl": "http://www.uwosh.edu/admissions/scholarships/","alimony":"12768-21600","Other_Conditions": "无明确要求","Currency": "美元","Rate": "6.3387"}</t>
  </si>
  <si>
    <t>University of Wisconsin Oshkosh 800 Algoma Blvd., Dempsey Hall Rm 337 Oshkosh, WI 54901-8621</t>
  </si>
  <si>
    <t>http://www.uwosh.edu/gradstudies/certificate-and-degree-programs/bulletins/2012-2014/applying-for-admission</t>
  </si>
  <si>
    <t>a:3:{i:0;O:8:"stdClass":2:{s:4:"type";s:17:"传统托福(PBT)";s:5:"score";s:3:"550";}i:1;O:8:"stdClass":2:{s:4:"type";s:17:"托福网考(IBT)";s:5:"score";s:2:"79";}i:2;O:8:"stdClass":2:{s:4:"type";s:6:"雅思";s:5:"score";s:3:"7.0";}}</t>
  </si>
  <si>
    <t>001(920) 424-0247</t>
  </si>
  <si>
    <t>gradschool@uwosh.edu</t>
  </si>
  <si>
    <t>http://www.uwosh.edu/gradstudies/tuition-financial-assistance-and-employment-opportunities/scholarships-and-grants</t>
  </si>
  <si>
    <t>001(920) 424-1223</t>
  </si>
  <si>
    <t>a:6:{s:6:"文学";s:30:"./major/175/6373/Master//9.gif";s:6:"理学";s:30:"./major/175/6373/Master//6.gif";s:9:"教育学";s:30:"./major/175/6373/Master//4.gif";s:9:"管理学";s:30:"./major/175/6373/Master//3.gif";s:6:"医学";s:31:"./major/175/6373/Master//10.gif";s:6:"法学";s:30:"./major/175/6373/Master//1.gif";}</t>
  </si>
  <si>
    <t>{"Address":"University of Wisconsin Oshkosh 800 Algoma Blvd., Dempsey Hall Rm 337 Oshkosh, WI 54901-8621","Tel":"001(920) 424-1223","Fax":"001(920) 424-0247","Mail":"gradschool@uwosh.edu","ApplyOnline":"http://www.uwosh.edu/gradstudies/certificate-and-degree-programs/bulletins/2012-2014/applying-for-admission","Conditions_Cost": "","Conditions_Edu": "本科毕业", "Conditions_Test": [{"type":"传统托福(PBT)","score":"550"},{"type":"托福网考(IBT)","score":"79"},{"type":"雅思","score":"7.0"}],"Conditions_Age": "无明确要求","MajorSum": "14", "OpeningTime": [{"time":"3月1日","tip":"秋季入学申请截止时间"},{"time":"9月1日","tip":"春季入学申请截止时间"}],"Tuition": "12137","Other_Application": "56","Other_reg": "-1","Other_books": "-1","ScholarshipUrl": "http://www.uwosh.edu/gradstudies/tuition-financial-assistance-and-employment-opportunities/scholarships-and-grants","alimony":"12768-21600","Other_Conditions": "无明确要求","Currency": "美元","Rate": "6.3387"}</t>
  </si>
  <si>
    <t>a:3:{i:0;O:8:"stdClass":2:{s:4:"type";s:17:"传统托福(PBT)";s:5:"score";s:3:"550";}i:1;O:8:"stdClass":2:{s:4:"type";s:17:"托福网考(IBT)";s:5:"score";s:2:"79";}i:2;O:8:"stdClass":2:{s:4:"type";s:6:"雅思";s:5:"score";s:1:"7";}}</t>
  </si>
  <si>
    <t>a:1:{s:6:"医学";s:27:"./major/175/6373/Dr//10.gif";}</t>
  </si>
  <si>
    <t>{"Address":"University of Wisconsin Oshkosh 800 Algoma Blvd., Dempsey Hall Rm 337 Oshkosh, WI 54901-8621","Tel":"001(920) 424-1223","Fax":"001(920) 424-0247","Mail":"gradschool@uwosh.edu","ApplyOnline":"http://www.uwosh.edu/gradstudies/certificate-and-degree-programs/bulletins/2012-2014/applying-for-admission","Conditions_Cost": "","Conditions_Edu": "本科毕业", "Conditions_Test": [{"type":"传统托福(PBT)","score":"550"},{"type":"托福网考(IBT)","score":"79"},{"type":"雅思","score":"7"}],"Conditions_Age": "无明确要求","MajorSum": "1", "OpeningTime": [{"time":"2月1日","tip":""}],"Tuition": "12137","Other_Application": "56","Other_reg": "-1","Other_books": "-1","ScholarshipUrl": "http://www.uwosh.edu/gradstudies/tuition-financial-assistance-and-employment-opportunities/scholarships-and-grants","alimony":"12768-21600","Other_Conditions": "无明确要求","Currency": "美元","Rate": "6.3387"}</t>
  </si>
  <si>
    <t>24个月 最快可以在二年内完成MBA课程，修满30学分。学校一般学制在三到四年。</t>
  </si>
  <si>
    <t>{"Address":"","Tel":"","Fax":"","Mail":"","Conditions_Cost": "","Conditions_Edu": "无明确要求", "Conditions_Test": "", "Conditions_Work": "无明确要求","xueZhi": "24个月 最快可以在二年内完成MBA课程，修满30学分。学校一般学制在三到四年。","Conditions_Age": "无明确要求","MajorSum": "0", "OpeningTime": "","Tuition": "-1","Other_Application": "-1","Other_reg": "-1","Other_books": "-1","ScholarshipUrl": "","alimony":"12768-21600","Other_Conditions": "无明确要求","Currency": "美元","Rate": "6.3387"}</t>
  </si>
  <si>
    <t>Intensive English Program Office of International Education 800 Algoma Blvd., Dempsey Hall 146 University of Wisconsin Oshkosh Oshkosh, WI 54901 U.S.A.</t>
  </si>
  <si>
    <t>http://www.uwosh.edu/oie/iss/intensive-english-program/application-information-1</t>
  </si>
  <si>
    <t>001(920) 424-0185</t>
  </si>
  <si>
    <t>iss@uwosh.edu</t>
  </si>
  <si>
    <t>a:1:{i:0;O:8:"stdClass":2:{s:4:"time";s:8:"2月3日";s:3:"tip";s:37:"每年开课3次，2月、6月、9月";}}</t>
  </si>
  <si>
    <t>1.提交托福或雅思考试成绩。</t>
  </si>
  <si>
    <t>001(920) 424-0775</t>
  </si>
  <si>
    <t>a:2:{s:6:"文学";s:32:"./major/175/6373/Language//9.gif";s:9:"教育学";s:32:"./major/175/6373/Language//4.gif";}</t>
  </si>
  <si>
    <t>{"Address":"Intensive English Program Office of International Education 800 Algoma Blvd., Dempsey Hall 146 University of Wisconsin Oshkosh Oshkosh, WI 54901 U.S.A.","Tel":"001(920) 424-0775","Fax":"001(920) 424-0185 ","Mail":"iss@uwosh.edu","ApplyOnline":"http://www.uwosh.edu/oie/iss/intensive-english-program/application-information-1","Conditions_Cost": "","Conditions_Edu": "高中毕业", "Conditions_Test": "","Conditions_Age": "无明确要求","MajorSum": "1", "OpeningTime": [{"time":"2月3日","tip":"每年开课3次，2月、6月、9月"}],"Tuition": "283","Other_Application": "44","Other_reg": "-1","Other_books": "-1","ScholarshipUrl": "","alimony":"12768-21600","Other_Conditions": "1.提交托福或雅思考试成绩。","Currency": "美元","Rate": "6.3387"}</t>
  </si>
  <si>
    <t>a:4:{s:6:"文学";s:31:"./major/175/6373/NetWork//9.gif";s:9:"教育学";s:31:"./major/175/6373/NetWork//4.gif";s:9:"管理学";s:31:"./major/175/6373/NetWork//3.gif";s:6:"医学";s:32:"./major/175/6373/NetWork//10.gif";}</t>
  </si>
  <si>
    <t>{"Address":"University of Wisconsin Oshkosh 800 Algoma Blvd., Dempsey Hall Rm 337 Oshkosh, WI 54901-8621","Tel":"001(920) 424-1223","Fax":"001(920) 424-0247","Mail":"gradschool@uwosh.edu","ApplyOnline":"http://www.uwosh.edu/gradstudies/certificate-and-degree-programs/bulletins/2012-2014/applying-for-admission","Conditions_Cost": "","Conditions_Edu": "无明确要求", "Conditions_Test": "","Conditions_Age": "无明确要求","MajorSum": "6", "OpeningTime": "","Tuition": "12137","Other_Application": "","Other_reg": "-1","Other_books": "-1","ScholarshipUrl": "http://www.uwosh.edu/gradstudies/tuition-financial-assistance-and-employment-opportunities/scholarships-and-grants","alimony":"12768-21600","Other_Conditions": "无明确要求","Currency": "美元","Rate": "6.3387"}</t>
  </si>
  <si>
    <t>a:4:{s:6:"农学";s:34:"./major/175/6373/Foundation//8.gif";s:6:"工学";s:34:"./major/175/6373/Foundation//2.gif";s:6:"医学";s:35:"./major/175/6373/Foundation//10.gif";s:6:"法学";s:34:"./major/175/6373/Foundation//1.gif";}</t>
  </si>
  <si>
    <t>{"Address":"Office of Undergraduate Admissions UW Oshkosh PO Box 2423 Oshkosh, WI 54903-2423","Tel":"001(920) 424-3164","Fax":"001(920) 424-1207","Mail":"admissions@uwosh.edu","ApplyOnline":"http://www.uwosh.edu/oie/iss/future-students/2013-2014-undergraduate-studies-1","Conditions_Cost": "","Conditions_Edu": "无明确要求", "Conditions_Test": "","Conditions_Age": "无明确要求","MajorSum": "14", "OpeningTime": "","Tuition": "-1","Other_Application": "-1","Other_reg": "-1","Other_books": "-1","ScholarshipUrl": "","alimony":"12768-21600","Other_Conditions": "无明确要求","Currency": "美元","Rate": "6.3387"}</t>
  </si>
  <si>
    <t>霍华德大学(华盛顿)</t>
  </si>
  <si>
    <t>Howard University (Washington)</t>
  </si>
  <si>
    <t>Howard University Office of Admission 2400 Sixth Street NW, Suite 111 Washington, DC 20059</t>
  </si>
  <si>
    <t>http://www.howard.edu/enrollment/apply/instructions-undergrad.htm</t>
  </si>
  <si>
    <t>001 (202) 806-4465</t>
  </si>
  <si>
    <t>admission@howard.edu</t>
  </si>
  <si>
    <t>a:3:{i:0;O:8:"stdClass":2:{s:4:"time";s:9:"2月15日";s:3:"tip";s:30:"秋季入学申请截止时间";}i:1;O:8:"stdClass":2:{s:4:"time";s:8:"9月1日";s:3:"tip";s:30:"春季入学申请截止时间";}i:2;O:8:"stdClass":2:{s:4:"time";s:8:"2月1日";s:3:"tip";s:30:"夏季入学申请截止时间";}}</t>
  </si>
  <si>
    <t>1.申请者需提供两封推荐信。&amp;nbsp;2.提供高中或大学有效成绩单、文凭证书等一系列相关证书。&amp;nbsp;3.提供SAT或ACT成绩，如有A-level成绩则可不必提交SAT和ACT成绩，但若申请商学院则需提交。&amp;nbsp;4.提交一篇命题论文，以及个人简历。</t>
  </si>
  <si>
    <t>http://www.howard.edu/financialaid/grants_scholarships.htm</t>
  </si>
  <si>
    <t>001 (202) 806-2763</t>
  </si>
  <si>
    <t>a:12:{s:6:"文学";s:37:"./major/175/1180/Undergraduate//9.gif";s:9:"历史学";s:37:"./major/175/1180/Undergraduate//7.gif";s:6:"理学";s:37:"./major/175/1180/Undergraduate//6.gif";s:9:"经济学";s:37:"./major/175/1180/Undergraduate//5.gif";s:9:"教育学";s:37:"./major/175/1180/Undergraduate//4.gif";s:9:"管理学";s:37:"./major/175/1180/Undergraduate//3.gif";s:6:"工学";s:37:"./major/175/1180/Undergraduate//2.gif";s:21:"职教及其他类别";s:38:"./major/175/1180/Undergraduate//13.gif";s:6:"军事";s:38:"./major/175/1180/Undergraduate//12.gif";s:6:"哲学";s:38:"./major/175/1180/Undergraduate//11.gif";s:6:"医学";s:38:"./major/175/1180/Undergraduate//10.gif";s:6:"法学";s:37:"./major/175/1180/Undergraduate//1.gif";}</t>
  </si>
  <si>
    <t>{"Address":"Howard University Office of Admission 2400 Sixth Street NW, Suite 111 Washington, DC 20059  ","Tel":"001 (202) 806-2763","Fax":"001 (202) 806-4465","Mail":"admission@howard.edu","ApplyOnline":"http://www.howard.edu/enrollment/apply/instructions-undergrad.htm","Conditions_Cost": "","Conditions_Edu": "高中毕业", "Conditions_Test": [{"type":"传统托福(PBT)","score":"550"},{"type":"托福网考(IBT)","score":"79"},{"type":"雅思","score":"6.5"}],"Conditions_Age": "无明确要求","MajorSum": "124", "OpeningTime": [{"time":"2月15日","tip":"秋季入学申请截止时间"},{"time":"9月1日","tip":"春季入学申请截止时间"},{"time":"2月1日","tip":"夏季入学申请截止时间"}],"Tuition": "21450","Other_Application": "45","Other_reg": "-1","Other_books": "-1","ScholarshipUrl": "http://www.howard.edu/financialaid/grants_scholarships.htm","alimony":"12768-21600","Other_Conditions": "1.申请者需提供两封推荐信。&amp;nbsp;2.提供高中或大学有效成绩单、文凭证书等一系列相关证书。&amp;nbsp;3.提供SAT或ACT成绩，如有A-level成绩则可不必提交SAT和ACT成绩，但若申请商学院则需提交。&amp;nbsp;4.提交一篇命题论文，以及个人简历。","Currency": "美元","Rate": "6.3387"}</t>
  </si>
  <si>
    <t>Howard University Graduate School Office of Graduate Recruitment and Admissions 4th and College Streets, N.W. Washington, D.C. 20059</t>
  </si>
  <si>
    <t>http://www.howard.edu/enrollment/apply/instructions-grad.htm</t>
  </si>
  <si>
    <t>001 (202)986-3551</t>
  </si>
  <si>
    <t>hugsadmission@howard.edu</t>
  </si>
  <si>
    <t>1.申请者需提供就读大学有效成绩单、学位证书、毕业证书等相关证明材料（英文版）。&amp;nbsp;2.提交托福考试成绩，成绩两年内有效。</t>
  </si>
  <si>
    <t>001 (202)806-4676</t>
  </si>
  <si>
    <t>a:9:{s:6:"文学";s:30:"./major/175/1180/Master//9.gif";s:9:"历史学";s:30:"./major/175/1180/Master//7.gif";s:6:"理学";s:30:"./major/175/1180/Master//6.gif";s:9:"经济学";s:30:"./major/175/1180/Master//5.gif";s:9:"教育学";s:30:"./major/175/1180/Master//4.gif";s:6:"工学";s:30:"./major/175/1180/Master//2.gif";s:6:"哲学";s:31:"./major/175/1180/Master//11.gif";s:6:"医学";s:31:"./major/175/1180/Master//10.gif";s:6:"法学";s:30:"./major/175/1180/Master//1.gif";}</t>
  </si>
  <si>
    <t>{"Address":"Howard University Graduate School Office of Graduate Recruitment and Admissions 4th and College Streets, N.W. Washington, D.C. 20059 ","Tel":"001 (202)806-4676","Fax":"001 (202)986-3551   ","Mail":"hugsadmission@howard.edu","ApplyOnline":"http://www.howard.edu/enrollment/apply/instructions-grad.htm","Conditions_Cost": "","Conditions_Edu": "本科毕业", "Conditions_Test": "","Conditions_Age": "无明确要求","MajorSum": "33", "OpeningTime": [{"time":"1月15日","tip":"秋季入学申请截止时间"}],"Tuition": "29090","Other_Application": "45","Other_reg": "-1","Other_books": "-1","ScholarshipUrl": "http://www.howard.edu/financialaid/grants_scholarships.htm","alimony":"12768-21600","Other_Conditions": "1.申请者需提供就读大学有效成绩单、学位证书、毕业证书等相关证明材料（英文版）。&amp;nbsp;2.提交托福考试成绩，成绩两年内有效。","Currency": "美元","Rate": "6.3387"}</t>
  </si>
  <si>
    <t>a:9:{s:6:"文学";s:26:"./major/175/1180/Dr//9.gif";s:9:"历史学";s:26:"./major/175/1180/Dr//7.gif";s:6:"理学";s:26:"./major/175/1180/Dr//6.gif";s:9:"经济学";s:26:"./major/175/1180/Dr//5.gif";s:9:"教育学";s:26:"./major/175/1180/Dr//4.gif";s:6:"工学";s:26:"./major/175/1180/Dr//2.gif";s:6:"哲学";s:27:"./major/175/1180/Dr//11.gif";s:6:"医学";s:27:"./major/175/1180/Dr//10.gif";s:6:"法学";s:26:"./major/175/1180/Dr//1.gif";}</t>
  </si>
  <si>
    <t>{"Address":"Howard University Graduate School Office of Graduate Recruitment and Admissions 4th and College Streets, N.W. Washington, D.C. 20059 ","Tel":"001 (202)806-4676","Fax":"001 (202)986-3551   ","Mail":"hugsadmission@howard.edu","ApplyOnline":"http://www.howard.edu/enrollment/apply/instructions-grad.htm","Conditions_Cost": "","Conditions_Edu": "本科毕业", "Conditions_Test": "","Conditions_Age": "无明确要求","MajorSum": "27", "OpeningTime": [{"time":"1月15日","tip":"秋季入学申请截止时间"}],"Tuition": "18990","Other_Application": "45","Other_reg": "-1","Other_books": "-1","ScholarshipUrl": "http://www.howard.edu/financialaid/grants_scholarships.htm","alimony":"12768-21600","Other_Conditions": "1.申请者需提供就读大学有效成绩单、学位证书、毕业证书等相关证明材料（英文版）。&amp;nbsp;2.提交托福考试成绩，成绩两年内有效。","Currency": "美元","Rate": "6.3387"}</t>
  </si>
  <si>
    <t>mba_bschool@howard.edu</t>
  </si>
  <si>
    <t>a:3:{i:0;O:8:"stdClass":2:{s:4:"time";s:9:"5月15日";s:3:"tip";s:30:"秋季入学申请截止时间";}i:1;O:8:"stdClass":2:{s:4:"time";s:10:"11月15日";s:3:"tip";s:30:"春季入学申请截止时间";}i:2;O:8:"stdClass":2:{s:4:"time";s:8:"2月1日";s:3:"tip";s:36:"国际学生提前申请截止时间";}}</t>
  </si>
  <si>
    <t>a:5:{s:9:"经济学";s:27:"./major/175/1180/MBA//5.gif";s:9:"管理学";s:27:"./major/175/1180/MBA//3.gif";s:6:"工学";s:27:"./major/175/1180/MBA//2.gif";s:6:"医学";s:28:"./major/175/1180/MBA//10.gif";s:6:"法学";s:27:"./major/175/1180/MBA//1.gif";}</t>
  </si>
  <si>
    <t>{"Address":"Howard University Graduate School Office of Graduate Recruitment and Admissions 4th and College Streets, N.W. Washington, D.C. 20059 ","Tel":"","Fax":"","Mail":"mba_bschool@howard.edu","Conditions_Cost": "","Conditions_Edu": "本科毕业", "Conditions_Test": "", "Conditions_Work": "无明确要求","Conditions_Age": "无明确要求","MajorSum": "13", "OpeningTime": [{"time":"5月15日","tip":"秋季入学申请截止时间"},{"time":"11月15日","tip":"春季入学申请截止时间"},{"time":"2月1日","tip":"国际学生提前申请截止时间"}],"Tuition": "31290","Other_Application": "65","Other_reg": "-1","Other_books": "-1","ScholarshipUrl": "","alimony":"12768-21600","Other_Conditions": "1.提交托福考试成绩。","Currency": "美元","Rate": "6.3387"}</t>
  </si>
  <si>
    <t>阿拉斯加大学安克雷奇分校（安克雷奇）</t>
  </si>
  <si>
    <t>University of Alaska Anchorage (Anchorage)</t>
  </si>
  <si>
    <t>University of Alaska Anchorage Office of Admissions PO Box 141629  Anchorage  AK  99514-1629 USA</t>
  </si>
  <si>
    <t>https://uaonline.alaska.edu/</t>
  </si>
  <si>
    <t>a:3:{i:0;O:8:"stdClass":2:{s:4:"type";s:17:"传统托福(PBT)";s:5:"score";s:3:"450";}i:1;O:8:"stdClass":2:{s:4:"type";s:17:"托福网考(IBT)";s:5:"score";s:2:"45";}i:2;O:8:"stdClass":2:{s:4:"type";s:6:"雅思";s:5:"score";s:3:"5.0";}}</t>
  </si>
  <si>
    <t>1 (907) 786-4888</t>
  </si>
  <si>
    <t>international@uaa.alaska.edu</t>
  </si>
  <si>
    <t>a:2:{i:0;O:8:"stdClass":2:{s:4:"time";s:9:"10月1日";s:3:"tip";s:30:"春季入学申请截止时间";}i:1;O:8:"stdClass":2:{s:4:"time";s:8:"5月1日";s:3:"tip";s:30:"秋季入学申请截止时间";}}</t>
  </si>
  <si>
    <t>http://www.uaa.alaska.edu/scholarships/</t>
  </si>
  <si>
    <t>1 (907) 786-1480</t>
  </si>
  <si>
    <t>a:10:{s:6:"文学";s:36:"./major/175/102/Undergraduate//9.gif";s:9:"历史学";s:36:"./major/175/102/Undergraduate//7.gif";s:6:"理学";s:36:"./major/175/102/Undergraduate//6.gif";s:9:"经济学";s:36:"./major/175/102/Undergraduate//5.gif";s:9:"教育学";s:36:"./major/175/102/Undergraduate//4.gif";s:9:"管理学";s:36:"./major/175/102/Undergraduate//3.gif";s:6:"工学";s:36:"./major/175/102/Undergraduate//2.gif";s:6:"哲学";s:37:"./major/175/102/Undergraduate//11.gif";s:6:"医学";s:37:"./major/175/102/Undergraduate//10.gif";s:6:"法学";s:36:"./major/175/102/Undergraduate//1.gif";}</t>
  </si>
  <si>
    <t>{"Address":"University of Alaska Anchorage Office of Admissions PO Box 141629  Anchorage  AK  99514-1629 USA","Tel":"1 (907) 786-1480","Fax":"1 (907) 786-4888","Mail":"international@uaa.alaska.edu","ApplyOnline":"https://uaonline.alaska.edu/","Conditions_Cost": "","Conditions_Edu": "高中毕业", "Conditions_Test": [{"type":"传统托福(PBT)","score":"450"},{"type":"托福网考(IBT)","score":"45"},{"type":"雅思","score":"5.0"}],"Conditions_Age": "无明确要求","MajorSum": "52", "OpeningTime": [{"time":"10月1日","tip":"春季入学申请截止时间"},{"time":"5月1日","tip":"秋季入学申请截止时间"}],"Tuition": "18360","Other_Application": "-1","Other_reg": "-1","Other_books": "-1","ScholarshipUrl": "http://www.uaa.alaska.edu/scholarships/","alimony":"12768-21600","Other_Conditions": "无明确要求","Currency": "美元","Rate": "6.3387"}</t>
  </si>
  <si>
    <t>a:7:{s:6:"文学";s:29:"./major/175/102/Master//9.gif";s:6:"理学";s:29:"./major/175/102/Master//6.gif";s:9:"教育学";s:29:"./major/175/102/Master//4.gif";s:9:"管理学";s:29:"./major/175/102/Master//3.gif";s:6:"工学";s:29:"./major/175/102/Master//2.gif";s:6:"医学";s:30:"./major/175/102/Master//10.gif";s:6:"法学";s:29:"./major/175/102/Master//1.gif";}</t>
  </si>
  <si>
    <t>{"Address":"University of Alaska Anchorage Office of Admissions PO Box 141629  Anchorage  AK  99514-1629 USA","Tel":"1 (907) 786-1480","Fax":"1 (907) 786-4888","Mail":"international@uaa.alaska.edu","ApplyOnline":"https://uaonline.alaska.edu/","Conditions_Cost": "","Conditions_Edu": "本科毕业", "Conditions_Test": [{"type":"传统托福(PBT)","score":"550"},{"type":"托福网考(IBT)","score":"79"},{"type":"雅思","score":"6"}],"Conditions_Age": "无明确要求","MajorSum": "25", "OpeningTime": [{"time":"5月1日","tip":"秋季入学申请截止时间"},{"time":"10月1日","tip":"春季入学申请截止时间"}],"Tuition": "19464","Other_Application": "60","Other_reg": "-1","Other_books": "-1","ScholarshipUrl": "http://www.uaa.alaska.edu/scholarships/","alimony":"12768-21600","Other_Conditions": "无明确要求","Currency": "美元","Rate": "6.3387"}</t>
  </si>
  <si>
    <t>a:2:{s:6:"理学";s:25:"./major/175/102/Dr//6.gif";s:6:"医学";s:26:"./major/175/102/Dr//10.gif";}</t>
  </si>
  <si>
    <t>{"Address":"University of Alaska Anchorage Office of Admissions PO Box 141629  Anchorage  AK  99514-1629 USA","Tel":"1 (907) 786-1480","Fax":"1 (907) 786-4888","Mail":"international@uaa.alaska.edu","ApplyOnline":"https://uaonline.alaska.edu/","Conditions_Cost": "","Conditions_Edu": "本科毕业", "Conditions_Test": [{"type":"传统托福(PBT)","score":"550"},{"type":"托福网考(IBT)","score":"79"},{"type":"雅思","score":"6.0"}],"Conditions_Age": "无明确要求","MajorSum": "3", "OpeningTime": [{"time":"5月1日","tip":"秋季入学申请截止时间"},{"time":"10月1日","tip":"春季入学申请截止时间"}],"Tuition": "19464","Other_Application": "60","Other_reg": "-1","Other_books": "-1","ScholarshipUrl": "http://www.uaa.alaska.edu/scholarships/","alimony":"12768-21600","Other_Conditions": "无明确要求","Currency": "美元","Rate": "6.3387"}</t>
  </si>
  <si>
    <t>a:8:{s:6:"文学";s:33:"./major/175/102/Specialist//9.gif";s:6:"理学";s:33:"./major/175/102/Specialist//6.gif";s:9:"教育学";s:33:"./major/175/102/Specialist//4.gif";s:9:"管理学";s:33:"./major/175/102/Specialist//3.gif";s:6:"工学";s:33:"./major/175/102/Specialist//2.gif";s:21:"职教及其他类别";s:34:"./major/175/102/Specialist//13.gif";s:6:"医学";s:34:"./major/175/102/Specialist//10.gif";s:6:"法学";s:33:"./major/175/102/Specialist//1.gif";}</t>
  </si>
  <si>
    <t>{"Address":"University of Alaska Anchorage Office of Admissions PO Box 141629  Anchorage  AK  99514-1629 USA","Tel":"1 (907) 786-1480","Fax":"1 (907) 786-4888  ","Mail":"international@uaa.alaska.edu","ApplyOnline":"https://uaonline.alaska.edu/","Conditions_Cost": "","Conditions_Edu": "高中毕业", "Conditions_Test": [{"type":"传统托福(PBT)","score":"450"},{"type":"托福网考(IBT)","score":"45"},{"type":"雅思","score":"5.0"}],"Conditions_Age": "无明确要求","MajorSum": "51", "OpeningTime": [{"time":"10月1日","tip":"春季入学申请截止时间"},{"time":"5月1日","tip":"秋季入学申请截止时间"}],"Tuition": "18360","Other_Application": "-1","Other_reg": "-1","Other_books": "-1","ScholarshipUrl": "http://www.uaa.alaska.edu/scholarships/","alimony":"12768-21600","Other_Conditions": "无明确要求","Currency": "美元","Rate": "6.3387"}</t>
  </si>
  <si>
    <t>International Student Advisor  University Center  3901 Old Seward Highway, Suite 106  Anchorage, AK 99503-6035</t>
  </si>
  <si>
    <t>https://uaonline.alaska.edu/banprod/owa/bwskalog.P_DispLoginNon</t>
  </si>
  <si>
    <t>djracki@uaa.alaska.edu</t>
  </si>
  <si>
    <t>申请者需具有一定英语基础，托福网考35-45分以上或同等水平。</t>
  </si>
  <si>
    <t>1 (907) 786-1573</t>
  </si>
  <si>
    <t>a:2:{s:6:"文学";s:31:"./major/175/102/Language//9.gif";s:9:"教育学";s:31:"./major/175/102/Language//4.gif";}</t>
  </si>
  <si>
    <t>{"Address":"International Student Advisor  University Center  3901 Old Seward Highway, Suite 106  Anchorage, AK 99503-6035  ","Tel":"1 (907) 786-1573","Fax":"1 (907) 786-4888  ","Mail":"djracki@uaa.alaska.edu","ApplyOnline":"https://uaonline.alaska.edu/banprod/owa/bwskalog.P_DispLoginNon","Conditions_Cost": "","Conditions_Edu": "无明确要求", "Conditions_Test": "","Conditions_Age": "无明确要求","MajorSum": "1", "OpeningTime": "","Tuition": "-1","Other_Application": "-1","Other_reg": "-1","Other_books": "-1","ScholarshipUrl": "","alimony":"12768-21600","Other_Conditions": "申请者需具有一定英语基础，托福网考35-45分以上或同等水平。","Currency": "美元","Rate": "6.3387"}</t>
  </si>
  <si>
    <t>a:6:{s:6:"理学";s:30:"./major/175/102/NetWork//6.gif";s:9:"教育学";s:30:"./major/175/102/NetWork//4.gif";s:9:"管理学";s:30:"./major/175/102/NetWork//3.gif";s:6:"工学";s:30:"./major/175/102/NetWork//2.gif";s:6:"医学";s:31:"./major/175/102/NetWork//10.gif";s:6:"法学";s:30:"./major/175/102/NetWork//1.gif";}</t>
  </si>
  <si>
    <t>{"Address":"University of Alaska Anchorage Office of Admissions PO Box 141629  Anchorage  AK  99514-1629 USA","Tel":"1 (907) 786-1480","Fax":"1 (907) 786-4888","Mail":"international@uaa.alaska.edu","ApplyOnline":"https://uaonline.alaska.edu/","Conditions_Cost": "","Conditions_Edu": "无明确要求", "Conditions_Test": "","Conditions_Age": "无明确要求","MajorSum": "20", "OpeningTime": "","Tuition": "-1","Other_Application": "","Other_reg": "-1","Other_books": "-1","ScholarshipUrl": "http://www.uaa.alaska.edu/scholarships/","alimony":"12768-21600","Other_Conditions": "无明确要求","Currency": "美元","Rate": "6.3387"}</t>
  </si>
  <si>
    <t>田纳西大学查塔努加分校（查塔努加）</t>
  </si>
  <si>
    <t>The University of Tennessee at Chattanooga (Chattanooga)</t>
  </si>
  <si>
    <t>Office of International Student Services  Dept. 4755  The University of Tennessee at Chattanooga   648 Oak Street   Chattanooga, TN 37403</t>
  </si>
  <si>
    <t>http://www.utc.edu/apply/</t>
  </si>
  <si>
    <t>+1 (423) 425-4081</t>
  </si>
  <si>
    <t>nancy-amberson@utc.edu</t>
  </si>
  <si>
    <t>a:2:{i:0;O:8:"stdClass":2:{s:4:"time";s:10:"10月31日";s:3:"tip";s:30:"春季入学申请截止时间";}i:1;O:8:"stdClass":2:{s:4:"time";s:9:"6月30日";s:3:"tip";s:30:"秋季入学申请截止时间";}}</t>
  </si>
  <si>
    <t>申请者可提交ACT或SCT成绩。</t>
  </si>
  <si>
    <t>http://www.utc.edu/financial-aid/</t>
  </si>
  <si>
    <t>+1 (423) 425-2110</t>
  </si>
  <si>
    <t>a:10:{s:6:"文学";s:37:"./major/175/5447/Undergraduate//9.gif";s:9:"历史学";s:37:"./major/175/5447/Undergraduate//7.gif";s:6:"理学";s:37:"./major/175/5447/Undergraduate//6.gif";s:9:"经济学";s:37:"./major/175/5447/Undergraduate//5.gif";s:9:"教育学";s:37:"./major/175/5447/Undergraduate//4.gif";s:9:"管理学";s:37:"./major/175/5447/Undergraduate//3.gif";s:6:"工学";s:37:"./major/175/5447/Undergraduate//2.gif";s:6:"哲学";s:38:"./major/175/5447/Undergraduate//11.gif";s:6:"医学";s:38:"./major/175/5447/Undergraduate//10.gif";s:6:"法学";s:37:"./major/175/5447/Undergraduate//1.gif";}</t>
  </si>
  <si>
    <t>{"Address":"Office of International Student Services  Dept. 4755  The University of Tennessee at Chattanooga   648 Oak Street   Chattanooga, TN 37403","Tel":"+1 (423) 425-2110","Fax":"+1 (423) 425-4081","Mail":"nancy-amberson@utc.edu","ApplyOnline":"http://www.utc.edu/apply/","Conditions_Cost": "","Conditions_Edu": "高中毕业", "Conditions_Test": [{"type":"传统托福(PBT)","score":"500"},{"type":"托福机考(CBT)","score":"173"},{"type":"托福网考(IBT)","score":"61"},{"type":"雅思","score":"5.5"}],"Conditions_Age": "无明确要求","MajorSum": "118", "OpeningTime": [{"time":"10月31日","tip":"春季入学申请截止时间"},{"time":"6月30日","tip":"秋季入学申请截止时间"}],"Tuition": "15206","Other_Application": "30","Other_reg": "-1","Other_books": "-1","ScholarshipUrl": "http://www.utc.edu/financial-aid/","alimony":"12768-21600","Other_Conditions": "申请者可提交ACT或SCT成绩。","Currency": "美元","Rate": "6.3387"}</t>
  </si>
  <si>
    <t>http://www.utc.edu/financial-aid/types-of-aid/graduate-student-aid.php</t>
  </si>
  <si>
    <t>a:8:{s:6:"文学";s:30:"./major/175/5447/Master//9.gif";s:6:"理学";s:30:"./major/175/5447/Master//6.gif";s:9:"经济学";s:30:"./major/175/5447/Master//5.gif";s:9:"教育学";s:30:"./major/175/5447/Master//4.gif";s:9:"管理学";s:30:"./major/175/5447/Master//3.gif";s:6:"工学";s:30:"./major/175/5447/Master//2.gif";s:6:"医学";s:31:"./major/175/5447/Master//10.gif";s:6:"法学";s:30:"./major/175/5447/Master//1.gif";}</t>
  </si>
  <si>
    <t>{"Address":"Office of International Student Services  Dept. 4755  The University of Tennessee at Chattanooga   648 Oak Street   Chattanooga, TN 37403","Tel":"+1 (423) 425-2110","Fax":"+1 (423) 425-4081","Mail":"nancy-amberson@utc.edu","ApplyOnline":"http://www.utc.edu/apply/","Conditions_Cost": "","Conditions_Edu": "本科毕业", "Conditions_Test": [{"type":"传统托福(PBT)","score":"550"},{"type":"托福机考(CBT)","score":"213"},{"type":"托福网考(IBT)","score":"79"},{"type":"雅思","score":"6"}],"Conditions_Age": "无明确要求","MajorSum": "57", "OpeningTime": [{"time":"10月31日","tip":"春季入学申请截止时间"},{"time":"6月30日","tip":"秋季入学申请截止时间"}],"Tuition": "15206","Other_Application": "35","Other_reg": "-1","Other_books": "-1","ScholarshipUrl": "http://www.utc.edu/financial-aid/types-of-aid/graduate-student-aid.php","alimony":"12768-21600","Other_Conditions": "无明确要求","Currency": "美元","Rate": "6.3387"}</t>
  </si>
  <si>
    <t>a:1:{s:6:"医学";s:27:"./major/175/5447/Dr//10.gif";}</t>
  </si>
  <si>
    <t>{"Address":"Office of International Student Services  Dept. 4755  The University of Tennessee at Chattanooga   648 Oak Street   Chattanooga, TN 37403","Tel":"+1 (423) 425-2110","Fax":"+1 (423) 425-4081","Mail":"nancy-amberson@utc.edu","ApplyOnline":"http://www.utc.edu/apply/","Conditions_Cost": "","Conditions_Edu": "本科毕业", "Conditions_Test": [{"type":"传统托福(PBT)","score":"550"},{"type":"托福机考(CBT)","score":"213"},{"type":"托福网考(IBT)","score":"79"},{"type":"雅思","score":"6"}],"Conditions_Age": "无明确要求","MajorSum": "4", "OpeningTime": [{"time":"10月31日","tip":"春季入学申请截止时间"},{"time":"6月30日","tip":"秋季入学申请截止时间"}],"Tuition": "15206","Other_Application": "35","Other_reg": "-1","Other_books": "-1","ScholarshipUrl": "http://www.utc.edu/financial-aid/types-of-aid/graduate-student-aid.php","alimony":"12768-21600","Other_Conditions": "无明确要求","Currency": "美元","Rate": "6.3387"}</t>
  </si>
  <si>
    <t>Nancy Amberson International Student Advisor The University of Tennessee at Chattanooga Dept. 4755, 648 Oak Street Race Hall, 206 Chattanooga, TN 37403</t>
  </si>
  <si>
    <t>http://www.utc.edu/english-second-language-institute/esl-application.php</t>
  </si>
  <si>
    <t>+1 (423) 425-4768</t>
  </si>
  <si>
    <t>Jerad-Brewer@utc.edu</t>
  </si>
  <si>
    <t>a:1:{i:0;O:8:"stdClass":2:{s:4:"time";s:9:"1月13日";s:3:"tip";s:37:"每年开课3次，1月、5月、9月";}}</t>
  </si>
  <si>
    <t>+1 (423) 425-5923</t>
  </si>
  <si>
    <t>a:1:{s:6:"文学";s:32:"./major/175/5447/Language//9.gif";}</t>
  </si>
  <si>
    <t>{"Address":"Nancy Amberson International Student Advisor The University of Tennessee at Chattanooga Dept. 4755, 648 Oak Street Race Hall, 206 Chattanooga, TN 37403","Tel":"+1 (423) 425-5923","Fax":"+1 (423) 425-4768","Mail":"Jerad-Brewer@utc.edu","ApplyOnline":"http://www.utc.edu/english-second-language-institute/esl-application.php","Conditions_Cost": "","Conditions_Edu": "高中毕业", "Conditions_Test": "","Conditions_Age": "无明确要求","MajorSum": "1", "OpeningTime": [{"time":"1月13日","tip":"每年开课3次，1月、5月、9月"}],"Tuition": "200","Other_Application": "-1","Other_reg": "-1","Other_books": "150","ScholarshipUrl": "","alimony":"12768-21600","Other_Conditions": "无明确要求","Currency": "美元","Rate": "6.3387"}</t>
  </si>
  <si>
    <t>a:8:{s:6:"文学";s:34:"./major/175/5447/Foundation//9.gif";s:6:"农学";s:34:"./major/175/5447/Foundation//8.gif";s:9:"经济学";s:34:"./major/175/5447/Foundation//5.gif";s:9:"教育学";s:34:"./major/175/5447/Foundation//4.gif";s:9:"管理学";s:34:"./major/175/5447/Foundation//3.gif";s:6:"工学";s:34:"./major/175/5447/Foundation//2.gif";s:6:"医学";s:35:"./major/175/5447/Foundation//10.gif";s:6:"法学";s:34:"./major/175/5447/Foundation//1.gif";}</t>
  </si>
  <si>
    <t>{"Address":"Office of International Student Services  Dept. 4755  The University of Tennessee at Chattanooga   648 Oak Street   Chattanooga, TN 37403","Tel":"+1 (423) 425-2110","Fax":"+1 (423) 425-4081","Mail":"nancy-amberson@utc.edu","ApplyOnline":"http://www.utc.edu/apply/","Conditions_Cost": "","Conditions_Edu": "无明确要求", "Conditions_Test": "","Conditions_Age": "无明确要求","MajorSum": "18", "OpeningTime": "","Tuition": "-1","Other_Application": "-1","Other_reg": "-1","Other_books": "-1","ScholarshipUrl": "","alimony":"12768-21600","Other_Conditions": "无明确要求","Currency": "美元","Rate": "6.3387"}</t>
  </si>
  <si>
    <t>韦伯州立大学（奥格登）</t>
  </si>
  <si>
    <t>Weber State University (Ogden)</t>
  </si>
  <si>
    <t>Weber State University, International Student and Scholar Center, 1130 University Circle, Ogden, UT 84408-1130 USA</t>
  </si>
  <si>
    <t>http://www.weber.edu/wsuimages/SIS/docs/international-application.pdf</t>
  </si>
  <si>
    <t>a:8:{i:0;O:8:"stdClass":2:{s:4:"type";s:17:"传统托福(PBT)";s:5:"score";s:3:"500";}i:1;O:8:"stdClass":2:{s:4:"type";s:17:"托福机考(CBT)";s:5:"score";s:3:"173";}i:2;O:8:"stdClass":2:{s:4:"type";s:17:"托福网考(IBT)";s:5:"score";s:2:"61";}i:3;O:8:"stdClass":2:{s:4:"type";s:6:"雅思";s:5:"score";s:1:"6";}i:4;O:8:"stdClass":2:{s:4:"type";s:12:"雅思阅读";s:5:"score";s:1:"5";}i:5;O:8:"stdClass":2:{s:4:"type";s:12:"雅思写作";s:5:"score";s:1:"5";}i:6;O:8:"stdClass":2:{s:4:"type";s:12:"雅思听力";s:5:"score";s:1:"5";}i:7;O:8:"stdClass":2:{s:4:"type";s:12:"雅思口语";s:5:"score";s:1:"5";}}</t>
  </si>
  <si>
    <t>sis@weber.edu</t>
  </si>
  <si>
    <t>a:3:{i:0;O:8:"stdClass":2:{s:4:"time";s:10:"10月12日";s:3:"tip";s:30:"春季学期申请截止日期";}i:1;O:8:"stdClass":2:{s:4:"time";s:8:"2月8日";s:3:"tip";s:30:"夏季学期申请截止日期";}i:2;O:8:"stdClass":2:{s:4:"time";s:9:"5月31日";s:3:"tip";s:30:"秋季学期申请截止日期";}}</t>
  </si>
  <si>
    <t>http://www.weber.edu/GetIntoWeber/undergrads/ScholarshipsFinancialAid.html</t>
  </si>
  <si>
    <t>001 801 626-6853</t>
  </si>
  <si>
    <t>a:12:{s:6:"文学";s:37:"./major/175/5935/Undergraduate//9.gif";s:6:"农学";s:37:"./major/175/5935/Undergraduate//8.gif";s:9:"历史学";s:37:"./major/175/5935/Undergraduate//7.gif";s:6:"理学";s:37:"./major/175/5935/Undergraduate//6.gif";s:9:"经济学";s:37:"./major/175/5935/Undergraduate//5.gif";s:9:"教育学";s:37:"./major/175/5935/Undergraduate//4.gif";s:9:"管理学";s:37:"./major/175/5935/Undergraduate//3.gif";s:6:"工学";s:37:"./major/175/5935/Undergraduate//2.gif";s:6:"军事";s:38:"./major/175/5935/Undergraduate//12.gif";s:6:"哲学";s:38:"./major/175/5935/Undergraduate//11.gif";s:6:"医学";s:38:"./major/175/5935/Undergraduate//10.gif";s:6:"法学";s:37:"./major/175/5935/Undergraduate//1.gif";}</t>
  </si>
  <si>
    <t>{"Address":"Weber State University, International Student and Scholar Center, 1130 University Circle, Ogden, UT 84408-1130 USA","Tel":"001 801 626-6853","Fax":"","Mail":"sis@weber.edu","ApplyOnline":"http://www.weber.edu/wsuimages/SIS/docs/international-application.pdf","Conditions_Cost": "","Conditions_Edu": "高中毕业", "Conditions_Test": [{"type":"传统托福(PBT)","score":"500"},{"type":"托福机考(CBT)","score":"173"},{"type":"托福网考(IBT)","score":"61"},{"type":"雅思","score":"6"},{"type":"雅思阅读","score":"5"},{"type":"雅思写作","score":"5"},{"type":"雅思听力","score":"5"},{"type":"雅思口语","score":"5"}],"Conditions_Age": "无明确要求","MajorSum": "152", "OpeningTime": [{"time":"10月12日","tip":"春季学期申请截止日期"},{"time":"2月8日","tip":"夏季学期申请截止日期"},{"time":"5月31日","tip":"秋季学期申请截止日期"}],"Tuition": "13432","Other_Application": "65","Other_reg": "-1","Other_books": "-1","ScholarshipUrl": "http://www.weber.edu/GetIntoWeber/undergrads/ScholarshipsFinancialAid.html","alimony":"12768-21600","Other_Conditions": "无明确要求","Currency": "美元","Rate": "6.3387"}</t>
  </si>
  <si>
    <t>a:2:{i:0;O:8:"stdClass":2:{s:4:"type";s:17:"托福网考(IBT)";s:5:"score";s:3:"880";}i:1;O:8:"stdClass":2:{s:4:"type";s:4:"GMAT";s:5:"score";s:3:"570";}}</t>
  </si>
  <si>
    <t>以上要求为会计专业录取条件</t>
  </si>
  <si>
    <t>http://www.weber.edu/GraduatePrograms/graduate_scholarships.html</t>
  </si>
  <si>
    <t>a:7:{s:6:"文学";s:30:"./major/175/5935/Master//9.gif";s:9:"经济学";s:30:"./major/175/5935/Master//5.gif";s:9:"教育学";s:30:"./major/175/5935/Master//4.gif";s:9:"管理学";s:30:"./major/175/5935/Master//3.gif";s:6:"工学";s:30:"./major/175/5935/Master//2.gif";s:6:"医学";s:31:"./major/175/5935/Master//10.gif";s:6:"法学";s:30:"./major/175/5935/Master//1.gif";}</t>
  </si>
  <si>
    <t>{"Address":"Weber State University, International Student and Scholar Center, 1130 University Circle, Ogden, UT 84408-1130 USA","Tel":"001 801 626-6853","Fax":"","Mail":"sis@weber.edu","ApplyOnline":"http://www.weber.edu/wsuimages/SIS/docs/international-application.pdf","Conditions_Cost": "","Conditions_Edu": "本科毕业", "Conditions_Test": [{"type":"托福网考(IBT)","score":"880"},{"type":"GMAT","score":"570"}],"Conditions_Age": "无明确要求","MajorSum": "11", "OpeningTime": [{"time":"10月12日","tip":"春季学期申请截止日期"},{"time":"2月8日","tip":"夏季学期申请截止日期"},{"time":"5月31日","tip":"秋季学期申请截止日期"}],"Tuition": "13412","Other_Application": "65","Other_reg": "-1","Other_books": "-1","ScholarshipUrl": "http://www.weber.edu/GraduatePrograms/graduate_scholarships.html","alimony":"12768-21600","Other_Conditions": "以上要求为会计专业录取条件","Currency": "美元","Rate": "6.3387"}</t>
  </si>
  <si>
    <t>a:2:{s:6:"工学";s:34:"./major/175/5935/Specialist//2.gif";s:6:"医学";s:35:"./major/175/5935/Specialist//10.gif";}</t>
  </si>
  <si>
    <t>{"Address":"Weber State University, International Student and Scholar Center, 1130 University Circle, Ogden, UT 84408-1130 USA","Tel":"001 801 626-6853","Fax":"","Mail":"sis@weber.edu","ApplyOnline":"http://www.weber.edu/wsuimages/SIS/docs/international-application.pdf","Conditions_Cost": "","Conditions_Edu": "高中毕业", "Conditions_Test": [{"type":"传统托福(PBT)","score":"500"},{"type":"托福机考(CBT)","score":"173"},{"type":"托福网考(IBT)","score":"61"},{"type":"雅思","score":"6"},{"type":"雅思阅读","score":"5"},{"type":"雅思写作","score":"5"},{"type":"雅思听力","score":"5"},{"type":"雅思口语","score":"5"}],"Conditions_Age": "无明确要求","MajorSum": "2", "OpeningTime": [{"time":"10月12日","tip":"春季学期申请截止日期"},{"time":"2月8日","tip":"夏季学期申请截止日期"},{"time":"5月31日","tip":"秋季学期申请截止日期"}],"Tuition": "13432","Other_Application": "65","Other_reg": "-1","Other_books": "-1","ScholarshipUrl": "http://www.weber.edu/GetIntoWeber/undergrads/ScholarshipsFinancialAid.html","alimony":"12768-21600","Other_Conditions": "无明确要求","Currency": "美元","Rate": "6.3387"}</t>
  </si>
  <si>
    <t>LEAP Department, Weber State University, 1410 University Circle, Ogden, UT 84408-1410</t>
  </si>
  <si>
    <t>http://www.weber.edu/LEAP/overview.html</t>
  </si>
  <si>
    <t>ESL@weber.edu</t>
  </si>
  <si>
    <t>a:1:{i:0;O:8:"stdClass":2:{s:4:"time";s:8:"1月6日";s:3:"tip";s:68:"每年开课6次，分别为：1月、3月、5月、6月、8、10月";}}</t>
  </si>
  <si>
    <t>001 801 626-6028</t>
  </si>
  <si>
    <t>a:2:{s:6:"文学";s:32:"./major/175/5935/Language//9.gif";s:9:"教育学";s:32:"./major/175/5935/Language//4.gif";}</t>
  </si>
  <si>
    <t>{"Address":"LEAP Department, Weber State University, 1410 University Circle, Ogden, UT 84408-1410  ","Tel":"001 801 626-6028","Fax":"","Mail":"ESL@weber.edu","ApplyOnline":"http://www.weber.edu/LEAP/overview.html","Conditions_Cost": "","Conditions_Edu": "无明确要求", "Conditions_Test": "","Conditions_Age": "无明确要求","MajorSum": "1", "OpeningTime": [{"time":"1月6日","tip":"每年开课6次，分别为：1月、3月、5月、6月、8、10月"}],"Tuition": "-1","Other_Application": "-1","Other_reg": "-1","Other_books": "-1","ScholarshipUrl": "","alimony":"12768-21600","Other_Conditions": "无明确要求","Currency": "美元","Rate": "6.3387"}</t>
  </si>
  <si>
    <t>a:6:{s:6:"理学";s:31:"./major/175/5935/NetWork//6.gif";s:9:"教育学";s:31:"./major/175/5935/NetWork//4.gif";s:9:"管理学";s:31:"./major/175/5935/NetWork//3.gif";s:6:"工学";s:31:"./major/175/5935/NetWork//2.gif";s:6:"医学";s:32:"./major/175/5935/NetWork//10.gif";s:6:"法学";s:31:"./major/175/5935/NetWork//1.gif";}</t>
  </si>
  <si>
    <t>{"Address":"Weber State University, International Student and Scholar Center, 1130 University Circle, Ogden, UT 84408-1130 USA","Tel":"001 801 626-6853","Fax":"","Mail":"sis@weber.edu","ApplyOnline":"http://www.weber.edu/wsuimages/SIS/docs/international-application.pdf","Conditions_Cost": "","Conditions_Edu": "无明确要求", "Conditions_Test": "","Conditions_Age": "无明确要求","MajorSum": "7", "OpeningTime": "","Tuition": "13412","Other_Application": "","Other_reg": "-1","Other_books": "-1","ScholarshipUrl": "http://www.weber.edu/GraduatePrograms/graduate_scholarships.html","alimony":"12768-21600","Other_Conditions": "无明确要求","Currency": "美元","Rate": "6.3387"}</t>
  </si>
  <si>
    <t>001 801-626-7693</t>
  </si>
  <si>
    <t>a:6:{s:6:"农学";s:34:"./major/175/5935/Foundation//8.gif";s:9:"教育学";s:34:"./major/175/5935/Foundation//4.gif";s:9:"管理学";s:34:"./major/175/5935/Foundation//3.gif";s:6:"工学";s:34:"./major/175/5935/Foundation//2.gif";s:6:"医学";s:35:"./major/175/5935/Foundation//10.gif";s:6:"法学";s:34:"./major/175/5935/Foundation//1.gif";}</t>
  </si>
  <si>
    <t>{"Address":"Weber State University, International Student and Scholar Center, 1130 University Circle, Ogden, UT 84408-1130 USA","Tel":"001 801 626-6853","Fax":"001 801-626-7693","Mail":"sis@weber.edu","ApplyOnline":"http://www.weber.edu/wsuimages/SIS/docs/international-application.pdf","Conditions_Cost": "","Conditions_Edu": "无明确要求", "Conditions_Test": "","Conditions_Age": "无明确要求","MajorSum": "16", "OpeningTime": "","Tuition": "-1","Other_Application": "-1","Other_reg": "-1","Other_books": "-1","ScholarshipUrl": "","alimony":"12768-21600","Other_Conditions": "无明确要求","Currency": "美元","Rate": "6.3387"}</t>
  </si>
  <si>
    <t>西伊利诺斯大学(马科姆)</t>
  </si>
  <si>
    <t>Western Illinois University (Macomb)</t>
  </si>
  <si>
    <t>Center for International Studies, Western Illinois University, 1 University Circle, Memorial Hall 342, Macomb IL 61455,USA</t>
  </si>
  <si>
    <t>https://www.student.services.wiu.edu/admissions/int/index.asp</t>
  </si>
  <si>
    <t>a:3:{i:0;O:8:"stdClass":2:{s:4:"type";s:17:"托福网考(IBT)";s:5:"score";s:2:"79";}i:1;O:8:"stdClass":2:{s:4:"type";s:17:"传统托福(PBT)";s:5:"score";s:3:"550";}i:2;O:8:"stdClass":2:{s:4:"type";s:6:"雅思";s:5:"score";s:3:"6.5";}}</t>
  </si>
  <si>
    <t>+1 (309) 298-2405</t>
  </si>
  <si>
    <t>MA-Bennett2@wiu.edu</t>
  </si>
  <si>
    <t>a:3:{i:0;O:8:"stdClass":2:{s:4:"time";s:9:"10月1日";s:3:"tip";s:40:"春季入学（1月）申请截止时间";}i:1;O:8:"stdClass":2:{s:4:"time";s:8:"3月1日";s:3:"tip";s:40:"夏季入学（6月）申请截止时间";}i:2;O:8:"stdClass":2:{s:4:"time";s:8:"5月1日";s:3:"tip";s:40:"秋季入学（8月）申请截止时间";}}</t>
  </si>
  <si>
    <t>1.如果申请者不能满足该校语言要求，可申请学习该校语言中心开设的相关课程。</t>
  </si>
  <si>
    <t>http://www.wiu.edu/student_services/scholarship/</t>
  </si>
  <si>
    <t>+1 (309) 298-2426</t>
  </si>
  <si>
    <t>a:12:{s:6:"文学";s:37:"./major/175/2034/Undergraduate//9.gif";s:6:"农学";s:37:"./major/175/2034/Undergraduate//8.gif";s:9:"历史学";s:37:"./major/175/2034/Undergraduate//7.gif";s:6:"理学";s:37:"./major/175/2034/Undergraduate//6.gif";s:9:"经济学";s:37:"./major/175/2034/Undergraduate//5.gif";s:9:"教育学";s:37:"./major/175/2034/Undergraduate//4.gif";s:9:"管理学";s:37:"./major/175/2034/Undergraduate//3.gif";s:6:"工学";s:37:"./major/175/2034/Undergraduate//2.gif";s:6:"军事";s:38:"./major/175/2034/Undergraduate//12.gif";s:6:"哲学";s:38:"./major/175/2034/Undergraduate//11.gif";s:6:"医学";s:38:"./major/175/2034/Undergraduate//10.gif";s:6:"法学";s:37:"./major/175/2034/Undergraduate//1.gif";}</t>
  </si>
  <si>
    <t>{"Address":"Center for International Studies, Western Illinois University, 1 University Circle, Memorial Hall 342, Macomb IL 61455,USA","Tel":"+1 (309) 298-2426","Fax":"+1 (309) 298-2405","Mail":"MA-Bennett2@wiu.edu","ApplyOnline":"https://www.student.services.wiu.edu/admissions/int/index.asp","Conditions_Cost": "","Conditions_Edu": "高中毕业", "Conditions_Test": [{"type":"托福网考(IBT)","score":"79"},{"type":"传统托福(PBT)","score":"550"},{"type":"雅思","score":"6.5"}],"Conditions_Age": "无明确要求","MajorSum": "89", "OpeningTime": [{"time":"10月1日","tip":"春季入学（1月）申请截止时间"},{"time":"3月1日","tip":"夏季入学（6月）申请截止时间"},{"time":"5月1日","tip":"秋季入学（8月）申请截止时间"}],"Tuition": "31404","Other_Application": "-1","Other_reg": "-1","Other_books": "-1","ScholarshipUrl": "http://www.wiu.edu/student_services/scholarship/","alimony":"12768-21600","Other_Conditions": "1.如果申请者不能满足该校语言要求，可申请学习该校语言中心开设的相关课程。","Currency": "美元","Rate": "6.3387"}</t>
  </si>
  <si>
    <t>a:2:{i:0;O:8:"stdClass":2:{s:4:"time";s:8:"5月1日";s:3:"tip";s:40:"秋季入学（8月）申请截止时间";}i:1;O:8:"stdClass":2:{s:4:"time";s:9:"10月1日";s:3:"tip";s:40:"春季入学（1月）申请截止时间";}}</t>
  </si>
  <si>
    <t>1.如果申请者不能满足该校语言要求，可申请学习该校语言中心开设的相关课程。&amp;nbsp;2.部分专业要求提供GRE、GMAT或MAT考试成绩。</t>
  </si>
  <si>
    <t>a:10:{s:6:"文学";s:30:"./major/175/2034/Master//9.gif";s:9:"历史学";s:30:"./major/175/2034/Master//7.gif";s:6:"理学";s:30:"./major/175/2034/Master//6.gif";s:9:"经济学";s:30:"./major/175/2034/Master//5.gif";s:9:"教育学";s:30:"./major/175/2034/Master//4.gif";s:9:"管理学";s:30:"./major/175/2034/Master//3.gif";s:6:"工学";s:30:"./major/175/2034/Master//2.gif";s:21:"职教及其他类别";s:31:"./major/175/2034/Master//13.gif";s:6:"医学";s:31:"./major/175/2034/Master//10.gif";s:6:"法学";s:30:"./major/175/2034/Master//1.gif";}</t>
  </si>
  <si>
    <t>{"Address":"Center for International Studies, Western Illinois University, 1 University Circle, Memorial Hall 342, Macomb IL 61455,USA","Tel":"+1 (309) 298-2426","Fax":"+1 (309) 298-2405","Mail":"MA-Bennett2@wiu.edu","ApplyOnline":"https://www.student.services.wiu.edu/admissions/int/index.asp","Conditions_Cost": "","Conditions_Edu": "本科毕业", "Conditions_Test": [{"type":"传统托福(PBT)","score":"550"},{"type":"托福网考(IBT)","score":"79"},{"type":"雅思","score":"6.5"}],"Conditions_Age": "无明确要求","MajorSum": "34", "OpeningTime": [{"time":"5月1日","tip":"秋季入学（8月）申请截止时间"},{"time":"10月1日","tip":"春季入学（1月）申请截止时间"}],"Tuition": "32462","Other_Application": "-1","Other_reg": "-1","Other_books": "-1","ScholarshipUrl": "http://www.wiu.edu/student_services/scholarship/","alimony":"12768-21600","Other_Conditions": "1.如果申请者不能满足该校语言要求，可申请学习该校语言中心开设的相关课程。&amp;nbsp;2.部分专业要求提供GRE、GMAT或MAT考试成绩。","Currency": "美元","Rate": "6.3387"}</t>
  </si>
  <si>
    <t>http://www.wiu.edu/coehs/edl/scholarship.php</t>
  </si>
  <si>
    <t>a:2:{s:9:"教育学";s:26:"./major/175/2034/Dr//4.gif";s:9:"管理学";s:26:"./major/175/2034/Dr//3.gif";}</t>
  </si>
  <si>
    <t>{"Address":"Center for International Studies, Western Illinois University, 1 University Circle, Memorial Hall 342, Macomb IL 61455,USA","Tel":"+1 (309) 298-2426","Fax":"+1 (309) 298-2405","Mail":"MA-Bennett2@wiu.edu","ApplyOnline":"https://www.student.services.wiu.edu/admissions/int/index.asp","Conditions_Cost": "","Conditions_Edu": "本科毕业", "Conditions_Test": [{"type":"传统托福(PBT)","score":"550"},{"type":"托福网考(IBT)","score":"79"},{"type":"雅思","score":"6.5"}],"Conditions_Age": "无明确要求","MajorSum": "1", "OpeningTime": [{"time":"5月1日","tip":"秋季入学（8月）申请截止时间"},{"time":"10月1日","tip":"春季入学（1月）申请截止时间"}],"Tuition": "32462","Other_Application": "-1","Other_reg": "-1","Other_books": "-1","ScholarshipUrl": "http://www.wiu.edu/coehs/edl/scholarship.php","alimony":"12768-21600","Other_Conditions": "1.如果申请者不能满足该校语言要求，可申请学习该校语言中心开设的相关课程。","Currency": "美元","Rate": "6.3387"}</t>
  </si>
  <si>
    <t>108F Riverfront 1, Moline, IL 61265</t>
  </si>
  <si>
    <t>KW-Wheeler@wiu.edu</t>
  </si>
  <si>
    <t>a:2:{i:0;O:8:"stdClass":2:{s:4:"time";s:8:"7月1日";s:3:"tip";s:30:"秋季入学申请截止日期";}i:1;O:8:"stdClass":2:{s:4:"time";s:9:"12月1日";s:3:"tip";s:30:"春季入学申请截止日期";}}</t>
  </si>
  <si>
    <t>1.申请者需提供GPA、GMAT成绩，要求200(GPA) + GMAT ≥ 1100。</t>
  </si>
  <si>
    <t>1 (309) 762-3999-62327</t>
  </si>
  <si>
    <t>a:1:{s:9:"管理学";s:27:"./major/175/2034/MBA//3.gif";}</t>
  </si>
  <si>
    <t>{"Address":"108F Riverfront 1, Moline, IL 61265","Tel":"1 (309) 762-3999-62327","Fax":"","Mail":"KW-Wheeler@wiu.edu","Conditions_Cost": "","Conditions_Edu": "本科毕业", "Conditions_Test": [{"type":"传统托福(PBT)","score":"550"},{"type":"托福网考(IBT)","score":"79"},{"type":"雅思","score":"6.5"}], "Conditions_Work": "无明确要求","Conditions_Age": "无明确要求","MajorSum": "1", "OpeningTime": [{"time":"7月1日","tip":"秋季入学申请截止日期"},{"time":"12月1日","tip":"春季入学申请截止日期"}],"Tuition": "36180","Other_Application": "-1","Other_reg": "-1","Other_books": "-1","ScholarshipUrl": "","alimony":"12768-21600","Other_Conditions": "1.申请者需提供GPA、GMAT成绩，要求200(GPA) + GMAT ≥ 1100。","Currency": "美元","Rate": "6.3387"}</t>
  </si>
  <si>
    <t>WESL Institute, MH 348, Western Illinois University, 1 University Circle, Macomb, IL 61455</t>
  </si>
  <si>
    <t>http://www.wiu.edu/international_studies/wesl/Apply-Now.php</t>
  </si>
  <si>
    <t>D-Bell@wiu.edu</t>
  </si>
  <si>
    <t>+1 (309) 298-1107</t>
  </si>
  <si>
    <t>a:2:{s:6:"文学";s:32:"./major/175/2034/Language//9.gif";s:9:"教育学";s:32:"./major/175/2034/Language//4.gif";}</t>
  </si>
  <si>
    <t>{"Address":"WESL Institute, MH 348, Western Illinois University, 1 University Circle, Macomb, IL 61455","Tel":"+1 (309) 298-1107","Fax":"+1 (309) 298-2405","Mail":"D-Bell@wiu.edu","ApplyOnline":"http://www.wiu.edu/international_studies/wesl/Apply-Now.php","Conditions_Cost": "","Conditions_Edu": "高中毕业", "Conditions_Test": "","Conditions_Age": "十七岁以上","MajorSum": "1", "OpeningTime": "","Tuition": "203","Other_Application": "-1","Other_reg": "-1","Other_books": "-1","ScholarshipUrl": "","alimony":"12768-21600","Other_Conditions": "无明确要求","Currency": "美元","Rate": "6.3387"}</t>
  </si>
  <si>
    <t>a:1:{s:6:"法学";s:31:"./major/175/2034/NetWork//1.gif";}</t>
  </si>
  <si>
    <t>{"Address":"Center for International Studies, Western Illinois University, 1 University Circle, Memorial Hall 342, Macomb IL 61455,USA","Tel":"+1 (309) 298-2426","Fax":"+1 (309) 298-2405","Mail":"MA-Bennett2@wiu.edu","ApplyOnline":"https://www.student.services.wiu.edu/admissions/int/index.asp","Conditions_Cost": "","Conditions_Edu": "无明确要求", "Conditions_Test": "","Conditions_Age": "无明确要求","MajorSum": "2", "OpeningTime": "","Tuition": "32462","Other_Application": "","Other_reg": "-1","Other_books": "-1","ScholarshipUrl": "http://www.wiu.edu/student_services/scholarship/","alimony":"12768-21600","Other_Conditions": "无明确要求","Currency": "美元","Rate": "6.3387"}</t>
  </si>
  <si>
    <t>a:6:{s:6:"农学";s:34:"./major/175/2034/Foundation//8.gif";s:9:"教育学";s:34:"./major/175/2034/Foundation//4.gif";s:9:"管理学";s:34:"./major/175/2034/Foundation//3.gif";s:6:"工学";s:34:"./major/175/2034/Foundation//2.gif";s:6:"医学";s:35:"./major/175/2034/Foundation//10.gif";s:6:"法学";s:34:"./major/175/2034/Foundation//1.gif";}</t>
  </si>
  <si>
    <t>{"Address":"Center for International Studies, Western Illinois University, 1 University Circle, Memorial Hall 342, Macomb IL 61455,USA","Tel":"+1 (309) 298-2426","Fax":"+1 (309) 298-2405","Mail":"MA-Bennett2@wiu.edu","ApplyOnline":"https://www.student.services.wiu.edu/admissions/int/index.asp","Conditions_Cost": "","Conditions_Edu": "无明确要求", "Conditions_Test": "","Conditions_Age": "无明确要求","MajorSum": "12", "OpeningTime": "","Tuition": "-1","Other_Application": "-1","Other_reg": "-1","Other_books": "-1","ScholarshipUrl": "http://www.wiu.edu/student_services/scholarship/","alimony":"12768-21600","Other_Conditions": "无明确要求","Currency": "美元","Rate": "6.3387"}</t>
  </si>
  <si>
    <t>圣十字学院(伍斯特)</t>
  </si>
  <si>
    <t>College of the Holy Cross (Worcester)</t>
  </si>
  <si>
    <t>College of the Holy Cross, 1College Street, Worcester, MA 01610 USA</t>
  </si>
  <si>
    <t>http://www.holycross.edu/admissions/apply/index.html</t>
  </si>
  <si>
    <t>a:3:{i:0;O:8:"stdClass":2:{s:4:"type";s:17:"传统托福(PBT)";s:5:"score";s:3:"600";}i:1;O:8:"stdClass":2:{s:4:"type";s:17:"托福网考(IBT)";s:5:"score";s:3:"100";}i:2;O:8:"stdClass":2:{s:4:"type";s:6:"雅思";s:5:"score";s:3:"7.5";}}</t>
  </si>
  <si>
    <t>001(508) 793-3888</t>
  </si>
  <si>
    <t>admissions@holycross.edu</t>
  </si>
  <si>
    <t>a:2:{i:0;O:8:"stdClass":2:{s:4:"time";s:9:"1月15日";s:3:"tip";s:36:"常规录取入学申请截止日期";}i:1;O:8:"stdClass":2:{s:4:"time";s:10:"12月15日";s:3:"tip";s:36:"提前录取入学申请截止日期";}}</t>
  </si>
  <si>
    <t>http://admissions.holycross.edu/financial-aid</t>
  </si>
  <si>
    <t>001(800) 442-2421</t>
  </si>
  <si>
    <t>a:9:{s:6:"文学";s:37:"./major/175/2817/Undergraduate//9.gif";s:9:"历史学";s:37:"./major/175/2817/Undergraduate//7.gif";s:6:"理学";s:37:"./major/175/2817/Undergraduate//6.gif";s:9:"经济学";s:37:"./major/175/2817/Undergraduate//5.gif";s:9:"教育学";s:37:"./major/175/2817/Undergraduate//4.gif";s:9:"管理学";s:37:"./major/175/2817/Undergraduate//3.gif";s:6:"工学";s:37:"./major/175/2817/Undergraduate//2.gif";s:6:"哲学";s:38:"./major/175/2817/Undergraduate//11.gif";s:6:"法学";s:37:"./major/175/2817/Undergraduate//1.gif";}</t>
  </si>
  <si>
    <t>{"Address":"College of the Holy Cross, 1College Street, Worcester, MA 01610 USA ","Tel":"001(800) 442-2421","Fax":"001(508) 793-3888","Mail":"admissions@holycross.edu","ApplyOnline":"http://www.holycross.edu/admissions/apply/index.html","Conditions_Cost": "","Conditions_Edu": "高中毕业", "Conditions_Test": [{"type":"传统托福(PBT)","score":"600"},{"type":"托福网考(IBT)","score":"100"},{"type":"雅思","score":"7.5"}],"Conditions_Age": "无明确要求","MajorSum": "28", "OpeningTime": [{"time":"1月15日","tip":"常规录取入学申请截止日期"},{"time":"12月15日","tip":"提前录取入学申请截止日期"}],"Tuition": "43660","Other_Application": "-1","Other_reg": "-1","Other_books": "-1","ScholarshipUrl": "http://admissions.holycross.edu/financial-aid","alimony":"12768-21600","Other_Conditions": "","Currency": "美元","Rate": "6.3387"}</t>
  </si>
  <si>
    <t>三一学院(哈特福德)</t>
  </si>
  <si>
    <t>Trinity College (Hartford)</t>
  </si>
  <si>
    <t>Trinity College Admissions Office, 300 Summit Street, Hartford, CT, 06106</t>
  </si>
  <si>
    <t>http://www.trincoll.edu/Admissions/apply/Pages/HowToApply.aspx</t>
  </si>
  <si>
    <t>001(860) 297-2287</t>
  </si>
  <si>
    <t>admissions.office@trincoll.edu</t>
  </si>
  <si>
    <t>a:2:{i:0;O:8:"stdClass":2:{s:4:"time";s:10:"11月15日";s:3:"tip";s:30:"提前录取一期截止日期";}i:1;O:8:"stdClass":2:{s:4:"time";s:8:"1月1日";s:3:"tip";s:57:"提前录取二期截止日期、常规录取截止日期";}}</t>
  </si>
  <si>
    <t>1.要求提交托福考试成绩。&amp;nbsp;2.可提交SAT或ACT考试成绩。</t>
  </si>
  <si>
    <t>http://www.trincoll.edu/Admissions/finaid/Pages/default.aspx</t>
  </si>
  <si>
    <t>001(860) 297-2180</t>
  </si>
  <si>
    <t>a:10:{s:6:"文学";s:37:"./major/175/1142/Undergraduate//9.gif";s:9:"历史学";s:37:"./major/175/1142/Undergraduate//7.gif";s:6:"理学";s:37:"./major/175/1142/Undergraduate//6.gif";s:9:"经济学";s:37:"./major/175/1142/Undergraduate//5.gif";s:9:"教育学";s:37:"./major/175/1142/Undergraduate//4.gif";s:9:"管理学";s:37:"./major/175/1142/Undergraduate//3.gif";s:6:"工学";s:37:"./major/175/1142/Undergraduate//2.gif";s:6:"哲学";s:38:"./major/175/1142/Undergraduate//11.gif";s:6:"医学";s:38:"./major/175/1142/Undergraduate//10.gif";s:6:"法学";s:37:"./major/175/1142/Undergraduate//1.gif";}</t>
  </si>
  <si>
    <t>{"Address":"Trinity College Admissions Office, 300 Summit Street, Hartford, CT, 06106","Tel":"001(860) 297-2180","Fax":"001(860) 297-2287","Mail":"admissions.office@trincoll.edu","ApplyOnline":"http://www.trincoll.edu/Admissions/apply/Pages/HowToApply.aspx","Conditions_Cost": "","Conditions_Edu": "高中毕业", "Conditions_Test": "","Conditions_Age": "无明确要求","MajorSum": "37", "OpeningTime": [{"time":"11月15日","tip":"提前录取一期截止日期"},{"time":"1月1日","tip":"提前录取二期截止日期、常规录取截止日期"}],"Tuition": "45300","Other_Application": "60","Other_reg": "-1","Other_books": "-1","ScholarshipUrl": "http://www.trincoll.edu/Admissions/finaid/Pages/default.aspx","alimony":"12768-21600","Other_Conditions": "1.要求提交托福考试成绩。&amp;nbsp;2.可提交SAT或ACT考试成绩。","Currency": "美元","Rate": "6.3387"}</t>
  </si>
  <si>
    <t>a:1:{s:9:"管理学";s:30:"./major/175/1142/Master//3.gif";}</t>
  </si>
  <si>
    <t>{"Address":"","Tel":"","Fax":"","Mail":"","ApplyOnline":"","Conditions_Cost": "","Conditions_Edu": "无明确要求", "Conditions_Test": "","Conditions_Age": "无明确要求","MajorSum": "1", "OpeningTime": "","Tuition": "-1","Other_Application": "-1","Other_reg": "-1","Other_books": "-1","ScholarshipUrl": "http://www.trincoll.edu/Admissions/finaid/Pages/default.aspx","alimony":"12768-21600","Other_Conditions": "无明确要求","Currency": "美元","Rate": "6.3387"}</t>
  </si>
  <si>
    <t>瓦萨学院（波基普希）</t>
  </si>
  <si>
    <t>Vassar College (Poughkeepsie)</t>
  </si>
  <si>
    <t>Office of Admission, Box 10 Vassar College Poughkeepsie, NY 12604-0010 USA</t>
  </si>
  <si>
    <t>001(845) 437-7063</t>
  </si>
  <si>
    <t>admissions@vassar.edu</t>
  </si>
  <si>
    <t>a:2:{i:0;O:8:"stdClass":2:{s:4:"time";s:10:"11月15日";s:3:"tip";s:36:"一期提前录取申请截止日期";}i:1;O:8:"stdClass":2:{s:4:"time";s:8:"1月1日";s:3:"tip";s:69:"二期提前录取申请截止日期、常规录取申请截止日期";}}</t>
  </si>
  <si>
    <t>http://admissions.vassar.edu/financial-aid/award/grants.html</t>
  </si>
  <si>
    <t>001(800) 827-7270</t>
  </si>
  <si>
    <t>a:9:{s:6:"文学";s:37:"./major/175/4179/Undergraduate//9.gif";s:9:"历史学";s:37:"./major/175/4179/Undergraduate//7.gif";s:6:"理学";s:37:"./major/175/4179/Undergraduate//6.gif";s:9:"经济学";s:37:"./major/175/4179/Undergraduate//5.gif";s:9:"教育学";s:37:"./major/175/4179/Undergraduate//4.gif";s:6:"工学";s:37:"./major/175/4179/Undergraduate//2.gif";s:6:"哲学";s:38:"./major/175/4179/Undergraduate//11.gif";s:6:"医学";s:38:"./major/175/4179/Undergraduate//10.gif";s:6:"法学";s:37:"./major/175/4179/Undergraduate//1.gif";}</t>
  </si>
  <si>
    <t>{"Address":"Office of Admission, Box 10 Vassar College Poughkeepsie, NY 12604-0010 USA","Tel":"001(800) 827-7270","Fax":"001(845) 437-7063","Mail":"admissions@vassar.edu","ApplyOnline":"https://www.commonapp.org/CommonApp/default.aspx","Conditions_Cost": "","Conditions_Edu": "高中毕业", "Conditions_Test": [{"type":"传统托福(PBT)","score":"600"},{"type":"托福机考(CBT)","score":"250"},{"type":"托福网考(IBT)","score":"100"},{"type":"雅思","score":"7.0"}],"Conditions_Age": "无明确要求","MajorSum": "48", "OpeningTime": [{"time":"11月15日","tip":"一期提前录取申请截止日期"},{"time":"1月1日","tip":"二期提前录取申请截止日期、常规录取申请截止日期"}],"Tuition": "47180","Other_Application": "-1","Other_reg": "-1","Other_books": "-1","ScholarshipUrl": "http://admissions.vassar.edu/financial-aid/award/grants.html","alimony":"12768-21600","Other_Conditions": "无明确要求","Currency": "美元","Rate": "6.3387"}</t>
  </si>
  <si>
    <t>伊利诺斯卫斯理大学(布鲁明顿)</t>
  </si>
  <si>
    <t>Illinois Wesleyan University (Bloomington)</t>
  </si>
  <si>
    <t>Admissions Office  Minor Myers, jr. Welcome Center  1211 Park Street  Bloomington, IL. 61701</t>
  </si>
  <si>
    <t>http://www.iwu.edu/admissions/applications/</t>
  </si>
  <si>
    <t>a:3:{i:0;O:8:"stdClass":2:{s:4:"type";s:6:"雅思";s:5:"score";s:1:"6";}i:1;O:8:"stdClass":2:{s:4:"type";s:17:"托福网考(IBT)";s:5:"score";s:2:"80";}i:2;O:8:"stdClass":2:{s:4:"type";s:17:"传统托福(PBT)";s:5:"score";s:3:"550";}}</t>
  </si>
  <si>
    <t>001 309-556-3820</t>
  </si>
  <si>
    <t>iwuadmit@iwu.edu</t>
  </si>
  <si>
    <t>a:1:{i:0;O:8:"stdClass":2:{s:4:"time";s:9:"3月15日";s:3:"tip";s:42:"国际学生申请秋季入学截止时间";}}</t>
  </si>
  <si>
    <t>1.申请者需提供高中或大学有效成绩单。&amp;nbsp;2.学术要求：提交SAT-I或ACT成绩。&amp;nbsp;3.托福雅思成绩两年内有效。&amp;nbsp;4.提供至少一封英文推荐信。</t>
  </si>
  <si>
    <t>http://www.iwu.edu/admissions/international/intscholar.shtml</t>
  </si>
  <si>
    <t>001 800-332-2498</t>
  </si>
  <si>
    <t>a:10:{s:6:"文学";s:37:"./major/175/1891/Undergraduate//9.gif";s:9:"历史学";s:37:"./major/175/1891/Undergraduate//7.gif";s:6:"理学";s:37:"./major/175/1891/Undergraduate//6.gif";s:9:"经济学";s:37:"./major/175/1891/Undergraduate//5.gif";s:9:"教育学";s:37:"./major/175/1891/Undergraduate//4.gif";s:9:"管理学";s:37:"./major/175/1891/Undergraduate//3.gif";s:6:"工学";s:37:"./major/175/1891/Undergraduate//2.gif";s:6:"哲学";s:38:"./major/175/1891/Undergraduate//11.gif";s:6:"医学";s:38:"./major/175/1891/Undergraduate//10.gif";s:6:"法学";s:37:"./major/175/1891/Undergraduate//1.gif";}</t>
  </si>
  <si>
    <t>{"Address":"Admissions Office  Minor Myers, jr. Welcome Center  1211 Park Street  Bloomington, IL. 61701  ","Tel":"001 800-332-2498","Fax":"001 309-556-3820","Mail":"iwuadmit@iwu.edu","ApplyOnline":"http://www.iwu.edu/admissions/applications/","Conditions_Cost": "","Conditions_Edu": "高中毕业", "Conditions_Test": [{"type":"雅思","score":"6"},{"type":"托福网考(IBT)","score":"80"},{"type":"传统托福(PBT)","score":"550"}],"Conditions_Age": "无明确要求","MajorSum": "85", "OpeningTime": [{"time":"3月15日","tip":"国际学生申请秋季入学截止时间"}],"Tuition": "39136","Other_Application": "-1","Other_reg": "-1","Other_books": "-1","ScholarshipUrl": "http://www.iwu.edu/admissions/international/intscholar.shtml","alimony":"12768-21600","Other_Conditions": "1.申请者需提供高中或大学有效成绩单。&amp;nbsp;2.学术要求：提交SAT-I或ACT成绩。&amp;nbsp;3.托福雅思成绩两年内有效。&amp;nbsp;4.提供至少一封英文推荐信。","Currency": "美元","Rate": "6.3387"}</t>
  </si>
  <si>
    <t>a:6:{s:6:"农学";s:34:"./major/175/1891/Foundation//8.gif";s:9:"教育学";s:34:"./major/175/1891/Foundation//4.gif";s:6:"工学";s:34:"./major/175/1891/Foundation//2.gif";s:6:"哲学";s:35:"./major/175/1891/Foundation//11.gif";s:6:"医学";s:35:"./major/175/1891/Foundation//10.gif";s:6:"法学";s:34:"./major/175/1891/Foundation//1.gif";}</t>
  </si>
  <si>
    <t>{"Address":"Admissions Office  Minor Myers, jr. Welcome Center  1211 Park Street  Bloomington, IL. 61701  ","Tel":"001 800-332-2498","Fax":"001 309-556-3820","Mail":"iwuadmit@iwu.edu","ApplyOnline":"http://www.iwu.edu/admissions/applications/","Conditions_Cost": "","Conditions_Edu": "无明确要求", "Conditions_Test": "","Conditions_Age": "无明确要求","MajorSum": "9", "OpeningTime": [{"time":"3月15日","tip":"国际学生申请秋季入学截止时间"}],"Tuition": "-1","Other_Application": "-1","Other_reg": "-1","Other_books": "-1","ScholarshipUrl": "","alimony":"12768-21600","Other_Conditions": "无明确要求","Currency": "美元","Rate": "6.3387"}</t>
  </si>
  <si>
    <t>东伊利诺斯大学(查尔斯顿)</t>
  </si>
  <si>
    <t>Eastern Illinois University (Charleston)</t>
  </si>
  <si>
    <t>International Students and Scholars, 1170 Blair Hall, 600 Lincoln Avenue, Charleston, Illinois 61920-3099 USA</t>
  </si>
  <si>
    <t>http://www.eiu.edu/~interntl/ugapplicants.php</t>
  </si>
  <si>
    <t>a:1:{i:0;O:8:"stdClass":2:{s:5:"score";s:14:"四分制  2.0";s:3:"tip";s:28:"平均分为2.0，满分为4";}}</t>
  </si>
  <si>
    <t>a:4:{i:0;O:8:"stdClass":2:{s:4:"type";s:17:"传统托福(PBT)";s:5:"score";s:3:"500";}i:1;O:8:"stdClass":2:{s:4:"type";s:17:"托福机考(CBT)";s:5:"score";s:2:"61";}i:2;O:8:"stdClass":2:{s:4:"type";s:6:"雅思";s:5:"score";s:1:"6";}i:3;O:8:"stdClass":2:{s:4:"type";s:21:"密歇根英语考试";s:5:"score";s:2:"69";}}</t>
  </si>
  <si>
    <t>+001(217)581-7207</t>
  </si>
  <si>
    <t>international@eiu.edu</t>
  </si>
  <si>
    <t>a:2:{i:0;O:8:"stdClass":2:{s:4:"time";s:9:"5月15日";s:3:"tip";s:60:"秋季入学申请截止时间，5月30日之前提交文件";}i:1;O:8:"stdClass":2:{s:4:"time";s:10:"10月15日";s:3:"tip";s:61:"春季入学申请截止时间，10月30日之前提交文件";}}</t>
  </si>
  <si>
    <t>1.美国语言中心：112.</t>
  </si>
  <si>
    <t>http://www.eiu.edu/~interntl/internationalscholarship.php</t>
  </si>
  <si>
    <t>+001(217)581-2321</t>
  </si>
  <si>
    <t>a:10:{s:6:"文学";s:37:"./major/175/1851/Undergraduate//9.gif";s:9:"历史学";s:37:"./major/175/1851/Undergraduate//7.gif";s:6:"理学";s:37:"./major/175/1851/Undergraduate//6.gif";s:9:"经济学";s:37:"./major/175/1851/Undergraduate//5.gif";s:9:"教育学";s:37:"./major/175/1851/Undergraduate//4.gif";s:9:"管理学";s:37:"./major/175/1851/Undergraduate//3.gif";s:6:"工学";s:37:"./major/175/1851/Undergraduate//2.gif";s:6:"哲学";s:38:"./major/175/1851/Undergraduate//11.gif";s:6:"医学";s:38:"./major/175/1851/Undergraduate//10.gif";s:6:"法学";s:37:"./major/175/1851/Undergraduate//1.gif";}</t>
  </si>
  <si>
    <t>{"Address":"International Students and Scholars, 1170 Blair Hall, 600 Lincoln Avenue, Charleston, Illinois 61920-3099 USA","Tel":"+001(217)581-2321","Fax":"+001(217)581-7207 ","Mail":"international@eiu.edu","ApplyOnline":"http://www.eiu.edu/~interntl/ugapplicants.php","Conditions_Cost": [{"score":"四分制  2.0","tip":"平均分为2.0，满分为4"}],"Conditions_Edu": "高中毕业", "Conditions_Test": [{"type":"传统托福(PBT)","score":"500"},{"type":"托福机考(CBT)","score":"61"},{"type":"雅思","score":"6"},{"type":"密歇根英语考试","score":"69"}],"Conditions_Age": "无明确要求","MajorSum": "50", "OpeningTime": [{"time":"5月15日","tip":"秋季入学申请截止时间，5月30日之前提交文件"},{"time":"10月15日","tip":"春季入学申请截止时间，10月30日之前提交文件"}],"Tuition": "28124","Other_Application": "-1","Other_reg": "-1","Other_books": "-1","ScholarshipUrl": "http://www.eiu.edu/~interntl/internationalscholarship.php","alimony":"12768-21600","Other_Conditions": "1.美国语言中心：112.","Currency": "美元","Rate": "6.3387"}</t>
  </si>
  <si>
    <t>http://www.eiu.edu/~interntl/gapplicants.php</t>
  </si>
  <si>
    <t>1.美国语言中心：112&amp;nbsp;2.提交GRE、GMAT考试成绩。</t>
  </si>
  <si>
    <t>a:9:{s:6:"文学";s:30:"./major/175/1851/Master//9.gif";s:9:"历史学";s:30:"./major/175/1851/Master//7.gif";s:6:"理学";s:30:"./major/175/1851/Master//6.gif";s:9:"经济学";s:30:"./major/175/1851/Master//5.gif";s:9:"教育学";s:30:"./major/175/1851/Master//4.gif";s:9:"管理学";s:30:"./major/175/1851/Master//3.gif";s:6:"工学";s:30:"./major/175/1851/Master//2.gif";s:6:"医学";s:31:"./major/175/1851/Master//10.gif";s:6:"法学";s:30:"./major/175/1851/Master//1.gif";}</t>
  </si>
  <si>
    <t>{"Address":"International Students and Scholars, 1170 Blair Hall, 600 Lincoln Avenue, Charleston, Illinois 61920-3099 USA","Tel":"+001(217)581-2321","Fax":"+001(217)581-7207 ","Mail":"international@eiu.edu","ApplyOnline":"http://www.eiu.edu/~interntl/gapplicants.php","Conditions_Cost": [{"score":"四分制  2.75","tip":"GPA"}],"Conditions_Edu": "本科毕业", "Conditions_Test": [{"type":"传统托福(PBT)","score":"550"},{"type":"托福网考(IBT)","score":"79"},{"type":"雅思","score":"6.5"},{"type":"密歇根英语考试","score":"77"}],"Conditions_Age": "无明确要求","MajorSum": "28", "OpeningTime": [{"time":"5月15日","tip":"秋季入学申请截止时间"},{"time":"10月15日","tip":"春季入学申请截止时间"}],"Tuition": "21608","Other_Application": "-1","Other_reg": "-1","Other_books": "-1","ScholarshipUrl": "http://www.eiu.edu/~interntl/internationalscholarship.php","alimony":"12768-21600","Other_Conditions": "1.美国语言中心：112&amp;nbsp;2.提交GRE、GMAT考试成绩。","Currency": "美元","Rate": "6.3387"}</t>
  </si>
  <si>
    <t>a:1:{i:0;O:8:"stdClass":2:{s:5:"score";s:15:"四分制  2.75";s:3:"tip";s:22:"本科平均分为2.75";}}</t>
  </si>
  <si>
    <t>12个月 全日制MBA可在一年内完成</t>
  </si>
  <si>
    <t>a:1:{s:9:"管理学";s:27:"./major/175/1851/MBA//3.gif";}</t>
  </si>
  <si>
    <t>{"Address":"","Tel":"","Fax":"","Mail":"","Conditions_Cost": [{"score":"四分制  2.75","tip":"本科平均分为2.75"}],"Conditions_Edu": "无明确要求", "Conditions_Test": "", "Conditions_Work": "无明确要求","xueZhi": "12个月 全日制MBA可在一年内完成","Conditions_Age": "无明确要求","MajorSum": "1", "OpeningTime": "","Tuition": "-1","Other_Application": "-1","Other_reg": "-1","Other_books": "-1","ScholarshipUrl": "","alimony":"12768-21600","Other_Conditions": "无明确要求","Currency": "美元","Rate": "6.3387"}</t>
  </si>
  <si>
    <t>a:5:{s:6:"文学";s:31:"./major/175/1851/NetWork//9.gif";s:6:"理学";s:31:"./major/175/1851/NetWork//6.gif";s:9:"教育学";s:31:"./major/175/1851/NetWork//4.gif";s:9:"管理学";s:31:"./major/175/1851/NetWork//3.gif";s:6:"工学";s:31:"./major/175/1851/NetWork//2.gif";}</t>
  </si>
  <si>
    <t>{"Address":"International Students and Scholars, 1170 Blair Hall, 600 Lincoln Avenue, Charleston, Illinois 61920-3099 USA","Tel":"+001(217)581-2321","Fax":"+001(217)581-7207 ","Mail":"international@eiu.edu","ApplyOnline":"http://www.eiu.edu/~interntl/gapplicants.php","Conditions_Cost": "","Conditions_Edu": "无明确要求", "Conditions_Test": "","Conditions_Age": "无明确要求","MajorSum": "9", "OpeningTime": "","Tuition": "21608","Other_Application": "","Other_reg": "-1","Other_books": "-1","ScholarshipUrl": "http://www.eiu.edu/~interntl/internationalscholarship.php","alimony":"12768-21600","Other_Conditions": "无明确要求","Currency": "美元","Rate": "6.3387"}</t>
  </si>
  <si>
    <t>a:4:{s:6:"农学";s:34:"./major/175/1851/Foundation//8.gif";s:9:"教育学";s:34:"./major/175/1851/Foundation//4.gif";s:6:"医学";s:35:"./major/175/1851/Foundation//10.gif";s:6:"法学";s:34:"./major/175/1851/Foundation//1.gif";}</t>
  </si>
  <si>
    <t>{"Address":"International Students and Scholars, 1170 Blair Hall, 600 Lincoln Avenue, Charleston, Illinois 61920-3099 USA","Tel":"+001(217)581-2321","Fax":"+001(217)581-7207 ","Mail":"international@eiu.edu","ApplyOnline":"http://www.eiu.edu/~interntl/ugapplicants.php","Conditions_Cost": "","Conditions_Edu": "无明确要求", "Conditions_Test": "","Conditions_Age": "无明确要求","MajorSum": "11", "OpeningTime": "","Tuition": "-1","Other_Application": "-1","Other_reg": "-1","Other_books": "-1","ScholarshipUrl": "","alimony":"12768-21600","Other_Conditions": "无明确要求","Currency": "美元","Rate": "6.3387"}</t>
  </si>
  <si>
    <t>威斯康星大学奥克莱尔分校(奥克莱尔)</t>
  </si>
  <si>
    <t>University of Wisconsin-Eau Claire (Eau Claire)</t>
  </si>
  <si>
    <t>UW-Eau Claire  Office of Admissions  P.O. Box 4004  Eau Claire, WI 54702-4004</t>
  </si>
  <si>
    <t>http://apply.wisconsin.edu/</t>
  </si>
  <si>
    <t>a:1:{i:0;O:8:"stdClass":2:{s:4:"type";s:17:"托福网考(IBT)";s:5:"score";s:2:"79";}}</t>
  </si>
  <si>
    <t>+1 (715) 836-2409</t>
  </si>
  <si>
    <t>intladm@uwec.edu</t>
  </si>
  <si>
    <t>http://www.uwec.edu/Admissions/scholarships/international.htm</t>
  </si>
  <si>
    <t>+1 (715) 836-5415</t>
  </si>
  <si>
    <t>a:10:{s:6:"文学";s:37:"./major/175/6368/Undergraduate//9.gif";s:9:"历史学";s:37:"./major/175/6368/Undergraduate//7.gif";s:6:"理学";s:37:"./major/175/6368/Undergraduate//6.gif";s:9:"经济学";s:37:"./major/175/6368/Undergraduate//5.gif";s:9:"教育学";s:37:"./major/175/6368/Undergraduate//4.gif";s:9:"管理学";s:37:"./major/175/6368/Undergraduate//3.gif";s:6:"工学";s:37:"./major/175/6368/Undergraduate//2.gif";s:6:"哲学";s:38:"./major/175/6368/Undergraduate//11.gif";s:6:"医学";s:38:"./major/175/6368/Undergraduate//10.gif";s:6:"法学";s:37:"./major/175/6368/Undergraduate//1.gif";}</t>
  </si>
  <si>
    <t>{"Address":"UW-Eau Claire  Office of Admissions  P.O. Box 4004  Eau Claire, WI 54702-4004  ","Tel":"+1 (715) 836-5415","Fax":"+1 (715) 836-2409","Mail":"intladm@uwec.edu","ApplyOnline":"http://apply.wisconsin.edu/","Conditions_Cost": "","Conditions_Edu": "高中毕业", "Conditions_Test": [{"type":"托福网考(IBT)","score":"79"}],"Conditions_Age": "无明确要求","MajorSum": "56", "OpeningTime": [{"time":"6月1日","tip":"秋季入学申请截止时间"},{"time":"11月1日","tip":"春季入学申请截止时间"}],"Tuition": "16790","Other_Application": "44","Other_reg": "-1","Other_books": "-1","ScholarshipUrl": "http://www.uwec.edu/Admissions/scholarships/international.htm","alimony":"12768-21600","Other_Conditions": "无明确要求","Currency": "美元","Rate": "6.3387"}</t>
  </si>
  <si>
    <t>Graduate Admissions  University of Wisconsin-Eau Claire  Eau Claire, WI 54702-4004  USA</t>
  </si>
  <si>
    <t>1 (715) 836-2409</t>
  </si>
  <si>
    <t>a:3:{i:0;O:8:"stdClass":2:{s:4:"time";s:8:"6月1日";s:3:"tip";s:30:"秋季入学申请截止时间";}i:1;O:8:"stdClass":2:{s:4:"time";s:9:"11月1日";s:3:"tip";s:30:"春季入学申请截止时间";}i:2;O:8:"stdClass":2:{s:4:"time";s:8:"5月1日";s:3:"tip";s:30:"夏季入学申请截止时间";}}</t>
  </si>
  <si>
    <t>1 (715) 836-5415</t>
  </si>
  <si>
    <t>a:4:{s:6:"文学";s:30:"./major/175/6368/Master//9.gif";s:9:"历史学";s:30:"./major/175/6368/Master//7.gif";s:9:"教育学";s:30:"./major/175/6368/Master//4.gif";s:6:"医学";s:31:"./major/175/6368/Master//10.gif";}</t>
  </si>
  <si>
    <t>{"Address":"Graduate Admissions  University of Wisconsin-Eau Claire  Eau Claire, WI 54702-4004  USA  ","Tel":"1 (715) 836-5415","Fax":"1 (715) 836-2409","Mail":"intladm@uwec.edu","ApplyOnline":"http://apply.wisconsin.edu/","Conditions_Cost": "","Conditions_Edu": "无明确要求", "Conditions_Test": [{"type":"托福网考(IBT)","score":"79"}],"Conditions_Age": "无明确要求","MajorSum": "9", "OpeningTime": [{"time":"6月1日","tip":"秋季入学申请截止时间"},{"time":"11月1日","tip":"春季入学申请截止时间"},{"time":"5月1日","tip":"夏季入学申请截止时间"}],"Tuition": "18168","Other_Application": "56","Other_reg": "-1","Other_books": "-1","ScholarshipUrl": "http://www.uwec.edu/Admissions/scholarships/international.htm","alimony":"12768-21600","Other_Conditions": "1.提交之前学习成绩单。","Currency": "美元","Rate": "6.3387"}</t>
  </si>
  <si>
    <t>a:1:{s:6:"医学";s:27:"./major/175/6368/Dr//10.gif";}</t>
  </si>
  <si>
    <t>{"Address":"Graduate Admissions  University of Wisconsin-Eau Claire  Eau Claire, WI 54702-4004  USA  ","Tel":"1 (715) 836-5415","Fax":"1 (715) 836-2409","Mail":"intladm@uwec.edu","ApplyOnline":"http://apply.wisconsin.edu/","Conditions_Cost": "","Conditions_Edu": "无明确要求", "Conditions_Test": [{"type":"托福网考(IBT)","score":"79"}],"Conditions_Age": "无明确要求","MajorSum": "1", "OpeningTime": [{"time":"6月1日","tip":"秋季入学申请截止时间"},{"time":"11月1日","tip":"春季入学申请截止时间"},{"time":"5月1日","tip":"夏季入学申请截止时间"}],"Tuition": "18168","Other_Application": "56","Other_reg": "-1","Other_books": "-1","ScholarshipUrl": "http://www.uwec.edu/Admissions/scholarships/international.htm","alimony":"12768-21600","Other_Conditions": "1.提交之前学习成绩单。","Currency": "美元","Rate": "6.3387"}</t>
  </si>
  <si>
    <t>24个月 全日制至少两年完成</t>
  </si>
  <si>
    <t>{"Address":"","Tel":"","Fax":"","Mail":"","Conditions_Cost": "","Conditions_Edu": "无明确要求", "Conditions_Test": "", "Conditions_Work": "无明确要求","xueZhi": "24个月 全日制至少两年完成","Conditions_Age": "无明确要求","MajorSum": "0", "OpeningTime": "","Tuition": "-1","Other_Application": "-1","Other_reg": "-1","Other_books": "-1","ScholarshipUrl": "","alimony":"12768-21600","Other_Conditions": "无明确要求","Currency": "美元","Rate": "6.3387"}</t>
  </si>
  <si>
    <t>http://www.uwec.edu/ESL/index.htm</t>
  </si>
  <si>
    <t>+1 715-836-4948</t>
  </si>
  <si>
    <t>esl@uwec.edu</t>
  </si>
  <si>
    <t>a:1:{i:0;O:8:"stdClass":2:{s:4:"time";s:9:"1月13日";s:3:"tip";s:30:"每年开课2次，1月、8月";}}</t>
  </si>
  <si>
    <t>+1 715-836-4411</t>
  </si>
  <si>
    <t>a:2:{s:6:"文学";s:32:"./major/175/6368/Language//9.gif";s:9:"教育学";s:32:"./major/175/6368/Language//4.gif";}</t>
  </si>
  <si>
    <t>{"Address":"UW-Eau Claire  Office of Admissions  P.O. Box 4004  Eau Claire, WI 54702-4004  ","Tel":"+1 715-836-4411","Fax":"+1 715-836-4948","Mail":"esl@uwec.edu","ApplyOnline":"http://www.uwec.edu/ESL/index.htm","Conditions_Cost": "","Conditions_Edu": "无明确要求", "Conditions_Test": "","Conditions_Age": "无明确要求","MajorSum": "1", "OpeningTime": [{"time":"1月13日","tip":"每年开课2次，1月、8月"}],"Tuition": "580","Other_Application": "-1","Other_reg": "-1","Other_books": "-1","ScholarshipUrl": "","alimony":"12768-21600","Other_Conditions": "无明确要求","Currency": "美元","Rate": "6.3387"}</t>
  </si>
  <si>
    <t>a:4:{s:9:"教育学";s:34:"./major/175/6368/Foundation//4.gif";s:6:"工学";s:34:"./major/175/6368/Foundation//2.gif";s:6:"医学";s:35:"./major/175/6368/Foundation//10.gif";s:6:"法学";s:34:"./major/175/6368/Foundation//1.gif";}</t>
  </si>
  <si>
    <t>{"Address":"UW-Eau Claire  Office of Admissions  P.O. Box 4004  Eau Claire, WI 54702-4004  ","Tel":"+1 (715) 836-5415","Fax":"+1 (715) 836-2409","Mail":"intladm@uwec.edu","ApplyOnline":"http://apply.wisconsin.edu/","Conditions_Cost": "","Conditions_Edu": "无明确要求", "Conditions_Test": "","Conditions_Age": "无明确要求","MajorSum": "3", "OpeningTime": "","Tuition": "-1","Other_Application": "-1","Other_reg": "-1","Other_books": "-1","ScholarshipUrl": "","alimony":"12768-21600","Other_Conditions": "无明确要求","Currency": "美元","Rate": "6.3387"}</t>
  </si>
  <si>
    <t>威斯康星大学白水分校(白水)</t>
  </si>
  <si>
    <t>University of Wisconsin-Whitewater (Whitewater)</t>
  </si>
  <si>
    <t>UW-Whitewater Admissions Office Roseman Building 2060 800 West Main Street Whitewater, WI 53190-1791</t>
  </si>
  <si>
    <t>a:5:{i:0;O:8:"stdClass":2:{s:4:"type";s:17:"传统托福(PBT)";s:5:"score";s:3:"500";}i:1;O:8:"stdClass":2:{s:4:"type";s:17:"托福机考(CBT)";s:5:"score";s:3:"173";}i:2;O:8:"stdClass":2:{s:4:"type";s:17:"托福网考(IBT)";s:5:"score";s:2:"61";}i:3;O:8:"stdClass":2:{s:4:"type";s:6:"雅思";s:5:"score";s:3:"5.5";}i:4;O:8:"stdClass":2:{s:4:"type";s:21:"密歇根英语考试";s:5:"score";s:2:"70";}}</t>
  </si>
  <si>
    <t>001(262) 472-1515</t>
  </si>
  <si>
    <t>uwwadmit@uww.edu</t>
  </si>
  <si>
    <t>a:2:{i:0;O:8:"stdClass":2:{s:4:"time";s:9:"11月1日";s:3:"tip";s:30:"春季入学申请截止日期";}i:1;O:8:"stdClass":2:{s:4:"time";s:8:"5月1日";s:3:"tip";s:30:"秋季入学申请截止日期";}}</t>
  </si>
  <si>
    <t>http://www.uww.edu/financialaid/types-of-aid/scholarships</t>
  </si>
  <si>
    <t>001(262) 472-1440</t>
  </si>
  <si>
    <t>a:11:{s:6:"文学";s:37:"./major/175/6380/Undergraduate//9.gif";s:9:"历史学";s:37:"./major/175/6380/Undergraduate//7.gif";s:6:"理学";s:37:"./major/175/6380/Undergraduate//6.gif";s:9:"经济学";s:37:"./major/175/6380/Undergraduate//5.gif";s:9:"教育学";s:37:"./major/175/6380/Undergraduate//4.gif";s:9:"管理学";s:37:"./major/175/6380/Undergraduate//3.gif";s:6:"工学";s:37:"./major/175/6380/Undergraduate//2.gif";s:21:"职教及其他类别";s:38:"./major/175/6380/Undergraduate//13.gif";s:6:"哲学";s:38:"./major/175/6380/Undergraduate//11.gif";s:6:"医学";s:38:"./major/175/6380/Undergraduate//10.gif";s:6:"法学";s:37:"./major/175/6380/Undergraduate//1.gif";}</t>
  </si>
  <si>
    <t>{"Address":"UW-Whitewater Admissions Office Roseman Building 2060 800 West Main Street Whitewater, WI 53190-1791","Tel":"001(262) 472-1440","Fax":"001(262) 472-1515","Mail":"uwwadmit@uww.edu","ApplyOnline":"https://apply.wisconsin.edu/","Conditions_Cost": "","Conditions_Edu": "高中毕业", "Conditions_Test": [{"type":"传统托福(PBT)","score":"500"},{"type":"托福机考(CBT)","score":"173"},{"type":"托福网考(IBT)","score":"61"},{"type":"雅思","score":"5.5"},{"type":"密歇根英语考试","score":"70"}],"Conditions_Age": "无明确要求","MajorSum": "122", "OpeningTime": [{"time":"11月1日","tip":"春季入学申请截止日期"},{"time":"5月1日","tip":"秋季入学申请截止日期"}],"Tuition": "15152","Other_Application": "-1","Other_reg": "-1","Other_books": "-1","ScholarshipUrl": "http://www.uww.edu/financialaid/types-of-aid/scholarships","alimony":"12768-21600","Other_Conditions": "无明确要求","Currency": "美元","Rate": "6.3387"}</t>
  </si>
  <si>
    <t>UW – Whitewater School of Graduate Studies Roseman 2015 Whitewater, WI53190</t>
  </si>
  <si>
    <t>http://www.uww.edu/gradstudies/application.php</t>
  </si>
  <si>
    <t>gradschl@uww.edu</t>
  </si>
  <si>
    <t>a:2:{i:0;O:8:"stdClass":2:{s:4:"time";s:8:"2月1日";s:3:"tip";s:42:"咨询专业秋季入学申请截止日期";}i:1;O:8:"stdClass":2:{s:4:"time";s:9:"10月1日";s:3:"tip";s:42:"咨询专业春季入学申请截止日期";}}</t>
  </si>
  <si>
    <t>001(262) 472-1006</t>
  </si>
  <si>
    <t>a:11:{s:6:"文学";s:30:"./major/175/6380/Master//9.gif";s:9:"历史学";s:30:"./major/175/6380/Master//7.gif";s:6:"理学";s:30:"./major/175/6380/Master//6.gif";s:9:"经济学";s:30:"./major/175/6380/Master//5.gif";s:9:"教育学";s:30:"./major/175/6380/Master//4.gif";s:9:"管理学";s:30:"./major/175/6380/Master//3.gif";s:6:"工学";s:30:"./major/175/6380/Master//2.gif";s:21:"职教及其他类别";s:31:"./major/175/6380/Master//13.gif";s:6:"哲学";s:31:"./major/175/6380/Master//11.gif";s:6:"医学";s:31:"./major/175/6380/Master//10.gif";s:6:"法学";s:30:"./major/175/6380/Master//1.gif";}</t>
  </si>
  <si>
    <t>{"Address":"UW – Whitewater School of Graduate Studies Roseman 2015 Whitewater, WI53190","Tel":"001(262) 472-1006","Fax":"","Mail":"gradschl@uww.edu","ApplyOnline":"http://www.uww.edu/gradstudies/application.php","Conditions_Cost": "","Conditions_Edu": "本科毕业", "Conditions_Test": [{"type":"传统托福(PBT)","score":"550"},{"type":"托福机考(CBT)","score":"213"},{"type":"托福网考(IBT)","score":"79"}],"Conditions_Age": "无明确要求","MajorSum": "42", "OpeningTime": [{"time":"2月1日","tip":"咨询专业秋季入学申请截止日期"},{"time":"10月1日","tip":"咨询专业春季入学申请截止日期"}],"Tuition": "17678","Other_Application": "-1","Other_reg": "-1","Other_books": "-1","ScholarshipUrl": "http://www.uww.edu/financialaid/types-of-aid/scholarships","alimony":"12768-21600","Other_Conditions": "无明确要求","Currency": "美元","Rate": "6.3387"}</t>
  </si>
  <si>
    <t>a:3:{i:0;O:8:"stdClass":2:{s:4:"type";s:17:"传统托福(PBT)";s:5:"score";s:3:"550";}i:1;O:8:"stdClass":2:{s:4:"type";s:17:"托福网考(IBT)";s:5:"score";s:2:"79";}i:2;O:8:"stdClass":2:{s:4:"type";s:17:"托福机考(CBT)";s:5:"score";s:3:"213";}}</t>
  </si>
  <si>
    <t>gradbus@uww.edu</t>
  </si>
  <si>
    <t>申请者须参加GMAT考试并提交成绩。</t>
  </si>
  <si>
    <t>1 (262) 472-1945</t>
  </si>
  <si>
    <t>a:2:{s:9:"经济学";s:27:"./major/175/6380/MBA//5.gif";s:9:"管理学";s:27:"./major/175/6380/MBA//3.gif";}</t>
  </si>
  <si>
    <t>{"Address":"UW – Whitewater School of Graduate Studies Roseman 2015 Whitewater, WI53190","Tel":"1 (262) 472-1945","Fax":"","Mail":"gradbus@uww.edu","Conditions_Cost": "","Conditions_Edu": "无明确要求", "Conditions_Test": [{"type":"传统托福(PBT)","score":"550"},{"type":"托福网考(IBT)","score":"79"},{"type":"托福机考(CBT)","score":"213"}], "Conditions_Work": "无明确要求","xueZhi": "24个月 全日制","Conditions_Age": "无明确要求","MajorSum": "8", "OpeningTime": "","Tuition": "17678","Other_Application": "-1","Other_reg": "-1","Other_books": "-1","ScholarshipUrl": "","alimony":"12768-21600","Other_Conditions": "申请者须参加GMAT考试并提交成绩。","Currency": "美元","Rate": "6.3387"}</t>
  </si>
  <si>
    <t>a:8:{s:6:"文学";s:31:"./major/175/6380/NetWork//9.gif";s:6:"理学";s:31:"./major/175/6380/NetWork//6.gif";s:9:"经济学";s:31:"./major/175/6380/NetWork//5.gif";s:9:"教育学";s:31:"./major/175/6380/NetWork//4.gif";s:9:"管理学";s:31:"./major/175/6380/NetWork//3.gif";s:6:"工学";s:31:"./major/175/6380/NetWork//2.gif";s:21:"职教及其他类别";s:32:"./major/175/6380/NetWork//13.gif";s:6:"医学";s:32:"./major/175/6380/NetWork//10.gif";}</t>
  </si>
  <si>
    <t>{"Address":"UW – Whitewater School of Graduate Studies Roseman 2015 Whitewater, WI53190","Tel":"001(262) 472-1006","Fax":"","Mail":"gradschl@uww.edu","ApplyOnline":"http://www.uww.edu/gradstudies/application.php","Conditions_Cost": "","Conditions_Edu": "无明确要求", "Conditions_Test": "","Conditions_Age": "无明确要求","MajorSum": "14", "OpeningTime": "","Tuition": "17678","Other_Application": "","Other_reg": "-1","Other_books": "-1","ScholarshipUrl": "http://www.uww.edu/financialaid/types-of-aid/scholarships","alimony":"12768-21600","Other_Conditions": "无明确要求","Currency": "美元","Rate": "6.3387"}</t>
  </si>
  <si>
    <t>a:3:{s:6:"农学";s:34:"./major/175/6380/Foundation//8.gif";s:6:"医学";s:35:"./major/175/6380/Foundation//10.gif";s:6:"法学";s:34:"./major/175/6380/Foundation//1.gif";}</t>
  </si>
  <si>
    <t>{"Address":"UW-Whitewater Admissions Office Roseman Building 2060 800 West Main Street Whitewater, WI 53190-1791","Tel":"001(262) 472-1440","Fax":"001(262) 472-1515","Mail":"uwwadmit@uww.edu","ApplyOnline":"https://apply.wisconsin.edu/","Conditions_Cost": "","Conditions_Edu": "无明确要求", "Conditions_Test": "","Conditions_Age": "无明确要求","MajorSum": "7", "OpeningTime": "","Tuition": "-1","Other_Application": "-1","Other_reg": "-1","Other_books": "-1","ScholarshipUrl": "","alimony":"12768-21600","Other_Conditions": "无明确要求","Currency": "美元","Rate": "6.3387"}</t>
  </si>
  <si>
    <t>联合学院(斯卡奈塔第)</t>
  </si>
  <si>
    <t>Union College (Schenectady)</t>
  </si>
  <si>
    <t>Union College Office of Admissions  Grant Hall  807 Union Street  Schenectady, NY 12308</t>
  </si>
  <si>
    <t>http://www.union.edu/admissions/apply/forms/</t>
  </si>
  <si>
    <t>admissions@union.edu</t>
  </si>
  <si>
    <t>http://www.union.edu/admissions/finaid/type/scholarships/index.php</t>
  </si>
  <si>
    <t>+1 (518) 388-6986</t>
  </si>
  <si>
    <t>a:9:{s:6:"文学";s:37:"./major/175/4170/Undergraduate//9.gif";s:9:"历史学";s:37:"./major/175/4170/Undergraduate//7.gif";s:6:"理学";s:37:"./major/175/4170/Undergraduate//6.gif";s:9:"经济学";s:37:"./major/175/4170/Undergraduate//5.gif";s:9:"管理学";s:37:"./major/175/4170/Undergraduate//3.gif";s:6:"工学";s:37:"./major/175/4170/Undergraduate//2.gif";s:6:"哲学";s:38:"./major/175/4170/Undergraduate//11.gif";s:6:"医学";s:38:"./major/175/4170/Undergraduate//10.gif";s:6:"法学";s:37:"./major/175/4170/Undergraduate//1.gif";}</t>
  </si>
  <si>
    <t>{"Address":"Union College Office of Admissions  Grant Hall  807 Union Street  Schenectady, NY 12308    ","Tel":"+1 (518) 388-6986","Fax":"","Mail":"admissions@union.edu","ApplyOnline":"http://www.union.edu/admissions/apply/forms/","Conditions_Cost": "","Conditions_Edu": "高中毕业", "Conditions_Test": [{"type":"传统托福(PBT)","score":"600"},{"type":"托福机考(CBT)","score":"250"},{"type":"托福网考(IBT)","score":"90"},{"type":"雅思","score":"6.5"}],"Conditions_Age": "无明确要求","MajorSum": "43", "OpeningTime": [{"time":"1月15日","tip":"秋季入学申请截止时间"}],"Tuition": "58248","Other_Application": "-1","Other_reg": "-1","Other_books": "-1","ScholarshipUrl": "http://www.union.edu/admissions/finaid/type/scholarships/index.php","alimony":"12768-21600","Other_Conditions": "无明确要求","Currency": "美元","Rate": "6.3387"}</t>
  </si>
  <si>
    <t>欧柏林学院（欧柏林）</t>
  </si>
  <si>
    <t>Oberlin College (Oberlin)</t>
  </si>
  <si>
    <t>Office of Admissions College of Arts and Sciences  101 North Professor Street Oberlin, Ohio 44074</t>
  </si>
  <si>
    <t>http://new.oberlin.edu/applying/</t>
  </si>
  <si>
    <t>+1(440) 775-6905</t>
  </si>
  <si>
    <t>college.admissions@oberlin.edu</t>
  </si>
  <si>
    <t>1.提交之前学习成绩单。&amp;nbsp;2.提交托福或雅思考试成绩。&amp;nbsp;3.可提交SAT、ACT考试成绩。</t>
  </si>
  <si>
    <t>http://new.oberlin.edu/arts-and-sciences/admissions/finances/international-students.dot</t>
  </si>
  <si>
    <t>1 440-775-8411，1 (440) 775-8413</t>
  </si>
  <si>
    <t>a:10:{s:6:"文学";s:37:"./major/175/4547/Undergraduate//9.gif";s:9:"历史学";s:37:"./major/175/4547/Undergraduate//7.gif";s:6:"理学";s:37:"./major/175/4547/Undergraduate//6.gif";s:9:"经济学";s:37:"./major/175/4547/Undergraduate//5.gif";s:9:"教育学";s:37:"./major/175/4547/Undergraduate//4.gif";s:9:"管理学";s:37:"./major/175/4547/Undergraduate//3.gif";s:6:"工学";s:37:"./major/175/4547/Undergraduate//2.gif";s:6:"哲学";s:38:"./major/175/4547/Undergraduate//11.gif";s:6:"医学";s:38:"./major/175/4547/Undergraduate//10.gif";s:6:"法学";s:37:"./major/175/4547/Undergraduate//1.gif";}</t>
  </si>
  <si>
    <t>{"Address":"Office of Admissions College of Arts and Sciences  101 North Professor Street Oberlin, Ohio 44074","Tel":"1 440-775-8411，1 (440) 775-8413","Fax":"+1(440) 775-6905 ","Mail":"college.admissions@oberlin.edu","ApplyOnline":"http://new.oberlin.edu/applying/","Conditions_Cost": "","Conditions_Edu": "高中毕业", "Conditions_Test": "","Conditions_Age": "无明确要求","MajorSum": "86", "OpeningTime": [{"time":"1月15日","tip":""}],"Tuition": "46250","Other_Application": "-1","Other_reg": "-1","Other_books": "-1","ScholarshipUrl": "http://new.oberlin.edu/arts-and-sciences/admissions/finances/international-students.dot","alimony":"12768-21600","Other_Conditions": "1.提交之前学习成绩单。&amp;nbsp;2.提交托福或雅思考试成绩。&amp;nbsp;3.可提交SAT、ACT考试成绩。","Currency": "美元","Rate": "6.3387"}</t>
  </si>
  <si>
    <t>Conservatory of Music Admissions Office 39 W. College St.  Oberlin OH 44074-1588</t>
  </si>
  <si>
    <t>+1(440) 775-6972</t>
  </si>
  <si>
    <t>conservatory.admissions@oberlin.edu</t>
  </si>
  <si>
    <t>a:1:{i:0;O:8:"stdClass":2:{s:4:"time";s:9:"1月15日";s:3:"tip";s:36:"音乐教育专业申请截止时间";}}</t>
  </si>
  <si>
    <t>1.提交就读学校成绩单。&amp;nbsp;2.提交托福考试成绩。&amp;nbsp;3.提交相关作品。</t>
  </si>
  <si>
    <t>+1(440) 775-8413</t>
  </si>
  <si>
    <t>a:2:{s:6:"文学";s:30:"./major/175/4547/Master//9.gif";s:9:"教育学";s:30:"./major/175/4547/Master//4.gif";}</t>
  </si>
  <si>
    <t>{"Address":"Conservatory of Music Admissions Office 39 W. College St.  Oberlin OH 44074-1588","Tel":"+1(440) 775-8413","Fax":"+1(440) 775-6972","Mail":"conservatory.admissions@oberlin.edu","ApplyOnline":"http://new.oberlin.edu/applying/","Conditions_Cost": "","Conditions_Edu": "本科毕业", "Conditions_Test": "","Conditions_Age": "无明确要求","MajorSum": "3", "OpeningTime": [{"time":"1月15日","tip":"音乐教育专业申请截止时间"}],"Tuition": "30000","Other_Application": "-1","Other_reg": "-1","Other_books": "-1","ScholarshipUrl": "http://new.oberlin.edu/arts-and-sciences/admissions/finances/international-students.dot","alimony":"12768-21600","Other_Conditions": "1.提交就读学校成绩单。&amp;nbsp;2.提交托福考试成绩。&amp;nbsp;3.提交相关作品。","Currency": "美元","Rate": "6.3387"}</t>
  </si>
  <si>
    <t>a:1:{s:6:"文学";s:34:"./major/175/4547/Specialist//9.gif";}</t>
  </si>
  <si>
    <t>{"Address":"Conservatory of Music Admissions Office 39 W. College St.  Oberlin OH 44074-1588","Tel":"+1(440) 775-8413","Fax":"+1(440) 775-6972","Mail":"conservatory.admissions@oberlin.edu","ApplyOnline":"http://new.oberlin.edu/applying/","Conditions_Cost": "","Conditions_Edu": "高中毕业", "Conditions_Test": "","Conditions_Age": "无明确要求","MajorSum": "1", "OpeningTime": [{"time":"1月15日","tip":""}],"Tuition": "-1","Other_Application": "-1","Other_reg": "-1","Other_books": "-1","ScholarshipUrl": "","alimony":"12768-21600","Other_Conditions": "1.提交之前学习成绩单。&amp;nbsp;2.提交托福或雅思考试成绩。&amp;nbsp;3.可提交SAT、ACT考试成绩。","Currency": "美元","Rate": "6.3387"}</t>
  </si>
  <si>
    <t>a:1:{s:6:"文学";s:31:"./major/175/4547/NetWork//9.gif";}</t>
  </si>
  <si>
    <t>{"Address":"Conservatory of Music Admissions Office 39 W. College St.  Oberlin OH 44074-1588","Tel":"+1(440) 775-8413","Fax":"+1(440) 775-6972","Mail":"conservatory.admissions@oberlin.edu","ApplyOnline":"http://new.oberlin.edu/applying/","Conditions_Cost": "","Conditions_Edu": "无明确要求", "Conditions_Test": "","Conditions_Age": "无明确要求","MajorSum": "1", "OpeningTime": "","Tuition": "-1","Other_Application": "","Other_reg": "-1","Other_books": "-1","ScholarshipUrl": "","alimony":"12768-21600","Other_Conditions": "无明确要求","Currency": "美元","Rate": "6.3387"}</t>
  </si>
  <si>
    <t>a:3:{s:9:"教育学";s:34:"./major/175/4547/Foundation//4.gif";s:6:"医学";s:35:"./major/175/4547/Foundation//10.gif";s:6:"法学";s:34:"./major/175/4547/Foundation//1.gif";}</t>
  </si>
  <si>
    <t>{"Address":"Office of Admissions College of Arts and Sciences  101 North Professor Street Oberlin, Ohio 44074","Tel":"1 440-775-8411，1 (440) 775-8413","Fax":"+1(440) 775-6905 ","Mail":"college.admissions@oberlin.edu","ApplyOnline":"http://new.oberlin.edu/applying/","Conditions_Cost": "","Conditions_Edu": "无明确要求", "Conditions_Test": "","Conditions_Age": "无明确要求","MajorSum": "3", "OpeningTime": "","Tuition": "-1","Other_Application": "-1","Other_reg": "-1","Other_books": "-1","ScholarshipUrl": "","alimony":"12768-21600","Other_Conditions": "无明确要求","Currency": "美元","Rate": "6.3387"}</t>
  </si>
  <si>
    <t>北肯塔基大学(海兰黑茨)</t>
  </si>
  <si>
    <t>Northern Kentucky University (Highland Heights)</t>
  </si>
  <si>
    <t>International Students and Scholars  Northern Kentucky University  University Center 366  Highland Heights, KY 41099</t>
  </si>
  <si>
    <t>http://oiss.nku.edu/prospectivestudents/undergraduate.html</t>
  </si>
  <si>
    <t>a:8:{i:0;O:8:"stdClass":2:{s:4:"type";s:17:"传统托福(PBT)";s:5:"score";s:3:"500";}i:1;O:8:"stdClass":2:{s:4:"type";s:17:"托福网考(IBT)";s:5:"score";s:2:"61";}i:2;O:8:"stdClass":2:{s:4:"type";s:6:"雅思";s:5:"score";s:3:"5.5";}i:3;O:8:"stdClass":2:{s:4:"type";s:12:"雅思阅读";s:5:"score";s:3:"5.0";}i:4;O:8:"stdClass":2:{s:4:"type";s:12:"雅思写作";s:5:"score";s:3:"5.0";}i:5;O:8:"stdClass":2:{s:4:"type";s:18:"SAT批判性阅读";s:5:"score";s:3:"470";}i:6;O:8:"stdClass":2:{s:4:"type";s:9:"SAT写作";s:5:"score";s:3:"430";}i:7;O:8:"stdClass":2:{s:4:"type";s:3:"ACT";s:5:"score";s:2:"18";}}</t>
  </si>
  <si>
    <t>001(859) 572-6178</t>
  </si>
  <si>
    <t>oiss@nku.edu</t>
  </si>
  <si>
    <t>http://financialaid.nku.edu/scholarships/freshman.html</t>
  </si>
  <si>
    <t>001(859) 572-6517</t>
  </si>
  <si>
    <t>a:10:{s:6:"文学";s:37:"./major/175/2415/Undergraduate//9.gif";s:9:"历史学";s:37:"./major/175/2415/Undergraduate//7.gif";s:6:"理学";s:37:"./major/175/2415/Undergraduate//6.gif";s:9:"经济学";s:37:"./major/175/2415/Undergraduate//5.gif";s:9:"教育学";s:37:"./major/175/2415/Undergraduate//4.gif";s:9:"管理学";s:37:"./major/175/2415/Undergraduate//3.gif";s:6:"工学";s:37:"./major/175/2415/Undergraduate//2.gif";s:6:"哲学";s:38:"./major/175/2415/Undergraduate//11.gif";s:6:"医学";s:38:"./major/175/2415/Undergraduate//10.gif";s:6:"法学";s:37:"./major/175/2415/Undergraduate//1.gif";}</t>
  </si>
  <si>
    <t>{"Address":"International Students and Scholars  Northern Kentucky University  University Center 366  Highland Heights, KY 41099","Tel":"001(859) 572-6517","Fax":"001(859) 572-6178","Mail":"oiss@nku.edu","ApplyOnline":"http://oiss.nku.edu/prospectivestudents/undergraduate.html","Conditions_Cost": "","Conditions_Edu": "高中毕业", "Conditions_Test": [{"type":"传统托福(PBT)","score":"500"},{"type":"托福网考(IBT)","score":"61"},{"type":"雅思","score":"5.5"},{"type":"雅思阅读","score":"5.0"},{"type":"雅思写作","score":"5.0"},{"type":"SAT批判性阅读","score":"470"},{"type":"SAT写作","score":"430"},{"type":"ACT","score":"18"}],"Conditions_Age": "无明确要求","MajorSum": "65", "OpeningTime": "","Tuition": "16176","Other_Application": "25","Other_reg": "-1","Other_books": "850","ScholarshipUrl": "http://financialaid.nku.edu/scholarships/freshman.html","alimony":"12768-21600","Other_Conditions": "无明确要求","Currency": "美元","Rate": "6.3387"}</t>
  </si>
  <si>
    <t>International Students and ScholarsNorthern Kentucky UniversityUniversity Center 366Highland Heights, KY 41099</t>
  </si>
  <si>
    <t>http://oiss.nku.edu/prospectivestudents/graduate.html</t>
  </si>
  <si>
    <t>a:1:{i:0;O:8:"stdClass":2:{s:5:"score";s:14:"四分制  2.5";s:3:"tip";s:0:"";}}</t>
  </si>
  <si>
    <t>http://financialaid.nku.edu/scholarships.html</t>
  </si>
  <si>
    <t>a:8:{s:6:"文学";s:30:"./major/175/2415/Master//9.gif";s:9:"历史学";s:30:"./major/175/2415/Master//7.gif";s:6:"理学";s:30:"./major/175/2415/Master//6.gif";s:9:"教育学";s:30:"./major/175/2415/Master//4.gif";s:9:"管理学";s:30:"./major/175/2415/Master//3.gif";s:6:"工学";s:30:"./major/175/2415/Master//2.gif";s:6:"医学";s:31:"./major/175/2415/Master//10.gif";s:6:"法学";s:30:"./major/175/2415/Master//1.gif";}</t>
  </si>
  <si>
    <t>{"Address":"International Students and ScholarsNorthern Kentucky UniversityUniversity Center 366Highland Heights, KY 41099","Tel":"001(859) 572-6517","Fax":"001(859) 572-6178","Mail":"oiss@nku.edu","ApplyOnline":"http://oiss.nku.edu/prospectivestudents/graduate.html","Conditions_Cost": [{"score":"四分制  2.5","tip":""}],"Conditions_Edu": "本科毕业", "Conditions_Test": [{"type":"传统托福(PBT)","score":"550"},{"type":"托福网考(IBT)","score":"79"},{"type":"雅思","score":"6.5"}],"Conditions_Age": "无明确要求","MajorSum": "20", "OpeningTime": "","Tuition": "18360","Other_Application": "25","Other_reg": "-1","Other_books": "900","ScholarshipUrl": "http://financialaid.nku.edu/scholarships.html","alimony":"12768-21600","Other_Conditions": "无明确要求","Currency": "美元","Rate": "6.3387"}</t>
  </si>
  <si>
    <t>a:3:{s:9:"教育学";s:26:"./major/175/2415/Dr//4.gif";s:9:"管理学";s:26:"./major/175/2415/Dr//3.gif";s:6:"医学";s:27:"./major/175/2415/Dr//10.gif";}</t>
  </si>
  <si>
    <t>{"Address":"International Students and ScholarsNorthern Kentucky UniversityUniversity Center 366Highland Heights, KY 41099","Tel":"001(859) 572-6517","Fax":"001(859) 572-6178","Mail":"oiss@nku.edu","ApplyOnline":"http://oiss.nku.edu/prospectivestudents/graduate.html","Conditions_Cost": [{"score":"四分制  2.5","tip":"GPA"}],"Conditions_Edu": "本科毕业", "Conditions_Test": [{"type":"传统托福(PBT)","score":"550"},{"type":"托福网考(IBT)","score":"79"},{"type":"雅思","score":"6.5"}],"Conditions_Age": "无明确要求","MajorSum": "2", "OpeningTime": "","Tuition": "18360","Other_Application": "25","Other_reg": "-1","Other_books": "900","ScholarshipUrl": "http://financialaid.nku.edu/scholarships.html","alimony":"12768-21600","Other_Conditions": "无明确要求","Currency": "美元","Rate": "6.3387"}</t>
  </si>
  <si>
    <t>24个月 全日制MBA平均两年完成。</t>
  </si>
  <si>
    <t>{"Address":"","Tel":"","Fax":"","Mail":"","Conditions_Cost": "","Conditions_Edu": "无明确要求", "Conditions_Test": "", "Conditions_Work": "无明确要求","xueZhi": "24个月 全日制MBA平均两年完成。","Conditions_Age": "无明确要求","MajorSum": "0", "OpeningTime": "","Tuition": "-1","Other_Application": "-1","Other_reg": "-1","Other_books": "-1","ScholarshipUrl": "","alimony":"12768-21600","Other_Conditions": "无明确要求","Currency": "美元","Rate": "6.3387"}</t>
  </si>
  <si>
    <t>a:5:{s:9:"经济学";s:34:"./major/175/2415/Specialist//5.gif";s:9:"教育学";s:34:"./major/175/2415/Specialist//4.gif";s:6:"工学";s:34:"./major/175/2415/Specialist//2.gif";s:6:"医学";s:35:"./major/175/2415/Specialist//10.gif";s:6:"法学";s:34:"./major/175/2415/Specialist//1.gif";}</t>
  </si>
  <si>
    <t>{"Address":"International Students and Scholars  Northern Kentucky University  University Center 366  Highland Heights, KY 41099","Tel":"001(859) 572-6517","Fax":"001(859) 572-6178","Mail":"oiss@nku.edu","ApplyOnline":"http://oiss.nku.edu/prospectivestudents/undergraduate.html","Conditions_Cost": "","Conditions_Edu": "高中毕业", "Conditions_Test": [{"type":"传统托福(PBT)","score":"500"},{"type":"托福网考(IBT)","score":"61"},{"type":"雅思","score":"5.5"},{"type":"雅思阅读","score":"5.0"},{"type":"雅思写作","score":"5.0"},{"type":"SAT批判性阅读","score":"470"},{"type":"SAT写作","score":"430"},{"type":"ACT","score":"18"}],"Conditions_Age": "无明确要求","MajorSum": "6", "OpeningTime": "","Tuition": "16176","Other_Application": "25","Other_reg": "-1","Other_books": "-1","ScholarshipUrl": "http://financialaid.nku.edu/scholarships/freshman.html","alimony":"12768-21600","Other_Conditions": "无明确要求","Currency": "美元","Rate": "6.3387"}</t>
  </si>
  <si>
    <t>Northern Kentucky University UC 405Highland Heights, KY 41099</t>
  </si>
  <si>
    <t>http://iec.nku.edu/american-english-language-programs/application-process.html</t>
  </si>
  <si>
    <t>aelp@nku.edu</t>
  </si>
  <si>
    <t>a:1:{i:0;O:8:"stdClass":2:{s:4:"time";s:9:"1月13日";s:3:"tip";s:40:"每年开课3次，1月、5月、8月、";}}</t>
  </si>
  <si>
    <t>1 申请人需要提供银行资产证明。</t>
  </si>
  <si>
    <t>a:1:{s:6:"文学";s:32:"./major/175/2415/Language//9.gif";}</t>
  </si>
  <si>
    <t>{"Address":"Northern Kentucky University UC 405Highland Heights, KY 41099","Tel":"001(859) 572-6517","Fax":"001(859) 572-6178","Mail":"aelp@nku.edu","ApplyOnline":"http://iec.nku.edu/american-english-language-programs/application-process.html","Conditions_Cost": "","Conditions_Edu": "无明确要求", "Conditions_Test": "","Conditions_Age": "无明确要求","MajorSum": "1", "OpeningTime": [{"time":"1月13日","tip":"每年开课3次，1月、5月、8月、"}],"Tuition": "225","Other_Application": "50","Other_reg": "-1","Other_books": "-1","ScholarshipUrl": "","alimony":"12768-21600","Other_Conditions": "1 申请人需要提供银行资产证明。","Currency": "美元","Rate": "6.3387"}</t>
  </si>
  <si>
    <t>a:5:{s:6:"文学";s:31:"./major/175/2415/NetWork//9.gif";s:6:"理学";s:31:"./major/175/2415/NetWork//6.gif";s:9:"管理学";s:31:"./major/175/2415/NetWork//3.gif";s:6:"工学";s:31:"./major/175/2415/NetWork//2.gif";s:6:"医学";s:32:"./major/175/2415/NetWork//10.gif";}</t>
  </si>
  <si>
    <t>{"Address":"International Students and ScholarsNorthern Kentucky UniversityUniversity Center 366Highland Heights, KY 41099","Tel":"001(859) 572-6517","Fax":"001(859) 572-6178","Mail":"oiss@nku.edu","ApplyOnline":"http://oiss.nku.edu/prospectivestudents/graduate.html","Conditions_Cost": "","Conditions_Edu": "无明确要求", "Conditions_Test": "","Conditions_Age": "无明确要求","MajorSum": "8", "OpeningTime": "","Tuition": "18360","Other_Application": "","Other_reg": "-1","Other_books": "900","ScholarshipUrl": "http://financialaid.nku.edu/scholarships.html","alimony":"12768-21600","Other_Conditions": "无明确要求","Currency": "美元","Rate": "6.3387"}</t>
  </si>
  <si>
    <t>健康科学统一服务大学(贝塞斯达)</t>
  </si>
  <si>
    <t>Uniformed Services University of the Health Sciences (Bethesda)</t>
  </si>
  <si>
    <t>Uniformed Services University of the,Health Sciences,4301 Jones Bridge Road,BethesdaMaryland 20814 USA</t>
  </si>
  <si>
    <t>https://gapp.usuhs.edu/</t>
  </si>
  <si>
    <t>admissions@usuhs.mil</t>
  </si>
  <si>
    <t>1.申请者需提交就读学校正式成绩单、学历证明、三封推荐信等。&amp;nbsp;2.提供GRE成绩、托福成绩，成绩两年内有效。</t>
  </si>
  <si>
    <t>http://www.usuhs.mil/graded/prospectivestudents.html</t>
  </si>
  <si>
    <t>+1 800-772-1743</t>
  </si>
  <si>
    <t>a:5:{s:9:"历史学";s:30:"./major/175/2755/Master//7.gif";s:6:"理学";s:30:"./major/175/2755/Master//6.gif";s:9:"管理学";s:30:"./major/175/2755/Master//3.gif";s:6:"军事";s:31:"./major/175/2755/Master//12.gif";s:6:"医学";s:31:"./major/175/2755/Master//10.gif";}</t>
  </si>
  <si>
    <t>{"Address":"Uniformed Services University of the,Health Sciences,4301 Jones Bridge Road,BethesdaMaryland 20814 USA","Tel":"+1 800-772-1743","Fax":"","Mail":"admissions@usuhs.mil","ApplyOnline":"https://gapp.usuhs.edu/","Conditions_Cost": "","Conditions_Edu": "本科毕业", "Conditions_Test": "","Conditions_Age": "无明确要求","MajorSum": "6", "OpeningTime": [{"time":"1月1日","tip":"秋季入学申请截止时间"}],"Tuition": "0","Other_Application": "-1","Other_reg": "-1","Other_books": "-1","ScholarshipUrl": "http://www.usuhs.mil/graded/prospectivestudents.html","alimony":"12768-21600","Other_Conditions": "1.申请者需提交就读学校正式成绩单、学历证明、三封推荐信等。&amp;nbsp;2.提供GRE成绩、托福成绩，成绩两年内有效。","Currency": "美元","Rate": "6.3387"}</t>
  </si>
  <si>
    <t>a:6:{s:6:"理学";s:26:"./major/175/2755/Dr//6.gif";s:9:"教育学";s:26:"./major/175/2755/Dr//4.gif";s:9:"管理学";s:26:"./major/175/2755/Dr//3.gif";s:21:"职教及其他类别";s:27:"./major/175/2755/Dr//13.gif";s:6:"军事";s:27:"./major/175/2755/Dr//12.gif";s:6:"医学";s:27:"./major/175/2755/Dr//10.gif";}</t>
  </si>
  <si>
    <t>{"Address":"Uniformed Services University of the,Health Sciences,4301 Jones Bridge Road,BethesdaMaryland 20814 USA","Tel":"+1 800-772-1743","Fax":"","Mail":"admissions@usuhs.mil","ApplyOnline":"https://gapp.usuhs.edu/","Conditions_Cost": "","Conditions_Edu": "本科毕业", "Conditions_Test": "","Conditions_Age": "无明确要求","MajorSum": "9", "OpeningTime": [{"time":"1月1日","tip":"秋季入学申请截止时间"}],"Tuition": "0","Other_Application": "-1","Other_reg": "-1","Other_books": "-1","ScholarshipUrl": "http://www.usuhs.mil/graded/prospectivestudents.html","alimony":"12768-21600","Other_Conditions": "1.申请者需提交就读学校正式成绩单、学历证明、三封推荐信等。&amp;nbsp;2.提供GRE成绩、托福成绩，成绩两年内有效。","Currency": "美元","Rate": "6.3387"}</t>
  </si>
  <si>
    <t>加州大学默塞德分校</t>
  </si>
  <si>
    <t>University of California, Merced</t>
  </si>
  <si>
    <t>UNIVERSITY OF CALIFORNIA, MERCED | 5200 NORTH LAKE RD. MERCED, CA 95343</t>
  </si>
  <si>
    <t>http://www.ucmerced.edu/</t>
  </si>
  <si>
    <t>a:1:{i:0;O:8:"stdClass":1:{s:5:"score";s:3:"3.4";}}</t>
  </si>
  <si>
    <t>a:4:{i:0;O:8:"stdClass":2:{s:4:"type";s:17:"传统托福(PBT)";s:5:"score";s:3:"550";}i:1;O:8:"stdClass":2:{s:4:"type";s:17:"托福网考(IBT)";s:5:"score";s:2:"80";}i:2;O:8:"stdClass":2:{s:4:"type";s:6:"雅思";s:5:"score";s:1:"7";}i:3;O:8:"stdClass":2:{s:4:"type";s:3:"SAT";s:5:"score";s:3:"560";}}</t>
  </si>
  <si>
    <t>a:2:{i:0;O:8:"stdClass":2:{s:4:"time";s:10:"11月30日";s:3:"tip";s:24:"秋季入学申请截止";}i:1;O:8:"stdClass":2:{s:4:"time";s:9:"7月31日";s:3:"tip";s:24:"春季入学申请截止";}}</t>
  </si>
  <si>
    <t>学术要求：&amp;nbsp;高中在校时成绩优异，毕业后可升入大学</t>
  </si>
  <si>
    <t>http://financialaid.ucmerced.edu/</t>
  </si>
  <si>
    <t>1 (209) 228-4400</t>
  </si>
  <si>
    <t>a:7:{s:6:"文学";s:38:"./major/175/55282/Undergraduate//9.gif";s:9:"历史学";s:38:"./major/175/55282/Undergraduate//7.gif";s:6:"理学";s:38:"./major/175/55282/Undergraduate//6.gif";s:9:"经济学";s:38:"./major/175/55282/Undergraduate//5.gif";s:9:"管理学";s:38:"./major/175/55282/Undergraduate//3.gif";s:6:"工学";s:38:"./major/175/55282/Undergraduate//2.gif";s:6:"法学";s:38:"./major/175/55282/Undergraduate//1.gif";}</t>
  </si>
  <si>
    <t>{"Address":"UNIVERSITY OF CALIFORNIA, MERCED | 5200 NORTH LAKE RD. MERCED, CA 95343 ","Tel":"1 (209) 228-4400","Fax":"","Mail":"","ApplyOnline":"http://www.ucmerced.edu/","Conditions_Cost": [{"score":"3.4"}],"Conditions_Edu": "高中毕业", "Conditions_Test": [{"type":"传统托福(PBT)","score":"550"},{"type":"托福网考(IBT)","score":"80"},{"type":"雅思","score":"7"},{"type":"SAT","score":"560"}],"Conditions_Age": "无明确要求","MajorSum": "36", "OpeningTime": [{"time":"11月30日","tip":"秋季入学申请截止"},{"time":"7月31日","tip":"春季入学申请截止"}],"Tuition": "22659","Other_Application": "-1","Other_reg": "-1","Other_books": "-1","ScholarshipUrl": "http://financialaid.ucmerced.edu/","alimony":"12768-21600","Other_Conditions": "学术要求：&amp;nbsp;高中在校时成绩优异，毕业后可升入大学","Currency": "美元","Rate": "6.3387"}</t>
  </si>
  <si>
    <t>a:4:{i:0;O:8:"stdClass":2:{s:4:"type";s:17:"传统托福(PBT)";s:5:"score";s:3:"550";}i:1;O:8:"stdClass":2:{s:4:"type";s:17:"托福机考(CBT)";s:5:"score";s:3:"213";}i:2;O:8:"stdClass":2:{s:4:"type";s:6:"雅思";s:5:"score";s:1:"7";}i:3;O:8:"stdClass":2:{s:4:"type";s:17:"托福网考(IBT)";s:5:"score";s:2:"68";}}</t>
  </si>
  <si>
    <t>gradadmissions@ucmerced.edu</t>
  </si>
  <si>
    <t>a:1:{i:0;O:8:"stdClass":2:{s:4:"time";s:9:"1月15日";s:3:"tip";s:18:"申请截止日期";}}</t>
  </si>
  <si>
    <t>要求申请者提供本科在校成绩单及英语版成绩单（由原毕业学校直接发到加州大学默塞德分校）&amp;nbsp;托福网考：写作部分不低于18，阅读与口语部分不低于17，听力部分不低于16。</t>
  </si>
  <si>
    <t>http://graduatedivision.ucmerced.edu/financial-support</t>
  </si>
  <si>
    <t>a:4:{s:6:"文学";s:31:"./major/175/55282/Master//9.gif";s:6:"理学";s:31:"./major/175/55282/Master//6.gif";s:6:"工学";s:31:"./major/175/55282/Master//2.gif";s:6:"法学";s:31:"./major/175/55282/Master//1.gif";}</t>
  </si>
  <si>
    <t>{"Address":"UNIVERSITY OF CALIFORNIA, MERCED | 5200 NORTH LAKE RD. MERCED, CA 95343 ","Tel":"1 (209) 228-4400","Fax":"","Mail":"gradadmissions@ucmerced.edu","ApplyOnline":"http://www.ucmerced.edu/","Conditions_Cost": "","Conditions_Edu": "本科毕业", "Conditions_Test": [{"type":"传统托福(PBT)","score":"550"},{"type":"托福机考(CBT)","score":"213"},{"type":"雅思","score":"7"},{"type":"托福网考(IBT)","score":"68"}],"Conditions_Age": "无明确要求","MajorSum": "12", "OpeningTime": [{"time":"1月15日","tip":"申请截止日期"}],"Tuition": "26322","Other_Application": "-1","Other_reg": "-1","Other_books": "-1","ScholarshipUrl": "http://graduatedivision.ucmerced.edu/financial-support","alimony":"12768-21600","Other_Conditions": "要求申请者提供本科在校成绩单及英语版成绩单（由原毕业学校直接发到加州大学默塞德分校）&amp;nbsp;托福网考：写作部分不低于18，阅读与口语部分不低于17，听力部分不低于16。","Currency": "美元","Rate": "6.3387"}</t>
  </si>
  <si>
    <t>乔治亚摄政大学（奥古斯塔）</t>
  </si>
  <si>
    <t>Georgia Regents University Augusta</t>
  </si>
  <si>
    <t>Georgia Regents University, 1120 15th Street Augusta GA 30912</t>
  </si>
  <si>
    <t>http://gru.edu/admissions/apply.php</t>
  </si>
  <si>
    <t>+1 (706) 667-4355</t>
  </si>
  <si>
    <t>admissions@gru.edu</t>
  </si>
  <si>
    <t>1.要求提交SAT或ACT考试成绩。</t>
  </si>
  <si>
    <t>http://www.gru.edu/finaid/scholarships.php</t>
  </si>
  <si>
    <t>+1 (706) 737-1632</t>
  </si>
  <si>
    <t>a:9:{s:6:"文学";s:37:"./major/175/1656/Undergraduate//9.gif";s:9:"历史学";s:37:"./major/175/1656/Undergraduate//7.gif";s:6:"理学";s:37:"./major/175/1656/Undergraduate//6.gif";s:9:"经济学";s:37:"./major/175/1656/Undergraduate//5.gif";s:9:"教育学";s:37:"./major/175/1656/Undergraduate//4.gif";s:9:"管理学";s:37:"./major/175/1656/Undergraduate//3.gif";s:6:"工学";s:37:"./major/175/1656/Undergraduate//2.gif";s:6:"医学";s:38:"./major/175/1656/Undergraduate//10.gif";s:6:"法学";s:37:"./major/175/1656/Undergraduate//1.gif";}</t>
  </si>
  <si>
    <t>{"Address":"Georgia Regents University, 1120 15th Street Augusta GA 30912","Tel":"+1 (706) 737-1632","Fax":"+1 (706) 667-4355","Mail":"admissions@gru.edu","ApplyOnline":"http://gru.edu/admissions/apply.php","Conditions_Cost": "","Conditions_Edu": "高中毕业", "Conditions_Test": [{"type":"传统托福(PBT)","score":"550"},{"type":"托福机考(CBT)","score":"213"},{"type":"托福网考(IBT)","score":"79"}],"Conditions_Age": "无明确要求","MajorSum": "61", "OpeningTime": "","Tuition": "13065","Other_Application": "-1","Other_reg": "-1","Other_books": "-1","ScholarshipUrl": "http://www.gru.edu/finaid/scholarships.php","alimony":"12768-21600","Other_Conditions": "1.要求提交SAT或ACT考试成绩。","Currency": "美元","Rate": "6.3387"}</t>
  </si>
  <si>
    <t>a:4:{i:0;O:8:"stdClass":2:{s:4:"type";s:17:"传统托福(PBT)";s:5:"score";s:3:"550";}i:1;O:8:"stdClass":2:{s:4:"type";s:17:"托福机考(CBT)";s:5:"score";s:3:"213";}i:2;O:8:"stdClass":2:{s:4:"type";s:17:"托福网考(IBT)";s:5:"score";s:2:"79";}i:3;O:8:"stdClass":2:{s:4:"type";s:3:"GRE";s:5:"score";s:3:"900";}}</t>
  </si>
  <si>
    <t>a:1:{i:0;O:8:"stdClass":2:{s:4:"time";s:9:"12月1日";s:3:"tip";s:42:"健康专业夏季入学申请截止日期";}}</t>
  </si>
  <si>
    <t>注：以上要求为健康专业录取条件。</t>
  </si>
  <si>
    <t>a:6:{s:6:"文学";s:30:"./major/175/1656/Master//9.gif";s:9:"历史学";s:30:"./major/175/1656/Master//7.gif";s:6:"理学";s:30:"./major/175/1656/Master//6.gif";s:9:"教育学";s:30:"./major/175/1656/Master//4.gif";s:9:"管理学";s:30:"./major/175/1656/Master//3.gif";s:6:"医学";s:31:"./major/175/1656/Master//10.gif";}</t>
  </si>
  <si>
    <t>{"Address":"Georgia Regents University, 1120 15th Street Augusta GA 30912","Tel":"+1 (706) 737-1632","Fax":"+1 (706) 667-4355","Mail":"admissions@gru.edu","ApplyOnline":"http://gru.edu/admissions/apply.php","Conditions_Cost": [{"score":"四分制  3.0","tip":"GPA"}],"Conditions_Edu": "本科毕业", "Conditions_Test": [{"type":"传统托福(PBT)","score":"550"},{"type":"托福机考(CBT)","score":"213"},{"type":"托福网考(IBT)","score":"79"},{"type":"GRE","score":"900"}],"Conditions_Age": "无明确要求","MajorSum": "36", "OpeningTime": [{"time":"12月1日","tip":"健康专业夏季入学申请截止日期"}],"Tuition": "24772","Other_Application": "-1","Other_reg": "-1","Other_books": "-1","ScholarshipUrl": "http://www.gru.edu/finaid/scholarships.php","alimony":"12768-21600","Other_Conditions": "注：以上要求为健康专业录取条件。","Currency": "美元","Rate": "6.3387"}</t>
  </si>
  <si>
    <t>a:1:{i:0;O:8:"stdClass":2:{s:4:"time";s:8:"2月1日";s:3:"tip";s:48:"护理实践专业秋季入学申请截止日期";}}</t>
  </si>
  <si>
    <t>注：以上要求为护理实践专业录取条件。</t>
  </si>
  <si>
    <t>a:2:{s:6:"理学";s:26:"./major/175/1656/Dr//6.gif";s:6:"医学";s:27:"./major/175/1656/Dr//10.gif";}</t>
  </si>
  <si>
    <t>{"Address":"Georgia Regents University, 1120 15th Street Augusta GA 30912","Tel":"+1 (706) 737-1632","Fax":"+1 (706) 667-4355","Mail":"admissions@gru.edu","ApplyOnline":"http://gru.edu/admissions/apply.php","Conditions_Cost": [{"score":"四分制  3.0","tip":"GPA"}],"Conditions_Edu": "硕士毕业", "Conditions_Test": [{"type":"传统托福(PBT)","score":"550"},{"type":"托福机考(CBT)","score":"213"},{"type":"托福网考(IBT)","score":"79"},{"type":"GRE","score":"900"}],"Conditions_Age": "无明确要求","MajorSum": "15", "OpeningTime": [{"time":"2月1日","tip":"护理实践专业秋季入学申请截止日期"}],"Tuition": "22592","Other_Application": "-1","Other_reg": "-1","Other_books": "-1","ScholarshipUrl": "http://www.gru.edu/finaid/scholarships.php","alimony":"12768-21600","Other_Conditions": "注：以上要求为护理实践专业录取条件。","Currency": "美元","Rate": "6.3387"}</t>
  </si>
  <si>
    <t>Hull College of Business, Georgia Regents University, 1120 15th Street, Augusta, GA 30912</t>
  </si>
  <si>
    <t>a:4:{i:0;O:8:"stdClass":2:{s:4:"type";s:17:"传统托福(PBT)";s:5:"score";s:3:"550";}i:1;O:8:"stdClass":2:{s:4:"type";s:17:"托福机考(CBT)";s:5:"score";s:3:"213";}i:2;O:8:"stdClass":2:{s:4:"type";s:17:"托福网考(IBT)";s:5:"score";s:2:"79";}i:3;O:8:"stdClass":2:{s:4:"type";s:4:"GMAT";s:5:"score";s:3:"450";}}</t>
  </si>
  <si>
    <t>1 706-667-4587</t>
  </si>
  <si>
    <t>cvincent@gru.edu</t>
  </si>
  <si>
    <t>1 706-737-1418</t>
  </si>
  <si>
    <t>a:1:{s:9:"管理学";s:27:"./major/175/1656/MBA//3.gif";}</t>
  </si>
  <si>
    <t>{"Address":"Hull College of Business, Georgia Regents University, 1120 15th Street, Augusta, GA 30912","Tel":"1 706-737-1418","Fax":"1 706-667-4587","Mail":"cvincent@gru.edu","Conditions_Cost": [{"score":"四分制  2.5","tip":"GPA"}],"Conditions_Edu": "本科毕业", "Conditions_Test": [{"type":"传统托福(PBT)","score":"550"},{"type":"托福机考(CBT)","score":"213"},{"type":"托福网考(IBT)","score":"79"},{"type":"GMAT","score":"450"}], "Conditions_Work": "无明确要求","Conditions_Age": "无明确要求","MajorSum": "1", "OpeningTime": "","Tuition": "22140","Other_Application": "50","Other_reg": "-1","Other_books": "-1","ScholarshipUrl": "","alimony":"12768-21600","Other_Conditions": "无明确要求","Currency": "美元","Rate": "6.3387"}</t>
  </si>
  <si>
    <t>a:1:{s:6:"法学";s:34:"./major/175/1656/Specialist//1.gif";}</t>
  </si>
  <si>
    <t>{"Address":"Georgia Regents University, 1120 15th Street Augusta GA 30912","Tel":"+1 (706) 737-1632","Fax":"+1 (706) 667-4355","Mail":"admissions@gru.edu","ApplyOnline":"http://gru.edu/admissions/apply.php","Conditions_Cost": "","Conditions_Edu": "高中毕业", "Conditions_Test": [{"type":"传统托福(PBT)","score":"550"},{"type":"托福机考(CBT)","score":"213"},{"type":"托福网考(IBT)","score":"79"}],"Conditions_Age": "无明确要求","MajorSum": "1", "OpeningTime": "","Tuition": "13065","Other_Application": "-1","Other_reg": "-1","Other_books": "-1","ScholarshipUrl": "http://www.gru.edu/finaid/scholarships.php","alimony":"12768-21600","Other_Conditions": "1.要求提交SAT或ACT考试成绩。","Currency": "美元","Rate": "6.3387"}</t>
  </si>
  <si>
    <t>a:2:{s:9:"管理学";s:31:"./major/175/1656/NetWork//3.gif";s:6:"医学";s:32:"./major/175/1656/NetWork//10.gif";}</t>
  </si>
  <si>
    <t>{"Address":"Georgia Regents University, 1120 15th Street Augusta GA 30912","Tel":"+1 (706) 737-1632","Fax":"+1 (706) 667-4355","Mail":"admissions@gru.edu","ApplyOnline":"http://gru.edu/admissions/apply.php","Conditions_Cost": "","Conditions_Edu": "无明确要求", "Conditions_Test": "","Conditions_Age": "无明确要求","MajorSum": "5", "OpeningTime": "","Tuition": "-1","Other_Application": "","Other_reg": "-1","Other_books": "-1","ScholarshipUrl": "http://www.gru.edu/finaid/scholarships.php","alimony":"12768-21600","Other_Conditions": "无明确要求","Currency": "美元","Rate": "6.3387"}</t>
  </si>
  <si>
    <t>a:4:{s:6:"农学";s:34:"./major/175/1656/Foundation//8.gif";s:9:"教育学";s:34:"./major/175/1656/Foundation//4.gif";s:6:"工学";s:34:"./major/175/1656/Foundation//2.gif";s:6:"医学";s:35:"./major/175/1656/Foundation//10.gif";}</t>
  </si>
  <si>
    <t>{"Address":"Georgia Regents University, 1120 15th Street Augusta GA 30912","Tel":"+1 (706) 737-1632","Fax":"+1 (706) 667-4355","Mail":"admissions@gru.edu","ApplyOnline":"","Conditions_Cost": "","Conditions_Edu": "无明确要求", "Conditions_Test": "","Conditions_Age": "无明确要求","MajorSum": "19", "OpeningTime": "","Tuition": "-1","Other_Application": "-1","Other_reg": "-1","Other_books": "-1","ScholarshipUrl": "","alimony":"12768-21600","Other_Conditions": "无明确要求","Currency": "美元","Rate": "6.3387"}</t>
  </si>
  <si>
    <t>巴布森学院(巴布森公园)</t>
  </si>
  <si>
    <t>Babson College (Babson Park)</t>
  </si>
  <si>
    <t>Office of Undergraduate Admission, Lunder Admission Center , Babson Park, MA 02457</t>
  </si>
  <si>
    <t>http://www.babson.edu/undergraduate/admission/applying-to-babson/international-students/Pages/default.aspx</t>
  </si>
  <si>
    <t>a:5:{i:0;O:8:"stdClass":2:{s:4:"type";s:17:"传统托福(PBT)";s:5:"score";s:3:"600";}i:1;O:8:"stdClass":2:{s:4:"type";s:17:"托福网考(IBT)";s:5:"score";s:3:"100";}i:2;O:8:"stdClass":2:{s:4:"type";s:6:"雅思";s:5:"score";s:1:"7";}i:3;O:8:"stdClass":2:{s:4:"type";s:9:"SAT写作";s:5:"score";s:3:"600";}i:4;O:8:"stdClass":2:{s:4:"type";s:9:"ACT英语";s:5:"score";s:2:"27";}}</t>
  </si>
  <si>
    <t>001 781-239-4006</t>
  </si>
  <si>
    <t>ugradadmission@babson.edu</t>
  </si>
  <si>
    <t>a:2:{i:0;O:8:"stdClass":2:{s:4:"time";s:9:"11月1日";s:3:"tip";s:24:"提前申请截止日期";}i:1;O:8:"stdClass":2:{s:4:"time";s:8:"1月3日";s:3:"tip";s:24:"常规申请截止日期";}}</t>
  </si>
  <si>
    <t>http://www.babson.edu/admission/tuition-aid/undergraduate/financial-aid/Pages/home.aspx</t>
  </si>
  <si>
    <t>001 781-239-5522</t>
  </si>
  <si>
    <t>a:7:{s:6:"文学";s:37:"./major/175/2779/Undergraduate//9.gif";s:9:"历史学";s:37:"./major/175/2779/Undergraduate//7.gif";s:6:"理学";s:37:"./major/175/2779/Undergraduate//6.gif";s:9:"经济学";s:37:"./major/175/2779/Undergraduate//5.gif";s:9:"管理学";s:37:"./major/175/2779/Undergraduate//3.gif";s:6:"工学";s:37:"./major/175/2779/Undergraduate//2.gif";s:6:"法学";s:37:"./major/175/2779/Undergraduate//1.gif";}</t>
  </si>
  <si>
    <t>{"Address":"Office of Undergraduate Admission, Lunder Admission Center , Babson Park, MA 02457","Tel":"001 781-239-5522","Fax":"001 781-239-4006  ","Mail":"ugradadmission@babson.edu","ApplyOnline":"http://www.babson.edu/undergraduate/admission/applying-to-babson/international-students/Pages/default.aspx","Conditions_Cost": "","Conditions_Edu": "高中毕业", "Conditions_Test": [{"type":"传统托福(PBT)","score":"600"},{"type":"托福网考(IBT)","score":"100"},{"type":"雅思","score":"7"},{"type":"SAT写作","score":"600"},{"type":"ACT英语","score":"27"}],"Conditions_Age": "无明确要求","MajorSum": "26", "OpeningTime": [{"time":"11月1日","tip":"提前申请截止日期"},{"time":"1月3日","tip":"常规申请截止日期"}],"Tuition": "43520","Other_Application": "-1","Other_reg": "-1","Other_books": "-1","ScholarshipUrl": "http://www.babson.edu/admission/tuition-aid/undergraduate/financial-aid/Pages/home.aspx","alimony":"12768-21600","Other_Conditions": "无明确要求","Currency": "美元","Rate": "6.3387"}</t>
  </si>
  <si>
    <t>Babson College, F.W. Olin Graduate School of Business Admissions, Babson Park, MA 02457-0310</t>
  </si>
  <si>
    <t>http://www.babson.edu/graduate/admissions/apply/Pages/default.aspx</t>
  </si>
  <si>
    <t>gradadmissions@babson.edu</t>
  </si>
  <si>
    <t>1.要求提交托福或雅思考试成绩。&amp;nbsp;2.要求提交GMAT考试成绩。&amp;nbsp;&amp;nbsp;注：以上要求为会计学专业录取条件。</t>
  </si>
  <si>
    <t>http://www.babson.edu/admission/tuition-aid/graduate/Pages/home.aspx</t>
  </si>
  <si>
    <t>001 781-239-4317</t>
  </si>
  <si>
    <t>a:1:{s:9:"管理学";s:30:"./major/175/2779/Master//3.gif";}</t>
  </si>
  <si>
    <t>{"Address":"Babson College, F.W. Olin Graduate School of Business Admissions, Babson Park, MA 02457-0310","Tel":"001 781-239-4317","Fax":"","Mail":"gradadmissions@babson.edu","ApplyOnline":"http://www.babson.edu/graduate/admissions/apply/Pages/default.aspx","Conditions_Cost": [{"score":"四分制  3.0","tip":"GPA"}],"Conditions_Edu": "本科毕业", "Conditions_Test": "","Conditions_Age": "无明确要求","MajorSum": "3", "OpeningTime": "","Tuition": "69888","Other_Application": "-1","Other_reg": "-1","Other_books": "-1","ScholarshipUrl": "http://www.babson.edu/admission/tuition-aid/graduate/Pages/home.aspx","alimony":"12768-21600","Other_Conditions": "1.要求提交托福或雅思考试成绩。&amp;nbsp;2.要求提交GMAT考试成绩。&amp;nbsp;&amp;nbsp;注：以上要求为会计学专业录取条件。","Currency": "美元","Rate": "6.3387"}</t>
  </si>
  <si>
    <t>a:4:{i:0;O:8:"stdClass":2:{s:4:"time";s:9:"11月1日";s:3:"tip";s:45:"一年制MBA、两年制MBA申请截止日期";}i:1;O:8:"stdClass":2:{s:4:"time";s:8:"1月3日";s:3:"tip";s:45:"一年制MBA、两年制MBA申请截止日期";}i:2;O:8:"stdClass":2:{s:4:"time";s:9:"2月17日";s:3:"tip";s:45:"一年制MBA、两年制MBA申请截止日期";}i:3;O:8:"stdClass":2:{s:4:"time";s:8:"4月1日";s:3:"tip";s:30:"两年制MBA申请截止日期";}}</t>
  </si>
  <si>
    <t>1.要求提交托福或雅思考试成绩。&amp;nbsp;2.要求提交GRE或GMAT考试成绩。</t>
  </si>
  <si>
    <t>a:1:{s:9:"管理学";s:27:"./major/175/2779/MBA//3.gif";}</t>
  </si>
  <si>
    <t>{"Address":"Babson College, F.W. Olin Graduate School of Business Admissions, Babson Park, MA 02457-0310  ","Tel":"001 781-239-4317","Fax":"","Mail":"gradadmissions@babson.edu","Conditions_Cost": "","Conditions_Edu": "本科毕业", "Conditions_Test": "", "Conditions_Work": "无明确要求","xueZhi": "12个月 全日制一年","Conditions_Age": "无明确要求","MajorSum": "2", "OpeningTime": [{"time":"11月1日","tip":"一年制MBA、两年制MBA申请截止日期"},{"time":"1月3日","tip":"一年制MBA、两年制MBA申请截止日期"},{"time":"2月17日","tip":"一年制MBA、两年制MBA申请截止日期"},{"time":"4月1日","tip":"两年制MBA申请截止日期"}],"Tuition": "69888","Other_Application": "-1","Other_reg": "-1","Other_books": "-1","ScholarshipUrl": "","alimony":"12768-21600","Other_Conditions": "1.要求提交托福或雅思考试成绩。&amp;nbsp;2.要求提交GRE或GMAT考试成绩。","Currency": "美元","Rate": "6.3387"}</t>
  </si>
  <si>
    <t>a:1:{s:9:"管理学";s:31:"./major/175/2779/NetWork//3.gif";}</t>
  </si>
  <si>
    <t>{"Address":"Babson College, F.W. Olin Graduate School of Business Admissions, Babson Park, MA 02457-0310","Tel":"001 781-239-4317","Fax":"","Mail":"gradadmissions@babson.edu","ApplyOnline":"http://www.babson.edu/graduate/admissions/apply/Pages/default.aspx","Conditions_Cost": "","Conditions_Edu": "无明确要求", "Conditions_Test": "","Conditions_Age": "无明确要求","MajorSum": "1", "OpeningTime": "","Tuition": "35952","Other_Application": "","Other_reg": "-1","Other_books": "-1","ScholarshipUrl": "http://www.babson.edu/admission/tuition-aid/graduate/Pages/home.aspx","alimony":"12768-21600","Other_Conditions": "无明确要求","Currency": "美元","Rate": "6.3387"}</t>
  </si>
  <si>
    <t>南阿拉巴马大学(墨比尔)</t>
  </si>
  <si>
    <t>University of South Alabama (Mobile)</t>
  </si>
  <si>
    <t>USA Office of Admissions University of South AlabamaMeisler Hall Suite 2500 MobileAL 36688-0002USA</t>
  </si>
  <si>
    <t>http://www.southalabama.edu/international/internationaladm/futurestudents.html</t>
  </si>
  <si>
    <t>a:5:{i:0;O:8:"stdClass":2:{s:4:"type";s:3:"ACT";s:5:"score";s:2:"19";}i:1;O:8:"stdClass":2:{s:4:"type";s:17:"托福机考(CBT)";s:5:"score";s:3:"175";}i:2;O:8:"stdClass":2:{s:4:"type";s:17:"托福网考(IBT)";s:5:"score";s:2:"61";}i:3;O:8:"stdClass":2:{s:4:"type";s:3:"SAT";s:5:"score";s:3:"510";}i:4;O:8:"stdClass":2:{s:4:"type";s:6:"雅思";s:5:"score";s:3:"5.0";}}</t>
  </si>
  <si>
    <t>001 (251) 460-7876</t>
  </si>
  <si>
    <t>internationalservices@usouthal.edu</t>
  </si>
  <si>
    <t>a:3:{i:0;O:8:"stdClass":2:{s:4:"time";s:9:"6月15日";s:3:"tip";s:30:"秋季入学申请截止时间";}i:1;O:8:"stdClass":2:{s:4:"time";s:9:"11月1日";s:3:"tip";s:30:"春季入学申请截止时间";}i:2;O:8:"stdClass":2:{s:4:"time";s:8:"4月1日";s:3:"tip";s:30:"夏季入学申请截止时间";}}</t>
  </si>
  <si>
    <t>1.O-level或A-level水平：A、B或C。</t>
  </si>
  <si>
    <t>http://www.southalabama.edu/admissions/ugscholar.html</t>
  </si>
  <si>
    <t>001 (251) 460-6141</t>
  </si>
  <si>
    <t>a:10:{s:6:"文学";s:35:"./major/175/86/Undergraduate//9.gif";s:9:"历史学";s:35:"./major/175/86/Undergraduate//7.gif";s:6:"理学";s:35:"./major/175/86/Undergraduate//6.gif";s:9:"经济学";s:35:"./major/175/86/Undergraduate//5.gif";s:9:"教育学";s:35:"./major/175/86/Undergraduate//4.gif";s:9:"管理学";s:35:"./major/175/86/Undergraduate//3.gif";s:6:"工学";s:35:"./major/175/86/Undergraduate//2.gif";s:6:"哲学";s:36:"./major/175/86/Undergraduate//11.gif";s:6:"医学";s:36:"./major/175/86/Undergraduate//10.gif";s:6:"法学";s:35:"./major/175/86/Undergraduate//1.gif";}</t>
  </si>
  <si>
    <t>{"Address":"USA Office of Admissions University of South AlabamaMeisler Hall Suite 2500 MobileAL 36688-0002USA","Tel":"001 (251) 460-6141","Fax":"001 (251) 460-7876 ","Mail":"internationalservices@usouthal.edu","ApplyOnline":"http://www.southalabama.edu/international/internationaladm/futurestudents.html","Conditions_Cost": [{"score":"四分制  2.0","tip":"GPA"}],"Conditions_Edu": "高中毕业", "Conditions_Test": [{"type":"ACT","score":"19"},{"type":"托福机考(CBT)","score":"175"},{"type":"托福网考(IBT)","score":"61"},{"type":"SAT","score":"510"},{"type":"雅思","score":"5.0"}],"Conditions_Age": "无明确要求","MajorSum": "48", "OpeningTime": [{"time":"6月15日","tip":"秋季入学申请截止时间"},{"time":"11月1日","tip":"春季入学申请截止时间"},{"time":"4月1日","tip":"夏季入学申请截止时间"}],"Tuition": "10896","Other_Application": "35","Other_reg": "-1","Other_books": "-1","ScholarshipUrl": "http://www.southalabama.edu/admissions/ugscholar.html","alimony":"12768-21600","Other_Conditions": "1.O-level或A-level水平：A、B或C。","Currency": "美元","Rate": "6.3387"}</t>
  </si>
  <si>
    <t>USA Office of Admissions   University of South Alabama  Meisler Hall Suite 2500   Mobile  AL 36688-0002   USA</t>
  </si>
  <si>
    <t>a:2:{i:0;O:8:"stdClass":2:{s:4:"type";s:17:"托福机考(CBT)";s:5:"score";s:3:"197";}i:1;O:8:"stdClass":2:{s:4:"type";s:17:"托福网考(IBT)";s:5:"score";s:2:"71";}}</t>
  </si>
  <si>
    <t>1.申请者需提供GRE、GMAT以及米勒类比测验MAT成绩，成绩有效期为5年。&amp;nbsp;2.提交自高中以来所有就读学校的有效成绩单。&amp;nbsp;3.已经在美国院校获得本科以上学历的不要求托福成绩。</t>
  </si>
  <si>
    <t>a:8:{s:6:"文学";s:28:"./major/175/86/Master//9.gif";s:9:"历史学";s:28:"./major/175/86/Master//7.gif";s:6:"理学";s:28:"./major/175/86/Master//6.gif";s:9:"教育学";s:28:"./major/175/86/Master//4.gif";s:9:"管理学";s:28:"./major/175/86/Master//3.gif";s:6:"工学";s:28:"./major/175/86/Master//2.gif";s:6:"医学";s:29:"./major/175/86/Master//10.gif";s:6:"法学";s:28:"./major/175/86/Master//1.gif";}</t>
  </si>
  <si>
    <t>{"Address":"USA Office of Admissions   University of South Alabama  Meisler Hall Suite 2500   Mobile  AL 36688-0002   USA","Tel":"001 (251) 460-6141","Fax":"001 (251) 460-7876 ","Mail":"internationalservices@usouthal.edu","ApplyOnline":"http://www.southalabama.edu/international/internationaladm/futurestudents.html","Conditions_Cost": "","Conditions_Edu": "无明确要求", "Conditions_Test": [{"type":"托福机考(CBT)","score":"197"},{"type":"托福网考(IBT)","score":"71"}],"Conditions_Age": "无明确要求","MajorSum": "20", "OpeningTime": "","Tuition": "10800","Other_Application": "35","Other_reg": "-1","Other_books": "-1","ScholarshipUrl": "http://www.southalabama.edu/admissions/ugscholar.html","alimony":"12768-21600","Other_Conditions": "1.申请者需提供GRE、GMAT以及米勒类比测验MAT成绩，成绩有效期为5年。&amp;nbsp;2.提交自高中以来所有就读学校的有效成绩单。&amp;nbsp;3.已经在美国院校获得本科以上学历的不要求托福成绩。","Currency": "美元","Rate": "6.3387"}</t>
  </si>
  <si>
    <t>听力学博士入学条件：&amp;nbsp;1.常规录取要求本科平均分为3（满分为4），暂时录取要求本科平均分为2.5。&amp;nbsp;2.申请者需提交GRE成绩，成绩有效期为5年。&amp;nbsp;3.已经在美国院校获得本科以上学历的不要求托福成绩。</t>
  </si>
  <si>
    <t>a:5:{s:6:"文学";s:24:"./major/175/86/Dr//9.gif";s:6:"理学";s:24:"./major/175/86/Dr//6.gif";s:9:"教育学";s:24:"./major/175/86/Dr//4.gif";s:9:"管理学";s:24:"./major/175/86/Dr//3.gif";s:6:"医学";s:25:"./major/175/86/Dr//10.gif";}</t>
  </si>
  <si>
    <t>{"Address":"USA Office of Admissions   University of South Alabama  Meisler Hall Suite 2500   Mobile  AL 36688-0002   USA","Tel":"001 (251) 460-6141","Fax":"001 (251) 460-7876 ","Mail":"internationalservices@usouthal.edu","ApplyOnline":"http://www.southalabama.edu/international/internationaladm/futurestudents.html","Conditions_Cost": [{"score":"2.5"}],"Conditions_Edu": "本科毕业", "Conditions_Test": [{"type":"托福机考(CBT)","score":"197"},{"type":"托福网考(IBT)","score":"71"}],"Conditions_Age": "无明确要求","MajorSum": "9", "OpeningTime": "","Tuition": "18600","Other_Application": "35","Other_reg": "-1","Other_books": "-1","ScholarshipUrl": "http://www.southalabama.edu/admissions/ugscholar.html","alimony":"12768-21600","Other_Conditions": "听力学博士入学条件：&amp;nbsp;1.常规录取要求本科平均分为3（满分为4），暂时录取要求本科平均分为2.5。&amp;nbsp;2.申请者需提交GRE成绩，成绩有效期为5年。&amp;nbsp;3.已经在美国院校获得本科以上学历的不要求托福成绩。","Currency": "美元","Rate": "6.3387"}</t>
  </si>
  <si>
    <t>24个月 全日制两年或三年</t>
  </si>
  <si>
    <t>{"Address":"","Tel":"","Fax":"","Mail":"","Conditions_Cost": "","Conditions_Edu": "无明确要求", "Conditions_Test": "", "Conditions_Work": "无明确要求","xueZhi": "24个月 全日制两年或三年","Conditions_Age": "无明确要求","MajorSum": "0", "OpeningTime": "","Tuition": "-1","Other_Application": "-1","Other_reg": "-1","Other_books": "-1","ScholarshipUrl": "","alimony":"12768-21600","Other_Conditions": "无明确要求","Currency": "美元","Rate": "6.3387"}</t>
  </si>
  <si>
    <t>USA Office of Admissions   University of South Alabama  Meisler Hall Suite 2500   Mobile  AL 36688-0002  USA</t>
  </si>
  <si>
    <t>a:5:{i:0;O:8:"stdClass":2:{s:4:"type";s:3:"ACT";s:5:"score";s:2:"19";}i:1;O:8:"stdClass":2:{s:4:"type";s:3:"SAT";s:5:"score";s:3:"510";}i:2;O:8:"stdClass":2:{s:4:"type";s:17:"托福机考(CBT)";s:5:"score";s:3:"175";}i:3;O:8:"stdClass":2:{s:4:"type";s:17:"托福网考(IBT)";s:5:"score";s:2:"61";}i:4;O:8:"stdClass":2:{s:4:"type";s:6:"雅思";s:5:"score";s:3:"5.0";}}</t>
  </si>
  <si>
    <t>a:2:{s:6:"理学";s:32:"./major/175/86/Specialist//6.gif";s:6:"医学";s:33:"./major/175/86/Specialist//10.gif";}</t>
  </si>
  <si>
    <t>{"Address":"USA Office of Admissions   University of South Alabama  Meisler Hall Suite 2500   Mobile  AL 36688-0002  USA","Tel":"001 (251) 460-6141","Fax":"001 (251) 460-7876","Mail":"internationalservices@usouthal.edu","ApplyOnline":"http://www.southalabama.edu/international/internationaladm/futurestudents.html","Conditions_Cost": [{"score":"四分制  2.0","tip":"GPA"}],"Conditions_Edu": "高中毕业", "Conditions_Test": [{"type":"ACT","score":"19"},{"type":"SAT","score":"510"},{"type":"托福机考(CBT)","score":"175"},{"type":"托福网考(IBT)","score":"61"},{"type":"雅思","score":"5.0"}],"Conditions_Age": "无明确要求","MajorSum": "5", "OpeningTime": [{"time":"6月15日","tip":"秋季入学申请截止时间"},{"time":"11月1日","tip":"春季入学申请截止时间"},{"time":"4月1日","tip":"夏季入学申请截止时间"}],"Tuition": "10896","Other_Application": "35","Other_reg": "-1","Other_books": "-1","ScholarshipUrl": "http://www.southalabama.edu/admissions/ugscholar.html","alimony":"12768-21600","Other_Conditions": "1.O-level或A-level水平：A、B或C。","Currency": "美元","Rate": "6.3387"}</t>
  </si>
  <si>
    <t>English Language Center  University of South Alabama   107 University Blvd   Alpha Hall East #221   Mobile, AL 36688-000</t>
  </si>
  <si>
    <t>http://www.southalabama.edu/esl/apply.html</t>
  </si>
  <si>
    <t>001 (251) 460-7201</t>
  </si>
  <si>
    <t>usaesl@jaguar1.usouthal.edu</t>
  </si>
  <si>
    <t>a:1:{i:0;O:8:"stdClass":2:{s:4:"time";s:9:"1月12日";s:3:"tip";s:52:"每年开课5次，1月、3月、5月、8月、10月";}}</t>
  </si>
  <si>
    <t>001 (251) 460-7185</t>
  </si>
  <si>
    <t>a:1:{s:6:"文学";s:30:"./major/175/86/Language//9.gif";}</t>
  </si>
  <si>
    <t>{"Address":"English Language Center  University of South Alabama   107 University Blvd   Alpha Hall East #221   Mobile, AL 36688-000","Tel":"001 (251) 460-7185","Fax":"001 (251) 460-7201","Mail":"usaesl@jaguar1.usouthal.edu","ApplyOnline":"http://www.southalabama.edu/esl/apply.html","Conditions_Cost": "","Conditions_Edu": "无明确要求", "Conditions_Test": "","Conditions_Age": "十七岁以上","MajorSum": "1", "OpeningTime": [{"time":"1月12日","tip":"每年开课5次，1月、3月、5月、8月、10月"}],"Tuition": "231","Other_Application": "50","Other_reg": "-1","Other_books": "200","ScholarshipUrl": "","alimony":"12768-21600","Other_Conditions": "无明确要求","Currency": "美元","Rate": "6.3387"}</t>
  </si>
  <si>
    <t>a:2:{s:9:"教育学";s:32:"./major/175/86/Foundation//4.gif";s:6:"医学";s:33:"./major/175/86/Foundation//10.gif";}</t>
  </si>
  <si>
    <t>{"Address":"USA Office of Admissions University of South AlabamaMeisler Hall Suite 2500 MobileAL 36688-0002USA","Tel":"","Fax":"","Mail":"internationalservices@usouthal.edu","ApplyOnline":"http://www.southalabama.edu/international/internationaladm/futurestudents.html","Conditions_Cost": "","Conditions_Edu": "无明确要求", "Conditions_Test": "","Conditions_Age": "无明确要求","MajorSum": "1", "OpeningTime": "","Tuition": "-1","Other_Application": "-1","Other_reg": "-1","Other_books": "-1","ScholarshipUrl": "","alimony":"12768-21600","Other_Conditions": "无明确要求","Currency": "美元","Rate": "6.3387"}</t>
  </si>
  <si>
    <t>瓦尔德斯塔州立大学(瓦尔德斯塔)</t>
  </si>
  <si>
    <t>Valdosta State University (Valdosta)</t>
  </si>
  <si>
    <t>Valdosta State University  Admission of INternational Students 1500 North Patterson St Valdosta, Georgia 31698</t>
  </si>
  <si>
    <t>http://www.valdosta.edu/admissions/undergraduate/student-information/international-students.php</t>
  </si>
  <si>
    <t>1 229-245-3849</t>
  </si>
  <si>
    <t>admissions@valdosta.edu</t>
  </si>
  <si>
    <t>a:3:{i:0;O:8:"stdClass":2:{s:4:"time";s:8:"4月1日";s:3:"tip";s:30:"秋季入学申请截止时间";}i:1;O:8:"stdClass":2:{s:4:"time";s:8:"8月1日";s:3:"tip";s:30:"春季入学申请截止时间";}i:2;O:8:"stdClass":2:{s:4:"time";s:8:"2月1日";s:3:"tip";s:30:"夏季入学申请截止时间";}}</t>
  </si>
  <si>
    <t>http://www.valdosta.edu/admissions/financial-aid/</t>
  </si>
  <si>
    <t>1 229-333-7410</t>
  </si>
  <si>
    <t>a:10:{s:6:"文学";s:37:"./major/175/1716/Undergraduate//9.gif";s:9:"历史学";s:37:"./major/175/1716/Undergraduate//7.gif";s:6:"理学";s:37:"./major/175/1716/Undergraduate//6.gif";s:9:"经济学";s:37:"./major/175/1716/Undergraduate//5.gif";s:9:"教育学";s:37:"./major/175/1716/Undergraduate//4.gif";s:9:"管理学";s:37:"./major/175/1716/Undergraduate//3.gif";s:6:"工学";s:37:"./major/175/1716/Undergraduate//2.gif";s:6:"哲学";s:38:"./major/175/1716/Undergraduate//11.gif";s:6:"医学";s:38:"./major/175/1716/Undergraduate//10.gif";s:6:"法学";s:37:"./major/175/1716/Undergraduate//1.gif";}</t>
  </si>
  <si>
    <t>{"Address":"Valdosta State University  Admission of INternational Students 1500 North Patterson St Valdosta, Georgia 31698 ","Tel":"1 229-333-7410","Fax":"1 229-245-3849","Mail":"admissions@valdosta.edu","ApplyOnline":"http://www.valdosta.edu/admissions/undergraduate/student-information/international-students.php","Conditions_Cost": "","Conditions_Edu": "高中毕业", "Conditions_Test": [{"type":"传统托福(PBT)","score":"523"},{"type":"托福机考(CBT)","score":"193"},{"type":"托福网考(IBT)","score":"69"},{"type":"雅思","score":"6.0"}],"Conditions_Age": "无明确要求","MajorSum": "52", "OpeningTime": [{"time":"4月1日","tip":"秋季入学申请截止时间"},{"time":"8月1日","tip":"春季入学申请截止时间"},{"time":"2月1日","tip":"夏季入学申请截止时间"}],"Tuition": "16572","Other_Application": "40","Other_reg": "-1","Other_books": "-1","ScholarshipUrl": "http://www.valdosta.edu/admissions/financial-aid/","alimony":"12768-21600","Other_Conditions": "无明确要求","Currency": "美元","Rate": "6.3387"}</t>
  </si>
  <si>
    <t>Regional Center for Continuing Education, Room 234 (Second Floor) 903 N. Patterson Street Valdosta State University Valdosta, GA 31698</t>
  </si>
  <si>
    <t>http://www.valdosta.edu/academics/graduate-school/graduate-admissions/graduate-admissions-apply-now.php</t>
  </si>
  <si>
    <t>1 229-245-3853</t>
  </si>
  <si>
    <t>gradschool@valdosta.edu</t>
  </si>
  <si>
    <t>1.申请者需提供所有就读大学正式成绩单及英文版。&amp;nbsp;2.提供GRE、GMAT、MAT成绩。&amp;nbsp;3.提供托福、雅思成绩。</t>
  </si>
  <si>
    <t>1 229-333-5694</t>
  </si>
  <si>
    <t>a:7:{s:6:"文学";s:30:"./major/175/1716/Master//9.gif";s:9:"历史学";s:30:"./major/175/1716/Master//7.gif";s:6:"理学";s:30:"./major/175/1716/Master//6.gif";s:9:"教育学";s:30:"./major/175/1716/Master//4.gif";s:9:"管理学";s:30:"./major/175/1716/Master//3.gif";s:6:"医学";s:31:"./major/175/1716/Master//10.gif";s:6:"法学";s:30:"./major/175/1716/Master//1.gif";}</t>
  </si>
  <si>
    <t>{"Address":"Regional Center for Continuing Education, Room 234 (Second Floor) 903 N. Patterson Street Valdosta State University Valdosta, GA 31698 ","Tel":"1 229-333-5694","Fax":"1 229-245-3853","Mail":"gradschool@valdosta.edu","ApplyOnline":"http://www.valdosta.edu/academics/graduate-school/graduate-admissions/graduate-admissions-apply-now.php","Conditions_Cost": "","Conditions_Edu": "本科毕业", "Conditions_Test": "","Conditions_Age": "无明确要求","MajorSum": "20", "OpeningTime": "","Tuition": "17018","Other_Application": "35","Other_reg": "-1","Other_books": "-1","ScholarshipUrl": "http://www.valdosta.edu/admissions/financial-aid/","alimony":"12768-21600","Other_Conditions": "1.申请者需提供所有就读大学正式成绩单及英文版。&amp;nbsp;2.提供GRE、GMAT、MAT成绩。&amp;nbsp;3.提供托福、雅思成绩。","Currency": "美元","Rate": "6.3387"}</t>
  </si>
  <si>
    <t>Located in the Regional Center for Continuing Education, Room 234 (Second Floor)   903 N. Patterson Street  Valdosta State University  Valdosta, GA 31698</t>
  </si>
  <si>
    <t>a:2:{s:9:"教育学";s:26:"./major/175/1716/Dr//4.gif";s:9:"管理学";s:26:"./major/175/1716/Dr//3.gif";}</t>
  </si>
  <si>
    <t>{"Address":"Located in the Regional Center for Continuing Education, Room 234 (Second Floor)   903 N. Patterson Street  Valdosta State University  Valdosta, GA 31698","Tel":"1 229-333-5694","Fax":"1 229-245-3853","Mail":"gradschool@valdosta.edu","ApplyOnline":"http://www.valdosta.edu/academics/graduate-school/graduate-admissions/graduate-admissions-apply-now.php","Conditions_Cost": "","Conditions_Edu": "本科毕业", "Conditions_Test": "","Conditions_Age": "无明确要求","MajorSum": "3", "OpeningTime": "","Tuition": "17018","Other_Application": "35","Other_reg": "-1","Other_books": "-1","ScholarshipUrl": "http://www.valdosta.edu/admissions/financial-aid/","alimony":"12768-21600","Other_Conditions": "1.申请者需提供所有就读大学正式成绩单及英文版。&amp;nbsp;2.提供GRE、GMAT、MAT成绩。&amp;nbsp;3.提供托福、雅思成绩。","Currency": "美元","Rate": "6.3387"}</t>
  </si>
  <si>
    <t>a:2:{s:6:"文学";s:34:"./major/175/1716/Specialist//9.gif";s:6:"医学";s:35:"./major/175/1716/Specialist//10.gif";}</t>
  </si>
  <si>
    <t>{"Address":"Valdosta State University  Admission of INternational Students 1500 North Patterson St Valdosta, Georgia 31698 ","Tel":"1 229-333-7410","Fax":"1 229-245-3849","Mail":"admissions@valdosta.edu","ApplyOnline":"http://www.valdosta.edu/admissions/undergraduate/student-information/international-students.php","Conditions_Cost": "","Conditions_Edu": "高中毕业", "Conditions_Test": [{"type":"传统托福(PBT)","score":"523"},{"type":"托福机考(CBT)","score":"193"},{"type":"托福网考(IBT)","score":"69"},{"type":"雅思","score":"6.0"}],"Conditions_Age": "无明确要求","MajorSum": "2", "OpeningTime": [{"time":"4月1日","tip":"秋季入学申请截止时间"},{"time":"8月1日","tip":"春季入学申请截止时间"},{"time":"2月1日","tip":"夏季入学申请截止时间"}],"Tuition": "16572","Other_Application": "40","Other_reg": "-1","Other_books": "-1","ScholarshipUrl": "http://www.valdosta.edu/admissions/financial-aid/","alimony":"12768-21600","Other_Conditions": "无明确要求","Currency": "美元","Rate": "6.3387"}</t>
  </si>
  <si>
    <t>Located in the Regional Center for Continuing Education, Room 234 (Second Floor) 903 N. Patterson StreetValdosta State UniversityValdosta, GA 31698</t>
  </si>
  <si>
    <t>a:1:{s:9:"管理学";s:31:"./major/175/1716/NetWork//3.gif";}</t>
  </si>
  <si>
    <t>{"Address":"Located in the Regional Center for Continuing Education, Room 234 (Second Floor) 903 N. Patterson StreetValdosta State UniversityValdosta, GA 31698","Tel":"1 229-333-5694","Fax":"1 229-245-3853","Mail":"gradschool@valdosta.edu","ApplyOnline":"http://www.valdosta.edu/academics/graduate-school/graduate-admissions/graduate-admissions-apply-now.php","Conditions_Cost": "","Conditions_Edu": "无明确要求", "Conditions_Test": "","Conditions_Age": "无明确要求","MajorSum": "1", "OpeningTime": "","Tuition": "17018","Other_Application": "","Other_reg": "-1","Other_books": "-1","ScholarshipUrl": "http://www.valdosta.edu/admissions/financial-aid/","alimony":"12768-21600","Other_Conditions": "无明确要求","Currency": "美元","Rate": "6.3387"}</t>
  </si>
  <si>
    <t>洛约拉玛莉曼特大学(洛杉矶)</t>
  </si>
  <si>
    <t>Loyola Marymount University (Los Angeles)</t>
  </si>
  <si>
    <t>Office of Undergraduate Admission  Loyola Marymount University  1 LMU Drive Suite 100  Los Angeles, California 90045-8350 USA</t>
  </si>
  <si>
    <t>http://admission.lmu.edu/apply/</t>
  </si>
  <si>
    <t>001 310.338.2797</t>
  </si>
  <si>
    <t>admissions@lmu.edu</t>
  </si>
  <si>
    <t>a:3:{i:0;O:8:"stdClass":2:{s:4:"time";s:10:"10月15日";s:3:"tip";s:30:"春季入学申请截止时间";}i:1;O:8:"stdClass":2:{s:4:"time";s:9:"11月1日";s:3:"tip";s:42:"秋季入学（提前）申请截止时间";}i:2;O:8:"stdClass":2:{s:4:"time";s:9:"1月15日";s:3:"tip";s:42:"秋季入学（常规）申请截止时间";}}</t>
  </si>
  <si>
    <t>http://financialaid.lmu.edu/international/undergraduateinternationalstudents/</t>
  </si>
  <si>
    <t>001 310.338.2750</t>
  </si>
  <si>
    <t>a:10:{s:6:"文学";s:36:"./major/175/673/Undergraduate//9.gif";s:9:"历史学";s:36:"./major/175/673/Undergraduate//7.gif";s:6:"理学";s:36:"./major/175/673/Undergraduate//6.gif";s:9:"经济学";s:36:"./major/175/673/Undergraduate//5.gif";s:9:"教育学";s:36:"./major/175/673/Undergraduate//4.gif";s:9:"管理学";s:36:"./major/175/673/Undergraduate//3.gif";s:6:"工学";s:36:"./major/175/673/Undergraduate//2.gif";s:6:"哲学";s:37:"./major/175/673/Undergraduate//11.gif";s:6:"医学";s:37:"./major/175/673/Undergraduate//10.gif";s:6:"法学";s:36:"./major/175/673/Undergraduate//1.gif";}</t>
  </si>
  <si>
    <t>{"Address":"Office of Undergraduate Admission  Loyola Marymount University  1 LMU Drive Suite 100  Los Angeles, California 90045-8350 USA","Tel":"001 310.338.2750","Fax":"001 310.338.2797","Mail":"admissions@lmu.edu","ApplyOnline":"http://admission.lmu.edu/apply/","Conditions_Cost": "","Conditions_Edu": "高中毕业", "Conditions_Test": [{"type":"传统托福(PBT)","score":"550"},{"type":"托福机考(CBT)","score":"213"},{"type":"托福网考(IBT)","score":"80"},{"type":"雅思","score":"6.5"}],"Conditions_Age": "无明确要求","MajorSum": "51", "OpeningTime": [{"time":"10月15日","tip":"春季入学申请截止时间"},{"time":"11月1日","tip":"秋季入学（提前）申请截止时间"},{"time":"1月15日","tip":"秋季入学（常规）申请截止时间"}],"Tuition": "38917","Other_Application": "-1","Other_reg": "120","Other_books": "-1","ScholarshipUrl": "http://financialaid.lmu.edu/international/undergraduateinternationalstudents/","alimony":"12768-21600","Other_Conditions": "无明确要求","Currency": "美元","Rate": "6.3387"}</t>
  </si>
  <si>
    <t>Graduate Admissions Loyola Marymount University  1 LMU Drive, Suite 2525 Los Angeles, CA 90045-2659</t>
  </si>
  <si>
    <t>http://graduate.lmu.edu/apply/internationalstudents/</t>
  </si>
  <si>
    <t>001 310.338.6086</t>
  </si>
  <si>
    <t>graduate@lmu.edu</t>
  </si>
  <si>
    <t>http://financialaid.lmu.edu/international/graduateinternationalstudents/</t>
  </si>
  <si>
    <t>001 310.338.2721</t>
  </si>
  <si>
    <t>a:8:{s:6:"文学";s:29:"./major/175/673/Master//9.gif";s:6:"理学";s:29:"./major/175/673/Master//6.gif";s:9:"经济学";s:29:"./major/175/673/Master//5.gif";s:9:"教育学";s:29:"./major/175/673/Master//4.gif";s:9:"管理学";s:29:"./major/175/673/Master//3.gif";s:6:"工学";s:29:"./major/175/673/Master//2.gif";s:6:"哲学";s:30:"./major/175/673/Master//11.gif";s:6:"医学";s:30:"./major/175/673/Master//10.gif";}</t>
  </si>
  <si>
    <t>{"Address":"Graduate Admissions Loyola Marymount University  1 LMU Drive, Suite 2525 Los Angeles, CA 90045-2659 ","Tel":"001 310.338.2721","Fax":"001 310.338.6086","Mail":"graduate@lmu.edu","ApplyOnline":"http://graduate.lmu.edu/apply/internationalstudents/","Conditions_Cost": "","Conditions_Edu": "本科毕业", "Conditions_Test": [{"type":"托福网考(IBT)","score":"100"},{"type":"雅思","score":"7"}],"Conditions_Age": "无明确要求","MajorSum": "40", "OpeningTime": "","Tuition": "16416","Other_Application": "50","Other_reg": "-1","Other_books": "-1","ScholarshipUrl": "http://financialaid.lmu.edu/international/graduateinternationalstudents/","alimony":"12768-21600","Other_Conditions": "无明确要求","Currency": "美元","Rate": "6.3387"}</t>
  </si>
  <si>
    <t>a:3:{s:9:"教育学";s:25:"./major/175/673/Dr//4.gif";s:9:"管理学";s:25:"./major/175/673/Dr//3.gif";s:6:"法学";s:25:"./major/175/673/Dr//1.gif";}</t>
  </si>
  <si>
    <t>{"Address":"Graduate Admissions Loyola Marymount University  1 LMU Drive, Suite 2525 Los Angeles, CA 90045-2659 ","Tel":"001 310.338.2721","Fax":"001 310.338.6086","Mail":"graduate@lmu.edu","ApplyOnline":"http://graduate.lmu.edu/apply/internationalstudents/","Conditions_Cost": "","Conditions_Edu": "本科毕业", "Conditions_Test": [{"type":"托福网考(IBT)","score":"100"},{"type":"雅思","score":"7"}],"Conditions_Age": "无明确要求","MajorSum": "1", "OpeningTime": "","Tuition": "21402","Other_Application": "-1","Other_reg": "-1","Other_books": "-1","ScholarshipUrl": "http://financialaid.lmu.edu/international/graduateinternationalstudents/","alimony":"12768-21600","Other_Conditions": "无明确要求","Currency": "美元","Rate": "6.3387"}</t>
  </si>
  <si>
    <t>Graduate Admissions, Loyola Marymount University, 1 LMU Drive, Suite 1840 Los Angeles, CA 90045</t>
  </si>
  <si>
    <t>+1 888.946.5681</t>
  </si>
  <si>
    <t>a:2:{s:9:"经济学";s:26:"./major/175/673/MBA//5.gif";s:9:"管理学";s:26:"./major/175/673/MBA//3.gif";}</t>
  </si>
  <si>
    <t>{"Address":"Graduate Admissions, Loyola Marymount University, 1 LMU Drive, Suite 1840 Los Angeles, CA 90045","Tel":"+1 888.946.5681","Fax":"","Mail":"graduate@lmu.edu","Conditions_Cost": "","Conditions_Edu": "本科毕业", "Conditions_Test": [{"type":"传统托福(PBT)","score":"600"},{"type":"托福机考(CBT)","score":"250"},{"type":"托福网考(IBT)","score":"100"},{"type":"雅思","score":"7.0"},{"type":"PTE","score":"68"}], "Conditions_Work": "无明确要求","xueZhi": "12个月 全日制一年","Conditions_Age": "无明确要求","MajorSum": "8", "OpeningTime": "","Tuition": "43884","Other_Application": "50","Other_reg": "-1","Other_books": "-1","ScholarshipUrl": "","alimony":"12768-21600","Other_Conditions": "无明确要求","Currency": "美元","Rate": "6.3387"}</t>
  </si>
  <si>
    <t>a:4:{s:6:"理学";s:30:"./major/175/673/NetWork//6.gif";s:9:"管理学";s:30:"./major/175/673/NetWork//3.gif";s:6:"工学";s:30:"./major/175/673/NetWork//2.gif";s:6:"哲学";s:31:"./major/175/673/NetWork//11.gif";}</t>
  </si>
  <si>
    <t>{"Address":"Graduate Admissions Loyola Marymount University  1 LMU Drive, Suite 2525 Los Angeles, CA 90045-2659 ","Tel":"001 310.338.2721","Fax":"001 310.338.6086","Mail":"graduate@lmu.edu","ApplyOnline":"http://graduate.lmu.edu/apply/internationalstudents/","Conditions_Cost": "","Conditions_Edu": "无明确要求", "Conditions_Test": "","Conditions_Age": "无明确要求","MajorSum": "4", "OpeningTime": "","Tuition": "16416","Other_Application": "","Other_reg": "-1","Other_books": "-1","ScholarshipUrl": "http://financialaid.lmu.edu/international/graduateinternationalstudents/","alimony":"12768-21600","Other_Conditions": "无明确要求","Currency": "美元","Rate": "6.3387"}</t>
  </si>
  <si>
    <t>Office of Undergraduate AdmissionLoyola Marymount University1 LMU Drive Suite 100Los Angeles, California 90045-8350 USA</t>
  </si>
  <si>
    <t>a:4:{s:6:"文学";s:33:"./major/175/673/Foundation//9.gif";s:9:"教育学";s:33:"./major/175/673/Foundation//4.gif";s:6:"医学";s:34:"./major/175/673/Foundation//10.gif";s:6:"法学";s:33:"./major/175/673/Foundation//1.gif";}</t>
  </si>
  <si>
    <t>{"Address":"Office of Undergraduate AdmissionLoyola Marymount University1 LMU Drive Suite 100Los Angeles, California 90045-8350 USA","Tel":"001 310.338.2750","Fax":"001 310.338.2797","Mail":"admissions@lmu.edu","ApplyOnline":"http://admission.lmu.edu/apply/","Conditions_Cost": "","Conditions_Edu": "无明确要求", "Conditions_Test": "","Conditions_Age": "无明确要求","MajorSum": "3", "OpeningTime": "","Tuition": "-1","Other_Application": "-1","Other_reg": "-1","Other_books": "-1","ScholarshipUrl": "","alimony":"12768-21600","Other_Conditions": "无明确要求","Currency": "美元","Rate": "6.3387"}</t>
  </si>
  <si>
    <t>瑞金大学(弗吉尼亚海滩)</t>
  </si>
  <si>
    <t>Regent University (Virginia Beach)</t>
  </si>
  <si>
    <t>Regent University, 1000 Regent University Drive, Virginia Beach, VA 23464, USA</t>
  </si>
  <si>
    <t>http://www.regent.edu/admissions/application.html</t>
  </si>
  <si>
    <t>a:5:{i:0;O:8:"stdClass":2:{s:4:"type";s:17:"托福机考(CBT)";s:5:"score";s:3:"233";}i:1;O:8:"stdClass":2:{s:4:"type";s:17:"托福网考(IBT)";s:5:"score";s:2:"90";}i:2;O:8:"stdClass":2:{s:4:"type";s:17:"传统托福(PBT)";s:5:"score";s:3:"577";}i:3;O:8:"stdClass":2:{s:4:"type";s:6:"雅思";s:5:"score";s:1:"7";}i:4;O:8:"stdClass":2:{s:4:"type";s:3:"PTE";s:5:"score";s:2:"61";}}</t>
  </si>
  <si>
    <t>+1 757.352.4381</t>
  </si>
  <si>
    <t>intladmissions@regent.edu</t>
  </si>
  <si>
    <t>a:3:{i:0;O:8:"stdClass":2:{s:4:"time";s:9:"2月15日";s:3:"tip";s:30:"秋季入学申请截止日期";}i:1;O:8:"stdClass":2:{s:4:"time";s:9:"6月15日";s:3:"tip";s:30:"春季入学申请截止日期";}i:2;O:8:"stdClass":2:{s:4:"time";s:10:"12月15日";s:3:"tip";s:30:"夏季入学申请截止日期";}}</t>
  </si>
  <si>
    <t>http://www.regent.edu/admin/finaid/scholarships.cfm</t>
  </si>
  <si>
    <t>+1 757.352.4936</t>
  </si>
  <si>
    <t>a:9:{s:6:"文学";s:37:"./major/175/6086/Undergraduate//9.gif";s:9:"历史学";s:37:"./major/175/6086/Undergraduate//7.gif";s:6:"理学";s:37:"./major/175/6086/Undergraduate//6.gif";s:9:"经济学";s:37:"./major/175/6086/Undergraduate//5.gif";s:9:"教育学";s:37:"./major/175/6086/Undergraduate//4.gif";s:9:"管理学";s:37:"./major/175/6086/Undergraduate//3.gif";s:6:"工学";s:37:"./major/175/6086/Undergraduate//2.gif";s:6:"哲学";s:38:"./major/175/6086/Undergraduate//11.gif";s:6:"法学";s:37:"./major/175/6086/Undergraduate//1.gif";}</t>
  </si>
  <si>
    <t>{"Address":"Regent University, 1000 Regent University Drive, Virginia Beach, VA 23464, USA","Tel":"+1 757.352.4936","Fax":"+1 757.352.4381","Mail":"intladmissions@regent.edu","ApplyOnline":"http://www.regent.edu/admissions/application.html","Conditions_Cost": "","Conditions_Edu": "高中毕业", "Conditions_Test": [{"type":"托福机考(CBT)","score":"233"},{"type":"托福网考(IBT)","score":"90"},{"type":"传统托福(PBT)","score":"577"},{"type":"雅思","score":"7"},{"type":"PTE","score":"61"}],"Conditions_Age": "无明确要求","MajorSum": "17", "OpeningTime": [{"time":"2月15日","tip":"秋季入学申请截止日期"},{"time":"6月15日","tip":"春季入学申请截止日期"},{"time":"12月15日","tip":"夏季入学申请截止日期"}],"Tuition": "15300","Other_Application": "-1","Other_reg": "-1","Other_books": "-1","ScholarshipUrl": "http://www.regent.edu/admin/finaid/scholarships.cfm","alimony":"12768-21600","Other_Conditions": "无明确要求","Currency": "美元","Rate": "6.3387"}</t>
  </si>
  <si>
    <t>a:5:{i:0;O:8:"stdClass":2:{s:4:"type";s:17:"传统托福(PBT)";s:5:"score";s:3:"577";}i:1;O:8:"stdClass":2:{s:4:"type";s:17:"托福机考(CBT)";s:5:"score";s:3:"233";}i:2;O:8:"stdClass":2:{s:4:"type";s:17:"托福网考(IBT)";s:5:"score";s:2:"90";}i:3;O:8:"stdClass":2:{s:4:"type";s:6:"雅思";s:5:"score";s:1:"7";}i:4;O:8:"stdClass":2:{s:4:"type";s:3:"PTE";s:5:"score";s:2:"61";}}</t>
  </si>
  <si>
    <t>1.要求提交GRE、GMAT或MAT考试成绩。</t>
  </si>
  <si>
    <t>a:6:{s:6:"文学";s:30:"./major/175/6086/Master//9.gif";s:6:"理学";s:30:"./major/175/6086/Master//6.gif";s:9:"教育学";s:30:"./major/175/6086/Master//4.gif";s:9:"管理学";s:30:"./major/175/6086/Master//3.gif";s:6:"哲学";s:31:"./major/175/6086/Master//11.gif";s:6:"法学";s:30:"./major/175/6086/Master//1.gif";}</t>
  </si>
  <si>
    <t>{"Address":"Regent University, 1000 Regent University Drive, Virginia Beach, VA 23464, USA","Tel":"+1 757.352.4936","Fax":"+1 757.352.4381","Mail":"intladmissions@regent.edu","ApplyOnline":"http://www.regent.edu/admissions/application.html","Conditions_Cost": "","Conditions_Edu": "本科毕业", "Conditions_Test": [{"type":"传统托福(PBT)","score":"577"},{"type":"托福机考(CBT)","score":"233"},{"type":"托福网考(IBT)","score":"90"},{"type":"雅思","score":"7"},{"type":"PTE","score":"61"}],"Conditions_Age": "无明确要求","MajorSum": "27", "OpeningTime": "","Tuition": "18760","Other_Application": "-1","Other_reg": "-1","Other_books": "-1","ScholarshipUrl": "http://www.regent.edu/admin/finaid/scholarships.cfm","alimony":"12768-21600","Other_Conditions": "1.要求提交GRE、GMAT或MAT考试成绩。","Currency": "美元","Rate": "6.3387"}</t>
  </si>
  <si>
    <t>a:6:{s:6:"文学";s:26:"./major/175/6086/Dr//9.gif";s:6:"理学";s:26:"./major/175/6086/Dr//6.gif";s:9:"教育学";s:26:"./major/175/6086/Dr//4.gif";s:9:"管理学";s:26:"./major/175/6086/Dr//3.gif";s:6:"哲学";s:27:"./major/175/6086/Dr//11.gif";s:6:"法学";s:26:"./major/175/6086/Dr//1.gif";}</t>
  </si>
  <si>
    <t>{"Address":"Regent University, 1000 Regent University Drive, Virginia Beach, VA 23464, USA","Tel":"+1 757.352.4936","Fax":"+1 757.352.4381","Mail":"intladmissions@regent.edu","ApplyOnline":"http://www.regent.edu/admissions/application.html","Conditions_Cost": "","Conditions_Edu": "硕士毕业", "Conditions_Test": [{"type":"托福机考(CBT)","score":"233"},{"type":"托福网考(IBT)","score":"90"},{"type":"传统托福(PBT)","score":"577"},{"type":"雅思","score":"7"},{"type":"PTE","score":"61"}],"Conditions_Age": "无明确要求","MajorSum": "19", "OpeningTime": "","Tuition": "18760","Other_Application": "-1","Other_reg": "-1","Other_books": "-1","ScholarshipUrl": "http://www.regent.edu/admin/finaid/scholarships.cfm","alimony":"12768-21600","Other_Conditions": "1.要求提交GRE、GMAT或MAT考试成绩。","Currency": "美元","Rate": "6.3387"}</t>
  </si>
  <si>
    <t>a:3:{i:0;O:8:"stdClass":2:{s:4:"type";s:17:"托福机考(CBT)";s:5:"score";s:3:"233";}i:1;O:8:"stdClass":2:{s:4:"type";s:17:"托福网考(IBT)";s:5:"score";s:2:"90";}i:2;O:8:"stdClass":2:{s:4:"type";s:17:"传统托福(PBT)";s:5:"score";s:3:"577";}}</t>
  </si>
  <si>
    <t>a:1:{i:0;O:8:"stdClass":2:{s:4:"time";s:9:"4月15日";s:3:"tip";s:0:"";}}</t>
  </si>
  <si>
    <t>1.要求提交GRE或GMAT成绩。</t>
  </si>
  <si>
    <t>16个月 全日制16个月</t>
  </si>
  <si>
    <t>a:1:{s:9:"管理学";s:27:"./major/175/6086/MBA//3.gif";}</t>
  </si>
  <si>
    <t>{"Address":"Regent University, 1000 Regent University Drive, Virginia Beach, VA 23464, USA  ","Tel":"+1 757.352.4936","Fax":"+1 757.352.4381  ","Mail":"intladmissions@regent.edu","Conditions_Cost": "","Conditions_Edu": "本科毕业", "Conditions_Test": [{"type":"托福机考(CBT)","score":"233"},{"type":"托福网考(IBT)","score":"90"},{"type":"传统托福(PBT)","score":"577"}], "Conditions_Work": "无明确要求","xueZhi": "16个月 全日制16个月","Conditions_Age": "无明确要求","MajorSum": "4", "OpeningTime": [{"time":"4月15日","tip":""}],"Tuition": "31325","Other_Application": "-1","Other_reg": "-1","Other_books": "-1","ScholarshipUrl": "","alimony":"12768-21600","Other_Conditions": "1.要求提交GRE或GMAT成绩。","Currency": "美元","Rate": "6.3387"}</t>
  </si>
  <si>
    <t>a:9:{s:6:"文学";s:34:"./major/175/6086/Specialist//9.gif";s:9:"历史学";s:34:"./major/175/6086/Specialist//7.gif";s:6:"理学";s:34:"./major/175/6086/Specialist//6.gif";s:9:"经济学";s:34:"./major/175/6086/Specialist//5.gif";s:9:"教育学";s:34:"./major/175/6086/Specialist//4.gif";s:9:"管理学";s:34:"./major/175/6086/Specialist//3.gif";s:6:"工学";s:34:"./major/175/6086/Specialist//2.gif";s:6:"哲学";s:35:"./major/175/6086/Specialist//11.gif";s:6:"法学";s:34:"./major/175/6086/Specialist//1.gif";}</t>
  </si>
  <si>
    <t>{"Address":"Regent University, 1000 Regent University Drive, Virginia Beach, VA 23464, USA","Tel":"+1 757.352.4936","Fax":"+1 757.352.4381","Mail":"intladmissions@regent.edu","ApplyOnline":"http://www.regent.edu/admissions/application.html","Conditions_Cost": "","Conditions_Edu": "高中毕业", "Conditions_Test": [{"type":"托福机考(CBT)","score":"233"},{"type":"托福网考(IBT)","score":"90"},{"type":"传统托福(PBT)","score":"577"},{"type":"雅思","score":"7"},{"type":"PTE","score":"61"}],"Conditions_Age": "无明确要求","MajorSum": "7", "OpeningTime": [{"time":"2月15日","tip":"秋季入学申请截止日期"},{"time":"6月15日","tip":"春季入学申请截止日期"},{"time":"12月15日","tip":"夏季入学申请截止日期"}],"Tuition": "14850","Other_Application": "-1","Other_reg": "-1","Other_books": "-1","ScholarshipUrl": "http://www.regent.edu/admin/finaid/scholarships.cfm","alimony":"12768-21600","Other_Conditions": "无明确要求","Currency": "美元","Rate": "6.3387"}</t>
  </si>
  <si>
    <t>宾夕法尼亚印第安纳大学（印第安纳）</t>
  </si>
  <si>
    <t>Indiana University of Pennsylvania (Indiana)</t>
  </si>
  <si>
    <t>Admissions Office  Sutton Hall, Suite 117  1011 South Drive  Indiana, PA 15705  USA</t>
  </si>
  <si>
    <t>http://www.iup.edu/admissions/undergraduate/international/default.aspx</t>
  </si>
  <si>
    <t>001 724-357-2514</t>
  </si>
  <si>
    <t>intl-education@iup.edu</t>
  </si>
  <si>
    <t>a:2:{i:0;O:8:"stdClass":2:{s:4:"time";s:8:"7月1日";s:3:"tip";s:30:"秋季入学申请截止时间";}i:1;O:8:"stdClass":2:{s:4:"time";s:9:"11月1日";s:3:"tip";s:30:"春季入学申请截止时间";}}</t>
  </si>
  <si>
    <t>http://www.iup.edu/scholarships/default.aspx</t>
  </si>
  <si>
    <t>001 724-357-2295</t>
  </si>
  <si>
    <t>a:12:{s:6:"文学";s:37:"./major/175/4975/Undergraduate//9.gif";s:6:"农学";s:37:"./major/175/4975/Undergraduate//8.gif";s:9:"历史学";s:37:"./major/175/4975/Undergraduate//7.gif";s:6:"理学";s:37:"./major/175/4975/Undergraduate//6.gif";s:9:"经济学";s:37:"./major/175/4975/Undergraduate//5.gif";s:9:"教育学";s:37:"./major/175/4975/Undergraduate//4.gif";s:9:"管理学";s:37:"./major/175/4975/Undergraduate//3.gif";s:6:"工学";s:37:"./major/175/4975/Undergraduate//2.gif";s:21:"职教及其他类别";s:38:"./major/175/4975/Undergraduate//13.gif";s:6:"哲学";s:38:"./major/175/4975/Undergraduate//11.gif";s:6:"医学";s:38:"./major/175/4975/Undergraduate//10.gif";s:6:"法学";s:37:"./major/175/4975/Undergraduate//1.gif";}</t>
  </si>
  <si>
    <t>{"Address":"Admissions Office  Sutton Hall, Suite 117  1011 South Drive  Indiana, PA 15705  USA","Tel":"001 724-357-2295","Fax":"001 724-357-2514","Mail":"intl-education@iup.edu","ApplyOnline":"http://www.iup.edu/admissions/undergraduate/international/default.aspx","Conditions_Cost": "","Conditions_Edu": "高中毕业", "Conditions_Test": [{"type":"传统托福(PBT)","score":"500"},{"type":"托福机考(CBT)","score":"173"},{"type":"托福网考(IBT)","score":"61"},{"type":"雅思","score":"5.5"}],"Conditions_Age": "无明确要求","MajorSum": "131", "OpeningTime": [{"time":"7月1日","tip":"秋季入学申请截止时间"},{"time":"11月1日","tip":"春季入学申请截止时间"}],"Tuition": "16556","Other_Application": "40","Other_reg": "-1","Other_books": "-1","ScholarshipUrl": "http://www.iup.edu/scholarships/default.aspx","alimony":"12768-21600","Other_Conditions": "无明确要求","Currency": "美元","Rate": "6.3387"}</t>
  </si>
  <si>
    <t>http://www.iup.edu/admissions/graduate/howto/default.aspx</t>
  </si>
  <si>
    <t>a:3:{i:0;O:8:"stdClass":2:{s:4:"type";s:17:"传统托福(PBT)";s:5:"score";s:3:"540";}i:1;O:8:"stdClass":2:{s:4:"type";s:17:"托福机考(CBT)";s:5:"score";s:3:"207";}i:2;O:8:"stdClass":2:{s:4:"type";s:17:"托福网考(IBT)";s:5:"score";s:2:"76";}}</t>
  </si>
  <si>
    <t>a:2:{i:0;O:8:"stdClass":2:{s:4:"time";s:9:"7月15日";s:3:"tip";s:30:"秋季入学申请截止时间";}i:1;O:8:"stdClass":2:{s:4:"time";s:9:"12月1日";s:3:"tip";s:30:"春季入学申请截止时间";}}</t>
  </si>
  <si>
    <t>a:7:{s:6:"文学";s:30:"./major/175/4975/Master//9.gif";s:9:"历史学";s:30:"./major/175/4975/Master//7.gif";s:6:"理学";s:30:"./major/175/4975/Master//6.gif";s:9:"教育学";s:30:"./major/175/4975/Master//4.gif";s:9:"管理学";s:30:"./major/175/4975/Master//3.gif";s:6:"医学";s:31:"./major/175/4975/Master//10.gif";s:6:"法学";s:30:"./major/175/4975/Master//1.gif";}</t>
  </si>
  <si>
    <t>{"Address":"Admissions Office  Sutton Hall, Suite 117  1011 South Drive  Indiana, PA 15705  USA","Tel":"001 724-357-2295","Fax":"001 724-357-2514  ","Mail":"intl-education@iup.edu","ApplyOnline":"http://www.iup.edu/admissions/graduate/howto/default.aspx","Conditions_Cost": "","Conditions_Edu": "本科毕业", "Conditions_Test": [{"type":"传统托福(PBT)","score":"540"},{"type":"托福机考(CBT)","score":"207"},{"type":"托福网考(IBT)","score":"76"}],"Conditions_Age": "无明确要求","MajorSum": "34", "OpeningTime": [{"time":"7月15日","tip":"秋季入学申请截止时间"},{"time":"12月1日","tip":"春季入学申请截止时间"}],"Tuition": "19890","Other_Application": "40","Other_reg": "-1","Other_books": "-1","ScholarshipUrl": "http://www.iup.edu/scholarships/default.aspx","alimony":"12768-21600","Other_Conditions": "无明确要求","Currency": "美元","Rate": "6.3387"}</t>
  </si>
  <si>
    <t>a:2:{i:0;O:8:"stdClass":2:{s:4:"time";s:9:"12月1日";s:3:"tip";s:30:"春季入学申请截止时间";}i:1;O:8:"stdClass":2:{s:4:"time";s:9:"7月15日";s:3:"tip";s:30:"秋季入学申请截止时间";}}</t>
  </si>
  <si>
    <t>a:6:{s:6:"文学";s:26:"./major/175/4975/Dr//9.gif";s:6:"理学";s:26:"./major/175/4975/Dr//6.gif";s:9:"教育学";s:26:"./major/175/4975/Dr//4.gif";s:9:"管理学";s:26:"./major/175/4975/Dr//3.gif";s:6:"医学";s:27:"./major/175/4975/Dr//10.gif";s:6:"法学";s:26:"./major/175/4975/Dr//1.gif";}</t>
  </si>
  <si>
    <t>{"Address":"Admissions Office  Sutton Hall, Suite 117  1011 South Drive  Indiana, PA 15705  USA","Tel":"001 724-357-2295","Fax":"001 724-357-2514  ","Mail":"intl-education@iup.edu","ApplyOnline":"http://www.iup.edu/admissions/graduate/howto/default.aspx","Conditions_Cost": [{"score":"3.0"}],"Conditions_Edu": "本科毕业", "Conditions_Test": [{"type":"传统托福(PBT)","score":"540"},{"type":"托福机考(CBT)","score":"207"},{"type":"托福网考(IBT)","score":"76"}],"Conditions_Age": "无明确要求","MajorSum": "10", "OpeningTime": [{"time":"12月1日","tip":"春季入学申请截止时间"},{"time":"7月15日","tip":"秋季入学申请截止时间"}],"Tuition": "19890","Other_Application": "40","Other_reg": "-1","Other_books": "-1","ScholarshipUrl": "http://www.iup.edu/scholarships/default.aspx","alimony":"12768-21600","Other_Conditions": "无明确要求","Currency": "美元","Rate": "6.3387"}</t>
  </si>
  <si>
    <t>{"Address":"","Tel":"","Fax":"","Mail":"","Conditions_Cost": "","Conditions_Edu": "无明确要求", "Conditions_Test": "", "Conditions_Work": "无明确要求","xueZhi": "24个月 全日制两年","Conditions_Age": "无明确要求","MajorSum": "0", "OpeningTime": "","Tuition": "-1","Other_Application": "-1","Other_reg": "-1","Other_books": "-1","ScholarshipUrl": "","alimony":"12768-21600","Other_Conditions": "无明确要求","Currency": "美元","Rate": "6.3387"}</t>
  </si>
  <si>
    <t>a:1:{s:6:"工学";s:34:"./major/175/4975/Specialist//2.gif";}</t>
  </si>
  <si>
    <t>{"Address":"Admissions Office  Sutton Hall, Suite 117  1011 South Drive  Indiana, PA 15705  USA","Tel":"001 724-357-2295","Fax":"001 724-357-2514","Mail":"intl-education@iup.edu","ApplyOnline":"http://www.iup.edu/admissions/undergraduate/international/default.aspx","Conditions_Cost": "","Conditions_Edu": "高中毕业", "Conditions_Test": [{"type":"传统托福(PBT)","score":"500"},{"type":"托福机考(CBT)","score":"173"},{"type":"托福网考(IBT)","score":"61"},{"type":"雅思","score":"5.5"}],"Conditions_Age": "无明确要求","MajorSum": "1", "OpeningTime": [{"time":"7月1日","tip":"秋季入学申请截止时间"},{"time":"11月1日","tip":"春季入学申请截止时间"}],"Tuition": "16556","Other_Application": "40","Other_reg": "-1","Other_books": "-1","ScholarshipUrl": "http://www.iup.edu/scholarships/default.aspx","alimony":"12768-21600","Other_Conditions": "无明确要求","Currency": "美元","Rate": "6.3387"}</t>
  </si>
  <si>
    <t>Dr. Dan Tannacito, Director  Indiana University of Pennsylvania  Eicher Hall, Room 214  860 Grant Street  Indiana, PA 15705  USA</t>
  </si>
  <si>
    <t>http://www.iup.edu/page.aspx?id=126444</t>
  </si>
  <si>
    <t>001 724-357-5640</t>
  </si>
  <si>
    <t>intl-education@iup.edu，study-abroad@iup.edu</t>
  </si>
  <si>
    <t>a:1:{i:0;O:8:"stdClass":2:{s:4:"time";s:9:"1月14日";s:3:"tip";s:37:"每年开课3次，1月、5月、8月";}}</t>
  </si>
  <si>
    <t>001 724-357-2402</t>
  </si>
  <si>
    <t>a:2:{s:6:"文学";s:32:"./major/175/4975/Language//9.gif";s:9:"教育学";s:32:"./major/175/4975/Language//4.gif";}</t>
  </si>
  <si>
    <t>{"Address":"Dr. Dan Tannacito, Director  Indiana University of Pennsylvania  Eicher Hall, Room 214  860 Grant Street  Indiana, PA 15705  USA","Tel":"001 724-357-2402","Fax":"001 724-357-5640","Mail":"intl-education@iup.edu，study-abroad@iup.edu","ApplyOnline":"http://www.iup.edu/page.aspx?id=126444","Conditions_Cost": "","Conditions_Edu": "无明确要求", "Conditions_Test": "","Conditions_Age": "无明确要求","MajorSum": "1", "OpeningTime": [{"time":"1月14日","tip":"每年开课3次，1月、5月、8月"}],"Tuition": "350","Other_Application": "-1","Other_reg": "-1","Other_books": "-1","ScholarshipUrl": "","alimony":"12768-21600","Other_Conditions": "无明确要求","Currency": "美元","Rate": "6.3387"}</t>
  </si>
  <si>
    <t>a:4:{s:6:"文学";s:31:"./major/175/4975/NetWork//9.gif";s:6:"理学";s:31:"./major/175/4975/NetWork//6.gif";s:9:"教育学";s:31:"./major/175/4975/NetWork//4.gif";s:9:"管理学";s:31:"./major/175/4975/NetWork//3.gif";}</t>
  </si>
  <si>
    <t>{"Address":"Admissions Office  Sutton Hall, Suite 117  1011 South Drive  Indiana, PA 15705  USA","Tel":"001 724-357-2295","Fax":"001 724-357-2514","Mail":"intl-education@iup.edu","ApplyOnline":"http://www.iup.edu/admissions/graduate/howto/default.aspx","Conditions_Cost": "","Conditions_Edu": "无明确要求", "Conditions_Test": "","Conditions_Age": "无明确要求","MajorSum": "6", "OpeningTime": "","Tuition": "19890","Other_Application": "","Other_reg": "-1","Other_books": "-1","ScholarshipUrl": "http://www.iup.edu/scholarships/default.aspx","alimony":"12768-21600","Other_Conditions": "无明确要求","Currency": "美元","Rate": "6.3387"}</t>
  </si>
  <si>
    <t>a:5:{s:6:"农学";s:34:"./major/175/4975/Foundation//8.gif";s:9:"教育学";s:34:"./major/175/4975/Foundation//4.gif";s:6:"工学";s:34:"./major/175/4975/Foundation//2.gif";s:6:"医学";s:35:"./major/175/4975/Foundation//10.gif";s:6:"法学";s:34:"./major/175/4975/Foundation//1.gif";}</t>
  </si>
  <si>
    <t>{"Address":"Admissions Office  Sutton Hall, Suite 117  1011 South Drive  Indiana, PA 15705  USA","Tel":"001 724-357-2295","Fax":"001 724-357-2514","Mail":"intl-education@iup.edu","ApplyOnline":"http://www.iup.edu/admissions/undergraduate/international/default.aspx","Conditions_Cost": "","Conditions_Edu": "无明确要求", "Conditions_Test": "","Conditions_Age": "无明确要求","MajorSum": "10", "OpeningTime": "","Tuition": "-1","Other_Application": "-1","Other_reg": "-1","Other_books": "-1","ScholarshipUrl": "","alimony":"12768-21600","Other_Conditions": "无明确要求","Currency": "美元","Rate": "6.3387"}</t>
  </si>
  <si>
    <t>田纳西理工大学（库克维尔）</t>
  </si>
  <si>
    <t>Tennessee Technological University (Cookeville)</t>
  </si>
  <si>
    <t>Tennessee Tech University, 1 William L Jones Dr, Cookeville, TN‎ 38505</t>
  </si>
  <si>
    <t>http://www.tntech.edu/internationaladmissions/newfreshmen/</t>
  </si>
  <si>
    <t>a:9:{i:0;O:8:"stdClass":2:{s:4:"type";s:17:"传统托福(PBT)";s:5:"score";s:3:"500";}i:1;O:8:"stdClass":2:{s:4:"type";s:17:"托福机考(CBT)";s:5:"score";s:3:"173";}i:2;O:8:"stdClass":2:{s:4:"type";s:17:"托福网考(IBT)";s:5:"score";s:2:"61";}i:3;O:8:"stdClass":2:{s:4:"type";s:6:"雅思";s:5:"score";s:3:"5.0";}i:4;O:8:"stdClass":2:{s:4:"type";s:21:"密歇根英语考试";s:5:"score";s:2:"80";}i:5;O:8:"stdClass":2:{s:4:"type";s:3:"CPE";s:5:"score";s:1:"C";}i:6;O:8:"stdClass":2:{s:4:"type";s:3:"CAE";s:5:"score";s:1:"C";}i:7;O:8:"stdClass":2:{s:4:"type";s:3:"PTE";s:5:"score";s:2:"52";}i:8;O:8:"stdClass":2:{s:4:"type";s:6:"托业";s:5:"score";s:3:"580";}}</t>
  </si>
  <si>
    <t>1 (931) 372-3674</t>
  </si>
  <si>
    <t>admissions@tntech.edu</t>
  </si>
  <si>
    <t>http://www.tntech.edu/scholarships/home/</t>
  </si>
  <si>
    <t>1 (931) 372-3634</t>
  </si>
  <si>
    <t>a:10:{s:6:"文学";s:37:"./major/175/5410/Undergraduate//9.gif";s:6:"农学";s:37:"./major/175/5410/Undergraduate//8.gif";s:9:"历史学";s:37:"./major/175/5410/Undergraduate//7.gif";s:6:"理学";s:37:"./major/175/5410/Undergraduate//6.gif";s:9:"经济学";s:37:"./major/175/5410/Undergraduate//5.gif";s:9:"教育学";s:37:"./major/175/5410/Undergraduate//4.gif";s:9:"管理学";s:37:"./major/175/5410/Undergraduate//3.gif";s:6:"工学";s:37:"./major/175/5410/Undergraduate//2.gif";s:6:"医学";s:38:"./major/175/5410/Undergraduate//10.gif";s:6:"法学";s:37:"./major/175/5410/Undergraduate//1.gif";}</t>
  </si>
  <si>
    <t>{"Address":"Tennessee Tech University, 1 William L Jones Dr, Cookeville, TN‎ 38505","Tel":"1 (931) 372-3634","Fax":"1 (931) 372-3674","Mail":"admissions@tntech.edu","ApplyOnline":"http://www.tntech.edu/internationaladmissions/newfreshmen/","Conditions_Cost": "","Conditions_Edu": "高中毕业", "Conditions_Test": [{"type":"传统托福(PBT)","score":"500"},{"type":"托福机考(CBT)","score":"173"},{"type":"托福网考(IBT)","score":"61"},{"type":"雅思","score":"5.0"},{"type":"密歇根英语考试","score":"80"},{"type":"CPE","score":"C"},{"type":"CAE","score":"C"},{"type":"PTE","score":"52"},{"type":"托业","score":"580"}],"Conditions_Age": "无明确要求","MajorSum": "76", "OpeningTime": [{"time":"6月1日","tip":"秋季入学申请截止时间"},{"time":"10月15日","tip":"春季入学申请截止时间"}],"Tuition": "22100","Other_Application": "-1","Other_reg": "-1","Other_books": "1700","ScholarshipUrl": "http://www.tntech.edu/scholarships/home/","alimony":"12768-21600","Other_Conditions": "无明确要求","Currency": "美元","Rate": "6.3387"}</t>
  </si>
  <si>
    <t>Graduate Admissions, P O Box 5012, 1 Wm L. Jones Dr, Room 326, Cookeville, Tennessee 38505 United States</t>
  </si>
  <si>
    <t>http://www.tntech.edu/graduateadmissions/howtoapplyintl/</t>
  </si>
  <si>
    <t>a:5:{i:0;O:8:"stdClass":2:{s:4:"type";s:17:"传统托福(PBT)";s:5:"score";s:3:"525";}i:1;O:8:"stdClass":2:{s:4:"type";s:17:"托福机考(CBT)";s:5:"score";s:3:"197";}i:2;O:8:"stdClass":2:{s:4:"type";s:17:"托福网考(IBT)";s:5:"score";s:2:"71";}i:3;O:8:"stdClass":2:{s:4:"type";s:6:"雅思";s:5:"score";s:3:"5.5";}i:4;O:8:"stdClass":2:{s:4:"type";s:3:"PTE";s:5:"score";s:2:"48";}}</t>
  </si>
  <si>
    <t>1 931-372-3497</t>
  </si>
  <si>
    <t>gradstudies@tntech.edu</t>
  </si>
  <si>
    <t>1、要求提交GMAT考试、MAT考试、GRE考试成绩。</t>
  </si>
  <si>
    <t>1 931-372-3866</t>
  </si>
  <si>
    <t>a:6:{s:6:"文学";s:30:"./major/175/5410/Master//9.gif";s:6:"理学";s:30:"./major/175/5410/Master//6.gif";s:9:"教育学";s:30:"./major/175/5410/Master//4.gif";s:9:"管理学";s:30:"./major/175/5410/Master//3.gif";s:6:"工学";s:30:"./major/175/5410/Master//2.gif";s:6:"医学";s:31:"./major/175/5410/Master//10.gif";}</t>
  </si>
  <si>
    <t>{"Address":"Graduate Admissions, P O Box 5012, 1 Wm L. Jones Dr, Room 326, Cookeville, Tennessee 38505 United States","Tel":"1 931-372-3866","Fax":"1 931-372-3497","Mail":"gradstudies@tntech.edu","ApplyOnline":"http://www.tntech.edu/graduateadmissions/howtoapplyintl/","Conditions_Cost": "","Conditions_Edu": "本科毕业", "Conditions_Test": [{"type":"传统托福(PBT)","score":"525"},{"type":"托福机考(CBT)","score":"197"},{"type":"托福网考(IBT)","score":"71"},{"type":"雅思","score":"5.5"},{"type":"PTE","score":"48"}],"Conditions_Age": "无明确要求","MajorSum": "18", "OpeningTime": [{"time":"5月1日","tip":"秋季入学申请截止日期"},{"time":"10月1日","tip":"春季入学申请截止日期"},{"time":"3月1日","tip":"夏季入学申请截止日期"}],"Tuition": "20800","Other_Application": "-1","Other_reg": "-1","Other_books": "1700","ScholarshipUrl": "http://www.tntech.edu/scholarships/home/","alimony":"12768-21600","Other_Conditions": "1、要求提交GMAT考试、MAT考试、GRE考试成绩。","Currency": "美元","Rate": "6.3387"}</t>
  </si>
  <si>
    <t>a:4:{i:0;O:8:"stdClass":2:{s:4:"type";s:17:"传统托福(PBT)";s:5:"score";s:3:"525";}i:1;O:8:"stdClass":2:{s:4:"type";s:17:"托福机考(CBT)";s:5:"score";s:3:"197";}i:2;O:8:"stdClass":2:{s:4:"type";s:17:"托福网考(IBT)";s:5:"score";s:2:"71";}i:3;O:8:"stdClass":2:{s:4:"type";s:3:"PTE";s:5:"score";s:2:"48";}}</t>
  </si>
  <si>
    <t>a:3:{s:6:"理学";s:26:"./major/175/5410/Dr//6.gif";s:9:"教育学";s:26:"./major/175/5410/Dr//4.gif";s:6:"工学";s:26:"./major/175/5410/Dr//2.gif";}</t>
  </si>
  <si>
    <t>{"Address":"Graduate Admissions, P O Box 5012, 1 Wm L. Jones Dr, Room 326, Cookeville, Tennessee 38505 United States","Tel":"1 931-372-3866","Fax":"1 931-372-3497","Mail":"gradstudies@tntech.edu","ApplyOnline":"http://www.tntech.edu/graduateadmissions/howtoapplyintl/","Conditions_Cost": "","Conditions_Edu": "本科毕业", "Conditions_Test": [{"type":"传统托福(PBT)","score":"525"},{"type":"托福机考(CBT)","score":"197"},{"type":"托福网考(IBT)","score":"71"},{"type":"PTE","score":"48"}],"Conditions_Age": "无明确要求","MajorSum": "3", "OpeningTime": [{"time":"5月1日","tip":"秋季入学申请截止日期"},{"time":"10月1日","tip":"春季入学申请截止日期"},{"time":"3月1日","tip":"夏季入学申请截止日期"}],"Tuition": "20800","Other_Application": "-1","Other_reg": "-1","Other_books": "1700","ScholarshipUrl": "http://www.tntech.edu/scholarships/home/","alimony":"12768-21600","Other_Conditions": "1、要求提交GMAT考试、MAT考试、GRE考试成绩。","Currency": "美元","Rate": "6.3387"}</t>
  </si>
  <si>
    <t>a:5:{i:0;O:8:"stdClass":2:{s:4:"type";s:17:"传统托福(PBT)";s:5:"score";s:3:"550";}i:1;O:8:"stdClass":2:{s:4:"type";s:17:"托福机考(CBT)";s:5:"score";s:3:"213";}i:2;O:8:"stdClass":2:{s:4:"type";s:9:"GRE写作";s:5:"score";s:3:"146";}i:3;O:8:"stdClass":2:{s:4:"type";s:9:"GRE数学";s:5:"score";s:3:"150";}i:4;O:8:"stdClass":2:{s:4:"type";s:4:"GMAT";s:5:"score";s:3:"450";}}</t>
  </si>
  <si>
    <t>1 (931) 372-6544</t>
  </si>
  <si>
    <t>1 (931) 372-3600</t>
  </si>
  <si>
    <t>a:3:{s:9:"经济学";s:27:"./major/175/5410/MBA//5.gif";s:9:"管理学";s:27:"./major/175/5410/MBA//3.gif";s:6:"工学";s:27:"./major/175/5410/MBA//2.gif";}</t>
  </si>
  <si>
    <t>{"Address":"Graduate Admissions, P O Box 5012, 1 Wm L. Jones Dr, Room 326, Cookeville, Tennessee 38505 United States  ","Tel":"1 (931) 372-3600","Fax":"1 (931) 372-6544","Mail":"gradstudies@tntech.edu","Conditions_Cost": [{"score":"2.5"}],"Conditions_Edu": "本科毕业", "Conditions_Test": [{"type":"传统托福(PBT)","score":"550"},{"type":"托福机考(CBT)","score":"213"},{"type":"GRE写作","score":"146"},{"type":"GRE数学","score":"150"},{"type":"GMAT","score":"450"}], "Conditions_Work": "无明确要求","xueZhi": "12个月 全日制一年","Conditions_Age": "无明确要求","MajorSum": "5", "OpeningTime": "","Tuition": "20610","Other_Application": "-1","Other_reg": "-1","Other_books": "-1","ScholarshipUrl": "","alimony":"12768-21600","Other_Conditions": "无明确要求","Currency": "美元","Rate": "6.3387"}</t>
  </si>
  <si>
    <t>a:1:{s:6:"医学";s:32:"./major/175/5410/NetWork//10.gif";}</t>
  </si>
  <si>
    <t>{"Address":"Graduate Admissions, P O Box 5012, 1 Wm L. Jones Dr, Room 326, Cookeville, Tennessee 38505 United States","Tel":"1 931-372-3866","Fax":"1 931-372-3497","Mail":"gradstudies@tntech.edu","ApplyOnline":"http://www.tntech.edu/graduateadmissions/howtoapplyintl/","Conditions_Cost": "","Conditions_Edu": "无明确要求", "Conditions_Test": "","Conditions_Age": "无明确要求","MajorSum": "1", "OpeningTime": "","Tuition": "20800","Other_Application": "","Other_reg": "-1","Other_books": "-1","ScholarshipUrl": "http://www.tntech.edu/scholarships/home/","alimony":"12768-21600","Other_Conditions": "无明确要求","Currency": "美元","Rate": "6.3387"}</t>
  </si>
  <si>
    <t>a:4:{s:9:"教育学";s:34:"./major/175/5410/Foundation//4.gif";s:6:"工学";s:34:"./major/175/5410/Foundation//2.gif";s:6:"医学";s:35:"./major/175/5410/Foundation//10.gif";s:6:"法学";s:34:"./major/175/5410/Foundation//1.gif";}</t>
  </si>
  <si>
    <t>{"Address":"Tennessee Tech University, 1 William L Jones Dr, Cookeville, TN‎ 38505","Tel":"1 (931) 372-3634","Fax":"1 (931) 372-3674","Mail":"admissions@tntech.edu","ApplyOnline":"http://www.tntech.edu/internationaladmissions/newfreshmen/","Conditions_Cost": "","Conditions_Edu": "无明确要求", "Conditions_Test": "","Conditions_Age": "无明确要求","MajorSum": "11", "OpeningTime": "","Tuition": "-1","Other_Application": "-1","Other_reg": "-1","Other_books": "-1","ScholarshipUrl": "","alimony":"12768-21600","Other_Conditions": "无明确要求","Currency": "美元","Rate": "6.3387"}</t>
  </si>
  <si>
    <t>明尼苏达州立大学曼卡托分校(曼卡托)</t>
  </si>
  <si>
    <t>Minnesota State University, Mankato (Mankato)</t>
  </si>
  <si>
    <t>Undergraduate Admissions Office,Minnesota State University, Mankato,122 Taylor Center,MankatoMN 56001 U.S.A.</t>
  </si>
  <si>
    <t>http://www.mnsu.edu/admissions/international/apply.html</t>
  </si>
  <si>
    <t>a:6:{i:0;O:8:"stdClass":2:{s:4:"type";s:17:"传统托福(PBT)";s:5:"score";s:3:"500";}i:1;O:8:"stdClass":2:{s:4:"type";s:17:"托福机考(CBT)";s:5:"score";s:3:"173";}i:2;O:8:"stdClass":2:{s:4:"type";s:17:"托福网考(IBT)";s:5:"score";s:2:"61";}i:3;O:8:"stdClass":2:{s:4:"type";s:6:"雅思";s:5:"score";s:3:"5.5";}i:4;O:8:"stdClass":2:{s:4:"type";s:21:"密歇根英语考试";s:5:"score";s:2:"80";}i:5;O:8:"stdClass":2:{s:4:"type";s:18:"SAT批判性阅读";s:5:"score";s:3:"400";}}</t>
  </si>
  <si>
    <t>1-507-389-1511</t>
  </si>
  <si>
    <t>intladmt@mnsu.edu</t>
  </si>
  <si>
    <t>美国语言中心（ELS）：112。</t>
  </si>
  <si>
    <t>http://www.mnsu.edu/international/scholarship/</t>
  </si>
  <si>
    <t>1.507.389.1822</t>
  </si>
  <si>
    <t>a:10:{s:6:"文学";s:37:"./major/175/3179/Undergraduate//9.gif";s:9:"历史学";s:37:"./major/175/3179/Undergraduate//7.gif";s:6:"理学";s:37:"./major/175/3179/Undergraduate//6.gif";s:9:"经济学";s:37:"./major/175/3179/Undergraduate//5.gif";s:9:"教育学";s:37:"./major/175/3179/Undergraduate//4.gif";s:9:"管理学";s:37:"./major/175/3179/Undergraduate//3.gif";s:6:"工学";s:37:"./major/175/3179/Undergraduate//2.gif";s:6:"哲学";s:38:"./major/175/3179/Undergraduate//11.gif";s:6:"医学";s:38:"./major/175/3179/Undergraduate//10.gif";s:6:"法学";s:37:"./major/175/3179/Undergraduate//1.gif";}</t>
  </si>
  <si>
    <t>{"Address":"Undergraduate Admissions Office,Minnesota State University, Mankato,122 Taylor Center,MankatoMN 56001 U.S.A.","Tel":"1.507.389.1822","Fax":"1-507-389-1511","Mail":"intladmt@mnsu.edu","ApplyOnline":"http://www.mnsu.edu/admissions/international/apply.html","Conditions_Cost": "","Conditions_Edu": "高中毕业", "Conditions_Test": [{"type":"传统托福(PBT)","score":"500"},{"type":"托福机考(CBT)","score":"173"},{"type":"托福网考(IBT)","score":"61"},{"type":"雅思","score":"5.5"},{"type":"密歇根英语考试","score":"80"},{"type":"SAT批判性阅读","score":"400"}],"Conditions_Age": "无明确要求","MajorSum": "111", "OpeningTime": [{"time":"4月1日","tip":"秋季入学申请截止时间"},{"time":"9月1日","tip":"春季入学申请截止时间"}],"Tuition": "9646","Other_Application": "30","Other_reg": "-1","Other_books": "-1","ScholarshipUrl": "http://www.mnsu.edu/international/scholarship/","alimony":"12768-21600","Other_Conditions": "美国语言中心（ELS）：112。","Currency": "美元","Rate": "6.3387"}</t>
  </si>
  <si>
    <t>Office of Admissions,122 Taylor Center,Minnesota State University, Mankato MN 56001USA</t>
  </si>
  <si>
    <t>https://secure.mnsu.edu/GSR/GAApp/Default.aspx</t>
  </si>
  <si>
    <t>1-507-389-5974</t>
  </si>
  <si>
    <t>grad@mnsu.edu</t>
  </si>
  <si>
    <t>申请人需提交GRE、GMAT成绩。</t>
  </si>
  <si>
    <t>1-507-389-2321</t>
  </si>
  <si>
    <t>a:9:{s:6:"文学";s:30:"./major/175/3179/Master//9.gif";s:9:"历史学";s:30:"./major/175/3179/Master//7.gif";s:6:"理学";s:30:"./major/175/3179/Master//6.gif";s:9:"经济学";s:30:"./major/175/3179/Master//5.gif";s:9:"教育学";s:30:"./major/175/3179/Master//4.gif";s:9:"管理学";s:30:"./major/175/3179/Master//3.gif";s:6:"工学";s:30:"./major/175/3179/Master//2.gif";s:6:"医学";s:31:"./major/175/3179/Master//10.gif";s:6:"法学";s:30:"./major/175/3179/Master//1.gif";}</t>
  </si>
  <si>
    <t>{"Address":"Office of Admissions,122 Taylor Center,Minnesota State University, Mankato MN 56001USA","Tel":"1-507-389-2321","Fax":" 1-507-389-5974","Mail":"grad@mnsu.edu","ApplyOnline":"https://secure.mnsu.edu/GSR/GAApp/Default.aspx","Conditions_Cost": "","Conditions_Edu": "本科毕业", "Conditions_Test": [{"type":"传统托福(PBT)","score":"500"},{"type":"托福机考(CBT)","score":"173"},{"type":"托福网考(IBT)","score":"61"},{"type":"雅思","score":"5.5"}],"Conditions_Age": "无明确要求","MajorSum": "64", "OpeningTime": [{"time":"5月1日","tip":"秋季入学申请截止时间"},{"time":"10月1日","tip":"春季入学申请截止时间"}],"Tuition": "12436","Other_Application": "40","Other_reg": "-1","Other_books": "-1","ScholarshipUrl": "http://www.mnsu.edu/international/scholarship/","alimony":"12768-21600","Other_Conditions": "申请人需提交GRE、GMAT成绩。","Currency": "美元","Rate": "6.3387"}</t>
  </si>
  <si>
    <t>a:4:{i:0;O:8:"stdClass":2:{s:4:"type";s:17:"传统托福(PBT)";s:5:"score";s:3:"550";}i:1;O:8:"stdClass":2:{s:4:"type";s:17:"托福机考(CBT)";s:5:"score";s:3:"173";}i:2;O:8:"stdClass":2:{s:4:"type";s:17:"托福网考(IBT)";s:5:"score";s:2:"61";}i:3;O:8:"stdClass":2:{s:4:"type";s:6:"雅思";s:5:"score";s:3:"5.5";}}</t>
  </si>
  <si>
    <t>a:3:{s:6:"理学";s:26:"./major/175/3179/Dr//6.gif";s:9:"教育学";s:26:"./major/175/3179/Dr//4.gif";s:6:"医学";s:27:"./major/175/3179/Dr//10.gif";}</t>
  </si>
  <si>
    <t>{"Address":"Office of Admissions,122 Taylor Center,Minnesota State University, Mankato MN 56001USA","Tel":"1-507-389-2321","Fax":"1-507-389-5974","Mail":"grad@mnsu.edu","ApplyOnline":"https://secure.mnsu.edu/GSR/GAApp/Default.aspx","Conditions_Cost": "","Conditions_Edu": "本科毕业", "Conditions_Test": [{"type":"传统托福(PBT)","score":"550"},{"type":"托福机考(CBT)","score":"173"},{"type":"托福网考(IBT)","score":"61"},{"type":"雅思","score":"5.5"}],"Conditions_Age": "无明确要求","MajorSum": "4", "OpeningTime": [{"time":"5月1日","tip":"秋季入学申请截止时间"},{"time":"10月1日","tip":"春季入学申请截止时间"}],"Tuition": "12703","Other_Application": "40","Other_reg": "-1","Other_books": "-1","ScholarshipUrl": "http://www.mnsu.edu/international/scholarship/","alimony":"12768-21600","Other_Conditions": "申请人需提交GRE、GMAT成绩。","Currency": "美元","Rate": "6.3387"}</t>
  </si>
  <si>
    <t>24个月 全日制MBA学制</t>
  </si>
  <si>
    <t>{"Address":"","Tel":"","Fax":"","Mail":"","Conditions_Cost": "","Conditions_Edu": "无明确要求", "Conditions_Test": "", "Conditions_Work": "无明确要求","xueZhi": "24个月 全日制MBA学制","Conditions_Age": "无明确要求","MajorSum": "0", "OpeningTime": "","Tuition": "-1","Other_Application": "-1","Other_reg": "-1","Other_books": "-1","ScholarshipUrl": "","alimony":"12768-21600","Other_Conditions": "无明确要求","Currency": "美元","Rate": "6.3387"}</t>
  </si>
  <si>
    <t>a:6:{i:0;O:8:"stdClass":2:{s:4:"type";s:17:"传统托福(PBT)";s:5:"score";s:3:"550";}i:1;O:8:"stdClass":2:{s:4:"type";s:17:"托福机考(CBT)";s:5:"score";s:3:"173";}i:2;O:8:"stdClass":2:{s:4:"type";s:17:"托福网考(IBT)";s:5:"score";s:2:"61";}i:3;O:8:"stdClass":2:{s:4:"type";s:6:"雅思";s:5:"score";s:3:"5.5";}i:4;O:8:"stdClass":2:{s:4:"type";s:21:"密歇根英语考试";s:5:"score";s:2:"80";}i:5;O:8:"stdClass":2:{s:4:"type";s:18:"SAT批判性阅读";s:5:"score";s:3:"400";}}</t>
  </si>
  <si>
    <t>a:6:{s:6:"文学";s:34:"./major/175/3179/Specialist//9.gif";s:6:"理学";s:34:"./major/175/3179/Specialist//6.gif";s:9:"经济学";s:34:"./major/175/3179/Specialist//5.gif";s:9:"管理学";s:34:"./major/175/3179/Specialist//3.gif";s:6:"工学";s:34:"./major/175/3179/Specialist//2.gif";s:6:"法学";s:34:"./major/175/3179/Specialist//1.gif";}</t>
  </si>
  <si>
    <t>{"Address":"Undergraduate Admissions Office,Minnesota State University, Mankato,122 Taylor Center,MankatoMN 56001 U.S.A.","Tel":"1.507.389.1822","Fax":"1-507-389-1511","Mail":"intladmt@mnsu.edu","ApplyOnline":"http://www.mnsu.edu/admissions/international/apply.html","Conditions_Cost": "","Conditions_Edu": "高中毕业", "Conditions_Test": [{"type":"传统托福(PBT)","score":"550"},{"type":"托福机考(CBT)","score":"173"},{"type":"托福网考(IBT)","score":"61"},{"type":"雅思","score":"5.5"},{"type":"密歇根英语考试","score":"80"},{"type":"SAT批判性阅读","score":"400"}],"Conditions_Age": "无明确要求","MajorSum": "9", "OpeningTime": [{"time":"4月1日","tip":"秋季入学申请截止时间"},{"time":"9月1日","tip":"春季入学申请截止时间"}],"Tuition": "11297","Other_Application": "30","Other_reg": "-1","Other_books": "-1","ScholarshipUrl": "http://www.mnsu.edu/international/scholarship/","alimony":"12768-21600","Other_Conditions": "美国语言中心（ELS）：112。","Currency": "美元","Rate": "6.3387"}</t>
  </si>
  <si>
    <t>a:2:{s:9:"管理学";s:31:"./major/175/3179/NetWork//3.gif";s:6:"工学";s:31:"./major/175/3179/NetWork//2.gif";}</t>
  </si>
  <si>
    <t>{"Address":"Office of Admissions,122 Taylor Center,Minnesota State University, Mankato MN 56001USA","Tel":"1-507-389-2321","Fax":"1-507-389-5974","Mail":"grad@mnsu.edu","ApplyOnline":"https://secure.mnsu.edu/GSR/GAApp/Default.aspx","Conditions_Cost": "","Conditions_Edu": "无明确要求", "Conditions_Test": "","Conditions_Age": "无明确要求","MajorSum": "2", "OpeningTime": "","Tuition": "12436","Other_Application": "","Other_reg": "-1","Other_books": "-1","ScholarshipUrl": "http://www.mnsu.edu/international/scholarship/","alimony":"12768-21600","Other_Conditions": "无明确要求","Currency": "美元","Rate": "6.3387"}</t>
  </si>
  <si>
    <t>a:7:{s:6:"农学";s:34:"./major/175/3179/Foundation//8.gif";s:9:"教育学";s:34:"./major/175/3179/Foundation//4.gif";s:9:"管理学";s:34:"./major/175/3179/Foundation//3.gif";s:6:"工学";s:34:"./major/175/3179/Foundation//2.gif";s:6:"哲学";s:35:"./major/175/3179/Foundation//11.gif";s:6:"医学";s:35:"./major/175/3179/Foundation//10.gif";s:6:"法学";s:34:"./major/175/3179/Foundation//1.gif";}</t>
  </si>
  <si>
    <t>{"Address":"Undergraduate Admissions Office,Minnesota State University, Mankato,122 Taylor Center,MankatoMN 56001 U.S.A.","Tel":"1.507.389.1822","Fax":"1-507-389-1511","Mail":"intladmt@mnsu.edu","ApplyOnline":"http://www.mnsu.edu/admissions/international/apply.html","Conditions_Cost": "","Conditions_Edu": "无明确要求", "Conditions_Test": "","Conditions_Age": "无明确要求","MajorSum": "16", "OpeningTime": "","Tuition": "-1","Other_Application": "-1","Other_reg": "-1","Other_books": "-1","ScholarshipUrl": "","alimony":"12768-21600","Other_Conditions": "无明确要求","Currency": "美元","Rate": "6.3387"}</t>
  </si>
  <si>
    <t>西佛罗里达大学（彭萨科拉）</t>
  </si>
  <si>
    <t>University of West Florida (Pensacola)</t>
  </si>
  <si>
    <t>11000 University Pkwy. (Building 18), Pensacola, FL 32514</t>
  </si>
  <si>
    <t>https://www.gowestflorida.org/go/application.htm?&amp;isndsl</t>
  </si>
  <si>
    <t>a:12:{i:0;O:8:"stdClass":2:{s:4:"type";s:17:"传统托福(PBT)";s:5:"score";s:3:"550";}i:1;O:8:"stdClass":2:{s:4:"type";s:23:"传统托福(PBT)阅读";s:5:"score";s:2:"53";}i:2;O:8:"stdClass":2:{s:4:"type";s:23:"传统托福(PBT)听力";s:5:"score";s:2:"53";}i:3;O:8:"stdClass":2:{s:4:"type";s:17:"托福机考(CBT)";s:5:"score";s:3:"213";}i:4;O:8:"stdClass":2:{s:4:"type";s:23:"托福机考(CBT)阅读";s:5:"score";s:2:"20";}i:5;O:8:"stdClass":2:{s:4:"type";s:23:"托福机考(CBT)听力";s:5:"score";s:2:"20";}i:6;O:8:"stdClass":2:{s:4:"type";s:17:"托福网考(IBT)";s:5:"score";s:2:"78";}i:7;O:8:"stdClass":2:{s:4:"type";s:23:"托福网考(IBT)阅读";s:5:"score";s:2:"19";}i:8;O:8:"stdClass":2:{s:4:"type";s:23:"托福网考(IBT)听力";s:5:"score";s:2:"19";}i:9;O:8:"stdClass":2:{s:4:"type";s:6:"雅思";s:5:"score";s:3:"5.5";}i:10;O:8:"stdClass":2:{s:4:"type";s:12:"雅思阅读";s:5:"score";s:3:"6.0";}i:11;O:8:"stdClass":2:{s:4:"type";s:12:"雅思听力";s:5:"score";s:3:"6.0";}}</t>
  </si>
  <si>
    <t>admissions@uwf.edu</t>
  </si>
  <si>
    <t>http://uwf.edu/finaid/scholarships.cfm</t>
  </si>
  <si>
    <t>001(850) 474-2230</t>
  </si>
  <si>
    <t>a:11:{s:6:"文学";s:37:"./major/175/1522/Undergraduate//9.gif";s:9:"历史学";s:37:"./major/175/1522/Undergraduate//7.gif";s:6:"理学";s:37:"./major/175/1522/Undergraduate//6.gif";s:9:"经济学";s:37:"./major/175/1522/Undergraduate//5.gif";s:9:"教育学";s:37:"./major/175/1522/Undergraduate//4.gif";s:9:"管理学";s:37:"./major/175/1522/Undergraduate//3.gif";s:6:"工学";s:37:"./major/175/1522/Undergraduate//2.gif";s:21:"职教及其他类别";s:38:"./major/175/1522/Undergraduate//13.gif";s:6:"哲学";s:38:"./major/175/1522/Undergraduate//11.gif";s:6:"医学";s:38:"./major/175/1522/Undergraduate//10.gif";s:6:"法学";s:37:"./major/175/1522/Undergraduate//1.gif";}</t>
  </si>
  <si>
    <t>{"Address":"11000 University Pkwy. (Building 18), Pensacola, FL 32514 ","Tel":"001(850) 474-2230","Fax":"","Mail":"admissions@uwf.edu","ApplyOnline":"https://www.gowestflorida.org/go/application.htm?&amp;isndsl","Conditions_Cost": [{"score":"3.0"}],"Conditions_Edu": "高中毕业", "Conditions_Test": [{"type":"传统托福(PBT)","score":"550"},{"type":"传统托福(PBT)阅读","score":"53"},{"type":"传统托福(PBT)听力","score":"53"},{"type":"托福机考(CBT)","score":"213"},{"type":"托福机考(CBT)阅读","score":"20"},{"type":"托福机考(CBT)听力","score":"20"},{"type":"托福网考(IBT)","score":"78"},{"type":"托福网考(IBT)阅读","score":"19"},{"type":"托福网考(IBT)听力","score":"19"},{"type":"雅思","score":"5.5"},{"type":"雅思阅读","score":"6.0"},{"type":"雅思听力","score":"6.0"}],"Conditions_Age": "无明确要求","MajorSum": "53", "OpeningTime": "","Tuition": "13453","Other_Application": "30","Other_reg": "-1","Other_books": "1200","ScholarshipUrl": "http://uwf.edu/finaid/scholarships.cfm","alimony":"12768-21600","Other_Conditions": "无明确要求","Currency": "美元","Rate": "6.3387"}</t>
  </si>
  <si>
    <t>http://uwf.edu/graduate/apply_online_now.html</t>
  </si>
  <si>
    <t>a:12:{i:0;O:8:"stdClass":2:{s:4:"type";s:17:"传统托福(PBT)";s:5:"score";s:3:"550";}i:1;O:8:"stdClass":2:{s:4:"type";s:23:"传统托福(PBT)阅读";s:5:"score";s:2:"53";}i:2;O:8:"stdClass":2:{s:4:"type";s:23:"传统托福(PBT)听力";s:5:"score";s:2:"53";}i:3;O:8:"stdClass":2:{s:4:"type";s:17:"托福机考(CBT)";s:5:"score";s:3:"213";}i:4;O:8:"stdClass":2:{s:4:"type";s:23:"托福机考(CBT)阅读";s:5:"score";s:2:"20";}i:5;O:8:"stdClass":2:{s:4:"type";s:23:"托福机考(CBT)听力";s:5:"score";s:2:"20";}i:6;O:8:"stdClass":2:{s:4:"type";s:17:"托福网考(IBT)";s:5:"score";s:2:"79";}i:7;O:8:"stdClass":2:{s:4:"type";s:23:"托福网考(IBT)阅读";s:5:"score";s:2:"19";}i:8;O:8:"stdClass":2:{s:4:"type";s:23:"托福网考(IBT)听力";s:5:"score";s:2:"19";}i:9;O:8:"stdClass":2:{s:4:"type";s:6:"雅思";s:5:"score";s:3:"6.5";}i:10;O:8:"stdClass":2:{s:4:"type";s:12:"雅思阅读";s:5:"score";s:3:"7.0";}i:11;O:8:"stdClass":2:{s:4:"type";s:12:"雅思听力";s:5:"score";s:3:"7.0";}}</t>
  </si>
  <si>
    <t>001(866) 931-4872</t>
  </si>
  <si>
    <t>gradadmissions@uwf.edu</t>
  </si>
  <si>
    <t>学术要求：&amp;nbsp;须提供国家大学入学考试成绩，如GRE、GMAT考试等，成绩五年内有效。</t>
  </si>
  <si>
    <t>001(850) 473-7716</t>
  </si>
  <si>
    <t>a:9:{s:6:"文学";s:30:"./major/175/1522/Master//9.gif";s:9:"历史学";s:30:"./major/175/1522/Master//7.gif";s:6:"理学";s:30:"./major/175/1522/Master//6.gif";s:9:"经济学";s:30:"./major/175/1522/Master//5.gif";s:9:"教育学";s:30:"./major/175/1522/Master//4.gif";s:9:"管理学";s:30:"./major/175/1522/Master//3.gif";s:6:"工学";s:30:"./major/175/1522/Master//2.gif";s:6:"医学";s:31:"./major/175/1522/Master//10.gif";s:6:"法学";s:30:"./major/175/1522/Master//1.gif";}</t>
  </si>
  <si>
    <t>{"Address":"11000 University Pkwy. (Building 18), Pensacola, FL 32514 ","Tel":"001(850) 473-7716","Fax":"001(866) 931-4872","Mail":"gradadmissions@uwf.edu","ApplyOnline":"http://uwf.edu/graduate/apply_online_now.html","Conditions_Cost": [{"score":"四分制  3.0","tip":"GPA"}],"Conditions_Edu": "本科毕业", "Conditions_Test": [{"type":"传统托福(PBT)","score":"550"},{"type":"传统托福(PBT)阅读","score":"53"},{"type":"传统托福(PBT)听力","score":"53"},{"type":"托福机考(CBT)","score":"213"},{"type":"托福机考(CBT)阅读","score":"20"},{"type":"托福机考(CBT)听力","score":"20"},{"type":"托福网考(IBT)","score":"79"},{"type":"托福网考(IBT)阅读","score":"19"},{"type":"托福网考(IBT)听力","score":"19"},{"type":"雅思","score":"6.5"},{"type":"雅思阅读","score":"7.0"},{"type":"雅思听力","score":"7.0"}],"Conditions_Age": "无明确要求","MajorSum": "25", "OpeningTime": [{"time":"6月1日","tip":"秋季入学申请截止时间"},{"time":"10月1日","tip":"春季入学申请截止时间"},{"time":"3月1日","tip":"夏季入学申请截止时间"}],"Tuition": "18384","Other_Application": "30","Other_reg": "-1","Other_books": "1200","ScholarshipUrl": "http://uwf.edu/finaid/scholarships.cfm","alimony":"12768-21600","Other_Conditions": "学术要求：&amp;nbsp;须提供国家大学入学考试成绩，如GRE、GMAT考试等，成绩五年内有效。","Currency": "美元","Rate": "6.3387"}</t>
  </si>
  <si>
    <t>11000 University Parkway, Building 77, Room 115, Pensacola, FL 32514</t>
  </si>
  <si>
    <t>a:1:{i:0;O:8:"stdClass":2:{s:5:"score";s:15:"四分制  3.25";s:3:"tip";s:0:"";}}</t>
  </si>
  <si>
    <t>a:12:{i:0;O:8:"stdClass":2:{s:4:"type";s:17:"传统托福(PBT)";s:5:"score";s:3:"550";}i:1;O:8:"stdClass":2:{s:4:"type";s:23:"传统托福(PBT)阅读";s:5:"score";s:2:"53";}i:2;O:8:"stdClass":2:{s:4:"type";s:23:"传统托福(PBT)听力";s:5:"score";s:2:"53";}i:3;O:8:"stdClass":2:{s:4:"type";s:17:"托福机考(CBT)";s:5:"score";s:3:"213";}i:4;O:8:"stdClass":2:{s:4:"type";s:23:"托福机考(CBT)阅读";s:5:"score";s:2:"20";}i:5;O:8:"stdClass":2:{s:4:"type";s:23:"托福机考(CBT)听力";s:5:"score";s:2:"20";}i:6;O:8:"stdClass":2:{s:4:"type";s:17:"托福网考(IBT)";s:5:"score";s:2:"79";}i:7;O:8:"stdClass":2:{s:4:"type";s:23:"托福网考(IBT)阅读";s:5:"score";s:2:"19";}i:8;O:8:"stdClass":2:{s:4:"type";s:23:"托福网考(IBT)听力";s:5:"score";s:2:"19";}i:9;O:8:"stdClass":2:{s:4:"type";s:6:"雅思";s:5:"score";s:3:"6.6";}i:10;O:8:"stdClass":2:{s:4:"type";s:12:"雅思阅读";s:5:"score";s:3:"7.0";}i:11;O:8:"stdClass":2:{s:4:"type";s:12:"雅思听力";s:5:"score";s:3:"7.0";}}</t>
  </si>
  <si>
    <t>教育专业录取条件：&amp;nbsp;提交GRE、MAT、GMAT任一考试成绩。</t>
  </si>
  <si>
    <t>a:1:{s:9:"教育学";s:26:"./major/175/1522/Dr//4.gif";}</t>
  </si>
  <si>
    <t>{"Address":"11000 University Parkway, Building 77, Room 115, Pensacola, FL 32514","Tel":"001(850) 473-7716","Fax":"001(866) 931-4872","Mail":"gradadmissions@uwf.edu","ApplyOnline":"http://uwf.edu/graduate/apply_online_now.html","Conditions_Cost": [{"score":"四分制  3.25","tip":""}],"Conditions_Edu": "硕士毕业", "Conditions_Test": [{"type":"传统托福(PBT)","score":"550"},{"type":"传统托福(PBT)阅读","score":"53"},{"type":"传统托福(PBT)听力","score":"53"},{"type":"托福机考(CBT)","score":"213"},{"type":"托福机考(CBT)阅读","score":"20"},{"type":"托福机考(CBT)听力","score":"20"},{"type":"托福网考(IBT)","score":"79"},{"type":"托福网考(IBT)阅读","score":"19"},{"type":"托福网考(IBT)听力","score":"19"},{"type":"雅思","score":"6.6"},{"type":"雅思阅读","score":"7.0"},{"type":"雅思听力","score":"7.0"}],"Conditions_Age": "无明确要求","MajorSum": "1", "OpeningTime": "","Tuition": "18384","Other_Application": "30","Other_reg": "-1","Other_books": "1200","ScholarshipUrl": "http://uwf.edu/finaid/scholarships.cfm","alimony":"12768-21600","Other_Conditions": "教育专业录取条件：&amp;nbsp;提交GRE、MAT、GMAT任一考试成绩。","Currency": "美元","Rate": "6.3387"}</t>
  </si>
  <si>
    <t>19个月 19个月全日制MBA</t>
  </si>
  <si>
    <t>{"Address":"","Tel":"","Fax":"","Mail":"","Conditions_Cost": "","Conditions_Edu": "无明确要求", "Conditions_Test": "", "Conditions_Work": "无明确要求","xueZhi": "19个月 19个月全日制MBA","Conditions_Age": "无明确要求","MajorSum": "0", "OpeningTime": "","Tuition": "-1","Other_Application": "-1","Other_reg": "-1","Other_books": "-1","ScholarshipUrl": "","alimony":"12768-21600","Other_Conditions": "无明确要求","Currency": "美元","Rate": "6.3387"}</t>
  </si>
  <si>
    <t>a:12:{i:0;O:8:"stdClass":2:{s:4:"type";s:17:"传统托福(PBT)";s:5:"score";s:3:"550";}i:1;O:8:"stdClass":2:{s:4:"type";s:23:"传统托福(PBT)阅读";s:5:"score";s:2:"53";}i:2;O:8:"stdClass":2:{s:4:"type";s:23:"传统托福(PBT)听力";s:5:"score";s:2:"53";}i:3;O:8:"stdClass":2:{s:4:"type";s:17:"托福机考(CBT)";s:5:"score";s:3:"213";}i:4;O:8:"stdClass":2:{s:4:"type";s:23:"托福机考(CBT)阅读";s:5:"score";s:2:"20";}i:5;O:8:"stdClass":2:{s:4:"type";s:23:"托福机考(CBT)听力";s:5:"score";s:2:"20";}i:6;O:8:"stdClass":2:{s:4:"type";s:17:"托福网考(IBT)";s:5:"score";s:2:"79";}i:7;O:8:"stdClass":2:{s:4:"type";s:23:"托福网考(IBT)阅读";s:5:"score";s:2:"19";}i:8;O:8:"stdClass":2:{s:4:"type";s:23:"托福网考(IBT)听力";s:5:"score";s:2:"19";}i:9;O:8:"stdClass":2:{s:4:"type";s:6:"雅思";s:5:"score";s:3:"5.5";}i:10;O:8:"stdClass":2:{s:4:"type";s:12:"雅思阅读";s:5:"score";s:3:"6.0";}i:11;O:8:"stdClass":2:{s:4:"type";s:12:"雅思听力";s:5:"score";s:3:"6.0";}}</t>
  </si>
  <si>
    <t>a:10:{s:6:"文学";s:34:"./major/175/1522/Specialist//9.gif";s:6:"农学";s:34:"./major/175/1522/Specialist//8.gif";s:6:"理学";s:34:"./major/175/1522/Specialist//6.gif";s:9:"经济学";s:34:"./major/175/1522/Specialist//5.gif";s:9:"教育学";s:34:"./major/175/1522/Specialist//4.gif";s:9:"管理学";s:34:"./major/175/1522/Specialist//3.gif";s:6:"工学";s:34:"./major/175/1522/Specialist//2.gif";s:21:"职教及其他类别";s:35:"./major/175/1522/Specialist//13.gif";s:6:"医学";s:35:"./major/175/1522/Specialist//10.gif";s:6:"法学";s:34:"./major/175/1522/Specialist//1.gif";}</t>
  </si>
  <si>
    <t>{"Address":"11000 University Pkwy. (Building 18), Pensacola, FL 32514 ","Tel":"001(850) 474-2230","Fax":"","Mail":"admissions@uwf.edu","ApplyOnline":"https://www.gowestflorida.org/go/application.htm?&amp;isndsl","Conditions_Cost": "","Conditions_Edu": "高中毕业", "Conditions_Test": [{"type":"传统托福(PBT)","score":"550"},{"type":"传统托福(PBT)阅读","score":"53"},{"type":"传统托福(PBT)听力","score":"53"},{"type":"托福机考(CBT)","score":"213"},{"type":"托福机考(CBT)阅读","score":"20"},{"type":"托福机考(CBT)听力","score":"20"},{"type":"托福网考(IBT)","score":"79"},{"type":"托福网考(IBT)阅读","score":"19"},{"type":"托福网考(IBT)听力","score":"19"},{"type":"雅思","score":"5.5"},{"type":"雅思阅读","score":"6.0"},{"type":"雅思听力","score":"6.0"}],"Conditions_Age": "无明确要求","MajorSum": "34", "OpeningTime": "","Tuition": "13453","Other_Application": "30","Other_reg": "-1","Other_books": "1200","ScholarshipUrl": "http://uwf.edu/finaid/scholarships.cfm","alimony":"12768-21600","Other_Conditions": "无明确要求","Currency": "美元","Rate": "6.3387"}</t>
  </si>
  <si>
    <t>Intensive English Program   11000 University Parkway, Bldg. 71</t>
  </si>
  <si>
    <t>https://secure.uwf.edu/iep/applyNow.cfm</t>
  </si>
  <si>
    <t>+1 (850) 474-2915</t>
  </si>
  <si>
    <t>EnglishInFlorida@uwf.edu</t>
  </si>
  <si>
    <t>a:1:{i:0;O:8:"stdClass":2:{s:4:"time";s:8:"1月6日";s:3:"tip";s:37:"每年开课3次，1月、5月、8月";}}</t>
  </si>
  <si>
    <t>+1 (850) 474-2479</t>
  </si>
  <si>
    <t>a:2:{s:6:"文学";s:32:"./major/175/1522/Language//9.gif";s:9:"教育学";s:32:"./major/175/1522/Language//4.gif";}</t>
  </si>
  <si>
    <t>{"Address":"Intensive English Program   11000 University Parkway, Bldg. 71","Tel":"+1 (850) 474-2479","Fax":"+1 (850) 474-2915","Mail":"EnglishInFlorida@uwf.edu","ApplyOnline":"https://secure.uwf.edu/iep/applyNow.cfm","Conditions_Cost": "","Conditions_Edu": "高中毕业", "Conditions_Test": "","Conditions_Age": "无明确要求","MajorSum": "1", "OpeningTime": [{"time":"1月6日","tip":"每年开课3次，1月、5月、8月"}],"Tuition": "235","Other_Application": "-1","Other_reg": "-1","Other_books": "-1","ScholarshipUrl": "","alimony":"12768-21600","Other_Conditions": "无明确要求","Currency": "美元","Rate": "6.3387"}</t>
  </si>
  <si>
    <t>a:8:{s:6:"农学";s:31:"./major/175/1522/NetWork//8.gif";s:9:"历史学";s:31:"./major/175/1522/NetWork//7.gif";s:6:"理学";s:31:"./major/175/1522/NetWork//6.gif";s:9:"经济学";s:31:"./major/175/1522/NetWork//5.gif";s:9:"教育学";s:31:"./major/175/1522/NetWork//4.gif";s:9:"管理学";s:31:"./major/175/1522/NetWork//3.gif";s:6:"工学";s:31:"./major/175/1522/NetWork//2.gif";s:6:"医学";s:32:"./major/175/1522/NetWork//10.gif";}</t>
  </si>
  <si>
    <t>{"Address":"11000 University Parkway, Building 77, Room 115, Pensacola, FL 32514","Tel":"001(850) 473-7716","Fax":"001(866) 931-4872","Mail":"gradadmissions@uwf.edu","ApplyOnline":"http://uwf.edu/graduate/apply_online_now.html","Conditions_Cost": "","Conditions_Edu": "无明确要求", "Conditions_Test": "","Conditions_Age": "无明确要求","MajorSum": "22", "OpeningTime": "","Tuition": "18384","Other_Application": "","Other_reg": "-1","Other_books": "1200","ScholarshipUrl": "http://uwf.edu/finaid/scholarships.cfm","alimony":"12768-21600","Other_Conditions": "无明确要求","Currency": "美元","Rate": "6.3387"}</t>
  </si>
  <si>
    <t>加州州立大学圣贝纳迪诺分校(圣贝纳迪诺)</t>
  </si>
  <si>
    <t>California State University (San Bernardino)</t>
  </si>
  <si>
    <t>Office of Admissions and Student Recruitment 5500 University Pkwy San Bernardino, CA 92407</t>
  </si>
  <si>
    <t>http://international.csusb.edu/Pages/Admissions/HowToApply.aspx</t>
  </si>
  <si>
    <t>international@csusb.edu</t>
  </si>
  <si>
    <t>a:3:{i:0;O:8:"stdClass":2:{s:4:"time";s:8:"7月1日";s:3:"tip";s:30:"秋季入学申请截止时间";}i:1;O:8:"stdClass":2:{s:4:"time";s:9:"11月1日";s:3:"tip";s:30:"冬季入学申请截止时间";}i:2;O:8:"stdClass":2:{s:4:"time";s:8:"2月1日";s:3:"tip";s:30:"春季入学申请截止时间";}}</t>
  </si>
  <si>
    <t>http://finaid.csusb.edu/typesAid/incomingFreshmen.html</t>
  </si>
  <si>
    <t>a:11:{s:6:"文学";s:36:"./major/175/408/Undergraduate//9.gif";s:9:"历史学";s:36:"./major/175/408/Undergraduate//7.gif";s:6:"理学";s:36:"./major/175/408/Undergraduate//6.gif";s:9:"经济学";s:36:"./major/175/408/Undergraduate//5.gif";s:9:"教育学";s:36:"./major/175/408/Undergraduate//4.gif";s:9:"管理学";s:36:"./major/175/408/Undergraduate//3.gif";s:6:"工学";s:36:"./major/175/408/Undergraduate//2.gif";s:21:"职教及其他类别";s:37:"./major/175/408/Undergraduate//13.gif";s:6:"哲学";s:37:"./major/175/408/Undergraduate//11.gif";s:6:"医学";s:37:"./major/175/408/Undergraduate//10.gif";s:6:"法学";s:36:"./major/175/408/Undergraduate//1.gif";}</t>
  </si>
  <si>
    <t>{"Address":"Office of Admissions and Student Recruitment 5500 University Pkwy San Bernardino, CA 92407","Tel":"+1-909-537-5288","Fax":"+1-909-537-7020","Mail":"international@csusb.edu","ApplyOnline":"http://international.csusb.edu/Pages/Admissions/HowToApply.aspx","Conditions_Cost": [{"score":"四分制  2.5","tip":""}],"Conditions_Edu": "高中毕业", "Conditions_Test": [{"type":"传统托福(PBT)","score":"500"},{"type":"托福网考(IBT)","score":"61"},{"type":"雅思","score":"5.5"}],"Conditions_Age": "无明确要求","MajorSum": "46", "OpeningTime": [{"time":"7月1日","tip":"秋季入学申请截止时间"},{"time":"11月1日","tip":"冬季入学申请截止时间"},{"time":"2月1日","tip":"春季入学申请截止时间"}],"Tuition": "13190","Other_Application": "-1","Other_reg": "-1","Other_books": "-1","ScholarshipUrl": "http://finaid.csusb.edu/typesAid/incomingFreshmen.html","alimony":"12768-21600","Other_Conditions": "无明确要求","Currency": "美元","Rate": "6.3387"}</t>
  </si>
  <si>
    <t>a:3:{i:0;O:8:"stdClass":2:{s:4:"time";s:10:"10月20日";s:3:"tip";s:30:"冬季入学申请截止时间";}i:1;O:8:"stdClass":2:{s:4:"time";s:9:"7月20日";s:3:"tip";s:30:"秋季入学申请截止时间";}i:2;O:8:"stdClass":2:{s:4:"time";s:9:"1月20日";s:3:"tip";s:30:"春季入学申请截止时间";}}</t>
  </si>
  <si>
    <t>http://finaid.csusb.edu/typesAid/scholarships.html</t>
  </si>
  <si>
    <t>a:8:{s:6:"文学";s:29:"./major/175/408/Master//9.gif";s:6:"理学";s:29:"./major/175/408/Master//6.gif";s:9:"教育学";s:29:"./major/175/408/Master//4.gif";s:9:"管理学";s:29:"./major/175/408/Master//3.gif";s:6:"工学";s:29:"./major/175/408/Master//2.gif";s:6:"军事";s:30:"./major/175/408/Master//12.gif";s:6:"医学";s:30:"./major/175/408/Master//10.gif";s:6:"法学";s:29:"./major/175/408/Master//1.gif";}</t>
  </si>
  <si>
    <t>{"Address":"Office of Admissions and Student Recruitment 5500 University Pkwy San Bernardino, CA 92407","Tel":"+1-909-537-5288","Fax":"+1-909-537-7020","Mail":"international@csusb.edu","ApplyOnline":"http://international.csusb.edu/Pages/Admissions/HowToApply.aspx","Conditions_Cost": "","Conditions_Edu": "本科毕业", "Conditions_Test": [{"type":"传统托福(PBT)","score":"550"},{"type":"托福网考(IBT)","score":"79"},{"type":"雅思","score":"6.0"}],"Conditions_Age": "无明确要求","MajorSum": "33", "OpeningTime": [{"time":"10月20日","tip":"冬季入学申请截止时间"},{"time":"7月20日","tip":"秋季入学申请截止时间"},{"time":"1月20日","tip":"春季入学申请截止时间"}],"Tuition": "15626","Other_Application": "-1","Other_reg": "-1","Other_books": "-1","ScholarshipUrl": "http://finaid.csusb.edu/typesAid/scholarships.html","alimony":"12768-21600","Other_Conditions": "无明确要求","Currency": "美元","Rate": "6.3387"}</t>
  </si>
  <si>
    <t>California State University, San Bernardino College of Education Building, Room 385 5500 University Parkway San Bernardino, CA 92407</t>
  </si>
  <si>
    <t>a:1:{s:9:"教育学";s:25:"./major/175/408/Dr//4.gif";}</t>
  </si>
  <si>
    <t>{"Address":"California State University, San Bernardino College of Education Building, Room 385 5500 University Parkway San Bernardino, CA 92407","Tel":"+1-909-537-5288","Fax":"+1-909-537-7020","Mail":"international@csusb.edu","ApplyOnline":"http://international.csusb.edu/Pages/Admissions/HowToApply.aspx","Conditions_Cost": [{"score":"3.0"}],"Conditions_Edu": "本科毕业", "Conditions_Test": [{"type":"GRE","score":"1000"}],"Conditions_Age": "无明确要求","MajorSum": "1", "OpeningTime": [{"time":"10月20日","tip":"冬季入学申请截止时间"},{"time":"7月20日","tip":"秋季入学申请截止时间"},{"time":"1月20日","tip":"春季入学申请截止时间"}],"Tuition": "12152","Other_Application": "-1","Other_reg": "-1","Other_books": "-1","ScholarshipUrl": "http://finaid.csusb.edu/typesAid/scholarships.html","alimony":"12768-21600","Other_Conditions": "无明确要求","Currency": "美元","Rate": "6.3387"}</t>
  </si>
  <si>
    <t>a:9:{s:6:"文学";s:33:"./major/175/408/Specialist//9.gif";s:9:"历史学";s:33:"./major/175/408/Specialist//7.gif";s:6:"理学";s:33:"./major/175/408/Specialist//6.gif";s:9:"教育学";s:33:"./major/175/408/Specialist//4.gif";s:9:"管理学";s:33:"./major/175/408/Specialist//3.gif";s:6:"工学";s:33:"./major/175/408/Specialist//2.gif";s:6:"哲学";s:34:"./major/175/408/Specialist//11.gif";s:6:"医学";s:34:"./major/175/408/Specialist//10.gif";s:6:"法学";s:33:"./major/175/408/Specialist//1.gif";}</t>
  </si>
  <si>
    <t>{"Address":"Office of Admissions and Student Recruitment 5500 University Pkwy San Bernardino, CA 92407","Tel":"+1-909-537-5288","Fax":"+1-909-537-7020","Mail":"international@csusb.edu","ApplyOnline":"http://international.csusb.edu/Pages/Admissions/HowToApply.aspx","Conditions_Cost": [{"score":"四分制  2.5","tip":""}],"Conditions_Edu": "高中毕业", "Conditions_Test": [{"type":"传统托福(PBT)","score":"500"},{"type":"托福网考(IBT)","score":"61"},{"type":"雅思","score":"5.5"}],"Conditions_Age": "无明确要求","MajorSum": "39", "OpeningTime": [{"time":"7月1日","tip":"秋季入学申请截止时间"},{"time":"11月1日","tip":"冬季入学申请截止时间"},{"time":"2月1日","tip":"春季入学申请截止时间"}],"Tuition": "13190","Other_Application": "-1","Other_reg": "-1","Other_books": "-1","ScholarshipUrl": "http://finaid.csusb.edu/typesAid/incomingFreshmen.html","alimony":"12768-21600","Other_Conditions": "无明确要求","Currency": "美元","Rate": "6.3387"}</t>
  </si>
  <si>
    <t>CSUSB College of Extended Learning 5500 University Parkway, San Bernardino, CA 92407-2393</t>
  </si>
  <si>
    <t>http://cel.csusb.edu/international/americanCultureLanguage/application.html</t>
  </si>
  <si>
    <t>001(909) 537-5905</t>
  </si>
  <si>
    <t>iep@csusb.edu</t>
  </si>
  <si>
    <t>a:1:{i:0;O:8:"stdClass":2:{s:4:"time";s:8:"1月6日";s:3:"tip";s:44:"每年开课4次，1月、3月、6月、9月";}}</t>
  </si>
  <si>
    <t>提交托福考试成绩。</t>
  </si>
  <si>
    <t>001(909) 537-5978</t>
  </si>
  <si>
    <t>a:2:{s:6:"文学";s:31:"./major/175/408/Language//9.gif";s:9:"教育学";s:31:"./major/175/408/Language//4.gif";}</t>
  </si>
  <si>
    <t>{"Address":"CSUSB College of Extended Learning 5500 University Parkway, San Bernardino, CA 92407-2393","Tel":"001(909) 537-5978","Fax":"001(909) 537-5905","Mail":"iep@csusb.edu","ApplyOnline":"http://cel.csusb.edu/international/americanCultureLanguage/application.html","Conditions_Cost": "","Conditions_Edu": "无明确要求", "Conditions_Test": "","Conditions_Age": "无明确要求","MajorSum": "1", "OpeningTime": [{"time":"1月6日","tip":"每年开课4次，1月、3月、6月、9月"}],"Tuition": "250","Other_Application": "100","Other_reg": "-1","Other_books": "250","ScholarshipUrl": "","alimony":"12768-21600","Other_Conditions": "提交托福考试成绩。","Currency": "美元","Rate": "6.3387"}</t>
  </si>
  <si>
    <t>a:6:{s:6:"文学";s:30:"./major/175/408/NetWork//9.gif";s:6:"理学";s:30:"./major/175/408/NetWork//6.gif";s:9:"教育学";s:30:"./major/175/408/NetWork//4.gif";s:9:"管理学";s:30:"./major/175/408/NetWork//3.gif";s:6:"医学";s:31:"./major/175/408/NetWork//10.gif";s:6:"法学";s:30:"./major/175/408/NetWork//1.gif";}</t>
  </si>
  <si>
    <t>{"Address":"CSUSB College of Extended Learning 5500 University Parkway, San Bernardino, CA 92407-2393","Tel":"+1-909-537-5288","Fax":"+1-909-537-7020","Mail":"international@csusb.edu","ApplyOnline":"http://international.csusb.edu/Pages/Admissions/HowToApply.aspx","Conditions_Cost": "","Conditions_Edu": "无明确要求", "Conditions_Test": "","Conditions_Age": "无明确要求","MajorSum": "13", "OpeningTime": "","Tuition": "15626","Other_Application": "","Other_reg": "-1","Other_books": "-1","ScholarshipUrl": "http://finaid.csusb.edu/typesAid/scholarships.html","alimony":"12768-21600","Other_Conditions": "无明确要求","Currency": "美元","Rate": "6.3387"}</t>
  </si>
  <si>
    <t>a:5:{s:6:"农学";s:33:"./major/175/408/Foundation//8.gif";s:9:"教育学";s:33:"./major/175/408/Foundation//4.gif";s:6:"工学";s:33:"./major/175/408/Foundation//2.gif";s:6:"医学";s:34:"./major/175/408/Foundation//10.gif";s:6:"法学";s:33:"./major/175/408/Foundation//1.gif";}</t>
  </si>
  <si>
    <t>{"Address":"Office of Admissions and Student Recruitment 5500 University Pkwy San Bernardino, CA 92407","Tel":"+1-909-537-5288","Fax":"+1-909-537-7020","Mail":"international@csusb.edu","ApplyOnline":"http://international.csusb.edu/Pages/Admissions/HowToApply.aspx","Conditions_Cost": "","Conditions_Edu": "无明确要求", "Conditions_Test": "","Conditions_Age": "无明确要求","MajorSum": "7", "OpeningTime": "","Tuition": "-1","Other_Application": "-1","Other_reg": "-1","Other_books": "-1","ScholarshipUrl": "","alimony":"12768-21600","Other_Conditions": "无明确要求","Currency": "美元","Rate": "6.3387"}</t>
  </si>
  <si>
    <t>加州州立大学圣马科斯分校(圣马科斯)</t>
  </si>
  <si>
    <t>California State University (San Marcos)</t>
  </si>
  <si>
    <t>International Admissions Office   California State University San Marcos   San Marcos, CA 92096-0001   USA</t>
  </si>
  <si>
    <t>http://www.csusm.edu/global/ugadmiss/ughowapply.html</t>
  </si>
  <si>
    <t>a:8:{i:0;O:8:"stdClass":2:{s:4:"type";s:17:"传统托福(PBT)";s:5:"score";s:3:"500";}i:1;O:8:"stdClass":2:{s:4:"type";s:17:"托福机考(CBT)";s:5:"score";s:3:"173";}i:2;O:8:"stdClass":2:{s:4:"type";s:17:"托福网考(IBT)";s:5:"score";s:2:"61";}i:3;O:8:"stdClass":2:{s:4:"type";s:23:"托福网考(IBT)阅读";s:5:"score";s:2:"14";}i:4;O:8:"stdClass":2:{s:4:"type";s:23:"托福网考(IBT)写作";s:5:"score";s:2:"19";}i:5;O:8:"stdClass":2:{s:4:"type";s:23:"托福网考(IBT)听力";s:5:"score";s:2:"14";}i:6;O:8:"stdClass":2:{s:4:"type";s:23:"托福网考(IBT)口语";s:5:"score";s:2:"14";}i:7;O:8:"stdClass":2:{s:4:"type";s:6:"雅思";s:5:"score";s:3:"5.5";}}</t>
  </si>
  <si>
    <t>+1 (760) 750-3248</t>
  </si>
  <si>
    <t>intappl@csusm.edu</t>
  </si>
  <si>
    <t>http://www.csusm.edu/finaid/scholarship_all/index.html</t>
  </si>
  <si>
    <t>+1 (760) 750-4848</t>
  </si>
  <si>
    <t>a:9:{s:6:"文学";s:36:"./major/175/409/Undergraduate//9.gif";s:9:"历史学";s:36:"./major/175/409/Undergraduate//7.gif";s:6:"理学";s:36:"./major/175/409/Undergraduate//6.gif";s:9:"经济学";s:36:"./major/175/409/Undergraduate//5.gif";s:9:"教育学";s:36:"./major/175/409/Undergraduate//4.gif";s:9:"管理学";s:36:"./major/175/409/Undergraduate//3.gif";s:6:"工学";s:36:"./major/175/409/Undergraduate//2.gif";s:6:"医学";s:37:"./major/175/409/Undergraduate//10.gif";s:6:"法学";s:36:"./major/175/409/Undergraduate//1.gif";}</t>
  </si>
  <si>
    <t>{"Address":"International Admissions Office   California State University San Marcos   San Marcos, CA 92096-0001   USA   ","Tel":"+1 (760) 750-4848","Fax":"+1 (760) 750-3248  ","Mail":"intappl@csusm.edu","ApplyOnline":"http://www.csusm.edu/global/ugadmiss/ughowapply.html","Conditions_Cost": [{"score":"3.0"}],"Conditions_Edu": "高中毕业", "Conditions_Test": [{"type":"传统托福(PBT)","score":"500"},{"type":"托福机考(CBT)","score":"173"},{"type":"托福网考(IBT)","score":"61"},{"type":"托福网考(IBT)阅读","score":"14"},{"type":"托福网考(IBT)写作","score":"19"},{"type":"托福网考(IBT)听力","score":"14"},{"type":"托福网考(IBT)口语","score":"14"},{"type":"雅思","score":"5.5"}],"Conditions_Age": "无明确要求","MajorSum": "31", "OpeningTime": [{"time":"11月1日","tip":"春季入学申请截止时间"},{"time":"4月1日","tip":"秋季入学申请截止时间"}],"Tuition": "8928","Other_Application": "-1","Other_reg": "-1","Other_books": "1665","ScholarshipUrl": "http://www.csusm.edu/finaid/scholarship_all/index.html","alimony":"12768-21600","Other_Conditions": "无明确要求","Currency": "美元","Rate": "6.3387"}</t>
  </si>
  <si>
    <t>http://www.csusm.edu/global/gradadmiss/grhowapply.html</t>
  </si>
  <si>
    <t>a:4:{i:0;O:8:"stdClass":2:{s:4:"type";s:17:"传统托福(PBT)";s:5:"score";s:3:"550";}i:1;O:8:"stdClass":2:{s:4:"type";s:17:"托福机考(CBT)";s:5:"score";s:3:"213";}i:2;O:8:"stdClass":2:{s:4:"type";s:17:"托福网考(IBT)";s:5:"score";s:2:"80";}i:3;O:8:"stdClass":2:{s:4:"type";s:6:"雅思";s:5:"score";s:3:"6.0";}}</t>
  </si>
  <si>
    <t>1.提交GMAT或GRE成绩。</t>
  </si>
  <si>
    <t>a:7:{s:6:"文学";s:29:"./major/175/409/Master//9.gif";s:9:"历史学";s:29:"./major/175/409/Master//7.gif";s:6:"理学";s:29:"./major/175/409/Master//6.gif";s:9:"教育学";s:29:"./major/175/409/Master//4.gif";s:6:"工学";s:29:"./major/175/409/Master//2.gif";s:6:"医学";s:30:"./major/175/409/Master//10.gif";s:6:"法学";s:29:"./major/175/409/Master//1.gif";}</t>
  </si>
  <si>
    <t>{"Address":"International Admissions Office   California State University San Marcos   San Marcos, CA 92096-0001   USA   ","Tel":"+1 (760) 750-4848","Fax":"+1 (760) 750-3248  ","Mail":"intappl@csusm.edu","ApplyOnline":"http://www.csusm.edu/global/gradadmiss/grhowapply.html","Conditions_Cost": [{"score":"2.5"}],"Conditions_Edu": "本科毕业", "Conditions_Test": [{"type":"传统托福(PBT)","score":"550"},{"type":"托福机考(CBT)","score":"213"},{"type":"托福网考(IBT)","score":"80"},{"type":"雅思","score":"6.0"}],"Conditions_Age": "无明确要求","MajorSum": "11", "OpeningTime": "","Tuition": "15026","Other_Application": "-1","Other_reg": "-1","Other_books": "1665","ScholarshipUrl": "http://www.csusm.edu/finaid/scholarship_all/index.html","alimony":"12768-21600","Other_Conditions": "1.提交GMAT或GRE成绩。","Currency": "美元","Rate": "6.3387"}</t>
  </si>
  <si>
    <t>a:1:{s:9:"教育学";s:25:"./major/175/409/Dr//4.gif";}</t>
  </si>
  <si>
    <t>{"Address":"International Admissions Office   California State University San Marcos   San Marcos, CA 92096-0001   USA   ","Tel":"+1 (760) 750-4848","Fax":"+1 (760) 750-3248  ","Mail":"intappl@csusm.edu","ApplyOnline":"http://www.csusm.edu/global/gradadmiss/grhowapply.html","Conditions_Cost": [{"score":"2.5"}],"Conditions_Edu": "本科毕业", "Conditions_Test": [{"type":"传统托福(PBT)","score":"550"},{"type":"托福机考(CBT)","score":"213"},{"type":"托福网考(IBT)","score":"80"},{"type":"雅思","score":"6.0"}],"Conditions_Age": "无明确要求","MajorSum": "1", "OpeningTime": "","Tuition": "15026","Other_Application": "-1","Other_reg": "-1","Other_books": "1665","ScholarshipUrl": "http://www.csusm.edu/finaid/scholarship_all/index.html","alimony":"12768-21600","Other_Conditions": "1.提交GMAT或GRE成绩。","Currency": "美元","Rate": "6.3387"}</t>
  </si>
  <si>
    <t>American Language and Culture Institute (ALCI)  California State University San Marcos  333 South Twin Oaks Valley Road  San Marcos, CA 92096-0001 USA</t>
  </si>
  <si>
    <t>http://www.csusm.edu/alci/applynow/index.html</t>
  </si>
  <si>
    <t>+1 760-750-3779</t>
  </si>
  <si>
    <t>alci@csusm.edu</t>
  </si>
  <si>
    <t>a:1:{i:0;O:8:"stdClass":2:{s:4:"time";s:8:"3月5日";s:3:"tip";s:45:"每年开课4次，3月、6月、8月、10月";}}</t>
  </si>
  <si>
    <t>+1 760-750-3200</t>
  </si>
  <si>
    <t>a:1:{s:6:"文学";s:31:"./major/175/409/Language//9.gif";}</t>
  </si>
  <si>
    <t>{"Address":"American Language and Culture Institute (ALCI)  California State University San Marcos  333 South Twin Oaks Valley Road  San Marcos, CA 92096-0001 USA  ","Tel":"+1 760-750-3200","Fax":"+1 760-750-3779  ","Mail":"alci@csusm.edu","ApplyOnline":"http://www.csusm.edu/alci/applynow/index.html","Conditions_Cost": "","Conditions_Edu": "高中毕业", "Conditions_Test": "","Conditions_Age": "十八岁以上","MajorSum": "1", "OpeningTime": [{"time":"3月5日","tip":"每年开课4次，3月、6月、8月、10月"}],"Tuition": "395","Other_Application": "150","Other_reg": "-1","Other_books": "-1","ScholarshipUrl": "","alimony":"12768-21600","Other_Conditions": "无明确要求","Currency": "美元","Rate": "6.3387"}</t>
  </si>
  <si>
    <t>普林斯顿高等研究院</t>
  </si>
  <si>
    <t>Institute for Advanced Study</t>
  </si>
  <si>
    <t>Institute for Advanced Study, Einstein Drive, Princeton, New Jersey 08540 USA</t>
  </si>
  <si>
    <t>1 (609) 924-8399</t>
  </si>
  <si>
    <t>contactus@ias.edu</t>
  </si>
  <si>
    <t>1 (609) 734-8000</t>
  </si>
  <si>
    <t>a:5:{s:6:"文学";s:35:"./major/175/55309/Specialist//9.gif";s:9:"历史学";s:35:"./major/175/55309/Specialist//7.gif";s:6:"理学";s:35:"./major/175/55309/Specialist//6.gif";s:9:"经济学";s:35:"./major/175/55309/Specialist//5.gif";s:6:"法学";s:35:"./major/175/55309/Specialist//1.gif";}</t>
  </si>
  <si>
    <t>{"Address":" Institute for Advanced Study, Einstein Drive, Princeton, New Jersey 08540 USA ","Tel":"1 (609) 734-8000","Fax":"1 (609) 924-8399","Mail":"contactus@ias.edu","ApplyOnline":"","Conditions_Cost": "","Conditions_Edu": "无明确要求", "Conditions_Test": "","Conditions_Age": "无明确要求","MajorSum": "17", "OpeningTime": "","Tuition": "-1","Other_Application": "-1","Other_reg": "-1","Other_books": "-1","ScholarshipUrl": "","alimony":"12768-21600","Other_Conditions": "无明确要求","Currency": "美元","Rate": "6.3387"}</t>
  </si>
  <si>
    <t>北佛罗里达大学(杰克逊维尔)</t>
  </si>
  <si>
    <t>University of North Florida (Jacksonville)</t>
  </si>
  <si>
    <t>Office of Admissions  University of North Florida  1 UNF Drive  Jacksonville, FL 32224</t>
  </si>
  <si>
    <t>http://www.unf.edu/admissions/applynow/</t>
  </si>
  <si>
    <t>a:4:{i:0;O:8:"stdClass":2:{s:4:"type";s:17:"传统托福(PBT)";s:5:"score";s:3:"500";}i:1;O:8:"stdClass":2:{s:4:"type";s:17:"托福机考(CBT)";s:5:"score";s:3:"173";}i:2;O:8:"stdClass":2:{s:4:"type";s:3:"SAT";s:5:"score";s:3:"460";}i:3;O:8:"stdClass":2:{s:4:"type";s:6:"雅思";s:5:"score";s:3:"6.5";}}</t>
  </si>
  <si>
    <t>1 (904) 620-2414</t>
  </si>
  <si>
    <t>admissions@unf.edu</t>
  </si>
  <si>
    <t>a:3:{i:0;O:8:"stdClass":2:{s:4:"time";s:8:"5月1日";s:3:"tip";s:30:"秋季入学申请截止时间";}i:1;O:8:"stdClass":2:{s:4:"time";s:9:"10月1日";s:3:"tip";s:30:"春季入学申请截止时间";}i:2;O:8:"stdClass":2:{s:4:"time";s:8:"2月1日";s:3:"tip";s:30:"夏季入学申请截止时间";}}</t>
  </si>
  <si>
    <t>1.申请者需提供就读学校正式成绩单。</t>
  </si>
  <si>
    <t>http://www.unf.edu/onestop/finaid/Scholarships.aspx</t>
  </si>
  <si>
    <t>1 (904) 620-5555</t>
  </si>
  <si>
    <t>a:10:{s:6:"文学";s:37:"./major/175/1519/Undergraduate//9.gif";s:9:"历史学";s:37:"./major/175/1519/Undergraduate//7.gif";s:6:"理学";s:37:"./major/175/1519/Undergraduate//6.gif";s:9:"经济学";s:37:"./major/175/1519/Undergraduate//5.gif";s:9:"教育学";s:37:"./major/175/1519/Undergraduate//4.gif";s:9:"管理学";s:37:"./major/175/1519/Undergraduate//3.gif";s:6:"工学";s:37:"./major/175/1519/Undergraduate//2.gif";s:6:"哲学";s:38:"./major/175/1519/Undergraduate//11.gif";s:6:"医学";s:38:"./major/175/1519/Undergraduate//10.gif";s:6:"法学";s:37:"./major/175/1519/Undergraduate//1.gif";}</t>
  </si>
  <si>
    <t>{"Address":"Office of Admissions  University of North Florida  1 UNF Drive  Jacksonville, FL 32224  ","Tel":"1 (904) 620-5555","Fax":"1 (904) 620-2414 ","Mail":"admissions@unf.edu","ApplyOnline":"http://www.unf.edu/admissions/applynow/","Conditions_Cost": "","Conditions_Edu": "高中毕业", "Conditions_Test": [{"type":"传统托福(PBT)","score":"500"},{"type":"托福机考(CBT)","score":"173"},{"type":"SAT","score":"460"},{"type":"雅思","score":"6.5"}],"Conditions_Age": "无明确要求","MajorSum": "57", "OpeningTime": [{"time":"5月1日","tip":"秋季入学申请截止时间"},{"time":"10月1日","tip":"春季入学申请截止时间"},{"time":"2月1日","tip":"夏季入学申请截止时间"}],"Tuition": "12497","Other_Application": "30","Other_reg": "-1","Other_books": "-1","ScholarshipUrl": "http://www.unf.edu/onestop/finaid/Scholarships.aspx","alimony":"12768-21600","Other_Conditions": "1.申请者需提供就读学校正式成绩单。","Currency": "美元","Rate": "6.3387"}</t>
  </si>
  <si>
    <t>The Graduate School  University of North Florida  1 UNF Drive   Jacksonville, FL 32224</t>
  </si>
  <si>
    <t>a:5:{i:0;O:8:"stdClass":2:{s:4:"type";s:17:"传统托福(PBT)";s:5:"score";s:3:"500";}i:1;O:8:"stdClass":2:{s:4:"type";s:17:"托福网考(IBT)";s:5:"score";s:2:"61";}i:2;O:8:"stdClass":2:{s:4:"type";s:6:"雅思";s:5:"score";s:3:"6.5";}i:3;O:8:"stdClass":2:{s:4:"type";s:4:"GMAT";s:5:"score";s:3:"500";}i:4;O:8:"stdClass":2:{s:4:"type";s:3:"GRE";s:5:"score";s:4:"1000";}}</t>
  </si>
  <si>
    <t>1 (904) 620-1362</t>
  </si>
  <si>
    <t>graduateschool@unf.edu</t>
  </si>
  <si>
    <t>a:1:{i:0;O:8:"stdClass":2:{s:4:"time";s:8:"7月1日";s:3:"tip";s:48:"公共卫生专业秋季入学申请截止时间";}}</t>
  </si>
  <si>
    <t>1.申请者需提供就读高校正式成绩单并译为英文版。&amp;nbsp;2.申请商学院和工程学院的学生，托福需为550分以上，托福网考79-80。&amp;nbsp;3.提交GMAT、GRE成绩。</t>
  </si>
  <si>
    <t>1 (904) 620-1360</t>
  </si>
  <si>
    <t>a:9:{s:6:"文学";s:30:"./major/175/1519/Master//9.gif";s:9:"历史学";s:30:"./major/175/1519/Master//7.gif";s:6:"理学";s:30:"./major/175/1519/Master//6.gif";s:9:"教育学";s:30:"./major/175/1519/Master//4.gif";s:9:"管理学";s:30:"./major/175/1519/Master//3.gif";s:6:"工学";s:30:"./major/175/1519/Master//2.gif";s:6:"哲学";s:31:"./major/175/1519/Master//11.gif";s:6:"医学";s:31:"./major/175/1519/Master//10.gif";s:6:"法学";s:30:"./major/175/1519/Master//1.gif";}</t>
  </si>
  <si>
    <t>{"Address":"The Graduate School  University of North Florida  1 UNF Drive   Jacksonville, FL 32224","Tel":"1 (904) 620-1360","Fax":"1 (904) 620-1362","Mail":"graduateschool@unf.edu","ApplyOnline":"http://www.unf.edu/admissions/applynow/","Conditions_Cost": "","Conditions_Edu": "本科毕业", "Conditions_Test": [{"type":"传统托福(PBT)","score":"500"},{"type":"托福网考(IBT)","score":"61"},{"type":"雅思","score":"6.5"},{"type":"GMAT","score":"500"},{"type":"GRE","score":"1000"}],"Conditions_Age": "无明确要求","MajorSum": "32", "OpeningTime": [{"time":"7月1日","tip":"公共卫生专业秋季入学申请截止时间"}],"Tuition": "16787","Other_Application": "30","Other_reg": "-1","Other_books": "-1","ScholarshipUrl": "http://www.unf.edu/onestop/finaid/Scholarships.aspx","alimony":"12768-21600","Other_Conditions": "1.申请者需提供就读高校正式成绩单并译为英文版。&amp;nbsp;2.申请商学院和工程学院的学生，托福需为550分以上，托福网考79-80。&amp;nbsp;3.提交GMAT、GRE成绩。","Currency": "美元","Rate": "6.3387"}</t>
  </si>
  <si>
    <t>a:1:{i:0;O:8:"stdClass":2:{s:4:"time";s:9:"2月15日";s:3:"tip";s:48:"物理治疗专业秋季入学申请截止时间";}}</t>
  </si>
  <si>
    <t>a:3:{s:9:"教育学";s:26:"./major/175/1519/Dr//4.gif";s:9:"管理学";s:26:"./major/175/1519/Dr//3.gif";s:6:"医学";s:27:"./major/175/1519/Dr//10.gif";}</t>
  </si>
  <si>
    <t>{"Address":"The Graduate School  University of North Florida  1 UNF Drive   Jacksonville, FL 32224","Tel":"1 (904) 620-1360","Fax":"1 (904) 620-1362","Mail":"graduateschool@unf.edu","ApplyOnline":"http://www.unf.edu/admissions/applynow/","Conditions_Cost": "","Conditions_Edu": "本科毕业", "Conditions_Test": [{"type":"传统托福(PBT)","score":"500"},{"type":"托福网考(IBT)","score":"61"},{"type":"雅思","score":"6.5"},{"type":"GMAT","score":"500"},{"type":"GRE","score":"1000"}],"Conditions_Age": "无明确要求","MajorSum": "3", "OpeningTime": [{"time":"2月15日","tip":"物理治疗专业秋季入学申请截止时间"}],"Tuition": "16787","Other_Application": "30","Other_reg": "-1","Other_books": "-1","ScholarshipUrl": "http://www.unf.edu/onestop/finaid/Scholarships.aspx","alimony":"12768-21600","Other_Conditions": "1.申请者需提供就读高校正式成绩单并译为英文版。&amp;nbsp;2.申请商学院和工程学院的学生，托福需为550分以上，托福网考79-80。&amp;nbsp;3.提交GMAT、GRE成绩。","Currency": "美元","Rate": "6.3387"}</t>
  </si>
  <si>
    <t>University of North Florida  1 UNF Drive, Jacksonville, FL 32224</t>
  </si>
  <si>
    <t>a:2:{i:0;O:8:"stdClass":2:{s:4:"type";s:3:"GRE";s:5:"score";s:4:"1000";}i:1;O:8:"stdClass":2:{s:4:"type";s:4:"GMAT";s:5:"score";s:3:"500";}}</t>
  </si>
  <si>
    <t>cheryl.campbell@unf.edu</t>
  </si>
  <si>
    <t>a:3:{i:0;O:8:"stdClass":2:{s:4:"time";s:8:"7月1日";s:3:"tip";s:30:"秋季入学申请截止时间";}i:1;O:8:"stdClass":2:{s:4:"time";s:9:"11月1日";s:3:"tip";s:30:"春季入学申请截止时间";}i:2;O:8:"stdClass":2:{s:4:"time";s:9:"3月15日";s:3:"tip";s:30:"夏季入学申请截止时间";}}</t>
  </si>
  <si>
    <t>申请者需符合下列公式：&amp;nbsp;（200 x 平均分） + GMAT总分 = 1050&amp;nbsp;（200 x 平均分） + GRE总分 = 1550</t>
  </si>
  <si>
    <t>+1 (904) 620-1292</t>
  </si>
  <si>
    <t>18个月 全日制MBA四个学期，约18个月</t>
  </si>
  <si>
    <t>a:2:{s:9:"经济学";s:27:"./major/175/1519/MBA//5.gif";s:9:"管理学";s:27:"./major/175/1519/MBA//3.gif";}</t>
  </si>
  <si>
    <t>{"Address":"University of North Florida  1 UNF Drive, Jacksonville, FL 32224 ","Tel":"+1 (904) 620-1292","Fax":"","Mail":"cheryl.campbell@unf.edu","Conditions_Cost": "","Conditions_Edu": "本科毕业", "Conditions_Test": [{"type":"GRE","score":"1000"},{"type":"GMAT","score":"500"}], "Conditions_Work": "无明确要求","xueZhi": "18个月 全日制MBA四个学期，约18个月","Conditions_Age": "无明确要求","MajorSum": "8", "OpeningTime": [{"time":"7月1日","tip":"秋季入学申请截止时间"},{"time":"11月1日","tip":"春季入学申请截止时间"},{"time":"3月15日","tip":"夏季入学申请截止时间"}],"Tuition": "33574","Other_Application": "30","Other_reg": "-1","Other_books": "-1","ScholarshipUrl": "","alimony":"12768-21600","Other_Conditions": "申请者需符合下列公式：&amp;nbsp;（200 x 平均分） + GMAT总分 = 1050&amp;nbsp;（200 x 平均分） + GRE总分 = 1550","Currency": "美元","Rate": "6.3387"}</t>
  </si>
  <si>
    <t>University of North Florida  English Language Program  1 UNF Drive Building 14/1710   Jacksonville, FL 32224-2678</t>
  </si>
  <si>
    <t>http://www.unf.edu/admissions/applying/applyonline.html</t>
  </si>
  <si>
    <t>1 904.620.4286</t>
  </si>
  <si>
    <t>elp@unf.edu</t>
  </si>
  <si>
    <t>a:1:{i:0;O:8:"stdClass":2:{s:4:"time";s:8:"1月9日";s:3:"tip";s:30:"每年开课2次，1月、4月";}}</t>
  </si>
  <si>
    <t>1 904.620.4281</t>
  </si>
  <si>
    <t>a:2:{s:6:"文学";s:32:"./major/175/1519/Language//9.gif";s:9:"教育学";s:32:"./major/175/1519/Language//4.gif";}</t>
  </si>
  <si>
    <t>{"Address":"University of North Florida  English Language Program  1 UNF Drive Building 14/1710   Jacksonville, FL 32224-2678 ","Tel":"1 904.620.4281","Fax":"1 904.620.4286","Mail":"elp@unf.edu","ApplyOnline":"http://www.unf.edu/admissions/applying/applyonline.html","Conditions_Cost": "","Conditions_Edu": "无明确要求", "Conditions_Test": "","Conditions_Age": "无明确要求","MajorSum": "1", "OpeningTime": [{"time":"1月9日","tip":"每年开课2次，1月、4月"}],"Tuition": "267","Other_Application": "125","Other_reg": "-1","Other_books": "-1","ScholarshipUrl": "","alimony":"12768-21600","Other_Conditions": "无明确要求","Currency": "美元","Rate": "6.3387"}</t>
  </si>
  <si>
    <t>a:5:{s:6:"文学";s:31:"./major/175/1519/NetWork//9.gif";s:9:"教育学";s:31:"./major/175/1519/NetWork//4.gif";s:9:"管理学";s:31:"./major/175/1519/NetWork//3.gif";s:6:"医学";s:32:"./major/175/1519/NetWork//10.gif";s:6:"法学";s:31:"./major/175/1519/NetWork//1.gif";}</t>
  </si>
  <si>
    <t>{"Address":"The Graduate School  University of North Florida  1 UNF Drive   Jacksonville, FL 32224","Tel":"1 (904) 620-1360","Fax":"1 (904) 620-1362","Mail":"graduateschool@unf.edu","ApplyOnline":"http://www.unf.edu/admissions/applynow/","Conditions_Cost": "","Conditions_Edu": "无明确要求", "Conditions_Test": "","Conditions_Age": "无明确要求","MajorSum": "9", "OpeningTime": "","Tuition": "16787","Other_Application": "","Other_reg": "-1","Other_books": "-1","ScholarshipUrl": "http://www.unf.edu/onestop/finaid/Scholarships.aspx","alimony":"12768-21600","Other_Conditions": "无明确要求","Currency": "美元","Rate": "6.3387"}</t>
  </si>
  <si>
    <t>沙漠研究学院</t>
  </si>
  <si>
    <t>Desert Research Institute</t>
  </si>
  <si>
    <t>2215 Raggio Parkway Reno, NV 89512, USA</t>
  </si>
  <si>
    <t>http://www.dri.edu/graduate-scholarships</t>
  </si>
  <si>
    <t>1 775.673.7300</t>
  </si>
  <si>
    <t>a:3:{s:6:"理学";s:31:"./major/175/55310/Master//6.gif";s:9:"管理学";s:31:"./major/175/55310/Master//3.gif";s:6:"工学";s:31:"./major/175/55310/Master//2.gif";}</t>
  </si>
  <si>
    <t>{"Address":"2215 Raggio Parkway Reno, NV 89512, USA","Tel":"1 775.673.7300","Fax":"","Mail":"","ApplyOnline":"","Conditions_Cost": "","Conditions_Edu": "无明确要求", "Conditions_Test": "","Conditions_Age": "无明确要求","MajorSum": "4", "OpeningTime": "","Tuition": "-1","Other_Application": "-1","Other_reg": "-1","Other_books": "-1","ScholarshipUrl": "http://www.dri.edu/graduate-scholarships","alimony":"12768-21600","Other_Conditions": "无明确要求","Currency": "美元","Rate": "6.3387"}</t>
  </si>
  <si>
    <t>a:3:{s:6:"理学";s:27:"./major/175/55310/Dr//6.gif";s:9:"管理学";s:27:"./major/175/55310/Dr//3.gif";s:6:"工学";s:27:"./major/175/55310/Dr//2.gif";}</t>
  </si>
  <si>
    <t>德雷克大学(得梅因)</t>
  </si>
  <si>
    <t>Drake University (Des Moines)</t>
  </si>
  <si>
    <t>Office of Admission, 2507 University Avenue, Des Moines, IA 50311-4505</t>
  </si>
  <si>
    <t>http://www.drake.edu/admission/undergraduate/apply-online/</t>
  </si>
  <si>
    <t>001(515) 271-2831</t>
  </si>
  <si>
    <t>admission@drake.edu</t>
  </si>
  <si>
    <t>a:1:{i:0;O:8:"stdClass":2:{s:4:"time";s:8:"3月1日";s:3:"tip";s:24:"入学申请截止日期";}}</t>
  </si>
  <si>
    <t>1.要求提交托福或雅思考试成绩。&amp;nbsp;2.可提交SAT或ACT考试成绩。</t>
  </si>
  <si>
    <t>http://www.drake.edu/admission/undergraduate/costsfinancialaid/typesofaid/scholarships/</t>
  </si>
  <si>
    <t>001(515) 271-3181</t>
  </si>
  <si>
    <t>a:10:{s:6:"文学";s:37:"./major/175/2181/Undergraduate//9.gif";s:9:"历史学";s:37:"./major/175/2181/Undergraduate//7.gif";s:6:"理学";s:37:"./major/175/2181/Undergraduate//6.gif";s:9:"经济学";s:37:"./major/175/2181/Undergraduate//5.gif";s:9:"教育学";s:37:"./major/175/2181/Undergraduate//4.gif";s:9:"管理学";s:37:"./major/175/2181/Undergraduate//3.gif";s:6:"工学";s:37:"./major/175/2181/Undergraduate//2.gif";s:6:"哲学";s:38:"./major/175/2181/Undergraduate//11.gif";s:6:"医学";s:38:"./major/175/2181/Undergraduate//10.gif";s:6:"法学";s:37:"./major/175/2181/Undergraduate//1.gif";}</t>
  </si>
  <si>
    <t>{"Address":"Office of Admission, 2507 University Avenue, Des Moines, IA 50311-4505","Tel":"001(515) 271-3181","Fax":"001(515) 271-2831","Mail":"admission@drake.edu","ApplyOnline":"http://www.drake.edu/admission/undergraduate/apply-online/","Conditions_Cost": "","Conditions_Edu": "高中毕业", "Conditions_Test": "","Conditions_Age": "无明确要求","MajorSum": "62", "OpeningTime": [{"time":"3月1日","tip":"入学申请截止日期"}],"Tuition": "30734","Other_Application": "-1","Other_reg": "-1","Other_books": "-1","ScholarshipUrl": "http://www.drake.edu/admission/undergraduate/costsfinancialaid/typesofaid/scholarships/","alimony":"12768-21600","Other_Conditions": "1.要求提交托福或雅思考试成绩。&amp;nbsp;2.可提交SAT或ACT考试成绩。","Currency": "美元","Rate": "6.3387"}</t>
  </si>
  <si>
    <t>http://www.drake.edu/admission/graduate/</t>
  </si>
  <si>
    <t>international@drake.edu</t>
  </si>
  <si>
    <t>1.要求提交GRE、GMAT或MAT考试成绩。&amp;nbsp;2.该校没有提及具体语言要求，详情请咨询该校。&amp;nbsp;&amp;nbsp;注：以上要求为沟通领导力专业录取条件。</t>
  </si>
  <si>
    <t>http://www.drake.edu/admission/graduate/tuitionandfinancialaid/</t>
  </si>
  <si>
    <t>001(515) 271-3871</t>
  </si>
  <si>
    <t>a:5:{s:6:"理学";s:30:"./major/175/2181/Master//6.gif";s:9:"教育学";s:30:"./major/175/2181/Master//4.gif";s:9:"管理学";s:30:"./major/175/2181/Master//3.gif";s:6:"医学";s:31:"./major/175/2181/Master//10.gif";s:6:"法学";s:30:"./major/175/2181/Master//1.gif";}</t>
  </si>
  <si>
    <t>{"Address":"Office of Admission, 2507 University Avenue, Des Moines, IA 50311-4505","Tel":"001(515) 271-3871","Fax":"001(515) 271-2831","Mail":"international@drake.edu","ApplyOnline":"http://www.drake.edu/admission/graduate/","Conditions_Cost": "","Conditions_Edu": "本科毕业", "Conditions_Test": "","Conditions_Age": "无明确要求","MajorSum": "15", "OpeningTime": "","Tuition": "14400","Other_Application": "-1","Other_reg": "-1","Other_books": "-1","ScholarshipUrl": "http://www.drake.edu/admission/graduate/tuitionandfinancialaid/","alimony":"12768-21600","Other_Conditions": "1.要求提交GRE、GMAT或MAT考试成绩。&amp;nbsp;2.该校没有提及具体语言要求，详情请咨询该校。&amp;nbsp;&amp;nbsp;注：以上要求为沟通领导力专业录取条件。","Currency": "美元","Rate": "6.3387"}</t>
  </si>
  <si>
    <t>a:1:{i:0;O:8:"stdClass":1:{s:5:"score";s:3:"3.5";}}</t>
  </si>
  <si>
    <t>1.要求提交GRE或MAT考试成绩。&amp;nbsp;2.该校没有提及具体语言要求，详情请咨询该校。&amp;nbsp;&amp;nbsp;注：以上要求为教育学专业录取条件。</t>
  </si>
  <si>
    <t>a:3:{s:9:"管理学";s:26:"./major/175/2181/Dr//3.gif";s:6:"医学";s:27:"./major/175/2181/Dr//10.gif";s:6:"法学";s:26:"./major/175/2181/Dr//1.gif";}</t>
  </si>
  <si>
    <t>{"Address":"Office of Admission, 2507 University Avenue, Des Moines, IA 50311-4505","Tel":"001(515) 271-3871","Fax":"001(515) 271-2831","Mail":"international@drake.edu","ApplyOnline":"http://www.drake.edu/admission/graduate/","Conditions_Cost": [{"score":"3.5"}],"Conditions_Edu": "本科毕业", "Conditions_Test": "","Conditions_Age": "无明确要求","MajorSum": "3", "OpeningTime": "","Tuition": "14400","Other_Application": "-1","Other_reg": "-1","Other_books": "-1","ScholarshipUrl": "http://www.drake.edu/admission/graduate/tuitionandfinancialaid/","alimony":"12768-21600","Other_Conditions": "1.要求提交GRE或MAT考试成绩。&amp;nbsp;2.该校没有提及具体语言要求，详情请咨询该校。&amp;nbsp;&amp;nbsp;注：以上要求为教育学专业录取条件。","Currency": "美元","Rate": "6.3387"}</t>
  </si>
  <si>
    <t>a:2:{s:6:"文学";s:34:"./major/175/2181/Specialist//9.gif";s:21:"职教及其他类别";s:35:"./major/175/2181/Specialist//13.gif";}</t>
  </si>
  <si>
    <t>{"Address":"Office of Admission, 2507 University Avenue, Des Moines, IA 50311-4505","Tel":"001(515) 271-3181","Fax":"001(515) 271-2831","Mail":"admission@drake.edu","ApplyOnline":"http://www.drake.edu/admission/undergraduate/apply-online/","Conditions_Cost": "","Conditions_Edu": "高中毕业", "Conditions_Test": "","Conditions_Age": "无明确要求","MajorSum": "2", "OpeningTime": [{"time":"3月1日","tip":"入学申请截止日期"}],"Tuition": "30734","Other_Application": "-1","Other_reg": "-1","Other_books": "-1","ScholarshipUrl": "http://www.drake.edu/admission/undergraduate/costsfinancialaid/typesofaid/scholarships/","alimony":"12768-21600","Other_Conditions": "1.要求提交托福或雅思考试成绩。&amp;nbsp;2.可提交SAT或ACT考试成绩。","Currency": "美元","Rate": "6.3387"}</t>
  </si>
  <si>
    <t>davee.matlock@drake.edu</t>
  </si>
  <si>
    <t>a:1:{i:0;O:8:"stdClass":2:{s:4:"time";s:8:"1月1日";s:3:"tip";s:46:"每年开课3次，分别为1月、6月和8月";}}</t>
  </si>
  <si>
    <t>申请人须有英语基础。</t>
  </si>
  <si>
    <t>001(515) 271-2084</t>
  </si>
  <si>
    <t>a:2:{s:6:"文学";s:32:"./major/175/2181/Language//9.gif";s:9:"教育学";s:32:"./major/175/2181/Language//4.gif";}</t>
  </si>
  <si>
    <t>{"Address":"Office of Admission, 2507 University Avenue, Des Moines, IA 50311-4505","Tel":"001(515) 271-2084","Fax":"","Mail":"davee.matlock@drake.edu","ApplyOnline":"http://www.drake.edu/admission/undergraduate/apply-online/","Conditions_Cost": "","Conditions_Edu": "高中毕业", "Conditions_Test": "","Conditions_Age": "无明确要求","MajorSum": "1", "OpeningTime": [{"time":"1月1日","tip":"每年开课3次，分别为1月、6月和8月"}],"Tuition": "380","Other_Application": "-1","Other_reg": "-1","Other_books": "-1","ScholarshipUrl": "","alimony":"12768-21600","Other_Conditions": "申请人须有英语基础。","Currency": "美元","Rate": "6.3387"}</t>
  </si>
  <si>
    <t>a:1:{i:0;O:8:"stdClass":2:{s:4:"time";s:9:"12月1日";s:3:"tip";s:36:"药学预科入学申请截止日期";}}</t>
  </si>
  <si>
    <t>a:4:{s:6:"农学";s:34:"./major/175/2181/Foundation//8.gif";s:9:"教育学";s:34:"./major/175/2181/Foundation//4.gif";s:6:"医学";s:35:"./major/175/2181/Foundation//10.gif";s:6:"法学";s:34:"./major/175/2181/Foundation//1.gif";}</t>
  </si>
  <si>
    <t>{"Address":"Office of Admission, 2507 University Avenue, Des Moines, IA 50311-4505","Tel":"001(515) 271-3181","Fax":"001(515) 271-2831","Mail":"admission@drake.edu","ApplyOnline":"http://www.drake.edu/admission/undergraduate/apply-online/","Conditions_Cost": "","Conditions_Edu": "无明确要求", "Conditions_Test": "","Conditions_Age": "无明确要求","MajorSum": "4", "OpeningTime": [{"time":"12月1日","tip":"药学预科入学申请截止日期"}],"Tuition": "-1","Other_Application": "-1","Other_reg": "-1","Other_books": "-1","ScholarshipUrl": "","alimony":"12768-21600","Other_Conditions": "无明确要求","Currency": "美元","Rate": "6.3387"}</t>
  </si>
  <si>
    <t>西乔治亚大学 (卡罗顿)</t>
  </si>
  <si>
    <t>University of West Georgia (Carrollton)</t>
  </si>
  <si>
    <t>Univ of West Ga  Office of Admissions  Mandeville Hall  Front Campus Dr  Carrollton, GA 30118 USA</t>
  </si>
  <si>
    <t>https://secure.gacollege411.org/applications/USG_Common_App_Short/apply.html?application_id=3427</t>
  </si>
  <si>
    <t>a:8:{i:0;O:8:"stdClass":2:{s:4:"type";s:17:"传统托福(PBT)";s:5:"score";s:3:"523";}i:1;O:8:"stdClass":2:{s:4:"type";s:17:"托福机考(CBT)";s:5:"score";s:3:"193";}i:2;O:8:"stdClass":2:{s:4:"type";s:17:"托福网考(IBT)";s:5:"score";s:2:"70";}i:3;O:8:"stdClass":2:{s:4:"type";s:6:"雅思";s:5:"score";s:3:"6.0";}i:4;O:8:"stdClass":2:{s:4:"type";s:18:"SAT批判性阅读";s:5:"score";s:3:"430";}i:5;O:8:"stdClass":2:{s:4:"type";s:9:"SAT数学";s:5:"score";s:3:"410";}i:6;O:8:"stdClass":2:{s:4:"type";s:9:"ACT数学";s:5:"score";s:2:"17";}i:7;O:8:"stdClass":2:{s:4:"type";s:9:"ACT英语";s:5:"score";s:2:"17";}}</t>
  </si>
  <si>
    <t>001 678-839-4747</t>
  </si>
  <si>
    <t>admiss@westga.edu</t>
  </si>
  <si>
    <t>a:3:{i:0;O:8:"stdClass":2:{s:4:"time";s:10:"10月15日";s:3:"tip";s:30:"春季入学申请截止时间";}i:1;O:8:"stdClass":2:{s:4:"time";s:9:"3月30日";s:3:"tip";s:30:"夏季入学申请截止时间";}i:2;O:8:"stdClass":2:{s:4:"time";s:8:"6月1日";s:3:"tip";s:30:"秋季入学申请截止时间";}}</t>
  </si>
  <si>
    <t>1.申请者需提供高中或就读大学有效成绩单、学历证明原件。</t>
  </si>
  <si>
    <t>http://www.westga.edu/admissions/scholarships.php</t>
  </si>
  <si>
    <t>001 678-839-4000</t>
  </si>
  <si>
    <t>a:10:{s:6:"文学";s:37:"./major/175/1705/Undergraduate//9.gif";s:9:"历史学";s:37:"./major/175/1705/Undergraduate//7.gif";s:6:"理学";s:37:"./major/175/1705/Undergraduate//6.gif";s:9:"经济学";s:37:"./major/175/1705/Undergraduate//5.gif";s:9:"教育学";s:37:"./major/175/1705/Undergraduate//4.gif";s:9:"管理学";s:37:"./major/175/1705/Undergraduate//3.gif";s:6:"工学";s:37:"./major/175/1705/Undergraduate//2.gif";s:6:"哲学";s:38:"./major/175/1705/Undergraduate//11.gif";s:6:"医学";s:38:"./major/175/1705/Undergraduate//10.gif";s:6:"法学";s:37:"./major/175/1705/Undergraduate//1.gif";}</t>
  </si>
  <si>
    <t>{"Address":"Univ of West Ga  Office of Admissions  Mandeville Hall  Front Campus Dr  Carrollton, GA 30118 USA","Tel":"001 678-839-4000","Fax":"001 678-839-4747","Mail":"admiss@westga.edu","ApplyOnline":"https://secure.gacollege411.org/applications/USG_Common_App_Short/apply.html?application_id=3427","Conditions_Cost": "","Conditions_Edu": "高中毕业", "Conditions_Test": [{"type":"传统托福(PBT)","score":"523"},{"type":"托福机考(CBT)","score":"193"},{"type":"托福网考(IBT)","score":"70"},{"type":"雅思","score":"6.0"},{"type":"SAT批判性阅读","score":"430"},{"type":"SAT数学","score":"410"},{"type":"ACT数学","score":"17"},{"type":"ACT英语","score":"17"}],"Conditions_Age": "无明确要求","MajorSum": "46", "OpeningTime": [{"time":"10月15日","tip":"春季入学申请截止时间"},{"time":"3月30日","tip":"夏季入学申请截止时间"},{"time":"6月1日","tip":"秋季入学申请截止时间"}],"Tuition": "16572","Other_Application": "30","Other_reg": "-1","Other_books": "-1","ScholarshipUrl": "http://www.westga.edu/admissions/scholarships.php","alimony":"12768-21600","Other_Conditions": "1.申请者需提供高中或就读大学有效成绩单、学历证明原件。","Currency": "美元","Rate": "6.3387"}</t>
  </si>
  <si>
    <t>The Graduate School  Cobb Hall  University of West Georgia  1601 Maple Street  Carrollton, Georgia 30118, USA</t>
  </si>
  <si>
    <t>http://www.westga.edu/gradstudies/international-students.php</t>
  </si>
  <si>
    <t>a:4:{i:0;O:8:"stdClass":2:{s:4:"type";s:17:"传统托福(PBT)";s:5:"score";s:3:"523";}i:1;O:8:"stdClass":2:{s:4:"type";s:17:"托福机考(CBT)";s:5:"score";s:3:"193";}i:2;O:8:"stdClass":2:{s:4:"type";s:17:"托福网考(IBT)";s:5:"score";s:2:"69";}i:3;O:8:"stdClass":2:{s:4:"type";s:6:"雅思";s:5:"score";s:3:"6.5";}}</t>
  </si>
  <si>
    <t>001 678-839-5949</t>
  </si>
  <si>
    <t>gradsch@westga.edu</t>
  </si>
  <si>
    <t>a:3:{i:0;O:8:"stdClass":2:{s:4:"time";s:10:"10月15日";s:3:"tip";s:30:"春季入学申请截止时间";}i:1;O:8:"stdClass":2:{s:4:"time";s:8:"2月7日";s:3:"tip";s:30:"夏季入学申请截止时间";}i:2;O:8:"stdClass":2:{s:4:"time";s:8:"6月1日";s:3:"tip";s:30:"秋季入学申请截止时间";}}</t>
  </si>
  <si>
    <t>1.申请者需提供就读大学有效成绩单。&amp;nbsp;2.提供GRE、GMAT成绩。&amp;nbsp;3.工商管理专业要求托福成绩为550，机考213，网考79-80。其他专业为网考69-70。&amp;nbsp;4.提供三封推荐信。</t>
  </si>
  <si>
    <t>http://www.westga.edu/financialAid/index_2858.php</t>
  </si>
  <si>
    <t>001 678-839-6419</t>
  </si>
  <si>
    <t>a:8:{s:6:"文学";s:30:"./major/175/1705/Master//9.gif";s:9:"历史学";s:30:"./major/175/1705/Master//7.gif";s:6:"理学";s:30:"./major/175/1705/Master//6.gif";s:9:"教育学";s:30:"./major/175/1705/Master//4.gif";s:9:"管理学";s:30:"./major/175/1705/Master//3.gif";s:6:"工学";s:30:"./major/175/1705/Master//2.gif";s:6:"医学";s:31:"./major/175/1705/Master//10.gif";s:6:"法学";s:30:"./major/175/1705/Master//1.gif";}</t>
  </si>
  <si>
    <t>{"Address":"The Graduate School  Cobb Hall  University of West Georgia  1601 Maple Street  Carrollton, Georgia 30118, USA  ","Tel":"001 678-839-6419","Fax":"001 678-839-5949","Mail":"gradsch@westga.edu","ApplyOnline":"http://www.westga.edu/gradstudies/international-students.php","Conditions_Cost": "","Conditions_Edu": "本科毕业", "Conditions_Test": [{"type":"传统托福(PBT)","score":"523"},{"type":"托福机考(CBT)","score":"193"},{"type":"托福网考(IBT)","score":"69"},{"type":"雅思","score":"6.5"}],"Conditions_Age": "无明确要求","MajorSum": "28", "OpeningTime": [{"time":"10月15日","tip":"春季入学申请截止时间"},{"time":"2月7日","tip":"夏季入学申请截止时间"},{"time":"6月1日","tip":"秋季入学申请截止时间"}],"Tuition": "12778","Other_Application": "30","Other_reg": "-1","Other_books": "-1","ScholarshipUrl": "http://www.westga.edu/financialAid/index_2858.php","alimony":"12768-21600","Other_Conditions": "1.申请者需提供就读大学有效成绩单。&amp;nbsp;2.提供GRE、GMAT成绩。&amp;nbsp;3.工商管理专业要求托福成绩为550，机考213，网考79-80。其他专业为网考69-70。&amp;nbsp;4.提供三封推荐信。","Currency": "美元","Rate": "6.3387"}</t>
  </si>
  <si>
    <t>1.申请者需提供就读大学有效成绩单。&amp;nbsp;2.提供GRE、GMAT成绩。&amp;nbsp;3.提供三封推荐信。</t>
  </si>
  <si>
    <t>a:3:{s:6:"理学";s:26:"./major/175/1705/Dr//6.gif";s:9:"教育学";s:26:"./major/175/1705/Dr//4.gif";s:6:"医学";s:27:"./major/175/1705/Dr//10.gif";}</t>
  </si>
  <si>
    <t>{"Address":"The Graduate School  Cobb Hall  University of West Georgia  1601 Maple Street  Carrollton, Georgia 30118, USA  ","Tel":"001 678-839-6419","Fax":"001 678-839-5949","Mail":"gradsch@westga.edu","ApplyOnline":"http://www.westga.edu/gradstudies/international-students.php","Conditions_Cost": "","Conditions_Edu": "本科毕业", "Conditions_Test": [{"type":"传统托福(PBT)","score":"523"},{"type":"托福机考(CBT)","score":"193"},{"type":"托福网考(IBT)","score":"69"},{"type":"雅思","score":"6.5"}],"Conditions_Age": "无明确要求","MajorSum": "4", "OpeningTime": [{"time":"10月15日","tip":"春季入学申请截止时间"},{"time":"2月7日","tip":"夏季入学申请截止时间"},{"time":"6月1日","tip":"秋季入学申请截止时间"}],"Tuition": "12778","Other_Application": "30","Other_reg": "-1","Other_books": "-1","ScholarshipUrl": "http://www.westga.edu/financialAid/index_2858.php","alimony":"12768-21600","Other_Conditions": "1.申请者需提供就读大学有效成绩单。&amp;nbsp;2.提供GRE、GMAT成绩。&amp;nbsp;3.提供三封推荐信。","Currency": "美元","Rate": "6.3387"}</t>
  </si>
  <si>
    <t>巴特勒大学(印第安纳波利斯)</t>
  </si>
  <si>
    <t>Butler University (Indianapolis)</t>
  </si>
  <si>
    <t>Butler University, Robertson Hall, 4600 Sunset Avenue, Indianapolis, IN 46208</t>
  </si>
  <si>
    <t>http://www.butler.edu/admission/applying/how-to-apply/</t>
  </si>
  <si>
    <t>a:5:{i:0;O:8:"stdClass":2:{s:4:"type";s:17:"传统托福(PBT)";s:5:"score";s:3:"550";}i:1;O:8:"stdClass":2:{s:4:"type";s:17:"托福机考(CBT)";s:5:"score";s:3:"213";}i:2;O:8:"stdClass":2:{s:4:"type";s:17:"托福网考(IBT)";s:5:"score";s:2:"79";}i:3;O:8:"stdClass":2:{s:4:"type";s:6:"雅思";s:5:"score";s:3:"6.0";}i:4;O:8:"stdClass":2:{s:4:"type";s:21:"密歇根英语考试";s:5:"score";s:2:"80";}}</t>
  </si>
  <si>
    <t>+1(317) 940-8150</t>
  </si>
  <si>
    <t>admission@butler.edu</t>
  </si>
  <si>
    <t>http://www.butler.edu/financial-aid/international-students/butler-gift-programs/</t>
  </si>
  <si>
    <t>+1(317) 940-8100</t>
  </si>
  <si>
    <t>a:10:{s:6:"文学";s:37:"./major/175/2053/Undergraduate//9.gif";s:9:"历史学";s:37:"./major/175/2053/Undergraduate//7.gif";s:6:"理学";s:37:"./major/175/2053/Undergraduate//6.gif";s:9:"经济学";s:37:"./major/175/2053/Undergraduate//5.gif";s:9:"教育学";s:37:"./major/175/2053/Undergraduate//4.gif";s:9:"管理学";s:37:"./major/175/2053/Undergraduate//3.gif";s:6:"工学";s:37:"./major/175/2053/Undergraduate//2.gif";s:6:"哲学";s:38:"./major/175/2053/Undergraduate//11.gif";s:6:"医学";s:38:"./major/175/2053/Undergraduate//10.gif";s:6:"法学";s:37:"./major/175/2053/Undergraduate//1.gif";}</t>
  </si>
  <si>
    <t>{"Address":"Butler University, Robertson Hall, 4600 Sunset Avenue, Indianapolis, IN 46208","Tel":"+1(317) 940-8100","Fax":"+1(317) 940-8150","Mail":"admission@butler.edu","ApplyOnline":"http://www.butler.edu/admission/applying/how-to-apply/","Conditions_Cost": "","Conditions_Edu": "高中毕业", "Conditions_Test": [{"type":"传统托福(PBT)","score":"550"},{"type":"托福机考(CBT)","score":"213"},{"type":"托福网考(IBT)","score":"79"},{"type":"雅思","score":"6.0"},{"type":"密歇根英语考试","score":"80"}],"Conditions_Age": "无明确要求","MajorSum": "91", "OpeningTime": "","Tuition": "33490","Other_Application": "-1","Other_reg": "-1","Other_books": "-1","ScholarshipUrl": "http://www.butler.edu/financial-aid/international-students/butler-gift-programs/","alimony":"12768-21600","Other_Conditions": "无明确要求","Currency": "美元","Rate": "6.3387"}</t>
  </si>
  <si>
    <t>a:1:{i:0;O:8:"stdClass":2:{s:4:"time";s:8:"2月1日";s:3:"tip";s:51:"学校咨询学专业秋季入学申请截止日期";}}</t>
  </si>
  <si>
    <t>注：以上要求为学校咨询学专业录取条件。</t>
  </si>
  <si>
    <t>http://www.butler.edu/financial-aid/graduate-students/</t>
  </si>
  <si>
    <t>a:5:{s:6:"文学";s:30:"./major/175/2053/Master//9.gif";s:9:"历史学";s:30:"./major/175/2053/Master//7.gif";s:9:"教育学";s:30:"./major/175/2053/Master//4.gif";s:9:"管理学";s:30:"./major/175/2053/Master//3.gif";s:6:"医学";s:31:"./major/175/2053/Master//10.gif";}</t>
  </si>
  <si>
    <t>{"Address":"Butler University, Robertson Hall, 4600 Sunset Avenue, Indianapolis, IN 46208","Tel":"+1(317) 940-8100","Fax":"+1(317) 940-8150","Mail":"admission@butler.edu","ApplyOnline":"http://www.butler.edu/admission/applying/how-to-apply/","Conditions_Cost": [{"score":"四分制  3.0","tip":"GPA"}],"Conditions_Edu": "本科毕业", "Conditions_Test": [{"type":"传统托福(PBT)","score":"550"},{"type":"托福机考(CBT)","score":"213"}],"Conditions_Age": "无明确要求","MajorSum": "24", "OpeningTime": [{"time":"2月1日","tip":"学校咨询学专业秋季入学申请截止日期"}],"Tuition": "16176","Other_Application": "-1","Other_reg": "-1","Other_books": "-1","ScholarshipUrl": "http://www.butler.edu/financial-aid/graduate-students/","alimony":"12768-21600","Other_Conditions": "注：以上要求为学校咨询学专业录取条件。","Currency": "美元","Rate": "6.3387"}</t>
  </si>
  <si>
    <t>1.提交本科成绩单。&amp;nbsp;2.提交语言考试成绩。&amp;nbsp;&amp;nbsp;具体要求请联系学校招生办。</t>
  </si>
  <si>
    <t>a:1:{s:6:"医学";s:27:"./major/175/2053/Dr//10.gif";}</t>
  </si>
  <si>
    <t>{"Address":"Butler University, Robertson Hall, 4600 Sunset Avenue, Indianapolis, IN 46208","Tel":"+1(317) 940-8100","Fax":"+1(317) 940-8150","Mail":"admission@butler.edu","ApplyOnline":"http://www.butler.edu/admission/applying/how-to-apply/","Conditions_Cost": "","Conditions_Edu": "专科毕业", "Conditions_Test": "","Conditions_Age": "无明确要求","MajorSum": "3", "OpeningTime": [{"time":"11月1日","tip":""}],"Tuition": "14880","Other_Application": "-1","Other_reg": "-1","Other_books": "-1","ScholarshipUrl": "http://www.butler.edu/financial-aid/graduate-students/","alimony":"12768-21600","Other_Conditions": "1.提交本科成绩单。&amp;nbsp;2.提交语言考试成绩。&amp;nbsp;&amp;nbsp;具体要求请联系学校招生办。","Currency": "美元","Rate": "6.3387"}</t>
  </si>
  <si>
    <t>a:5:{s:6:"农学";s:34:"./major/175/2053/Foundation//8.gif";s:9:"教育学";s:34:"./major/175/2053/Foundation//4.gif";s:6:"哲学";s:35:"./major/175/2053/Foundation//11.gif";s:6:"医学";s:35:"./major/175/2053/Foundation//10.gif";s:6:"法学";s:34:"./major/175/2053/Foundation//1.gif";}</t>
  </si>
  <si>
    <t>{"Address":"Butler University, Robertson Hall, 4600 Sunset Avenue, Indianapolis, IN 46208","Tel":"+1(317) 940-8100","Fax":"+1(317) 940-8150","Mail":"admission@butler.edu","ApplyOnline":"http://www.butler.edu/admission/applying/how-to-apply/","Conditions_Cost": "","Conditions_Edu": "无明确要求", "Conditions_Test": "","Conditions_Age": "无明确要求","MajorSum": "9", "OpeningTime": "","Tuition": "-1","Other_Application": "-1","Other_reg": "-1","Other_books": "-1","ScholarshipUrl": "","alimony":"12768-21600","Other_Conditions": "无明确要求","Currency": "美元","Rate": "6.3387"}</t>
  </si>
  <si>
    <t>田纳西大学马丁分校(马丁)</t>
  </si>
  <si>
    <t>University of Tennessee at Martin (Martin)</t>
  </si>
  <si>
    <t>Office of International Programs/Admissions  University of Tennessee at Martin   144 Gooch Hall   Martin, TN 38238 USA</t>
  </si>
  <si>
    <t>http://www.utm.edu/departments/intprog/applicationinfo.php</t>
  </si>
  <si>
    <t>1 731.881.7322</t>
  </si>
  <si>
    <t>tiep@utm.edu</t>
  </si>
  <si>
    <t>1.申请者需提供就读学校正式成绩单、学历、文凭等证明。&amp;nbsp;2.提供托福考试成绩，或强化英语课程6级水平，或其他英语能力证明。&amp;nbsp;3.申请者须参加入学英语测验，未满足英语能力要求的学生需先进入语言中心学习，完成112级或同等水平课程。</t>
  </si>
  <si>
    <t>http://www.utm.edu/departments/finaid/scholarship_links.php</t>
  </si>
  <si>
    <t>1 731.881.7340</t>
  </si>
  <si>
    <t>a:11:{s:6:"文学";s:37:"./major/175/5449/Undergraduate//9.gif";s:6:"农学";s:37:"./major/175/5449/Undergraduate//8.gif";s:9:"历史学";s:37:"./major/175/5449/Undergraduate//7.gif";s:6:"理学";s:37:"./major/175/5449/Undergraduate//6.gif";s:9:"经济学";s:37:"./major/175/5449/Undergraduate//5.gif";s:9:"教育学";s:37:"./major/175/5449/Undergraduate//4.gif";s:9:"管理学";s:37:"./major/175/5449/Undergraduate//3.gif";s:6:"工学";s:37:"./major/175/5449/Undergraduate//2.gif";s:6:"哲学";s:38:"./major/175/5449/Undergraduate//11.gif";s:6:"医学";s:38:"./major/175/5449/Undergraduate//10.gif";s:6:"法学";s:37:"./major/175/5449/Undergraduate//1.gif";}</t>
  </si>
  <si>
    <t>{"Address":"Office of International Programs/Admissions  University of Tennessee at Martin   144 Gooch Hall   Martin, TN 38238 USA","Tel":"1 731.881.7340","Fax":"1 731.881.7322","Mail":"tiep@utm.edu","ApplyOnline":"http://www.utm.edu/departments/intprog/applicationinfo.php","Conditions_Cost": "","Conditions_Edu": "无明确要求", "Conditions_Test": [{"type":"传统托福(PBT)","score":"500"}],"Conditions_Age": "无明确要求","MajorSum": "32", "OpeningTime": "","Tuition": "18600","Other_Application": "50","Other_reg": "-1","Other_books": "-1","ScholarshipUrl": "http://www.utm.edu/departments/finaid/scholarship_links.php","alimony":"12768-21600","Other_Conditions": "1.申请者需提供就读学校正式成绩单、学历、文凭等证明。&amp;nbsp;2.提供托福考试成绩，或强化英语课程6级水平，或其他英语能力证明。&amp;nbsp;3.申请者须参加入学英语测验，未满足英语能力要求的学生需先进入语言中心学习，完成112级或同等水平课程。","Currency": "美元","Rate": "6.3387"}</t>
  </si>
  <si>
    <t>Graduate Programs   310 Administration Building  University of TN at Martin   Martin, TN 38238 USA</t>
  </si>
  <si>
    <t>a:1:{i:0;O:8:"stdClass":2:{s:5:"score";s:14:"四分制  2.5";s:3:"tip";s:58:"本科平均分为2.5或大四平均分为3.0，满分为4";}}</t>
  </si>
  <si>
    <t>a:2:{i:0;O:8:"stdClass":2:{s:4:"type";s:17:"传统托福(PBT)";s:5:"score";s:3:"525";}i:1;O:8:"stdClass":2:{s:4:"type";s:17:"托福网考(IBT)";s:5:"score";s:2:"71";}}</t>
  </si>
  <si>
    <t>1 731-881-7499</t>
  </si>
  <si>
    <t>graduatestudies@utm.edu</t>
  </si>
  <si>
    <t>a:3:{i:0;O:8:"stdClass":2:{s:4:"time";s:8:"5月9日";s:3:"tip";s:30:"夏季入学申请截止时间";}i:1;O:8:"stdClass":2:{s:4:"time";s:9:"7月25日";s:3:"tip";s:30:"秋季入学申请截止时间";}i:2;O:8:"stdClass":2:{s:4:"time";s:10:"12月15日";s:3:"tip";s:30:"春季入学申请截止时间";}}</t>
  </si>
  <si>
    <t>1.申请者需获得本科学士学位，并提供就读大学成绩单英文版。&amp;nbsp;2.提供一份个人简历、三封推荐信。&amp;nbsp;3.提供托福成绩，或在美国就读大学获得学士学位。&amp;nbsp;4.GMAT成绩400分以上</t>
  </si>
  <si>
    <t>1 (731) 881-7012</t>
  </si>
  <si>
    <t>a:5:{s:6:"农学";s:30:"./major/175/5449/Master//8.gif";s:6:"理学";s:30:"./major/175/5449/Master//6.gif";s:9:"教育学";s:30:"./major/175/5449/Master//4.gif";s:9:"管理学";s:30:"./major/175/5449/Master//3.gif";s:6:"法学";s:30:"./major/175/5449/Master//1.gif";}</t>
  </si>
  <si>
    <t>{"Address":"Graduate Programs   310 Administration Building  University of TN at Martin   Martin, TN 38238 USA","Tel":"1 (731) 881-7012","Fax":"1 731-881-7499","Mail":"graduatestudies@utm.edu","ApplyOnline":"http://www.utm.edu/departments/intprog/applicationinfo.php","Conditions_Cost": [{"score":"四分制  2.5","tip":"本科平均分为2.5或大四平均分为3.0，满分为4"}],"Conditions_Edu": "本科毕业", "Conditions_Test": [{"type":"传统托福(PBT)","score":"525"},{"type":"托福网考(IBT)","score":"71"}],"Conditions_Age": "无明确要求","MajorSum": "6", "OpeningTime": [{"time":"5月9日","tip":"夏季入学申请截止时间"},{"time":"7月25日","tip":"秋季入学申请截止时间"},{"time":"12月15日","tip":"春季入学申请截止时间"}],"Tuition": "12410","Other_Application": "-1","Other_reg": "-1","Other_books": "-1","ScholarshipUrl": "http://www.utm.edu/departments/finaid/scholarship_links.php","alimony":"12768-21600","Other_Conditions": "1.申请者需获得本科学士学位，并提供就读大学成绩单英文版。&amp;nbsp;2.提供一份个人简历、三封推荐信。&amp;nbsp;3.提供托福成绩，或在美国就读大学获得学士学位。&amp;nbsp;4.GMAT成绩400分以上","Currency": "美元","Rate": "6.3387"}</t>
  </si>
  <si>
    <t>Graduate Studies, 227 Administration Building, The University of Tennessee at Martin, Martin,TN 38238</t>
  </si>
  <si>
    <t>a:1:{i:0;O:8:"stdClass":2:{s:4:"type";s:4:"GMAT";s:5:"score";s:4:"1050";}}</t>
  </si>
  <si>
    <t>1.提交托福考试成绩和GPA成绩。</t>
  </si>
  <si>
    <t>+1 (731) 881-7208</t>
  </si>
  <si>
    <t>a:1:{s:9:"管理学";s:27:"./major/175/5449/MBA//3.gif";}</t>
  </si>
  <si>
    <t>{"Address":"Graduate Studies, 227 Administration Building, The University of Tennessee at Martin, Martin,TN 38238","Tel":"+1 (731) 881-7208","Fax":"","Mail":"graduatestudies@utm.edu","Conditions_Cost": "","Conditions_Edu": "本科毕业", "Conditions_Test": [{"type":"GMAT","score":"1050"}], "Conditions_Work": "无明确要求","Conditions_Age": "无明确要求","MajorSum": "1", "OpeningTime": [{"time":"12月15日","tip":""}],"Tuition": "-1","Other_Application": "-1","Other_reg": "-1","Other_books": "-1","ScholarshipUrl": "","alimony":"12768-21600","Other_Conditions": "1.提交托福考试成绩和GPA成绩。","Currency": "美元","Rate": "6.3387"}</t>
  </si>
  <si>
    <t>Office of International Programs/Admissions  University of Tennessee at Martin  144 Gooch Hall  Martin, TN 38238 USA</t>
  </si>
  <si>
    <t>1 731 881 7322</t>
  </si>
  <si>
    <t>a:1:{i:0;O:8:"stdClass":2:{s:4:"time";s:9:"1月18日";s:3:"tip";s:59:"每年开课6次，1月、3月、5月、7月、8月、10月";}}</t>
  </si>
  <si>
    <t>1 731 881-7340</t>
  </si>
  <si>
    <t>a:2:{s:6:"文学";s:32:"./major/175/5449/Language//9.gif";s:9:"教育学";s:32:"./major/175/5449/Language//4.gif";}</t>
  </si>
  <si>
    <t>{"Address":"Office of International Programs/Admissions  University of Tennessee at Martin  144 Gooch Hall  Martin, TN 38238 USA","Tel":"1 731 881-7340","Fax":"1 731 881 7322  ","Mail":"tiep@utm.edu","ApplyOnline":"http://www.utm.edu/departments/intprog/applicationinfo.php","Conditions_Cost": "","Conditions_Edu": "无明确要求", "Conditions_Test": "","Conditions_Age": "无明确要求","MajorSum": "1", "OpeningTime": [{"time":"1月18日","tip":"每年开课6次，1月、3月、5月、7月、8月、10月"}],"Tuition": "650","Other_Application": "-1","Other_reg": "-1","Other_books": "-1","ScholarshipUrl": "","alimony":"12768-21600","Other_Conditions": "无明确要求","Currency": "美元","Rate": "6.3387"}</t>
  </si>
  <si>
    <t>a:5:{s:6:"农学";s:34:"./major/175/5449/Foundation//8.gif";s:6:"理学";s:34:"./major/175/5449/Foundation//6.gif";s:6:"工学";s:34:"./major/175/5449/Foundation//2.gif";s:6:"医学";s:35:"./major/175/5449/Foundation//10.gif";s:6:"法学";s:34:"./major/175/5449/Foundation//1.gif";}</t>
  </si>
  <si>
    <t>{"Address":"","Tel":"1 731.881.7340","Fax":"1 731.881.7322","Mail":"tiep@utm.edu","ApplyOnline":"http://www.utm.edu/departments/intprog/applicationinfo.php","Conditions_Cost": "","Conditions_Edu": "无明确要求", "Conditions_Test": "","Conditions_Age": "无明确要求","MajorSum": "17", "OpeningTime": "","Tuition": "-1","Other_Application": "-1","Other_reg": "-1","Other_books": "-1","ScholarshipUrl": "","alimony":"12768-21600","Other_Conditions": "无明确要求","Currency": "美元","Rate": "6.3387"}</t>
  </si>
  <si>
    <t>罗林斯学院（冬园）</t>
  </si>
  <si>
    <t>Rollins College (Winter Park)</t>
  </si>
  <si>
    <t>Office of Admission,Rollins College,Marshall &amp; Vera Lea Rinker Building,1000 Holt Avenue-2720 ,Winter Park, Florida 32789</t>
  </si>
  <si>
    <t>https://www.rollinsinfo.org/freshman/</t>
  </si>
  <si>
    <t>a:4:{i:0;O:8:"stdClass":2:{s:4:"type";s:17:"托福机考(CBT)";s:5:"score";s:3:"213";}i:1;O:8:"stdClass":2:{s:4:"type";s:17:"托福网考(IBT)";s:5:"score";s:2:"80";}i:2;O:8:"stdClass":2:{s:4:"type";s:6:"雅思";s:5:"score";s:3:"6.5";}i:3;O:8:"stdClass":2:{s:4:"type";s:17:"传统托福(PBT)";s:5:"score";s:3:"550";}}</t>
  </si>
  <si>
    <t>+1(407) 646-1502</t>
  </si>
  <si>
    <t>admission@rollins.edu</t>
  </si>
  <si>
    <t>a:3:{i:0;O:8:"stdClass":2:{s:4:"time";s:10:"11月15日";s:3:"tip";s:48:"提前录取（第一轮）的申请截止日期";}i:1;O:8:"stdClass":2:{s:4:"time";s:9:"1月15日";s:3:"tip";s:48:"提前录取（第二轮）的申请截止日期";}i:2;O:8:"stdClass":2:{s:4:"time";s:9:"3月15日";s:3:"tip";s:33:"常规录取的申请截止日期";}}</t>
  </si>
  <si>
    <t>1.要求提交高中学习成绩单。&amp;nbsp;2.可提供SAT、ACT考试成绩。</t>
  </si>
  <si>
    <t>http://www.rollins.edu/admission/financial-aid/index.html</t>
  </si>
  <si>
    <t>+1(407) 646-2161</t>
  </si>
  <si>
    <t>a:9:{s:6:"文学";s:37:"./major/175/1463/Undergraduate//9.gif";s:9:"历史学";s:37:"./major/175/1463/Undergraduate//7.gif";s:6:"理学";s:37:"./major/175/1463/Undergraduate//6.gif";s:9:"经济学";s:37:"./major/175/1463/Undergraduate//5.gif";s:9:"教育学";s:37:"./major/175/1463/Undergraduate//4.gif";s:9:"管理学";s:37:"./major/175/1463/Undergraduate//3.gif";s:6:"工学";s:37:"./major/175/1463/Undergraduate//2.gif";s:6:"哲学";s:38:"./major/175/1463/Undergraduate//11.gif";s:6:"法学";s:37:"./major/175/1463/Undergraduate//1.gif";}</t>
  </si>
  <si>
    <t>{"Address":"Office of Admission,Rollins College,Marshall &amp; Vera Lea Rinker Building,1000 Holt Avenue-2720 ,Winter Park, Florida 32789","Tel":"+1(407) 646-2161","Fax":"+1(407) 646-1502","Mail":"admission@rollins.edu","ApplyOnline":"https://www.rollinsinfo.org/freshman/","Conditions_Cost": "","Conditions_Edu": "高中毕业", "Conditions_Test": [{"type":"托福机考(CBT)","score":"213"},{"type":"托福网考(IBT)","score":"80"},{"type":"雅思","score":"6.5"},{"type":"传统托福(PBT)","score":"550"}],"Conditions_Age": "无明确要求","MajorSum": "28", "OpeningTime": [{"time":"11月15日","tip":"提前录取（第一轮）的申请截止日期"},{"time":"1月15日","tip":"提前录取（第二轮）的申请截止日期"},{"time":"3月15日","tip":"常规录取的申请截止日期"}],"Tuition": "41460","Other_Application": "40","Other_reg": "-1","Other_books": "-1","ScholarshipUrl": "http://www.rollins.edu/admission/financial-aid/index.html","alimony":"12768-21600","Other_Conditions": "1.要求提交高中学习成绩单。&amp;nbsp;2.可提供SAT、ACT考试成绩。","Currency": "美元","Rate": "6.3387"}</t>
  </si>
  <si>
    <t>Office of Admission   1000 Holt Avenue–2720   Winter Park, Florida 32789–4499</t>
  </si>
  <si>
    <t>http://www.rollins.edu/holt/application/，http://www.rollins.edu/holt/application/forms/MA_Application.pdf</t>
  </si>
  <si>
    <t>+1 407-646-1551</t>
  </si>
  <si>
    <t>eveningadmission@rollins.edu</t>
  </si>
  <si>
    <t>a:2:{i:0;O:8:"stdClass":2:{s:4:"time";s:9:"1月15日";s:3:"tip";s:42:"咨询专业提前录取申请截止日期";}i:1;O:8:"stdClass":2:{s:4:"time";s:9:"3月15日";s:3:"tip";s:42:"咨询专业常规录取申请截止日期";}}</t>
  </si>
  <si>
    <t>咨询专业入学要求：&amp;nbsp;要求提交托福考试成绩。</t>
  </si>
  <si>
    <t>http://www.rollins.edu/holt/affordability/scholarships.html</t>
  </si>
  <si>
    <t>+1 407-646-2232</t>
  </si>
  <si>
    <t>a:6:{s:6:"文学";s:30:"./major/175/1463/Master//9.gif";s:6:"理学";s:30:"./major/175/1463/Master//6.gif";s:9:"教育学";s:30:"./major/175/1463/Master//4.gif";s:9:"管理学";s:30:"./major/175/1463/Master//3.gif";s:6:"医学";s:31:"./major/175/1463/Master//10.gif";s:6:"法学";s:30:"./major/175/1463/Master//1.gif";}</t>
  </si>
  <si>
    <t>{"Address":"Office of Admission   1000 Holt Avenue–2720   Winter Park, Florida 32789–4499","Tel":"+1 407-646-2232","Fax":"+1 407-646-1551 ","Mail":"eveningadmission@rollins.edu","ApplyOnline":"http://www.rollins.edu/holt/application/，http://www.rollins.edu/holt/application/forms/MA_Application.pdf","Conditions_Cost": [{"score":"四分制  3.0","tip":"GPA"}],"Conditions_Edu": "本科毕业", "Conditions_Test": "","Conditions_Age": "无明确要求","MajorSum": "7", "OpeningTime": [{"time":"1月15日","tip":"咨询专业提前录取申请截止日期"},{"time":"3月15日","tip":"咨询专业常规录取申请截止日期"}],"Tuition": "13440","Other_Application": "50","Other_reg": "-1","Other_books": "-1","ScholarshipUrl": "http://www.rollins.edu/holt/affordability/scholarships.html","alimony":"12768-21600","Other_Conditions": "咨询专业入学要求：&amp;nbsp;要求提交托福考试成绩。","Currency": "美元","Rate": "6.3387"}</t>
  </si>
  <si>
    <t>Office of Admission Rollins College 1000 Holt Avenue–2720 Winter Park, Florida 32789–4499</t>
  </si>
  <si>
    <t>graduate-business@rollins.edu</t>
  </si>
  <si>
    <t>a:1:{i:0;O:8:"stdClass":2:{s:4:"time";s:10:"12月31日";s:3:"tip";s:44:"全年均可申请，建议8月1日前申请";}}</t>
  </si>
  <si>
    <t>1、要求提交GRE或GMAT成绩。</t>
  </si>
  <si>
    <t>+1 407-646-2405</t>
  </si>
  <si>
    <t>16个月 一月份入学学制为16个月&lt;br/&gt;21个月 八月份入学学制为21个月</t>
  </si>
  <si>
    <t>a:1:{s:9:"管理学";s:27:"./major/175/1463/MBA//3.gif";}</t>
  </si>
  <si>
    <t>{"Address":"Office of Admission Rollins College 1000 Holt Avenue–2720 Winter Park, Florida 32789–4499  ","Tel":"+1 407-646-2405","Fax":"","Mail":"graduate-business@rollins.edu","Conditions_Cost": "","Conditions_Edu": "本科毕业", "Conditions_Test": [{"type":"托福网考(IBT)","score":"100"},{"type":"雅思","score":"7"}], "Conditions_Work": "无明确要求","xueZhi": "16个月 一月份入学学制为16个月&lt;br/&gt;21个月 八月份入学学制为21个月","Conditions_Age": "无明确要求","MajorSum": "1", "OpeningTime": [{"time":"12月31日","tip":"全年均可申请，建议8月1日前申请"}],"Tuition": "67320","Other_Application": "50","Other_reg": "-1","Other_books": "-1","ScholarshipUrl": "","alimony":"12768-21600","Other_Conditions": "1、要求提交GRE或GMAT成绩。","Currency": "美元","Rate": "6.3387"}</t>
  </si>
  <si>
    <t>a:4:{s:6:"农学";s:34:"./major/175/1463/Foundation//8.gif";s:9:"教育学";s:34:"./major/175/1463/Foundation//4.gif";s:6:"医学";s:35:"./major/175/1463/Foundation//10.gif";s:6:"法学";s:34:"./major/175/1463/Foundation//1.gif";}</t>
  </si>
  <si>
    <t>{"Address":"Office of Admission,Rollins College,Marshall &amp; Vera Lea Rinker Building,1000 Holt Avenue-2720 ,Winter Park, Florida 32789","Tel":"+1(407) 646-2161","Fax":"+1(407) 646-1502","Mail":"admission@rollins.edu","ApplyOnline":"https://www.rollinsinfo.org/freshman/","Conditions_Cost": "","Conditions_Edu": "高中毕业", "Conditions_Test": "","Conditions_Age": "无明确要求","MajorSum": "4", "OpeningTime": "","Tuition": "-1","Other_Application": "-1","Other_reg": "-1","Other_books": "-1","ScholarshipUrl": "","alimony":"12768-21600","Other_Conditions": "无明确要求","Currency": "美元","Rate": "6.3387"}</t>
  </si>
  <si>
    <t>科尔比学院(沃特维尔)</t>
  </si>
  <si>
    <t>Colby College (Waterville)</t>
  </si>
  <si>
    <t>Office of Admissions and Financial Aid 4800 Mayflower HillWaterville, ME 04901-8848</t>
  </si>
  <si>
    <t>http://www.colby.edu/admissions_cs/apply_to_colby/apply.cfm</t>
  </si>
  <si>
    <t>001(207) 859-4828</t>
  </si>
  <si>
    <t>admissions@colby.edu</t>
  </si>
  <si>
    <t>a:2:{i:0;O:8:"stdClass":2:{s:4:"time";s:10:"11月15日";s:3:"tip";s:42:"秋季入学提前录取申请截止时间";}i:1;O:8:"stdClass":2:{s:4:"time";s:8:"1月1日";s:3:"tip";s:42:"冬季入学提前录取申请截止时间";}}</t>
  </si>
  <si>
    <t>http://www.colby.edu/admissions_cs/student-aid.cfm</t>
  </si>
  <si>
    <t>001(800) 723-3032</t>
  </si>
  <si>
    <t>a:7:{s:6:"文学";s:37:"./major/175/2622/Undergraduate//9.gif";s:9:"历史学";s:37:"./major/175/2622/Undergraduate//7.gif";s:6:"理学";s:37:"./major/175/2622/Undergraduate//6.gif";s:9:"经济学";s:37:"./major/175/2622/Undergraduate//5.gif";s:6:"工学";s:37:"./major/175/2622/Undergraduate//2.gif";s:6:"哲学";s:38:"./major/175/2622/Undergraduate//11.gif";s:6:"法学";s:37:"./major/175/2622/Undergraduate//1.gif";}</t>
  </si>
  <si>
    <t>{"Address":"Office of Admissions and Financial Aid 4800 Mayflower HillWaterville, ME 04901-8848","Tel":"001(800) 723-3032","Fax":"001(207) 859-4828","Mail":"admissions@colby.edu","ApplyOnline":"http://www.colby.edu/admissions_cs/apply_to_colby/apply.cfm","Conditions_Cost": "","Conditions_Edu": "高中毕业", "Conditions_Test": "","Conditions_Age": "无明确要求","MajorSum": "55", "OpeningTime": [{"time":"11月15日","tip":"秋季入学提前录取申请截止时间"},{"time":"1月1日","tip":"冬季入学提前录取申请截止时间"}],"Tuition": "57510","Other_Application": "65","Other_reg": "-1","Other_books": "-1","ScholarshipUrl": "http://www.colby.edu/admissions_cs/student-aid.cfm","alimony":"12768-21600","Other_Conditions": "语言要求：&amp;nbsp;提交托福或雅思考试成绩。","Currency": "美元","Rate": "6.3387"}</t>
  </si>
  <si>
    <t>长岛大学</t>
  </si>
  <si>
    <t>Long Island University</t>
  </si>
  <si>
    <t>Admissions Processing Center, P.O. Box 810 Randolph, MA 02368-0810, U.S.A.</t>
  </si>
  <si>
    <t>http://www.liu.edu/Brooklyn/Admissions/Apply</t>
  </si>
  <si>
    <t>admissions@liu.edu</t>
  </si>
  <si>
    <t>需提交托福、雅思或SAT成绩。</t>
  </si>
  <si>
    <t>http://www.liu.edu/Brooklyn/Financial-Services</t>
  </si>
  <si>
    <t>1 718-488-1011</t>
  </si>
  <si>
    <t>a:10:{s:6:"文学";s:38:"./major/175/55311/Undergraduate//9.gif";s:9:"历史学";s:38:"./major/175/55311/Undergraduate//7.gif";s:6:"理学";s:38:"./major/175/55311/Undergraduate//6.gif";s:9:"经济学";s:38:"./major/175/55311/Undergraduate//5.gif";s:9:"教育学";s:38:"./major/175/55311/Undergraduate//4.gif";s:9:"管理学";s:38:"./major/175/55311/Undergraduate//3.gif";s:6:"工学";s:38:"./major/175/55311/Undergraduate//2.gif";s:6:"哲学";s:39:"./major/175/55311/Undergraduate//11.gif";s:6:"医学";s:39:"./major/175/55311/Undergraduate//10.gif";s:6:"法学";s:38:"./major/175/55311/Undergraduate//1.gif";}</t>
  </si>
  <si>
    <t>{"Address":"Admissions Processing Center, P.O. Box 810 Randolph, MA 02368-0810, U.S.A.","Tel":"1 718-488-1011","Fax":"","Mail":"admissions@liu.edu","ApplyOnline":"http://www.liu.edu/Brooklyn/Admissions/Apply","Conditions_Cost": "","Conditions_Edu": "高中毕业", "Conditions_Test": "","Conditions_Age": "无明确要求","MajorSum": "95", "OpeningTime": "","Tuition": "16185","Other_Application": "-1","Other_reg": "-1","Other_books": "-1","ScholarshipUrl": "http://www.liu.edu/Brooklyn/Financial-Services","alimony":"12768-21600","Other_Conditions": "需提交托福、雅思或SAT成绩。","Currency": "美元","Rate": "6.3387"}</t>
  </si>
  <si>
    <t>a:9:{s:6:"文学";s:31:"./major/175/55311/Master//9.gif";s:9:"历史学";s:31:"./major/175/55311/Master//7.gif";s:6:"理学";s:31:"./major/175/55311/Master//6.gif";s:9:"经济学";s:31:"./major/175/55311/Master//5.gif";s:9:"教育学";s:31:"./major/175/55311/Master//4.gif";s:9:"管理学";s:31:"./major/175/55311/Master//3.gif";s:6:"工学";s:31:"./major/175/55311/Master//2.gif";s:6:"医学";s:32:"./major/175/55311/Master//10.gif";s:6:"法学";s:31:"./major/175/55311/Master//1.gif";}</t>
  </si>
  <si>
    <t>{"Address":"Admissions Processing Center, P.O. Box 810 Randolph, MA 02368-0810, U.S.A.","Tel":"1 718-488-1011","Fax":"","Mail":"admissions@liu.edu","ApplyOnline":"http://www.liu.edu/Brooklyn/Admissions/Apply","Conditions_Cost": "","Conditions_Edu": "本科毕业", "Conditions_Test": "","Conditions_Age": "无明确要求","MajorSum": "74", "OpeningTime": "","Tuition": "26640","Other_Application": "40","Other_reg": "-1","Other_books": "-1","ScholarshipUrl": "http://www.liu.edu/Brooklyn/Financial-Services","alimony":"12768-21600","Other_Conditions": "无明确要求","Currency": "美元","Rate": "6.3387"}</t>
  </si>
  <si>
    <t>a:4:{s:6:"理学";s:27:"./major/175/55311/Dr//6.gif";s:9:"教育学";s:27:"./major/175/55311/Dr//4.gif";s:6:"工学";s:27:"./major/175/55311/Dr//2.gif";s:6:"医学";s:28:"./major/175/55311/Dr//10.gif";}</t>
  </si>
  <si>
    <t>{"Address":"Admissions Processing Center, P.O. Box 810 Randolph, MA 02368-0810, U.S.A.","Tel":"1 718-488-1011","Fax":"","Mail":"admissions@liu.edu","ApplyOnline":"http://www.liu.edu/Brooklyn/Admissions/Apply","Conditions_Cost": "","Conditions_Edu": "硕士毕业", "Conditions_Test": "","Conditions_Age": "无明确要求","MajorSum": "6", "OpeningTime": "","Tuition": "23055","Other_Application": "40","Other_reg": "-1","Other_books": "-1","ScholarshipUrl": "http://www.liu.edu/Brooklyn/Financial-Services","alimony":"12768-21600","Other_Conditions": "无明确要求","Currency": "美元","Rate": "6.3387"}</t>
  </si>
  <si>
    <t>美国海军学院(安纳波利斯)</t>
  </si>
  <si>
    <t>United States Naval Academy (Annapolis)</t>
  </si>
  <si>
    <t>Office of Admissions, Halsey Field House, 52 King George Street, Annapolis, MD 21402</t>
  </si>
  <si>
    <t>http://www.usna.edu/Admissions/steps.htm</t>
  </si>
  <si>
    <t>1、要求提交SAT或ACT考试成绩。&amp;nbsp;2、如要申请，请联系招生办。</t>
  </si>
  <si>
    <t>http://www.usna.edu/Admissions/geninfo.htm</t>
  </si>
  <si>
    <t>+1 (410) 293-1858</t>
  </si>
  <si>
    <t>a:8:{s:6:"文学";s:37:"./major/175/2756/Undergraduate//9.gif";s:9:"历史学";s:37:"./major/175/2756/Undergraduate//7.gif";s:6:"理学";s:37:"./major/175/2756/Undergraduate//6.gif";s:9:"经济学";s:37:"./major/175/2756/Undergraduate//5.gif";s:9:"管理学";s:37:"./major/175/2756/Undergraduate//3.gif";s:6:"工学";s:37:"./major/175/2756/Undergraduate//2.gif";s:6:"军事";s:38:"./major/175/2756/Undergraduate//12.gif";s:6:"法学";s:37:"./major/175/2756/Undergraduate//1.gif";}</t>
  </si>
  <si>
    <t>{"Address":"Office of Admissions, Halsey Field House, 52 King George Street, Annapolis, MD 21402","Tel":"+1 (410) 293-1858","Fax":"","Mail":"","ApplyOnline":"http://www.usna.edu/Admissions/steps.htm","Conditions_Cost": "","Conditions_Edu": "高中毕业", "Conditions_Test": "","Conditions_Age": "无明确要求","MajorSum": "24", "OpeningTime": "","Tuition": "0","Other_Application": "-1","Other_reg": "-1","Other_books": "-1","ScholarshipUrl": "http://www.usna.edu/Admissions/geninfo.htm","alimony":"12768-21600","Other_Conditions": "1、要求提交SAT或ACT考试成绩。&amp;nbsp;2、如要申请，请联系招生办。","Currency": "美元","Rate": "6.3387"}</t>
  </si>
  <si>
    <t>西卡罗莱纳大学(库洛维)</t>
  </si>
  <si>
    <t>Western Carolina University (Cullowhee)</t>
  </si>
  <si>
    <t>Western Carolina University,Office of Undergraduate Admission,102 Camp Building,Cullowhee, NC 28723</t>
  </si>
  <si>
    <t>http://www.wcu.edu/academics/office-of-international-programs-and-services/index.asp</t>
  </si>
  <si>
    <t>+1 828-227-7319</t>
  </si>
  <si>
    <t>admiss@email.wcu.eud</t>
  </si>
  <si>
    <t>a:2:{i:0;O:8:"stdClass":2:{s:4:"time";s:8:"4月1日";s:3:"tip";s:30:"秋季入学申请截止日期";}i:1;O:8:"stdClass":2:{s:4:"time";s:8:"9月1日";s:3:"tip";s:30:"春季入学申请截止日期";}}</t>
  </si>
  <si>
    <t>1.如果不能满足该校的语言要求，可申请学习该校语言中心开设的相关课程。</t>
  </si>
  <si>
    <t>http://www.wcu.edu/current-students/scholarships/index.asp</t>
  </si>
  <si>
    <t>+1 828-227-7317</t>
  </si>
  <si>
    <t>a:10:{s:6:"文学";s:37:"./major/175/4366/Undergraduate//9.gif";s:9:"历史学";s:37:"./major/175/4366/Undergraduate//7.gif";s:6:"理学";s:37:"./major/175/4366/Undergraduate//6.gif";s:9:"经济学";s:37:"./major/175/4366/Undergraduate//5.gif";s:9:"教育学";s:37:"./major/175/4366/Undergraduate//4.gif";s:9:"管理学";s:37:"./major/175/4366/Undergraduate//3.gif";s:6:"工学";s:37:"./major/175/4366/Undergraduate//2.gif";s:6:"哲学";s:38:"./major/175/4366/Undergraduate//11.gif";s:6:"医学";s:38:"./major/175/4366/Undergraduate//10.gif";s:6:"法学";s:37:"./major/175/4366/Undergraduate//1.gif";}</t>
  </si>
  <si>
    <t>{"Address":"Western Carolina University,Office of Undergraduate Admission,102 Camp Building,Cullowhee, NC 28723","Tel":"+1 828-227-7317","Fax":"+1 828-227-7319","Mail":"admiss@email.wcu.eud","ApplyOnline":"http://www.wcu.edu/academics/office-of-international-programs-and-services/index.asp","Conditions_Cost": "","Conditions_Edu": "高中毕业", "Conditions_Test": [{"type":"传统托福(PBT)","score":"550"},{"type":"托福机考(CBT)","score":"213"},{"type":"托福网考(IBT)","score":"79"}],"Conditions_Age": "无明确要求","MajorSum": "63", "OpeningTime": [{"time":"4月1日","tip":"秋季入学申请截止日期"},{"time":"9月1日","tip":"春季入学申请截止日期"}],"Tuition": "17452","Other_Application": "-1","Other_reg": "-1","Other_books": "-1","ScholarshipUrl": "http://www.wcu.edu/current-students/scholarships/index.asp","alimony":"12768-21600","Other_Conditions": "1.如果不能满足该校的语言要求，可申请学习该校语言中心开设的相关课程。","Currency": "美元","Rate": "6.3387"}</t>
  </si>
  <si>
    <t>Graduate School,109 Cordelia Camp Building,Western Carolina University,CullowheeNC 28723 USA</t>
  </si>
  <si>
    <t>http://www.wcu.edu/academics/wcu-graduate-school/prospective-graduate-students/apply-now.asp</t>
  </si>
  <si>
    <t>+1 828-227-7480</t>
  </si>
  <si>
    <t>grad@wcu.edu</t>
  </si>
  <si>
    <t>+1 828-227-7398</t>
  </si>
  <si>
    <t>a:8:{s:6:"文学";s:30:"./major/175/4366/Master//9.gif";s:9:"历史学";s:30:"./major/175/4366/Master//7.gif";s:6:"理学";s:30:"./major/175/4366/Master//6.gif";s:9:"教育学";s:30:"./major/175/4366/Master//4.gif";s:9:"管理学";s:30:"./major/175/4366/Master//3.gif";s:6:"工学";s:30:"./major/175/4366/Master//2.gif";s:6:"医学";s:31:"./major/175/4366/Master//10.gif";s:6:"法学";s:30:"./major/175/4366/Master//1.gif";}</t>
  </si>
  <si>
    <t>{"Address":"Graduate School,109 Cordelia Camp Building,Western Carolina University,CullowheeNC 28723 USA","Tel":"+1 828-227-7398","Fax":"+1 828-227-7480","Mail":"grad@wcu.edu","ApplyOnline":"http://www.wcu.edu/academics/wcu-graduate-school/prospective-graduate-students/apply-now.asp","Conditions_Cost": "","Conditions_Edu": "本科毕业", "Conditions_Test": [{"type":"传统托福(PBT)","score":"550"},{"type":"托福机考(CBT)","score":"213"},{"type":"托福网考(IBT)","score":"79"},{"type":"雅思","score":"6.5"}],"Conditions_Age": "无明确要求","MajorSum": "32", "OpeningTime": [{"time":"4月1日","tip":"秋季入学申请截止日期"},{"time":"9月1日","tip":"春季入学申请截止日期"}],"Tuition": "17656","Other_Application": "-1","Other_reg": "-1","Other_books": "-1","ScholarshipUrl": "http://www.wcu.edu/current-students/scholarships/index.asp","alimony":"12768-21600","Other_Conditions": "1、要求提交GRE或GMAT成绩。","Currency": "美元","Rate": "6.3387"}</t>
  </si>
  <si>
    <t>a:2:{s:9:"管理学";s:26:"./major/175/4366/Dr//3.gif";s:6:"医学";s:27:"./major/175/4366/Dr//10.gif";}</t>
  </si>
  <si>
    <t>{"Address":"Graduate School,109 Cordelia Camp Building,Western Carolina University,CullowheeNC 28723 USA","Tel":"+1 828-227-7398","Fax":"+1 828-227-7480","Mail":"grad@wcu.edu","ApplyOnline":"http://www.wcu.edu/academics/wcu-graduate-school/prospective-graduate-students/apply-now.asp","Conditions_Cost": "","Conditions_Edu": "本科毕业", "Conditions_Test": [{"type":"传统托福(PBT)","score":"550"},{"type":"托福机考(CBT)","score":"213"},{"type":"托福网考(IBT)","score":"79"},{"type":"雅思","score":"6.5"}],"Conditions_Age": "无明确要求","MajorSum": "2", "OpeningTime": [{"time":"4月1日","tip":"秋季入学申请截止日期"},{"time":"9月1日","tip":"春季入学申请截止日期"}],"Tuition": "20392","Other_Application": "-1","Other_reg": "-1","Other_books": "-1","ScholarshipUrl": "http://www.wcu.edu/current-students/scholarships/index.asp","alimony":"12768-21600","Other_Conditions": "1、要求提交GRE或GMAT成绩。","Currency": "美元","Rate": "6.3387"}</t>
  </si>
  <si>
    <t>{"Address":"","Tel":"","Fax":"","Mail":"","Conditions_Cost": "","Conditions_Edu": "无明确要求", "Conditions_Test": "", "Conditions_Work": "无明确要求","xueZhi": "16个月 全日制16个月","Conditions_Age": "无明确要求","MajorSum": "0", "OpeningTime": "","Tuition": "-1","Other_Application": "-1","Other_reg": "-1","Other_books": "-1","ScholarshipUrl": "","alimony":"12768-21600","Other_Conditions": "无明确要求","Currency": "美元","Rate": "6.3387"}</t>
  </si>
  <si>
    <t>International Programs and Services, 109 Camp Bldg., 69 East University Way, Western Carolina University, Cullowhee, NC  28723</t>
  </si>
  <si>
    <t>http://www.wcu.edu/academics/office-of-international-programs-and-services/intensive-english-program/index.asp</t>
  </si>
  <si>
    <t>001.828.227.7080</t>
  </si>
  <si>
    <t>lmwaniki@email.wcu.edu</t>
  </si>
  <si>
    <t>a:1:{i:0;O:8:"stdClass":2:{s:4:"time";s:9:"1月13日";s:3:"tip";s:52:"每年开课3次，分别为：1月、6月、8月、";}}</t>
  </si>
  <si>
    <t>001.828.227.7494</t>
  </si>
  <si>
    <t>a:2:{s:6:"文学";s:32:"./major/175/4366/Language//9.gif";s:9:"教育学";s:32:"./major/175/4366/Language//4.gif";}</t>
  </si>
  <si>
    <t>{"Address":"International Programs and Services, 109 Camp Bldg., 69 East University Way, Western Carolina University, Cullowhee, NC  28723","Tel":"001.828.227.7494","Fax":"001.828.227.7080","Mail":"lmwaniki@email.wcu.edu","ApplyOnline":"http://www.wcu.edu/academics/office-of-international-programs-and-services/intensive-english-program/index.asp","Conditions_Cost": "","Conditions_Edu": "高中毕业", "Conditions_Test": "","Conditions_Age": "十八岁以上","MajorSum": "1", "OpeningTime": [{"time":"1月13日","tip":"每年开课3次，分别为：1月、6月、8月、"}],"Tuition": "217","Other_Application": "-1","Other_reg": "-1","Other_books": "200","ScholarshipUrl": "","alimony":"12768-21600","Other_Conditions": "无明确要求","Currency": "美元","Rate": "6.3387"}</t>
  </si>
  <si>
    <t>a:6:{s:6:"文学";s:31:"./major/175/4366/NetWork//9.gif";s:6:"理学";s:31:"./major/175/4366/NetWork//6.gif";s:9:"教育学";s:31:"./major/175/4366/NetWork//4.gif";s:9:"管理学";s:31:"./major/175/4366/NetWork//3.gif";s:6:"工学";s:31:"./major/175/4366/NetWork//2.gif";s:6:"医学";s:32:"./major/175/4366/NetWork//10.gif";}</t>
  </si>
  <si>
    <t>{"Address":"Graduate School,109 Cordelia Camp Building,Western Carolina University,CullowheeNC 28723 USA","Tel":"+1 828-227-7398","Fax":"+1 828-227-7480","Mail":"grad@wcu.edu","ApplyOnline":"http://www.wcu.edu/academics/wcu-graduate-school/prospective-graduate-students/apply-now.asp","Conditions_Cost": "","Conditions_Edu": "无明确要求", "Conditions_Test": "","Conditions_Age": "无明确要求","MajorSum": "15", "OpeningTime": "","Tuition": "17656","Other_Application": "","Other_reg": "-1","Other_books": "-1","ScholarshipUrl": "http://www.wcu.edu/current-students/scholarships/index.asp","alimony":"12768-21600","Other_Conditions": "无明确要求","Currency": "美元","Rate": "6.3387"}</t>
  </si>
  <si>
    <t>a:2:{s:9:"教育学";s:34:"./major/175/4366/Foundation//4.gif";s:6:"医学";s:35:"./major/175/4366/Foundation//10.gif";}</t>
  </si>
  <si>
    <t>{"Address":"Western Carolina University,Office of Undergraduate Admission,102 Camp Building,Cullowhee, NC 28723","Tel":"+1 828-227-7317","Fax":"+1 828-227-7319","Mail":"admiss@email.wcu.eud","ApplyOnline":"http://www.wcu.edu/academics/office-of-international-programs-and-services/index.asp","Conditions_Cost": "","Conditions_Edu": "无明确要求", "Conditions_Test": "","Conditions_Age": "无明确要求","MajorSum": "1", "OpeningTime": "","Tuition": "-1","Other_Application": "-1","Other_reg": "-1","Other_books": "-1","ScholarshipUrl": "","alimony":"12768-21600","Other_Conditions": "无明确要求","Currency": "美元","Rate": "6.3387"}</t>
  </si>
  <si>
    <t>布拉德利大学(皮奥利亚)</t>
  </si>
  <si>
    <t>Bradley University (Peoria)</t>
  </si>
  <si>
    <t>Admissions Office, Bradley University,  1501 W Bradley Ave Peoria, IL 61625.</t>
  </si>
  <si>
    <t>http://admissions.bradley.edu/freshman/application/</t>
  </si>
  <si>
    <t>admissions@bradley.edu</t>
  </si>
  <si>
    <t>a:1:{i:0;O:8:"stdClass":2:{s:4:"time";s:9:"3月15日";s:3:"tip";s:30:"秋季入学申请截止时间";}}</t>
  </si>
  <si>
    <t>http://www.bradley.edu/offices/other/sfs/fa/sources/</t>
  </si>
  <si>
    <t>001 (800) 447-6460</t>
  </si>
  <si>
    <t>a:10:{s:6:"文学";s:37:"./major/175/1804/Undergraduate//9.gif";s:9:"历史学";s:37:"./major/175/1804/Undergraduate//7.gif";s:6:"理学";s:37:"./major/175/1804/Undergraduate//6.gif";s:9:"经济学";s:37:"./major/175/1804/Undergraduate//5.gif";s:9:"教育学";s:37:"./major/175/1804/Undergraduate//4.gif";s:9:"管理学";s:37:"./major/175/1804/Undergraduate//3.gif";s:6:"工学";s:37:"./major/175/1804/Undergraduate//2.gif";s:6:"哲学";s:38:"./major/175/1804/Undergraduate//11.gif";s:6:"医学";s:38:"./major/175/1804/Undergraduate//10.gif";s:6:"法学";s:37:"./major/175/1804/Undergraduate//1.gif";}</t>
  </si>
  <si>
    <t>{"Address":"Admissions Office, Bradley University,  1501 W Bradley Ave Peoria, IL 61625.","Tel":"001 (800) 447-6460","Fax":"","Mail":"admissions@bradley.edu","ApplyOnline":"http://admissions.bradley.edu/freshman/application/","Conditions_Cost": "","Conditions_Edu": "高中毕业", "Conditions_Test": [{"type":"传统托福(PBT)","score":"550"},{"type":"托福机考(CBT)","score":"213"},{"type":"托福网考(IBT)","score":"79"},{"type":"雅思","score":"6.5"}],"Conditions_Age": "无明确要求","MajorSum": "34", "OpeningTime": [{"time":"3月15日","tip":"秋季入学申请截止时间"}],"Tuition": "29320","Other_Application": "50","Other_reg": "-1","Other_books": "-1","ScholarshipUrl": "http://www.bradley.edu/offices/other/sfs/fa/sources/","alimony":"12768-21600","Other_Conditions": "无明确要求","Currency": "美元","Rate": "6.3387"}</t>
  </si>
  <si>
    <t>Bradley University, The Graduate School, 1501 West Bradley Avenue, Peoria, IL 61625</t>
  </si>
  <si>
    <t>https://gradschool.bradley.edu/apply/</t>
  </si>
  <si>
    <t>bugrad2@bradley.edu</t>
  </si>
  <si>
    <t>http://www.bradley.edu/academic/gradschool/admission/tuition/</t>
  </si>
  <si>
    <t>001 (309) 677-2375</t>
  </si>
  <si>
    <t>a:7:{s:6:"文学";s:30:"./major/175/1804/Master//9.gif";s:6:"理学";s:30:"./major/175/1804/Master//6.gif";s:9:"经济学";s:30:"./major/175/1804/Master//5.gif";s:9:"教育学";s:30:"./major/175/1804/Master//4.gif";s:9:"管理学";s:30:"./major/175/1804/Master//3.gif";s:6:"工学";s:30:"./major/175/1804/Master//2.gif";s:6:"医学";s:31:"./major/175/1804/Master//10.gif";}</t>
  </si>
  <si>
    <t>{"Address":"Bradley University, The Graduate School, 1501 West Bradley Avenue, Peoria, IL 61625   ","Tel":"001 (309) 677-2375","Fax":"","Mail":"bugrad2@bradley.edu","ApplyOnline":"https://gradschool.bradley.edu/apply/","Conditions_Cost": "","Conditions_Edu": "本科毕业", "Conditions_Test": [{"type":"托福网考(IBT)","score":"79"},{"type":"雅思","score":"6.5"}],"Conditions_Age": "无明确要求","MajorSum": "27", "OpeningTime": [{"time":"5月15日","tip":"秋季入学申请截止时间"},{"time":"10月15日","tip":"春季入学申请截止时间"}],"Tuition": "18720","Other_Application": "50","Other_reg": "-1","Other_books": "-1","ScholarshipUrl": "http://www.bradley.edu/academic/gradschool/admission/tuition/","alimony":"12768-21600","Other_Conditions": "无明确要求","Currency": "美元","Rate": "6.3387"}</t>
  </si>
  <si>
    <t>a:2:{i:0;O:8:"stdClass":2:{s:4:"time";s:10:"10月15日";s:3:"tip";s:30:"春季入学申请截止时间";}i:1;O:8:"stdClass":2:{s:4:"time";s:9:"5月15日";s:3:"tip";s:30:"秋季入学申请截止时间";}}</t>
  </si>
  <si>
    <t>a:1:{s:6:"医学";s:27:"./major/175/1804/Dr//10.gif";}</t>
  </si>
  <si>
    <t>{"Address":"Bradley University, The Graduate School, 1501 West Bradley Avenue, Peoria, IL 61625   ","Tel":"001 (309) 677-2375","Fax":"","Mail":"bugrad2@bradley.edu","ApplyOnline":"https://gradschool.bradley.edu/apply/","Conditions_Cost": "","Conditions_Edu": "本科毕业", "Conditions_Test": [{"type":"托福网考(IBT)","score":"79"},{"type":"雅思","score":"6.5"}],"Conditions_Age": "无明确要求","MajorSum": "1", "OpeningTime": [{"time":"10月15日","tip":"春季入学申请截止时间"},{"time":"5月15日","tip":"秋季入学申请截止时间"}],"Tuition": "18720","Other_Application": "50","Other_reg": "-1","Other_books": "-1","ScholarshipUrl": "http://www.bradley.edu/academic/gradschool/admission/tuition/","alimony":"12768-21600","Other_Conditions": "无明确要求","Currency": "美元","Rate": "6.3387"}</t>
  </si>
  <si>
    <t>bugrad@bradley.edu</t>
  </si>
  <si>
    <t>a:3:{s:9:"教育学";s:31:"./major/175/1804/NetWork//4.gif";s:9:"管理学";s:31:"./major/175/1804/NetWork//3.gif";s:6:"医学";s:32:"./major/175/1804/NetWork//10.gif";}</t>
  </si>
  <si>
    <t>{"Address":"Bradley University, The Graduate School, 1501 West Bradley Avenue, Peoria, IL 61625   ","Tel":"001 (309) 677-2375","Fax":"","Mail":"bugrad@bradley.edu","ApplyOnline":"https://gradschool.bradley.edu/apply/","Conditions_Cost": "","Conditions_Edu": "无明确要求", "Conditions_Test": "","Conditions_Age": "无明确要求","MajorSum": "6", "OpeningTime": "","Tuition": "15000","Other_Application": "","Other_reg": "-1","Other_books": "-1","ScholarshipUrl": "http://www.bradley.edu/academic/gradschool/admission/tuition/","alimony":"12768-21600","Other_Conditions": "无明确要求","Currency": "美元","Rate": "6.3387"}</t>
  </si>
  <si>
    <t>东肯塔基大学(里士满)</t>
  </si>
  <si>
    <t>Eastern Kentucky University (Richmond)</t>
  </si>
  <si>
    <t>Admissions Department, Office of Admissions, SSB 112, CPO 54, Eastern Kentucky University, 521 Lancaster Avenue, Richmond, KY 40475-3102 USA</t>
  </si>
  <si>
    <t>http://admissions.eku.edu/international</t>
  </si>
  <si>
    <t>001 (859) 622-8024</t>
  </si>
  <si>
    <t>admissions@eku.edu</t>
  </si>
  <si>
    <t>a:3:{i:0;O:8:"stdClass":2:{s:4:"time";s:8:"5月1日";s:3:"tip";s:30:"夏季入学申请截止时间";}i:1;O:8:"stdClass":2:{s:4:"time";s:8:"8月1日";s:3:"tip";s:30:"秋季入学申请截止时间";}i:2;O:8:"stdClass":2:{s:4:"time";s:9:"12月1日";s:3:"tip";s:30:"春季入学申请截止时间";}}</t>
  </si>
  <si>
    <t>1.可以提交SAT、ACT考试成绩。</t>
  </si>
  <si>
    <t>http://scholarships.eku.edu/types-scholarships</t>
  </si>
  <si>
    <t>001 (859) 622-2106</t>
  </si>
  <si>
    <t>a:13:{s:6:"文学";s:37:"./major/175/2358/Undergraduate//9.gif";s:6:"农学";s:37:"./major/175/2358/Undergraduate//8.gif";s:9:"历史学";s:37:"./major/175/2358/Undergraduate//7.gif";s:6:"理学";s:37:"./major/175/2358/Undergraduate//6.gif";s:9:"经济学";s:37:"./major/175/2358/Undergraduate//5.gif";s:9:"教育学";s:37:"./major/175/2358/Undergraduate//4.gif";s:9:"管理学";s:37:"./major/175/2358/Undergraduate//3.gif";s:6:"工学";s:37:"./major/175/2358/Undergraduate//2.gif";s:21:"职教及其他类别";s:38:"./major/175/2358/Undergraduate//13.gif";s:6:"军事";s:38:"./major/175/2358/Undergraduate//12.gif";s:6:"哲学";s:38:"./major/175/2358/Undergraduate//11.gif";s:6:"医学";s:38:"./major/175/2358/Undergraduate//10.gif";s:6:"法学";s:37:"./major/175/2358/Undergraduate//1.gif";}</t>
  </si>
  <si>
    <t>{"Address":"Admissions Department, Office of Admissions, SSB 112, CPO 54, Eastern Kentucky University, 521 Lancaster Avenue, Richmond, KY 40475-3102 USA","Tel":"001 (859) 622-2106","Fax":"001 (859) 622-8024","Mail":"admissions@eku.edu","ApplyOnline":"http://admissions.eku.edu/international","Conditions_Cost": "","Conditions_Edu": "高中毕业", "Conditions_Test": [{"type":"传统托福(PBT)","score":"500"},{"type":"托福机考(CBT)","score":"173"},{"type":"托福网考(IBT)","score":"61"}],"Conditions_Age": "无明确要求","MajorSum": "84", "OpeningTime": [{"time":"5月1日","tip":"夏季入学申请截止时间"},{"time":"8月1日","tip":"秋季入学申请截止时间"},{"time":"12月1日","tip":"春季入学申请截止时间"}],"Tuition": "16608","Other_Application": "-1","Other_reg": "-1","Other_books": "1000","ScholarshipUrl": "http://scholarships.eku.edu/types-scholarships","alimony":"12768-21600","Other_Conditions": "1.可以提交SAT、ACT考试成绩。","Currency": "美元","Rate": "6.3387"}</t>
  </si>
  <si>
    <t>EKU Admissions, 521 Lancaster Avenue, SSB 112 CPO 54, Richmond, KY 40475</t>
  </si>
  <si>
    <t>http://gradschool.eku.edu/apply</t>
  </si>
  <si>
    <t>a:8:{i:0;O:8:"stdClass":2:{s:4:"type";s:17:"传统托福(PBT)";s:5:"score";s:3:"550";}i:1;O:8:"stdClass":2:{s:4:"type";s:17:"托福机考(CBT)";s:5:"score";s:3:"213";}i:2;O:8:"stdClass":2:{s:4:"type";s:17:"托福网考(IBT)";s:5:"score";s:2:"79";}i:3;O:8:"stdClass":2:{s:4:"type";s:6:"雅思";s:5:"score";s:1:"6";}i:4;O:8:"stdClass":2:{s:4:"type";s:12:"雅思阅读";s:5:"score";s:1:"5";}i:5;O:8:"stdClass":2:{s:4:"type";s:12:"雅思写作";s:5:"score";s:1:"5";}i:6;O:8:"stdClass":2:{s:4:"type";s:12:"雅思听力";s:5:"score";s:1:"5";}i:7;O:8:"stdClass":2:{s:4:"type";s:12:"雅思口语";s:5:"score";s:1:"5";}}</t>
  </si>
  <si>
    <t>a:4:{i:0;O:8:"stdClass":2:{s:4:"time";s:10:"11月15日";s:3:"tip";s:30:"春季入学申请截止时间";}i:1;O:8:"stdClass":2:{s:4:"time";s:9:"4月15日";s:3:"tip";s:30:"夏季入学申请截止时间";}i:2;O:8:"stdClass":2:{s:4:"time";s:8:"7月1日";s:3:"tip";s:30:"秋季入学申请截止时间";}i:3;O:8:"stdClass":2:{s:4:"time";s:9:"4月15日";s:3:"tip";s:36:"公共卫生硕士申请截止时间";}}</t>
  </si>
  <si>
    <t>a:9:{s:6:"文学";s:30:"./major/175/2358/Master//9.gif";s:9:"历史学";s:30:"./major/175/2358/Master//7.gif";s:6:"理学";s:30:"./major/175/2358/Master//6.gif";s:9:"教育学";s:30:"./major/175/2358/Master//4.gif";s:9:"管理学";s:30:"./major/175/2358/Master//3.gif";s:6:"工学";s:30:"./major/175/2358/Master//2.gif";s:21:"职教及其他类别";s:31:"./major/175/2358/Master//13.gif";s:6:"医学";s:31:"./major/175/2358/Master//10.gif";s:6:"法学";s:30:"./major/175/2358/Master//1.gif";}</t>
  </si>
  <si>
    <t>{"Address":"EKU Admissions, 521 Lancaster Avenue, SSB 112 CPO 54, Richmond, KY 40475","Tel":"001 (859) 622-2106","Fax":"001 (859) 622-8024","Mail":"admissions@eku.edu","ApplyOnline":"http://gradschool.eku.edu/apply","Conditions_Cost": "","Conditions_Edu": "本科毕业", "Conditions_Test": [{"type":"传统托福(PBT)","score":"550"},{"type":"托福机考(CBT)","score":"213"},{"type":"托福网考(IBT)","score":"79"},{"type":"雅思","score":"6"},{"type":"雅思阅读","score":"5"},{"type":"雅思写作","score":"5"},{"type":"雅思听力","score":"5"},{"type":"雅思口语","score":"5"}],"Conditions_Age": "无明确要求","MajorSum": "38", "OpeningTime": [{"time":"11月15日","tip":"春季入学申请截止时间"},{"time":"4月15日","tip":"夏季入学申请截止时间"},{"time":"7月1日","tip":"秋季入学申请截止时间"},{"time":"4月15日","tip":"公共卫生硕士申请截止时间"}],"Tuition": "18720","Other_Application": "-1","Other_reg": "-1","Other_books": "-1","ScholarshipUrl": "http://scholarships.eku.edu/types-scholarships","alimony":"12768-21600","Other_Conditions": "1.要求提交GRE考试成绩。","Currency": "美元","Rate": "6.3387"}</t>
  </si>
  <si>
    <t>a:3:{i:0;O:8:"stdClass":2:{s:4:"time";s:10:"11月15日";s:3:"tip";s:30:"春季入学申请截止时间";}i:1;O:8:"stdClass":2:{s:4:"time";s:9:"4月15日";s:3:"tip";s:30:"夏季入学申请截止时间";}i:2;O:8:"stdClass":2:{s:4:"time";s:8:"7月1日";s:3:"tip";s:30:"秋季入学申请截止时间";}}</t>
  </si>
  <si>
    <t>a:4:{s:9:"教育学";s:26:"./major/175/2358/Dr//4.gif";s:9:"管理学";s:26:"./major/175/2358/Dr//3.gif";s:6:"医学";s:27:"./major/175/2358/Dr//10.gif";s:6:"法学";s:26:"./major/175/2358/Dr//1.gif";}</t>
  </si>
  <si>
    <t>{"Address":"EKU Admissions, 521 Lancaster Avenue, SSB 112 CPO 54, Richmond, KY 40475","Tel":"001 (859) 622-2106","Fax":"001 (859) 622-8024","Mail":"admissions@eku.edu","ApplyOnline":"http://gradschool.eku.edu/apply","Conditions_Cost": "","Conditions_Edu": "本科毕业", "Conditions_Test": [{"type":"传统托福(PBT)","score":"550"},{"type":"托福机考(CBT)","score":"213"},{"type":"托福网考(IBT)","score":"79"},{"type":"雅思","score":"6"},{"type":"雅思阅读","score":"5"},{"type":"雅思写作","score":"5"},{"type":"雅思听力","score":"5"},{"type":"雅思口语","score":"5"}],"Conditions_Age": "无明确要求","MajorSum": "3", "OpeningTime": [{"time":"11月15日","tip":"春季入学申请截止时间"},{"time":"4月15日","tip":"夏季入学申请截止时间"},{"time":"7月1日","tip":"秋季入学申请截止时间"}],"Tuition": "14640","Other_Application": "-1","Other_reg": "-1","Other_books": "-1","ScholarshipUrl": "http://scholarships.eku.edu/types-scholarships","alimony":"12768-21600","Other_Conditions": "1.要求提交GRE考试成绩。","Currency": "美元","Rate": "6.3387"}</t>
  </si>
  <si>
    <t>521 Lancaster Ave.BTC 008, Richmond, KY 40475</t>
  </si>
  <si>
    <t>1 859-622-1382</t>
  </si>
  <si>
    <t>mba@eku.edu</t>
  </si>
  <si>
    <t>a:3:{i:0;O:8:"stdClass":2:{s:4:"time";s:10:"10月15日";s:3:"tip";s:30:"春季入学申请截止时间";}i:1;O:8:"stdClass":2:{s:4:"time";s:9:"3月15日";s:3:"tip";s:30:"夏季入学申请截止时间";}i:2;O:8:"stdClass":2:{s:4:"time";s:8:"6月1日";s:3:"tip";s:30:"秋季入学申请截止时间";}}</t>
  </si>
  <si>
    <t>1 859-622-1775</t>
  </si>
  <si>
    <t>24个月 工商管理硕士会计方向全日制2年</t>
  </si>
  <si>
    <t>a:1:{s:9:"管理学";s:27:"./major/175/2358/MBA//3.gif";}</t>
  </si>
  <si>
    <t>{"Address":"521 Lancaster Ave.BTC 008, Richmond, KY 40475","Tel":"1 859-622-1775","Fax":"1 859-622-1382","Mail":"mba@eku.edu","Conditions_Cost": "","Conditions_Edu": "本科毕业", "Conditions_Test": [{"type":"传统托福(PBT)","score":"550"},{"type":"托福机考(CBT)","score":"213"},{"type":"托福网考(IBT)","score":"79"},{"type":"雅思","score":"6"},{"type":"雅思阅读","score":"5"},{"type":"雅思写作","score":"5"},{"type":"雅思听力","score":"5"},{"type":"雅思口语","score":"5"}], "Conditions_Work": "无明确要求","xueZhi": "24个月 工商管理硕士会计方向全日制2年","Conditions_Age": "无明确要求","MajorSum": "2", "OpeningTime": [{"time":"10月15日","tip":"春季入学申请截止时间"},{"time":"3月15日","tip":"夏季入学申请截止时间"},{"time":"6月1日","tip":"秋季入学申请截止时间"}],"Tuition": "18720","Other_Application": "-1","Other_reg": "-1","Other_books": "-1","ScholarshipUrl": "","alimony":"12768-21600","Other_Conditions": "1.要求提交GMAT考试成绩。","Currency": "美元","Rate": "6.3387"}</t>
  </si>
  <si>
    <t>a:8:{s:6:"文学";s:34:"./major/175/2358/Specialist//9.gif";s:6:"理学";s:34:"./major/175/2358/Specialist//6.gif";s:9:"经济学";s:34:"./major/175/2358/Specialist//5.gif";s:9:"教育学";s:34:"./major/175/2358/Specialist//4.gif";s:9:"管理学";s:34:"./major/175/2358/Specialist//3.gif";s:6:"工学";s:34:"./major/175/2358/Specialist//2.gif";s:6:"医学";s:35:"./major/175/2358/Specialist//10.gif";s:6:"法学";s:34:"./major/175/2358/Specialist//1.gif";}</t>
  </si>
  <si>
    <t>{"Address":"Admissions Department, Office of Admissions, SSB 112, CPO 54, Eastern Kentucky University, 521 Lancaster Avenue, Richmond, KY 40475-3102 USA","Tel":"001 (859) 622-2106","Fax":"001 (859) 622-8024","Mail":"admissions@eku.edu","ApplyOnline":"http://admissions.eku.edu/international","Conditions_Cost": "","Conditions_Edu": "高中毕业", "Conditions_Test": [{"type":"传统托福(PBT)","score":"500"},{"type":"托福机考(CBT)","score":"173"},{"type":"托福网考(IBT)","score":"61"}],"Conditions_Age": "无明确要求","MajorSum": "11", "OpeningTime": [{"time":"5月1日","tip":"夏季入学申请截止时间"},{"time":"8月1日","tip":"秋季入学申请截止时间"},{"time":"12月1日","tip":"春季入学申请截止时间"}],"Tuition": "16608","Other_Application": "-1","Other_reg": "-1","Other_books": "1000","ScholarshipUrl": "http://scholarships.eku.edu/types-scholarships","alimony":"12768-21600","Other_Conditions": "1.可以提交SAT、ACT考试成绩。","Currency": "美元","Rate": "6.3387"}</t>
  </si>
  <si>
    <t>a:2:{s:6:"农学";s:34:"./major/175/2358/Foundation//8.gif";s:9:"教育学";s:34:"./major/175/2358/Foundation//4.gif";}</t>
  </si>
  <si>
    <t>{"Address":"Admissions Department, Office of Admissions, SSB 112, CPO 54, Eastern Kentucky University, 521 Lancaster Avenue, Richmond, KY 40475-3102 USA","Tel":"001 (859) 622-2106","Fax":"001 (859) 622-8024","Mail":"admissions@eku.edu","ApplyOnline":"http://admissions.eku.edu/international","Conditions_Cost": "","Conditions_Edu": "无明确要求", "Conditions_Test": "","Conditions_Age": "无明确要求","MajorSum": "1", "OpeningTime": "","Tuition": "-1","Other_Application": "-1","Other_reg": "-1","Other_books": "-1","ScholarshipUrl": "","alimony":"12768-21600","Other_Conditions": "无明确要求","Currency": "美元","Rate": "6.3387"}</t>
  </si>
  <si>
    <t>阿肯色州立大学</t>
  </si>
  <si>
    <t>Arkansas State University (State University)</t>
  </si>
  <si>
    <t>Arkansas State University International Programs  PO Box 2230 State University, AR 72467 - USA</t>
  </si>
  <si>
    <t>http://www.astate.edu/info/admissions/international/undergraduate/how-to-apply/</t>
  </si>
  <si>
    <t>a:1:{i:0;O:8:"stdClass":1:{s:5:"score";s:3:"2.3";}}</t>
  </si>
  <si>
    <t>a:5:{i:0;O:8:"stdClass":2:{s:4:"type";s:17:"传统托福(PBT)";s:5:"score";s:3:"500";}i:1;O:8:"stdClass":2:{s:4:"type";s:17:"托福机考(CBT)";s:5:"score";s:3:"173";}i:2;O:8:"stdClass":2:{s:4:"type";s:17:"托福网考(IBT)";s:5:"score";s:2:"61";}i:3;O:8:"stdClass":2:{s:4:"type";s:6:"雅思";s:5:"score";s:3:"5.5";}i:4;O:8:"stdClass":2:{s:4:"type";s:3:"PTE";s:5:"score";s:2:"43";}}</t>
  </si>
  <si>
    <t>+ 1(870)-972-3288</t>
  </si>
  <si>
    <t>international@astate.edu</t>
  </si>
  <si>
    <t>http://www.astate.edu/a/finaid/types-of-finaid/scholarships/</t>
  </si>
  <si>
    <t>+ 1(870)-972-2329</t>
  </si>
  <si>
    <t>a:11:{s:6:"文学";s:36:"./major/175/218/Undergraduate//9.gif";s:6:"农学";s:36:"./major/175/218/Undergraduate//8.gif";s:9:"历史学";s:36:"./major/175/218/Undergraduate//7.gif";s:6:"理学";s:36:"./major/175/218/Undergraduate//6.gif";s:9:"经济学";s:36:"./major/175/218/Undergraduate//5.gif";s:9:"教育学";s:36:"./major/175/218/Undergraduate//4.gif";s:9:"管理学";s:36:"./major/175/218/Undergraduate//3.gif";s:6:"工学";s:36:"./major/175/218/Undergraduate//2.gif";s:6:"哲学";s:37:"./major/175/218/Undergraduate//11.gif";s:6:"医学";s:37:"./major/175/218/Undergraduate//10.gif";s:6:"法学";s:36:"./major/175/218/Undergraduate//1.gif";}</t>
  </si>
  <si>
    <t>{"Address":"Arkansas State University International Programs  PO Box 2230 State University, AR 72467 - USA","Tel":"+ 1(870)-972-2329","Fax":"+ 1(870)-972-3288","Mail":"international@astate.edu","ApplyOnline":"http://www.astate.edu/info/admissions/international/undergraduate/how-to-apply/","Conditions_Cost": [{"score":"2.3"}],"Conditions_Edu": "高中毕业", "Conditions_Test": [{"type":"传统托福(PBT)","score":"500"},{"type":"托福机考(CBT)","score":"173"},{"type":"托福网考(IBT)","score":"61"},{"type":"雅思","score":"5.5"},{"type":"PTE","score":"43"}],"Conditions_Age": "十八岁以上","MajorSum": "64", "OpeningTime": [{"time":"4月1日","tip":""}],"Tuition": "33140","Other_Application": "40","Other_reg": "-1","Other_books": "-1","ScholarshipUrl": "http://www.astate.edu/a/finaid/types-of-finaid/scholarships/","alimony":"12768-21600","Other_Conditions": "无明确要求","Currency": "美元","Rate": "6.3387"}</t>
  </si>
  <si>
    <t>http://www.astate.edu/info/admissions/international/graduate/how-to-apply/</t>
  </si>
  <si>
    <t>a:5:{i:0;O:8:"stdClass":2:{s:4:"type";s:17:"传统托福(PBT)";s:5:"score";s:3:"550";}i:1;O:8:"stdClass":2:{s:4:"type";s:17:"托福机考(CBT)";s:5:"score";s:3:"213";}i:2;O:8:"stdClass":2:{s:4:"type";s:17:"托福网考(IBT)";s:5:"score";s:2:"79";}i:3;O:8:"stdClass":2:{s:4:"type";s:6:"雅思";s:5:"score";s:3:"6.0";}i:4;O:8:"stdClass":2:{s:4:"type";s:3:"PTE";s:5:"score";s:2:"56";}}</t>
  </si>
  <si>
    <t>http://www.astate.edu/info/admissions/graduate/paying-for-college/types-of-tuition-assistance/scholarships/</t>
  </si>
  <si>
    <t>a:10:{s:6:"文学";s:29:"./major/175/218/Master//9.gif";s:6:"农学";s:29:"./major/175/218/Master//8.gif";s:9:"历史学";s:29:"./major/175/218/Master//7.gif";s:6:"理学";s:29:"./major/175/218/Master//6.gif";s:9:"教育学";s:29:"./major/175/218/Master//4.gif";s:9:"管理学";s:29:"./major/175/218/Master//3.gif";s:6:"工学";s:29:"./major/175/218/Master//2.gif";s:21:"职教及其他类别";s:30:"./major/175/218/Master//13.gif";s:6:"医学";s:30:"./major/175/218/Master//10.gif";s:6:"法学";s:29:"./major/175/218/Master//1.gif";}</t>
  </si>
  <si>
    <t>{"Address":"Arkansas State University International Programs  PO Box 2230 State University, AR 72467 - USA","Tel":"+ 1(870)-972-2329","Fax":"+ 1(870)-972-3288","Mail":"international@astate.edu","ApplyOnline":"http://www.astate.edu/info/admissions/international/graduate/how-to-apply/","Conditions_Cost": [{"score":"2.75"}],"Conditions_Edu": "本科毕业", "Conditions_Test": [{"type":"传统托福(PBT)","score":"550"},{"type":"托福机考(CBT)","score":"213"},{"type":"托福网考(IBT)","score":"79"},{"type":"雅思","score":"6.0"},{"type":"PTE","score":"56"}],"Conditions_Age": "无明确要求","MajorSum": "43", "OpeningTime": "","Tuition": "32066","Other_Application": "40","Other_reg": "-1","Other_books": "-1","ScholarshipUrl": "http://www.astate.edu/info/admissions/graduate/paying-for-college/types-of-tuition-assistance/scholarships/","alimony":"12768-21600","Other_Conditions": "无明确要求","Currency": "美元","Rate": "6.3387"}</t>
  </si>
  <si>
    <t>a:4:{s:6:"理学";s:25:"./major/175/218/Dr//6.gif";s:9:"教育学";s:25:"./major/175/218/Dr//4.gif";s:9:"管理学";s:25:"./major/175/218/Dr//3.gif";s:6:"法学";s:25:"./major/175/218/Dr//1.gif";}</t>
  </si>
  <si>
    <t>{"Address":"Arkansas State University International Programs  PO Box 2230 State University, AR 72467 - USA","Tel":"+ 1(870)-972-2329","Fax":"+ 1(870)-972-3288","Mail":"international@astate.edu","ApplyOnline":"http://www.astate.edu/info/admissions/international/graduate/how-to-apply/","Conditions_Cost": [{"score":"2.75"}],"Conditions_Edu": "本科毕业", "Conditions_Test": [{"type":"传统托福(PBT)","score":"550"},{"type":"托福机考(CBT)","score":"213"},{"type":"托福网考(IBT)","score":"79"},{"type":"雅思","score":"6.0"},{"type":"PTE","score":"56"}],"Conditions_Age": "无明确要求","MajorSum": "4", "OpeningTime": "","Tuition": "32066","Other_Application": "50","Other_reg": "-1","Other_books": "-1","ScholarshipUrl": "http://www.astate.edu/info/admissions/graduate/paying-for-college/types-of-tuition-assistance/scholarships/","alimony":"12768-21600","Other_Conditions": "无明确要求","Currency": "美元","Rate": "6.3387"}</t>
  </si>
  <si>
    <t>a:5:{s:6:"理学";s:33:"./major/175/218/Specialist//6.gif";s:9:"管理学";s:33:"./major/175/218/Specialist//3.gif";s:6:"工学";s:33:"./major/175/218/Specialist//2.gif";s:6:"医学";s:34:"./major/175/218/Specialist//10.gif";s:6:"法学";s:33:"./major/175/218/Specialist//1.gif";}</t>
  </si>
  <si>
    <t>{"Address":"Arkansas State University International Programs  PO Box 2230 State University, AR 72467 - USA","Tel":"+ 1(870)-972-2329","Fax":"+ 1(870)-972-3288","Mail":"international@astate.edu","ApplyOnline":"http://www.astate.edu/info/admissions/international/undergraduate/how-to-apply/","Conditions_Cost": [{"score":"2.3"}],"Conditions_Edu": "高中毕业", "Conditions_Test": [{"type":"传统托福(PBT)","score":"500"},{"type":"托福机考(CBT)","score":"173"},{"type":"托福网考(IBT)","score":"61"},{"type":"雅思","score":"5.5"},{"type":"PTE","score":"43"}],"Conditions_Age": "十八岁以上","MajorSum": "13", "OpeningTime": [{"time":"4月1日","tip":""}],"Tuition": "33140","Other_Application": "40","Other_reg": "-1","Other_books": "-1","ScholarshipUrl": "http://www.astate.edu/a/finaid/types-of-finaid/scholarships/","alimony":"12768-21600","Other_Conditions": "无明确要求","Currency": "美元","Rate": "6.3387"}</t>
  </si>
  <si>
    <t>The International Center for English  P.O. Box 2230  State University, AR 72467，The International Center for English  2108 Aggie Road   Jonesboro, Arkansas 72401  USA</t>
  </si>
  <si>
    <t>http://www.astate.edu/info/admissions/international/esl-program/how-to-apply/</t>
  </si>
  <si>
    <t>+1 870-972-3288</t>
  </si>
  <si>
    <t>tice@astate.edu</t>
  </si>
  <si>
    <t>a:1:{i:0;O:8:"stdClass":2:{s:4:"time";s:8:"1月8日";s:3:"tip";s:44:"每年开课4次，1月、2月、5月、6月";}}</t>
  </si>
  <si>
    <t>+1 870-972-2329</t>
  </si>
  <si>
    <t>a:1:{s:6:"文学";s:31:"./major/175/218/Language//9.gif";}</t>
  </si>
  <si>
    <t>{"Address":"The International Center for English  P.O. Box 2230  State University, AR 72467，The International Center for English  2108 Aggie Road   Jonesboro, Arkansas 72401  USA","Tel":"+1 870-972-2329","Fax":"+1 870-972-3288","Mail":"tice@astate.edu","ApplyOnline":"http://www.astate.edu/info/admissions/international/esl-program/how-to-apply/","Conditions_Cost": [{"score":"2.3"}],"Conditions_Edu": "高中毕业", "Conditions_Test": "","Conditions_Age": "十八岁以上","MajorSum": "1", "OpeningTime": [{"time":"1月8日","tip":"每年开课4次，1月、2月、5月、6月"}],"Tuition": "310","Other_Application": "40","Other_reg": "-1","Other_books": "-1","ScholarshipUrl": "","alimony":"12768-21600","Other_Conditions": "无明确要求","Currency": "美元","Rate": "6.3387"}</t>
  </si>
  <si>
    <t>a:4:{s:6:"理学";s:30:"./major/175/218/NetWork//6.gif";s:9:"教育学";s:30:"./major/175/218/NetWork//4.gif";s:9:"管理学";s:30:"./major/175/218/NetWork//3.gif";s:6:"医学";s:31:"./major/175/218/NetWork//10.gif";}</t>
  </si>
  <si>
    <t>{"Address":"Arkansas State University International Programs  PO Box 2230 State University, AR 72467 - USA","Tel":"+ 1(870)-972-2329","Fax":"+ 1(870)-972-3288","Mail":"international@astate.edu","ApplyOnline":"http://www.astate.edu/info/admissions/international/graduate/how-to-apply/","Conditions_Cost": "","Conditions_Edu": "无明确要求", "Conditions_Test": "","Conditions_Age": "无明确要求","MajorSum": "10", "OpeningTime": "","Tuition": "32066","Other_Application": "","Other_reg": "-1","Other_books": "-1","ScholarshipUrl": "http://www.astate.edu/info/admissions/graduate/paying-for-college/types-of-tuition-assistance/scholarships/","alimony":"12768-21600","Other_Conditions": "无明确要求","Currency": "美元","Rate": "6.3387"}</t>
  </si>
  <si>
    <t>中康涅狄格州立大学（新不列颠）</t>
  </si>
  <si>
    <t>Central Connecticut State University (New Britain)</t>
  </si>
  <si>
    <t>Davidson Hall, Room 107 1615 Stanley Street New Britain, CT 06051</t>
  </si>
  <si>
    <t>http://www.ccsu.edu/page.cfm?p=327</t>
  </si>
  <si>
    <t>1 860.832.2295</t>
  </si>
  <si>
    <t>admissions@ccsu.edu</t>
  </si>
  <si>
    <t>http://www.ccsu.edu/page.cfm?p=891</t>
  </si>
  <si>
    <t>001(860) 832-2278</t>
  </si>
  <si>
    <t>a:11:{s:6:"文学";s:37:"./major/175/1086/Undergraduate//9.gif";s:9:"历史学";s:37:"./major/175/1086/Undergraduate//7.gif";s:6:"理学";s:37:"./major/175/1086/Undergraduate//6.gif";s:9:"经济学";s:37:"./major/175/1086/Undergraduate//5.gif";s:9:"教育学";s:37:"./major/175/1086/Undergraduate//4.gif";s:9:"管理学";s:37:"./major/175/1086/Undergraduate//3.gif";s:6:"工学";s:37:"./major/175/1086/Undergraduate//2.gif";s:6:"哲学";s:38:"./major/175/1086/Undergraduate//11.gif";s:6:"医学";s:38:"./major/175/1086/Undergraduate//10.gif";s:6:"法学";s:37:"./major/175/1086/Undergraduate//1.gif";s:0:"";s:36:"./major/175/1086/Undergraduate//.gif";}</t>
  </si>
  <si>
    <t>{"Address":"Davidson Hall, Room 107 1615 Stanley Street New Britain, CT 06051","Tel":"001(860) 832-2278","Fax":"1 860.832.2295","Mail":"admissions@ccsu.edu","ApplyOnline":"http://www.ccsu.edu/page.cfm?p=327","Conditions_Cost": "","Conditions_Edu": "高中毕业", "Conditions_Test": [{"type":"传统托福(PBT)","score":"500"},{"type":"托福机考(CBT)","score":"173"},{"type":"托福网考(IBT)","score":"61"},{"type":"雅思","score":"5.5"}],"Conditions_Age": "无明确要求","MajorSum": "70", "OpeningTime": [{"time":"4月1日","tip":"秋季入学申请截止日期"},{"time":"11月1日","tip":"春季入学申请截止日期"}],"Tuition": "20210","Other_Application": "-1","Other_reg": "-1","Other_books": "-1","ScholarshipUrl": "http://www.ccsu.edu/page.cfm?p=891","alimony":"12768-21600","Other_Conditions": "无明确要求","Currency": "美元","Rate": "6.3387"}</t>
  </si>
  <si>
    <t>Graduate Recruitment and Admissions, Barnard Hall 102, 1615 Stanley Street, New Britain, Connecticut 06050</t>
  </si>
  <si>
    <t>https://www.applyweb.com/apply/ccsuu/menu.html</t>
  </si>
  <si>
    <t>1 860-832-2362</t>
  </si>
  <si>
    <t>graduateadmissions@ccsu.edu</t>
  </si>
  <si>
    <t>a:2:{i:0;O:8:"stdClass":2:{s:4:"time";s:8:"5月1日";s:3:"tip";s:30:"秋季入学申请截止日期";}i:1;O:8:"stdClass":2:{s:4:"time";s:9:"11月1日";s:3:"tip";s:30:"春季入学申请截止日期";}}</t>
  </si>
  <si>
    <t>http://www.ccsu.edu/page.cfm?p=5385</t>
  </si>
  <si>
    <t>001(860) 832-2350</t>
  </si>
  <si>
    <t>a:8:{s:6:"文学";s:30:"./major/175/1086/Master//9.gif";s:9:"历史学";s:30:"./major/175/1086/Master//7.gif";s:6:"理学";s:30:"./major/175/1086/Master//6.gif";s:9:"教育学";s:30:"./major/175/1086/Master//4.gif";s:9:"管理学";s:30:"./major/175/1086/Master//3.gif";s:6:"工学";s:30:"./major/175/1086/Master//2.gif";s:6:"医学";s:31:"./major/175/1086/Master//10.gif";s:6:"法学";s:30:"./major/175/1086/Master//1.gif";}</t>
  </si>
  <si>
    <t>{"Address":"Graduate Recruitment and Admissions, Barnard Hall 102, 1615 Stanley Street, New Britain, Connecticut 06050","Tel":"001(860) 832-2350","Fax":"1 860-832-2362","Mail":"graduateadmissions@ccsu.edu","ApplyOnline":"https://www.applyweb.com/apply/ccsuu/menu.html","Conditions_Cost": [{"score":"四分制  2.7","tip":"GPA"}],"Conditions_Edu": "本科毕业", "Conditions_Test": [{"type":"传统托福(PBT)","score":"550"},{"type":"托福机考(CBT)","score":"213"},{"type":"托福网考(IBT)","score":"79"},{"type":"雅思","score":"6.5"}],"Conditions_Age": "无明确要求","MajorSum": "40", "OpeningTime": [{"time":"5月1日","tip":"秋季入学申请截止日期"},{"time":"11月1日","tip":"春季入学申请截止日期"}],"Tuition": "21201","Other_Application": "-1","Other_reg": "-1","Other_books": "-1","ScholarshipUrl": "http://www.ccsu.edu/page.cfm?p=5385","alimony":"12768-21600","Other_Conditions": "无明确要求","Currency": "美元","Rate": "6.3387"}</t>
  </si>
  <si>
    <t>a:2:{s:9:"教育学";s:26:"./major/175/1086/Dr//4.gif";s:9:"管理学";s:26:"./major/175/1086/Dr//3.gif";}</t>
  </si>
  <si>
    <t>{"Address":"Graduate Recruitment and Admissions, Barnard Hall 102, 1615 Stanley Street, New Britain, Connecticut 06050","Tel":"001(860) 832-2350","Fax":"1 860-832-2362","Mail":"graduateadmissions@ccsu.edu","ApplyOnline":"https://www.applyweb.com/apply/ccsuu/menu.html","Conditions_Cost": [{"score":"四分制  2.7","tip":"GPA"}],"Conditions_Edu": "硕士毕业", "Conditions_Test": [{"type":"传统托福(PBT)","score":"550"},{"type":"托福机考(CBT)","score":"213"},{"type":"托福网考(IBT)","score":"79"},{"type":"雅思","score":"6.5"}],"Conditions_Age": "无明确要求","MajorSum": "1", "OpeningTime": "","Tuition": "21201","Other_Application": "-1","Other_reg": "-1","Other_books": "-1","ScholarshipUrl": "http://www.ccsu.edu/page.cfm?p=5385","alimony":"12768-21600","Other_Conditions": "无明确要求","Currency": "美元","Rate": "6.3387"}</t>
  </si>
  <si>
    <t>Intensive English Language Program, Central Connecticut State University, Henry Barnard Hall, Room 124, 1615 Stanley Street, Post Office Box 4010, New Britain, CT  06050-4010</t>
  </si>
  <si>
    <t>http://web.ccsu.edu/cie/ielp/IELPAdmission.htm</t>
  </si>
  <si>
    <t>001(860) 832-3377</t>
  </si>
  <si>
    <t>wardc@ccsu.edu</t>
  </si>
  <si>
    <t>a:1:{i:0;O:8:"stdClass":2:{s:4:"time";s:9:"1月13日";s:3:"tip";s:56:"每年开课四次，分别为1月、3月、8月、10月";}}</t>
  </si>
  <si>
    <t>1.有两年工作经验更佳。</t>
  </si>
  <si>
    <t>001(860) 832-2703</t>
  </si>
  <si>
    <t>a:2:{s:6:"文学";s:32:"./major/175/1086/Language//9.gif";s:9:"教育学";s:32:"./major/175/1086/Language//4.gif";}</t>
  </si>
  <si>
    <t>{"Address":"Intensive English Language Program, Central Connecticut State University, Henry Barnard Hall, Room 124, 1615 Stanley Street, Post Office Box 4010, New Britain, CT  06050-4010","Tel":"001(860) 832-2703","Fax":"001(860) 832-3377","Mail":"wardc@ccsu.edu","ApplyOnline":"http://web.ccsu.edu/cie/ielp/IELPAdmission.htm","Conditions_Cost": "","Conditions_Edu": "高中毕业", "Conditions_Test": "","Conditions_Age": "无明确要求","MajorSum": "1", "OpeningTime": [{"time":"1月13日","tip":"每年开课四次，分别为1月、3月、8月、10月"}],"Tuition": "357","Other_Application": "-1","Other_reg": "-1","Other_books": "250","ScholarshipUrl": "","alimony":"12768-21600","Other_Conditions": "1.有两年工作经验更佳。","Currency": "美元","Rate": "6.3387"}</t>
  </si>
  <si>
    <t>a:7:{s:6:"文学";s:31:"./major/175/1086/NetWork//9.gif";s:6:"理学";s:31:"./major/175/1086/NetWork//6.gif";s:9:"经济学";s:31:"./major/175/1086/NetWork//5.gif";s:9:"教育学";s:31:"./major/175/1086/NetWork//4.gif";s:9:"管理学";s:31:"./major/175/1086/NetWork//3.gif";s:6:"工学";s:31:"./major/175/1086/NetWork//2.gif";s:6:"法学";s:31:"./major/175/1086/NetWork//1.gif";}</t>
  </si>
  <si>
    <t>{"Address":"Graduate Recruitment and Admissions, Barnard Hall 102, 1615 Stanley Street, New Britain, Connecticut 06050","Tel":"001(860) 832-2350","Fax":"1 860-832-2362","Mail":"graduateadmissions@ccsu.edu","ApplyOnline":"https://www.applyweb.com/apply/ccsuu/menu.html","Conditions_Cost": "","Conditions_Edu": "无明确要求", "Conditions_Test": "","Conditions_Age": "无明确要求","MajorSum": "13", "OpeningTime": "","Tuition": "21201","Other_Application": "","Other_reg": "-1","Other_books": "-1","ScholarshipUrl": "http://www.ccsu.edu/page.cfm?p=5385","alimony":"12768-21600","Other_Conditions": "无明确要求","Currency": "美元","Rate": "6.3387"}</t>
  </si>
  <si>
    <t>洪堡州立大学(阿卡塔)</t>
  </si>
  <si>
    <t>Humboldt State University (Arcata)</t>
  </si>
  <si>
    <t>International Student Admissions   Humboldt State University  1 Harpst St.  Arcata, CA 95521-8299  USA</t>
  </si>
  <si>
    <t>a:3:{i:0;O:8:"stdClass":2:{s:4:"type";s:17:"传统托福(PBT)";s:5:"score";s:3:"525";}i:1;O:8:"stdClass":2:{s:4:"type";s:17:"托福网考(IBT)";s:5:"score";s:2:"70";}i:2;O:8:"stdClass":2:{s:4:"type";s:6:"雅思";s:5:"score";s:3:"6.0";}}</t>
  </si>
  <si>
    <t>+1 (707) 826-3939</t>
  </si>
  <si>
    <t>international@humboldt.edu</t>
  </si>
  <si>
    <t>1.申请者需提供就读高中正式成绩单原件及英文版。&amp;nbsp;2.提供托福、雅思成绩，成绩两年内有效。</t>
  </si>
  <si>
    <t>http://www.humboldt.edu/finaid/scholarships.html</t>
  </si>
  <si>
    <t>+1 (707) 826-4142</t>
  </si>
  <si>
    <t>a:10:{s:6:"文学";s:36:"./major/175/586/Undergraduate//9.gif";s:6:"农学";s:36:"./major/175/586/Undergraduate//8.gif";s:9:"历史学";s:36:"./major/175/586/Undergraduate//7.gif";s:6:"理学";s:36:"./major/175/586/Undergraduate//6.gif";s:9:"经济学";s:36:"./major/175/586/Undergraduate//5.gif";s:9:"教育学";s:36:"./major/175/586/Undergraduate//4.gif";s:9:"管理学";s:36:"./major/175/586/Undergraduate//3.gif";s:6:"工学";s:36:"./major/175/586/Undergraduate//2.gif";s:6:"哲学";s:37:"./major/175/586/Undergraduate//11.gif";s:6:"法学";s:36:"./major/175/586/Undergraduate//1.gif";}</t>
  </si>
  <si>
    <t>{"Address":"International Student Admissions   Humboldt State University  1 Harpst St.  Arcata, CA 95521-8299  USA  ","Tel":"+1 (707) 826-4142","Fax":"+1 (707) 826-3939  ","Mail":"international@humboldt.edu","ApplyOnline":"http://www.csumentor.edu/admissionapp/intl_apply.asp","Conditions_Cost": [{"score":"四分制  2.5","tip":"GPA"}],"Conditions_Edu": "高中毕业", "Conditions_Test": [{"type":"传统托福(PBT)","score":"525"},{"type":"托福网考(IBT)","score":"70"},{"type":"雅思","score":"6.0"}],"Conditions_Age": "无明确要求","MajorSum": "47", "OpeningTime": [{"time":"5月1日","tip":"秋季入学申请截止时间"},{"time":"10月1日","tip":"春季入学申请截止时间"}],"Tuition": "7132","Other_Application": "55","Other_reg": "-1","Other_books": "-1","ScholarshipUrl": "http://www.humboldt.edu/finaid/scholarships.html","alimony":"12768-21600","Other_Conditions": "1.申请者需提供就读高中正式成绩单原件及英文版。&amp;nbsp;2.提供托福、雅思成绩，成绩两年内有效。","Currency": "美元","Rate": "6.3387"}</t>
  </si>
  <si>
    <t>International Student Admissions  Humboldt State University  1 Harpst St.  Arcata, CA 95521-8299  USA</t>
  </si>
  <si>
    <t>a:1:{i:0;O:8:"stdClass":2:{s:5:"score";s:14:"四分制  2.5";s:3:"tip";s:27:"本科课程平均分为2.5";}}</t>
  </si>
  <si>
    <t>1.申请者需提供就读大学正式成绩单原件及英文版。&amp;nbsp;2.提供托福、雅思成绩，成绩两年内有效。&amp;nbsp;3.提交GRE成绩。</t>
  </si>
  <si>
    <t>a:9:{s:6:"文学";s:29:"./major/175/586/Master//9.gif";s:6:"农学";s:29:"./major/175/586/Master//8.gif";s:6:"理学";s:29:"./major/175/586/Master//6.gif";s:9:"教育学";s:29:"./major/175/586/Master//4.gif";s:9:"管理学";s:29:"./major/175/586/Master//3.gif";s:6:"工学";s:29:"./major/175/586/Master//2.gif";s:6:"军事";s:30:"./major/175/586/Master//12.gif";s:6:"医学";s:30:"./major/175/586/Master//10.gif";s:6:"法学";s:29:"./major/175/586/Master//1.gif";}</t>
  </si>
  <si>
    <t>{"Address":"International Student Admissions  Humboldt State University  1 Harpst St.  Arcata, CA 95521-8299  USA  ","Tel":"+1 (707) 826-4142","Fax":"+1 (707) 826-3939","Mail":"international@humboldt.edu","ApplyOnline":"http://www.csumentor.edu/admissionapp/intl_apply.asp","Conditions_Cost": [{"score":"四分制  2.5","tip":"本科课程平均分为2.5"}],"Conditions_Edu": "本科毕业", "Conditions_Test": [{"type":"传统托福(PBT)","score":"550"},{"type":"托福机考(CBT)","score":"213"},{"type":"托福网考(IBT)","score":"80"},{"type":"雅思","score":"6.5"}],"Conditions_Age": "无明确要求","MajorSum": "22", "OpeningTime": "","Tuition": "8398","Other_Application": "55","Other_reg": "-1","Other_books": "-1","ScholarshipUrl": "http://www.humboldt.edu/finaid/scholarships.html","alimony":"12768-21600","Other_Conditions": "1.申请者需提供就读大学正式成绩单原件及英文版。&amp;nbsp;2.提供托福、雅思成绩，成绩两年内有效。&amp;nbsp;3.提交GRE成绩。","Currency": "美元","Rate": "6.3387"}</t>
  </si>
  <si>
    <t>Siemens Hall 111 | 1 Harpst Street  Arcata, Ca 95521</t>
  </si>
  <si>
    <t>a:1:{i:0;O:8:"stdClass":2:{s:5:"score";s:15:"四分制  2.75";s:3:"tip";s:22:"最低平均分为2.75";}}</t>
  </si>
  <si>
    <t>david.sleeth-keppler@humboldt.edu</t>
  </si>
  <si>
    <t>12个月 全日制MBA为一年</t>
  </si>
  <si>
    <t>a:1:{s:9:"管理学";s:26:"./major/175/586/MBA//3.gif";}</t>
  </si>
  <si>
    <t>{"Address":"Siemens Hall 111 | 1 Harpst Street  Arcata, Ca 95521","Tel":"","Fax":"","Mail":"david.sleeth-keppler@humboldt.edu","Conditions_Cost": [{"score":"四分制  2.75","tip":"最低平均分为2.75"}],"Conditions_Edu": "本科毕业", "Conditions_Test": [{"type":"传统托福(PBT)","score":"550"},{"type":"托福网考(IBT)","score":"80"},{"type":"雅思","score":"6.5"}], "Conditions_Work": "无明确要求","xueZhi": "12个月 全日制MBA为一年","Conditions_Age": "无明确要求","MajorSum": "1", "OpeningTime": [{"time":"2月1日","tip":""}],"Tuition": "19616","Other_Application": "55","Other_reg": "-1","Other_books": "-1","ScholarshipUrl": "","alimony":"12768-21600","Other_Conditions": "无明确要求","Currency": "美元","Rate": "6.3387"}</t>
  </si>
  <si>
    <t>International English Language Institute SSB Suite 211  Humboldt State University  Arcata, CA 95521-8299  U.S.A.</t>
  </si>
  <si>
    <t>https://www.humboldt.edu/international/ieli_application_form</t>
  </si>
  <si>
    <t>1 (707) 826-3939</t>
  </si>
  <si>
    <t>ieli@humboldt.edu</t>
  </si>
  <si>
    <t>1 (707) 826-5878</t>
  </si>
  <si>
    <t>a:2:{s:6:"文学";s:31:"./major/175/586/Language//9.gif";s:9:"教育学";s:31:"./major/175/586/Language//4.gif";}</t>
  </si>
  <si>
    <t>{"Address":"International English Language Institute SSB Suite 211  Humboldt State University  Arcata, CA 95521-8299  U.S.A.   ","Tel":"1 (707) 826-5878","Fax":"1 (707) 826-3939  ","Mail":"ieli@humboldt.edu","ApplyOnline":"https://www.humboldt.edu/international/ieli_application_form","Conditions_Cost": "","Conditions_Edu": "无明确要求", "Conditions_Test": "","Conditions_Age": "无明确要求","MajorSum": "1", "OpeningTime": [{"time":"1月18日","tip":"每年开课6次，1月、3月、5月、7月、8月、10月"}],"Tuition": "330","Other_Application": "50","Other_reg": "-1","Other_books": "-1","ScholarshipUrl": "","alimony":"12768-21600","Other_Conditions": "无明确要求","Currency": "美元","Rate": "6.3387"}</t>
  </si>
  <si>
    <t>格林尼尔学院(格林尼尔)</t>
  </si>
  <si>
    <t>Grinnell College (Grinnell)</t>
  </si>
  <si>
    <t>Grinnell College Office of Admission  John Chrystal Center  1103 Park St., 2nd Floor  Grinnell, IA 50112  USA</t>
  </si>
  <si>
    <t>a:1:{i:0;O:8:"stdClass":2:{s:4:"type";s:6:"雅思";s:5:"score";s:3:"6.5";}}</t>
  </si>
  <si>
    <t>+1 (641) 269-4800</t>
  </si>
  <si>
    <t>intladmission@grinnell.edu</t>
  </si>
  <si>
    <t>http://www.grinnell.edu/about/offices-services/admission/finances/scholarships-fellowships</t>
  </si>
  <si>
    <t>+1 (641) 269-3600</t>
  </si>
  <si>
    <t>a:8:{s:6:"文学";s:37:"./major/175/2192/Undergraduate//9.gif";s:9:"历史学";s:37:"./major/175/2192/Undergraduate//7.gif";s:6:"理学";s:37:"./major/175/2192/Undergraduate//6.gif";s:9:"经济学";s:37:"./major/175/2192/Undergraduate//5.gif";s:9:"教育学";s:37:"./major/175/2192/Undergraduate//4.gif";s:6:"工学";s:37:"./major/175/2192/Undergraduate//2.gif";s:6:"哲学";s:38:"./major/175/2192/Undergraduate//11.gif";s:6:"法学";s:37:"./major/175/2192/Undergraduate//1.gif";}</t>
  </si>
  <si>
    <t>{"Address":"Grinnell College Office of Admission  John Chrystal Center  1103 Park St., 2nd Floor  Grinnell, IA 50112  USA    ","Tel":"+1 (641) 269-3600","Fax":"+1 (641) 269-4800","Mail":"intladmission@grinnell.edu","ApplyOnline":"https://www.commonapp.org/CommonApp/default.aspx","Conditions_Cost": "","Conditions_Edu": "高中毕业", "Conditions_Test": [{"type":"雅思","score":"6.5"}],"Conditions_Age": "无明确要求","MajorSum": "28", "OpeningTime": "","Tuition": "43656","Other_Application": "-1","Other_reg": "-1","Other_books": "900","ScholarshipUrl": "http://www.grinnell.edu/about/offices-services/admission/finances/scholarships-fellowships","alimony":"12768-21600","Other_Conditions": "无明确要求","Currency": "美元","Rate": "6.3387"}</t>
  </si>
  <si>
    <t>密歇根大学蒂尔伯恩分校（蒂尔伯恩）</t>
  </si>
  <si>
    <t>University of Michigan-Dearborn (Dearborn)</t>
  </si>
  <si>
    <t>The University of Michigan-Dearbor International Office 4901 Evergreen Road, 2136 UC, Dearborn, MI 48128-1491</t>
  </si>
  <si>
    <t>http://www.umd.umich.edu/io_international-undergrad-adm/</t>
  </si>
  <si>
    <t>a:7:{i:0;O:8:"stdClass":2:{s:4:"type";s:17:"传统托福(PBT)";s:5:"score";s:3:"550";}i:1;O:8:"stdClass":2:{s:4:"type";s:17:"托福机考(CBT)";s:5:"score";s:3:"213";}i:2;O:8:"stdClass":2:{s:4:"type";s:17:"托福网考(IBT)";s:5:"score";s:2:"80";}i:3;O:8:"stdClass":2:{s:4:"type";s:6:"雅思";s:5:"score";s:1:"6";}i:4;O:8:"stdClass":2:{s:4:"type";s:21:"密歇根英语考试";s:5:"score";s:2:"76";}i:5;O:8:"stdClass":2:{s:4:"type";s:3:"SAT";s:5:"score";s:4:"1020";}i:6;O:8:"stdClass":2:{s:4:"type";s:3:"ACT";s:5:"score";s:2:"22";}}</t>
  </si>
  <si>
    <t>1-313-436-9167，1 313-583-6725</t>
  </si>
  <si>
    <t>admissions@umd.umich.edu，international@umd.umich.edu</t>
  </si>
  <si>
    <t>http://www.umd.umich.edu/fa_scholarships/</t>
  </si>
  <si>
    <t>1-313-593-5100，1 313-583-6600</t>
  </si>
  <si>
    <t>a:10:{s:6:"文学";s:37:"./major/175/3098/Undergraduate//9.gif";s:9:"历史学";s:37:"./major/175/3098/Undergraduate//7.gif";s:6:"理学";s:37:"./major/175/3098/Undergraduate//6.gif";s:9:"经济学";s:37:"./major/175/3098/Undergraduate//5.gif";s:9:"教育学";s:37:"./major/175/3098/Undergraduate//4.gif";s:9:"管理学";s:37:"./major/175/3098/Undergraduate//3.gif";s:6:"工学";s:37:"./major/175/3098/Undergraduate//2.gif";s:6:"哲学";s:38:"./major/175/3098/Undergraduate//11.gif";s:6:"医学";s:38:"./major/175/3098/Undergraduate//10.gif";s:6:"法学";s:37:"./major/175/3098/Undergraduate//1.gif";}</t>
  </si>
  <si>
    <t>{"Address":"The University of Michigan-Dearbor International Office 4901 Evergreen Road, 2136 UC, Dearborn, MI 48128-1491","Tel":"1-313-593-5100，1 313-583-6600","Fax":"1-313-436-9167，1 313-583-6725","Mail":"admissions@umd.umich.edu，international@umd.umich.edu","ApplyOnline":"http://www.umd.umich.edu/io_international-undergrad-adm/","Conditions_Cost": "","Conditions_Edu": "高中毕业", "Conditions_Test": [{"type":"传统托福(PBT)","score":"550"},{"type":"托福机考(CBT)","score":"213"},{"type":"托福网考(IBT)","score":"80"},{"type":"雅思","score":"6"},{"type":"密歇根英语考试","score":"76"},{"type":"SAT","score":"1020"},{"type":"ACT","score":"22"}],"Conditions_Age": "无明确要求","MajorSum": "104", "OpeningTime": [{"time":"7月1日","tip":"秋季入学申请截止时间"},{"time":"11月1日","tip":"冬季入学申请截止时间"},{"time":"3月1日","tip":"夏季入学申请截止时间"}],"Tuition": "23364","Other_Application": "75","Other_reg": "-1","Other_books": "1100","ScholarshipUrl": "http://www.umd.umich.edu/fa_scholarships/","alimony":"12768-21600","Other_Conditions": "申请者可提供SAT、ACT考试成绩。","Currency": "美元","Rate": "6.3387"}</t>
  </si>
  <si>
    <t>http://www.umd.umich.edu/grad_apply/</t>
  </si>
  <si>
    <t>a:9:{i:0;O:8:"stdClass":2:{s:4:"type";s:17:"传统托福(PBT)";s:5:"score";s:3:"560";}i:1;O:8:"stdClass":2:{s:4:"type";s:17:"托福机考(CBT)";s:5:"score";s:3:"220";}i:2;O:8:"stdClass":2:{s:4:"type";s:17:"托福网考(IBT)";s:5:"score";s:2:"84";}i:3;O:8:"stdClass":2:{s:4:"type";s:23:"托福网考(IBT)阅读";s:5:"score";s:2:"23";}i:4;O:8:"stdClass":2:{s:4:"type";s:23:"托福网考(IBT)写作";s:5:"score";s:2:"21";}i:5;O:8:"stdClass":2:{s:4:"type";s:23:"托福网考(IBT)听力";s:5:"score";s:2:"23";}i:6;O:8:"stdClass":2:{s:4:"type";s:23:"托福网考(IBT)口语";s:5:"score";s:2:"17";}i:7;O:8:"stdClass":2:{s:4:"type";s:6:"雅思";s:5:"score";s:3:"6.5";}i:8;O:8:"stdClass":2:{s:4:"type";s:21:"密歇根英语考试";s:5:"score";s:2:"80";}}</t>
  </si>
  <si>
    <t>1-313-436-9156，1 313-583-6725</t>
  </si>
  <si>
    <t>umdgrad@umd.umich.edu，international@umd.umich.edu</t>
  </si>
  <si>
    <t>a:3:{i:0;O:8:"stdClass":2:{s:4:"time";s:8:"4月1日";s:3:"tip";s:30:"秋季入学申请截止时间";}i:1;O:8:"stdClass":2:{s:4:"time";s:8:"8月1日";s:3:"tip";s:30:"冬季入学申请截止时间";}i:2;O:8:"stdClass":2:{s:4:"time";s:9:"12月1日";s:3:"tip";s:30:"夏季入学申请截止时间";}}</t>
  </si>
  <si>
    <t>1-313-593-1494，1 313-583-6600</t>
  </si>
  <si>
    <t>a:7:{s:6:"文学";s:30:"./major/175/3098/Master//9.gif";s:6:"理学";s:30:"./major/175/3098/Master//6.gif";s:9:"经济学";s:30:"./major/175/3098/Master//5.gif";s:9:"教育学";s:30:"./major/175/3098/Master//4.gif";s:9:"管理学";s:30:"./major/175/3098/Master//3.gif";s:6:"工学";s:30:"./major/175/3098/Master//2.gif";s:6:"医学";s:31:"./major/175/3098/Master//10.gif";}</t>
  </si>
  <si>
    <t>{"Address":"The University of Michigan-Dearbor International Office 4901 Evergreen Road, 2136 UC, Dearborn, MI 48128-1491","Tel":"1-313-593-1494，1 313-583-6600","Fax":"1-313-436-9156，1 313-583-6725","Mail":"umdgrad@umd.umich.edu，international@umd.umich.edu","ApplyOnline":"http://www.umd.umich.edu/grad_apply/","Conditions_Cost": [{"score":"四分制  3.0","tip":"GPA"}],"Conditions_Edu": "本科毕业", "Conditions_Test": [{"type":"传统托福(PBT)","score":"560"},{"type":"托福机考(CBT)","score":"220"},{"type":"托福网考(IBT)","score":"84"},{"type":"托福网考(IBT)阅读","score":"23"},{"type":"托福网考(IBT)写作","score":"21"},{"type":"托福网考(IBT)听力","score":"23"},{"type":"托福网考(IBT)口语","score":"17"},{"type":"雅思","score":"6.5"},{"type":"密歇根英语考试","score":"80"}],"Conditions_Age": "无明确要求","MajorSum": "35", "OpeningTime": [{"time":"4月1日","tip":"秋季入学申请截止时间"},{"time":"8月1日","tip":"冬季入学申请截止时间"},{"time":"12月1日","tip":"夏季入学申请截止时间"}],"Tuition": "20504","Other_Application": "-1","Other_reg": "-1","Other_books": "-1","ScholarshipUrl": "http://www.umd.umich.edu/fa_scholarships/","alimony":"12768-21600","Other_Conditions": "1.要求提交GMAT考试成绩。","Currency": "美元","Rate": "6.3387"}</t>
  </si>
  <si>
    <t>a:2:{s:9:"教育学";s:26:"./major/175/3098/Dr//4.gif";s:6:"工学";s:26:"./major/175/3098/Dr//2.gif";}</t>
  </si>
  <si>
    <t>{"Address":"The University of Michigan-Dearbor International Office 4901 Evergreen Road, 2136 UC, Dearborn, MI 48128-1491","Tel":"1-313-593-1494，1 313-583-6600","Fax":"1-313-436-9156，1 313-583-6725","Mail":"umdgrad@umd.umich.edu，international@umd.umich.edu","ApplyOnline":"http://www.umd.umich.edu/grad_apply/","Conditions_Cost": "","Conditions_Edu": "本科毕业", "Conditions_Test": [{"type":"传统托福(PBT)","score":"560"},{"type":"托福机考(CBT)","score":"220"},{"type":"托福网考(IBT)","score":"84"},{"type":"托福网考(IBT)阅读","score":"23"},{"type":"托福网考(IBT)写作","score":"21"},{"type":"托福网考(IBT)听力","score":"23"},{"type":"托福网考(IBT)口语","score":"17"},{"type":"雅思","score":"6.5"},{"type":"密歇根英语考试","score":"80"}],"Conditions_Age": "无明确要求","MajorSum": "3", "OpeningTime": [{"time":"4月1日","tip":"秋季入学申请截止时间"},{"time":"8月1日","tip":"冬季入学申请截止时间"},{"time":"12月1日","tip":"夏季入学申请截止时间"}],"Tuition": "20504","Other_Application": "-1","Other_reg": "-1","Other_books": "-1","ScholarshipUrl": "http://www.umd.umich.edu/fa_scholarships/","alimony":"12768-21600","Other_Conditions": "1.要求提交GMAT考试成绩。","Currency": "美元","Rate": "6.3387"}</t>
  </si>
  <si>
    <t>a:5:{s:6:"农学";s:34:"./major/175/3098/Foundation//8.gif";s:9:"经济学";s:34:"./major/175/3098/Foundation//5.gif";s:9:"教育学";s:34:"./major/175/3098/Foundation//4.gif";s:6:"医学";s:35:"./major/175/3098/Foundation//10.gif";s:6:"法学";s:34:"./major/175/3098/Foundation//1.gif";}</t>
  </si>
  <si>
    <t>{"Address":"The University of Michigan-Dearbor International Office 4901 Evergreen Road, 2136 UC, Dearborn, MI 48128-1491","Tel":"1-313-593-5100，1 313-583-6600","Fax":"1-313-436-9167，1 313-583-6725","Mail":"admissions@umd.umich.edu，international@umd.umich.edu","ApplyOnline":"http://www.umd.umich.edu/io_international-undergrad-adm/","Conditions_Cost": "","Conditions_Edu": "无明确要求", "Conditions_Test": "","Conditions_Age": "无明确要求","MajorSum": "9", "OpeningTime": "","Tuition": "-1","Other_Application": "-1","Other_reg": "-1","Other_books": "-1","ScholarshipUrl": "","alimony":"12768-21600","Other_Conditions": "无明确要求","Currency": "美元","Rate": "6.3387"}</t>
  </si>
  <si>
    <t>中华盛顿大学(艾伦斯堡)</t>
  </si>
  <si>
    <t>Central Washington University (Ellensburg)</t>
  </si>
  <si>
    <t>Mitchell Hall, 1st Floor, 400 E. University Way, Ellensburg, WA 98926-7463</t>
  </si>
  <si>
    <t>http://www.cwu.edu/admissions/international-online-application</t>
  </si>
  <si>
    <t>1 (509) 963-3065</t>
  </si>
  <si>
    <t>admissions@cwu.edu</t>
  </si>
  <si>
    <t>a:3:{i:0;O:8:"stdClass":2:{s:4:"time";s:9:"11月1日";s:3:"tip";s:30:"冬季入学申请截止时间";}i:1;O:8:"stdClass":2:{s:4:"time";s:8:"3月1日";s:3:"tip";s:37:"春季/秋季入学申请截止时间";}i:2;O:8:"stdClass":2:{s:4:"time";s:8:"6月1日";s:3:"tip";s:30:"夏季入学申请截止时间";}}</t>
  </si>
  <si>
    <t>http://www.cwu.edu/scholarships/</t>
  </si>
  <si>
    <t>+1 (509) 963-1211</t>
  </si>
  <si>
    <t>a:11:{s:6:"文学";s:37:"./major/175/6160/Undergraduate//9.gif";s:6:"农学";s:37:"./major/175/6160/Undergraduate//8.gif";s:9:"历史学";s:37:"./major/175/6160/Undergraduate//7.gif";s:6:"理学";s:37:"./major/175/6160/Undergraduate//6.gif";s:9:"经济学";s:37:"./major/175/6160/Undergraduate//5.gif";s:9:"教育学";s:37:"./major/175/6160/Undergraduate//4.gif";s:9:"管理学";s:37:"./major/175/6160/Undergraduate//3.gif";s:6:"工学";s:37:"./major/175/6160/Undergraduate//2.gif";s:6:"哲学";s:38:"./major/175/6160/Undergraduate//11.gif";s:6:"医学";s:38:"./major/175/6160/Undergraduate//10.gif";s:6:"法学";s:37:"./major/175/6160/Undergraduate//1.gif";}</t>
  </si>
  <si>
    <t>{"Address":"Mitchell Hall, 1st Floor, 400 E. University Way, Ellensburg, WA 98926-7463","Tel":"+1 (509) 963-1211","Fax":"1 (509) 963-3065","Mail":"admissions@cwu.edu","ApplyOnline":"http://www.cwu.edu/admissions/international-online-application","Conditions_Cost": "","Conditions_Edu": "高中毕业", "Conditions_Test": [{"type":"传统托福(PBT)","score":"525"},{"type":"托福机考(CBT)","score":"195"},{"type":"托福网考(IBT)","score":"71"},{"type":"雅思","score":"6"}],"Conditions_Age": "无明确要求","MajorSum": "116", "OpeningTime": [{"time":"11月1日","tip":"冬季入学申请截止时间"},{"time":"3月1日","tip":"春季/秋季入学申请截止时间"},{"time":"6月1日","tip":"夏季入学申请截止时间"}],"Tuition": "19467","Other_Application": "-1","Other_reg": "-1","Other_books": "-1","ScholarshipUrl": "http://www.cwu.edu/scholarships/","alimony":"12768-21600","Other_Conditions": "无明确要求","Currency": "美元","Rate": "6.3387"}</t>
  </si>
  <si>
    <t>https://app.applyyourself.com/AYApplicantLogin/fl_ApplicantLogin.asp?id=cwugrad</t>
  </si>
  <si>
    <t>a:1:{i:0;O:8:"stdClass":2:{s:5:"score";s:14:"四分制  3.0";s:3:"tip";s:35:"本科最后60课时平均分为3.0";}}</t>
  </si>
  <si>
    <t>a:4:{i:0;O:8:"stdClass":2:{s:4:"time";s:8:"2月1日";s:3:"tip";s:30:"春季入学申请截止时间";}i:1;O:8:"stdClass":2:{s:4:"time";s:9:"11月1日";s:3:"tip";s:30:"冬季入学申请截止时间";}i:2;O:8:"stdClass":2:{s:4:"time";s:8:"3月1日";s:3:"tip";s:30:"秋季入学申请截止时间";}i:3;O:8:"stdClass":2:{s:4:"time";s:8:"6月1日";s:3:"tip";s:30:"夏季入学申请截止时间";}}</t>
  </si>
  <si>
    <t>http://www.cwu.edu/masters/graduate-student-funding#Scholarships</t>
  </si>
  <si>
    <t>a:5:{s:6:"理学";s:30:"./major/175/6160/Master//6.gif";s:9:"教育学";s:30:"./major/175/6160/Master//4.gif";s:9:"管理学";s:30:"./major/175/6160/Master//3.gif";s:6:"医学";s:31:"./major/175/6160/Master//10.gif";s:6:"法学";s:30:"./major/175/6160/Master//1.gif";}</t>
  </si>
  <si>
    <t>{"Address":"Mitchell Hall, 1st Floor, 400 E. University Way, Ellensburg, WA 98926-7463","Tel":"+1 (509) 963-1211","Fax":"1 (509) 963-3065","Mail":"admissions@cwu.edu","ApplyOnline":"https://app.applyyourself.com/AYApplicantLogin/fl_ApplicantLogin.asp?id=cwugrad","Conditions_Cost": [{"score":"四分制  3.0","tip":"本科最后60课时平均分为3.0"}],"Conditions_Edu": "本科毕业", "Conditions_Test": [{"type":"托福机考(CBT)","score":"213"},{"type":"托福网考(IBT)","score":"79"},{"type":"雅思","score":"6.5"}],"Conditions_Age": "无明确要求","MajorSum": "13", "OpeningTime": [{"time":"2月1日","tip":"春季入学申请截止时间"},{"time":"11月1日","tip":"冬季入学申请截止时间"},{"time":"3月1日","tip":"秋季入学申请截止时间"},{"time":"6月1日","tip":"夏季入学申请截止时间"}],"Tuition": "19851","Other_Application": "-1","Other_reg": "-1","Other_books": "-1","ScholarshipUrl": "http://www.cwu.edu/masters/graduate-student-funding#Scholarships","alimony":"12768-21600","Other_Conditions": "1.部分专业要求提交GRE或GMAT考试成绩。","Currency": "美元","Rate": "6.3387"}</t>
  </si>
  <si>
    <t>a:6:{s:6:"文学";s:34:"./major/175/6160/Specialist//9.gif";s:6:"理学";s:34:"./major/175/6160/Specialist//6.gif";s:9:"经济学";s:34:"./major/175/6160/Specialist//5.gif";s:9:"管理学";s:34:"./major/175/6160/Specialist//3.gif";s:6:"工学";s:34:"./major/175/6160/Specialist//2.gif";s:21:"职教及其他类别";s:35:"./major/175/6160/Specialist//13.gif";}</t>
  </si>
  <si>
    <t>{"Address":"Mitchell Hall, 1st Floor, 400 E. University Way, Ellensburg, WA 98926-7463","Tel":"+1 (509) 963-1211","Fax":"1 (509) 963-3065","Mail":"admissions@cwu.edu","ApplyOnline":"http://www.cwu.edu/admissions/international-online-application","Conditions_Cost": "","Conditions_Edu": "高中毕业", "Conditions_Test": [{"type":"传统托福(PBT)","score":"525"},{"type":"托福机考(CBT)","score":"195"},{"type":"托福网考(IBT)","score":"71"},{"type":"雅思","score":"6"}],"Conditions_Age": "无明确要求","MajorSum": "14", "OpeningTime": [{"time":"11月1日","tip":"冬季入学申请截止时间"},{"time":"3月1日","tip":"春季/秋季入学申请截止时间"},{"time":"6月1日","tip":"夏季入学申请截止时间"}],"Tuition": "19467","Other_Application": "-1","Other_reg": "-1","Other_books": "-1","ScholarshipUrl": "http://www.cwu.edu/scholarships/","alimony":"12768-21600","Other_Conditions": "无明确要求","Currency": "美元","Rate": "6.3387"}</t>
  </si>
  <si>
    <t>University English as a Second Language, UESL Program, Central Washington University, 400 E. University Way, Ellensburg, WA 98926, Mail Stop 7562, USA</t>
  </si>
  <si>
    <t>http://www.cwu.edu/international-programs/admissions</t>
  </si>
  <si>
    <t>1 (509) 963-1380</t>
  </si>
  <si>
    <t>uesl@cwu.edu</t>
  </si>
  <si>
    <t>a:1:{i:0;O:8:"stdClass":2:{s:4:"time";s:8:"4月3日";s:3:"tip";s:30:"每年开课2次，4月、6月";}}</t>
  </si>
  <si>
    <t>1 (509) 963-1375</t>
  </si>
  <si>
    <t>a:2:{s:6:"文学";s:32:"./major/175/6160/Language//9.gif";s:9:"教育学";s:32:"./major/175/6160/Language//4.gif";}</t>
  </si>
  <si>
    <t>{"Address":"University English as a Second Language, UESL Program, Central Washington University, 400 E. University Way, Ellensburg, WA 98926, Mail Stop 7562, USA","Tel":"1 (509) 963-1375","Fax":"1 (509) 963-1380","Mail":"uesl@cwu.edu","ApplyOnline":"http://www.cwu.edu/international-programs/admissions","Conditions_Cost": "","Conditions_Edu": "高中毕业", "Conditions_Test": "","Conditions_Age": "无明确要求","MajorSum": "1", "OpeningTime": [{"time":"4月3日","tip":"每年开课2次，4月、6月"}],"Tuition": "256","Other_Application": "-1","Other_reg": "-1","Other_books": "125","ScholarshipUrl": "","alimony":"12768-21600","Other_Conditions": "无明确要求","Currency": "美元","Rate": "6.3387"}</t>
  </si>
  <si>
    <t>1 (509) 963-1211</t>
  </si>
  <si>
    <t>a:6:{s:6:"农学";s:34:"./major/175/6160/Foundation//8.gif";s:9:"教育学";s:34:"./major/175/6160/Foundation//4.gif";s:9:"管理学";s:34:"./major/175/6160/Foundation//3.gif";s:6:"工学";s:34:"./major/175/6160/Foundation//2.gif";s:6:"医学";s:35:"./major/175/6160/Foundation//10.gif";s:6:"法学";s:34:"./major/175/6160/Foundation//1.gif";}</t>
  </si>
  <si>
    <t>{"Address":"Mitchell Hall, 1st Floor, 400 E. University Way, Ellensburg, WA 98926-7463","Tel":"1 (509) 963-1211","Fax":"1 (509) 963-3065","Mail":"admissions@cwu.edu","ApplyOnline":"http://www.cwu.edu/admissions/international-online-application","Conditions_Cost": "","Conditions_Edu": "无明确要求", "Conditions_Test": "","Conditions_Age": "无明确要求","MajorSum": "13", "OpeningTime": "","Tuition": "-1","Other_Application": "-1","Other_reg": "-1","Other_books": "-1","ScholarshipUrl": "","alimony":"12768-21600","Other_Conditions": "无明确要求","Currency": "美元","Rate": "6.3387"}</t>
  </si>
  <si>
    <t>威拉米特大学(萨勒姆)</t>
  </si>
  <si>
    <t>Willamette University (Salem)</t>
  </si>
  <si>
    <t>Office of Admission College of Liberal Arts Willamette University 900 State Street Salem OR 97301</t>
  </si>
  <si>
    <t>http://www.willamette.edu/admission/apply/international/index.html</t>
  </si>
  <si>
    <t>a:5:{i:0;O:8:"stdClass":2:{s:4:"type";s:17:"传统托福(PBT)";s:5:"score";s:3:"560";}i:1;O:8:"stdClass":2:{s:4:"type";s:17:"托福机考(CBT)";s:5:"score";s:3:"220";}i:2;O:8:"stdClass":2:{s:4:"type";s:17:"托福网考(IBT)";s:5:"score";s:2:"83";}i:3;O:8:"stdClass":2:{s:4:"type";s:6:"雅思";s:5:"score";s:3:"6.5";}i:4;O:8:"stdClass":2:{s:4:"type";s:3:"PTE";s:5:"score";s:2:"60";}}</t>
  </si>
  <si>
    <t>001(503) 375-5363</t>
  </si>
  <si>
    <t>libarts@willamette.edu</t>
  </si>
  <si>
    <t>http://www.willamette.edu/admission/financial_aid/index.html</t>
  </si>
  <si>
    <t>001(877) 542-2787</t>
  </si>
  <si>
    <t>a:10:{s:6:"文学";s:37:"./major/175/4823/Undergraduate//9.gif";s:6:"农学";s:37:"./major/175/4823/Undergraduate//8.gif";s:9:"历史学";s:37:"./major/175/4823/Undergraduate//7.gif";s:6:"理学";s:37:"./major/175/4823/Undergraduate//6.gif";s:9:"经济学";s:37:"./major/175/4823/Undergraduate//5.gif";s:9:"教育学";s:37:"./major/175/4823/Undergraduate//4.gif";s:9:"管理学";s:37:"./major/175/4823/Undergraduate//3.gif";s:6:"工学";s:37:"./major/175/4823/Undergraduate//2.gif";s:6:"哲学";s:38:"./major/175/4823/Undergraduate//11.gif";s:6:"法学";s:37:"./major/175/4823/Undergraduate//1.gif";}</t>
  </si>
  <si>
    <t>{"Address":"Office of Admission College of Liberal Arts Willamette University 900 State Street Salem OR 97301","Tel":"001(877) 542-2787","Fax":"001(503) 375-5363","Mail":"libarts@willamette.edu","ApplyOnline":"http://www.willamette.edu/admission/apply/international/index.html","Conditions_Cost": "","Conditions_Edu": "高中毕业", "Conditions_Test": [{"type":"传统托福(PBT)","score":"560"},{"type":"托福机考(CBT)","score":"220"},{"type":"托福网考(IBT)","score":"83"},{"type":"雅思","score":"6.5"},{"type":"PTE","score":"60"}],"Conditions_Age": "无明确要求","MajorSum": "41", "OpeningTime": [{"time":"4月1日","tip":"秋季入学申请截止时间"},{"time":"12月1日","tip":"春季入学申请截止时间"}],"Tuition": "41990","Other_Application": "-1","Other_reg": "-1","Other_books": "920","ScholarshipUrl": "http://www.willamette.edu/admission/financial_aid/index.html","alimony":"12768-21600","Other_Conditions": "无明确要求","Currency": "美元","Rate": "6.3387"}</t>
  </si>
  <si>
    <t>http://www.willamette.edu/about/academics/index.html</t>
  </si>
  <si>
    <t>http://www.willamette.edu/dept/finaid/graduate/index.html</t>
  </si>
  <si>
    <t>a:3:{s:9:"教育学";s:30:"./major/175/4823/Master//4.gif";s:9:"管理学";s:30:"./major/175/4823/Master//3.gif";s:6:"法学";s:30:"./major/175/4823/Master//1.gif";}</t>
  </si>
  <si>
    <t>{"Address":"Office of Admission College of Liberal Arts Willamette University 900 State Street Salem OR 97301","Tel":"001(877) 542-2787","Fax":"001(503) 375-5363","Mail":"libarts@willamette.edu","ApplyOnline":"http://www.willamette.edu/about/academics/index.html","Conditions_Cost": "","Conditions_Edu": "无明确要求", "Conditions_Test": "","Conditions_Age": "无明确要求","MajorSum": "5", "OpeningTime": "","Tuition": "25200","Other_Application": "50","Other_reg": "-1","Other_books": "700","ScholarshipUrl": "http://www.willamette.edu/dept/finaid/graduate/index.html","alimony":"12768-21600","Other_Conditions": "无明确要求","Currency": "美元","Rate": "6.3387"}</t>
  </si>
  <si>
    <t>Willamette University 245 Winter Street SESalem, Oregon 97301</t>
  </si>
  <si>
    <t>law-admission@willamette.edu</t>
  </si>
  <si>
    <t>1.要求提交大学学习成绩单。&amp;nbsp;2.要求提交推荐信。&amp;nbsp;3.要求提交LSAT考试成绩。</t>
  </si>
  <si>
    <t>001(503) 370-6282</t>
  </si>
  <si>
    <t>a:1:{s:6:"法学";s:26:"./major/175/4823/Dr//1.gif";}</t>
  </si>
  <si>
    <t>{"Address":"Willamette University 245 Winter Street SESalem, Oregon 97301","Tel":"001(503) 370-6282","Fax":"","Mail":"law-admission@willamette.edu","ApplyOnline":"http://www.willamette.edu/about/academics/index.html","Conditions_Cost": "","Conditions_Edu": "本科毕业", "Conditions_Test": "","Conditions_Age": "无明确要求","MajorSum": "1", "OpeningTime": "","Tuition": "-1","Other_Application": "-1","Other_reg": "-1","Other_books": "-1","ScholarshipUrl": "http://www.willamette.edu/dept/finaid/graduate/index.html","alimony":"12768-21600","Other_Conditions": "1.要求提交大学学习成绩单。&amp;nbsp;2.要求提交推荐信。&amp;nbsp;3.要求提交LSAT考试成绩。","Currency": "美元","Rate": "6.3387"}</t>
  </si>
  <si>
    <t>Atkinson Graduate School of Management  Willamette University  900 State Street  Salem, Oregon 97301</t>
  </si>
  <si>
    <t>a:9:{i:0;O:8:"stdClass":2:{s:4:"type";s:17:"传统托福(PBT)";s:5:"score";s:3:"570";}i:1;O:8:"stdClass":2:{s:4:"type";s:17:"托福机考(CBT)";s:5:"score";s:3:"230";}i:2;O:8:"stdClass":2:{s:4:"type";s:17:"托福网考(IBT)";s:5:"score";s:2:"88";}i:3;O:8:"stdClass":2:{s:4:"type";s:23:"托福网考(IBT)阅读";s:5:"score";s:2:"21";}i:4;O:8:"stdClass":2:{s:4:"type";s:23:"托福网考(IBT)写作";s:5:"score";s:2:"21";}i:5;O:8:"stdClass":2:{s:4:"type";s:23:"托福网考(IBT)听力";s:5:"score";s:2:"21";}i:6;O:8:"stdClass":2:{s:4:"type";s:23:"托福网考(IBT)口语";s:5:"score";s:2:"23";}i:7;O:8:"stdClass":2:{s:4:"type";s:6:"雅思";s:5:"score";s:3:"6.5";}i:8;O:8:"stdClass":2:{s:4:"type";s:3:"PTE";s:5:"score";s:2:"60";}}</t>
  </si>
  <si>
    <t>1 503-370-3011</t>
  </si>
  <si>
    <t>mba-admission@willamette.edu</t>
  </si>
  <si>
    <t>a:1:{i:0;O:8:"stdClass":2:{s:4:"time";s:8:"5月1日";s:3:"tip";s:30:"秋季入学申请截止时间";}}</t>
  </si>
  <si>
    <t>1 503-370-6167</t>
  </si>
  <si>
    <t>21个月 二年制MBA</t>
  </si>
  <si>
    <t>a:2:{s:9:"经济学";s:27:"./major/175/4823/MBA//5.gif";s:9:"管理学";s:27:"./major/175/4823/MBA//3.gif";}</t>
  </si>
  <si>
    <t>{"Address":"Atkinson Graduate School of Management  Willamette University  900 State Street  Salem, Oregon 97301","Tel":"1 503-370-6167","Fax":"1 503-370-3011","Mail":"mba-admission@willamette.edu","Conditions_Cost": "","Conditions_Edu": "本科毕业", "Conditions_Test": [{"type":"传统托福(PBT)","score":"570"},{"type":"托福机考(CBT)","score":"230"},{"type":"托福网考(IBT)","score":"88"},{"type":"托福网考(IBT)阅读","score":"21"},{"type":"托福网考(IBT)写作","score":"21"},{"type":"托福网考(IBT)听力","score":"21"},{"type":"托福网考(IBT)口语","score":"23"},{"type":"雅思","score":"6.5"},{"type":"PTE","score":"60"}], "Conditions_Work": "无明确要求","xueZhi": "21个月 二年制MBA","Conditions_Age": "无明确要求","MajorSum": "10", "OpeningTime": [{"time":"5月1日","tip":"秋季入学申请截止时间"}],"Tuition": "52325","Other_Application": "-1","Other_reg": "-1","Other_books": "1200","ScholarshipUrl": "","alimony":"12768-21600","Other_Conditions": "无明确要求","Currency": "美元","Rate": "6.3387"}</t>
  </si>
  <si>
    <t>a:4:{s:6:"理学";s:31:"./major/175/4823/NetWork//6.gif";s:9:"经济学";s:31:"./major/175/4823/NetWork//5.gif";s:9:"管理学";s:31:"./major/175/4823/NetWork//3.gif";s:6:"法学";s:31:"./major/175/4823/NetWork//1.gif";}</t>
  </si>
  <si>
    <t>{"Address":"Office of Admission College of Liberal Arts Willamette University 900 State Street Salem OR 97301","Tel":"001(877) 542-2787","Fax":"001(503) 375-5363","Mail":"libarts@willamette.edu","ApplyOnline":"http://www.willamette.edu/about/academics/index.html","Conditions_Cost": "","Conditions_Edu": "无明确要求", "Conditions_Test": "","Conditions_Age": "无明确要求","MajorSum": "7", "OpeningTime": "","Tuition": "21000","Other_Application": "","Other_reg": "-1","Other_books": "-1","ScholarshipUrl": "http://www.willamette.edu/dept/finaid/graduate/index.html","alimony":"12768-21600","Other_Conditions": "无明确要求","Currency": "美元","Rate": "6.3387"}</t>
  </si>
  <si>
    <t>a:4:{s:6:"农学";s:34:"./major/175/4823/Foundation//8.gif";s:9:"教育学";s:34:"./major/175/4823/Foundation//4.gif";s:6:"医学";s:35:"./major/175/4823/Foundation//10.gif";s:6:"法学";s:34:"./major/175/4823/Foundation//1.gif";}</t>
  </si>
  <si>
    <t>{"Address":"Office of Admission College of Liberal Arts Willamette University 900 State Street Salem OR 97301","Tel":"001(877) 542-2787","Fax":"001(503) 375-5363","Mail":"libarts@willamette.edu","ApplyOnline":"http://www.willamette.edu/admission/apply/international/index.html","Conditions_Cost": "","Conditions_Edu": "无明确要求", "Conditions_Test": "","Conditions_Age": "无明确要求","MajorSum": "3", "OpeningTime": "","Tuition": "-1","Other_Application": "-1","Other_reg": "-1","Other_books": "-1","ScholarshipUrl": "","alimony":"12768-21600","Other_Conditions": "无明确要求","Currency": "美元","Rate": "6.3387"}</t>
  </si>
  <si>
    <t>北科罗拉多大学(格里利)</t>
  </si>
  <si>
    <t>University of Northern Colorado (Greeley)</t>
  </si>
  <si>
    <t>Graduate School and International Admissions    University of Northern Colorado 501 20th Street Campus Box 135 Greeley, CO 80639 USA</t>
  </si>
  <si>
    <t>http://www.unco.edu/grad/international/howtoapply.html</t>
  </si>
  <si>
    <t>a:3:{i:0;O:8:"stdClass":2:{s:4:"type";s:17:"托福网考(IBT)";s:5:"score";s:2:"70";}i:1;O:8:"stdClass":2:{s:4:"type";s:6:"雅思";s:5:"score";s:1:"6";}i:2;O:8:"stdClass":2:{s:4:"type";s:3:"PTE";s:5:"score";s:2:"50";}}</t>
  </si>
  <si>
    <t>001 (970) 351-2371</t>
  </si>
  <si>
    <t>grad.school@unco.edu</t>
  </si>
  <si>
    <t>a:3:{i:0;O:8:"stdClass":2:{s:4:"time";s:9:"5月31日";s:3:"tip";s:30:"秋季入学申请截止时间";}i:1;O:8:"stdClass":2:{s:4:"time";s:9:"9月30日";s:3:"tip";s:30:"春季入学申请截止时间";}i:2;O:8:"stdClass":2:{s:4:"time";s:9:"2月28日";s:3:"tip";s:30:"夏季入学申请截止时间";}}</t>
  </si>
  <si>
    <t>http://www.unco.edu/ofa/scholarships/undergrad/index.asp</t>
  </si>
  <si>
    <t>001 (970) 351-2831</t>
  </si>
  <si>
    <t>a:10:{s:6:"文学";s:37:"./major/175/1065/Undergraduate//9.gif";s:9:"历史学";s:37:"./major/175/1065/Undergraduate//7.gif";s:6:"理学";s:37:"./major/175/1065/Undergraduate//6.gif";s:9:"经济学";s:37:"./major/175/1065/Undergraduate//5.gif";s:9:"教育学";s:37:"./major/175/1065/Undergraduate//4.gif";s:9:"管理学";s:37:"./major/175/1065/Undergraduate//3.gif";s:6:"工学";s:37:"./major/175/1065/Undergraduate//2.gif";s:6:"哲学";s:38:"./major/175/1065/Undergraduate//11.gif";s:6:"医学";s:38:"./major/175/1065/Undergraduate//10.gif";s:6:"法学";s:37:"./major/175/1065/Undergraduate//1.gif";}</t>
  </si>
  <si>
    <t>{"Address":"Graduate School and International Admissions    University of Northern Colorado 501 20th Street Campus Box 135 Greeley, CO 80639 USA     ","Tel":"001 (970) 351-2831","Fax":"001 (970) 351-2371    ","Mail":"grad.school@unco.edu","ApplyOnline":"http://www.unco.edu/grad/international/howtoapply.html","Conditions_Cost": "","Conditions_Edu": "高中毕业", "Conditions_Test": [{"type":"托福网考(IBT)","score":"70"},{"type":"雅思","score":"6"},{"type":"PTE","score":"50"}],"Conditions_Age": "无明确要求","MajorSum": "44", "OpeningTime": [{"time":"5月31日","tip":"秋季入学申请截止时间"},{"time":"9月30日","tip":"春季入学申请截止时间"},{"time":"2月28日","tip":"夏季入学申请截止时间"}],"Tuition": "19000","Other_Application": "-1","Other_reg": "-1","Other_books": "-1","ScholarshipUrl": "http://www.unco.edu/ofa/scholarships/undergrad/index.asp","alimony":"12768-21600","Other_Conditions": "无明确要求","Currency": "美元","Rate": "6.3387"}</t>
  </si>
  <si>
    <t>a:3:{i:0;O:8:"stdClass":2:{s:4:"type";s:17:"托福网考(IBT)";s:5:"score";s:2:"80";}i:1;O:8:"stdClass":2:{s:4:"type";s:6:"雅思";s:5:"score";s:1:"7";}i:2;O:8:"stdClass":2:{s:4:"type";s:3:"PTE";s:5:"score";s:2:"54";}}</t>
  </si>
  <si>
    <t>http://www.unco.edu/ofa/scholarships/graduate/index.asp</t>
  </si>
  <si>
    <t>a:9:{s:6:"文学";s:30:"./major/175/1065/Master//9.gif";s:9:"历史学";s:30:"./major/175/1065/Master//7.gif";s:6:"理学";s:30:"./major/175/1065/Master//6.gif";s:9:"经济学";s:30:"./major/175/1065/Master//5.gif";s:9:"教育学";s:30:"./major/175/1065/Master//4.gif";s:9:"管理学";s:30:"./major/175/1065/Master//3.gif";s:21:"职教及其他类别";s:31:"./major/175/1065/Master//13.gif";s:6:"医学";s:31:"./major/175/1065/Master//10.gif";s:6:"法学";s:30:"./major/175/1065/Master//1.gif";}</t>
  </si>
  <si>
    <t>{"Address":"Graduate School and International Admissions    University of Northern Colorado 501 20th Street Campus Box 135 Greeley, CO 80639 USA     ","Tel":"001 (970) 351-2831","Fax":"001 (970) 351-2371   ","Mail":"grad.school@unco.edu","ApplyOnline":"http://www.unco.edu/grad/international/howtoapply.html","Conditions_Cost": "","Conditions_Edu": "本科毕业", "Conditions_Test": [{"type":"托福网考(IBT)","score":"80"},{"type":"雅思","score":"7"},{"type":"PTE","score":"54"}],"Conditions_Age": "无明确要求","MajorSum": "61", "OpeningTime": [{"time":"5月31日","tip":"秋季入学申请截止时间"},{"time":"9月30日","tip":"春季入学申请截止时间"},{"time":"2月28日","tip":"夏季入学申请截止时间"}],"Tuition": "19700","Other_Application": "-1","Other_reg": "-1","Other_books": "-1","ScholarshipUrl": "http://www.unco.edu/ofa/scholarships/graduate/index.asp","alimony":"12768-21600","Other_Conditions": "无明确要求","Currency": "美元","Rate": "6.3387"}</t>
  </si>
  <si>
    <t>a:7:{i:0;O:8:"stdClass":2:{s:4:"type";s:17:"托福网考(IBT)";s:5:"score";s:2:"80";}i:1;O:8:"stdClass":2:{s:4:"type";s:6:"雅思";s:5:"score";s:1:"7";}i:2;O:8:"stdClass":2:{s:4:"type";s:3:"GRE";s:5:"score";s:3:"297";}i:3;O:8:"stdClass":2:{s:4:"type";s:9:"GRE写作";s:5:"score";s:3:"3.5";}i:4;O:8:"stdClass":2:{s:4:"type";s:9:"GRE数学";s:5:"score";s:3:"140";}i:5;O:8:"stdClass":2:{s:4:"type";s:9:"GRE语文";s:5:"score";s:3:"146";}i:6;O:8:"stdClass":2:{s:4:"type";s:3:"PTE";s:5:"score";s:2:"54";}}</t>
  </si>
  <si>
    <t>a:6:{s:6:"文学";s:26:"./major/175/1065/Dr//9.gif";s:6:"理学";s:26:"./major/175/1065/Dr//6.gif";s:9:"经济学";s:26:"./major/175/1065/Dr//5.gif";s:9:"教育学";s:26:"./major/175/1065/Dr//4.gif";s:9:"管理学";s:26:"./major/175/1065/Dr//3.gif";s:6:"医学";s:27:"./major/175/1065/Dr//10.gif";}</t>
  </si>
  <si>
    <t>{"Address":"Graduate School and International Admissions    University of Northern Colorado 501 20th Street Campus Box 135 Greeley, CO 80639 USA     ","Tel":"001 (970) 351-2831","Fax":"001 (970) 351-2371   ","Mail":"grad.school@unco.edu","ApplyOnline":"http://www.unco.edu/grad/international/howtoapply.html","Conditions_Cost": "","Conditions_Edu": "本科毕业", "Conditions_Test": [{"type":"托福网考(IBT)","score":"80"},{"type":"雅思","score":"7"},{"type":"GRE","score":"297"},{"type":"GRE写作","score":"3.5"},{"type":"GRE数学","score":"140"},{"type":"GRE语文","score":"146"},{"type":"PTE","score":"54"}],"Conditions_Age": "无明确要求","MajorSum": "33", "OpeningTime": [{"time":"5月31日","tip":"秋季入学申请截止时间"},{"time":"9月30日","tip":"春季入学申请截止时间"},{"time":"2月28日","tip":"夏季入学申请截止时间"}],"Tuition": "21000","Other_Application": "-1","Other_reg": "-1","Other_books": "-1","ScholarshipUrl": "http://www.unco.edu/ofa/scholarships/graduate/index.asp","alimony":"12768-21600","Other_Conditions": "无明确要求","Currency": "美元","Rate": "6.3387"}</t>
  </si>
  <si>
    <t>University of Northern Colorado Center for International Education  Intensive English Program  Campus Box 52, Greeley, CO 80639 USA</t>
  </si>
  <si>
    <t>001 970.351.1947</t>
  </si>
  <si>
    <t>elaine.steneck@unco.edu</t>
  </si>
  <si>
    <t>a:1:{i:0;O:8:"stdClass":2:{s:4:"time";s:9:"8月26日";s:3:"tip";s:0:"";}}</t>
  </si>
  <si>
    <t>001 970.351.2396</t>
  </si>
  <si>
    <t>a:2:{s:6:"文学";s:32:"./major/175/1065/Language//9.gif";s:9:"教育学";s:32:"./major/175/1065/Language//4.gif";}</t>
  </si>
  <si>
    <t>{"Address":"University of Northern Colorado Center for International Education  Intensive English Program  Campus Box 52, Greeley, CO 80639 USA     ","Tel":"001 970.351.2396","Fax":"001 970.351.1947    ","Mail":"elaine.steneck@unco.edu","ApplyOnline":"http://www.unco.edu/grad/international/howtoapply.html","Conditions_Cost": "","Conditions_Edu": "高中毕业", "Conditions_Test": "","Conditions_Age": "无明确要求","MajorSum": "1", "OpeningTime": [{"time":"8月26日","tip":""}],"Tuition": "338","Other_Application": "60","Other_reg": "-1","Other_books": "300","ScholarshipUrl": "","alimony":"12768-21600","Other_Conditions": "1.提交托福考试成绩。","Currency": "美元","Rate": "6.3387"}</t>
  </si>
  <si>
    <t>a:4:{s:6:"农学";s:34:"./major/175/1065/Foundation//8.gif";s:6:"工学";s:34:"./major/175/1065/Foundation//2.gif";s:6:"医学";s:35:"./major/175/1065/Foundation//10.gif";s:6:"法学";s:34:"./major/175/1065/Foundation//1.gif";}</t>
  </si>
  <si>
    <t>{"Address":"Graduate School and International Admissions    University of Northern Colorado 501 20th Street Campus Box 135 Greeley, CO 80639 USA     ","Tel":"001 (970) 351-2831","Fax":"001 (970) 351-2371   ","Mail":"grad.school@unco.edu","ApplyOnline":"http://www.unco.edu/grad/international/howtoapply.html","Conditions_Cost": "","Conditions_Edu": "无明确要求", "Conditions_Test": "","Conditions_Age": "无明确要求","MajorSum": "10", "OpeningTime": "","Tuition": "-1","Other_Application": "-1","Other_reg": "-1","Other_books": "-1","ScholarshipUrl": "","alimony":"12768-21600","Other_Conditions": "无明确要求","Currency": "美元","Rate": "6.3387"}</t>
  </si>
  <si>
    <t>加州州立大学多明桂山分校(卡森)</t>
  </si>
  <si>
    <t>California State University - Dominguez Hills (Carson)</t>
  </si>
  <si>
    <t>CSU International Students Services   Welch Hall (WH), Room B-375   1000 East Victoria Street   Carson, CA 90747 USA</t>
  </si>
  <si>
    <t>http://www4.csudh.edu/admissions/how-to-apply/index</t>
  </si>
  <si>
    <t>a:1:{i:0;O:8:"stdClass":1:{s:5:"score";s:1:"B";}}</t>
  </si>
  <si>
    <t>(+1) 310-516-4132</t>
  </si>
  <si>
    <t>info@csudh.edu</t>
  </si>
  <si>
    <t>http://www3.csudh.edu/student-affairs/financial-aid/scholarships/default.html</t>
  </si>
  <si>
    <t>(+1) 310-243-3696</t>
  </si>
  <si>
    <t>a:10:{s:6:"文学";s:36:"./major/175/399/Undergraduate//9.gif";s:9:"历史学";s:36:"./major/175/399/Undergraduate//7.gif";s:6:"理学";s:36:"./major/175/399/Undergraduate//6.gif";s:9:"教育学";s:36:"./major/175/399/Undergraduate//4.gif";s:9:"管理学";s:36:"./major/175/399/Undergraduate//3.gif";s:6:"工学";s:36:"./major/175/399/Undergraduate//2.gif";s:21:"职教及其他类别";s:37:"./major/175/399/Undergraduate//13.gif";s:6:"哲学";s:37:"./major/175/399/Undergraduate//11.gif";s:6:"医学";s:37:"./major/175/399/Undergraduate//10.gif";s:6:"法学";s:36:"./major/175/399/Undergraduate//1.gif";}</t>
  </si>
  <si>
    <t>{"Address":"CSU International Students Services   Welch Hall (WH), Room B-375   1000 East Victoria Street   Carson, CA 90747 USA  ","Tel":"(+1) 310-243-3696","Fax":"(+1) 310-516-4132   ","Mail":"info@csudh.edu","ApplyOnline":"http://www4.csudh.edu/admissions/how-to-apply/index","Conditions_Cost": [{"score":"B"}],"Conditions_Edu": "高中毕业", "Conditions_Test": [{"type":"传统托福(PBT)","score":"500"},{"type":"托福机考(CBT)","score":"173"},{"type":"托福网考(IBT)","score":"61"},{"type":"雅思","score":"5.5"}],"Conditions_Age": "无明确要求","MajorSum": "41", "OpeningTime": "","Tuition": "11160","Other_Application": "-1","Other_reg": "-1","Other_books": "2000","ScholarshipUrl": "http://www3.csudh.edu/student-affairs/financial-aid/scholarships/default.html","alimony":"12768-21600","Other_Conditions": "无明确要求","Currency": "美元","Rate": "6.3387"}</t>
  </si>
  <si>
    <t>a:7:{s:6:"文学";s:29:"./major/175/399/Master//9.gif";s:6:"理学";s:29:"./major/175/399/Master//6.gif";s:9:"教育学";s:29:"./major/175/399/Master//4.gif";s:9:"管理学";s:29:"./major/175/399/Master//3.gif";s:6:"工学";s:29:"./major/175/399/Master//2.gif";s:6:"医学";s:30:"./major/175/399/Master//10.gif";s:6:"法学";s:29:"./major/175/399/Master//1.gif";}</t>
  </si>
  <si>
    <t>{"Address":"CSU International Students Services   Welch Hall (WH), Room B-375   1000 East Victoria Street   Carson, CA 90747 USA  ","Tel":"(+1) 310-243-3696","Fax":"(+1) 310-516-4132   ","Mail":"info@csudh.edu","ApplyOnline":"http://www4.csudh.edu/admissions/how-to-apply/index","Conditions_Cost": [{"score":"B"}],"Conditions_Edu": "本科毕业", "Conditions_Test": [{"type":"传统托福(PBT)","score":"550"},{"type":"托福机考(CBT)","score":"213"},{"type":"托福网考(IBT)","score":"80"},{"type":"雅思","score":"6.5"}],"Conditions_Age": "无明确要求","MajorSum": "20", "OpeningTime": "","Tuition": "11160","Other_Application": "-1","Other_reg": "-1","Other_books": "2677","ScholarshipUrl": "http://www3.csudh.edu/student-affairs/financial-aid/scholarships/default.html","alimony":"12768-21600","Other_Conditions": "无明确要求","Currency": "美元","Rate": "6.3387"}</t>
  </si>
  <si>
    <t>a:1:{i:0;O:8:"stdClass":2:{s:4:"time";s:9:"2月15日";s:3:"tip";s:30:"秋季入学申请截止时间";}}</t>
  </si>
  <si>
    <t>a:7:{s:6:"文学";s:33:"./major/175/399/Specialist//9.gif";s:6:"理学";s:33:"./major/175/399/Specialist//6.gif";s:9:"教育学";s:33:"./major/175/399/Specialist//4.gif";s:9:"管理学";s:33:"./major/175/399/Specialist//3.gif";s:6:"工学";s:33:"./major/175/399/Specialist//2.gif";s:6:"医学";s:34:"./major/175/399/Specialist//10.gif";s:6:"法学";s:33:"./major/175/399/Specialist//1.gif";}</t>
  </si>
  <si>
    <t>{"Address":"CSU International Students Services   Welch Hall (WH), Room B-375   1000 East Victoria Street   Carson, CA 90747 USA  ","Tel":"(+1) 310-243-3696","Fax":"(+1) 310-516-4132   ","Mail":"info@csudh.edu","ApplyOnline":"http://www4.csudh.edu/admissions/how-to-apply/index","Conditions_Cost": "","Conditions_Edu": "无明确要求", "Conditions_Test": "","Conditions_Age": "无明确要求","MajorSum": "17", "OpeningTime": [{"time":"2月15日","tip":"秋季入学申请截止时间"}],"Tuition": "-1","Other_Application": "-1","Other_reg": "-1","Other_books": "-1","ScholarshipUrl": "","alimony":"12768-21600","Other_Conditions": "无明确要求","Currency": "美元","Rate": "6.3387"}</t>
  </si>
  <si>
    <t>American Language and Culture Program    1000 East Victoria Street    SAC 1143, Dept. WEB    Carson, CA 90747</t>
  </si>
  <si>
    <t>http://www.csudh.edu/alcp/alcp-app.html</t>
  </si>
  <si>
    <t>+1 310.516.4418</t>
  </si>
  <si>
    <t>alcp@csudh.edu</t>
  </si>
  <si>
    <t>+1 310.243.3830</t>
  </si>
  <si>
    <t>a:2:{s:6:"文学";s:31:"./major/175/399/Language//9.gif";s:9:"教育学";s:31:"./major/175/399/Language//4.gif";}</t>
  </si>
  <si>
    <t>{"Address":"American Language and Culture Program    1000 East Victoria Street    SAC 1143, Dept. WEB    Carson, CA 90747    ","Tel":"+1 310.243.3830","Fax":"+1 310.516.4418    ","Mail":"alcp@csudh.edu","ApplyOnline":"http://www.csudh.edu/alcp/alcp-app.html","Conditions_Cost": "","Conditions_Edu": "无明确要求", "Conditions_Test": "","Conditions_Age": "无明确要求","MajorSum": "1", "OpeningTime": "","Tuition": "-1","Other_Application": "-1","Other_reg": "-1","Other_books": "-1","ScholarshipUrl": "","alimony":"12768-21600","Other_Conditions": "无明确要求","Currency": "美元","Rate": "6.3387"}</t>
  </si>
  <si>
    <t>a:5:{s:6:"文学";s:30:"./major/175/399/NetWork//9.gif";s:9:"教育学";s:30:"./major/175/399/NetWork//4.gif";s:6:"工学";s:30:"./major/175/399/NetWork//2.gif";s:6:"医学";s:31:"./major/175/399/NetWork//10.gif";s:6:"法学";s:30:"./major/175/399/NetWork//1.gif";}</t>
  </si>
  <si>
    <t>{"Address":"CSU International Students Services   Welch Hall (WH), Room B-375   1000 East Victoria Street   Carson, CA 90747 USA  ","Tel":"(+1) 310-243-3696","Fax":"(+1) 310-516-4132  ","Mail":"info@csudh.edu","ApplyOnline":"http://www4.csudh.edu/admissions/how-to-apply/index","Conditions_Cost": "","Conditions_Edu": "无明确要求", "Conditions_Test": "","Conditions_Age": "无明确要求","MajorSum": "8", "OpeningTime": "","Tuition": "-1","Other_Application": "","Other_reg": "-1","Other_books": "-1","ScholarshipUrl": "http://www3.csudh.edu/student-affairs/financial-aid/scholarships/default.html","alimony":"12768-21600","Other_Conditions": "无明确要求","Currency": "美元","Rate": "6.3387"}</t>
  </si>
  <si>
    <t>巴德学院（安南代尔哈得逊）</t>
  </si>
  <si>
    <t>Bard College (Annandale-On-Hudson)</t>
  </si>
  <si>
    <t>BarCollege, Campus Road, PO Box 5000, Annandale-on-Hudson, NY 12504-5000</t>
  </si>
  <si>
    <t>admission@bard.edu</t>
  </si>
  <si>
    <t>a:2:{i:0;O:8:"stdClass":2:{s:4:"time";s:8:"1月1日";s:3:"tip";s:24:"常规申请截止日期";}i:1;O:8:"stdClass":2:{s:4:"time";s:9:"11月1日";s:3:"tip";s:30:"提前录取申请截止日期";}}</t>
  </si>
  <si>
    <t>http://www.bard.edu/admission/finances/scholarships.shtml</t>
  </si>
  <si>
    <t>+1 845-758-7472</t>
  </si>
  <si>
    <t>a:7:{s:6:"文学";s:37:"./major/175/3851/Undergraduate//9.gif";s:9:"历史学";s:37:"./major/175/3851/Undergraduate//7.gif";s:6:"理学";s:37:"./major/175/3851/Undergraduate//6.gif";s:9:"经济学";s:37:"./major/175/3851/Undergraduate//5.gif";s:6:"工学";s:37:"./major/175/3851/Undergraduate//2.gif";s:6:"哲学";s:38:"./major/175/3851/Undergraduate//11.gif";s:6:"法学";s:37:"./major/175/3851/Undergraduate//1.gif";}</t>
  </si>
  <si>
    <t>{"Address":"BarCollege, Campus Road, PO Box 5000, Annandale-on-Hudson, NY 12504-5000","Tel":"+1 845-758-7472","Fax":"","Mail":"admission@bard.edu","ApplyOnline":"https://www.commonapp.org/","Conditions_Cost": "","Conditions_Edu": "高中毕业", "Conditions_Test": [{"type":"传统托福(PBT)","score":"600"},{"type":"托福机考(CBT)","score":"250"},{"type":"托福网考(IBT)","score":"100"}],"Conditions_Age": "无明确要求","MajorSum": "48", "OpeningTime": [{"time":"1月1日","tip":"常规申请截止日期"},{"time":"11月1日","tip":"提前录取申请截止日期"}],"Tuition": "45730","Other_Application": "-1","Other_reg": "-1","Other_books": "-1","ScholarshipUrl": "http://www.bard.edu/admission/finances/scholarships.shtml","alimony":"12768-21600","Other_Conditions": "无明确要求","Currency": "美元","Rate": "6.3387"}</t>
  </si>
  <si>
    <t>http://www.bard.edu/graduate/</t>
  </si>
  <si>
    <t>a:1:{i:0;O:8:"stdClass":2:{s:4:"time";s:9:"1月10日";s:3:"tip";s:66:"装饰艺术、设计历史与物质文化专业申请截止日期";}}</t>
  </si>
  <si>
    <t>1、要求提交GRE考试成绩。&amp;nbsp;2、要求提交托福考试成绩。&amp;nbsp;&amp;nbsp;以上要求为装饰艺术、设计历史与物质文化专业录取条件</t>
  </si>
  <si>
    <t>a:8:{s:6:"文学";s:30:"./major/175/3851/Master//9.gif";s:9:"历史学";s:30:"./major/175/3851/Master//7.gif";s:6:"理学";s:30:"./major/175/3851/Master//6.gif";s:9:"经济学";s:30:"./major/175/3851/Master//5.gif";s:9:"教育学";s:30:"./major/175/3851/Master//4.gif";s:9:"管理学";s:30:"./major/175/3851/Master//3.gif";s:6:"工学";s:30:"./major/175/3851/Master//2.gif";s:6:"法学";s:30:"./major/175/3851/Master//1.gif";}</t>
  </si>
  <si>
    <t>{"Address":"BarCollege, Campus Road, PO Box 5000, Annandale-on-Hudson, NY 12504-5000","Tel":"+1 845-758-7472","Fax":"","Mail":"admission@bard.edu","ApplyOnline":"http://www.bard.edu/graduate/","Conditions_Cost": "","Conditions_Edu": "本科毕业", "Conditions_Test": "","Conditions_Age": "无明确要求","MajorSum": "17", "OpeningTime": [{"time":"1月10日","tip":"装饰艺术、设计历史与物质文化专业申请截止日期"}],"Tuition": "14928","Other_Application": "-1","Other_reg": "-1","Other_books": "-1","ScholarshipUrl": "","alimony":"12768-21600","Other_Conditions": "1、要求提交GRE考试成绩。&amp;nbsp;2、要求提交托福考试成绩。&amp;nbsp;&amp;nbsp;以上要求为装饰艺术、设计历史与物质文化专业录取条件","Currency": "美元","Rate": "6.3387"}</t>
  </si>
  <si>
    <t>a:3:{s:6:"文学";s:26:"./major/175/3851/Dr//9.gif";s:9:"历史学";s:26:"./major/175/3851/Dr//7.gif";s:6:"工学";s:26:"./major/175/3851/Dr//2.gif";}</t>
  </si>
  <si>
    <t>{"Address":"BarCollege, Campus Road, PO Box 5000, Annandale-on-Hudson, NY 12504-5000","Tel":"+1 845-758-7472","Fax":"","Mail":"admission@bard.edu","ApplyOnline":"http://www.bard.edu/graduate/","Conditions_Cost": "","Conditions_Edu": "本科毕业", "Conditions_Test": "","Conditions_Age": "无明确要求","MajorSum": "3", "OpeningTime": [{"time":"1月10日","tip":"装饰艺术、设计历史与物质文化专业申请截止日期"}],"Tuition": "16032","Other_Application": "-1","Other_reg": "-1","Other_books": "-1","ScholarshipUrl": "","alimony":"12768-21600","Other_Conditions": "1、要求提交GRE考试成绩。&amp;nbsp;2、要求提交托福考试成绩。&amp;nbsp;&amp;nbsp;以上要求为装饰艺术、设计历史与物质文化专业录取条件","Currency": "美元","Rate": "6.3387"}</t>
  </si>
  <si>
    <t>北卡罗莱纳大学阿什维尔分校(阿什维尔)</t>
  </si>
  <si>
    <t>University of North Carolina at Asheville (Asheville)</t>
  </si>
  <si>
    <t>UNC Asheville Office of Admissions  One University Heights  University Hall, CPO # 1320  Asheville, NC 28804</t>
  </si>
  <si>
    <t>http://www.unca.edu/apply</t>
  </si>
  <si>
    <t>+1 828-251-6482</t>
  </si>
  <si>
    <t>admissions@UNC-Asheville.edu</t>
  </si>
  <si>
    <t>http://financialaid.unca.edu/scholarships</t>
  </si>
  <si>
    <t>+1 828-251-6481</t>
  </si>
  <si>
    <t>a:10:{s:6:"文学";s:37:"./major/175/4354/Undergraduate//9.gif";s:9:"历史学";s:37:"./major/175/4354/Undergraduate//7.gif";s:6:"理学";s:37:"./major/175/4354/Undergraduate//6.gif";s:9:"经济学";s:37:"./major/175/4354/Undergraduate//5.gif";s:9:"教育学";s:37:"./major/175/4354/Undergraduate//4.gif";s:9:"管理学";s:37:"./major/175/4354/Undergraduate//3.gif";s:6:"工学";s:37:"./major/175/4354/Undergraduate//2.gif";s:6:"哲学";s:38:"./major/175/4354/Undergraduate//11.gif";s:6:"医学";s:38:"./major/175/4354/Undergraduate//10.gif";s:6:"法学";s:37:"./major/175/4354/Undergraduate//1.gif";}</t>
  </si>
  <si>
    <t>{"Address":"UNC Asheville Office of Admissions  One University Heights  University Hall, CPO # 1320  Asheville, NC 28804  ","Tel":"+1 828-251-6481","Fax":"+1 828-251-6482","Mail":"admissions@UNC-Asheville.edu","ApplyOnline":"http://www.unca.edu/apply","Conditions_Cost": "","Conditions_Edu": "高中毕业", "Conditions_Test": [{"type":"传统托福(PBT)","score":"550"},{"type":"托福网考(IBT)","score":"79"}],"Conditions_Age": "无明确要求","MajorSum": "84", "OpeningTime": [{"time":"4月1日","tip":"秋季入学申请截止时间"},{"time":"10月1日","tip":"春季入学申请截止时间"}],"Tuition": "19738","Other_Application": "-1","Other_reg": "-1","Other_books": "-1","ScholarshipUrl": "http://financialaid.unca.edu/scholarships","alimony":"12768-21600","Other_Conditions": "无明确要求","Currency": "美元","Rate": "6.3387"}</t>
  </si>
  <si>
    <t>a:1:{s:6:"文学";s:30:"./major/175/4354/Master//9.gif";}</t>
  </si>
  <si>
    <t>{"Address":"","Tel":"","Fax":"","Mail":"","ApplyOnline":"","Conditions_Cost": "","Conditions_Edu": "无明确要求", "Conditions_Test": "","Conditions_Age": "无明确要求","MajorSum": "0", "OpeningTime": "","Tuition": "1589","Other_Application": "","Other_reg": "-1","Other_books": "-1","ScholarshipUrl": "","alimony":"12768-21600","Other_Conditions": "无明确要求","Currency": "美元","Rate": "6.3387"}</t>
  </si>
  <si>
    <t>a:3:{s:6:"农学";s:34:"./major/175/4354/Foundation//8.gif";s:9:"教育学";s:34:"./major/175/4354/Foundation//4.gif";s:6:"医学";s:35:"./major/175/4354/Foundation//10.gif";}</t>
  </si>
  <si>
    <t>埃佛格林州立学院(奥林匹亚)</t>
  </si>
  <si>
    <t>Evergreen State College (Olympia)</t>
  </si>
  <si>
    <t>The Evergreen State College,Office of Admissions,2700 Evergreen Pkwy NW,Olympia, WA 98505 USA</t>
  </si>
  <si>
    <t>http://www.evergreen.edu/admissions/apply.html#apply-now</t>
  </si>
  <si>
    <t>1-360-867-5114</t>
  </si>
  <si>
    <t>admissions@evergreen.edu</t>
  </si>
  <si>
    <t>a:3:{i:0;O:8:"stdClass":2:{s:4:"time";s:8:"9月1日";s:3:"tip";s:30:"秋季学期申请截止日期";}i:1;O:8:"stdClass":2:{s:4:"time";s:8:"4月1日";s:3:"tip";s:30:"冬季学期申请截止日期";}i:2;O:8:"stdClass":2:{s:4:"time";s:8:"6月1日";s:3:"tip";s:30:"春季学期申请截止日期";}}</t>
  </si>
  <si>
    <t>http://www.evergreen.edu/scholarships/international.htm</t>
  </si>
  <si>
    <t>1-360-867-6170</t>
  </si>
  <si>
    <t>a:12:{s:6:"文学";s:37:"./major/175/6184/Undergraduate//9.gif";s:6:"农学";s:37:"./major/175/6184/Undergraduate//8.gif";s:9:"历史学";s:37:"./major/175/6184/Undergraduate//7.gif";s:6:"理学";s:37:"./major/175/6184/Undergraduate//6.gif";s:9:"经济学";s:37:"./major/175/6184/Undergraduate//5.gif";s:9:"教育学";s:37:"./major/175/6184/Undergraduate//4.gif";s:9:"管理学";s:37:"./major/175/6184/Undergraduate//3.gif";s:6:"工学";s:37:"./major/175/6184/Undergraduate//2.gif";s:21:"职教及其他类别";s:38:"./major/175/6184/Undergraduate//13.gif";s:6:"哲学";s:38:"./major/175/6184/Undergraduate//11.gif";s:6:"医学";s:38:"./major/175/6184/Undergraduate//10.gif";s:6:"法学";s:37:"./major/175/6184/Undergraduate//1.gif";}</t>
  </si>
  <si>
    <t>{"Address":"The Evergreen State College,Office of Admissions,2700 Evergreen Pkwy NW,Olympia, WA 98505 USA","Tel":"1-360-867-6170","Fax":"1-360-867-5114","Mail":"admissions@evergreen.edu","ApplyOnline":"http://www.evergreen.edu/admissions/apply.html#apply-now","Conditions_Cost": "","Conditions_Edu": "高中毕业", "Conditions_Test": [{"type":"传统托福(PBT)","score":"550"},{"type":"托福网考(IBT)","score":"79"},{"type":"雅思","score":"6.5"}],"Conditions_Age": "无明确要求","MajorSum": "64", "OpeningTime": [{"time":"9月1日","tip":"秋季学期申请截止日期"},{"time":"4月1日","tip":"冬季学期申请截止日期"},{"time":"6月1日","tip":"春季学期申请截止日期"}],"Tuition": "19920","Other_Application": "-1","Other_reg": "-1","Other_books": "-1","ScholarshipUrl": "http://www.evergreen.edu/scholarships/international.htm","alimony":"12768-21600","Other_Conditions": "无明确要求","Currency": "美元","Rate": "6.3387"}</t>
  </si>
  <si>
    <t>https://shibboleth-idp.collegenet.com/idp/Authn/UserPassword</t>
  </si>
  <si>
    <t>a:1:{i:0;O:8:"stdClass":2:{s:4:"time";s:8:"4月7日";s:3:"tip";s:30:"教学专业申请截止日期";}}</t>
  </si>
  <si>
    <t>以上要求为教学专业要求</t>
  </si>
  <si>
    <t>http://www.evergreen.edu/mit/financialaid.htm</t>
  </si>
  <si>
    <t>a:3:{s:6:"理学";s:30:"./major/175/6184/Master//6.gif";s:9:"教育学";s:30:"./major/175/6184/Master//4.gif";s:9:"管理学";s:30:"./major/175/6184/Master//3.gif";}</t>
  </si>
  <si>
    <t>{"Address":"The Evergreen State College,Office of Admissions,2700 Evergreen Pkwy NW,Olympia, WA 98505 USA","Tel":"1-360-867-6170","Fax":"1-360-867-5114","Mail":"admissions@evergreen.edu","ApplyOnline":"https://shibboleth-idp.collegenet.com/idp/Authn/UserPassword","Conditions_Cost": [{"score":"四分制  3.0","tip":"GPA"}],"Conditions_Edu": "本科毕业", "Conditions_Test": [{"type":"传统托福(PBT)","score":"600"},{"type":"托福网考(IBT)","score":"100"}],"Conditions_Age": "无明确要求","MajorSum": "3", "OpeningTime": [{"time":"4月7日","tip":"教学专业申请截止日期"}],"Tuition": "20176","Other_Application": "-1","Other_reg": "-1","Other_books": "-1","ScholarshipUrl": "http://www.evergreen.edu/mit/financialaid.htm","alimony":"12768-21600","Other_Conditions": "以上要求为教学专业要求","Currency": "美元","Rate": "6.3387"}</t>
  </si>
  <si>
    <t>北密歇根大学(马凯特)</t>
  </si>
  <si>
    <t>Northern Michigan University (Marquette)</t>
  </si>
  <si>
    <t>Admissions Office, Northern Michigan University, 1401 Presque Isle Avenue, Marquette, MI 49855</t>
  </si>
  <si>
    <t>https://www.nmu.edu/admissions/apply/application.shtml</t>
  </si>
  <si>
    <t>a:5:{i:0;O:8:"stdClass":2:{s:4:"type";s:17:"传统托福(PBT)";s:5:"score";s:3:"500";}i:1;O:8:"stdClass":2:{s:4:"type";s:17:"托福机考(CBT)";s:5:"score";s:3:"173";}i:2;O:8:"stdClass":2:{s:4:"type";s:17:"托福网考(IBT)";s:5:"score";s:2:"61";}i:3;O:8:"stdClass":2:{s:4:"type";s:6:"雅思";s:5:"score";s:1:"6";}i:4;O:8:"stdClass":2:{s:4:"type";s:21:"密歇根英语考试";s:5:"score";s:2:"69";}}</t>
  </si>
  <si>
    <t>001 906-227-1747</t>
  </si>
  <si>
    <t>admiss@nmu.edu</t>
  </si>
  <si>
    <t>a:2:{i:0;O:8:"stdClass":2:{s:4:"time";s:8:"6月1日";s:3:"tip";s:30:"秋季入学申请截止时间";}i:1;O:8:"stdClass":2:{s:4:"time";s:9:"10月1日";s:3:"tip";s:30:"冬季入学申请截止时间";}}</t>
  </si>
  <si>
    <t>http://www.nmu.edu/financialaid/node/63</t>
  </si>
  <si>
    <t>001 906-227-2650</t>
  </si>
  <si>
    <t>a:11:{s:6:"文学";s:37:"./major/175/3056/Undergraduate//9.gif";s:6:"农学";s:37:"./major/175/3056/Undergraduate//8.gif";s:9:"历史学";s:37:"./major/175/3056/Undergraduate//7.gif";s:6:"理学";s:37:"./major/175/3056/Undergraduate//6.gif";s:9:"经济学";s:37:"./major/175/3056/Undergraduate//5.gif";s:9:"教育学";s:37:"./major/175/3056/Undergraduate//4.gif";s:9:"管理学";s:37:"./major/175/3056/Undergraduate//3.gif";s:6:"工学";s:37:"./major/175/3056/Undergraduate//2.gif";s:6:"哲学";s:38:"./major/175/3056/Undergraduate//11.gif";s:6:"医学";s:38:"./major/175/3056/Undergraduate//10.gif";s:6:"法学";s:37:"./major/175/3056/Undergraduate//1.gif";}</t>
  </si>
  <si>
    <t>{"Address":"Admissions Office, Northern Michigan University, 1401 Presque Isle Avenue, Marquette, MI 49855","Tel":"001 906-227-2650","Fax":"001 906-227-1747","Mail":"admiss@nmu.edu","ApplyOnline":"https://www.nmu.edu/admissions/apply/application.shtml","Conditions_Cost": "","Conditions_Edu": "高中毕业", "Conditions_Test": [{"type":"传统托福(PBT)","score":"500"},{"type":"托福机考(CBT)","score":"173"},{"type":"托福网考(IBT)","score":"61"},{"type":"雅思","score":"6"},{"type":"密歇根英语考试","score":"69"}],"Conditions_Age": "无明确要求","MajorSum": "120", "OpeningTime": [{"time":"6月1日","tip":"秋季入学申请截止时间"},{"time":"10月1日","tip":"冬季入学申请截止时间"}],"Tuition": "16830","Other_Application": "-1","Other_reg": "-1","Other_books": "-1","ScholarshipUrl": "http://www.nmu.edu/financialaid/node/63","alimony":"12768-21600","Other_Conditions": "1.要求提交SAT或ACT考试成绩。","Currency": "美元","Rate": "6.3387"}</t>
  </si>
  <si>
    <t>Office of Graduate Education and Research, Northern Michigan University, 1401 Presque Isle Avenue, Marquette, MI 49855</t>
  </si>
  <si>
    <t>https://www.nmu.edu/applications/grad_application.shtml</t>
  </si>
  <si>
    <t>a:5:{i:0;O:8:"stdClass":2:{s:4:"type";s:17:"传统托福(PBT)";s:5:"score";s:3:"550";}i:1;O:8:"stdClass":2:{s:4:"type";s:17:"托福机考(CBT)";s:5:"score";s:3:"213";}i:2;O:8:"stdClass":2:{s:4:"type";s:17:"托福网考(IBT)";s:5:"score";s:2:"79";}i:3;O:8:"stdClass":2:{s:4:"type";s:6:"雅思";s:5:"score";s:3:"6.5";}i:4;O:8:"stdClass":2:{s:4:"type";s:21:"密歇根英语考试";s:5:"score";s:2:"79";}}</t>
  </si>
  <si>
    <t>001 906-227-2315</t>
  </si>
  <si>
    <t>graduate@nmu.edu</t>
  </si>
  <si>
    <t>a:3:{i:0;O:8:"stdClass":2:{s:4:"time";s:8:"7月1日";s:3:"tip";s:30:"秋季入学申请截止时间";}i:1;O:8:"stdClass":2:{s:4:"time";s:10:"11月15日";s:3:"tip";s:30:"冬季入学申请截止时间";}i:2;O:8:"stdClass":2:{s:4:"time";s:9:"3月15日";s:3:"tip";s:30:"夏季入学申请截止时间";}}</t>
  </si>
  <si>
    <t>1.部分专业要求提交GRE、GMAT或MAT考试成绩。</t>
  </si>
  <si>
    <t>001 906-227-2300</t>
  </si>
  <si>
    <t>a:6:{s:6:"文学";s:30:"./major/175/3056/Master//9.gif";s:6:"理学";s:30:"./major/175/3056/Master//6.gif";s:9:"教育学";s:30:"./major/175/3056/Master//4.gif";s:9:"管理学";s:30:"./major/175/3056/Master//3.gif";s:6:"医学";s:31:"./major/175/3056/Master//10.gif";s:6:"法学";s:30:"./major/175/3056/Master//1.gif";}</t>
  </si>
  <si>
    <t>{"Address":"Office of Graduate Education and Research, Northern Michigan University, 1401 Presque Isle Avenue, Marquette, MI 49855","Tel":"001 906-227-2300","Fax":"001 906-227-2315    ","Mail":"graduate@nmu.edu","ApplyOnline":"https://www.nmu.edu/applications/grad_application.shtml","Conditions_Cost": "","Conditions_Edu": "本科毕业", "Conditions_Test": [{"type":"传统托福(PBT)","score":"550"},{"type":"托福机考(CBT)","score":"213"},{"type":"托福网考(IBT)","score":"79"},{"type":"雅思","score":"6.5"},{"type":"密歇根英语考试","score":"79"}],"Conditions_Age": "无明确要求","MajorSum": "21", "OpeningTime": [{"time":"7月1日","tip":"秋季入学申请截止时间"},{"time":"11月15日","tip":"冬季入学申请截止时间"},{"time":"3月15日","tip":"夏季入学申请截止时间"}],"Tuition": "10617","Other_Application": "-1","Other_reg": "-1","Other_books": "-1","ScholarshipUrl": "http://www.nmu.edu/financialaid/node/63","alimony":"12768-21600","Other_Conditions": "1.部分专业要求提交GRE、GMAT或MAT考试成绩。","Currency": "美元","Rate": "6.3387"}</t>
  </si>
  <si>
    <t>a:7:{s:6:"文学";s:34:"./major/175/3056/Specialist//9.gif";s:6:"理学";s:34:"./major/175/3056/Specialist//6.gif";s:9:"教育学";s:34:"./major/175/3056/Specialist//4.gif";s:9:"管理学";s:34:"./major/175/3056/Specialist//3.gif";s:6:"工学";s:34:"./major/175/3056/Specialist//2.gif";s:6:"医学";s:35:"./major/175/3056/Specialist//10.gif";s:6:"法学";s:34:"./major/175/3056/Specialist//1.gif";}</t>
  </si>
  <si>
    <t>{"Address":"Admissions Office, Northern Michigan University, 1401 Presque Isle Avenue, Marquette, MI 49855","Tel":"001 906-227-2650","Fax":"001 906-227-1747","Mail":"admiss@nmu.edu","ApplyOnline":"https://www.nmu.edu/admissions/apply/application.shtml","Conditions_Cost": "","Conditions_Edu": "高中毕业", "Conditions_Test": [{"type":"传统托福(PBT)","score":"500"},{"type":"托福机考(CBT)","score":"173"},{"type":"托福网考(IBT)","score":"61"},{"type":"雅思","score":"6"},{"type":"密歇根英语考试","score":"69"}],"Conditions_Age": "无明确要求","MajorSum": "23", "OpeningTime": [{"time":"6月1日","tip":"秋季入学申请截止时间"},{"time":"10月1日","tip":"冬季入学申请截止时间"}],"Tuition": "16830","Other_Application": "-1","Other_reg": "-1","Other_books": "-1","ScholarshipUrl": "http://www.nmu.edu/financialaid/node/63","alimony":"12768-21600","Other_Conditions": "1.要求提交SAT或ACT考试成绩。","Currency": "美元","Rate": "6.3387"}</t>
  </si>
  <si>
    <t>International Programs Office, Northern Michigan University, 145 Whitman Hall, Marquette, MI 49855</t>
  </si>
  <si>
    <t>http://www.nmu.edu/internationalprograms/node/78</t>
  </si>
  <si>
    <t>cdoran@nmu.edu</t>
  </si>
  <si>
    <t>a:1:{i:0;O:8:"stdClass":2:{s:4:"time";s:9:"1月13日";s:3:"tip";s:61:"每年开课5次，分别为1月、3月、5月、8月、10月";}}</t>
  </si>
  <si>
    <t>1 906-227-2594</t>
  </si>
  <si>
    <t>a:1:{s:6:"文学";s:32:"./major/175/3056/Language//9.gif";}</t>
  </si>
  <si>
    <t>{"Address":"International Programs Office, Northern Michigan University, 145 Whitman Hall, Marquette, MI 49855","Tel":"1 906-227-2594","Fax":"","Mail":"cdoran@nmu.edu","ApplyOnline":"http://www.nmu.edu/internationalprograms/node/78","Conditions_Cost": "","Conditions_Edu": "高中毕业", "Conditions_Test": "","Conditions_Age": "无明确要求","MajorSum": "1", "OpeningTime": [{"time":"1月13日","tip":"每年开课5次，分别为1月、3月、5月、8月、10月"}],"Tuition": "513","Other_Application": "-1","Other_reg": "-1","Other_books": "-1","ScholarshipUrl": "","alimony":"12768-21600","Other_Conditions": "无明确要求","Currency": "美元","Rate": "6.3387"}</t>
  </si>
  <si>
    <t>a:3:{s:9:"教育学";s:31:"./major/175/3056/NetWork//4.gif";s:9:"管理学";s:31:"./major/175/3056/NetWork//3.gif";s:21:"职教及其他类别";s:32:"./major/175/3056/NetWork//13.gif";}</t>
  </si>
  <si>
    <t>{"Address":"Office of Graduate Education and Research, Northern Michigan University, 1401 Presque Isle Avenue, Marquette, MI 49855","Tel":"001 906-227-2300","Fax":"001 906-227-2315   ","Mail":"graduate@nmu.edu","ApplyOnline":"https://www.nmu.edu/applications/grad_application.shtml","Conditions_Cost": "","Conditions_Edu": "无明确要求", "Conditions_Test": "","Conditions_Age": "无明确要求","MajorSum": "5", "OpeningTime": "","Tuition": "10617","Other_Application": "","Other_reg": "-1","Other_books": "-1","ScholarshipUrl": "http://www.nmu.edu/financialaid/node/63","alimony":"12768-21600","Other_Conditions": "无明确要求","Currency": "美元","Rate": "6.3387"}</t>
  </si>
  <si>
    <t>a:5:{s:6:"农学";s:34:"./major/175/3056/Foundation//8.gif";s:9:"教育学";s:34:"./major/175/3056/Foundation//4.gif";s:6:"工学";s:34:"./major/175/3056/Foundation//2.gif";s:6:"医学";s:35:"./major/175/3056/Foundation//10.gif";s:6:"法学";s:34:"./major/175/3056/Foundation//1.gif";}</t>
  </si>
  <si>
    <t>{"Address":"Admissions Office, Northern Michigan University, 1401 Presque Isle Avenue, Marquette, MI 49855","Tel":"001 906-227-2650","Fax":"001 906-227-1747","Mail":"admiss@nmu.edu","ApplyOnline":"https://www.nmu.edu/admissions/apply/application.shtml","Conditions_Cost": "","Conditions_Edu": "无明确要求", "Conditions_Test": "","Conditions_Age": "无明确要求","MajorSum": "11", "OpeningTime": "","Tuition": "-1","Other_Application": "-1","Other_reg": "-1","Other_books": "-1","ScholarshipUrl": "","alimony":"12768-21600","Other_Conditions": "无明确要求","Currency": "美元","Rate": "6.3387"}</t>
  </si>
  <si>
    <t>西点军校（西点）</t>
  </si>
  <si>
    <t>United States Military Academy at West Point (West Point)</t>
  </si>
  <si>
    <t>West Point Admissions, Building 606, West Point, NY 10996</t>
  </si>
  <si>
    <t>http://www.usma.edu/admissions/SitePages/Apply.aspx</t>
  </si>
  <si>
    <t>a:3:{i:0;O:8:"stdClass":2:{s:4:"type";s:17:"托福网考(IBT)";s:5:"score";s:2:"87";}i:1;O:8:"stdClass":2:{s:4:"type";s:17:"托福机考(CBT)";s:5:"score";s:3:"203";}i:2;O:8:"stdClass":2:{s:4:"type";s:17:"传统托福(PBT)";s:5:"score";s:3:"566";}}</t>
  </si>
  <si>
    <t>admissions@usma.edu</t>
  </si>
  <si>
    <t>+1 (845) 938-4041</t>
  </si>
  <si>
    <t>a:10:{s:6:"文学";s:37:"./major/175/4173/Undergraduate//9.gif";s:9:"历史学";s:37:"./major/175/4173/Undergraduate//7.gif";s:6:"理学";s:37:"./major/175/4173/Undergraduate//6.gif";s:9:"经济学";s:37:"./major/175/4173/Undergraduate//5.gif";s:9:"教育学";s:37:"./major/175/4173/Undergraduate//4.gif";s:9:"管理学";s:37:"./major/175/4173/Undergraduate//3.gif";s:6:"工学";s:37:"./major/175/4173/Undergraduate//2.gif";s:6:"军事";s:38:"./major/175/4173/Undergraduate//12.gif";s:6:"哲学";s:38:"./major/175/4173/Undergraduate//11.gif";s:6:"法学";s:37:"./major/175/4173/Undergraduate//1.gif";}</t>
  </si>
  <si>
    <t>{"Address":"West Point Admissions, Building 606, West Point, NY 10996","Tel":"+1 (845) 938-4041","Fax":"","Mail":"admissions@usma.edu","ApplyOnline":"http://www.usma.edu/admissions/SitePages/Apply.aspx","Conditions_Cost": "","Conditions_Edu": "高中毕业", "Conditions_Test": [{"type":"托福网考(IBT)","score":"87"},{"type":"托福机考(CBT)","score":"203"},{"type":"传统托福(PBT)","score":"566"}],"Conditions_Age": "十七岁以上","MajorSum": "36", "OpeningTime": "","Tuition": "-1","Other_Application": "-1","Other_reg": "-1","Other_books": "-1","ScholarshipUrl": " ","alimony":"12768-21600","Other_Conditions": "1、要求提交SAT或ACT考试成绩。","Currency": "美元","Rate": "6.3387"}</t>
  </si>
  <si>
    <t>里德学院(波特兰)</t>
  </si>
  <si>
    <t>Reed College (Portland)</t>
  </si>
  <si>
    <t>Reed College Admission Office  3203 SE Woodstock Boulevard  Portland, Oregon 97202</t>
  </si>
  <si>
    <t>http://www.reed.edu/apply/applying_to_reed/index.html</t>
  </si>
  <si>
    <t>+1 503-777-7553</t>
  </si>
  <si>
    <t>admission@reed.edu</t>
  </si>
  <si>
    <t>a:2:{i:0;O:8:"stdClass":2:{s:4:"time";s:10:"12月20日";s:3:"tip";s:30:"提前申请入学截止日期";}i:1;O:8:"stdClass":2:{s:4:"time";s:9:"1月15日";s:3:"tip";s:30:"常规申请入学截止日期";}}</t>
  </si>
  <si>
    <t>http://web.reed.edu/financialaid/financing_reed.html</t>
  </si>
  <si>
    <t>+1 800-547-4750</t>
  </si>
  <si>
    <t>a:6:{s:6:"文学";s:37:"./major/175/4805/Undergraduate//9.gif";s:9:"历史学";s:37:"./major/175/4805/Undergraduate//7.gif";s:6:"理学";s:37:"./major/175/4805/Undergraduate//6.gif";s:9:"经济学";s:37:"./major/175/4805/Undergraduate//5.gif";s:6:"哲学";s:38:"./major/175/4805/Undergraduate//11.gif";s:6:"法学";s:37:"./major/175/4805/Undergraduate//1.gif";}</t>
  </si>
  <si>
    <t>{"Address":"Reed College Admission Office  3203 SE Woodstock Boulevard  Portland, Oregon 97202","Tel":"+1 800-547-4750","Fax":"+1 503-777-7553","Mail":"admission@reed.edu","ApplyOnline":"http://www.reed.edu/apply/applying_to_reed/index.html","Conditions_Cost": "","Conditions_Edu": "高中毕业", "Conditions_Test": [{"type":"SAT批判性阅读","score":"600"}],"Conditions_Age": "无明确要求","MajorSum": "25", "OpeningTime": [{"time":"12月20日","tip":"提前申请入学截止日期"},{"time":"1月15日","tip":"常规申请入学截止日期"}],"Tuition": "45750","Other_Application": "-1","Other_reg": "-1","Other_books": "-1","ScholarshipUrl": "http://web.reed.edu/financialaid/financing_reed.html","alimony":"12768-21600","Other_Conditions": "1.提交托福考试成绩。","Currency": "美元","Rate": "6.3387"}</t>
  </si>
  <si>
    <t>Barbara Amen   Director, MALS program   Reed College   3203 SE Woodstock Blvd.   Portland OR 97202-8199</t>
  </si>
  <si>
    <t>http://www.reed.edu/MALS/graduate_admission/application_forms.html</t>
  </si>
  <si>
    <t>mals@reed.edu</t>
  </si>
  <si>
    <t>http://www.reed.edu/MALS/financial_info/costs.html</t>
  </si>
  <si>
    <t>a:1:{s:6:"文学";s:30:"./major/175/4805/Master//9.gif";}</t>
  </si>
  <si>
    <t>{"Address":"Barbara Amen   Director, MALS program   Reed College   3203 SE Woodstock Blvd.   Portland OR 97202-8199","Tel":"+1 503/777-7259","Fax":"+1 503/517-7345","Mail":"mals@reed.edu","ApplyOnline":"http://www.reed.edu/MALS/graduate_admission/application_forms.html","Conditions_Cost": "","Conditions_Edu": "本科毕业", "Conditions_Test": "","Conditions_Age": "无明确要求","MajorSum": "1", "OpeningTime": [{"time":"7月1日","tip":"秋季入学申请截止时间"},{"time":"12月1日","tip":"春季入学申请截止时间"},{"time":"4月1日","tip":"夏季入学申请截止时间"}],"Tuition": "24900","Other_Application": "60","Other_reg": "-1","Other_books": "-1","ScholarshipUrl": "http://www.reed.edu/MALS/financial_info/costs.html","alimony":"12768-21600","Other_Conditions": "无明确要求","Currency": "美元","Rate": "6.3387"}</t>
  </si>
  <si>
    <t>汉密尔顿学院(克林顿)</t>
  </si>
  <si>
    <t>Hamilton College (Clinton)</t>
  </si>
  <si>
    <t>Hamilton College,198 College Hill Road,Clinton, NY 13323</t>
  </si>
  <si>
    <t>+1(315) 859-4457</t>
  </si>
  <si>
    <t>admission@hamilton.edu</t>
  </si>
  <si>
    <t>a:1:{i:0;O:8:"stdClass":2:{s:4:"time";s:8:"1月1日";s:3:"tip";s:36:"国际学生入学申请截止日期";}}</t>
  </si>
  <si>
    <t>要求SAT阅读600分，提交托福、雅思或英语水平考试（ELPT）成绩。</t>
  </si>
  <si>
    <t>http://www.hamilton.edu/admission/finaid/scholarships.html</t>
  </si>
  <si>
    <t>+1(315) 859-4421</t>
  </si>
  <si>
    <t>a:10:{s:6:"文学";s:37:"./major/175/3963/Undergraduate//9.gif";s:9:"历史学";s:37:"./major/175/3963/Undergraduate//7.gif";s:6:"理学";s:37:"./major/175/3963/Undergraduate//6.gif";s:9:"经济学";s:37:"./major/175/3963/Undergraduate//5.gif";s:9:"教育学";s:37:"./major/175/3963/Undergraduate//4.gif";s:9:"管理学";s:37:"./major/175/3963/Undergraduate//3.gif";s:6:"工学";s:37:"./major/175/3963/Undergraduate//2.gif";s:6:"哲学";s:38:"./major/175/3963/Undergraduate//11.gif";s:6:"医学";s:38:"./major/175/3963/Undergraduate//10.gif";s:6:"法学";s:37:"./major/175/3963/Undergraduate//1.gif";}</t>
  </si>
  <si>
    <t>{"Address":"Hamilton College,198 College Hill Road,Clinton, NY 13323","Tel":"+1(315) 859-4421","Fax":"+1(315) 859-4457","Mail":"admission@hamilton.edu","ApplyOnline":"https://www.commonapp.org/CommonApp/default.aspx","Conditions_Cost": "","Conditions_Edu": "高中毕业", "Conditions_Test": [{"type":"传统托福(PBT)","score":"600"},{"type":"托福机考(CBT)","score":"250"},{"type":"托福网考(IBT)","score":"100"}],"Conditions_Age": "无明确要求","MajorSum": "49", "OpeningTime": [{"time":"1月1日","tip":"国际学生入学申请截止日期"}],"Tuition": "40870","Other_Application": "60","Other_reg": "-1","Other_books": "1300","ScholarshipUrl": "http://www.hamilton.edu/admission/finaid/scholarships.html","alimony":"12768-21600","Other_Conditions": "要求SAT阅读600分，提交托福、雅思或英语水平考试（ELPT）成绩。","Currency": "美元","Rate": "6.3387"}</t>
  </si>
  <si>
    <t>a:4:{s:9:"教育学";s:34:"./major/175/3963/Foundation//4.gif";s:9:"管理学";s:34:"./major/175/3963/Foundation//3.gif";s:6:"医学";s:35:"./major/175/3963/Foundation//10.gif";s:6:"法学";s:34:"./major/175/3963/Foundation//1.gif";}</t>
  </si>
  <si>
    <t>{"Address":"Hamilton College,198 College Hill Road,Clinton, NY 13323","Tel":"+1(315) 859-4421","Fax":"+1(315) 859-4457","Mail":"admission@hamilton.edu","ApplyOnline":"https://www.commonapp.org/CommonApp/default.aspx","Conditions_Cost": "","Conditions_Edu": "无明确要求", "Conditions_Test": "","Conditions_Age": "无明确要求","MajorSum": "0", "OpeningTime": "","Tuition": "-1","Other_Application": "-1","Other_reg": "-1","Other_books": "-1","ScholarshipUrl": "","alimony":"12768-21600","Other_Conditions": "无明确要求","Currency": "美元","Rate": "6.3387"}</t>
  </si>
  <si>
    <t>加州州立大学斯史坦尼斯劳斯分校(特洛克)</t>
  </si>
  <si>
    <t>California State University - Stanislaus (Turlock)</t>
  </si>
  <si>
    <t>Office of International Education  California State University, Stanislaus  One University Circle  Turlock  CA 95382  USA</t>
  </si>
  <si>
    <t>a:20:{i:0;O:8:"stdClass":2:{s:4:"type";s:17:"传统托福(PBT)";s:5:"score";s:3:"500";}i:1;O:8:"stdClass":2:{s:4:"type";s:23:"传统托福(PBT)阅读";s:5:"score";s:2:"50";}i:2;O:8:"stdClass":2:{s:4:"type";s:23:"传统托福(PBT)写作";s:5:"score";s:2:"50";}i:3;O:8:"stdClass":2:{s:4:"type";s:23:"传统托福(PBT)听力";s:5:"score";s:2:"50";}i:4;O:8:"stdClass":2:{s:4:"type";s:23:"传统托福(PBT)口语";s:5:"score";s:2:"50";}i:5;O:8:"stdClass":2:{s:4:"type";s:17:"托福机考(CBT)";s:5:"score";s:3:"173";}i:6;O:8:"stdClass":2:{s:4:"type";s:23:"托福机考(CBT)阅读";s:5:"score";s:2:"17";}i:7;O:8:"stdClass":2:{s:4:"type";s:23:"托福机考(CBT)写作";s:5:"score";s:2:"17";}i:8;O:8:"stdClass":2:{s:4:"type";s:23:"托福机考(CBT)听力";s:5:"score";s:2:"17";}i:9;O:8:"stdClass":2:{s:4:"type";s:23:"托福机考(CBT)口语";s:5:"score";s:2:"17";}i:10;O:8:"stdClass":2:{s:4:"type";s:17:"托福网考(IBT)";s:5:"score";s:2:"61";}i:11;O:8:"stdClass":2:{s:4:"type";s:23:"托福网考(IBT)阅读";s:5:"score";s:2:"15";}i:12;O:8:"stdClass":2:{s:4:"type";s:23:"托福网考(IBT)写作";s:5:"score";s:2:"15";}i:13;O:8:"stdClass":2:{s:4:"type";s:23:"托福网考(IBT)听力";s:5:"score";s:2:"15";}i:14;O:8:"stdClass":2:{s:4:"type";s:23:"托福网考(IBT)口语";s:5:"score";s:2:"15";}i:15;O:8:"stdClass":2:{s:4:"type";s:6:"雅思";s:5:"score";s:3:"6.0";}i:16;O:8:"stdClass":2:{s:4:"type";s:12:"雅思阅读";s:5:"score";s:3:"6.0";}i:17;O:8:"stdClass":2:{s:4:"type";s:12:"雅思写作";s:5:"score";s:3:"6.0";}i:18;O:8:"stdClass":2:{s:4:"type";s:12:"雅思听力";s:5:"score";s:3:"6.0";}i:19;O:8:"stdClass":2:{s:4:"type";s:12:"雅思口语";s:5:"score";s:3:"6.0";}}</t>
  </si>
  <si>
    <t>1 (209) 667-3791</t>
  </si>
  <si>
    <t>IntlStudent@csustan.edu</t>
  </si>
  <si>
    <t>http://www.csustan.edu/FinancialAid/scholarships/</t>
  </si>
  <si>
    <t>1 (209) 667-3117</t>
  </si>
  <si>
    <t>a:11:{s:6:"文学";s:36:"./major/175/410/Undergraduate//9.gif";s:6:"农学";s:36:"./major/175/410/Undergraduate//8.gif";s:9:"历史学";s:36:"./major/175/410/Undergraduate//7.gif";s:6:"理学";s:36:"./major/175/410/Undergraduate//6.gif";s:9:"经济学";s:36:"./major/175/410/Undergraduate//5.gif";s:9:"教育学";s:36:"./major/175/410/Undergraduate//4.gif";s:9:"管理学";s:36:"./major/175/410/Undergraduate//3.gif";s:6:"工学";s:36:"./major/175/410/Undergraduate//2.gif";s:6:"哲学";s:37:"./major/175/410/Undergraduate//11.gif";s:6:"医学";s:37:"./major/175/410/Undergraduate//10.gif";s:6:"法学";s:36:"./major/175/410/Undergraduate//1.gif";}</t>
  </si>
  <si>
    <t>{"Address":"Office of International Education  California State University, Stanislaus  One University Circle  Turlock  CA 95382  USA","Tel":"1 (209) 667-3117","Fax":"1 (209) 667-3791","Mail":"IntlStudent@csustan.edu","ApplyOnline":"http://www.csumentor.edu/admissionapp/intl_apply.asp","Conditions_Cost": "","Conditions_Edu": "无明确要求", "Conditions_Test": [{"type":"传统托福(PBT)","score":"500"},{"type":"传统托福(PBT)阅读","score":"50"},{"type":"传统托福(PBT)写作","score":"50"},{"type":"传统托福(PBT)听力","score":"50"},{"type":"传统托福(PBT)口语","score":"50"},{"type":"托福机考(CBT)","score":"173"},{"type":"托福机考(CBT)阅读","score":"17"},{"type":"托福机考(CBT)写作","score":"17"},{"type":"托福机考(CBT)听力","score":"17"},{"type":"托福机考(CBT)口语","score":"17"},{"type":"托福网考(IBT)","score":"61"},{"type":"托福网考(IBT)阅读","score":"15"},{"type":"托福网考(IBT)写作","score":"15"},{"type":"托福网考(IBT)听力","score":"15"},{"type":"托福网考(IBT)口语","score":"15"},{"type":"雅思","score":"6.0"},{"type":"雅思阅读","score":"6.0"},{"type":"雅思写作","score":"6.0"},{"type":"雅思听力","score":"6.0"},{"type":"雅思口语","score":"6.0"}],"Conditions_Age": "无明确要求","MajorSum": "39", "OpeningTime": "","Tuition": "16008","Other_Application": "55","Other_reg": "-1","Other_books": "-1","ScholarshipUrl": "http://www.csustan.edu/FinancialAid/scholarships/","alimony":"12768-21600","Other_Conditions": "无明确要求","Currency": "美元","Rate": "6.3387"}</t>
  </si>
  <si>
    <t>1、提供GRE、GMAT成绩。&amp;nbsp;2、提交推荐信。&amp;nbsp;3、提交个人陈述。</t>
  </si>
  <si>
    <t>a:7:{s:6:"文学";s:29:"./major/175/410/Master//9.gif";s:9:"历史学";s:29:"./major/175/410/Master//7.gif";s:6:"理学";s:29:"./major/175/410/Master//6.gif";s:9:"教育学";s:29:"./major/175/410/Master//4.gif";s:9:"管理学";s:29:"./major/175/410/Master//3.gif";s:6:"医学";s:30:"./major/175/410/Master//10.gif";s:6:"法学";s:29:"./major/175/410/Master//1.gif";}</t>
  </si>
  <si>
    <t>{"Address":"Office of International Education  California State University, Stanislaus  One University Circle  Turlock  CA 95382  USA","Tel":"1 (209) 667-3117","Fax":"1 (209) 667-3791","Mail":"IntlStudent@csustan.edu","ApplyOnline":"http://www.csumentor.edu/admissionapp/intl_apply.asp","Conditions_Cost": "","Conditions_Edu": "本科毕业", "Conditions_Test": [{"type":"传统托福(PBT)","score":"550"},{"type":"托福机考(CBT)","score":"213"},{"type":"托福网考(IBT)","score":"80"},{"type":"雅思","score":"6.5"}],"Conditions_Age": "无明确要求","MajorSum": "13", "OpeningTime": "","Tuition": "13476","Other_Application": "55","Other_reg": "-1","Other_books": "-1","ScholarshipUrl": "http://www.csustan.edu/FinancialAid/scholarships/","alimony":"12768-21600","Other_Conditions": "1、提供GRE、GMAT成绩。&amp;nbsp;2、提交推荐信。&amp;nbsp;3、提交个人陈述。","Currency": "美元","Rate": "6.3387"}</t>
  </si>
  <si>
    <t>a:1:{s:9:"教育学";s:25:"./major/175/410/Dr//4.gif";}</t>
  </si>
  <si>
    <t>{"Address":"Office of International Education  California State University, Stanislaus  One University Circle  Turlock  CA 95382  USA","Tel":"1 (209) 667-3117","Fax":"1 (209) 667-3791","Mail":"IntlStudent@csustan.edu","ApplyOnline":"http://www.csumentor.edu/admissionapp/intl_apply.asp","Conditions_Cost": "","Conditions_Edu": "硕士毕业", "Conditions_Test": [{"type":"传统托福(PBT)","score":"550"},{"type":"托福机考(CBT)","score":"213"},{"type":"托福网考(IBT)","score":"80"},{"type":"雅思","score":"6.5"}],"Conditions_Age": "无明确要求","MajorSum": "1", "OpeningTime": "","Tuition": "13476","Other_Application": "55","Other_reg": "-1","Other_books": "-1","ScholarshipUrl": "http://www.csustan.edu/FinancialAid/scholarships/","alimony":"12768-21600","Other_Conditions": "1、提供GRE、GMAT成绩。&amp;nbsp;2、提交推荐信。&amp;nbsp;3、提交个人陈述。","Currency": "美元","Rate": "6.3387"}</t>
  </si>
  <si>
    <t>California State University Stanislaus   One University Circle   Turlock, California 95382</t>
  </si>
  <si>
    <t>a:10:{i:0;O:8:"stdClass":2:{s:4:"type";s:17:"传统托福(PBT)";s:5:"score";s:3:"550";}i:1;O:8:"stdClass":2:{s:4:"type";s:23:"传统托福(PBT)阅读";s:5:"score";s:2:"54";}i:2;O:8:"stdClass":2:{s:4:"type";s:23:"传统托福(PBT)写作";s:5:"score";s:2:"54";}i:3;O:8:"stdClass":2:{s:4:"type";s:23:"传统托福(PBT)听力";s:5:"score";s:2:"54";}i:4;O:8:"stdClass":2:{s:4:"type";s:23:"传统托福(PBT)口语";s:5:"score";s:2:"54";}i:5;O:8:"stdClass":2:{s:4:"type";s:17:"托福机考(CBT)";s:5:"score";s:3:"213";}i:6;O:8:"stdClass":2:{s:4:"type";s:23:"托福机考(CBT)阅读";s:5:"score";s:2:"21";}i:7;O:8:"stdClass":2:{s:4:"type";s:23:"托福机考(CBT)写作";s:5:"score";s:2:"21";}i:8;O:8:"stdClass":2:{s:4:"type";s:23:"托福机考(CBT)听力";s:5:"score";s:2:"21";}i:9;O:8:"stdClass":2:{s:4:"type";s:23:"托福机考(CBT)口语";s:5:"score";s:2:"21";}}</t>
  </si>
  <si>
    <t>1 209) 667-3280</t>
  </si>
  <si>
    <t>1 (209) 667-3080</t>
  </si>
  <si>
    <t>a:2:{s:9:"经济学";s:26:"./major/175/410/MBA//5.gif";s:9:"管理学";s:26:"./major/175/410/MBA//3.gif";}</t>
  </si>
  <si>
    <t>{"Address":"California State University Stanislaus   One University Circle   Turlock, California 95382","Tel":"1 (209) 667-3080","Fax":"1 209) 667-3280","Mail":"","Conditions_Cost": [{"score":"2.5"}],"Conditions_Edu": "本科毕业", "Conditions_Test": [{"type":"传统托福(PBT)","score":"550"},{"type":"传统托福(PBT)阅读","score":"54"},{"type":"传统托福(PBT)写作","score":"54"},{"type":"传统托福(PBT)听力","score":"54"},{"type":"传统托福(PBT)口语","score":"54"},{"type":"托福机考(CBT)","score":"213"},{"type":"托福机考(CBT)阅读","score":"21"},{"type":"托福机考(CBT)写作","score":"21"},{"type":"托福机考(CBT)听力","score":"21"},{"type":"托福机考(CBT)口语","score":"21"}], "Conditions_Work": "无明确要求","Conditions_Age": "无明确要求","MajorSum": "2", "OpeningTime": [{"time":"12月31日","tip":"全年均可申请截止时间"}],"Tuition": "20166","Other_Application": "-1","Other_reg": "-1","Other_books": "-1","ScholarshipUrl": "","alimony":"12768-21600","Other_Conditions": "无明确要求","Currency": "美元","Rate": "6.3387"}</t>
  </si>
  <si>
    <t>Office of International EducationCalifornia State University, StanislausOne University CircleTurlockCA 95382USA</t>
  </si>
  <si>
    <t>a:1:{s:6:"文学";s:31:"./major/175/410/Language//9.gif";}</t>
  </si>
  <si>
    <t>{"Address":"Office of International EducationCalifornia State University, StanislausOne University CircleTurlockCA 95382USA","Tel":"1 (209) 667-3117","Fax":"1 (209) 667-3791","Mail":"IntlStudent@csustan.edu","ApplyOnline":"http://www.csumentor.edu/","Conditions_Cost": "","Conditions_Edu": "无明确要求", "Conditions_Test": "","Conditions_Age": "无明确要求","MajorSum": "1", "OpeningTime": "","Tuition": "-1","Other_Application": "-1","Other_reg": "-1","Other_books": "-1","ScholarshipUrl": "","alimony":"12768-21600","Other_Conditions": "无明确要求","Currency": "美元","Rate": "6.3387"}</t>
  </si>
  <si>
    <t>University Extended Education   One University Circle  Turlock, CA 95382</t>
  </si>
  <si>
    <t>a:3:{s:6:"文学";s:30:"./major/175/410/NetWork//9.gif";s:9:"教育学";s:30:"./major/175/410/NetWork//4.gif";s:6:"医学";s:31:"./major/175/410/NetWork//10.gif";}</t>
  </si>
  <si>
    <t>{"Address":"University Extended Education   One University Circle  Turlock, CA 95382","Tel":"1 (209) 667-3117","Fax":"1 (209) 667-3791","Mail":"IntlStudent@csustan.edu","ApplyOnline":"http://www.csumentor.edu/admissionapp/intl_apply.asp","Conditions_Cost": "","Conditions_Edu": "无明确要求", "Conditions_Test": "","Conditions_Age": "无明确要求","MajorSum": "7", "OpeningTime": "","Tuition": "13476","Other_Application": "","Other_reg": "-1","Other_books": "-1","ScholarshipUrl": "http://www.csustan.edu/FinancialAid/scholarships/","alimony":"12768-21600","Other_Conditions": "无明确要求","Currency": "美元","Rate": "6.3387"}</t>
  </si>
  <si>
    <t>a:2:{s:9:"教育学";s:33:"./major/175/410/Foundation//4.gif";s:6:"医学";s:34:"./major/175/410/Foundation//10.gif";}</t>
  </si>
  <si>
    <t>{"Address":"Office of International EducationCalifornia State University, StanislausOne University CircleTurlockCA 95382USA","Tel":"1 (209) 667-3117","Fax":"1 (209) 667-3791","Mail":"IntlStudent@csustan.edu","ApplyOnline":"http://www.csumentor.edu/admissionapp/intl_apply.asp","Conditions_Cost": "","Conditions_Edu": "无明确要求", "Conditions_Test": "","Conditions_Age": "无明确要求","MajorSum": "1", "OpeningTime": "","Tuition": "-1","Other_Application": "-1","Other_reg": "-1","Other_books": "-1","ScholarshipUrl": "","alimony":"12768-21600","Other_Conditions": "无明确要求","Currency": "美元","Rate": "6.3387"}</t>
  </si>
  <si>
    <t>瑞德福大学（瑞德福）</t>
  </si>
  <si>
    <t>Radford University (Radford)</t>
  </si>
  <si>
    <t>Radford University, Martin Hall 115,  PO Box 6903, Radford, VA 24142</t>
  </si>
  <si>
    <t>https://www.applyweb.com/apply/runet/menu.html</t>
  </si>
  <si>
    <t>a:4:{i:0;O:8:"stdClass":2:{s:4:"type";s:17:"传统托福(PBT)";s:5:"score";s:3:"520";}i:1;O:8:"stdClass":2:{s:4:"type";s:17:"托福机考(CBT)";s:5:"score";s:3:"190";}i:2;O:8:"stdClass":2:{s:4:"type";s:17:"托福网考(IBT)";s:5:"score";s:2:"68";}i:3;O:8:"stdClass":2:{s:4:"type";s:6:"雅思";s:5:"score";s:3:"5.5";}}</t>
  </si>
  <si>
    <t>001(540)831-5038</t>
  </si>
  <si>
    <t>admissions@radford.edu</t>
  </si>
  <si>
    <t>a:3:{i:0;O:8:"stdClass":2:{s:4:"time";s:8:"4月1日";s:3:"tip";s:30:"秋季入学申请截止日期";}i:1;O:8:"stdClass":2:{s:4:"time";s:8:"8月1日";s:3:"tip";s:30:"春季入学申请截止日期";}i:2;O:8:"stdClass":2:{s:4:"time";s:8:"2月1日";s:3:"tip";s:30:"夏季入学申请截止日期";}}</t>
  </si>
  <si>
    <t>http://www.radford.edu/content/financial-aid/home.html/scholarships.htm</t>
  </si>
  <si>
    <t>001(540)831-5371</t>
  </si>
  <si>
    <t>a:11:{s:6:"文学";s:37:"./major/175/6080/Undergraduate//9.gif";s:9:"历史学";s:37:"./major/175/6080/Undergraduate//7.gif";s:6:"理学";s:37:"./major/175/6080/Undergraduate//6.gif";s:9:"经济学";s:37:"./major/175/6080/Undergraduate//5.gif";s:9:"教育学";s:37:"./major/175/6080/Undergraduate//4.gif";s:9:"管理学";s:37:"./major/175/6080/Undergraduate//3.gif";s:6:"工学";s:37:"./major/175/6080/Undergraduate//2.gif";s:6:"军事";s:38:"./major/175/6080/Undergraduate//12.gif";s:6:"哲学";s:38:"./major/175/6080/Undergraduate//11.gif";s:6:"医学";s:38:"./major/175/6080/Undergraduate//10.gif";s:6:"法学";s:37:"./major/175/6080/Undergraduate//1.gif";}</t>
  </si>
  <si>
    <t>{"Address":"Radford University, Martin Hall 115,  PO Box 6903, Radford, VA 24142","Tel":"001(540)831-5371","Fax":"001(540)831-5038 ","Mail":"admissions@radford.edu","ApplyOnline":"https://www.applyweb.com/apply/runet/menu.html","Conditions_Cost": "","Conditions_Edu": "高中毕业", "Conditions_Test": [{"type":"传统托福(PBT)","score":"520"},{"type":"托福机考(CBT)","score":"190"},{"type":"托福网考(IBT)","score":"68"},{"type":"雅思","score":"5.5"}],"Conditions_Age": "无明确要求","MajorSum": "86", "OpeningTime": [{"time":"4月1日","tip":"秋季入学申请截止日期"},{"time":"8月1日","tip":"春季入学申请截止日期"},{"time":"2月1日","tip":"夏季入学申请截止日期"}],"Tuition": "21141","Other_Application": "-1","Other_reg": "-1","Other_books": "-1","ScholarshipUrl": "http://www.radford.edu/content/financial-aid/home.html/scholarships.htm","alimony":"12768-21600","Other_Conditions": "无明确要求","Currency": "美元","Rate": "6.3387"}</t>
  </si>
  <si>
    <t>http://www.radford.edu/content/grad/home/admissions/apply.html</t>
  </si>
  <si>
    <t>a:3:{i:0;O:8:"stdClass":2:{s:4:"time";s:8:"4月1日";s:3:"tip";s:24:"秋季入学截止日期";}i:1;O:8:"stdClass":2:{s:4:"time";s:10:"10月15日";s:3:"tip";s:30:"春季入学申请截止日期";}i:2;O:8:"stdClass":2:{s:4:"time";s:8:"2月1日";s:3:"tip";s:30:"夏季入学申请截止日期";}}</t>
  </si>
  <si>
    <t>1、要求提交之前学习成绩。</t>
  </si>
  <si>
    <t>a:7:{s:6:"文学";s:30:"./major/175/6080/Master//9.gif";s:6:"理学";s:30:"./major/175/6080/Master//6.gif";s:9:"教育学";s:30:"./major/175/6080/Master//4.gif";s:9:"管理学";s:30:"./major/175/6080/Master//3.gif";s:6:"工学";s:30:"./major/175/6080/Master//2.gif";s:6:"医学";s:31:"./major/175/6080/Master//10.gif";s:6:"法学";s:30:"./major/175/6080/Master//1.gif";}</t>
  </si>
  <si>
    <t>{"Address":"Radford University, Martin Hall 115,  PO Box 6903, Radford, VA 24142","Tel":"001(540)831-5371","Fax":"001(540)831-5038 ","Mail":"admissions@radford.edu","ApplyOnline":"http://www.radford.edu/content/grad/home/admissions/apply.html","Conditions_Cost": "","Conditions_Edu": "本科毕业", "Conditions_Test": [{"type":"传统托福(PBT)","score":"550"},{"type":"托福机考(CBT)","score":"213"},{"type":"托福网考(IBT)","score":"79"},{"type":"雅思","score":"6.5"}],"Conditions_Age": "无明确要求","MajorSum": "26", "OpeningTime": [{"time":"4月1日","tip":"秋季入学截止日期"},{"time":"10月15日","tip":"春季入学申请截止日期"},{"time":"2月1日","tip":"夏季入学申请截止日期"}],"Tuition": "15610","Other_Application": "-1","Other_reg": "-1","Other_books": "-1","ScholarshipUrl": "http://www.radford.edu/content/financial-aid/home.html/scholarships.htm","alimony":"12768-21600","Other_Conditions": "1、要求提交之前学习成绩。","Currency": "美元","Rate": "6.3387"}</t>
  </si>
  <si>
    <t>a:2:{s:6:"理学";s:26:"./major/175/6080/Dr//6.gif";s:6:"医学";s:27:"./major/175/6080/Dr//10.gif";}</t>
  </si>
  <si>
    <t>{"Address":"Radford University, Martin Hall 115,  PO Box 6903, Radford, VA 24142","Tel":"001(540)831-5371","Fax":"001(540)831-5038 ","Mail":"admissions@radford.edu","ApplyOnline":"http://www.radford.edu/content/grad/home/admissions/apply.html","Conditions_Cost": "","Conditions_Edu": "本科毕业", "Conditions_Test": [{"type":"传统托福(PBT)","score":"550"},{"type":"托福机考(CBT)","score":"213"},{"type":"托福网考(IBT)","score":"79"},{"type":"雅思","score":"6.5"}],"Conditions_Age": "无明确要求","MajorSum": "6", "OpeningTime": [{"time":"4月1日","tip":"秋季入学截止日期"},{"time":"10月15日","tip":"春季入学申请截止日期"},{"time":"2月1日","tip":"夏季入学申请截止日期"}],"Tuition": "15610","Other_Application": "-1","Other_reg": "-1","Other_books": "-1","ScholarshipUrl": "http://www.radford.edu/content/financial-aid/home.html/scholarships.htm","alimony":"12768-21600","Other_Conditions": "1、要求提交之前学习成绩。","Currency": "美元","Rate": "6.3387"}</t>
  </si>
  <si>
    <t>Radford University, 801 East Main St., Radford, Virginia 24142</t>
  </si>
  <si>
    <t>rumba@radford.edu</t>
  </si>
  <si>
    <t>1、要求提交GRE、GMAT考试成绩。&amp;nbsp;2、要求提交推荐信。</t>
  </si>
  <si>
    <t>1 (540) 831-6905</t>
  </si>
  <si>
    <t>12个月 每学期12学时，需最低修满30学时。</t>
  </si>
  <si>
    <t>a:1:{s:9:"管理学";s:27:"./major/175/6080/MBA//3.gif";}</t>
  </si>
  <si>
    <t>{"Address":" Radford University, 801 East Main St., Radford, Virginia 24142","Tel":"1 (540) 831-6905","Fax":"","Mail":"rumba@radford.edu","Conditions_Cost": "","Conditions_Edu": "本科毕业", "Conditions_Test": [{"type":"传统托福(PBT)","score":"550"},{"type":"托福机考(CBT)","score":"213"},{"type":"托福网考(IBT)","score":"80"},{"type":"雅思","score":"6.5"}], "Conditions_Work": "无明确要求","xueZhi": "12个月 每学期12学时，需最低修满30学时。","Conditions_Age": "无明确要求","MajorSum": "1", "OpeningTime": "","Tuition": "31220","Other_Application": "-1","Other_reg": "-1","Other_books": "-1","ScholarshipUrl": "","alimony":"12768-21600","Other_Conditions": "1、要求提交GRE、GMAT考试成绩。&amp;nbsp;2、要求提交推荐信。","Currency": "美元","Rate": "6.3387"}</t>
  </si>
  <si>
    <t>a:2:{s:6:"理学";s:34:"./major/175/6080/Specialist//6.gif";s:6:"工学";s:34:"./major/175/6080/Specialist//2.gif";}</t>
  </si>
  <si>
    <t>{"Address":"Radford University, Martin Hall 115,  PO Box 6903, Radford, VA 24142","Tel":"001(540)831-5371","Fax":"001(540)831-5038 ","Mail":"admissions@radford.edu","ApplyOnline":"https://www.applyweb.com/apply/runet/menu.html","Conditions_Cost": "","Conditions_Edu": "高中毕业", "Conditions_Test": [{"type":"传统托福(PBT)","score":"520"},{"type":"托福机考(CBT)","score":"190"},{"type":"托福网考(IBT)","score":"68"},{"type":"雅思","score":"5.5"}],"Conditions_Age": "无明确要求","MajorSum": "2", "OpeningTime": [{"time":"4月1日","tip":"秋季入学申请截止日期"},{"time":"8月1日","tip":"春季入学申请截止日期"},{"time":"2月1日","tip":"夏季入学申请截止日期"}],"Tuition": "21141","Other_Application": "-1","Other_reg": "-1","Other_books": "-1","ScholarshipUrl": "","alimony":"12768-21600","Other_Conditions": "无明确要求","Currency": "美元","Rate": "6.3387"}</t>
  </si>
  <si>
    <t>a:2:{s:9:"教育学";s:34:"./major/175/6080/Foundation//4.gif";s:6:"医学";s:35:"./major/175/6080/Foundation//10.gif";}</t>
  </si>
  <si>
    <t>{"Address":"Radford University, Martin Hall 115,  PO Box 6903, Radford, VA 24142","Tel":"001(540)831-5371","Fax":"001(540)831-5038 ","Mail":"admissions@radford.edu","ApplyOnline":"https://www.applyweb.com/apply/runet/menu.html","Conditions_Cost": "","Conditions_Edu": "无明确要求", "Conditions_Test": "","Conditions_Age": "无明确要求","MajorSum": "2", "OpeningTime": "","Tuition": "-1","Other_Application": "-1","Other_reg": "-1","Other_books": "-1","ScholarshipUrl": "","alimony":"12768-21600","Other_Conditions": "无明确要求","Currency": "美元","Rate": "6.3387"}</t>
  </si>
  <si>
    <t>费尔菲尔德大学（费尔菲尔德）</t>
  </si>
  <si>
    <t>Fairfield University (Fairfield)</t>
  </si>
  <si>
    <t>Office of Undergraduate Admission, Fairfield University, 1073 North Benson Road, Fairfield, CT 06824</t>
  </si>
  <si>
    <t>http://www.fairfield.edu/admission/howtoapply/applyonline/</t>
  </si>
  <si>
    <t>+1 (203) 254-4199</t>
  </si>
  <si>
    <t>admis@mail.fairfield.edu</t>
  </si>
  <si>
    <t>a:3:{i:0;O:8:"stdClass":2:{s:4:"time";s:9:"11月1日";s:3:"tip";s:33:"提前录取的申请截止日期";}i:1;O:8:"stdClass":2:{s:4:"time";s:9:"1月15日";s:3:"tip";s:33:"常规录取的申请截止日期";}i:2;O:8:"stdClass":2:{s:4:"time";s:10:"11月15日";s:3:"tip";s:30:"提前录取申请截止日期";}}</t>
  </si>
  <si>
    <t>http://www.fairfield.edu/tuitionfinancialaid/undergraduatefinancialaid/scholarshipsgrants/</t>
  </si>
  <si>
    <t>+1 (203) 254-4100</t>
  </si>
  <si>
    <t>a:10:{s:6:"文学";s:37:"./major/175/1096/Undergraduate//9.gif";s:9:"历史学";s:37:"./major/175/1096/Undergraduate//7.gif";s:6:"理学";s:37:"./major/175/1096/Undergraduate//6.gif";s:9:"经济学";s:37:"./major/175/1096/Undergraduate//5.gif";s:9:"教育学";s:37:"./major/175/1096/Undergraduate//4.gif";s:9:"管理学";s:37:"./major/175/1096/Undergraduate//3.gif";s:6:"工学";s:37:"./major/175/1096/Undergraduate//2.gif";s:6:"哲学";s:38:"./major/175/1096/Undergraduate//11.gif";s:6:"医学";s:38:"./major/175/1096/Undergraduate//10.gif";s:6:"法学";s:37:"./major/175/1096/Undergraduate//1.gif";}</t>
  </si>
  <si>
    <t>{"Address":"Office of Undergraduate Admission, Fairfield University, 1073 North Benson Road, Fairfield, CT 06824","Tel":"+1 (203) 254-4100","Fax":"+1 (203) 254-4199","Mail":"admis@mail.fairfield.edu","ApplyOnline":"http://www.fairfield.edu/admission/howtoapply/applyonline/","Conditions_Cost": "","Conditions_Edu": "高中毕业", "Conditions_Test": [{"type":"传统托福(PBT)","score":"550"},{"type":"托福机考(CBT)","score":"213"},{"type":"托福网考(IBT)","score":"80"},{"type":"雅思","score":"7"}],"Conditions_Age": "无明确要求","MajorSum": "59", "OpeningTime": [{"time":"11月1日","tip":"提前录取的申请截止日期"},{"time":"1月15日","tip":"常规录取的申请截止日期"},{"time":"11月15日","tip":"提前录取申请截止日期"}],"Tuition": "42320","Other_Application": "-1","Other_reg": "-1","Other_books": "-1","ScholarshipUrl": "http://www.fairfield.edu/tuitionfinancialaid/undergraduatefinancialaid/scholarshipsgrants/","alimony":"12768-21600","Other_Conditions": "1、可提交SAT或ACT考试成绩。","Currency": "美元","Rate": "6.3387"}</t>
  </si>
  <si>
    <t>Office of Graduate and Continuing Studies Admission, Fairfield University, 1073 North Benson Road, Fairfield, CT 06824</t>
  </si>
  <si>
    <t>http://www.fairfield.edu/graduateadmission/howtoapply/usstudents/</t>
  </si>
  <si>
    <t>gradadmis@mail.fairfield.edu</t>
  </si>
  <si>
    <t>a:2:{i:0;O:8:"stdClass":2:{s:4:"time";s:9:"5月15日";s:3:"tip";s:33:"秋季入学的申请截止日期";}i:1;O:8:"stdClass":2:{s:4:"time";s:10:"10月15日";s:3:"tip";s:33:"春季入学的申请截止日期";}}</t>
  </si>
  <si>
    <t>http://www.fairfield.edu/tuitionfinancialaid/graduatefinancialaid/</t>
  </si>
  <si>
    <t>+1 (203) 254-4184</t>
  </si>
  <si>
    <t>a:8:{s:6:"文学";s:30:"./major/175/1096/Master//9.gif";s:6:"理学";s:30:"./major/175/1096/Master//6.gif";s:9:"经济学";s:30:"./major/175/1096/Master//5.gif";s:9:"教育学";s:30:"./major/175/1096/Master//4.gif";s:9:"管理学";s:30:"./major/175/1096/Master//3.gif";s:6:"工学";s:30:"./major/175/1096/Master//2.gif";s:6:"医学";s:31:"./major/175/1096/Master//10.gif";s:6:"法学";s:30:"./major/175/1096/Master//1.gif";}</t>
  </si>
  <si>
    <t>{"Address":"Office of Graduate and Continuing Studies Admission, Fairfield University, 1073 North Benson Road, Fairfield, CT 06824","Tel":"+1 (203) 254-4184","Fax":"","Mail":"gradadmis@mail.fairfield.edu","ApplyOnline":"http://www.fairfield.edu/graduateadmission/howtoapply/usstudents/","Conditions_Cost": "","Conditions_Edu": "本科毕业", "Conditions_Test": [{"type":"传统托福(PBT)","score":"550"},{"type":"托福机考(CBT)","score":"213"},{"type":"托福网考(IBT)","score":"80"},{"type":"雅思","score":"6.5"}],"Conditions_Age": "无明确要求","MajorSum": "30", "OpeningTime": [{"time":"5月15日","tip":"秋季入学的申请截止日期"},{"time":"10月15日","tip":"春季入学的申请截止日期"}],"Tuition": "18000","Other_Application": "-1","Other_reg": "-1","Other_books": "-1","ScholarshipUrl": "http://www.fairfield.edu/tuitionfinancialaid/graduatefinancialaid/","alimony":"12768-21600","Other_Conditions": "无明确要求","Currency": "美元","Rate": "6.3387"}</t>
  </si>
  <si>
    <t>以上要求为护理麻醉学专业录取条件</t>
  </si>
  <si>
    <t>a:1:{s:6:"医学";s:27:"./major/175/1096/Dr//10.gif";}</t>
  </si>
  <si>
    <t>{"Address":"Office of Graduate and Continuing Studies Admission, Fairfield University, 1073 North Benson Road, Fairfield, CT 06824","Tel":"+1 (203) 254-4184","Fax":"","Mail":"gradadmis@mail.fairfield.edu","ApplyOnline":"http://www.fairfield.edu/graduateadmission/howtoapply/usstudents/","Conditions_Cost": [{"score":"四分制  3.0","tip":"GPA"}],"Conditions_Edu": "本科毕业", "Conditions_Test": [{"type":"传统托福(PBT)","score":"550"},{"type":"托福机考(CBT)","score":"213"},{"type":"托福网考(IBT)","score":"80"}],"Conditions_Age": "无明确要求","MajorSum": "2", "OpeningTime": [{"time":"5月15日","tip":"秋季入学的申请截止日期"},{"time":"10月15日","tip":"春季入学的申请截止日期"}],"Tuition": "18000","Other_Application": "-1","Other_reg": "-1","Other_books": "-1","ScholarshipUrl": "http://www.fairfield.edu/tuitionfinancialaid/graduatefinancialaid/","alimony":"12768-21600","Other_Conditions": "以上要求为护理麻醉学专业录取条件","Currency": "美元","Rate": "6.3387"}</t>
  </si>
  <si>
    <t>a:7:{s:6:"理学";s:31:"./major/175/1096/NetWork//6.gif";s:9:"经济学";s:31:"./major/175/1096/NetWork//5.gif";s:9:"教育学";s:31:"./major/175/1096/NetWork//4.gif";s:9:"管理学";s:31:"./major/175/1096/NetWork//3.gif";s:6:"工学";s:31:"./major/175/1096/NetWork//2.gif";s:6:"医学";s:32:"./major/175/1096/NetWork//10.gif";s:6:"法学";s:31:"./major/175/1096/NetWork//1.gif";}</t>
  </si>
  <si>
    <t>{"Address":"Office of Graduate and Continuing Studies Admission, Fairfield University, 1073 North Benson Road, Fairfield, CT 06824","Tel":"+1 (203) 254-4184","Fax":"","Mail":"gradadmis@mail.fairfield.edu","ApplyOnline":"http://www.fairfield.edu/graduateadmission/howtoapply/usstudents/","Conditions_Cost": "","Conditions_Edu": "无明确要求", "Conditions_Test": "","Conditions_Age": "无明确要求","MajorSum": "27", "OpeningTime": "","Tuition": "18000","Other_Application": "","Other_reg": "-1","Other_books": "-1","ScholarshipUrl": "http://www.fairfield.edu/tuitionfinancialaid/graduatefinancialaid/","alimony":"12768-21600","Other_Conditions": "无明确要求","Currency": "美元","Rate": "6.3387"}</t>
  </si>
  <si>
    <t>a:4:{s:6:"农学";s:34:"./major/175/1096/Foundation//8.gif";s:9:"教育学";s:34:"./major/175/1096/Foundation//4.gif";s:6:"医学";s:35:"./major/175/1096/Foundation//10.gif";s:6:"法学";s:34:"./major/175/1096/Foundation//1.gif";}</t>
  </si>
  <si>
    <t>{"Address":"Office of Undergraduate Admission, Fairfield University, 1073 North Benson Road, Fairfield, CT 06824","Tel":"+1 (203) 254-4100","Fax":"+1 (203) 254-4199","Mail":"admis@mail.fairfield.edu","ApplyOnline":"http://www.fairfield.edu/admission/howtoapply/applyonline/","Conditions_Cost": "","Conditions_Edu": "无明确要求", "Conditions_Test": "","Conditions_Age": "无明确要求","MajorSum": "10", "OpeningTime": "","Tuition": "-1","Other_Application": "-1","Other_reg": "-1","Other_books": "-1","ScholarshipUrl": "","alimony":"12768-21600","Other_Conditions": "无明确要求","Currency": "美元","Rate": "6.3387"}</t>
  </si>
  <si>
    <t>贡萨格大学（斯普肯）</t>
  </si>
  <si>
    <t>Gonzaga University (Spokane)</t>
  </si>
  <si>
    <t>Office of Admission, 502 E. Boone Avenue, Spokane, WA 99258-0102</t>
  </si>
  <si>
    <t>a:5:{i:0;O:8:"stdClass":2:{s:4:"type";s:17:"传统托福(PBT)";s:5:"score";s:3:"500";}i:1;O:8:"stdClass":2:{s:4:"type";s:17:"托福机考(CBT)";s:5:"score";s:3:"213";}i:2;O:8:"stdClass":2:{s:4:"type";s:17:"托福网考(IBT)";s:5:"score";s:3:"6.0";}i:3;O:8:"stdClass":2:{s:4:"type";s:9:"SAT数学";s:5:"score";s:3:"500";}i:4;O:8:"stdClass":2:{s:4:"type";s:9:"ACT英语";s:5:"score";s:2:"23";}}</t>
  </si>
  <si>
    <t>admissions@gonzaga.edu</t>
  </si>
  <si>
    <t>a:2:{i:0;O:8:"stdClass":2:{s:4:"time";s:10:"11月15日";s:3:"tip";s:30:"提前录取申请截止日期";}i:1;O:8:"stdClass":2:{s:4:"time";s:8:"2月1日";s:3:"tip";s:30:"常规录取申请截止日期";}}</t>
  </si>
  <si>
    <t>http://www.gonzaga.edu/Campus-Resources/Offices-and-Services-A-Z/Student-Financial-Services/Financial-Aid/types-of-aid/Scholarships.asp</t>
  </si>
  <si>
    <t>001 (509) 313-6572</t>
  </si>
  <si>
    <t>a:12:{s:6:"文学";s:37:"./major/175/6190/Undergraduate//9.gif";s:9:"历史学";s:37:"./major/175/6190/Undergraduate//7.gif";s:6:"理学";s:37:"./major/175/6190/Undergraduate//6.gif";s:9:"经济学";s:37:"./major/175/6190/Undergraduate//5.gif";s:9:"教育学";s:37:"./major/175/6190/Undergraduate//4.gif";s:9:"管理学";s:37:"./major/175/6190/Undergraduate//3.gif";s:6:"工学";s:37:"./major/175/6190/Undergraduate//2.gif";s:21:"职教及其他类别";s:38:"./major/175/6190/Undergraduate//13.gif";s:6:"军事";s:38:"./major/175/6190/Undergraduate//12.gif";s:6:"哲学";s:38:"./major/175/6190/Undergraduate//11.gif";s:6:"医学";s:38:"./major/175/6190/Undergraduate//10.gif";s:6:"法学";s:37:"./major/175/6190/Undergraduate//1.gif";}</t>
  </si>
  <si>
    <t>{"Address":"Office of Admission, 502 E. Boone Avenue, Spokane, WA 99258-0102","Tel":"001 (509) 313-6572","Fax":"","Mail":"admissions@gonzaga.edu","ApplyOnline":"https://www.commonapp.org/","Conditions_Cost": "","Conditions_Edu": "高中毕业", "Conditions_Test": [{"type":"传统托福(PBT)","score":"500"},{"type":"托福机考(CBT)","score":"213"},{"type":"托福网考(IBT)","score":"6.0"},{"type":"SAT数学","score":"500"},{"type":"ACT英语","score":"23"}],"Conditions_Age": "无明确要求","MajorSum": "63", "OpeningTime": [{"time":"11月15日","tip":"提前录取申请截止日期"},{"time":"2月1日","tip":"常规录取申请截止日期"}],"Tuition": "34570","Other_Application": "-1","Other_reg": "-1","Other_books": "500","ScholarshipUrl": "http://www.gonzaga.edu/Campus-Resources/Offices-and-Services-A-Z/Student-Financial-Services/Financial-Aid/types-of-aid/Scholarships.asp","alimony":"12768-21600","Other_Conditions": "无明确要求","Currency": "美元","Rate": "6.3387"}</t>
  </si>
  <si>
    <t>Gonzaga University, 502 E. Boone Ave.,  Spokane, WA 99258</t>
  </si>
  <si>
    <t>http://www.gonzaga.edu/Admissions/Graduate/Apply/default.asp</t>
  </si>
  <si>
    <t>a:1:{i:0;O:8:"stdClass":2:{s:4:"type";s:17:"传统托福(PBT)";s:5:"score";s:3:"550";}}</t>
  </si>
  <si>
    <t>1、提供GRE、GMAT、MAT考试成绩。</t>
  </si>
  <si>
    <t>1 (509) 328-4220</t>
  </si>
  <si>
    <t>a:7:{s:6:"理学";s:30:"./major/175/6190/Master//6.gif";s:9:"教育学";s:30:"./major/175/6190/Master//4.gif";s:9:"管理学";s:30:"./major/175/6190/Master//3.gif";s:6:"工学";s:30:"./major/175/6190/Master//2.gif";s:6:"哲学";s:31:"./major/175/6190/Master//11.gif";s:6:"医学";s:31:"./major/175/6190/Master//10.gif";s:6:"法学";s:30:"./major/175/6190/Master//1.gif";}</t>
  </si>
  <si>
    <t>{"Address":"Gonzaga University, 502 E. Boone Ave.,  Spokane, WA 99258","Tel":"1 (509) 328-4220","Fax":"","Mail":"admissions@gonzaga.edu","ApplyOnline":"http://www.gonzaga.edu/Admissions/Graduate/Apply/default.asp","Conditions_Cost": "","Conditions_Edu": "本科毕业", "Conditions_Test": [{"type":"传统托福(PBT)","score":"550"}],"Conditions_Age": "无明确要求","MajorSum": "23", "OpeningTime": "","Tuition": "20880","Other_Application": "50","Other_reg": "-1","Other_books": "-1","ScholarshipUrl": "http://www.gonzaga.edu/Campus-Resources/Offices-and-Services-A-Z/Student-Financial-Services/Financial-Aid/types-of-aid/Scholarships.asp","alimony":"12768-21600","Other_Conditions": "1、提供GRE、GMAT、MAT考试成绩。","Currency": "美元","Rate": "6.3387"}</t>
  </si>
  <si>
    <t>a:2:{s:9:"管理学";s:26:"./major/175/6190/Dr//3.gif";s:6:"法学";s:26:"./major/175/6190/Dr//1.gif";}</t>
  </si>
  <si>
    <t>{"Address":"Gonzaga University, 502 E. Boone Ave.,  Spokane, WA 99258","Tel":"1 (509) 328-4220","Fax":"","Mail":"admissions@gonzaga.edu","ApplyOnline":"http://www.gonzaga.edu/Admissions/Graduate/Apply/default.asp","Conditions_Cost": "","Conditions_Edu": "本科毕业", "Conditions_Test": [{"type":"传统托福(PBT)","score":"550"}],"Conditions_Age": "无明确要求","MajorSum": "2", "OpeningTime": "","Tuition": "22440","Other_Application": "50","Other_reg": "-1","Other_books": "-1","ScholarshipUrl": "http://www.gonzaga.edu/Campus-Resources/Offices-and-Services-A-Z/Student-Financial-Services/Financial-Aid/types-of-aid/Scholarships.asp","alimony":"12768-21600","Other_Conditions": "1、提供GRE、GMAT、MAT考试成绩。","Currency": "美元","Rate": "6.3387"}</t>
  </si>
  <si>
    <t>18个月 全日制一年或一年半</t>
  </si>
  <si>
    <t>{"Address":"","Tel":"","Fax":"","Mail":"","Conditions_Cost": "","Conditions_Edu": "无明确要求", "Conditions_Test": "", "Conditions_Work": "无明确要求","xueZhi": "18个月 全日制一年或一年半","Conditions_Age": "无明确要求","MajorSum": "0", "OpeningTime": "","Tuition": "-1","Other_Application": "-1","Other_reg": "-1","Other_books": "-1","ScholarshipUrl": "","alimony":"12768-21600","Other_Conditions": "无明确要求","Currency": "美元","Rate": "6.3387"}</t>
  </si>
  <si>
    <t>Gonzaga University ELC, 502 E. Boone, AD 88, Spokane, WA 99258, USA</t>
  </si>
  <si>
    <t>http://www.gonzaga.edu/Academics/International-Students/ELC/ESL_Online_Application.asp</t>
  </si>
  <si>
    <t>001 (509) 313-5814</t>
  </si>
  <si>
    <t>elc@gonzaga.edu</t>
  </si>
  <si>
    <t>a:1:{i:0;O:8:"stdClass":2:{s:4:"time";s:9:"1月17日";s:3:"tip";s:71:"每年6次开课，分别为1月、3月、5月、7月、9月、10月。";}}</t>
  </si>
  <si>
    <t>001 (509) 313-5560</t>
  </si>
  <si>
    <t>{"Address":"Gonzaga University ELC, 502 E. Boone, AD 88, Spokane, WA 99258, USA","Tel":"001 (509) 313-5560","Fax":"001 (509) 313-5814","Mail":"elc@gonzaga.edu","ApplyOnline":"http://www.gonzaga.edu/Academics/International-Students/ELC/ESL_Online_Application.asp","Conditions_Cost": "","Conditions_Edu": "无明确要求", "Conditions_Test": "","Conditions_Age": "无明确要求","MajorSum": "1", "OpeningTime": [{"time":"1月17日","tip":"每年6次开课，分别为1月、3月、5月、7月、9月、10月。"}],"Tuition": "484","Other_Application": "50","Other_reg": "-1","Other_books": "260","ScholarshipUrl": "","alimony":"12768-21600","Other_Conditions": "无明确要求","Currency": "美元","Rate": "6.3387"}</t>
  </si>
  <si>
    <t>a:1:{s:6:"工学";s:31:"./major/175/6190/NetWork//2.gif";}</t>
  </si>
  <si>
    <t>{"Address":"Gonzaga University, 502 E. Boone Ave.,  Spokane, WA 99258","Tel":"1 (509) 328-4220","Fax":"","Mail":"admissions@gonzaga.edu","ApplyOnline":"http://www.gonzaga.edu/Admissions/Graduate/Apply/default.asp","Conditions_Cost": "","Conditions_Edu": "无明确要求", "Conditions_Test": "","Conditions_Age": "无明确要求","MajorSum": "1", "OpeningTime": "","Tuition": "20880","Other_Application": "","Other_reg": "-1","Other_books": "-1","ScholarshipUrl": "http://www.gonzaga.edu/Campus-Resources/Offices-and-Services-A-Z/Student-Financial-Services/Financial-Aid/types-of-aid/Scholarships.asp","alimony":"12768-21600","Other_Conditions": "无明确要求","Currency": "美元","Rate": "6.3387"}</t>
  </si>
  <si>
    <t>a:4:{s:6:"农学";s:34:"./major/175/6190/Foundation//8.gif";s:9:"教育学";s:34:"./major/175/6190/Foundation//4.gif";s:6:"医学";s:35:"./major/175/6190/Foundation//10.gif";s:6:"法学";s:34:"./major/175/6190/Foundation//1.gif";}</t>
  </si>
  <si>
    <t>{"Address":"Office of Admission, 502 E. Boone Avenue, Spokane, WA 99258-0102","Tel":"001 (509) 313-6572","Fax":"","Mail":"admissions@gonzaga.edu","ApplyOnline":"https://www.commonapp.org/","Conditions_Cost": "","Conditions_Edu": "无明确要求", "Conditions_Test": "","Conditions_Age": "无明确要求","MajorSum": "6", "OpeningTime": "","Tuition": "-1","Other_Application": "-1","Other_reg": "-1","Other_books": "-1","ScholarshipUrl": "","alimony":"12768-21600","Other_Conditions": "无明确要求","Currency": "美元","Rate": "6.3387"}</t>
  </si>
  <si>
    <t>威斯康星大学斯托特分校(门诺芒尼)</t>
  </si>
  <si>
    <t>University of Wisconsin-Stout (Menomonie)</t>
  </si>
  <si>
    <t>Office of International Education  200 Main Street ,University of Wisconsin-StoutMenomonie, WI 54751</t>
  </si>
  <si>
    <t>globaled@uwstout.edu</t>
  </si>
  <si>
    <t>http://www.uwstout.edu/admissions/scholarships.cfm</t>
  </si>
  <si>
    <t>+1 715-232-2132</t>
  </si>
  <si>
    <t>a:8:{s:6:"文学";s:37:"./major/175/6378/Undergraduate//9.gif";s:6:"理学";s:37:"./major/175/6378/Undergraduate//6.gif";s:9:"教育学";s:37:"./major/175/6378/Undergraduate//4.gif";s:9:"管理学";s:37:"./major/175/6378/Undergraduate//3.gif";s:6:"工学";s:37:"./major/175/6378/Undergraduate//2.gif";s:21:"职教及其他类别";s:38:"./major/175/6378/Undergraduate//13.gif";s:6:"医学";s:38:"./major/175/6378/Undergraduate//10.gif";s:6:"法学";s:37:"./major/175/6378/Undergraduate//1.gif";}</t>
  </si>
  <si>
    <t>{"Address":"Office of International Education  200 Main Street ,University of Wisconsin-StoutMenomonie, WI 54751","Tel":"+1 715-232-2132","Fax":"","Mail":"globaled@uwstout.edu","ApplyOnline":"https://apply.wisconsin.edu/","Conditions_Cost": "","Conditions_Edu": "高中毕业", "Conditions_Test": [{"type":"传统托福(PBT)","score":"500"},{"type":"托福机考(CBT)","score":"173"},{"type":"托福网考(IBT)","score":"61"},{"type":"雅思","score":"5.5"}],"Conditions_Age": "无明确要求","MajorSum": "46", "OpeningTime": [{"time":"1月1日","tip":"秋季入学申请截止时间"}],"Tuition": "16710","Other_Application": "44","Other_reg": "-1","Other_books": "-1","ScholarshipUrl": "http://www.uwstout.edu/admissions/scholarships.cfm","alimony":"12768-21600","Other_Conditions": "无明确要求","Currency": "美元","Rate": "6.3387"}</t>
  </si>
  <si>
    <t>a:3:{i:0;O:8:"stdClass":2:{s:4:"type";s:17:"传统托福(PBT)";s:5:"score";s:3:"523";}i:1;O:8:"stdClass":2:{s:4:"type";s:17:"托福网考(IBT)";s:5:"score";s:2:"70";}i:2;O:8:"stdClass":2:{s:4:"type";s:6:"雅思";s:5:"score";s:3:"6.5";}}</t>
  </si>
  <si>
    <t>http://www.uwstout.edu/services/finaid/types/scholarships.cfm</t>
  </si>
  <si>
    <t>a:8:{s:6:"文学";s:30:"./major/175/6378/Master//9.gif";s:6:"理学";s:30:"./major/175/6378/Master//6.gif";s:9:"教育学";s:30:"./major/175/6378/Master//4.gif";s:9:"管理学";s:30:"./major/175/6378/Master//3.gif";s:6:"工学";s:30:"./major/175/6378/Master//2.gif";s:21:"职教及其他类别";s:31:"./major/175/6378/Master//13.gif";s:6:"医学";s:31:"./major/175/6378/Master//10.gif";s:6:"法学";s:30:"./major/175/6378/Master//1.gif";}</t>
  </si>
  <si>
    <t>{"Address":"Office of International Education  200 Main Street ,University of Wisconsin-StoutMenomonie, WI 54751","Tel":"+1 715-232-2132","Fax":"","Mail":"globaled@uwstout.edu","ApplyOnline":"https://apply.wisconsin.edu/","Conditions_Cost": "","Conditions_Edu": "本科毕业", "Conditions_Test": [{"type":"传统托福(PBT)","score":"523"},{"type":"托福网考(IBT)","score":"70"},{"type":"雅思","score":"6.5"}],"Conditions_Age": "无明确要求","MajorSum": "20", "OpeningTime": "","Tuition": "18684","Other_Application": "-1","Other_reg": "-1","Other_books": "-1","ScholarshipUrl": "http://www.uwstout.edu/services/finaid/types/scholarships.cfm","alimony":"12768-21600","Other_Conditions": "1.提交GRE成绩。","Currency": "美元","Rate": "6.3387"}</t>
  </si>
  <si>
    <t>a:1:{s:9:"教育学";s:26:"./major/175/6378/Dr//4.gif";}</t>
  </si>
  <si>
    <t>{"Address":"Office of International Education  200 Main Street ,University of Wisconsin-StoutMenomonie, WI 54751","Tel":"+1 715-232-2132","Fax":"","Mail":"globaled@uwstout.edu","ApplyOnline":"https://apply.wisconsin.edu/","Conditions_Cost": "","Conditions_Edu": "本科毕业", "Conditions_Test": [{"type":"传统托福(PBT)","score":"523"},{"type":"托福网考(IBT)","score":"70"},{"type":"雅思","score":"6.5"}],"Conditions_Age": "无明确要求","MajorSum": "1", "OpeningTime": "","Tuition": "18684","Other_Application": "-1","Other_reg": "-1","Other_books": "-1","ScholarshipUrl": "http://www.uwstout.edu/services/finaid/types/scholarships.cfm","alimony":"12768-21600","Other_Conditions": "1.提交GRE成绩。","Currency": "美元","Rate": "6.3387"}</t>
  </si>
  <si>
    <t>ESL Institute  200 Main Street East  Menomonie, WI 54751</t>
  </si>
  <si>
    <t>learnesl@uwstout.edu</t>
  </si>
  <si>
    <t>a:1:{i:0;O:8:"stdClass":2:{s:4:"time";s:8:"1月6日";s:3:"tip";s:45:"每年开课4次，1月、3月、9月、10月";}}</t>
  </si>
  <si>
    <t>a:2:{s:6:"文学";s:32:"./major/175/6378/Language//9.gif";s:9:"教育学";s:32:"./major/175/6378/Language//4.gif";}</t>
  </si>
  <si>
    <t>{"Address":"ESL Institute  200 Main Street East  Menomonie, WI 54751","Tel":"+1 715-232-2132","Fax":"","Mail":"learnesl@uwstout.edu","ApplyOnline":"https://apply.wisconsin.edu/","Conditions_Cost": "","Conditions_Edu": "高中毕业", "Conditions_Test": "","Conditions_Age": "无明确要求","MajorSum": "1", "OpeningTime": [{"time":"1月6日","tip":"每年开课4次，1月、3月、9月、10月"}],"Tuition": "245","Other_Application": "-1","Other_reg": "-1","Other_books": "-1","ScholarshipUrl": "","alimony":"12768-21600","Other_Conditions": "无明确要求","Currency": "美元","Rate": "6.3387"}</t>
  </si>
  <si>
    <t>a:3:{s:6:"农学";s:34:"./major/175/6378/Foundation//8.gif";s:9:"教育学";s:34:"./major/175/6378/Foundation//4.gif";s:6:"医学";s:35:"./major/175/6378/Foundation//10.gif";}</t>
  </si>
  <si>
    <t>{"Address":"Office of International Education  200 Main Street ,University of Wisconsin-StoutMenomonie, WI 54751","Tel":"+1 715-232-2132","Fax":"","Mail":"globaled@uwstout.edu","ApplyOnline":"https://apply.wisconsin.edu/","Conditions_Cost": "","Conditions_Edu": "无明确要求", "Conditions_Test": "","Conditions_Age": "无明确要求","MajorSum": "8", "OpeningTime": "","Tuition": "-1","Other_Application": "-1","Other_reg": "-1","Other_books": "-1","ScholarshipUrl": "","alimony":"12768-21600","Other_Conditions": "无明确要求","Currency": "美元","Rate": "6.3387"}</t>
  </si>
  <si>
    <t>萨福克大学（波士顿）</t>
  </si>
  <si>
    <t>Suffolk University (Boston)</t>
  </si>
  <si>
    <t>Undergraduate Admission Suffolk University 8 Ashburton Place, 73 Tremont St, 6th FloorBoston, MA 02108</t>
  </si>
  <si>
    <t>a:3:{i:0;O:8:"stdClass":2:{s:4:"type";s:17:"传统托福(PBT)";s:5:"score";s:3:"550";}i:1;O:8:"stdClass":2:{s:4:"type";s:17:"托福机考(CBT)";s:5:"score";s:3:"213";}i:2;O:8:"stdClass":2:{s:4:"type";s:17:"托福网考(IBT)";s:5:"score";s:2:"77";}}</t>
  </si>
  <si>
    <t>+1 617.557.1574</t>
  </si>
  <si>
    <t>admission@suffolk.edu</t>
  </si>
  <si>
    <t>a:3:{i:0;O:8:"stdClass":2:{s:4:"time";s:10:"11月26日";s:3:"tip";s:42:"秋季入学提前录取申请截止日期";}i:1;O:8:"stdClass":2:{s:4:"time";s:8:"2月1日";s:3:"tip";s:30:"秋季入学申请截止日期";}i:2;O:8:"stdClass":2:{s:4:"time";s:9:"12月1日";s:3:"tip";s:28:"1月入学申请截止日期";}}</t>
  </si>
  <si>
    <t>http://www2.suffolk.edu/admission/undergraduate/74.jsp</t>
  </si>
  <si>
    <t>+1 617.573.8460</t>
  </si>
  <si>
    <t>a:9:{s:6:"文学";s:37:"./major/175/2934/Undergraduate//9.gif";s:9:"历史学";s:37:"./major/175/2934/Undergraduate//7.gif";s:6:"理学";s:37:"./major/175/2934/Undergraduate//6.gif";s:9:"经济学";s:37:"./major/175/2934/Undergraduate//5.gif";s:9:"管理学";s:37:"./major/175/2934/Undergraduate//3.gif";s:6:"工学";s:37:"./major/175/2934/Undergraduate//2.gif";s:6:"哲学";s:38:"./major/175/2934/Undergraduate//11.gif";s:6:"医学";s:38:"./major/175/2934/Undergraduate//10.gif";s:6:"法学";s:37:"./major/175/2934/Undergraduate//1.gif";}</t>
  </si>
  <si>
    <t>{"Address":"Undergraduate Admission Suffolk University 8 Ashburton Place, 73 Tremont St, 6th FloorBoston, MA 02108","Tel":"+1 617.573.8460","Fax":"+1 617.557.1574","Mail":"admission@suffolk.edu","ApplyOnline":"https://www.commonapp.org/","Conditions_Cost": "","Conditions_Edu": "高中毕业", "Conditions_Test": [{"type":"传统托福(PBT)","score":"550"},{"type":"托福机考(CBT)","score":"213"},{"type":"托福网考(IBT)","score":"77"}],"Conditions_Age": "无明确要求","MajorSum": "70", "OpeningTime": [{"time":"11月26日","tip":"秋季入学提前录取申请截止日期"},{"time":"2月1日","tip":"秋季入学申请截止日期"},{"time":"12月1日","tip":"1月入学申请截止日期"}],"Tuition": "-1","Other_Application": "-1","Other_reg": "-1","Other_books": "-1","ScholarshipUrl": "http://www2.suffolk.edu/admission/undergraduate/74.jsp","alimony":"12768-21600","Other_Conditions": "无明确要求","Currency": "美元","Rate": "6.3387"}</t>
  </si>
  <si>
    <t>Graduate Admission Suffolk University 8 Ashburton Place  Boston, MA 02108</t>
  </si>
  <si>
    <t>https://app.applyyourself.com/?id=suffolk-g</t>
  </si>
  <si>
    <t>a:17:{i:0;O:8:"stdClass":2:{s:4:"type";s:17:"传统托福(PBT)";s:5:"score";s:3:"550";}i:1;O:8:"stdClass":2:{s:4:"type";s:17:"托福机考(CBT)";s:5:"score";s:3:"213";}i:2;O:8:"stdClass":2:{s:4:"type";s:17:"托福网考(IBT)";s:5:"score";s:2:"80";}i:3;O:8:"stdClass":2:{s:4:"type";s:23:"托福网考(IBT)阅读";s:5:"score";s:2:"17";}i:4;O:8:"stdClass":2:{s:4:"type";s:23:"托福网考(IBT)写作";s:5:"score";s:2:"17";}i:5;O:8:"stdClass":2:{s:4:"type";s:23:"托福网考(IBT)听力";s:5:"score";s:2:"17";}i:6;O:8:"stdClass":2:{s:4:"type";s:23:"托福网考(IBT)口语";s:5:"score";s:2:"17";}i:7;O:8:"stdClass":2:{s:4:"type";s:6:"雅思";s:5:"score";s:3:"6.5";}i:8;O:8:"stdClass":2:{s:4:"type";s:12:"雅思阅读";s:5:"score";s:1:"6";}i:9;O:8:"stdClass":2:{s:4:"type";s:12:"雅思写作";s:5:"score";s:1:"6";}i:10;O:8:"stdClass":2:{s:4:"type";s:12:"雅思听力";s:5:"score";s:1:"6";}i:11;O:8:"stdClass":2:{s:4:"type";s:12:"雅思口语";s:5:"score";s:1:"6";}i:12;O:8:"stdClass":2:{s:4:"type";s:9:"GRE写作";s:5:"score";s:3:"3.5";}i:13;O:8:"stdClass":2:{s:4:"type";s:9:"GRE数学";s:5:"score";s:3:"500";}i:14;O:8:"stdClass":2:{s:4:"type";s:9:"GRE语文";s:5:"score";s:3:"500";}i:15;O:8:"stdClass":2:{s:4:"type";s:4:"GMAT";s:5:"score";s:3:"500";}i:16;O:8:"stdClass":2:{s:4:"type";s:3:"PTE";s:5:"score";s:2:"53";}}</t>
  </si>
  <si>
    <t>+1 617.305.1733</t>
  </si>
  <si>
    <t>grad.admission@suffolk.edu</t>
  </si>
  <si>
    <t>a:3:{i:0;O:8:"stdClass":2:{s:4:"time";s:9:"3月15日";s:3:"tip";s:30:"秋季入学申请截止日期";}i:1;O:8:"stdClass":2:{s:4:"time";s:10:"10月15日";s:3:"tip";s:30:"春季入学申请截止日期";}i:2;O:8:"stdClass":2:{s:4:"time";s:8:"4月1日";s:3:"tip";s:30:"夏季入学申请截止日期";}}</t>
  </si>
  <si>
    <t>http://www2.suffolk.edu/admission/graduate/173.jsp</t>
  </si>
  <si>
    <t>+1 617.573.8302</t>
  </si>
  <si>
    <t>a:10:{s:6:"文学";s:30:"./major/175/2934/Master//9.gif";s:6:"理学";s:30:"./major/175/2934/Master//6.gif";s:9:"经济学";s:30:"./major/175/2934/Master//5.gif";s:9:"教育学";s:30:"./major/175/2934/Master//4.gif";s:9:"管理学";s:30:"./major/175/2934/Master//3.gif";s:6:"工学";s:30:"./major/175/2934/Master//2.gif";s:6:"哲学";s:31:"./major/175/2934/Master//11.gif";s:6:"医学";s:31:"./major/175/2934/Master//10.gif";s:6:"法学";s:30:"./major/175/2934/Master//1.gif";s:0:"";s:29:"./major/175/2934/Master//.gif";}</t>
  </si>
  <si>
    <t>{"Address":"Graduate Admission Suffolk University 8 Ashburton Place  Boston, MA 02108","Tel":"+1 617.573.8302","Fax":"+1 617.305.1733","Mail":"grad.admission@suffolk.edu","ApplyOnline":"https://app.applyyourself.com/?id=suffolk-g","Conditions_Cost": "","Conditions_Edu": "本科毕业", "Conditions_Test": [{"type":"传统托福(PBT)","score":"550"},{"type":"托福机考(CBT)","score":"213"},{"type":"托福网考(IBT)","score":"80"},{"type":"托福网考(IBT)阅读","score":"17"},{"type":"托福网考(IBT)写作","score":"17"},{"type":"托福网考(IBT)听力","score":"17"},{"type":"托福网考(IBT)口语","score":"17"},{"type":"雅思","score":"6.5"},{"type":"雅思阅读","score":"6"},{"type":"雅思写作","score":"6"},{"type":"雅思听力","score":"6"},{"type":"雅思口语","score":"6"},{"type":"GRE写作","score":"3.5"},{"type":"GRE数学","score":"500"},{"type":"GRE语文","score":"500"},{"type":"GMAT","score":"500"},{"type":"PTE","score":"53"}],"Conditions_Age": "无明确要求","MajorSum": "53", "OpeningTime": [{"time":"3月15日","tip":"秋季入学申请截止日期"},{"time":"10月15日","tip":"春季入学申请截止日期"},{"time":"4月1日","tip":"夏季入学申请截止日期"}],"Tuition": "-1","Other_Application": "-1","Other_reg": "-1","Other_books": "-1","ScholarshipUrl": "http://www2.suffolk.edu/admission/graduate/173.jsp","alimony":"12768-21600","Other_Conditions": "","Currency": "美元","Rate": "6.3387"}</t>
  </si>
  <si>
    <t>a:4:{i:0;O:8:"stdClass":2:{s:4:"time";s:9:"3月15日";s:3:"tip";s:30:"秋季入学申请截止日期";}i:1;O:8:"stdClass":2:{s:4:"time";s:10:"10月15日";s:3:"tip";s:30:"春季入学申请截止日期";}i:2;O:8:"stdClass":2:{s:4:"time";s:8:"4月1日";s:3:"tip";s:30:"夏季入学申请截止日期";}i:3;O:8:"stdClass":2:{s:4:"time";s:9:"12月1日";s:3:"tip";s:51:"临床心理学专业秋季入学申请截止日期";}}</t>
  </si>
  <si>
    <t>a:6:{s:6:"理学";s:26:"./major/175/2934/Dr//6.gif";s:9:"经济学";s:26:"./major/175/2934/Dr//5.gif";s:9:"管理学";s:26:"./major/175/2934/Dr//3.gif";s:6:"医学";s:27:"./major/175/2934/Dr//10.gif";s:6:"法学";s:26:"./major/175/2934/Dr//1.gif";s:0:"";s:25:"./major/175/2934/Dr//.gif";}</t>
  </si>
  <si>
    <t>{"Address":"Graduate Admission Suffolk University 8 Ashburton Place  Boston, MA 02108","Tel":"+1 617.573.8302","Fax":"+1 617.305.1733","Mail":"grad.admission@suffolk.edu","ApplyOnline":"https://app.applyyourself.com/?id=suffolk-g","Conditions_Cost": "","Conditions_Edu": "本科毕业", "Conditions_Test": [{"type":"传统托福(PBT)","score":"550"},{"type":"托福机考(CBT)","score":"213"},{"type":"托福网考(IBT)","score":"80"},{"type":"托福网考(IBT)阅读","score":"17"},{"type":"托福网考(IBT)写作","score":"17"},{"type":"托福网考(IBT)听力","score":"17"},{"type":"托福网考(IBT)口语","score":"17"},{"type":"雅思","score":"6.5"},{"type":"雅思阅读","score":"6"},{"type":"雅思写作","score":"6"},{"type":"雅思听力","score":"6"},{"type":"雅思口语","score":"6"},{"type":"GRE写作","score":"3.5"},{"type":"GRE数学","score":"500"},{"type":"GRE语文","score":"500"},{"type":"GMAT","score":"500"},{"type":"PTE","score":"53"}],"Conditions_Age": "无明确要求","MajorSum": "25", "OpeningTime": [{"time":"3月15日","tip":"秋季入学申请截止日期"},{"time":"10月15日","tip":"春季入学申请截止日期"},{"time":"4月1日","tip":"夏季入学申请截止日期"},{"time":"12月1日","tip":"临床心理学专业秋季入学申请截止日期"}],"Tuition": "-1","Other_Application": "-1","Other_reg": "-1","Other_books": "-1","ScholarshipUrl": "http://www2.suffolk.edu/admission/graduate/173.jsp","alimony":"12768-21600","Other_Conditions": "无明确要求","Currency": "美元","Rate": "6.3387"}</t>
  </si>
  <si>
    <t>Graduate Admission Suffolk University 8 Ashburton Place, Boston MA 02108</t>
  </si>
  <si>
    <t>a:16:{i:0;O:8:"stdClass":2:{s:4:"type";s:17:"传统托福(PBT)";s:5:"score";s:3:"550";}i:1;O:8:"stdClass":2:{s:4:"type";s:17:"托福机考(CBT)";s:5:"score";s:3:"213";}i:2;O:8:"stdClass":2:{s:4:"type";s:17:"托福网考(IBT)";s:5:"score";s:2:"80";}i:3;O:8:"stdClass":2:{s:4:"type";s:23:"托福网考(IBT)阅读";s:5:"score";s:2:"17";}i:4;O:8:"stdClass":2:{s:4:"type";s:23:"托福网考(IBT)写作";s:5:"score";s:2:"17";}i:5;O:8:"stdClass":2:{s:4:"type";s:23:"托福网考(IBT)听力";s:5:"score";s:2:"17";}i:6;O:8:"stdClass":2:{s:4:"type";s:23:"托福网考(IBT)口语";s:5:"score";s:2:"17";}i:7;O:8:"stdClass":2:{s:4:"type";s:6:"雅思";s:5:"score";s:3:"6.5";}i:8;O:8:"stdClass":2:{s:4:"type";s:12:"雅思阅读";s:5:"score";s:1:"6";}i:9;O:8:"stdClass":2:{s:4:"type";s:12:"雅思写作";s:5:"score";s:1:"6";}i:10;O:8:"stdClass":2:{s:4:"type";s:12:"雅思听力";s:5:"score";s:1:"6";}i:11;O:8:"stdClass":2:{s:4:"type";s:12:"雅思口语";s:5:"score";s:1:"6";}i:12;O:8:"stdClass":2:{s:4:"type";s:9:"GRE写作";s:5:"score";s:3:"3.5";}i:13;O:8:"stdClass":2:{s:4:"type";s:9:"GRE数学";s:5:"score";s:3:"500";}i:14;O:8:"stdClass":2:{s:4:"type";s:9:"GRE语文";s:5:"score";s:3:"500";}i:15;O:8:"stdClass":2:{s:4:"type";s:4:"GMAT";s:5:"score";s:3:"500";}}</t>
  </si>
  <si>
    <t>1 617.305.1733</t>
  </si>
  <si>
    <t>1、GRE写作：3.5-4分。</t>
  </si>
  <si>
    <t>1 617.573.8302</t>
  </si>
  <si>
    <t>10个月 全日制MBA，一般需要10-16个月完成</t>
  </si>
  <si>
    <t>a:4:{s:9:"经济学";s:27:"./major/175/2934/MBA//5.gif";s:9:"管理学";s:27:"./major/175/2934/MBA//3.gif";s:6:"医学";s:28:"./major/175/2934/MBA//10.gif";s:6:"法学";s:27:"./major/175/2934/MBA//1.gif";}</t>
  </si>
  <si>
    <t>{"Address":"Graduate Admission Suffolk University 8 Ashburton Place, Boston MA 02108","Tel":"1 617.573.8302","Fax":"1 617.305.1733","Mail":"grad.admission@suffolk.edu","Conditions_Cost": "","Conditions_Edu": "本科毕业", "Conditions_Test": [{"type":"传统托福(PBT)","score":"550"},{"type":"托福机考(CBT)","score":"213"},{"type":"托福网考(IBT)","score":"80"},{"type":"托福网考(IBT)阅读","score":"17"},{"type":"托福网考(IBT)写作","score":"17"},{"type":"托福网考(IBT)听力","score":"17"},{"type":"托福网考(IBT)口语","score":"17"},{"type":"雅思","score":"6.5"},{"type":"雅思阅读","score":"6"},{"type":"雅思写作","score":"6"},{"type":"雅思听力","score":"6"},{"type":"雅思口语","score":"6"},{"type":"GRE写作","score":"3.5"},{"type":"GRE数学","score":"500"},{"type":"GRE语文","score":"500"},{"type":"GMAT","score":"500"}], "Conditions_Work": "3年以上","xueZhi": "10个月 全日制MBA，一般需要10-16个月完成","Conditions_Age": "无明确要求","MajorSum": "13", "OpeningTime": [{"time":"3月15日","tip":"秋季入学申请截止日期"},{"time":"10月15日","tip":"春季入学申请截止日期"},{"time":"4月1日","tip":"夏季入学申请截止日期"}],"Tuition": "-1","Other_Application": "-1","Other_reg": "-1","Other_books": "-1","ScholarshipUrl": "","alimony":"12768-21600","Other_Conditions": "1、GRE写作：3.5-4分。","Currency": "美元","Rate": "6.3387"}</t>
  </si>
  <si>
    <t>a:4:{s:6:"文学";s:34:"./major/175/2934/Specialist//9.gif";s:6:"工学";s:34:"./major/175/2934/Specialist//2.gif";s:6:"医学";s:35:"./major/175/2934/Specialist//10.gif";s:6:"法学";s:34:"./major/175/2934/Specialist//1.gif";}</t>
  </si>
  <si>
    <t>{"Address":"Undergraduate Admission Suffolk University 8 Ashburton Place, 73 Tremont St, 6th FloorBoston, MA 02108","Tel":"+1 617.573.8460","Fax":"+1 617.557.1574","Mail":"admission@suffolk.edu","ApplyOnline":"https://www.commonapp.org/","Conditions_Cost": "","Conditions_Edu": "高中毕业", "Conditions_Test": [{"type":"传统托福(PBT)","score":"550"},{"type":"托福机考(CBT)","score":"213"},{"type":"托福网考(IBT)","score":"77"}],"Conditions_Age": "无明确要求","MajorSum": "4", "OpeningTime": [{"time":"11月26日","tip":"秋季入学提前录取申请截止日期"},{"time":"2月1日","tip":"秋季入学申请截止日期"},{"time":"12月1日","tip":"1月入学申请截止日期"}],"Tuition": "-1","Other_Application": "-1","Other_reg": "-1","Other_books": "-1","ScholarshipUrl": "http://www2.suffolk.edu/admission/undergraduate/74.jsp","alimony":"12768-21600","Other_Conditions": "无明确要求","Currency": "美元","Rate": "6.3387"}</t>
  </si>
  <si>
    <t>a:2:{s:6:"文学";s:32:"./major/175/2934/Language//9.gif";s:9:"教育学";s:32:"./major/175/2934/Language//4.gif";}</t>
  </si>
  <si>
    <t>{"Address":"Undergraduate Admission Suffolk University 8 Ashburton Place, 73 Tremont St, 6th FloorBoston, MA 02108","Tel":"+1 617.573.8460","Fax":"+1 617.557.1574","Mail":"admission@suffolk.edu","ApplyOnline":"https://www.commonapp.org/","Conditions_Cost": "","Conditions_Edu": "无明确要求", "Conditions_Test": "","Conditions_Age": "无明确要求","MajorSum": "3", "OpeningTime": "","Tuition": "-1","Other_Application": "-1","Other_reg": "-1","Other_books": "-1","ScholarshipUrl": "","alimony":"12768-21600","Other_Conditions": "无明确要求","Currency": "美元","Rate": "6.3387"}</t>
  </si>
  <si>
    <t>a:5:{s:6:"理学";s:31:"./major/175/2934/NetWork//6.gif";s:9:"经济学";s:31:"./major/175/2934/NetWork//5.gif";s:9:"教育学";s:31:"./major/175/2934/NetWork//4.gif";s:9:"管理学";s:31:"./major/175/2934/NetWork//3.gif";s:6:"法学";s:31:"./major/175/2934/NetWork//1.gif";}</t>
  </si>
  <si>
    <t>{"Address":"Graduate Admission Suffolk University 8 Ashburton Place  Boston, MA 02108","Tel":"+1 617.573.8302","Fax":"+1 617.305.1733","Mail":"grad.admission@suffolk.edu","ApplyOnline":"https://app.applyyourself.com/?id=suffolk-g","Conditions_Cost": "","Conditions_Edu": "无明确要求", "Conditions_Test": "","Conditions_Age": "无明确要求","MajorSum": "7", "OpeningTime": "","Tuition": "-1","Other_Application": "","Other_reg": "-1","Other_books": "-1","ScholarshipUrl": "","alimony":"12768-21600","Other_Conditions": "无明确要求","Currency": "美元","Rate": "6.3387"}</t>
  </si>
  <si>
    <t>依隆大学（依隆）</t>
  </si>
  <si>
    <t>Elon University (Elon)</t>
  </si>
  <si>
    <t>Office of Admissions, 2700 Campus Box, Elon, NC 27244</t>
  </si>
  <si>
    <t>http://www.elon.edu/e-web/admissions/apply.xhtml</t>
  </si>
  <si>
    <t>001 (336) 278-7699</t>
  </si>
  <si>
    <t>admissions@elon.edu</t>
  </si>
  <si>
    <t>http://www.elon.edu/e-web/admissions/FinancialAid/grants.xhtml</t>
  </si>
  <si>
    <t>001 (800) 334-8448</t>
  </si>
  <si>
    <t>a:10:{s:6:"文学";s:37:"./major/175/4261/Undergraduate//9.gif";s:9:"历史学";s:37:"./major/175/4261/Undergraduate//7.gif";s:6:"理学";s:37:"./major/175/4261/Undergraduate//6.gif";s:9:"经济学";s:37:"./major/175/4261/Undergraduate//5.gif";s:9:"教育学";s:37:"./major/175/4261/Undergraduate//4.gif";s:9:"管理学";s:37:"./major/175/4261/Undergraduate//3.gif";s:6:"工学";s:37:"./major/175/4261/Undergraduate//2.gif";s:6:"哲学";s:38:"./major/175/4261/Undergraduate//11.gif";s:6:"医学";s:38:"./major/175/4261/Undergraduate//10.gif";s:6:"法学";s:37:"./major/175/4261/Undergraduate//1.gif";}</t>
  </si>
  <si>
    <t>{"Address":"Office of Admissions, 2700 Campus Box, Elon, NC 27244","Tel":"001 (800) 334-8448","Fax":"001 (336) 278-7699","Mail":"admissions@elon.edu","ApplyOnline":"http://www.elon.edu/e-web/admissions/apply.xhtml","Conditions_Cost": "","Conditions_Edu": "高中毕业", "Conditions_Test": [{"type":"传统托福(PBT)","score":"550"},{"type":"托福机考(CBT)","score":"213"},{"type":"托福网考(IBT)","score":"80"},{"type":"雅思","score":"6.5"}],"Conditions_Age": "无明确要求","MajorSum": "54", "OpeningTime": "","Tuition": "30149","Other_Application": "-1","Other_reg": "-1","Other_books": "-1","ScholarshipUrl": "http://www.elon.edu/e-web/admissions/FinancialAid/grants.xhtml","alimony":"12768-21600","Other_Conditions": "无明确要求","Currency": "美元","Rate": "6.3387"}</t>
  </si>
  <si>
    <t>http://www.elon.edu/e-web/admissions/graduate/default.xhtml</t>
  </si>
  <si>
    <t>a:5:{i:0;O:8:"stdClass":2:{s:4:"type";s:17:"传统托福(PBT)";s:5:"score";s:3:"550";}i:1;O:8:"stdClass":2:{s:4:"type";s:17:"托福机考(CBT)";s:5:"score";s:3:"213";}i:2;O:8:"stdClass":2:{s:4:"type";s:17:"托福网考(IBT)";s:5:"score";s:2:"79";}i:3;O:8:"stdClass":2:{s:4:"type";s:3:"GRE";s:5:"score";s:3:"297";}i:4;O:8:"stdClass":2:{s:4:"type";s:9:"GRE写作";s:5:"score";s:3:"3.5";}}</t>
  </si>
  <si>
    <t>a:1:{i:0;O:8:"stdClass":2:{s:4:"time";s:8:"5月1日";s:3:"tip";s:36:"互动媒体专业申请截止日期";}}</t>
  </si>
  <si>
    <t>1.MAT:不少于400分。&amp;nbsp;&amp;nbsp;注：以上要求为互动媒体专业入学条件。</t>
  </si>
  <si>
    <t>http://www.elon.edu/e-web/admissions/graduate/financialaid.xhtml</t>
  </si>
  <si>
    <t>001 (336) 278-7600</t>
  </si>
  <si>
    <t>a:4:{s:9:"教育学";s:30:"./major/175/4261/Master//4.gif";s:9:"管理学";s:30:"./major/175/4261/Master//3.gif";s:6:"工学";s:30:"./major/175/4261/Master//2.gif";s:6:"医学";s:31:"./major/175/4261/Master//10.gif";}</t>
  </si>
  <si>
    <t>{"Address":"Office of Admissions, 2700 Campus Box, Elon, NC 27244","Tel":"001 (336) 278-7600","Fax":"001 (336) 278-7699","Mail":"admissions@elon.edu","ApplyOnline":"http://www.elon.edu/e-web/admissions/graduate/default.xhtml","Conditions_Cost": [{"score":"四分制  3.0","tip":"GPA"}],"Conditions_Edu": "本科毕业", "Conditions_Test": [{"type":"传统托福(PBT)","score":"550"},{"type":"托福机考(CBT)","score":"213"},{"type":"托福网考(IBT)","score":"79"},{"type":"GRE","score":"297"},{"type":"GRE写作","score":"3.5"}],"Conditions_Age": "无明确要求","MajorSum": "4", "OpeningTime": [{"time":"5月1日","tip":"互动媒体专业申请截止日期"}],"Tuition": "33784","Other_Application": "-1","Other_reg": "-1","Other_books": "-1","ScholarshipUrl": "http://www.elon.edu/e-web/admissions/graduate/financialaid.xhtml","alimony":"12768-21600","Other_Conditions": "1.MAT:不少于400分。&amp;nbsp;&amp;nbsp;注：以上要求为互动媒体专业入学条件。","Currency": "美元","Rate": "6.3387"}</t>
  </si>
  <si>
    <t>a:5:{i:0;O:8:"stdClass":2:{s:4:"type";s:17:"传统托福(PBT)";s:5:"score";s:3:"550";}i:1;O:8:"stdClass":2:{s:4:"type";s:17:"托福机考(CBT)";s:5:"score";s:3:"213";}i:2;O:8:"stdClass":2:{s:4:"type";s:17:"托福网考(IBT)";s:5:"score";s:2:"79";}i:3;O:8:"stdClass":2:{s:4:"type";s:3:"GRE";s:5:"score";s:4:"1000";}i:4;O:8:"stdClass":2:{s:4:"type";s:9:"GRE写作";s:5:"score";s:3:"3.5";}}</t>
  </si>
  <si>
    <t>a:1:{i:0;O:8:"stdClass":2:{s:4:"time";s:9:"8月15日";s:3:"tip";s:30:"物理疗法专业全年均可";}}</t>
  </si>
  <si>
    <t>注：以上要求为物理疗法专业录取条件。</t>
  </si>
  <si>
    <t>a:2:{s:6:"医学";s:27:"./major/175/4261/Dr//10.gif";s:6:"法学";s:26:"./major/175/4261/Dr//1.gif";}</t>
  </si>
  <si>
    <t>{"Address":"Office of Admissions, 2700 Campus Box, Elon, NC 27244","Tel":"001 (336) 278-7600","Fax":"001 (336) 278-7699","Mail":"admissions@elon.edu","ApplyOnline":"http://www.elon.edu/e-web/admissions/graduate/default.xhtml","Conditions_Cost": "","Conditions_Edu": "本科毕业", "Conditions_Test": [{"type":"传统托福(PBT)","score":"550"},{"type":"托福机考(CBT)","score":"213"},{"type":"托福网考(IBT)","score":"79"},{"type":"GRE","score":"1000"},{"type":"GRE写作","score":"3.5"}],"Conditions_Age": "无明确要求","MajorSum": "2", "OpeningTime": [{"time":"8月15日","tip":"物理疗法专业全年均可"}],"Tuition": "30897","Other_Application": "-1","Other_reg": "-1","Other_books": "-1","ScholarshipUrl": "http://www.elon.edu/e-web/admissions/graduate/financialaid.xhtml","alimony":"12768-21600","Other_Conditions": "注：以上要求为物理疗法专业录取条件。","Currency": "美元","Rate": "6.3387"}</t>
  </si>
  <si>
    <t>a:3:{s:9:"教育学";s:34:"./major/175/4261/Foundation//4.gif";s:6:"医学";s:35:"./major/175/4261/Foundation//10.gif";s:6:"法学";s:34:"./major/175/4261/Foundation//1.gif";}</t>
  </si>
  <si>
    <t>{"Address":"Office of Admissions, 2700 Campus Box, Elon, NC 27244","Tel":"001 (800) 334-8448","Fax":"001 (336) 278-7699","Mail":"admissions@elon.edu","ApplyOnline":"http://www.elon.edu/e-web/admissions/apply.xhtml","Conditions_Cost": "","Conditions_Edu": "无明确要求", "Conditions_Test": "","Conditions_Age": "无明确要求","MajorSum": "2", "OpeningTime": "","Tuition": "-1","Other_Application": "-1","Other_reg": "-1","Other_books": "-1","ScholarshipUrl": "","alimony":"12768-21600","Other_Conditions": "无明确要求","Currency": "美元","Rate": "6.3387"}</t>
  </si>
  <si>
    <t>蒙莫斯大学（长滩）</t>
  </si>
  <si>
    <t>Monmouth University (W. Long Branch)</t>
  </si>
  <si>
    <t>Office of Internatonal Admission, Monmouth University, 400 Cedar Avenue, West Long Branch, New Jersey</t>
  </si>
  <si>
    <t>http://www.monmouth.edu/apply</t>
  </si>
  <si>
    <t>a:6:{i:0;O:8:"stdClass":2:{s:4:"type";s:17:"传统托福(PBT)";s:5:"score";s:3:"550";}i:1;O:8:"stdClass":2:{s:4:"type";s:17:"托福机考(CBT)";s:5:"score";s:3:"213";}i:2;O:8:"stdClass":2:{s:4:"type";s:17:"托福网考(IBT)";s:5:"score";s:2:"79";}i:3;O:8:"stdClass":2:{s:4:"type";s:6:"雅思";s:5:"score";s:3:"6.0";}i:4;O:8:"stdClass":2:{s:4:"type";s:21:"密歇根英语考试";s:5:"score";s:2:"77";}i:5;O:8:"stdClass":2:{s:4:"type";s:3:"CAE";s:5:"score";s:2:"B2";}}</t>
  </si>
  <si>
    <t>Intl@monmouth.edu</t>
  </si>
  <si>
    <t>http://www.monmouth.edu/university/grants-and-scholarships.aspx</t>
  </si>
  <si>
    <t>a:10:{s:6:"文学";s:37:"./major/175/3711/Undergraduate//9.gif";s:9:"历史学";s:37:"./major/175/3711/Undergraduate//7.gif";s:6:"理学";s:37:"./major/175/3711/Undergraduate//6.gif";s:9:"经济学";s:37:"./major/175/3711/Undergraduate//5.gif";s:9:"教育学";s:37:"./major/175/3711/Undergraduate//4.gif";s:9:"管理学";s:37:"./major/175/3711/Undergraduate//3.gif";s:6:"工学";s:37:"./major/175/3711/Undergraduate//2.gif";s:6:"军事";s:38:"./major/175/3711/Undergraduate//12.gif";s:6:"医学";s:38:"./major/175/3711/Undergraduate//10.gif";s:6:"法学";s:37:"./major/175/3711/Undergraduate//1.gif";}</t>
  </si>
  <si>
    <t>{"Address":"Office of Internatonal Admission, Monmouth University, 400 Cedar Avenue, West Long Branch, New Jersey","Tel":"+1-800-543-9671","Fax":"","Mail":"Intl@monmouth.edu","ApplyOnline":"http://www.monmouth.edu/apply","Conditions_Cost": "","Conditions_Edu": "高中毕业", "Conditions_Test": [{"type":"传统托福(PBT)","score":"550"},{"type":"托福机考(CBT)","score":"213"},{"type":"托福网考(IBT)","score":"79"},{"type":"雅思","score":"6.0"},{"type":"密歇根英语考试","score":"77"},{"type":"CAE","score":"B2"}],"Conditions_Age": "无明确要求","MajorSum": "46", "OpeningTime": [{"time":"6月1日","tip":"秋季入学申请截止时间"},{"time":"11月1日","tip":"春季入学申请截止时间"}],"Tuition": "30390","Other_Application": "50","Other_reg": "-1","Other_books": "-1","ScholarshipUrl": "http://www.monmouth.edu/university/grants-and-scholarships.aspx","alimony":"12768-21600","Other_Conditions": "无明确要求","Currency": "美元","Rate": "6.3387"}</t>
  </si>
  <si>
    <t>a:3:{i:0;O:8:"stdClass":2:{s:4:"time";s:8:"6月1日";s:3:"tip";s:30:"秋季入学申请截止时间";}i:1;O:8:"stdClass":2:{s:4:"time";s:9:"11月1日";s:3:"tip";s:30:"春季入学申请截止时间";}i:2;O:8:"stdClass":2:{s:4:"time";s:9:"3月15日";s:3:"tip";s:36:"社会工作专业申请截止时间";}}</t>
  </si>
  <si>
    <t>http://www.monmouth.edu/university/grants-scholarships-and-fellowships.aspx</t>
  </si>
  <si>
    <t>a:9:{s:6:"文学";s:30:"./major/175/3711/Master//9.gif";s:9:"历史学";s:30:"./major/175/3711/Master//7.gif";s:6:"理学";s:30:"./major/175/3711/Master//6.gif";s:9:"教育学";s:30:"./major/175/3711/Master//4.gif";s:9:"管理学";s:30:"./major/175/3711/Master//3.gif";s:6:"工学";s:30:"./major/175/3711/Master//2.gif";s:6:"军事";s:31:"./major/175/3711/Master//12.gif";s:6:"医学";s:31:"./major/175/3711/Master//10.gif";s:6:"法学";s:30:"./major/175/3711/Master//1.gif";}</t>
  </si>
  <si>
    <t>{"Address":"Office of Internatonal Admission, Monmouth University, 400 Cedar Avenue, West Long Branch, New Jersey","Tel":"+1-800-543-9671","Fax":"","Mail":"Intl@monmouth.edu","ApplyOnline":"http://www.monmouth.edu/apply","Conditions_Cost": "","Conditions_Edu": "本科毕业", "Conditions_Test": [{"type":"传统托福(PBT)","score":"550"},{"type":"托福机考(CBT)","score":"213"},{"type":"托福网考(IBT)","score":"79"},{"type":"雅思","score":"6.0"},{"type":"密歇根英语考试","score":"77"},{"type":"CAE","score":"B2"}],"Conditions_Age": "无明确要求","MajorSum": "13", "OpeningTime": [{"time":"6月1日","tip":"秋季入学申请截止时间"},{"time":"11月1日","tip":"春季入学申请截止时间"},{"time":"3月15日","tip":"社会工作专业申请截止时间"}],"Tuition": "27660","Other_Application": "50","Other_reg": "-1","Other_books": "-1","ScholarshipUrl": "http://www.monmouth.edu/university/grants-scholarships-and-fellowships.aspx","alimony":"12768-21600","Other_Conditions": "无明确要求","Currency": "美元","Rate": "6.3387"}</t>
  </si>
  <si>
    <t>a:1:{i:0;O:8:"stdClass":2:{s:5:"score";s:14:"四分制  3.2";s:3:"tip";s:0:"";}}</t>
  </si>
  <si>
    <t>a:1:{i:0;O:8:"stdClass":2:{s:4:"time";s:9:"2月15日";s:3:"tip";s:48:"护理实践专业夏季入学申请截止时间";}}</t>
  </si>
  <si>
    <t>a:1:{s:6:"医学";s:27:"./major/175/3711/Dr//10.gif";}</t>
  </si>
  <si>
    <t>{"Address":"Office of Internatonal Admission, Monmouth University, 400 Cedar Avenue, West Long Branch, New Jersey","Tel":"+1-800-543-9671","Fax":"","Mail":"Intl@monmouth.edu","ApplyOnline":"http://www.monmouth.edu/apply","Conditions_Cost": [{"score":"四分制  3.2","tip":""}],"Conditions_Edu": "硕士毕业", "Conditions_Test": [{"type":"传统托福(PBT)","score":"550"},{"type":"托福机考(CBT)","score":"213"},{"type":"托福网考(IBT)","score":"79"},{"type":"雅思","score":"6.0"},{"type":"密歇根英语考试","score":"77"},{"type":"CAE","score":"B2"}],"Conditions_Age": "无明确要求","MajorSum": "1", "OpeningTime": [{"time":"2月15日","tip":"护理实践专业夏季入学申请截止时间"}],"Tuition": "27660","Other_Application": "50","Other_reg": "-1","Other_books": "-1","ScholarshipUrl": "http://www.monmouth.edu/university/grants-scholarships-and-fellowships.aspx","alimony":"12768-21600","Other_Conditions": "无明确要求","Currency": "美元","Rate": "6.3387"}</t>
  </si>
  <si>
    <t>a:4:{s:6:"文学";s:34:"./major/175/3711/Specialist//9.gif";s:6:"工学";s:34:"./major/175/3711/Specialist//2.gif";s:6:"医学";s:35:"./major/175/3711/Specialist//10.gif";s:6:"法学";s:34:"./major/175/3711/Specialist//1.gif";}</t>
  </si>
  <si>
    <t>{"Address":"Office of Internatonal Admission, Monmouth University, 400 Cedar Avenue, West Long Branch, New Jersey","Tel":"+1-800-543-9671","Fax":"","Mail":"Intl@monmouth.edu","ApplyOnline":"http://www.monmouth.edu/apply","Conditions_Cost": "","Conditions_Edu": "高中毕业", "Conditions_Test": [{"type":"传统托福(PBT)","score":"550"},{"type":"托福机考(CBT)","score":"213"},{"type":"托福网考(IBT)","score":"79"},{"type":"雅思","score":"6.0"},{"type":"密歇根英语考试","score":"77"},{"type":"CAE","score":"B2"}],"Conditions_Age": "无明确要求","MajorSum": "5", "OpeningTime": [{"time":"6月1日","tip":"秋季入学申请截止时间"},{"time":"11月1日","tip":"春季入学申请截止时间"}],"Tuition": "30390","Other_Application": "50","Other_reg": "-1","Other_books": "-1","ScholarshipUrl": "http://www.monmouth.edu/university/grants-and-scholarships.aspx","alimony":"12768-21600","Other_Conditions": "无明确要求","Currency": "美元","Rate": "6.3387"}</t>
  </si>
  <si>
    <t>a:8:{s:6:"文学";s:31:"./major/175/3711/NetWork//9.gif";s:6:"理学";s:31:"./major/175/3711/NetWork//6.gif";s:9:"教育学";s:31:"./major/175/3711/NetWork//4.gif";s:9:"管理学";s:31:"./major/175/3711/NetWork//3.gif";s:6:"工学";s:31:"./major/175/3711/NetWork//2.gif";s:6:"军事";s:32:"./major/175/3711/NetWork//12.gif";s:6:"医学";s:32:"./major/175/3711/NetWork//10.gif";s:6:"法学";s:31:"./major/175/3711/NetWork//1.gif";}</t>
  </si>
  <si>
    <t>{"Address":"Office of Internatonal Admission, Monmouth University, 400 Cedar Avenue, West Long Branch, New Jersey","Tel":"+1-800-543-9671","Fax":"","Mail":"Intl@monmouth.edu","ApplyOnline":"http://www.monmouth.edu/apply","Conditions_Cost": "","Conditions_Edu": "无明确要求", "Conditions_Test": "","Conditions_Age": "无明确要求","MajorSum": "14", "OpeningTime": "","Tuition": "27660","Other_Application": "","Other_reg": "-1","Other_books": "-1","ScholarshipUrl": "http://www.monmouth.edu/university/grants-scholarships-and-fellowships.aspx","alimony":"12768-21600","Other_Conditions": "无明确要求","Currency": "美元","Rate": "6.3387"}</t>
  </si>
  <si>
    <t>扬斯敦州立大学(扬斯敦)</t>
  </si>
  <si>
    <t>Youngstown State University (Youngstown)</t>
  </si>
  <si>
    <t>Office of Undergraduate Admissions Youngstown State University Sweeney Hall One University Plaza Youngstown, Ohio 44555 U.S.A.</t>
  </si>
  <si>
    <t>http://web.ysu.edu/gen/ysu/Freshman_Admission_Requirements_m1994.html</t>
  </si>
  <si>
    <t>a:2:{i:0;O:8:"stdClass":2:{s:4:"type";s:3:"ACT";s:5:"score";s:2:"17";}i:1;O:8:"stdClass":2:{s:4:"type";s:3:"SAT";s:5:"score";s:3:"820";}}</t>
  </si>
  <si>
    <t>001(330) 941-3674</t>
  </si>
  <si>
    <t>intadm@ysu.edu</t>
  </si>
  <si>
    <t>a:5:{i:0;O:8:"stdClass":2:{s:4:"time";s:8:"8月1日";s:3:"tip";s:30:"秋季入学申请截止时间";}i:1;O:8:"stdClass":2:{s:4:"time";s:9:"12月1日";s:3:"tip";s:30:"春季入学申请截止时间";}i:2;O:8:"stdClass":2:{s:4:"time";s:9:"4月15日";s:3:"tip";s:36:"夏季一期入学申请截止日期";}i:3;O:8:"stdClass":2:{s:4:"time";s:9:"5月15日";s:3:"tip";s:31:"夏季2入学申请截止日期";}i:4;O:8:"stdClass":2:{s:4:"time";s:9:"4月15日";s:3:"tip";s:31:"夏季1入学申请截止时间";}}</t>
  </si>
  <si>
    <t>1.申请人需要提供高中有效成绩单。&amp;nbsp;2.提交SAT或ACT考试成绩。</t>
  </si>
  <si>
    <t>http://cfweb.cc.ysu.edu/finaid/sec_scholarships.cfm</t>
  </si>
  <si>
    <t>001(330) 941-2000</t>
  </si>
  <si>
    <t>a:10:{s:6:"文学";s:37:"./major/175/4648/Undergraduate//9.gif";s:9:"历史学";s:37:"./major/175/4648/Undergraduate//7.gif";s:6:"理学";s:37:"./major/175/4648/Undergraduate//6.gif";s:9:"经济学";s:37:"./major/175/4648/Undergraduate//5.gif";s:9:"教育学";s:37:"./major/175/4648/Undergraduate//4.gif";s:9:"管理学";s:37:"./major/175/4648/Undergraduate//3.gif";s:6:"工学";s:37:"./major/175/4648/Undergraduate//2.gif";s:6:"哲学";s:38:"./major/175/4648/Undergraduate//11.gif";s:6:"医学";s:38:"./major/175/4648/Undergraduate//10.gif";s:6:"法学";s:37:"./major/175/4648/Undergraduate//1.gif";}</t>
  </si>
  <si>
    <t>{"Address":"Office of Undergraduate Admissions Youngstown State University Sweeney Hall One University Plaza Youngstown, Ohio 44555 U.S.A.","Tel":"001(330) 941-2000","Fax":"001(330) 941-3674","Mail":"intadm@ysu.edu","ApplyOnline":"http://web.ysu.edu/gen/ysu/Freshman_Admission_Requirements_m1994.html","Conditions_Cost": "","Conditions_Edu": "高中毕业", "Conditions_Test": [{"type":"ACT","score":"17"},{"type":"SAT","score":"820"}],"Conditions_Age": "无明确要求","MajorSum": "82", "OpeningTime": [{"time":"8月1日","tip":"秋季入学申请截止时间"},{"time":"12月1日","tip":"春季入学申请截止时间"},{"time":"4月15日","tip":"夏季一期入学申请截止日期"},{"time":"5月15日","tip":"夏季2入学申请截止日期"},{"time":"4月15日","tip":"夏季1入学申请截止时间"}],"Tuition": "13900","Other_Application": "30","Other_reg": "-1","Other_books": "600","ScholarshipUrl": "http://cfweb.cc.ysu.edu/finaid/sec_scholarships.cfm","alimony":"12768-21600","Other_Conditions": "1.申请人需要提供高中有效成绩单。&amp;nbsp;2.提交SAT或ACT考试成绩。","Currency": "美元","Rate": "6.3387"}</t>
  </si>
  <si>
    <t>School of Graduate Studies and Research Youngstown State University Youngstown, OH 44555-3091 U.S.A.</t>
  </si>
  <si>
    <t>http://web.ysu.edu/gen/ysu/International_Admissions_m2653.html</t>
  </si>
  <si>
    <t>001(330) 941-1580</t>
  </si>
  <si>
    <t>graduateschool@cc.ysu.edu</t>
  </si>
  <si>
    <t>a:2:{i:0;O:8:"stdClass":2:{s:4:"time";s:9:"4月15日";s:3:"tip";s:30:"秋季入学申请截止时间";}i:1;O:8:"stdClass":2:{s:4:"time";s:9:"9月15日";s:3:"tip";s:30:"春季入学申请截止时间";}}</t>
  </si>
  <si>
    <t>001(330) 941-3091</t>
  </si>
  <si>
    <t>a:9:{s:6:"文学";s:30:"./major/175/4648/Master//9.gif";s:9:"历史学";s:30:"./major/175/4648/Master//7.gif";s:6:"理学";s:30:"./major/175/4648/Master//6.gif";s:9:"经济学";s:30:"./major/175/4648/Master//5.gif";s:9:"教育学";s:30:"./major/175/4648/Master//4.gif";s:9:"管理学";s:30:"./major/175/4648/Master//3.gif";s:6:"工学";s:30:"./major/175/4648/Master//2.gif";s:6:"医学";s:31:"./major/175/4648/Master//10.gif";s:6:"法学";s:30:"./major/175/4648/Master//1.gif";}</t>
  </si>
  <si>
    <t>{"Address":"School of Graduate Studies and Research Youngstown State University Youngstown, OH 44555-3091 U.S.A.","Tel":"001(330) 941-3091","Fax":"001(330) 941-1580","Mail":"graduateschool@cc.ysu.edu","ApplyOnline":"http://web.ysu.edu/gen/ysu/International_Admissions_m2653.html","Conditions_Cost": [{"score":"四分制  2.7","tip":"GPA"}],"Conditions_Edu": "本科毕业", "Conditions_Test": [{"type":"传统托福(PBT)","score":"550"},{"type":"托福机考(CBT)","score":"213"},{"type":"托福网考(IBT)","score":"79"},{"type":"雅思","score":"6.5"},{"type":"密歇根英语考试","score":"77"}],"Conditions_Age": "无明确要求","MajorSum": "37", "OpeningTime": [{"time":"4月15日","tip":"秋季入学申请截止时间"},{"time":"9月15日","tip":"春季入学申请截止时间"}],"Tuition": "14005","Other_Application": "75","Other_reg": "-1","Other_books": "-1","ScholarshipUrl": "http://cfweb.cc.ysu.edu/finaid/sec_scholarships.cfm","alimony":"12768-21600","Other_Conditions": "无明确要求","Currency": "美元","Rate": "6.3387"}</t>
  </si>
  <si>
    <t>a:3:{s:9:"教育学";s:26:"./major/175/4648/Dr//4.gif";s:6:"工学";s:26:"./major/175/4648/Dr//2.gif";s:6:"医学";s:27:"./major/175/4648/Dr//10.gif";}</t>
  </si>
  <si>
    <t>{"Address":"School of Graduate Studies and Research Youngstown State University Youngstown, OH 44555-3091 U.S.A.","Tel":"001(330) 941-3091","Fax":"001(330) 941-1580","Mail":"graduateschool@cc.ysu.edu","ApplyOnline":"http://web.ysu.edu/gen/ysu/International_Admissions_m2653.html","Conditions_Cost": [{"score":"四分制  2.7","tip":"GPA"}],"Conditions_Edu": "本科毕业", "Conditions_Test": [{"type":"传统托福(PBT)","score":"550"},{"type":"托福机考(CBT)","score":"213"},{"type":"托福网考(IBT)","score":"79"},{"type":"雅思","score":"6.5"},{"type":"密歇根英语考试","score":"77"}],"Conditions_Age": "无明确要求","MajorSum": "3", "OpeningTime": [{"time":"4月15日","tip":"秋季入学申请截止时间"},{"time":"9月15日","tip":"春季入学申请截止时间"}],"Tuition": "14005","Other_Application": "75","Other_reg": "-1","Other_books": "-1","ScholarshipUrl": "http://cfweb.cc.ysu.edu/finaid/sec_scholarships.cfm","alimony":"12768-21600","Other_Conditions": "无明确要求","Currency": "美元","Rate": "6.3387"}</t>
  </si>
  <si>
    <t>Williamson College of Business Administration, One University Plaza • Youngstown, OH 44555</t>
  </si>
  <si>
    <t>mrbradford@ysu.edu</t>
  </si>
  <si>
    <t>申请人需要提供有效成绩单、GMAT以及TOEFL成绩。</t>
  </si>
  <si>
    <t>+1 330-941-3069</t>
  </si>
  <si>
    <t>16个月 31-49学分/3-4学期制MBA</t>
  </si>
  <si>
    <t>a:1:{s:9:"管理学";s:27:"./major/175/4648/MBA//3.gif";}</t>
  </si>
  <si>
    <t>{"Address":"Williamson College of Business Administration, One University Plaza • Youngstown, OH 44555","Tel":"+1 330-941-3069","Fax":"","Mail":"mrbradford@ysu.edu","Conditions_Cost": "","Conditions_Edu": "本科毕业", "Conditions_Test": "", "Conditions_Work": "无明确要求","xueZhi": "16个月 31-49学分/3-4学期制MBA","Conditions_Age": "无明确要求","MajorSum": "1", "OpeningTime": [{"time":"4月15日","tip":"秋季入学申请截止时间"},{"time":"9月15日","tip":"春季入学申请截止时间"}],"Tuition": "18424","Other_Application": "75","Other_reg": "-1","Other_books": "-1","ScholarshipUrl": "","alimony":"12768-21600","Other_Conditions": "申请人需要提供有效成绩单、GMAT以及TOEFL成绩。","Currency": "美元","Rate": "6.3387"}</t>
  </si>
  <si>
    <t>a:2:{i:0;O:8:"stdClass":2:{s:4:"type";s:3:"SAT";s:5:"score";s:3:"820";}i:1;O:8:"stdClass":2:{s:4:"type";s:3:"ACT";s:5:"score";s:2:"17";}}</t>
  </si>
  <si>
    <t>a:4:{i:0;O:8:"stdClass":2:{s:4:"time";s:8:"8月1日";s:3:"tip";s:30:"秋季入学申请截止时间";}i:1;O:8:"stdClass":2:{s:4:"time";s:9:"12月1日";s:3:"tip";s:30:"春季入学申请截止时间";}i:2;O:8:"stdClass":2:{s:4:"time";s:9:"4月15日";s:3:"tip";s:31:"夏季1入学申请截止时间";}i:3;O:8:"stdClass":2:{s:4:"time";s:9:"5月15日";s:3:"tip";s:31:"夏季2入学申请截止时间";}}</t>
  </si>
  <si>
    <t>a:7:{s:9:"历史学";s:34:"./major/175/4648/Specialist//7.gif";s:6:"理学";s:34:"./major/175/4648/Specialist//6.gif";s:9:"经济学";s:34:"./major/175/4648/Specialist//5.gif";s:9:"管理学";s:34:"./major/175/4648/Specialist//3.gif";s:6:"工学";s:34:"./major/175/4648/Specialist//2.gif";s:6:"医学";s:35:"./major/175/4648/Specialist//10.gif";s:6:"法学";s:34:"./major/175/4648/Specialist//1.gif";}</t>
  </si>
  <si>
    <t>{"Address":"Office of Undergraduate Admissions Youngstown State University Sweeney Hall One University Plaza Youngstown, Ohio 44555 U.S.A.","Tel":"001(330) 941-2000","Fax":"001(330) 941-3674","Mail":"intadm@ysu.edu","ApplyOnline":"http://web.ysu.edu/gen/ysu/Freshman_Admission_Requirements_m1994.html","Conditions_Cost": "","Conditions_Edu": "高中毕业", "Conditions_Test": [{"type":"SAT","score":"820"},{"type":"ACT","score":"17"}],"Conditions_Age": "无明确要求","MajorSum": "36", "OpeningTime": [{"time":"8月1日","tip":"秋季入学申请截止时间"},{"time":"12月1日","tip":"春季入学申请截止时间"},{"time":"4月15日","tip":"夏季1入学申请截止时间"},{"time":"5月15日","tip":"夏季2入学申请截止时间"}],"Tuition": "13900","Other_Application": "30","Other_reg": "-1","Other_books": "600","ScholarshipUrl": "http://cfweb.cc.ysu.edu/finaid/sec_scholarships.cfm","alimony":"12768-21600","Other_Conditions": "1.申请人需要提供高中有效成绩单。&amp;nbsp;2.提交SAT或ACT考试成绩。","Currency": "美元","Rate": "6.3387"}</t>
  </si>
  <si>
    <t>a:5:{s:6:"文学";s:31:"./major/175/4648/NetWork//9.gif";s:6:"理学";s:31:"./major/175/4648/NetWork//6.gif";s:9:"教育学";s:31:"./major/175/4648/NetWork//4.gif";s:9:"管理学";s:31:"./major/175/4648/NetWork//3.gif";s:6:"医学";s:32:"./major/175/4648/NetWork//10.gif";}</t>
  </si>
  <si>
    <t>{"Address":"School of Graduate Studies and Research Youngstown State University Youngstown, OH 44555-3091 U.S.A.","Tel":"001(330) 941-3091","Fax":"001(330) 941-1580","Mail":"graduateschool@cc.ysu.edu","ApplyOnline":"http://web.ysu.edu/gen/ysu/International_Admissions_m2653.html","Conditions_Cost": "","Conditions_Edu": "无明确要求", "Conditions_Test": "","Conditions_Age": "无明确要求","MajorSum": "9", "OpeningTime": "","Tuition": "14005","Other_Application": "","Other_reg": "-1","Other_books": "-1","ScholarshipUrl": "http://cfweb.cc.ysu.edu/finaid/sec_scholarships.cfm","alimony":"12768-21600","Other_Conditions": "无明确要求","Currency": "美元","Rate": "6.3387"}</t>
  </si>
  <si>
    <t>a:5:{s:6:"农学";s:34:"./major/175/4648/Foundation//8.gif";s:9:"教育学";s:34:"./major/175/4648/Foundation//4.gif";s:9:"管理学";s:34:"./major/175/4648/Foundation//3.gif";s:6:"医学";s:35:"./major/175/4648/Foundation//10.gif";s:6:"法学";s:34:"./major/175/4648/Foundation//1.gif";}</t>
  </si>
  <si>
    <t>{"Address":"Office of Undergraduate Admissions Youngstown State University Sweeney Hall One University Plaza Youngstown, Ohio 44555 U.S.A.","Tel":"001(330) 941-2000","Fax":"001(330) 941-3674","Mail":"intadm@ysu.edu","ApplyOnline":"http://web.ysu.edu/gen/ysu/Freshman_Admission_Requirements_m1994.html","Conditions_Cost": "","Conditions_Edu": "无明确要求", "Conditions_Test": "","Conditions_Age": "无明确要求","MajorSum": "10", "OpeningTime": "","Tuition": "-1","Other_Application": "-1","Other_reg": "-1","Other_books": "-1","ScholarshipUrl": "","alimony":"12768-21600","Other_Conditions": "无明确要求","Currency": "美元","Rate": "6.3387"}</t>
  </si>
  <si>
    <t>马里兰洛约拉大学（巴尔的摩）</t>
  </si>
  <si>
    <t>Loyola University Maryland (Baltimore)</t>
  </si>
  <si>
    <t>4501 North Charles Street, Baltimore, Maryland 21210-2699, 410-617-2000 or 1-800-221-9107</t>
  </si>
  <si>
    <t>https://www.4loyola.org/web/</t>
  </si>
  <si>
    <t>a:3:{i:0;O:8:"stdClass":2:{s:4:"type";s:17:"托福网考(IBT)";s:5:"score";s:2:"79";}i:1;O:8:"stdClass":2:{s:4:"type";s:17:"托福机考(CBT)";s:5:"score";s:3:"213";}i:2;O:8:"stdClass":2:{s:4:"type";s:17:"传统托福(PBT)";s:5:"score";s:3:"550";}}</t>
  </si>
  <si>
    <t>admission@loyola.edu</t>
  </si>
  <si>
    <t>1.可提交SAT或ACT考试成绩。</t>
  </si>
  <si>
    <t>http://www.loyola.edu/department/financialaid/~/link.aspx?_id=703E893775404D4797CADD47D6E7D9AA&amp;_z=z</t>
  </si>
  <si>
    <t>+1 410-617-5012</t>
  </si>
  <si>
    <t>a:9:{s:6:"文学";s:37:"./major/175/2720/Undergraduate//9.gif";s:9:"历史学";s:37:"./major/175/2720/Undergraduate//7.gif";s:6:"理学";s:37:"./major/175/2720/Undergraduate//6.gif";s:9:"经济学";s:37:"./major/175/2720/Undergraduate//5.gif";s:9:"教育学";s:37:"./major/175/2720/Undergraduate//4.gif";s:9:"管理学";s:37:"./major/175/2720/Undergraduate//3.gif";s:6:"工学";s:37:"./major/175/2720/Undergraduate//2.gif";s:6:"哲学";s:38:"./major/175/2720/Undergraduate//11.gif";s:6:"法学";s:37:"./major/175/2720/Undergraduate//1.gif";}</t>
  </si>
  <si>
    <t>{"Address":"4501 North Charles Street, Baltimore, Maryland 21210-2699, 410-617-2000 or 1-800-221-9107","Tel":"+1 410-617-5012","Fax":"","Mail":"admission@loyola.edu","ApplyOnline":"https://www.4loyola.org/web/","Conditions_Cost": "","Conditions_Edu": "高中毕业", "Conditions_Test": [{"type":"托福网考(IBT)","score":"79"},{"type":"托福机考(CBT)","score":"213"},{"type":"传统托福(PBT)","score":"550"}],"Conditions_Age": "无明确要求","MajorSum": "53", "OpeningTime": [{"time":"11月1日","tip":"提前录取申请截止日期"},{"time":"1月15日","tip":"常规录取申请截止日期"}],"Tuition": "41850","Other_Application": "-1","Other_reg": "-1","Other_books": "-1","ScholarshipUrl": "http://www.loyola.edu/department/financialaid/~/link.aspx?_id=703E893775404D4797CADD47D6E7D9AA&amp;_z=z","alimony":"12768-21600","Other_Conditions": "1.可提交SAT或ACT考试成绩。","Currency": "美元","Rate": "6.3387"}</t>
  </si>
  <si>
    <t>http://www.loyola.edu/graduate.aspx</t>
  </si>
  <si>
    <t>graduate@loyola.edu</t>
  </si>
  <si>
    <t>a:3:{i:0;O:8:"stdClass":2:{s:4:"time";s:8:"5月1日";s:3:"tip";s:45:"计算机专业秋季入学申请截止日期";}i:1;O:8:"stdClass":2:{s:4:"time";s:8:"9月1日";s:3:"tip";s:45:"计算机专业春季入学申请截止日期";}i:2;O:8:"stdClass":2:{s:4:"time";s:8:"2月1日";s:3:"tip";s:45:"计算机专业夏季入学申请截止日期";}}</t>
  </si>
  <si>
    <t>1.要求提交之前学习成绩单。&amp;nbsp;2.要求提交托福考试成绩。&amp;nbsp;&amp;nbsp;注：以上要求为计算机科学专业录取条件。</t>
  </si>
  <si>
    <t>+1 410-617-5020</t>
  </si>
  <si>
    <t>a:8:{s:6:"文学";s:30:"./major/175/2720/Master//9.gif";s:6:"理学";s:30:"./major/175/2720/Master//6.gif";s:9:"经济学";s:30:"./major/175/2720/Master//5.gif";s:9:"教育学";s:30:"./major/175/2720/Master//4.gif";s:9:"管理学";s:30:"./major/175/2720/Master//3.gif";s:6:"工学";s:30:"./major/175/2720/Master//2.gif";s:6:"哲学";s:31:"./major/175/2720/Master//11.gif";s:6:"医学";s:31:"./major/175/2720/Master//10.gif";}</t>
  </si>
  <si>
    <t>{"Address":"4501 North Charles Street, Baltimore, Maryland 21210-2699, 410-617-2000 or 1-800-221-9107","Tel":"+1 410-617-5020","Fax":"","Mail":"graduate@loyola.edu","ApplyOnline":"http://www.loyola.edu/graduate.aspx","Conditions_Cost": "","Conditions_Edu": "本科毕业", "Conditions_Test": "","Conditions_Age": "无明确要求","MajorSum": "29", "OpeningTime": [{"time":"5月1日","tip":"计算机专业秋季入学申请截止日期"},{"time":"9月1日","tip":"计算机专业春季入学申请截止日期"},{"time":"2月1日","tip":"计算机专业夏季入学申请截止日期"}],"Tuition": "20400","Other_Application": "-1","Other_reg": "-1","Other_books": "-1","ScholarshipUrl": "http://www.loyola.edu/department/financialaid/~/link.aspx?_id=703E893775404D4797CADD47D6E7D9AA&amp;_z=z","alimony":"12768-21600","Other_Conditions": "1.要求提交之前学习成绩单。&amp;nbsp;2.要求提交托福考试成绩。&amp;nbsp;&amp;nbsp;注：以上要求为计算机科学专业录取条件。","Currency": "美元","Rate": "6.3387"}</t>
  </si>
  <si>
    <t>a:1:{i:0;O:8:"stdClass":2:{s:4:"time";s:9:"12月1日";s:3:"tip";s:51:"临床心理学专业秋季入学申请截止日期";}}</t>
  </si>
  <si>
    <t>1.要求提交之前学习成绩单。&amp;nbsp;2.要求提交托福考试成绩。&amp;nbsp;3.要求提交GRE考试成绩。&amp;nbsp;&amp;nbsp;注：以上要求为临床心理学专业录取条件。</t>
  </si>
  <si>
    <t>a:2:{s:6:"理学";s:26:"./major/175/2720/Dr//6.gif";s:6:"哲学";s:27:"./major/175/2720/Dr//11.gif";}</t>
  </si>
  <si>
    <t>{"Address":"4501 North Charles Street, Baltimore, Maryland 21210-2699, 410-617-2000 or 1-800-221-9107","Tel":"+1 410-617-5020","Fax":"","Mail":"graduate@loyola.edu","ApplyOnline":"http://www.loyola.edu/graduate.aspx","Conditions_Cost": "","Conditions_Edu": "本科毕业", "Conditions_Test": "","Conditions_Age": "无明确要求","MajorSum": "2", "OpeningTime": [{"time":"12月1日","tip":"临床心理学专业秋季入学申请截止日期"}],"Tuition": "20400","Other_Application": "-1","Other_reg": "-1","Other_books": "-1","ScholarshipUrl": "http://www.loyola.edu/department/financialaid/~/link.aspx?_id=703E893775404D4797CADD47D6E7D9AA&amp;_z=z","alimony":"12768-21600","Other_Conditions": "1.要求提交之前学习成绩单。&amp;nbsp;2.要求提交托福考试成绩。&amp;nbsp;3.要求提交GRE考试成绩。&amp;nbsp;&amp;nbsp;注：以上要求为临床心理学专业录取条件。","Currency": "美元","Rate": "6.3387"}</t>
  </si>
  <si>
    <t>1.要求提交托福考试成绩。</t>
  </si>
  <si>
    <t>a:1:{s:9:"管理学";s:27:"./major/175/2720/MBA//3.gif";}</t>
  </si>
  <si>
    <t>{"Address":"4501 North Charles Street, Baltimore, Maryland 21210-2699, 410-617-2000 or 1-800-221-9107  ","Tel":"+1 410-617-5020","Fax":"","Mail":"graduate@loyola.edu","Conditions_Cost": "","Conditions_Edu": "本科毕业", "Conditions_Test": [{"type":"GMAT","score":"550"}], "Conditions_Work": "无明确要求","Conditions_Age": "无明确要求","MajorSum": "1", "OpeningTime": [{"time":"5月1日","tip":""}],"Tuition": "63000","Other_Application": "-1","Other_reg": "-1","Other_books": "-1","ScholarshipUrl": "","alimony":"12768-21600","Other_Conditions": "1.要求提交托福考试成绩。","Currency": "美元","Rate": "6.3387"}</t>
  </si>
  <si>
    <t>http://www.loyola.edu/department/financialaid/undergraduate/programs/scholarships.aspx</t>
  </si>
  <si>
    <t>{"Address":"","Tel":"","Fax":"","Mail":"","ApplyOnline":"","Conditions_Cost": "","Conditions_Edu": "无明确要求", "Conditions_Test": "","Conditions_Age": "无明确要求","MajorSum": "0", "OpeningTime": "","Tuition": "-1","Other_Application": "-1","Other_reg": "-1","Other_books": "-1","ScholarshipUrl": "http://www.loyola.edu/department/financialaid/undergraduate/programs/scholarships.aspx","alimony":"12768-21600","Other_Conditions": "无明确要求","Currency": "美元","Rate": "6.3387"}</t>
  </si>
  <si>
    <t>a:5:{s:6:"文学";s:31:"./major/175/2720/NetWork//9.gif";s:6:"理学";s:31:"./major/175/2720/NetWork//6.gif";s:9:"教育学";s:31:"./major/175/2720/NetWork//4.gif";s:9:"管理学";s:31:"./major/175/2720/NetWork//3.gif";s:6:"哲学";s:32:"./major/175/2720/NetWork//11.gif";}</t>
  </si>
  <si>
    <t>{"Address":"4501 North Charles Street, Baltimore, Maryland 21210-2699, 410-617-2000 or 1-800-221-9107","Tel":"+1 410-617-5020","Fax":"","Mail":"graduate@loyola.edu","ApplyOnline":"http://www.loyola.edu/graduate.aspx","Conditions_Cost": "","Conditions_Edu": "无明确要求", "Conditions_Test": "","Conditions_Age": "无明确要求","MajorSum": "10", "OpeningTime": "","Tuition": "20400","Other_Application": "","Other_reg": "-1","Other_books": "-1","ScholarshipUrl": "http://www.loyola.edu/department/financialaid/~/link.aspx?_id=703E893775404D4797CADD47D6E7D9AA&amp;_z=z","alimony":"12768-21600","Other_Conditions": "无明确要求","Currency": "美元","Rate": "6.3387"}</t>
  </si>
  <si>
    <t>斯泰森大学（迪兰）</t>
  </si>
  <si>
    <t>Stetson University (DeLand)</t>
  </si>
  <si>
    <t>Office of Admission Stetson University 421 N. Woodland Blvd. Unit 8378 DeLand, FL 32723</t>
  </si>
  <si>
    <t>https://www.stetsonadmissions.org/international/</t>
  </si>
  <si>
    <t>+1 386.822.7112</t>
  </si>
  <si>
    <t>admissions@stetson.edu</t>
  </si>
  <si>
    <t>a:1:{i:0;O:8:"stdClass":2:{s:4:"time";s:8:"3月1日";s:3:"tip";s:42:"秋季入学提前录取申请截止时间";}}</t>
  </si>
  <si>
    <t>学术要求：&amp;nbsp;提交就读高中以上学校成绩单。</t>
  </si>
  <si>
    <t>http://www.stetson.edu/administration/financial-planning/international-students/</t>
  </si>
  <si>
    <t>+1 386.822.7100</t>
  </si>
  <si>
    <t>a:10:{s:6:"文学";s:37:"./major/175/1493/Undergraduate//9.gif";s:9:"历史学";s:37:"./major/175/1493/Undergraduate//7.gif";s:6:"理学";s:37:"./major/175/1493/Undergraduate//6.gif";s:9:"经济学";s:37:"./major/175/1493/Undergraduate//5.gif";s:9:"教育学";s:37:"./major/175/1493/Undergraduate//4.gif";s:9:"管理学";s:37:"./major/175/1493/Undergraduate//3.gif";s:6:"工学";s:37:"./major/175/1493/Undergraduate//2.gif";s:6:"哲学";s:38:"./major/175/1493/Undergraduate//11.gif";s:6:"医学";s:38:"./major/175/1493/Undergraduate//10.gif";s:6:"法学";s:37:"./major/175/1493/Undergraduate//1.gif";}</t>
  </si>
  <si>
    <t>{"Address":"Office of Admission Stetson University 421 N. Woodland Blvd. Unit 8378 DeLand, FL 32723","Tel":"+1 386.822.7100","Fax":"+1 386.822.7112","Mail":"admissions@stetson.edu","ApplyOnline":"https://www.stetsonadmissions.org/international/","Conditions_Cost": "","Conditions_Edu": "高中毕业", "Conditions_Test": [{"type":"托福网考(IBT)","score":"79"},{"type":"雅思","score":"6.0"}],"Conditions_Age": "无明确要求","MajorSum": "54", "OpeningTime": [{"time":"3月1日","tip":"秋季入学提前录取申请截止时间"}],"Tuition": "37980","Other_Application": "50","Other_reg": "-1","Other_books": "-1","ScholarshipUrl": "http://www.stetson.edu/administration/financial-planning/international-students/","alimony":"12768-21600","Other_Conditions": "学术要求：&amp;nbsp;提交就读高中以上学校成绩单。","Currency": "美元","Rate": "6.3387"}</t>
  </si>
  <si>
    <t>http://www.stetson.edu/administration/admissions/graduate-applicants/apply-for-admission.php</t>
  </si>
  <si>
    <t>a:4:{i:0;O:8:"stdClass":2:{s:4:"type";s:3:"GRE";s:5:"score";s:4:"1000";}i:1;O:8:"stdClass":2:{s:4:"type";s:17:"传统托福(PBT)";s:5:"score";s:3:"550";}i:2;O:8:"stdClass":2:{s:4:"type";s:17:"托福机考(CBT)";s:5:"score";s:3:"213";}i:3;O:8:"stdClass":2:{s:4:"type";s:17:"托福网考(IBT)";s:5:"score";s:2:"80";}}</t>
  </si>
  <si>
    <t>gradadmissions@stetson.edu</t>
  </si>
  <si>
    <t>1.米勒类推测试（MAT）：410。&amp;nbsp;&amp;nbsp;以上要求为教育学硕士入学要求。</t>
  </si>
  <si>
    <t>http://www.stetson.edu/administration/financial-planning/graduate-students/</t>
  </si>
  <si>
    <t>a:7:{s:6:"文学";s:30:"./major/175/1493/Master//9.gif";s:6:"理学";s:30:"./major/175/1493/Master//6.gif";s:9:"经济学";s:30:"./major/175/1493/Master//5.gif";s:9:"教育学";s:30:"./major/175/1493/Master//4.gif";s:9:"管理学";s:30:"./major/175/1493/Master//3.gif";s:6:"医学";s:31:"./major/175/1493/Master//10.gif";s:6:"法学";s:30:"./major/175/1493/Master//1.gif";}</t>
  </si>
  <si>
    <t>{"Address":"Office of Admission Stetson University 421 N. Woodland Blvd. Unit 8378 DeLand, FL 32723","Tel":"+1 386.822.7100","Fax":"+1 386.822.7112","Mail":"gradadmissions@stetson.edu","ApplyOnline":"http://www.stetson.edu/administration/admissions/graduate-applicants/apply-for-admission.php","Conditions_Cost": [{"score":"3.0"}],"Conditions_Edu": "本科毕业", "Conditions_Test": [{"type":"GRE","score":"1000"},{"type":"传统托福(PBT)","score":"550"},{"type":"托福机考(CBT)","score":"213"},{"type":"托福网考(IBT)","score":"80"}],"Conditions_Age": "无明确要求","MajorSum": "9", "OpeningTime": "","Tuition": "27180","Other_Application": "25","Other_reg": "-1","Other_books": "-1","ScholarshipUrl": "http://www.stetson.edu/administration/financial-planning/graduate-students/","alimony":"12768-21600","Other_Conditions": "1.米勒类推测试（MAT）：410。&amp;nbsp;&amp;nbsp;以上要求为教育学硕士入学要求。","Currency": "美元","Rate": "6.3387"}</t>
  </si>
  <si>
    <t>http://www.stetson.edu/law/admissions/jd/apply.php</t>
  </si>
  <si>
    <t>gradadmissions@stetson.edu，lawadmit@law.stetson.edu</t>
  </si>
  <si>
    <t>a:1:{i:0;O:8:"stdClass":2:{s:4:"time";s:9:"5月15日";s:3:"tip";s:30:"法学博士申请截止日期";}}</t>
  </si>
  <si>
    <t>1.提交就读大学成绩单。&amp;nbsp;2.申请人必须参加法学院入学考试。</t>
  </si>
  <si>
    <t>a:3:{s:9:"管理学";s:26:"./major/175/1493/Dr//3.gif";s:6:"医学";s:27:"./major/175/1493/Dr//10.gif";s:6:"法学";s:26:"./major/175/1493/Dr//1.gif";}</t>
  </si>
  <si>
    <t>{"Address":"Office of Admission Stetson University 421 N. Woodland Blvd. Unit 8378 DeLand, FL 32723","Tel":"+1 386.822.7100","Fax":"+1 386.822.7112","Mail":"gradadmissions@stetson.edu，lawadmit@law.stetson.edu","ApplyOnline":"http://www.stetson.edu/law/admissions/jd/apply.php","Conditions_Cost": "","Conditions_Edu": "本科毕业", "Conditions_Test": [{"type":"传统托福(PBT)","score":"600"},{"type":"托福网考(IBT)","score":"100"}],"Conditions_Age": "无明确要求","MajorSum": "3", "OpeningTime": [{"time":"5月15日","tip":"法学博士申请截止日期"}],"Tuition": "27180","Other_Application": "25","Other_reg": "-1","Other_books": "-1","ScholarshipUrl": "http://www.stetson.edu/administration/financial-planning/graduate-students/","alimony":"12768-21600","Other_Conditions": "1.提交就读大学成绩单。&amp;nbsp;2.申请人必须参加法学院入学考试。","Currency": "美元","Rate": "6.3387"}</t>
  </si>
  <si>
    <t>12个月 全日制一年或一年半</t>
  </si>
  <si>
    <t>{"Address":"","Tel":"","Fax":"","Mail":"","Conditions_Cost": "","Conditions_Edu": "无明确要求", "Conditions_Test": "", "Conditions_Work": "无明确要求","xueZhi": "12个月 全日制一年或一年半","Conditions_Age": "无明确要求","MajorSum": "0", "OpeningTime": "","Tuition": "-1","Other_Application": "-1","Other_reg": "-1","Other_books": "-1","ScholarshipUrl": "","alimony":"12768-21600","Other_Conditions": "无明确要求","Currency": "美元","Rate": "6.3387"}</t>
  </si>
  <si>
    <t>a:5:{s:6:"农学";s:34:"./major/175/1493/Foundation//8.gif";s:9:"教育学";s:34:"./major/175/1493/Foundation//4.gif";s:6:"工学";s:34:"./major/175/1493/Foundation//2.gif";s:6:"医学";s:35:"./major/175/1493/Foundation//10.gif";s:6:"法学";s:34:"./major/175/1493/Foundation//1.gif";}</t>
  </si>
  <si>
    <t>{"Address":"Office of Admission Stetson University 421 N. Woodland Blvd. Unit 8378 DeLand, FL 32723","Tel":"+1 386.822.7100","Fax":"+1 386.822.7112","Mail":"admissions@stetson.edu","ApplyOnline":"https://www.stetsonadmissions.org/international/","Conditions_Cost": "","Conditions_Edu": "无明确要求", "Conditions_Test": "","Conditions_Age": "无明确要求","MajorSum": "5", "OpeningTime": "","Tuition": "-1","Other_Application": "-1","Other_reg": "-1","Other_books": "-1","ScholarshipUrl": "","alimony":"12768-21600","Other_Conditions": "无明确要求","Currency": "美元","Rate": "6.3387"}</t>
  </si>
  <si>
    <t>太平洋大学(林丛市)</t>
  </si>
  <si>
    <t>Pacific University (Forest Grove)</t>
  </si>
  <si>
    <t>Pacific University,Office of Admissions,2043 College Way,Forest Grove, Oregon 97116</t>
  </si>
  <si>
    <t>http://www.pacificu.edu/admissions/international/apply.cfm</t>
  </si>
  <si>
    <t>intladmissions@pacificu.edu</t>
  </si>
  <si>
    <t>http://www.pacificu.edu/financialaid/scholarships.cfm</t>
  </si>
  <si>
    <t>+1 503-352-2851</t>
  </si>
  <si>
    <t>a:10:{s:6:"文学";s:37:"./major/175/4791/Undergraduate//9.gif";s:9:"历史学";s:37:"./major/175/4791/Undergraduate//7.gif";s:6:"理学";s:37:"./major/175/4791/Undergraduate//6.gif";s:9:"经济学";s:37:"./major/175/4791/Undergraduate//5.gif";s:9:"教育学";s:37:"./major/175/4791/Undergraduate//4.gif";s:9:"管理学";s:37:"./major/175/4791/Undergraduate//3.gif";s:6:"工学";s:37:"./major/175/4791/Undergraduate//2.gif";s:6:"哲学";s:38:"./major/175/4791/Undergraduate//11.gif";s:6:"医学";s:38:"./major/175/4791/Undergraduate//10.gif";s:6:"法学";s:37:"./major/175/4791/Undergraduate//1.gif";}</t>
  </si>
  <si>
    <t>{"Address":"Pacific University,Office of Admissions,2043 College Way,Forest Grove, Oregon 97116","Tel":"+1 503-352-2851","Fax":"","Mail":"intladmissions@pacificu.edu","ApplyOnline":"http://www.pacificu.edu/admissions/international/apply.cfm","Conditions_Cost": "","Conditions_Edu": "高中毕业", "Conditions_Test": "","Conditions_Age": "无明确要求","MajorSum": "62", "OpeningTime": "","Tuition": "37024","Other_Application": "-1","Other_reg": "-1","Other_books": "900","ScholarshipUrl": "http://www.pacificu.edu/financialaid/scholarships.cfm","alimony":"12768-21600","Other_Conditions": "1.提交托福考试成绩。","Currency": "美元","Rate": "6.3387"}</t>
  </si>
  <si>
    <t>Forest Grove Campus,Office of Admissions,2043 College Way,Forest Grove, Oregon 97116</t>
  </si>
  <si>
    <t>http://www.pacificu.edu/admissions/applications/apply_grad.cfm</t>
  </si>
  <si>
    <t>admissions@pacificu.edu</t>
  </si>
  <si>
    <t>1.未说明语言要求。</t>
  </si>
  <si>
    <t>a:3:{s:6:"文学";s:30:"./major/175/4791/Master//9.gif";s:9:"教育学";s:30:"./major/175/4791/Master//4.gif";s:6:"医学";s:31:"./major/175/4791/Master//10.gif";}</t>
  </si>
  <si>
    <t>{"Address":"Forest Grove Campus,Office of Admissions,2043 College Way,Forest Grove, Oregon 97116","Tel":"+1-800-677-6712","Fax":"","Mail":"admissions@pacificu.edu","ApplyOnline":"http://www.pacificu.edu/admissions/applications/apply_grad.cfm","Conditions_Cost": [{"score":"3.0"}],"Conditions_Edu": "本科毕业", "Conditions_Test": "","Conditions_Age": "无明确要求","MajorSum": "9", "OpeningTime": "","Tuition": "19200","Other_Application": "35","Other_reg": "-1","Other_books": "-1","ScholarshipUrl": "http://www.pacificu.edu/financialaid/scholarships.cfm","alimony":"12768-21600","Other_Conditions": "1.未说明语言要求。","Currency": "美元","Rate": "6.3387"}</t>
  </si>
  <si>
    <t>Office of Admissions,Pacific University,222 SE 8th Avenue, Ste. 212,Hillsboro, Oregon, 97123 USA</t>
  </si>
  <si>
    <t>以上要求为临床心理学入学要求。</t>
  </si>
  <si>
    <t>a:1:{s:6:"医学";s:27:"./major/175/4791/Dr//10.gif";}</t>
  </si>
  <si>
    <t>{"Address":"Office of Admissions,Pacific University,222 SE 8th Avenue, Ste. 212,Hillsboro, Oregon, 97123 USA","Tel":"+1-800-677-6712","Fax":"","Mail":"admissions@pacificu.edu","ApplyOnline":"http://www.pacificu.edu/admissions/applications/apply_grad.cfm","Conditions_Cost": [{"score":"3.4"}],"Conditions_Edu": "本科毕业", "Conditions_Test": [{"type":"传统托福(PBT)","score":"600"},{"type":"托福机考(CBT)","score":"250"},{"type":"托福网考(IBT)","score":"100"}],"Conditions_Age": "无明确要求","MajorSum": "5", "OpeningTime": "","Tuition": "19200","Other_Application": "35","Other_reg": "-1","Other_books": "-1","ScholarshipUrl": "http://www.pacificu.edu/financialaid/scholarships.cfm","alimony":"12768-21600","Other_Conditions": "以上要求为临床心理学入学要求。","Currency": "美元","Rate": "6.3387"}</t>
  </si>
  <si>
    <t>+1 503-352-2970</t>
  </si>
  <si>
    <t>intlprograms@pacificu.edu</t>
  </si>
  <si>
    <t>a:1:{i:0;O:8:"stdClass":2:{s:4:"time";s:9:"1月12日";s:3:"tip";s:82:"每年开课11次，1月、2月、3月、4月、5月、7月、8月、10月、12月";}}</t>
  </si>
  <si>
    <t>+1 503-352-1600</t>
  </si>
  <si>
    <t>a:1:{s:6:"文学";s:32:"./major/175/4791/Language//9.gif";}</t>
  </si>
  <si>
    <t>{"Address":"Pacific University,Office of Admissions,2043 College Way,Forest Grove, Oregon 97116","Tel":"+1 503-352-1600","Fax":"+1 503-352-2970","Mail":"intlprograms@pacificu.edu","ApplyOnline":"http://www.pacificu.edu/admissions/international/apply.cfm","Conditions_Cost": "","Conditions_Edu": "高中毕业", "Conditions_Test": "","Conditions_Age": "无明确要求","MajorSum": "1", "OpeningTime": [{"time":"1月12日","tip":"每年开课11次，1月、2月、3月、4月、5月、7月、8月、10月、12月"}],"Tuition": "220","Other_Application": "0","Other_reg": "-1","Other_books": "400","ScholarshipUrl": "","alimony":"12768-21600","Other_Conditions": "无明确要求","Currency": "美元","Rate": "6.3387"}</t>
  </si>
  <si>
    <t>a:1:{s:6:"医学";s:32:"./major/175/4791/NetWork//10.gif";}</t>
  </si>
  <si>
    <t>{"Address":"Office of Admissions,Pacific University,222 SE 8th Avenue, Ste. 212,Hillsboro, Oregon, 97123 USA","Tel":"+1-800-677-6712","Fax":"","Mail":"admissions@pacificu.edu","ApplyOnline":"http://www.pacificu.edu/admissions/applications/apply_grad.cfm","Conditions_Cost": "","Conditions_Edu": "无明确要求", "Conditions_Test": "","Conditions_Age": "无明确要求","MajorSum": "2", "OpeningTime": "","Tuition": "19200","Other_Application": "","Other_reg": "-1","Other_books": "-1","ScholarshipUrl": "http://www.pacificu.edu/financialaid/scholarships.cfm","alimony":"12768-21600","Other_Conditions": "无明确要求","Currency": "美元","Rate": "6.3387"}</t>
  </si>
  <si>
    <t>a:4:{s:6:"理学";s:34:"./major/175/4791/Foundation//6.gif";s:9:"教育学";s:34:"./major/175/4791/Foundation//4.gif";s:6:"医学";s:35:"./major/175/4791/Foundation//10.gif";s:6:"法学";s:34:"./major/175/4791/Foundation//1.gif";}</t>
  </si>
  <si>
    <t>{"Address":"Pacific University,Office of Admissions,2043 College Way,Forest Grove, Oregon 97116","Tel":"+1 503-352-2851","Fax":"","Mail":"intladmissions@pacificu.edu","ApplyOnline":"http://www.pacificu.edu/admissions/international/apply.cfm","Conditions_Cost": "","Conditions_Edu": "高中毕业", "Conditions_Test": "","Conditions_Age": "无明确要求","MajorSum": "10", "OpeningTime": "","Tuition": "-1","Other_Application": "-1","Other_reg": "-1","Other_books": "-1","ScholarshipUrl": "","alimony":"12768-21600","Other_Conditions": "无明确要求","Currency": "美元","Rate": "6.3387"}</t>
  </si>
  <si>
    <t>纽约州立大学奥斯威戈学院(奥斯威戈)</t>
  </si>
  <si>
    <t>State University of New York at Oswego (Oswego)</t>
  </si>
  <si>
    <t>SUNY Oswego, 7060 Route 104, Oswego, New York 13126-3599</t>
  </si>
  <si>
    <t>http://www.oswego.edu/academics/international/ISSS/Undergraduate_Applications.html</t>
  </si>
  <si>
    <t>1 315.312.3260</t>
  </si>
  <si>
    <t>admiss@oswego.edu</t>
  </si>
  <si>
    <t>a:2:{i:0;O:8:"stdClass":2:{s:4:"time";s:8:"5月1日";s:3:"tip";s:40:"秋季入学（8月）申请截止时间";}i:1;O:8:"stdClass":2:{s:4:"time";s:9:"11月1日";s:3:"tip";s:40:"春季入学（1月）申请截止时间";}}</t>
  </si>
  <si>
    <t>1.美国语言中心（ELS）：112.</t>
  </si>
  <si>
    <t>http://www.oswego.edu/admissions/costs/financial/scholarships.html</t>
  </si>
  <si>
    <t>1 315.312.2250</t>
  </si>
  <si>
    <t>a:11:{s:6:"文学";s:37:"./major/175/4137/Undergraduate//9.gif";s:6:"农学";s:37:"./major/175/4137/Undergraduate//8.gif";s:9:"历史学";s:37:"./major/175/4137/Undergraduate//7.gif";s:6:"理学";s:37:"./major/175/4137/Undergraduate//6.gif";s:9:"经济学";s:37:"./major/175/4137/Undergraduate//5.gif";s:9:"教育学";s:37:"./major/175/4137/Undergraduate//4.gif";s:9:"管理学";s:37:"./major/175/4137/Undergraduate//3.gif";s:6:"工学";s:37:"./major/175/4137/Undergraduate//2.gif";s:6:"哲学";s:38:"./major/175/4137/Undergraduate//11.gif";s:6:"医学";s:38:"./major/175/4137/Undergraduate//10.gif";s:6:"法学";s:37:"./major/175/4137/Undergraduate//1.gif";}</t>
  </si>
  <si>
    <t>{"Address":"SUNY Oswego, 7060 Route 104, Oswego, New York 13126-3599","Tel":"1 315.312.2250","Fax":"1 315.312.3260  ","Mail":"admiss@oswego.edu","ApplyOnline":"http://www.oswego.edu/academics/international/ISSS/Undergraduate_Applications.html","Conditions_Cost": "","Conditions_Edu": "高中毕业", "Conditions_Test": [{"type":"托福网考(IBT)","score":"80"},{"type":"雅思","score":"6.5"}],"Conditions_Age": "无明确要求","MajorSum": "77", "OpeningTime": [{"time":"5月1日","tip":"秋季入学（8月）申请截止时间"},{"time":"11月1日","tip":"春季入学（1月）申请截止时间"}],"Tuition": "15320","Other_Application": "-1","Other_reg": "-1","Other_books": "-1","ScholarshipUrl": "http://www.oswego.edu/admissions/costs/financial/scholarships.html","alimony":"12768-21600","Other_Conditions": "1.美国语言中心（ELS）：112.","Currency": "美元","Rate": "6.3387"}</t>
  </si>
  <si>
    <t>http://www.oswego.edu/academics/graduate/international.html</t>
  </si>
  <si>
    <t>a:2:{i:0;O:8:"stdClass":2:{s:4:"type";s:17:"托福网考(IBT)";s:5:"score";s:2:"83";}i:1;O:8:"stdClass":2:{s:4:"type";s:6:"雅思";s:5:"score";s:3:"6.5";}}</t>
  </si>
  <si>
    <t>1 315.312.3577</t>
  </si>
  <si>
    <t>gradoff@oswego.edu</t>
  </si>
  <si>
    <t>1 315.312.3152</t>
  </si>
  <si>
    <t>a:7:{s:6:"文学";s:30:"./major/175/4137/Master//9.gif";s:9:"历史学";s:30:"./major/175/4137/Master//7.gif";s:6:"理学";s:30:"./major/175/4137/Master//6.gif";s:9:"教育学";s:30:"./major/175/4137/Master//4.gif";s:9:"管理学";s:30:"./major/175/4137/Master//3.gif";s:6:"工学";s:30:"./major/175/4137/Master//2.gif";s:6:"医学";s:31:"./major/175/4137/Master//10.gif";}</t>
  </si>
  <si>
    <t>{"Address":"SUNY Oswego, 7060 Route 104, Oswego, New York 13126-3599","Tel":"1 315.312.3152","Fax":"1 315.312.3577","Mail":"gradoff@oswego.edu","ApplyOnline":"http://www.oswego.edu/academics/graduate/international.html","Conditions_Cost": "","Conditions_Edu": "本科毕业", "Conditions_Test": [{"type":"托福网考(IBT)","score":"83"},{"type":"雅思","score":"6.5"}],"Conditions_Age": "无明确要求","MajorSum": "23", "OpeningTime": "","Tuition": "16680","Other_Application": "-1","Other_reg": "-1","Other_books": "-1","ScholarshipUrl": "http://www.oswego.edu/admissions/costs/financial/scholarships.html","alimony":"12768-21600","Other_Conditions": "1.部分专业要求提交GRE或GMAT考试成绩。","Currency": "美元","Rate": "6.3387"}</t>
  </si>
  <si>
    <t>a:1:{i:0;O:8:"stdClass":2:{s:5:"score";s:14:"四分制  2.6";s:3:"tip";s:9:"四分制";}}</t>
  </si>
  <si>
    <t>a:3:{i:0;O:8:"stdClass":2:{s:4:"type";s:4:"GMAT";s:5:"score";s:3:"500";}i:1;O:8:"stdClass":2:{s:4:"type";s:17:"托福网考(IBT)";s:5:"score";s:2:"83";}i:2;O:8:"stdClass":2:{s:4:"type";s:6:"雅思";s:5:"score";s:3:"6.5";}}</t>
  </si>
  <si>
    <t>1 315-312-5309</t>
  </si>
  <si>
    <t>mba@oswego.edu</t>
  </si>
  <si>
    <t>1 315-312-2911</t>
  </si>
  <si>
    <t>a:1:{s:9:"管理学";s:27:"./major/175/4137/MBA//3.gif";}</t>
  </si>
  <si>
    <t>{"Address":"SUNY Oswego, 7060 Route 104, Oswego, New York 13126-3599","Tel":"1 315-312-2911","Fax":"1 315-312-5309","Mail":"mba@oswego.edu","Conditions_Cost": [{"score":"四分制  2.6","tip":"四分制"}],"Conditions_Edu": "本科毕业", "Conditions_Test": [{"type":"GMAT","score":"500"},{"type":"托福网考(IBT)","score":"83"},{"type":"雅思","score":"6.5"}], "Conditions_Work": "无明确要求","Conditions_Age": "无明确要求","MajorSum": "2", "OpeningTime": [{"time":"12月31日","tip":"全年皆可申请"}],"Tuition": "36640","Other_Application": "50","Other_reg": "-1","Other_books": "1000","ScholarshipUrl": "","alimony":"12768-21600","Other_Conditions": "无明确要求","Currency": "美元","Rate": "6.3387"}</t>
  </si>
  <si>
    <t>http://www.oswego.edu/extended_learning/ilec/summer_intensive_english_program.html#ApplicationForm</t>
  </si>
  <si>
    <t>a:2:{i:0;O:8:"stdClass":2:{s:4:"type";s:17:"托福网考(IBT)";s:5:"score";s:2:"76";}i:1;O:8:"stdClass":2:{s:4:"type";s:6:"雅思";s:5:"score";s:3:"6.0";}}</t>
  </si>
  <si>
    <t>+1 315.312.3078</t>
  </si>
  <si>
    <t>esl@oswego.edu</t>
  </si>
  <si>
    <t>a:1:{i:0;O:8:"stdClass":2:{s:4:"time";s:9:"6月20日";s:3:"tip";s:59:"暑期强化英语每年开课两次，分别为6月和7月";}}</t>
  </si>
  <si>
    <t>+1 315.312.2270</t>
  </si>
  <si>
    <t>a:2:{s:6:"文学";s:32:"./major/175/4137/Language//9.gif";s:9:"教育学";s:32:"./major/175/4137/Language//4.gif";}</t>
  </si>
  <si>
    <t>{"Address":"SUNY Oswego, 7060 Route 104, Oswego, New York 13126-3599","Tel":"+1 315.312.2270","Fax":"+1 315.312.3078","Mail":"esl@oswego.edu","ApplyOnline":"http://www.oswego.edu/extended_learning/ilec/summer_intensive_english_program.html#ApplicationForm","Conditions_Cost": "","Conditions_Edu": "无明确要求", "Conditions_Test": [{"type":"托福网考(IBT)","score":"76"},{"type":"雅思","score":"6.0"}],"Conditions_Age": "无明确要求","MajorSum": "2", "OpeningTime": [{"time":"6月20日","tip":"暑期强化英语每年开课两次，分别为6月和7月"}],"Tuition": "916","Other_Application": "-1","Other_reg": "-1","Other_books": "-1","ScholarshipUrl": "","alimony":"12768-21600","Other_Conditions": "无明确要求","Currency": "美元","Rate": "6.3387"}</t>
  </si>
  <si>
    <t>a:3:{s:9:"教育学";s:31:"./major/175/4137/NetWork//4.gif";s:6:"医学";s:32:"./major/175/4137/NetWork//10.gif";s:6:"法学";s:31:"./major/175/4137/NetWork//1.gif";}</t>
  </si>
  <si>
    <t>{"Address":"SUNY Oswego, 7060 Route 104, Oswego, New York 13126-3599","Tel":"1 315.312.3152","Fax":"1 315.312.3577","Mail":"gradoff@oswego.edu","ApplyOnline":"http://www.oswego.edu/academics/graduate/international.html","Conditions_Cost": "","Conditions_Edu": "无明确要求", "Conditions_Test": "","Conditions_Age": "无明确要求","MajorSum": "3", "OpeningTime": "","Tuition": "16680","Other_Application": "","Other_reg": "-1","Other_books": "-1","ScholarshipUrl": "http://www.oswego.edu/admissions/costs/financial/scholarships.html","alimony":"12768-21600","Other_Conditions": "无明确要求","Currency": "美元","Rate": "6.3387"}</t>
  </si>
  <si>
    <t>a:3:{s:9:"教育学";s:34:"./major/175/4137/Foundation//4.gif";s:6:"医学";s:35:"./major/175/4137/Foundation//10.gif";s:6:"法学";s:34:"./major/175/4137/Foundation//1.gif";}</t>
  </si>
  <si>
    <t>{"Address":"SUNY Oswego, 7060 Route 104, Oswego, New York 13126-3599","Tel":"1 315.312.2250","Fax":"1 315.312.3260","Mail":"admiss@oswego.edu","ApplyOnline":"http://www.oswego.edu/academics/international/ISSS/Undergraduate_Applications.html","Conditions_Cost": "","Conditions_Edu": "无明确要求", "Conditions_Test": "","Conditions_Age": "无明确要求","MajorSum": "2", "OpeningTime": "","Tuition": "-1","Other_Application": "-1","Other_reg": "-1","Other_books": "-1","ScholarshipUrl": "","alimony":"12768-21600","Other_Conditions": "无明确要求","Currency": "美元","Rate": "6.3387"}</t>
  </si>
  <si>
    <t>科尔盖特大学(汉密尔顿)</t>
  </si>
  <si>
    <t>Colgate University (Hamilton)</t>
  </si>
  <si>
    <t>Office of Admission, Colgate University Admission Office, 13 Oak Drive, Hamilton, NY 13346.</t>
  </si>
  <si>
    <t>http://www.colgate.edu/admission-financial-aid/apply/international-students</t>
  </si>
  <si>
    <t>1 315-228-7544</t>
  </si>
  <si>
    <t>admission@colgate.edu</t>
  </si>
  <si>
    <t>a:2:{i:0;O:8:"stdClass":2:{s:4:"time";s:9:"1月15日";s:3:"tip";s:48:"第二轮提前申请、常规申请截止时间";}i:1;O:8:"stdClass":2:{s:4:"time";s:10:"11月15日";s:3:"tip";s:33:"第一轮提前申请截止时间";}}</t>
  </si>
  <si>
    <t>1.申请者需提供高中有效成绩单。&amp;nbsp;2.提供托福、雅思成绩。&amp;nbsp;3.可提供SAT、ACT成绩。&amp;nbsp;4.提供一篇论文。</t>
  </si>
  <si>
    <t>http://www.colgate.edu/admission-financial-aid/financial-aid</t>
  </si>
  <si>
    <t>1 315-228-7401</t>
  </si>
  <si>
    <t>a:9:{s:6:"文学";s:37:"./major/175/3887/Undergraduate//9.gif";s:9:"历史学";s:37:"./major/175/3887/Undergraduate//7.gif";s:6:"理学";s:37:"./major/175/3887/Undergraduate//6.gif";s:9:"经济学";s:37:"./major/175/3887/Undergraduate//5.gif";s:9:"教育学";s:37:"./major/175/3887/Undergraduate//4.gif";s:6:"工学";s:37:"./major/175/3887/Undergraduate//2.gif";s:6:"哲学";s:38:"./major/175/3887/Undergraduate//11.gif";s:6:"医学";s:38:"./major/175/3887/Undergraduate//10.gif";s:6:"法学";s:37:"./major/175/3887/Undergraduate//1.gif";}</t>
  </si>
  <si>
    <t>{"Address":"Office of Admission, Colgate University Admission Office, 13 Oak Drive, Hamilton, NY 13346.  ","Tel":"1 315-228-7401","Fax":"1 315-228-7544","Mail":"admission@colgate.edu","ApplyOnline":"http://www.colgate.edu/admission-financial-aid/apply/international-students","Conditions_Cost": "","Conditions_Edu": "高中毕业", "Conditions_Test": "","Conditions_Age": "无明确要求","MajorSum": "53", "OpeningTime": [{"time":"1月15日","tip":"第二轮提前申请、常规申请截止时间"},{"time":"11月15日","tip":"第一轮提前申请截止时间"}],"Tuition": "46060","Other_Application": "60","Other_reg": "-1","Other_books": "-1","ScholarshipUrl": "http://www.colgate.edu/admission-financial-aid/financial-aid","alimony":"12768-21600","Other_Conditions": "1.申请者需提供高中有效成绩单。&amp;nbsp;2.提供托福、雅思成绩。&amp;nbsp;3.可提供SAT、ACT成绩。&amp;nbsp;4.提供一篇论文。","Currency": "美元","Rate": "6.3387"}</t>
  </si>
  <si>
    <t>admission@colgate.edu，gbabich@colgate.edu</t>
  </si>
  <si>
    <t>a:1:{i:0;O:8:"stdClass":2:{s:4:"time";s:9:"2月15日";s:3:"tip";s:42:"教育学院文学硕士申请截止时间";}}</t>
  </si>
  <si>
    <t>1.申请者需提供就读学校学历证明。&amp;nbsp;2.提供语言能力证明。&amp;nbsp;3.提供GRE成绩。&amp;nbsp;4.参加面试。</t>
  </si>
  <si>
    <t>1 315-228-7401，1 315-228-7256</t>
  </si>
  <si>
    <t>a:6:{s:6:"文学";s:30:"./major/175/3887/Master//9.gif";s:9:"历史学";s:30:"./major/175/3887/Master//7.gif";s:6:"理学";s:30:"./major/175/3887/Master//6.gif";s:9:"教育学";s:30:"./major/175/3887/Master//4.gif";s:6:"哲学";s:31:"./major/175/3887/Master//11.gif";s:6:"法学";s:30:"./major/175/3887/Master//1.gif";}</t>
  </si>
  <si>
    <t>{"Address":"Office of Admission, Colgate University Admission Office, 13 Oak Drive, Hamilton, NY 13346.  ","Tel":"1 315-228-7401，1 315-228-7256","Fax":"1 315-228-7544","Mail":"admission@colgate.edu，gbabich@colgate.edu","ApplyOnline":"http://www.colgate.edu/admission-financial-aid/apply/international-students","Conditions_Cost": "","Conditions_Edu": "本科毕业", "Conditions_Test": "","Conditions_Age": "无明确要求","MajorSum": "11", "OpeningTime": [{"time":"2月15日","tip":"教育学院文学硕士申请截止时间"}],"Tuition": "46060","Other_Application": "60","Other_reg": "-1","Other_books": "-1","ScholarshipUrl": "http://www.colgate.edu/admission-financial-aid/financial-aid","alimony":"12768-21600","Other_Conditions": "1.申请者需提供就读学校学历证明。&amp;nbsp;2.提供语言能力证明。&amp;nbsp;3.提供GRE成绩。&amp;nbsp;4.参加面试。","Currency": "美元","Rate": "6.3387"}</t>
  </si>
  <si>
    <t>a:6:{s:6:"文学";s:34:"./major/175/3887/Foundation//9.gif";s:9:"教育学";s:34:"./major/175/3887/Foundation//4.gif";s:9:"管理学";s:34:"./major/175/3887/Foundation//3.gif";s:6:"工学";s:34:"./major/175/3887/Foundation//2.gif";s:6:"医学";s:35:"./major/175/3887/Foundation//10.gif";s:6:"法学";s:34:"./major/175/3887/Foundation//1.gif";}</t>
  </si>
  <si>
    <t>{"Address":"Office of Admission, Colgate University Admission Office, 13 Oak Drive, Hamilton, NY 13346.  ","Tel":"1 315-228-7401","Fax":"1 315-228-7544","Mail":"admission@colgate.edu","ApplyOnline":"http://www.colgate.edu/admission-financial-aid/apply/international-students","Conditions_Cost": "","Conditions_Edu": "无明确要求", "Conditions_Test": "","Conditions_Age": "无明确要求","MajorSum": "6", "OpeningTime": "","Tuition": "-1","Other_Application": "-1","Other_reg": "-1","Other_books": "-1","ScholarshipUrl": "","alimony":"12768-21600","Other_Conditions": "无明确要求","Currency": "美元","Rate": "6.3387"}</t>
  </si>
  <si>
    <t>莱克福里斯特学院（莱克福里斯特）</t>
  </si>
  <si>
    <t>Lake Forest College (Lake Forest)</t>
  </si>
  <si>
    <t>Director of Transfer and International Student Admissions  555 N. Sheridan Rd.  Lake Forest, Illinois 60045</t>
  </si>
  <si>
    <t>http://www.lakeforest.edu/admissions/apply/</t>
  </si>
  <si>
    <t>a:3:{i:0;O:8:"stdClass":2:{s:4:"type";s:17:"传统托福(PBT)";s:5:"score";s:3:"550";}i:1;O:8:"stdClass":2:{s:4:"type";s:17:"托福机考(CBT)";s:5:"score";s:3:"220";}i:2;O:8:"stdClass":2:{s:4:"type";s:17:"托福网考(IBT)";s:5:"score";s:2:"83";}}</t>
  </si>
  <si>
    <t>international@lakeforest.edu</t>
  </si>
  <si>
    <t>a:3:{i:0;O:8:"stdClass":2:{s:4:"time";s:10:"11月15日";s:3:"tip";s:25:"提前申请I截止日期";}i:1;O:8:"stdClass":2:{s:4:"time";s:9:"1月15日";s:3:"tip";s:26:"提前申请II截止日期";}i:2;O:8:"stdClass":2:{s:4:"time";s:9:"2月15日";s:3:"tip";s:24:"常规申请截止日期";}}</t>
  </si>
  <si>
    <t>可提交SAT、ACT考试成绩。</t>
  </si>
  <si>
    <t>http://www.lakeforest.edu/admissions/finaid/scholarships/</t>
  </si>
  <si>
    <t>+1 847-735-5006</t>
  </si>
  <si>
    <t>a:10:{s:6:"文学";s:37:"./major/175/1911/Undergraduate//9.gif";s:9:"历史学";s:37:"./major/175/1911/Undergraduate//7.gif";s:6:"理学";s:37:"./major/175/1911/Undergraduate//6.gif";s:9:"经济学";s:37:"./major/175/1911/Undergraduate//5.gif";s:9:"教育学";s:37:"./major/175/1911/Undergraduate//4.gif";s:9:"管理学";s:37:"./major/175/1911/Undergraduate//3.gif";s:6:"工学";s:37:"./major/175/1911/Undergraduate//2.gif";s:6:"哲学";s:38:"./major/175/1911/Undergraduate//11.gif";s:6:"医学";s:38:"./major/175/1911/Undergraduate//10.gif";s:6:"法学";s:37:"./major/175/1911/Undergraduate//1.gif";}</t>
  </si>
  <si>
    <t>{"Address":"Director of Transfer and International Student Admissions  555 N. Sheridan Rd.  Lake Forest, Illinois 60045","Tel":"+1 847-735-5006","Fax":"","Mail":"international@lakeforest.edu","ApplyOnline":"http://www.lakeforest.edu/admissions/apply/","Conditions_Cost": "","Conditions_Edu": "高中毕业", "Conditions_Test": [{"type":"传统托福(PBT)","score":"550"},{"type":"托福机考(CBT)","score":"220"},{"type":"托福网考(IBT)","score":"83"}],"Conditions_Age": "无明确要求","MajorSum": "29", "OpeningTime": [{"time":"11月15日","tip":"提前申请I截止日期"},{"time":"1月15日","tip":"提前申请II截止日期"},{"time":"2月15日","tip":"常规申请截止日期"}],"Tuition": "39168","Other_Application": "-1","Other_reg": "-1","Other_books": "-1","ScholarshipUrl": "http://www.lakeforest.edu/admissions/finaid/scholarships/","alimony":"12768-21600","Other_Conditions": "可提交SAT、ACT考试成绩。","Currency": "美元","Rate": "6.3387"}</t>
  </si>
  <si>
    <t>Office of Admissions, 555 North Sheridan Road  Lake Forest, Illinois 60045</t>
  </si>
  <si>
    <t>http://www.lakeforest.edu/academics/programs/mat/admissions.php</t>
  </si>
  <si>
    <t>ksundberg@lakeforest.edu</t>
  </si>
  <si>
    <t>a:1:{i:0;O:8:"stdClass":2:{s:4:"time";s:8:"7月1日";s:3:"tip";s:30:"秋季入学申请截止时间";}}</t>
  </si>
  <si>
    <t>1.未说明具体语言要求。&amp;nbsp;&amp;nbsp;以上要求为教学文学硕士录取条件</t>
  </si>
  <si>
    <t>a:2:{s:6:"文学";s:30:"./major/175/1911/Master//9.gif";s:9:"教育学";s:30:"./major/175/1911/Master//4.gif";}</t>
  </si>
  <si>
    <t>{"Address":"Office of Admissions, 555 North Sheridan Road  Lake Forest, Illinois 60045","Tel":"+1 847-735-5006","Fax":"","Mail":"ksundberg@lakeforest.edu","ApplyOnline":"http://www.lakeforest.edu/academics/programs/mat/admissions.php","Conditions_Cost": [{"score":"四分制  3.0","tip":"GPA"}],"Conditions_Edu": "本科毕业", "Conditions_Test": "","Conditions_Age": "无明确要求","MajorSum": "2", "OpeningTime": [{"time":"7月1日","tip":"秋季入学申请截止时间"}],"Tuition": "-1","Other_Application": "-1","Other_reg": "-1","Other_books": "-1","ScholarshipUrl": "http://www.lakeforest.edu/admissions/finaid/scholarships/","alimony":"12768-21600","Other_Conditions": "1.未说明具体语言要求。&amp;nbsp;&amp;nbsp;以上要求为教学文学硕士录取条件","Currency": "美元","Rate": "6.3387"}</t>
  </si>
  <si>
    <t>Director of Transfer and International Student Admissions555 N. Sheridan Rd.Lake Forest, Illinois 60045</t>
  </si>
  <si>
    <t>a:3:{s:9:"教育学";s:34:"./major/175/1911/Foundation//4.gif";s:6:"医学";s:35:"./major/175/1911/Foundation//10.gif";s:6:"法学";s:34:"./major/175/1911/Foundation//1.gif";}</t>
  </si>
  <si>
    <t>{"Address":"Director of Transfer and International Student Admissions555 N. Sheridan Rd.Lake Forest, Illinois 60045","Tel":"+1 847-735-5006","Fax":"","Mail":"international@lakeforest.edu","ApplyOnline":"http://www.lakeforest.edu/admissions/apply/","Conditions_Cost": "","Conditions_Edu": "无明确要求", "Conditions_Test": "","Conditions_Age": "无明确要求","MajorSum": "2", "OpeningTime": "","Tuition": "-1","Other_Application": "-1","Other_reg": "-1","Other_books": "-1","ScholarshipUrl": "","alimony":"12768-21600","Other_Conditions": "无明确要求","Currency": "美元","Rate": "6.3387"}</t>
  </si>
  <si>
    <t>福尔曼大学（格林维尔）</t>
  </si>
  <si>
    <t>Furman University (Greenville)</t>
  </si>
  <si>
    <t>Furman University Office of Admission 3300 Poinsett Hwy.  Greenville, SC 29613</t>
  </si>
  <si>
    <t>http://www2.furman.edu/admission/EngageFurman/Pages/default.aspx#apply</t>
  </si>
  <si>
    <t>a:4:{i:0;O:8:"stdClass":2:{s:4:"type";s:17:"传统托福(PBT)";s:5:"score";s:3:"620";}i:1;O:8:"stdClass":2:{s:4:"type";s:17:"托福机考(CBT)";s:5:"score";s:3:"260";}i:2;O:8:"stdClass":2:{s:4:"type";s:17:"托福网考(IBT)";s:5:"score";s:3:"105";}i:3;O:8:"stdClass":2:{s:4:"type";s:6:"雅思";s:5:"score";s:1:"7";}}</t>
  </si>
  <si>
    <t>001 864 294-2018</t>
  </si>
  <si>
    <t>admission@furman.edu</t>
  </si>
  <si>
    <t>a:3:{i:0;O:8:"stdClass":2:{s:4:"time";s:9:"1月15日";s:3:"tip";s:24:"常规申请截止日期";}i:1;O:8:"stdClass":2:{s:4:"time";s:10:"11月15日";s:3:"tip";s:48:"提前录取（单一申请）申请截止日期";}i:2;O:8:"stdClass":2:{s:4:"time";s:10:"11月29日";s:3:"tip";s:30:"提前录取申请截止日期";}}</t>
  </si>
  <si>
    <t>http://www2.furman.edu/admission/EngageFurman/FinancialInformation/Pages/Scholarships.aspx</t>
  </si>
  <si>
    <t>001 864.294.2034</t>
  </si>
  <si>
    <t>a:10:{s:6:"文学";s:37:"./major/175/5230/Undergraduate//9.gif";s:9:"历史学";s:37:"./major/175/5230/Undergraduate//7.gif";s:6:"理学";s:37:"./major/175/5230/Undergraduate//6.gif";s:9:"经济学";s:37:"./major/175/5230/Undergraduate//5.gif";s:9:"教育学";s:37:"./major/175/5230/Undergraduate//4.gif";s:9:"管理学";s:37:"./major/175/5230/Undergraduate//3.gif";s:6:"工学";s:37:"./major/175/5230/Undergraduate//2.gif";s:6:"哲学";s:38:"./major/175/5230/Undergraduate//11.gif";s:6:"医学";s:38:"./major/175/5230/Undergraduate//10.gif";s:6:"法学";s:37:"./major/175/5230/Undergraduate//1.gif";}</t>
  </si>
  <si>
    <t>{"Address":"Furman University Office of Admission 3300 Poinsett Hwy.  Greenville, SC 29613 ","Tel":"001 864.294.2034","Fax":"001 864 294-2018 ","Mail":"admission@furman.edu","ApplyOnline":"http://www2.furman.edu/admission/EngageFurman/Pages/default.aspx#apply","Conditions_Cost": "","Conditions_Edu": "高中毕业", "Conditions_Test": [{"type":"传统托福(PBT)","score":"620"},{"type":"托福机考(CBT)","score":"260"},{"type":"托福网考(IBT)","score":"105"},{"type":"雅思","score":"7"}],"Conditions_Age": "无明确要求","MajorSum": "32", "OpeningTime": [{"time":"1月15日","tip":"常规申请截止日期"},{"time":"11月15日","tip":"提前录取（单一申请）申请截止日期"},{"time":"11月29日","tip":"提前录取申请截止日期"}],"Tuition": "42784","Other_Application": "-1","Other_reg": "-1","Other_books": "1200","ScholarshipUrl": "http://www2.furman.edu/admission/EngageFurman/FinancialInformation/Pages/Scholarships.aspx","alimony":"12768-21600","Other_Conditions": "无明确要求","Currency": "美元","Rate": "6.3387"}</t>
  </si>
  <si>
    <t>http://www2.furman.edu/academics/gradstudies/admissions/Pages/default.aspx</t>
  </si>
  <si>
    <t>教育学专业录取条件：&amp;nbsp;1.提交大学成绩单。&amp;nbsp;2.提交教师资格证附件。</t>
  </si>
  <si>
    <t>a:1:{s:9:"教育学";s:30:"./major/175/5230/Master//4.gif";}</t>
  </si>
  <si>
    <t>{"Address":"Furman University Office of Admission 3300 Poinsett Hwy.  Greenville, SC 29613 ","Tel":"001 864.294.2034","Fax":"001 864 294-2018 ","Mail":"admission@furman.edu","ApplyOnline":"http://www2.furman.edu/academics/gradstudies/admissions/Pages/default.aspx","Conditions_Cost": "","Conditions_Edu": "本科毕业", "Conditions_Test": "","Conditions_Age": "无明确要求","MajorSum": "1", "OpeningTime": "","Tuition": "9648","Other_Application": "50","Other_reg": "-1","Other_books": "1200","ScholarshipUrl": "http://www2.furman.edu/admission/EngageFurman/FinancialInformation/Pages/Scholarships.aspx","alimony":"12768-21600","Other_Conditions": "教育学专业录取条件：&amp;nbsp;1.提交大学成绩单。&amp;nbsp;2.提交教师资格证附件。","Currency": "美元","Rate": "6.3387"}</t>
  </si>
  <si>
    <t>a:4:{s:9:"教育学";s:34:"./major/175/5230/Foundation//4.gif";s:6:"工学";s:34:"./major/175/5230/Foundation//2.gif";s:6:"医学";s:35:"./major/175/5230/Foundation//10.gif";s:6:"法学";s:34:"./major/175/5230/Foundation//1.gif";}</t>
  </si>
  <si>
    <t>{"Address":"Furman University Office of Admission 3300 Poinsett Hwy.  Greenville, SC 29613 ","Tel":"001 864.294.2034","Fax":"001 864 294-2018 ","Mail":"admission@furman.edu","ApplyOnline":"http://www2.furman.edu/admission/EngageFurman/Pages/default.aspx#apply","Conditions_Cost": "","Conditions_Edu": "无明确要求", "Conditions_Test": "","Conditions_Age": "无明确要求","MajorSum": "3", "OpeningTime": "","Tuition": "-1","Other_Application": "-1","Other_reg": "-1","Other_books": "-1","ScholarshipUrl": "","alimony":"12768-21600","Other_Conditions": "无明确要求","Currency": "美元","Rate": "6.3387"}</t>
  </si>
  <si>
    <t>德克萨斯农工大学柯柏斯克里斯提分校(柯柏斯克里斯提)</t>
  </si>
  <si>
    <t>Texas A&amp;M University - Corpus Christi (Corpus Christi)</t>
  </si>
  <si>
    <t>Texas A&amp;M University-Corpus Christ, Office of Admissions, 6300 Ocean Drive, Unit 5774, Corpus Christi, TX 78412-5774</t>
  </si>
  <si>
    <t>http://admissions.tamucc.edu/international/intl_freshman/apply.html</t>
  </si>
  <si>
    <t>+1 361.825.5887</t>
  </si>
  <si>
    <t>admiss@tamucc.edu</t>
  </si>
  <si>
    <t>a:3:{i:0;O:8:"stdClass":2:{s:4:"time";s:8:"5月1日";s:3:"tip";s:30:"夏季入学申请截止时间";}i:1;O:8:"stdClass":2:{s:4:"time";s:8:"7月1日";s:3:"tip";s:30:"秋季入学申请截止时间";}i:2;O:8:"stdClass":2:{s:4:"time";s:9:"12月1日";s:3:"tip";s:30:"春季入学申请截止时间";}}</t>
  </si>
  <si>
    <t>http://scholarships.tamucc.edu/freshmen.html</t>
  </si>
  <si>
    <t>+1 361.825.2624</t>
  </si>
  <si>
    <t>a:11:{s:6:"文学";s:37:"./major/175/5773/Undergraduate//9.gif";s:9:"历史学";s:37:"./major/175/5773/Undergraduate//7.gif";s:6:"理学";s:37:"./major/175/5773/Undergraduate//6.gif";s:9:"经济学";s:37:"./major/175/5773/Undergraduate//5.gif";s:9:"教育学";s:37:"./major/175/5773/Undergraduate//4.gif";s:9:"管理学";s:37:"./major/175/5773/Undergraduate//3.gif";s:6:"工学";s:37:"./major/175/5773/Undergraduate//2.gif";s:6:"军事";s:38:"./major/175/5773/Undergraduate//12.gif";s:6:"哲学";s:38:"./major/175/5773/Undergraduate//11.gif";s:6:"医学";s:38:"./major/175/5773/Undergraduate//10.gif";s:6:"法学";s:37:"./major/175/5773/Undergraduate//1.gif";}</t>
  </si>
  <si>
    <t>{"Address":"Texas A&amp;M University-Corpus Christ, Office of Admissions, 6300 Ocean Drive, Unit 5774, Corpus Christi, TX 78412-5774","Tel":"+1 361.825.2624","Fax":"+1 361.825.5887","Mail":"admiss@tamucc.edu","ApplyOnline":"http://admissions.tamucc.edu/international/intl_freshman/apply.html","Conditions_Cost": "","Conditions_Edu": "高中毕业", "Conditions_Test": [{"type":"传统托福(PBT)","score":"550"},{"type":"托福机考(CBT)","score":"213"},{"type":"托福网考(IBT)","score":"79"}],"Conditions_Age": "无明确要求","MajorSum": "38", "OpeningTime": [{"time":"5月1日","tip":"夏季入学申请截止时间"},{"time":"7月1日","tip":"秋季入学申请截止时间"},{"time":"12月1日","tip":"春季入学申请截止时间"}],"Tuition": "9000","Other_Application": "-1","Other_reg": "-1","Other_books": "-1","ScholarshipUrl": "http://scholarships.tamucc.edu/freshmen.html","alimony":"12768-21600","Other_Conditions": "无明确要求","Currency": "美元","Rate": "6.3387"}</t>
  </si>
  <si>
    <t>OFFICE OF RESEARCH AND GRADUATE STUDIES, Texas A&amp;M University-Corpus Christi, 6300 Ocean Drive, Unit# 5843, Faculty Center Room 178, Corpus Christi, TX 78412-5843</t>
  </si>
  <si>
    <t>http://gradschool.tamucc.edu/application.html</t>
  </si>
  <si>
    <t>+1 361-825-2755</t>
  </si>
  <si>
    <t>gradweb@tamucc.edu</t>
  </si>
  <si>
    <t>http://scholarships.tamucc.edu/graduate.html</t>
  </si>
  <si>
    <t>+1 361-825-2177</t>
  </si>
  <si>
    <t>a:8:{s:6:"文学";s:30:"./major/175/5773/Master//9.gif";s:6:"农学";s:30:"./major/175/5773/Master//8.gif";s:9:"历史学";s:30:"./major/175/5773/Master//7.gif";s:6:"理学";s:30:"./major/175/5773/Master//6.gif";s:9:"教育学";s:30:"./major/175/5773/Master//4.gif";s:9:"管理学";s:30:"./major/175/5773/Master//3.gif";s:6:"工学";s:30:"./major/175/5773/Master//2.gif";s:6:"医学";s:31:"./major/175/5773/Master//10.gif";}</t>
  </si>
  <si>
    <t>{"Address":"OFFICE OF RESEARCH AND GRADUATE STUDIES, Texas A&amp;M University-Corpus Christi, 6300 Ocean Drive, Unit# 5843, Faculty Center Room 178, Corpus Christi, TX 78412-5843","Tel":"+1 361-825-2177","Fax":"+1 361-825-2755","Mail":"gradweb@tamucc.edu","ApplyOnline":"http://gradschool.tamucc.edu/application.html","Conditions_Cost": "","Conditions_Edu": "本科毕业", "Conditions_Test": [{"type":"传统托福(PBT)","score":"550"},{"type":"托福机考(CBT)","score":"213"},{"type":"托福网考(IBT)","score":"79"}],"Conditions_Age": "无明确要求","MajorSum": "29", "OpeningTime": "","Tuition": "9525","Other_Application": "-1","Other_reg": "-1","Other_books": "-1","ScholarshipUrl": "http://scholarships.tamucc.edu/graduate.html","alimony":"12768-21600","Other_Conditions": "1、要求提交GRE或GMAT考试成绩。","Currency": "美元","Rate": "6.3387"}</t>
  </si>
  <si>
    <t>a:1:{s:9:"教育学";s:26:"./major/175/5773/Dr//4.gif";}</t>
  </si>
  <si>
    <t>{"Address":"OFFICE OF RESEARCH AND GRADUATE STUDIES, Texas A&amp;M University-Corpus Christi, 6300 Ocean Drive, Unit# 5843, Faculty Center Room 178, Corpus Christi, TX 78412-5843","Tel":"+1 361-825-2177","Fax":"+1 361-825-2755","Mail":"gradweb@tamucc.edu","ApplyOnline":"http://gradschool.tamucc.edu/application.html","Conditions_Cost": "","Conditions_Edu": "本科毕业", "Conditions_Test": [{"type":"传统托福(PBT)","score":"550"},{"type":"托福机考(CBT)","score":"213"},{"type":"托福网考(IBT)","score":"79"}],"Conditions_Age": "无明确要求","MajorSum": "1", "OpeningTime": "","Tuition": "9525","Other_Application": "-1","Other_reg": "-1","Other_books": "-1","ScholarshipUrl": "http://scholarships.tamucc.edu/graduate.html","alimony":"12768-21600","Other_Conditions": "1、要求提交GRE或GMAT考试成绩。","Currency": "美元","Rate": "6.3387"}</t>
  </si>
  <si>
    <t>a:3:{s:9:"经济学";s:27:"./major/175/5773/MBA//5.gif";s:9:"管理学";s:27:"./major/175/5773/MBA//3.gif";s:6:"医学";s:28:"./major/175/5773/MBA//10.gif";}</t>
  </si>
  <si>
    <t>{"Address":"OFFICE OF RESEARCH AND GRADUATE STUDIES, Texas A&amp;M University-Corpus Christi, 6300 Ocean Drive, Unit# 5843, Faculty Center Room 178, Corpus Christi, TX 78412-5843","Tel":"+1 361-825-2177","Fax":"+1 361-825-2755","Mail":"gradweb@tamucc.edu","Conditions_Cost": "","Conditions_Edu": "本科毕业", "Conditions_Test": [{"type":"传统托福(PBT)","score":"550"},{"type":"托福机考(CBT)","score":"213"},{"type":"托福网考(IBT)","score":"79"}], "Conditions_Work": "无明确要求","Conditions_Age": "无明确要求","MajorSum": "3", "OpeningTime": [{"time":"5月1日","tip":"秋季入学申请截止时间"},{"time":"9月1日","tip":"春季入学申请截止时间"},{"time":"2月1日","tip":"夏季入学申请截止时间"}],"Tuition": "12940","Other_Application": "70","Other_reg": "-1","Other_books": "-1","ScholarshipUrl": "","alimony":"12768-21600","Other_Conditions": "1.要求提交GMAT考试成绩。","Currency": "美元","Rate": "6.3387"}</t>
  </si>
  <si>
    <t>a:4:{s:6:"农学";s:34:"./major/175/5773/Foundation//8.gif";s:9:"教育学";s:34:"./major/175/5773/Foundation//4.gif";s:6:"医学";s:35:"./major/175/5773/Foundation//10.gif";s:6:"法学";s:34:"./major/175/5773/Foundation//1.gif";}</t>
  </si>
  <si>
    <t>{"Address":"Texas A&amp;M University-Corpus Christ, Office of Admissions, 6300 Ocean Drive, Unit 5774, Corpus Christi, TX 78412-5774","Tel":"+1 361.825.2624","Fax":"+1 361.825.5887","Mail":"admiss@tamucc.edu","ApplyOnline":"http://admissions.tamucc.edu/international/intl_freshman/apply.html","Conditions_Cost": "","Conditions_Edu": "无明确要求", "Conditions_Test": "","Conditions_Age": "无明确要求","MajorSum": "6", "OpeningTime": "","Tuition": "-1","Other_Application": "-1","Other_reg": "-1","Other_books": "-1","ScholarshipUrl": "","alimony":"12768-21600","Other_Conditions": "无明确要求","Currency": "美元","Rate": "6.3387"}</t>
  </si>
  <si>
    <t>狄金森学院(卡莱尔)</t>
  </si>
  <si>
    <t>Dickinson College (Carlisle)</t>
  </si>
  <si>
    <t>Admissions Office Dickinson CollegePost Office Box 1773Carlisle, PA 17013-2896</t>
  </si>
  <si>
    <t>http://www.dickinson.edu/admissions/international/International-Admissions-Overview/</t>
  </si>
  <si>
    <t>a:3:{i:0;O:8:"stdClass":2:{s:4:"type";s:17:"托福机考(CBT)";s:5:"score";s:3:"230";}i:1;O:8:"stdClass":2:{s:4:"type";s:17:"传统托福(PBT)";s:5:"score";s:3:"570";}i:2;O:8:"stdClass":2:{s:4:"type";s:17:"托福网考(IBT)";s:5:"score";s:2:"89";}}</t>
  </si>
  <si>
    <t>+1 717-245-1442</t>
  </si>
  <si>
    <t>studyusa@dickinson.edu</t>
  </si>
  <si>
    <t>a:4:{i:0;O:8:"stdClass":2:{s:4:"time";s:9:"12月1日";s:3:"tip";s:24:"提前申请截止时间";}i:1;O:8:"stdClass":2:{s:4:"time";s:10:"11月15日";s:3:"tip";s:27:"第一轮申请截止时间";}i:2;O:8:"stdClass":2:{s:4:"time";s:9:"1月15日";s:3:"tip";s:27:"第二轮申请截止时间";}i:3;O:8:"stdClass":2:{s:4:"time";s:8:"2月1日";s:3:"tip";s:24:"常规申请截止时间";}}</t>
  </si>
  <si>
    <t>http://www.dickinson.edu/admissions/financial-planning/Scholarships/</t>
  </si>
  <si>
    <t>+1 717-245-1231</t>
  </si>
  <si>
    <t>a:11:{s:6:"文学";s:37:"./major/175/4912/Undergraduate//9.gif";s:9:"历史学";s:37:"./major/175/4912/Undergraduate//7.gif";s:6:"理学";s:37:"./major/175/4912/Undergraduate//6.gif";s:9:"经济学";s:37:"./major/175/4912/Undergraduate//5.gif";s:9:"教育学";s:37:"./major/175/4912/Undergraduate//4.gif";s:9:"管理学";s:37:"./major/175/4912/Undergraduate//3.gif";s:6:"工学";s:37:"./major/175/4912/Undergraduate//2.gif";s:6:"军事";s:38:"./major/175/4912/Undergraduate//12.gif";s:6:"哲学";s:38:"./major/175/4912/Undergraduate//11.gif";s:6:"医学";s:38:"./major/175/4912/Undergraduate//10.gif";s:6:"法学";s:37:"./major/175/4912/Undergraduate//1.gif";}</t>
  </si>
  <si>
    <t>{"Address":"Admissions Office Dickinson CollegePost Office Box 1773Carlisle, PA 17013-2896","Tel":"+1 717-245-1231","Fax":"+1 717-245-1442","Mail":"studyusa@dickinson.edu","ApplyOnline":"http://www.dickinson.edu/admissions/international/International-Admissions-Overview/","Conditions_Cost": "","Conditions_Edu": "高中毕业", "Conditions_Test": [{"type":"托福机考(CBT)","score":"230"},{"type":"传统托福(PBT)","score":"570"},{"type":"托福网考(IBT)","score":"89"}],"Conditions_Age": "无明确要求","MajorSum": "74", "OpeningTime": [{"time":"12月1日","tip":"提前申请截止时间"},{"time":"11月15日","tip":"第一轮申请截止时间"},{"time":"1月15日","tip":"第二轮申请截止时间"},{"time":"2月1日","tip":"常规申请截止时间"}],"Tuition": "46094","Other_Application": "-1","Other_reg": "-1","Other_books": "-1","ScholarshipUrl": "http://www.dickinson.edu/admissions/financial-planning/Scholarships/","alimony":"12768-21600","Other_Conditions": "无明确要求","Currency": "美元","Rate": "6.3387"}</t>
  </si>
  <si>
    <t>a:5:{s:9:"教育学";s:34:"./major/175/4912/Foundation//4.gif";s:9:"管理学";s:34:"./major/175/4912/Foundation//3.gif";s:6:"工学";s:34:"./major/175/4912/Foundation//2.gif";s:6:"医学";s:35:"./major/175/4912/Foundation//10.gif";s:6:"法学";s:34:"./major/175/4912/Foundation//1.gif";}</t>
  </si>
  <si>
    <t>{"Address":"Admissions Office Dickinson CollegePost Office Box 1773Carlisle, PA 17013-2896","Tel":"+1 717-245-1231","Fax":"+1 717-245-1442","Mail":"studyusa@dickinson.edu","ApplyOnline":"http://www.dickinson.edu/admissions/international/International-Admissions-Overview/","Conditions_Cost": "","Conditions_Edu": "无明确要求", "Conditions_Test": "","Conditions_Age": "无明确要求","MajorSum": "4", "OpeningTime": "","Tuition": "-1","Other_Application": "-1","Other_reg": "-1","Other_books": "-1","ScholarshipUrl": "","alimony":"12768-21600","Other_Conditions": "无明确要求","Currency": "美元","Rate": "6.3387"}</t>
  </si>
  <si>
    <t>希蒙斯学院(波士顿)</t>
  </si>
  <si>
    <t>Simmons College (Boston)</t>
  </si>
  <si>
    <t>Undergraduate Admission, Simmons College, 300 The Fenway,   Boston,  MA 02115</t>
  </si>
  <si>
    <t>http://www.simmons.edu/undergraduate/admission/apply/</t>
  </si>
  <si>
    <t>a:3:{i:0;O:8:"stdClass":2:{s:4:"type";s:17:"传统托福(PBT)";s:5:"score";s:3:"560";}i:1;O:8:"stdClass":2:{s:4:"type";s:17:"托福网考(IBT)";s:5:"score";s:2:"83";}i:2;O:8:"stdClass":2:{s:4:"type";s:6:"雅思";s:5:"score";s:3:"6.5";}}</t>
  </si>
  <si>
    <t>001 617-521-3190</t>
  </si>
  <si>
    <t>ugadm@simmons.edu</t>
  </si>
  <si>
    <t>http://www.simmons.edu/financialaid/</t>
  </si>
  <si>
    <t>001 800-345-8468</t>
  </si>
  <si>
    <t>a:10:{s:6:"文学";s:37:"./major/175/2927/Undergraduate//9.gif";s:9:"历史学";s:37:"./major/175/2927/Undergraduate//7.gif";s:6:"理学";s:37:"./major/175/2927/Undergraduate//6.gif";s:9:"经济学";s:37:"./major/175/2927/Undergraduate//5.gif";s:9:"教育学";s:37:"./major/175/2927/Undergraduate//4.gif";s:9:"管理学";s:37:"./major/175/2927/Undergraduate//3.gif";s:6:"工学";s:37:"./major/175/2927/Undergraduate//2.gif";s:6:"哲学";s:38:"./major/175/2927/Undergraduate//11.gif";s:6:"医学";s:38:"./major/175/2927/Undergraduate//10.gif";s:6:"法学";s:37:"./major/175/2927/Undergraduate//1.gif";}</t>
  </si>
  <si>
    <t>{"Address":"Undergraduate Admission, Simmons College, 300 The Fenway,   Boston,  MA 02115  ","Tel":"001 800-345-8468","Fax":"001 617-521-3190","Mail":"ugadm@simmons.edu","ApplyOnline":"http://www.simmons.edu/undergraduate/admission/apply/","Conditions_Cost": "","Conditions_Edu": "高中毕业", "Conditions_Test": [{"type":"传统托福(PBT)","score":"560"},{"type":"托福网考(IBT)","score":"83"},{"type":"雅思","score":"6.5"}],"Conditions_Age": "无明确要求","MajorSum": "73", "OpeningTime": [{"time":"4月1日","tip":"秋季入学申请截止时间"},{"time":"12月1日","tip":"春季入学申请截止时间"}],"Tuition": "34350","Other_Application": "55","Other_reg": "-1","Other_books": "-1","ScholarshipUrl": "http://www.simmons.edu/financialaid/","alimony":"12768-21600","Other_Conditions": "无明确要求","Currency": "美元","Rate": "6.3387"}</t>
  </si>
  <si>
    <t>Graduate Admission, Simmons College, 300 The Fenway,   Boston,  MA 02115</t>
  </si>
  <si>
    <t>http://www.simmons.edu/gradstudies/admission/apply/online.php</t>
  </si>
  <si>
    <t>001 617-521-3058</t>
  </si>
  <si>
    <t>gsa@simmons.edu</t>
  </si>
  <si>
    <t>a:3:{i:0;O:8:"stdClass":2:{s:4:"time";s:8:"5月1日";s:3:"tip";s:30:"夏季入学申请截止时间";}i:1;O:8:"stdClass":2:{s:4:"time";s:8:"8月1日";s:3:"tip";s:30:"秋季入学申请截止时间";}i:2;O:8:"stdClass":2:{s:4:"time";s:10:"12月15日";s:3:"tip";s:30:"春季入学申请截止时间";}}</t>
  </si>
  <si>
    <t>1.提供托福雅思成绩。</t>
  </si>
  <si>
    <t>001 617-521-2915</t>
  </si>
  <si>
    <t>a:8:{s:6:"文学";s:30:"./major/175/2927/Master//9.gif";s:9:"历史学";s:30:"./major/175/2927/Master//7.gif";s:6:"理学";s:30:"./major/175/2927/Master//6.gif";s:9:"教育学";s:30:"./major/175/2927/Master//4.gif";s:9:"管理学";s:30:"./major/175/2927/Master//3.gif";s:6:"工学";s:30:"./major/175/2927/Master//2.gif";s:6:"医学";s:31:"./major/175/2927/Master//10.gif";s:6:"法学";s:30:"./major/175/2927/Master//1.gif";}</t>
  </si>
  <si>
    <t>{"Address":"Graduate Admission, Simmons College, 300 The Fenway,   Boston,  MA 02115  ","Tel":"001 617-521-2915","Fax":"001 617-521-3058","Mail":"gsa@simmons.edu","ApplyOnline":"http://www.simmons.edu/gradstudies/admission/apply/online.php","Conditions_Cost": [{"score":"四分制  3.0","tip":"GPA"}],"Conditions_Edu": "本科毕业", "Conditions_Test": "","Conditions_Age": "无明确要求","MajorSum": "39", "OpeningTime": [{"time":"5月1日","tip":"夏季入学申请截止时间"},{"time":"8月1日","tip":"秋季入学申请截止时间"},{"time":"12月15日","tip":"春季入学申请截止时间"}],"Tuition": "22680","Other_Application": "35","Other_reg": "-1","Other_books": "-1","ScholarshipUrl": "http://www.simmons.edu/financialaid/","alimony":"12768-21600","Other_Conditions": "1.提供托福雅思成绩。","Currency": "美元","Rate": "6.3387"}</t>
  </si>
  <si>
    <t>a:3:{i:0;O:8:"stdClass":2:{s:4:"time";s:8:"2月1日";s:3:"tip";s:54:"应用行为分析专业秋季入学申请截止日期";}i:1;O:8:"stdClass":2:{s:4:"time";s:8:"9月1日";s:3:"tip";s:54:"应用行为分析专业春季入学申请截止日期";}i:2;O:8:"stdClass":2:{s:4:"time";s:9:"12月1日";s:3:"tip";s:54:"应用行为分析专业夏季入学申请截止日期";}}</t>
  </si>
  <si>
    <t>1.提交之前学习成绩单（高中毕业后）。&amp;nbsp;2.提交托福考试成绩。</t>
  </si>
  <si>
    <t>a:5:{s:6:"理学";s:26:"./major/175/2927/Dr//6.gif";s:9:"教育学";s:26:"./major/175/2927/Dr//4.gif";s:9:"管理学";s:26:"./major/175/2927/Dr//3.gif";s:6:"医学";s:27:"./major/175/2927/Dr//10.gif";s:6:"法学";s:26:"./major/175/2927/Dr//1.gif";}</t>
  </si>
  <si>
    <t>{"Address":"Graduate Admission, Simmons College, 300 The Fenway,   Boston,  MA 02115  ","Tel":"001 617-521-2915","Fax":"001 617-521-3058","Mail":"gsa@simmons.edu","ApplyOnline":"http://www.simmons.edu/gradstudies/admission/apply/online.php","Conditions_Cost": "","Conditions_Edu": "本科毕业", "Conditions_Test": "","Conditions_Age": "无明确要求","MajorSum": "8", "OpeningTime": [{"time":"2月1日","tip":"应用行为分析专业秋季入学申请截止日期"},{"time":"9月1日","tip":"应用行为分析专业春季入学申请截止日期"},{"time":"12月1日","tip":"应用行为分析专业夏季入学申请截止日期"}],"Tuition": "22680","Other_Application": "80","Other_reg": "-1","Other_books": "-1","ScholarshipUrl": "http://www.simmons.edu/financialaid/","alimony":"12768-21600","Other_Conditions": "1.提交之前学习成绩单（高中毕业后）。&amp;nbsp;2.提交托福考试成绩。","Currency": "美元","Rate": "6.3387"}</t>
  </si>
  <si>
    <t>Simmons College School of Management, Office of Admission, 300 The Fenway, Boston, Massachusetts 02115</t>
  </si>
  <si>
    <t>1 617-521-3840</t>
  </si>
  <si>
    <t>somadm@simmons.edu</t>
  </si>
  <si>
    <t>a:6:{i:0;O:8:"stdClass":2:{s:4:"time";s:10:"11月15日";s:3:"tip";s:42:"秋季入学提前录取申请截止日期";}i:1;O:8:"stdClass":2:{s:4:"time";s:9:"2月15日";s:3:"tip";s:39:"秋季入学第一轮申请截止日期";}i:2;O:8:"stdClass":2:{s:4:"time";s:9:"3月15日";s:3:"tip";s:39:"秋季入学第二轮申请截止日期";}i:3;O:8:"stdClass":2:{s:4:"time";s:9:"4月15日";s:3:"tip";s:39:"秋季入学第三轮申请截止日期";}i:4;O:8:"stdClass":2:{s:4:"time";s:9:"10月1日";s:3:"tip";s:39:"春季入学第一轮申请截止日期";}i:5;O:8:"stdClass":2:{s:4:"time";s:9:"12月1日";s:3:"tip";s:39:"春季入学第二轮申请截止日期";}}</t>
  </si>
  <si>
    <t>1、要求提交GRE或GMAT考试成绩。&amp;nbsp;2、要求提交托福或雅思考试成绩。&amp;nbsp;3、要求提交一份个人简历。</t>
  </si>
  <si>
    <t>a:1:{s:9:"管理学";s:27:"./major/175/2927/MBA//3.gif";}</t>
  </si>
  <si>
    <t>{"Address":"Simmons College School of Management, Office of Admission, 300 The Fenway, Boston, Massachusetts 02115","Tel":"1 617-521-3840","Fax":"1 617-521-3840","Mail":"somadm@simmons.edu","Conditions_Cost": "","Conditions_Edu": "本科毕业", "Conditions_Test": "", "Conditions_Work": "无明确要求","xueZhi": "16个月 全日制16个月","Conditions_Age": "无明确要求","MajorSum": "1", "OpeningTime": [{"time":"11月15日","tip":"秋季入学提前录取申请截止日期"},{"time":"2月15日","tip":"秋季入学第一轮申请截止日期"},{"time":"3月15日","tip":"秋季入学第二轮申请截止日期"},{"time":"4月15日","tip":"秋季入学第三轮申请截止日期"},{"time":"10月1日","tip":"春季入学第一轮申请截止日期"},{"time":"12月1日","tip":"春季入学第二轮申请截止日期"}],"Tuition": "69120","Other_Application": "75","Other_reg": "-1","Other_books": "-1","ScholarshipUrl": "","alimony":"12768-21600","Other_Conditions": "1、要求提交GRE或GMAT考试成绩。&amp;nbsp;2、要求提交托福或雅思考试成绩。&amp;nbsp;3、要求提交一份个人简历。","Currency": "美元","Rate": "6.3387"}</t>
  </si>
  <si>
    <t>a:1:{s:9:"教育学";s:34:"./major/175/2927/Specialist//4.gif";}</t>
  </si>
  <si>
    <t>{"Address":"","Tel":"","Fax":"","Mail":"","ApplyOnline":"http://www.simmons.edu/undergraduate/admission/apply/","Conditions_Cost": "","Conditions_Edu": "无明确要求", "Conditions_Test": "","Conditions_Age": "无明确要求","MajorSum": "1", "OpeningTime": "","Tuition": "-1","Other_Application": "-1","Other_reg": "-1","Other_books": "-1","ScholarshipUrl": "","alimony":"12768-21600","Other_Conditions": "无明确要求","Currency": "美元","Rate": "6.3387"}</t>
  </si>
  <si>
    <t>a:3:{s:9:"教育学";s:31:"./major/175/2927/NetWork//4.gif";s:9:"管理学";s:31:"./major/175/2927/NetWork//3.gif";s:0:"";i:6;}</t>
  </si>
  <si>
    <t>{"Address":"Graduate Admission, Simmons College, 300 The Fenway,   Boston,  MA 02115  ","Tel":"001 617-521-2915","Fax":"001 617-521-3058","Mail":"gsa@simmons.edu","ApplyOnline":"http://www.simmons.edu/gradstudies/admission/apply/online.php","Conditions_Cost": "","Conditions_Edu": "无明确要求", "Conditions_Test": "","Conditions_Age": "无明确要求","MajorSum": "3", "OpeningTime": "","Tuition": "22680","Other_Application": "","Other_reg": "-1","Other_books": "-1","ScholarshipUrl": "http://www.simmons.edu/financialaid/","alimony":"12768-21600","Other_Conditions": "无明确要求","Currency": "美元","Rate": "6.3387"}</t>
  </si>
  <si>
    <t>a:3:{s:9:"教育学";s:34:"./major/175/2927/Foundation//4.gif";s:6:"医学";s:35:"./major/175/2927/Foundation//10.gif";s:6:"法学";s:34:"./major/175/2927/Foundation//1.gif";}</t>
  </si>
  <si>
    <t>{"Address":"Undergraduate Admission, Simmons College, 300 The Fenway,   Boston,  MA 02115  ","Tel":"001 800-345-8468","Fax":"001 617-521-3190","Mail":"ugadm@simmons.edu","ApplyOnline":"","Conditions_Cost": "","Conditions_Edu": "无明确要求", "Conditions_Test": "","Conditions_Age": "无明确要求","MajorSum": "2", "OpeningTime": "","Tuition": "-1","Other_Application": "-1","Other_reg": "-1","Other_books": "-1","ScholarshipUrl": "","alimony":"12768-21600","Other_Conditions": "无明确要求","Currency": "美元","Rate": "6.3387"}</t>
  </si>
  <si>
    <t>洛马林达大学(洛马林达)</t>
  </si>
  <si>
    <t>Loma Linda University (Loma Linda)</t>
  </si>
  <si>
    <t>Enrollment Management, Loma Linda University, Loma Linda, California 92350</t>
  </si>
  <si>
    <t>https://ssweb.llu.edu/apply</t>
  </si>
  <si>
    <t>a:6:{i:0;O:8:"stdClass":2:{s:4:"type";s:17:"传统托福(PBT)";s:5:"score";s:3:"550";}i:1;O:8:"stdClass":2:{s:4:"type";s:23:"传统托福(PBT)写作";s:5:"score";s:1:"5";}i:2;O:8:"stdClass":2:{s:4:"type";s:17:"托福机考(CBT)";s:5:"score";s:3:"213";}i:3;O:8:"stdClass":2:{s:4:"type";s:17:"托福网考(IBT)";s:5:"score";s:2:"80";}i:4;O:8:"stdClass":2:{s:4:"type";s:6:"雅思";s:5:"score";s:3:"6.5";}i:5;O:8:"stdClass":2:{s:4:"type";s:21:"密歇根英语考试";s:5:"score";s:2:"77";}}</t>
  </si>
  <si>
    <t>intlstdsrv@llu.edu</t>
  </si>
  <si>
    <t>以上要求为编码学专业的录取条件</t>
  </si>
  <si>
    <t>http://www.llu.edu/students/financial-aid/types-of-aid.php</t>
  </si>
  <si>
    <t>+1 (909) 651-5029</t>
  </si>
  <si>
    <t>a:3:{s:6:"理学";s:36:"./major/175/658/Undergraduate//6.gif";s:9:"管理学";s:36:"./major/175/658/Undergraduate//3.gif";s:6:"医学";s:37:"./major/175/658/Undergraduate//10.gif";}</t>
  </si>
  <si>
    <t>{"Address":"Enrollment Management, Loma Linda University, Loma Linda, California 92350","Tel":"+1 (909) 651-5029","Fax":"","Mail":"intlstdsrv@llu.edu","ApplyOnline":"https://ssweb.llu.edu/apply","Conditions_Cost": [{"score":"四分制  2.75","tip":"GPA"}],"Conditions_Edu": "高中毕业", "Conditions_Test": [{"type":"传统托福(PBT)","score":"550"},{"type":"传统托福(PBT)写作","score":"5"},{"type":"托福机考(CBT)","score":"213"},{"type":"托福网考(IBT)","score":"80"},{"type":"雅思","score":"6.5"},{"type":"密歇根英语考试","score":"77"}],"Conditions_Age": "无明确要求","MajorSum": "13", "OpeningTime": "","Tuition": "12840","Other_Application": "-1","Other_reg": "-1","Other_books": "-1","ScholarshipUrl": "http://www.llu.edu/students/financial-aid/types-of-aid.php","alimony":"12768-21600","Other_Conditions": "以上要求为编码学专业的录取条件","Currency": "美元","Rate": "6.3387"}</t>
  </si>
  <si>
    <t>a:5:{i:0;O:8:"stdClass":2:{s:4:"type";s:17:"传统托福(PBT)";s:5:"score";s:3:"550";}i:1;O:8:"stdClass":2:{s:4:"type";s:17:"托福机考(CBT)";s:5:"score";s:3:"213";}i:2;O:8:"stdClass":2:{s:4:"type";s:17:"托福网考(IBT)";s:5:"score";s:2:"80";}i:3;O:8:"stdClass":2:{s:4:"type";s:6:"雅思";s:5:"score";s:3:"6.5";}i:4;O:8:"stdClass":2:{s:4:"type";s:21:"密歇根英语考试";s:5:"score";s:2:"77";}}</t>
  </si>
  <si>
    <t>1、要求提交GRE考试成绩。&amp;nbsp;&amp;nbsp;以上要求为解剖学专业的录取条件</t>
  </si>
  <si>
    <t>a:6:{s:6:"理学";s:29:"./major/175/658/Master//6.gif";s:9:"教育学";s:29:"./major/175/658/Master//4.gif";s:9:"管理学";s:29:"./major/175/658/Master//3.gif";s:6:"哲学";s:30:"./major/175/658/Master//11.gif";s:6:"医学";s:30:"./major/175/658/Master//10.gif";s:6:"法学";s:29:"./major/175/658/Master//1.gif";}</t>
  </si>
  <si>
    <t>{"Address":"Enrollment Management, Loma Linda University, Loma Linda, California 92350","Tel":"+1 (909) 651-5029","Fax":"","Mail":"intlstdsrv@llu.edu","ApplyOnline":"https://ssweb.llu.edu/apply","Conditions_Cost": [{"score":"四分制  3.0","tip":"GPA"}],"Conditions_Edu": "本科毕业", "Conditions_Test": [{"type":"传统托福(PBT)","score":"550"},{"type":"托福机考(CBT)","score":"213"},{"type":"托福网考(IBT)","score":"80"},{"type":"雅思","score":"6.5"},{"type":"密歇根英语考试","score":"77"}],"Conditions_Age": "无明确要求","MajorSum": "49", "OpeningTime": "","Tuition": "12258","Other_Application": "-1","Other_reg": "-1","Other_books": "-1","ScholarshipUrl": "http://www.llu.edu/students/financial-aid/types-of-aid.php","alimony":"12768-21600","Other_Conditions": "1、要求提交GRE考试成绩。&amp;nbsp;&amp;nbsp;以上要求为解剖学专业的录取条件","Currency": "美元","Rate": "6.3387"}</t>
  </si>
  <si>
    <t>a:2:{s:6:"医学";s:26:"./major/175/658/Dr//10.gif";s:6:"法学";s:25:"./major/175/658/Dr//1.gif";}</t>
  </si>
  <si>
    <t>{"Address":"Enrollment Management, Loma Linda University, Loma Linda, California 92350","Tel":"+1 (909) 651-5029","Fax":"","Mail":"intlstdsrv@llu.edu","ApplyOnline":"https://ssweb.llu.edu/apply","Conditions_Cost": [{"score":"四分制  3.0","tip":"GPA"}],"Conditions_Edu": "本科毕业", "Conditions_Test": [{"type":"传统托福(PBT)","score":"550"},{"type":"托福机考(CBT)","score":"213"},{"type":"托福网考(IBT)","score":"80"},{"type":"雅思","score":"6.5"},{"type":"密歇根英语考试","score":"77"}],"Conditions_Age": "无明确要求","MajorSum": "3", "OpeningTime": "","Tuition": "12258","Other_Application": "-1","Other_reg": "-1","Other_books": "-1","ScholarshipUrl": "http://www.llu.edu/students/financial-aid/types-of-aid.php","alimony":"12768-21600","Other_Conditions": "1、要求提交GRE考试成绩。&amp;nbsp;&amp;nbsp;以上要求为解剖学专业的录取条件","Currency": "美元","Rate": "6.3387"}</t>
  </si>
  <si>
    <t>Admissions Processing  Loma Linda University  Loma Linda CA 92350</t>
  </si>
  <si>
    <t>+1 (909) 558-4291</t>
  </si>
  <si>
    <t>sahpadmissions@llu.edu</t>
  </si>
  <si>
    <t>18个月 全日制</t>
  </si>
  <si>
    <t>a:2:{s:9:"管理学";s:26:"./major/175/658/MBA//3.gif";s:6:"医学";s:27:"./major/175/658/MBA//10.gif";}</t>
  </si>
  <si>
    <t>{"Address":"Admissions Processing  Loma Linda University  Loma Linda CA 92350","Tel":"","Fax":"+1 (909) 558-4291 ","Mail":"sahpadmissions@llu.edu","Conditions_Cost": [{"score":"四分制  3.0","tip":"GPA"}],"Conditions_Edu": "本科毕业", "Conditions_Test": [{"type":"传统托福(PBT)","score":"550"},{"type":"托福机考(CBT)","score":"213"},{"type":"托福网考(IBT)","score":"80"},{"type":"雅思","score":"6.5"},{"type":"密歇根英语考试","score":"77"}], "Conditions_Work": "无明确要求","xueZhi": "18个月 全日制","Conditions_Age": "无明确要求","MajorSum": "1", "OpeningTime": "","Tuition": "21669","Other_Application": "-1","Other_reg": "-1","Other_books": "-1","ScholarshipUrl": "","alimony":"12768-21600","Other_Conditions": "1、要求提交GRE考试成绩。","Currency": "美元","Rate": "6.3387"}</t>
  </si>
  <si>
    <t>a:1:{s:6:"医学";s:34:"./major/175/658/Specialist//10.gif";}</t>
  </si>
  <si>
    <t>{"Address":"Enrollment Management, Loma Linda University, Loma Linda, California 92350","Tel":"+1 (909) 651-5029","Fax":"","Mail":"intlstdsrv@llu.edu","ApplyOnline":"https://ssweb.llu.edu/apply","Conditions_Cost": "","Conditions_Edu": "高中毕业", "Conditions_Test": [{"type":"传统托福(PBT)","score":"550"},{"type":"传统托福(PBT)写作","score":"5"},{"type":"托福机考(CBT)","score":"213"},{"type":"托福网考(IBT)","score":"80"},{"type":"雅思","score":"6.5"},{"type":"密歇根英语考试","score":"77"}],"Conditions_Age": "无明确要求","MajorSum": "13", "OpeningTime": "","Tuition": "12840","Other_Application": "-1","Other_reg": "-1","Other_books": "-1","ScholarshipUrl": "http://www.llu.edu/students/financial-aid/types-of-aid.php","alimony":"12768-21600","Other_Conditions": "以上要求为编码学专业的录取条件","Currency": "美元","Rate": "6.3387"}</t>
  </si>
  <si>
    <t>甜石南学院(甜石南城)</t>
  </si>
  <si>
    <t>Sweet Briar College (Sweet Briar)</t>
  </si>
  <si>
    <t>Sweet Briar College, Admissions Office,   P.O. Box 1052  Sweet Briar, VA 24595</t>
  </si>
  <si>
    <t>http://sbc.edu/admissions/apply-now</t>
  </si>
  <si>
    <t>admissions@sbc.edu</t>
  </si>
  <si>
    <t>1、要求提交托福或SAT考试成绩。</t>
  </si>
  <si>
    <t>http://sbc.edu/financial-aid/international-students</t>
  </si>
  <si>
    <t>001 800.381.6142</t>
  </si>
  <si>
    <t>a:10:{s:6:"文学";s:37:"./major/175/6103/Undergraduate//9.gif";s:6:"农学";s:37:"./major/175/6103/Undergraduate//8.gif";s:9:"历史学";s:37:"./major/175/6103/Undergraduate//7.gif";s:6:"理学";s:37:"./major/175/6103/Undergraduate//6.gif";s:9:"经济学";s:37:"./major/175/6103/Undergraduate//5.gif";s:9:"教育学";s:37:"./major/175/6103/Undergraduate//4.gif";s:9:"管理学";s:37:"./major/175/6103/Undergraduate//3.gif";s:6:"工学";s:37:"./major/175/6103/Undergraduate//2.gif";s:6:"哲学";s:38:"./major/175/6103/Undergraduate//11.gif";s:6:"法学";s:37:"./major/175/6103/Undergraduate//1.gif";}</t>
  </si>
  <si>
    <t>{"Address":"Sweet Briar College, Admissions Office,   P.O. Box 1052  Sweet Briar, VA 24595","Tel":"001 800.381.6142","Fax":"","Mail":"admissions@sbc.edu","ApplyOnline":"http://sbc.edu/admissions/apply-now","Conditions_Cost": "","Conditions_Edu": "高中毕业", "Conditions_Test": "","Conditions_Age": "无明确要求","MajorSum": "45", "OpeningTime": [{"time":"2月1日","tip":""}],"Tuition": "33130","Other_Application": "-1","Other_reg": "-1","Other_books": "-1","ScholarshipUrl": "http://sbc.edu/financial-aid/international-students","alimony":"12768-21600","Other_Conditions": "1、要求提交托福或SAT考试成绩。","Currency": "美元","Rate": "6.3387"}</t>
  </si>
  <si>
    <t>教育硕士入学条件：&amp;nbsp;1.申请者需持有教师资格证。&amp;nbsp;2.三年教学经验。&amp;nbsp;3.提供GRE考试成绩（三年内有效）。&amp;nbsp;4.提供三封推荐信。</t>
  </si>
  <si>
    <t>a:1:{s:9:"教育学";s:30:"./major/175/6103/Master//4.gif";}</t>
  </si>
  <si>
    <t>{"Address":"Sweet Briar College, Admissions Office,   P.O. Box 1052  Sweet Briar, VA 24595","Tel":"001 800.381.6142","Fax":"","Mail":"admissions@sbc.edu","ApplyOnline":"http://sbc.edu/admissions/apply-now","Conditions_Cost": "","Conditions_Edu": "本科毕业", "Conditions_Test": "","Conditions_Age": "无明确要求","MajorSum": "2", "OpeningTime": [{"time":"12月15日","tip":""}],"Tuition": "12120","Other_Application": "-1","Other_reg": "-1","Other_books": "-1","ScholarshipUrl": "http://sbc.edu/financial-aid/international-students","alimony":"12768-21600","Other_Conditions": "教育硕士入学条件：&amp;nbsp;1.申请者需持有教师资格证。&amp;nbsp;2.三年教学经验。&amp;nbsp;3.提供GRE考试成绩（三年内有效）。&amp;nbsp;4.提供三封推荐信。","Currency": "美元","Rate": "6.3387"}</t>
  </si>
  <si>
    <t>a:4:{s:6:"农学";s:34:"./major/175/6103/Foundation//8.gif";s:9:"教育学";s:34:"./major/175/6103/Foundation//4.gif";s:6:"医学";s:35:"./major/175/6103/Foundation//10.gif";s:6:"法学";s:34:"./major/175/6103/Foundation//1.gif";}</t>
  </si>
  <si>
    <t>{"Address":"Sweet Briar College, Admissions Office,   P.O. Box 1052  Sweet Briar, VA 24595","Tel":"001 800.381.6142","Fax":"","Mail":"admissions@sbc.edu","ApplyOnline":"http://sbc.edu/admissions/apply-now","Conditions_Cost": "","Conditions_Edu": "无明确要求", "Conditions_Test": "","Conditions_Age": "无明确要求","MajorSum": "3", "OpeningTime": "","Tuition": "-1","Other_Application": "-1","Other_reg": "-1","Other_books": "-1","ScholarshipUrl": "","alimony":"12768-21600","Other_Conditions": "无明确要求","Currency": "美元","Rate": "6.3387"}</t>
  </si>
  <si>
    <t>索诺马州立大学(罗奈尔德公园)</t>
  </si>
  <si>
    <t>Sonoma State University (Rohnert Park)</t>
  </si>
  <si>
    <t>Sonoma State University International Admissions 1801 East Cotati Ave Rohnert Park, CA 94928 USA</t>
  </si>
  <si>
    <t>http://www.sonoma.edu/is/prospective/apply.html</t>
  </si>
  <si>
    <t>billy.lo@sonoma.edu</t>
  </si>
  <si>
    <t>a:2:{i:0;O:8:"stdClass":2:{s:4:"time";s:9:"5月30日";s:3:"tip";s:30:"秋季入学申请截止时间";}i:1;O:8:"stdClass":2:{s:4:"time";s:10:"10月30日";s:3:"tip";s:30:"春季入学申请截止时间";}}</t>
  </si>
  <si>
    <t>http://www.sonoma.edu/scholarship</t>
  </si>
  <si>
    <t>001 707.664.3030</t>
  </si>
  <si>
    <t>a:10:{s:6:"文学";s:36:"./major/175/875/Undergraduate//9.gif";s:9:"历史学";s:36:"./major/175/875/Undergraduate//7.gif";s:6:"理学";s:36:"./major/175/875/Undergraduate//6.gif";s:9:"经济学";s:36:"./major/175/875/Undergraduate//5.gif";s:9:"教育学";s:36:"./major/175/875/Undergraduate//4.gif";s:9:"管理学";s:36:"./major/175/875/Undergraduate//3.gif";s:6:"工学";s:36:"./major/175/875/Undergraduate//2.gif";s:6:"哲学";s:37:"./major/175/875/Undergraduate//11.gif";s:6:"医学";s:37:"./major/175/875/Undergraduate//10.gif";s:6:"法学";s:36:"./major/175/875/Undergraduate//1.gif";}</t>
  </si>
  <si>
    <t>{"Address":"Sonoma State University International Admissions 1801 East Cotati Ave Rohnert Park, CA 94928 USA","Tel":"001 707.664.3030","Fax":"","Mail":"billy.lo@sonoma.edu","ApplyOnline":"http://www.sonoma.edu/is/prospective/apply.html","Conditions_Cost": "","Conditions_Edu": "高中毕业", "Conditions_Test": [{"type":"传统托福(PBT)","score":"500"},{"type":"托福网考(IBT)","score":"61"},{"type":"雅思","score":"6.0"}],"Conditions_Age": "无明确要求","MajorSum": "39", "OpeningTime": [{"time":"5月30日","tip":"秋季入学申请截止时间"},{"time":"10月30日","tip":"春季入学申请截止时间"}],"Tuition": "8928","Other_Application": "55","Other_reg": "-1","Other_books": "-1","ScholarshipUrl": "http://www.sonoma.edu/scholarship","alimony":"12768-21600","Other_Conditions": "无明确要求","Currency": "美元","Rate": "6.3387"}</t>
  </si>
  <si>
    <t>001 707.664.2252</t>
  </si>
  <si>
    <t>a:7:{s:6:"文学";s:29:"./major/175/875/Master//9.gif";s:9:"历史学";s:29:"./major/175/875/Master//7.gif";s:6:"理学";s:29:"./major/175/875/Master//6.gif";s:9:"教育学";s:29:"./major/175/875/Master//4.gif";s:9:"管理学";s:29:"./major/175/875/Master//3.gif";s:6:"工学";s:29:"./major/175/875/Master//2.gif";s:6:"医学";s:30:"./major/175/875/Master//10.gif";}</t>
  </si>
  <si>
    <t>{"Address":"Sonoma State University International Admissions 1801 East Cotati Ave Rohnert Park, CA 94928 USA","Tel":"001 707.664.2252","Fax":"","Mail":"billy.lo@sonoma.edu","ApplyOnline":"http://www.sonoma.edu/is/prospective/apply.html","Conditions_Cost": "","Conditions_Edu": "本科毕业", "Conditions_Test": [{"type":"传统托福(PBT)","score":"550"},{"type":"托福网考(IBT)","score":"80"},{"type":"雅思","score":"7.0"}],"Conditions_Age": "无明确要求","MajorSum": "13", "OpeningTime": [{"time":"5月30日","tip":"秋季入学申请截止时间"},{"time":"10月30日","tip":"春季入学申请截止时间"}],"Tuition": "5952","Other_Application": "55","Other_reg": "-1","Other_books": "-1","ScholarshipUrl": "http://www.sonoma.edu/scholarship","alimony":"12768-21600","Other_Conditions": "无明确要求","Currency": "美元","Rate": "6.3387"}</t>
  </si>
  <si>
    <t>Sonoma State American Language Institute  Stevenson Hall Room 1038   1801 East Cotati Avenue  Rohnert Park, California  94928 U.S.A.</t>
  </si>
  <si>
    <t>http://www.sonoma.edu/exed/ssali/-application-process-if-you.html</t>
  </si>
  <si>
    <t>1-707 664-2749</t>
  </si>
  <si>
    <t>a:1:{i:0;O:8:"stdClass":2:{s:4:"time";s:9:"1月13日";s:3:"tip";s:59:"每年开课6次，1月、3月、6月、7月、9月、10月";}}</t>
  </si>
  <si>
    <t>申请者需提供高中毕业成绩单英文版。</t>
  </si>
  <si>
    <t>1-707-664-2742</t>
  </si>
  <si>
    <t>a:1:{s:6:"文学";s:31:"./major/175/875/Language//9.gif";}</t>
  </si>
  <si>
    <t>{"Address":"Sonoma State American Language Institute  Stevenson Hall Room 1038   1801 East Cotati Avenue  Rohnert Park, California  94928 U.S.A. ","Tel":"1-707-664-2742","Fax":"1-707 664-2749","Mail":"","ApplyOnline":"http://www.sonoma.edu/exed/ssali/-application-process-if-you.html","Conditions_Cost": "","Conditions_Edu": "高中毕业", "Conditions_Test": "","Conditions_Age": "无明确要求","MajorSum": "1", "OpeningTime": [{"time":"1月13日","tip":"每年开课6次，1月、3月、6月、7月、9月、10月"}],"Tuition": "267","Other_Application": "75","Other_reg": "50","Other_books": "-1","ScholarshipUrl": "","alimony":"12768-21600","Other_Conditions": "申请者需提供高中毕业成绩单英文版。","Currency": "美元","Rate": "6.3387"}</t>
  </si>
  <si>
    <t>阿尔弗雷德大学(阿尔弗雷德)</t>
  </si>
  <si>
    <t>Alfred University (Alfred)</t>
  </si>
  <si>
    <t>Office of Admissions, Alumni Hall, Alfred University, 1 Saxon Dr., Alfred, NY 14802</t>
  </si>
  <si>
    <t>http://www.alfred.edu/admissions/apply/international.cfm</t>
  </si>
  <si>
    <t>+1 607.871.2198</t>
  </si>
  <si>
    <t>admissions@alfred.edu</t>
  </si>
  <si>
    <t>http://www.alfred.edu/finaid/scholarships/</t>
  </si>
  <si>
    <t>+1 800.541.9229</t>
  </si>
  <si>
    <t>a:10:{s:6:"文学";s:37:"./major/175/3835/Undergraduate//9.gif";s:9:"历史学";s:37:"./major/175/3835/Undergraduate//7.gif";s:6:"理学";s:37:"./major/175/3835/Undergraduate//6.gif";s:9:"经济学";s:37:"./major/175/3835/Undergraduate//5.gif";s:9:"教育学";s:37:"./major/175/3835/Undergraduate//4.gif";s:9:"管理学";s:37:"./major/175/3835/Undergraduate//3.gif";s:6:"工学";s:37:"./major/175/3835/Undergraduate//2.gif";s:6:"哲学";s:38:"./major/175/3835/Undergraduate//11.gif";s:6:"医学";s:38:"./major/175/3835/Undergraduate//10.gif";s:6:"法学";s:37:"./major/175/3835/Undergraduate//1.gif";}</t>
  </si>
  <si>
    <t>{"Address":"Office of Admissions, Alumni Hall, Alfred University, 1 Saxon Dr., Alfred, NY 14802","Tel":"+1 800.541.9229","Fax":"+1 607.871.2198","Mail":"admissions@alfred.edu","ApplyOnline":"http://www.alfred.edu/admissions/apply/international.cfm","Conditions_Cost": "","Conditions_Edu": "高中毕业", "Conditions_Test": [{"type":"传统托福(PBT)","score":"550"},{"type":"托福网考(IBT)","score":"80"},{"type":"雅思","score":"6.0"}],"Conditions_Age": "无明确要求","MajorSum": "37", "OpeningTime": [{"time":"3月15日","tip":"秋季入学申请截止日期"},{"time":"10月15日","tip":"春季入学申请截止日期"}],"Tuition": "27824","Other_Application": "-1","Other_reg": "-1","Other_books": "-1","ScholarshipUrl": "http://www.alfred.edu/finaid/scholarships/","alimony":"12768-21600","Other_Conditions": "无明确要求","Currency": "美元","Rate": "6.3387"}</t>
  </si>
  <si>
    <t>Office of Graduate Admissions, Alumni Hall, Alfred University, 1 Saxon Dr., Alfred, NY 14802</t>
  </si>
  <si>
    <t>a:2:{i:0;O:8:"stdClass":2:{s:4:"time";s:8:"2月1日";s:3:"tip";s:48:"工商管理专业秋季入学申请截止日期";}i:1;O:8:"stdClass":2:{s:4:"time";s:9:"10月1日";s:3:"tip";s:48:"工商管理专业春季入学申请截止日期";}}</t>
  </si>
  <si>
    <t>语言要求：&amp;nbsp;艺术类硕士要求--&amp;nbsp;雅思：6.0，传统托福（PBT）：550，托福机考（IBT）：80&amp;nbsp;其他专业要求--&amp;nbsp;雅思：6.5，传统托福（PBT）：590，托福机考（IBT）：90</t>
  </si>
  <si>
    <t>http://www.alfred.edu/finaid/graduate/</t>
  </si>
  <si>
    <t>a:5:{s:6:"文学";s:30:"./major/175/3835/Master//9.gif";s:6:"理学";s:30:"./major/175/3835/Master//6.gif";s:9:"教育学";s:30:"./major/175/3835/Master//4.gif";s:9:"管理学";s:30:"./major/175/3835/Master//3.gif";s:6:"工学";s:30:"./major/175/3835/Master//2.gif";}</t>
  </si>
  <si>
    <t>{"Address":"Office of Graduate Admissions, Alumni Hall, Alfred University, 1 Saxon Dr., Alfred, NY 14802","Tel":"+1 800.541.9229","Fax":"+1 607.871.2198","Mail":"admissions@alfred.edu","ApplyOnline":"http://www.alfred.edu/admissions/apply/international.cfm","Conditions_Cost": [{"score":"四分制  3.0","tip":"GPA"}],"Conditions_Edu": "本科毕业", "Conditions_Test": [{"type":"传统托福(PBT)","score":"550"},{"type":"托福网考(IBT)","score":"80"},{"type":"雅思","score":"6.0"}],"Conditions_Age": "无明确要求","MajorSum": "15", "OpeningTime": [{"time":"2月1日","tip":"工商管理专业秋季入学申请截止日期"},{"time":"10月1日","tip":"工商管理专业春季入学申请截止日期"}],"Tuition": "22520","Other_Application": "-1","Other_reg": "-1","Other_books": "-1","ScholarshipUrl": "http://www.alfred.edu/finaid/graduate/","alimony":"12768-21600","Other_Conditions": "语言要求：&amp;nbsp;艺术类硕士要求--&amp;nbsp;雅思：6.0，传统托福（PBT）：550，托福机考（IBT）：80&amp;nbsp;其他专业要求--&amp;nbsp;雅思：6.5，传统托福（PBT）：590，托福机考（IBT）：90","Currency": "美元","Rate": "6.3387"}</t>
  </si>
  <si>
    <t>a:3:{i:0;O:8:"stdClass":2:{s:4:"type";s:17:"传统托福(PBT)";s:5:"score";s:3:"590";}i:1;O:8:"stdClass":2:{s:4:"type";s:17:"托福网考(IBT)";s:5:"score";s:2:"90";}i:2;O:8:"stdClass":2:{s:4:"type";s:6:"雅思";s:5:"score";s:3:"6.5";}}</t>
  </si>
  <si>
    <t>a:2:{i:0;O:8:"stdClass":2:{s:4:"time";s:8:"2月1日";s:3:"tip";s:30:"秋季入学申请截止日期";}i:1;O:8:"stdClass":2:{s:4:"time";s:9:"10月1日";s:3:"tip";s:30:"春季入学申请截止日期";}}</t>
  </si>
  <si>
    <t>a:4:{s:6:"文学";s:26:"./major/175/3835/Dr//9.gif";s:6:"理学";s:26:"./major/175/3835/Dr//6.gif";s:9:"教育学";s:26:"./major/175/3835/Dr//4.gif";s:6:"工学";s:26:"./major/175/3835/Dr//2.gif";}</t>
  </si>
  <si>
    <t>{"Address":"Office of Graduate Admissions, Alumni Hall, Alfred University, 1 Saxon Dr., Alfred, NY 14802","Tel":"+1 800.541.9229","Fax":"+1 607.871.2198","Mail":"admissions@alfred.edu","ApplyOnline":"http://www.alfred.edu/admissions/apply/international.cfm","Conditions_Cost": [{"score":"3.0"}],"Conditions_Edu": "本科毕业", "Conditions_Test": [{"type":"传统托福(PBT)","score":"590"},{"type":"托福网考(IBT)","score":"90"},{"type":"雅思","score":"6.5"}],"Conditions_Age": "无明确要求","MajorSum": "4", "OpeningTime": [{"time":"2月1日","tip":"秋季入学申请截止日期"},{"time":"10月1日","tip":"春季入学申请截止日期"}],"Tuition": "22520","Other_Application": "-1","Other_reg": "-1","Other_books": "-1","ScholarshipUrl": "http://www.alfred.edu/finaid/graduate/","alimony":"12768-21600","Other_Conditions": "无明确要求","Currency": "美元","Rate": "6.3387"}</t>
  </si>
  <si>
    <t>Alfred University, School of Business, Olin Building, 1 Saxon Drive, Alfred, NY 14802</t>
  </si>
  <si>
    <t>1 607.871.2114</t>
  </si>
  <si>
    <t>fevangel@alfred.edu</t>
  </si>
  <si>
    <t>注：申请人需提交GMAT成绩。</t>
  </si>
  <si>
    <t>1 607.871.2124</t>
  </si>
  <si>
    <t>12个月 全日制，可在1年内完成学业</t>
  </si>
  <si>
    <t>a:1:{s:9:"管理学";s:27:"./major/175/3835/MBA//3.gif";}</t>
  </si>
  <si>
    <t>{"Address":"Alfred University, School of Business, Olin Building, 1 Saxon Drive, Alfred, NY 14802","Tel":"1 607.871.2124","Fax":"1 607.871.2114","Mail":"fevangel@alfred.edu","Conditions_Cost": [{"score":"四分制  3.0","tip":"四分制"}],"Conditions_Edu": "本科毕业", "Conditions_Test": [{"type":"传统托福(PBT)","score":"590"},{"type":"托福网考(IBT)","score":"90"},{"type":"雅思","score":"6.5"}], "Conditions_Work": "无明确要求","xueZhi": "12个月 全日制，可在1年内完成学业","Conditions_Age": "无明确要求","MajorSum": "2", "OpeningTime": [{"time":"2月1日","tip":"秋季入学申请截止日期"},{"time":"10月1日","tip":"春季入学申请截止日期"}],"Tuition": "38020","Other_Application": "-1","Other_reg": "-1","Other_books": "-1","ScholarshipUrl": "","alimony":"12768-21600","Other_Conditions": "注：申请人需提交GMAT成绩。","Currency": "美元","Rate": "6.3387"}</t>
  </si>
  <si>
    <t>a:2:{s:6:"理学";s:31:"./major/175/3835/NetWork//6.gif";s:6:"医学";s:32:"./major/175/3835/NetWork//10.gif";}</t>
  </si>
  <si>
    <t>{"Address":"Office of Graduate Admissions, Alumni Hall, Alfred University, 1 Saxon Dr., Alfred, NY 14802","Tel":"+1 800.541.9229","Fax":"+1 607.871.2198","Mail":"admissions@alfred.edu","ApplyOnline":"http://www.alfred.edu/admissions/apply/international.cfm","Conditions_Cost": "","Conditions_Edu": "无明确要求", "Conditions_Test": "","Conditions_Age": "无明确要求","MajorSum": "1", "OpeningTime": "","Tuition": "22520","Other_Application": "","Other_reg": "-1","Other_books": "-1","ScholarshipUrl": "http://www.alfred.edu/finaid/graduate/","alimony":"12768-21600","Other_Conditions": "无明确要求","Currency": "美元","Rate": "6.3387"}</t>
  </si>
  <si>
    <t>a:6:{s:6:"文学";s:34:"./major/175/3835/Foundation//9.gif";s:6:"农学";s:34:"./major/175/3835/Foundation//8.gif";s:9:"教育学";s:34:"./major/175/3835/Foundation//4.gif";s:9:"管理学";s:34:"./major/175/3835/Foundation//3.gif";s:6:"医学";s:35:"./major/175/3835/Foundation//10.gif";s:6:"法学";s:34:"./major/175/3835/Foundation//1.gif";}</t>
  </si>
  <si>
    <t>{"Address":"Office of Admissions, Alumni Hall, Alfred University, 1 Saxon Dr., Alfred, NY 14802","Tel":"+1 800.541.9229","Fax":"+1 607.871.2198","Mail":"admissions@alfred.edu","ApplyOnline":"http://www.alfred.edu/admissions/apply/international.cfm","Conditions_Cost": "","Conditions_Edu": "无明确要求", "Conditions_Test": "","Conditions_Age": "无明确要求","MajorSum": "13", "OpeningTime": "","Tuition": "-1","Other_Application": "-1","Other_reg": "-1","Other_books": "-1","ScholarshipUrl": "","alimony":"12768-21600","Other_Conditions": "无明确要求","Currency": "美元","Rate": "6.3387"}</t>
  </si>
  <si>
    <t>加州州立大学贝克斯菲尔德分校（贝克斯菲尔德）</t>
  </si>
  <si>
    <t>California State University (Bakersfield)</t>
  </si>
  <si>
    <t>International Students &amp; Programs,California State University Bakersfield,Attn: International Students and Programs Dept.42 SA,9001 Stockdale Hwy.,Bakersfield, CA 93311-1022</t>
  </si>
  <si>
    <t>http://www.csub.edu/isp/apply.shtml</t>
  </si>
  <si>
    <t>1 661-654-6971</t>
  </si>
  <si>
    <t>csubis@csub.edu</t>
  </si>
  <si>
    <t>a:3:{i:0;O:8:"stdClass":2:{s:4:"time";s:8:"7月1日";s:3:"tip";s:30:"秋季入学申请截止时间";}i:1;O:8:"stdClass":2:{s:4:"time";s:10:"10月15日";s:3:"tip";s:30:"冬季入学申请截止时间";}i:2;O:8:"stdClass":2:{s:4:"time";s:9:"1月15日";s:3:"tip";s:30:"春季入学申请截止时间";}}</t>
  </si>
  <si>
    <t>http://www.csub.edu/finaid/content/types_of_aid/csub_scholarships.shtml</t>
  </si>
  <si>
    <t>1 661-654-6113，1-661.654.6124</t>
  </si>
  <si>
    <t>a:10:{s:6:"文学";s:36:"./major/175/397/Undergraduate//9.gif";s:9:"历史学";s:36:"./major/175/397/Undergraduate//7.gif";s:6:"理学";s:36:"./major/175/397/Undergraduate//6.gif";s:9:"经济学";s:36:"./major/175/397/Undergraduate//5.gif";s:9:"教育学";s:36:"./major/175/397/Undergraduate//4.gif";s:9:"管理学";s:36:"./major/175/397/Undergraduate//3.gif";s:6:"工学";s:36:"./major/175/397/Undergraduate//2.gif";s:6:"哲学";s:37:"./major/175/397/Undergraduate//11.gif";s:6:"医学";s:37:"./major/175/397/Undergraduate//10.gif";s:6:"法学";s:36:"./major/175/397/Undergraduate//1.gif";}</t>
  </si>
  <si>
    <t>{"Address":"International Students &amp; Programs,California State University Bakersfield,Attn: International Students and Programs Dept.42 SA,9001 Stockdale Hwy.,Bakersfield, CA 93311-1022","Tel":"1 661-654-6113，1-661.654.6124","Fax":"1 661-654-6971","Mail":"csubis@csub.edu","ApplyOnline":"http://www.csub.edu/isp/apply.shtml","Conditions_Cost": [{"score":"3.0"}],"Conditions_Edu": "高中毕业", "Conditions_Test": [{"type":"传统托福(PBT)","score":"500"},{"type":"托福机考(CBT)","score":"173"},{"type":"托福网考(IBT)","score":"61"},{"type":"雅思","score":"6.0"}],"Conditions_Age": "无明确要求","MajorSum": "36", "OpeningTime": [{"time":"7月1日","tip":"秋季入学申请截止时间"},{"time":"10月15日","tip":"冬季入学申请截止时间"},{"time":"1月15日","tip":"春季入学申请截止时间"}],"Tuition": "15610","Other_Application": "55","Other_reg": "-1","Other_books": "-1","ScholarshipUrl": "http://www.csub.edu/finaid/content/types_of_aid/csub_scholarships.shtml","alimony":"12768-21600","Other_Conditions": "无明确要求","Currency": "美元","Rate": "6.3387"}</t>
  </si>
  <si>
    <t>a:4:{i:0;O:8:"stdClass":2:{s:4:"type";s:17:"传统托福(PBT)";s:5:"score";s:3:"550";}i:1;O:8:"stdClass":2:{s:4:"type";s:17:"托福机考(CBT)";s:5:"score";s:3:"213";}i:2;O:8:"stdClass":2:{s:4:"type";s:17:"托福网考(IBT)";s:5:"score";s:2:"79";}i:3;O:8:"stdClass":2:{s:4:"type";s:6:"雅思";s:5:"score";s:3:"7.0";}}</t>
  </si>
  <si>
    <t>a:7:{s:6:"文学";s:29:"./major/175/397/Master//9.gif";s:9:"历史学";s:29:"./major/175/397/Master//7.gif";s:6:"理学";s:29:"./major/175/397/Master//6.gif";s:9:"教育学";s:29:"./major/175/397/Master//4.gif";s:9:"管理学";s:29:"./major/175/397/Master//3.gif";s:6:"医学";s:30:"./major/175/397/Master//10.gif";s:6:"法学";s:29:"./major/175/397/Master//1.gif";}</t>
  </si>
  <si>
    <t>{"Address":"International Students &amp; Programs,California State University Bakersfield,Attn: International Students and Programs Dept.42 SA,9001 Stockdale Hwy.,Bakersfield, CA 93311-1022","Tel":"1 661-654-6113，1-661.654.6124","Fax":"1 661-654-6971","Mail":"csubis@csub.edu","ApplyOnline":"http://www.csub.edu/isp/apply.shtml","Conditions_Cost": [{"score":"2.5"}],"Conditions_Edu": "本科毕业", "Conditions_Test": [{"type":"传统托福(PBT)","score":"550"},{"type":"托福机考(CBT)","score":"213"},{"type":"托福网考(IBT)","score":"79"},{"type":"雅思","score":"7.0"}],"Conditions_Age": "无明确要求","MajorSum": "23", "OpeningTime": [{"time":"7月1日","tip":"秋季入学申请截止时间"},{"time":"10月15日","tip":"冬季入学申请截止时间"},{"time":"1月15日","tip":"春季入学申请截止时间"}],"Tuition": "12505","Other_Application": "55","Other_reg": "-1","Other_books": "-1","ScholarshipUrl": "http://www.csub.edu/finaid/content/types_of_aid/csub_scholarships.shtml","alimony":"12768-21600","Other_Conditions": "无明确要求","Currency": "美元","Rate": "6.3387"}</t>
  </si>
  <si>
    <t>Business &amp; Public Administration, 9001 Stockdale Highway, Bakersfield, CA. 93311</t>
  </si>
  <si>
    <t>+1 (661) 654-2780</t>
  </si>
  <si>
    <t>18个月 全日制18个月至24个月</t>
  </si>
  <si>
    <t>a:1:{s:9:"管理学";s:26:"./major/175/397/MBA//3.gif";}</t>
  </si>
  <si>
    <t>{"Address":"Business &amp; Public Administration, 9001 Stockdale Highway, Bakersfield, CA. 93311","Tel":"+1 (661) 654-2780","Fax":"","Mail":"csubis@csub.edu","Conditions_Cost": [{"score":"2.75"}],"Conditions_Edu": "本科毕业", "Conditions_Test": [{"type":"传统托福(PBT)","score":"550"},{"type":"托福机考(CBT)","score":"213"},{"type":"托福网考(IBT)","score":"79"},{"type":"雅思","score":"7.0"}], "Conditions_Work": "无明确要求","xueZhi": "18个月 全日制18个月至24个月","Conditions_Age": "无明确要求","MajorSum": "1", "OpeningTime": "","Tuition": "10402","Other_Application": "55","Other_reg": "-1","Other_books": "-1","ScholarshipUrl": "","alimony":"12768-21600","Other_Conditions": "无明确要求","Currency": "美元","Rate": "6.3387"}</t>
  </si>
  <si>
    <t>本特利大学</t>
  </si>
  <si>
    <t>Bentley University</t>
  </si>
  <si>
    <t>Office of Undergraduate Admission,175 Forest Street,Waltham, Massachusetts 02452 USA</t>
  </si>
  <si>
    <t>http://www.bentley.edu/undergraduate/applying/international-freshman-applicants</t>
  </si>
  <si>
    <t>a:12:{i:0;O:8:"stdClass":2:{s:4:"type";s:17:"传统托福(PBT)";s:5:"score";s:3:"577";}i:1;O:8:"stdClass":2:{s:4:"type";s:17:"托福机考(CBT)";s:5:"score";s:3:"233";}i:2;O:8:"stdClass":2:{s:4:"type";s:17:"托福网考(IBT)";s:5:"score";s:2:"90";}i:3;O:8:"stdClass":2:{s:4:"type";s:23:"托福网考(IBT)阅读";s:5:"score";s:2:"20";}i:4;O:8:"stdClass":2:{s:4:"type";s:23:"托福网考(IBT)写作";s:5:"score";s:2:"20";}i:5;O:8:"stdClass":2:{s:4:"type";s:23:"托福网考(IBT)听力";s:5:"score";s:2:"20";}i:6;O:8:"stdClass":2:{s:4:"type";s:23:"托福网考(IBT)口语";s:5:"score";s:2:"20";}i:7;O:8:"stdClass":2:{s:4:"type";s:6:"雅思";s:5:"score";s:3:"7.0";}i:8;O:8:"stdClass":2:{s:4:"type";s:12:"雅思阅读";s:5:"score";s:3:"7.0";}i:9;O:8:"stdClass":2:{s:4:"type";s:12:"雅思写作";s:5:"score";s:3:"7.0";}i:10;O:8:"stdClass":2:{s:4:"type";s:12:"雅思听力";s:5:"score";s:3:"7.0";}i:11;O:8:"stdClass":2:{s:4:"type";s:12:"雅思口语";s:5:"score";s:3:"7.0";}}</t>
  </si>
  <si>
    <t>ga_intlapplication@bentley.edu</t>
  </si>
  <si>
    <t>a:2:{i:0;O:8:"stdClass":2:{s:4:"time";s:9:"11月1日";s:3:"tip";s:67:"提前录取（单一申请）截止日期 春季申请截止日期";}i:1;O:8:"stdClass":2:{s:4:"time";s:8:"1月7日";s:3:"tip";s:24:"常规申请截止日期";}}</t>
  </si>
  <si>
    <t>http://www.bentley.edu/offices/financial-assistance/types-and-sources-aid</t>
  </si>
  <si>
    <t>+011.781.891.3414</t>
  </si>
  <si>
    <t>a:8:{s:6:"文学";s:37:"./major/175/2787/Undergraduate//9.gif";s:9:"历史学";s:37:"./major/175/2787/Undergraduate//7.gif";s:6:"理学";s:37:"./major/175/2787/Undergraduate//6.gif";s:9:"经济学";s:37:"./major/175/2787/Undergraduate//5.gif";s:9:"管理学";s:37:"./major/175/2787/Undergraduate//3.gif";s:6:"工学";s:37:"./major/175/2787/Undergraduate//2.gif";s:6:"哲学";s:38:"./major/175/2787/Undergraduate//11.gif";s:6:"法学";s:37:"./major/175/2787/Undergraduate//1.gif";}</t>
  </si>
  <si>
    <t>{"Address":"Office of Undergraduate Admission,175 Forest Street,Waltham, Massachusetts 02452 USA","Tel":"+011.781.891.3414","Fax":"","Mail":"ga_intlapplication@bentley.edu","ApplyOnline":"http://www.bentley.edu/undergraduate/applying/international-freshman-applicants","Conditions_Cost": "","Conditions_Edu": "高中毕业", "Conditions_Test": [{"type":"传统托福(PBT)","score":"577"},{"type":"托福机考(CBT)","score":"233"},{"type":"托福网考(IBT)","score":"90"},{"type":"托福网考(IBT)阅读","score":"20"},{"type":"托福网考(IBT)写作","score":"20"},{"type":"托福网考(IBT)听力","score":"20"},{"type":"托福网考(IBT)口语","score":"20"},{"type":"雅思","score":"7.0"},{"type":"雅思阅读","score":"7.0"},{"type":"雅思写作","score":"7.0"},{"type":"雅思听力","score":"7.0"},{"type":"雅思口语","score":"7.0"}],"Conditions_Age": "无明确要求","MajorSum": "20", "OpeningTime": [{"time":"11月1日","tip":"提前录取（单一申请）截止日期 春季申请截止日期"},{"time":"1月7日","tip":"常规申请截止日期"}],"Tuition": "38130","Other_Application": "75","Other_reg": "-1","Other_books": "1100","ScholarshipUrl": "http://www.bentley.edu/offices/financial-assistance/types-and-sources-aid","alimony":"12768-21600","Other_Conditions": "无明确要求","Currency": "美元","Rate": "6.3387"}</t>
  </si>
  <si>
    <t>Office of graduate Admission,175 Forest Street Waltham, MA 02452 U.S.A.</t>
  </si>
  <si>
    <t>http://www.bentley.edu/graduate/admission-financial-aid/application-process</t>
  </si>
  <si>
    <t>bentleygraduateadmissions@bentley.edu</t>
  </si>
  <si>
    <t>1.提交GMAT成绩、托福、雅思或培生英语测试（PTE）成绩。</t>
  </si>
  <si>
    <t>+1 781.891.2108</t>
  </si>
  <si>
    <t>a:4:{s:6:"理学";s:30:"./major/175/2787/Master//6.gif";s:9:"经济学";s:30:"./major/175/2787/Master//5.gif";s:9:"管理学";s:30:"./major/175/2787/Master//3.gif";s:6:"工学";s:30:"./major/175/2787/Master//2.gif";}</t>
  </si>
  <si>
    <t>{"Address":"Office of graduate Admission,175 Forest Street Waltham, MA 02452 U.S.A.","Tel":"+1 781.891.2108","Fax":"","Mail":"bentleygraduateadmissions@bentley.edu","ApplyOnline":"http://www.bentley.edu/graduate/admission-financial-aid/application-process","Conditions_Cost": "","Conditions_Edu": "本科毕业", "Conditions_Test": "","Conditions_Age": "无明确要求","MajorSum": "11", "OpeningTime": "","Tuition": "36540","Other_Application": "50","Other_reg": "-1","Other_books": "-1","ScholarshipUrl": "http://www.bentley.edu/offices/financial-assistance/types-and-sources-aid","alimony":"12768-21600","Other_Conditions": "1.提交GMAT成绩、托福、雅思或培生英语测试（PTE）成绩。","Currency": "美元","Rate": "6.3387"}</t>
  </si>
  <si>
    <t>Sue Newell, PhD,PhD Program Director,Morison 143,Bentley University,175 Forest Street,Waltham, MA  02452-4705 USA</t>
  </si>
  <si>
    <t>https://app.applyyourself.com/?id=bentleyphd</t>
  </si>
  <si>
    <t>a:1:{i:0;O:8:"stdClass":1:{s:5:"score";s:3:"3.3";}}</t>
  </si>
  <si>
    <t>phd@bentley.edu</t>
  </si>
  <si>
    <t>http://phd.bentley.edu/applying/phd-funding-and-support</t>
  </si>
  <si>
    <t>+1 781.891.2404</t>
  </si>
  <si>
    <t>a:1:{s:9:"管理学";s:26:"./major/175/2787/Dr//3.gif";}</t>
  </si>
  <si>
    <t>{"Address":"Sue Newell, PhD,PhD Program Director,Morison 143,Bentley University,175 Forest Street,Waltham, MA  02452-4705 USA","Tel":"+1 781.891.2404","Fax":"","Mail":"phd@bentley.edu","ApplyOnline":"https://app.applyyourself.com/?id=bentleyphd","Conditions_Cost": [{"score":"3.3"}],"Conditions_Edu": "硕士毕业", "Conditions_Test": [{"type":"传统托福(PBT)","score":"600"}],"Conditions_Age": "无明确要求","MajorSum": "2", "OpeningTime": "","Tuition": "35580","Other_Application": "-1","Other_reg": "-1","Other_books": "1100","ScholarshipUrl": "http://phd.bentley.edu/applying/phd-funding-and-support","alimony":"12768-21600","Other_Conditions": "无明确要求","Currency": "美元","Rate": "6.3387"}</t>
  </si>
  <si>
    <t>MBA, Bentley University, 175 Forest Street, Waltham, Massachusetts 02452</t>
  </si>
  <si>
    <t>kshockley@bentley.edu</t>
  </si>
  <si>
    <t>a:1:{i:0;O:8:"stdClass":2:{s:4:"time";s:9:"12月1日";s:3:"tip";s:53:"提前录取入学的申请截止日期--本特利MBA";}}</t>
  </si>
  <si>
    <t>+1 781.891.2128</t>
  </si>
  <si>
    <t>a:1:{s:9:"管理学";s:27:"./major/175/2787/MBA//3.gif";}</t>
  </si>
  <si>
    <t>{"Address":"MBA, Bentley University, 175 Forest Street, Waltham, Massachusetts 02452","Tel":"+1 781.891.2128","Fax":"","Mail":"kshockley@bentley.edu","Conditions_Cost": "","Conditions_Edu": "本科毕业", "Conditions_Test": "", "Conditions_Work": "1年以上","xueZhi": "24个月 全日制两年","Conditions_Age": "无明确要求","MajorSum": "9", "OpeningTime": [{"time":"12月1日","tip":"提前录取入学的申请截止日期--本特利MBA"}],"Tuition": "65000","Other_Application": "50","Other_reg": "-1","Other_books": "-1","ScholarshipUrl": "","alimony":"12768-21600","Other_Conditions": "1.提交GMAT成绩、托福、雅思或培生英语测试（PTE）成绩。","Currency": "美元","Rate": "6.3387"}</t>
  </si>
  <si>
    <t>威斯康星大学拉克罗斯分校(拉克罗斯)</t>
  </si>
  <si>
    <t>University of Wisconsin-La Crosse (La Crosse)</t>
  </si>
  <si>
    <t>International Admissions  Office of International Education  University of Wisconsin-La Crosse  116 GMH, 1725 State Street  La Crosse, WI 54601 USA</t>
  </si>
  <si>
    <t>http://www.uwlax.edu/oie/IA/Undergraduate/UG_Adm.htm</t>
  </si>
  <si>
    <t>a:3:{i:0;O:8:"stdClass":2:{s:4:"type";s:17:"传统托福(PBT)";s:5:"score";s:3:"550";}i:1;O:8:"stdClass":2:{s:4:"type";s:17:"托福网考(IBT)";s:5:"score";s:2:"73";}i:2;O:8:"stdClass":2:{s:4:"type";s:6:"雅思";s:5:"score";s:3:"6.0";}}</t>
  </si>
  <si>
    <t>1 (608) 785-8923</t>
  </si>
  <si>
    <t>uwlworld@uwlax.edu</t>
  </si>
  <si>
    <t>a:3:{i:0;O:8:"stdClass":2:{s:4:"time";s:9:"7月15日";s:3:"tip";s:30:"秋季入学申请截止时间";}i:1;O:8:"stdClass":2:{s:4:"time";s:10:"12月15日";s:3:"tip";s:30:"春季入学申请截止时间";}i:2;O:8:"stdClass":2:{s:4:"time";s:8:"5月1日";s:3:"tip";s:30:"夏季入学申请截止时间";}}</t>
  </si>
  <si>
    <t>1.申请者需提供就读学校正式成绩单及英文版。&amp;nbsp;2.不满足本校英语考试要求的学生可考虑有条件录取。&amp;nbsp;3.在英语国家学习两年或获得高中文凭则不必提交托福等英语成绩。</t>
  </si>
  <si>
    <t>http://www.uwlax.edu/finaid/scholarships.html</t>
  </si>
  <si>
    <t>1 (608) 785-8016</t>
  </si>
  <si>
    <t>a:10:{s:6:"文学";s:37:"./major/175/6370/Undergraduate//9.gif";s:9:"历史学";s:37:"./major/175/6370/Undergraduate//7.gif";s:6:"理学";s:37:"./major/175/6370/Undergraduate//6.gif";s:9:"经济学";s:37:"./major/175/6370/Undergraduate//5.gif";s:9:"教育学";s:37:"./major/175/6370/Undergraduate//4.gif";s:9:"管理学";s:37:"./major/175/6370/Undergraduate//3.gif";s:6:"工学";s:37:"./major/175/6370/Undergraduate//2.gif";s:6:"哲学";s:38:"./major/175/6370/Undergraduate//11.gif";s:6:"医学";s:38:"./major/175/6370/Undergraduate//10.gif";s:6:"法学";s:37:"./major/175/6370/Undergraduate//1.gif";}</t>
  </si>
  <si>
    <t>{"Address":"International Admissions  Office of International Education  University of Wisconsin-La Crosse  116 GMH, 1725 State Street  La Crosse, WI 54601 USA  ","Tel":"1 (608) 785-8016","Fax":"1 (608) 785-8923  ","Mail":"uwlworld@uwlax.edu","ApplyOnline":"http://www.uwlax.edu/oie/IA/Undergraduate/UG_Adm.htm","Conditions_Cost": "","Conditions_Edu": "高中毕业", "Conditions_Test": [{"type":"传统托福(PBT)","score":"550"},{"type":"托福网考(IBT)","score":"73"},{"type":"雅思","score":"6.0"}],"Conditions_Age": "无明确要求","MajorSum": "63", "OpeningTime": [{"time":"7月15日","tip":"秋季入学申请截止时间"},{"time":"12月15日","tip":"春季入学申请截止时间"},{"time":"5月1日","tip":"夏季入学申请截止时间"}],"Tuition": "16342","Other_Application": "94","Other_reg": "-1","Other_books": "-1","ScholarshipUrl": "http://www.uwlax.edu/finaid/scholarships.html","alimony":"12768-21600","Other_Conditions": "1.申请者需提供就读学校正式成绩单及英文版。&amp;nbsp;2.不满足本校英语考试要求的学生可考虑有条件录取。&amp;nbsp;3.在英语国家学习两年或获得高中文凭则不必提交托福等英语成绩。","Currency": "美元","Rate": "6.3387"}</t>
  </si>
  <si>
    <t>http://www.uwlax.edu/oie/IA/Graduate/Grad_Adm.htm</t>
  </si>
  <si>
    <t>1.申请者需提供就读大学正式成绩单及英文版。&amp;nbsp;2.不满足本校英语考试要求的学生可考虑有条件录取。&amp;nbsp;3.在英语国家获得本科学位则不必提交托福等英语成绩。&amp;nbsp;4.提交GMAT或GRE成绩。</t>
  </si>
  <si>
    <t>a:4:{s:6:"理学";s:30:"./major/175/6370/Master//6.gif";s:9:"教育学";s:30:"./major/175/6370/Master//4.gif";s:9:"管理学";s:30:"./major/175/6370/Master//3.gif";s:6:"医学";s:31:"./major/175/6370/Master//10.gif";}</t>
  </si>
  <si>
    <t>{"Address":"International Admissions  Office of International Education  University of Wisconsin-La Crosse  116 GMH, 1725 State Street  La Crosse, WI 54601 USA  ","Tel":"1 (608) 785-8016","Fax":"1 (608) 785-8923  ","Mail":"uwlworld@uwlax.edu","ApplyOnline":"http://www.uwlax.edu/oie/IA/Graduate/Grad_Adm.htm","Conditions_Cost": "","Conditions_Edu": "本科毕业", "Conditions_Test": [{"type":"传统托福(PBT)","score":"550"},{"type":"托福网考(IBT)","score":"79"},{"type":"雅思","score":"6.0"}],"Conditions_Age": "无明确要求","MajorSum": "14", "OpeningTime": [{"time":"7月15日","tip":"秋季入学申请截止时间"},{"time":"12月15日","tip":"春季入学申请截止时间"},{"time":"5月1日","tip":"夏季入学申请截止时间"}],"Tuition": "17580","Other_Application": "106","Other_reg": "-1","Other_books": "-1","ScholarshipUrl": "http://www.uwlax.edu/finaid/scholarships.html","alimony":"12768-21600","Other_Conditions": "1.申请者需提供就读大学正式成绩单及英文版。&amp;nbsp;2.不满足本校英语考试要求的学生可考虑有条件录取。&amp;nbsp;3.在英语国家获得本科学位则不必提交托福等英语成绩。&amp;nbsp;4.提交GMAT或GRE成绩。","Currency": "美元","Rate": "6.3387"}</t>
  </si>
  <si>
    <t>a:1:{s:6:"医学";s:27:"./major/175/6370/Dr//10.gif";}</t>
  </si>
  <si>
    <t>{"Address":"International Admissions  Office of International Education  University of Wisconsin-La Crosse  116 GMH, 1725 State Street  La Crosse, WI 54601 USA  ","Tel":"1 (608) 785-8016","Fax":"1 (608) 785-8923  ","Mail":"uwlworld@uwlax.edu","ApplyOnline":"http://www.uwlax.edu/oie/IA/Graduate/Grad_Adm.htm","Conditions_Cost": "","Conditions_Edu": "本科毕业", "Conditions_Test": [{"type":"传统托福(PBT)","score":"600"},{"type":"托福网考(IBT)","score":"100"},{"type":"雅思","score":"6.5"}],"Conditions_Age": "无明确要求","MajorSum": "1", "OpeningTime": [{"time":"7月15日","tip":"秋季入学申请截止时间"},{"time":"12月15日","tip":"春季入学申请截止时间"},{"time":"5月1日","tip":"夏季入学申请截止时间"}],"Tuition": "24969","Other_Application": "106","Other_reg": "-1","Other_books": "-1","ScholarshipUrl": "http://www.uwlax.edu/finaid/scholarships.html","alimony":"12768-21600","Other_Conditions": "1.申请者需提供就读大学正式成绩单及英文版。&amp;nbsp;2.不满足本校英语考试要求的学生可考虑有条件录取。&amp;nbsp;3.在英语国家获得本科学位则不必提交托福等英语成绩。&amp;nbsp;4.提交GMAT或GRE成绩。","Currency": "美元","Rate": "6.3387"}</t>
  </si>
  <si>
    <t>ESL Institute  349A Graff Main Hall  University of Wisconsin - La Crosse  1725 State Street  La Crosse, WI  54601  U.S.A.</t>
  </si>
  <si>
    <t>1 608-785-8311</t>
  </si>
  <si>
    <t>eslinstitute@uwlax.edu</t>
  </si>
  <si>
    <t>a:1:{i:0;O:8:"stdClass":2:{s:4:"time";s:9:"1月21日";s:3:"tip";s:30:"每年开课2次，1月、8月";}}</t>
  </si>
  <si>
    <t>申请者需提供就读高中以上学校正式成绩单及英文版。</t>
  </si>
  <si>
    <t>1 608-785-8315</t>
  </si>
  <si>
    <t>a:2:{s:6:"文学";s:32:"./major/175/6370/Language//9.gif";s:9:"教育学";s:32:"./major/175/6370/Language//4.gif";}</t>
  </si>
  <si>
    <t>{"Address":"ESL Institute  349A Graff Main Hall  University of Wisconsin - La Crosse  1725 State Street  La Crosse, WI  54601  U.S.A.  ","Tel":"1 608-785-8315","Fax":"1 608-785-8311","Mail":"eslinstitute@uwlax.edu","ApplyOnline":"http://www.uwlax.edu/oie/IA/Undergraduate/UG_Adm.htm","Conditions_Cost": "","Conditions_Edu": "高中毕业", "Conditions_Test": "","Conditions_Age": "无明确要求","MajorSum": "1", "OpeningTime": [{"time":"1月21日","tip":"每年开课2次，1月、8月"}],"Tuition": "342","Other_Application": "50","Other_reg": "-1","Other_books": "-1","ScholarshipUrl": "","alimony":"12768-21600","Other_Conditions": "申请者需提供就读高中以上学校正式成绩单及英文版。","Currency": "美元","Rate": "6.3387"}</t>
  </si>
  <si>
    <t>a:5:{s:6:"农学";s:34:"./major/175/6370/Foundation//8.gif";s:9:"教育学";s:34:"./major/175/6370/Foundation//4.gif";s:6:"工学";s:34:"./major/175/6370/Foundation//2.gif";s:6:"医学";s:35:"./major/175/6370/Foundation//10.gif";s:6:"法学";s:34:"./major/175/6370/Foundation//1.gif";}</t>
  </si>
  <si>
    <t>{"Address":"International Admissions  Office of International Education  University of Wisconsin-La Crosse  116 GMH, 1725 State Street  La Crosse, WI 54601 USA  ","Tel":"1 (608) 785-8016","Fax":"1 (608) 785-8923","Mail":"uwlworld@uwlax.edu","ApplyOnline":"http://www.uwlax.edu/oie/IA/Undergraduate/UG_Adm.htm","Conditions_Cost": "","Conditions_Edu": "无明确要求", "Conditions_Test": "","Conditions_Age": "无明确要求","MajorSum": "14", "OpeningTime": "","Tuition": "-1","Other_Application": "-1","Other_reg": "-1","Other_books": "-1","ScholarshipUrl": "","alimony":"12768-21600","Other_Conditions": "无明确要求","Currency": "美元","Rate": "6.3387"}</t>
  </si>
  <si>
    <t>弗里斯州立大学(大瀑布城)</t>
  </si>
  <si>
    <t>Ferris State University (Big Rapids)</t>
  </si>
  <si>
    <t>International Center  Ferris State University   FLT408  1010 Campus Drive  Big Rapids, Michigan 49307  U.S.A.</t>
  </si>
  <si>
    <t>http://www.ferris.edu/international/futurestudents/index.htm</t>
  </si>
  <si>
    <t>a:6:{i:0;O:8:"stdClass":2:{s:4:"type";s:17:"传统托福(PBT)";s:5:"score";s:3:"500";}i:1;O:8:"stdClass":2:{s:4:"type";s:17:"托福网考(IBT)";s:5:"score";s:2:"61";}i:2;O:8:"stdClass":2:{s:4:"type";s:6:"雅思";s:5:"score";s:3:"5.5";}i:3;O:8:"stdClass":2:{s:4:"type";s:21:"密歇根英语考试";s:5:"score";s:2:"72";}i:4;O:8:"stdClass":2:{s:4:"type";s:9:"SAT口语";s:5:"score";s:3:"450";}i:5;O:8:"stdClass":2:{s:4:"type";s:9:"ACT阅读";s:5:"score";s:2:"18";}}</t>
  </si>
  <si>
    <t>international@ferris.edu</t>
  </si>
  <si>
    <t>a:3:{i:0;O:8:"stdClass":2:{s:4:"time";s:9:"6月15日";s:3:"tip";s:30:"秋季入学申请截止时间";}i:1;O:8:"stdClass":2:{s:4:"time";s:10:"10月15日";s:3:"tip";s:30:"春季入学申请截止时间";}i:2;O:8:"stdClass":2:{s:4:"time";s:9:"2月15日";s:3:"tip";s:30:"夏季入学申请截止时间";}}</t>
  </si>
  <si>
    <t>1.美国语言中心：通过112级。</t>
  </si>
  <si>
    <t>http://www.ferris.edu/HTMLS/admision/financialaid/scholarship/International/index.htm</t>
  </si>
  <si>
    <t>+1(231)591-3915</t>
  </si>
  <si>
    <t>a:9:{s:6:"文学";s:37:"./major/175/2995/Undergraduate//9.gif";s:9:"历史学";s:37:"./major/175/2995/Undergraduate//7.gif";s:6:"理学";s:37:"./major/175/2995/Undergraduate//6.gif";s:9:"经济学";s:37:"./major/175/2995/Undergraduate//5.gif";s:9:"教育学";s:37:"./major/175/2995/Undergraduate//4.gif";s:9:"管理学";s:37:"./major/175/2995/Undergraduate//3.gif";s:6:"工学";s:37:"./major/175/2995/Undergraduate//2.gif";s:6:"医学";s:38:"./major/175/2995/Undergraduate//10.gif";s:6:"法学";s:37:"./major/175/2995/Undergraduate//1.gif";}</t>
  </si>
  <si>
    <t>{"Address":"International Center  Ferris State University   FLT408  1010 Campus Drive  Big Rapids, Michigan 49307  U.S.A.  ","Tel":"+1(231)591-3915","Fax":"","Mail":"international@ferris.edu","ApplyOnline":"http://www.ferris.edu/international/futurestudents/index.htm","Conditions_Cost": "","Conditions_Edu": "高中毕业", "Conditions_Test": [{"type":"传统托福(PBT)","score":"500"},{"type":"托福网考(IBT)","score":"61"},{"type":"雅思","score":"5.5"},{"type":"密歇根英语考试","score":"72"},{"type":"SAT口语","score":"450"},{"type":"ACT阅读","score":"18"}],"Conditions_Age": "无明确要求","MajorSum": "89", "OpeningTime": [{"time":"6月15日","tip":"秋季入学申请截止时间"},{"time":"10月15日","tip":"春季入学申请截止时间"},{"time":"2月15日","tip":"夏季入学申请截止时间"}],"Tuition": "16408","Other_Application": "30","Other_reg": "-1","Other_books": "-1","ScholarshipUrl": "http://www.ferris.edu/HTMLS/admision/financialaid/scholarship/International/index.htm","alimony":"12768-21600","Other_Conditions": "1.美国语言中心：通过112级。","Currency": "美元","Rate": "6.3387"}</t>
  </si>
  <si>
    <t>a:2:{i:0;O:8:"stdClass":2:{s:4:"type";s:17:"托福网考(IBT)";s:5:"score";s:2:"70";}i:1;O:8:"stdClass":2:{s:4:"type";s:6:"雅思";s:5:"score";s:3:"6.5";}}</t>
  </si>
  <si>
    <t>a:6:{s:9:"教育学";s:30:"./major/175/2995/Master//4.gif";s:9:"管理学";s:30:"./major/175/2995/Master//3.gif";s:6:"工学";s:30:"./major/175/2995/Master//2.gif";s:21:"职教及其他类别";s:31:"./major/175/2995/Master//13.gif";s:6:"医学";s:31:"./major/175/2995/Master//10.gif";s:6:"法学";s:30:"./major/175/2995/Master//1.gif";}</t>
  </si>
  <si>
    <t>{"Address":"International Center  Ferris State University   FLT408  1010 Campus Drive  Big Rapids, Michigan 49307  U.S.A.  ","Tel":"+1(231)591-3915","Fax":"","Mail":"international@ferris.edu","ApplyOnline":"http://www.ferris.edu/international/futurestudents/index.htm","Conditions_Cost": "","Conditions_Edu": "本科毕业", "Conditions_Test": [{"type":"托福网考(IBT)","score":"70"},{"type":"雅思","score":"6.5"}],"Conditions_Age": "无明确要求","MajorSum": "6", "OpeningTime": [{"time":"6月15日","tip":"秋季入学申请截止时间"},{"time":"10月15日","tip":"春季入学申请截止时间"},{"time":"2月15日","tip":"夏季入学申请截止时间"}],"Tuition": "21840","Other_Application": "30","Other_reg": "-1","Other_books": "-1","ScholarshipUrl": "http://www.ferris.edu/HTMLS/admision/financialaid/scholarship/International/index.htm","alimony":"12768-21600","Other_Conditions": "无明确要求","Currency": "美元","Rate": "6.3387"}</t>
  </si>
  <si>
    <t>a:2:{s:9:"管理学";s:26:"./major/175/2995/Dr//3.gif";s:6:"医学";s:27:"./major/175/2995/Dr//10.gif";}</t>
  </si>
  <si>
    <t>{"Address":"International Center  Ferris State University   FLT408  1010 Campus Drive  Big Rapids, Michigan 49307  U.S.A.  ","Tel":"+1(231)591-3915","Fax":"","Mail":"international@ferris.edu","ApplyOnline":"http://www.ferris.edu/international/futurestudents/index.htm","Conditions_Cost": "","Conditions_Edu": "本科毕业", "Conditions_Test": [{"type":"托福网考(IBT)","score":"70"},{"type":"雅思","score":"6.5"}],"Conditions_Age": "无明确要求","MajorSum": "3", "OpeningTime": [{"time":"6月15日","tip":"秋季入学申请截止时间"},{"time":"10月15日","tip":"春季入学申请截止时间"},{"time":"2月15日","tip":"夏季入学申请截止时间"}],"Tuition": "26460","Other_Application": "30","Other_reg": "-1","Other_books": "-1","ScholarshipUrl": "http://www.ferris.edu/HTMLS/admision/financialaid/scholarship/International/index.htm","alimony":"12768-21600","Other_Conditions": "无明确要求","Currency": "美元","Rate": "6.3387"}</t>
  </si>
  <si>
    <t>http://www.ferris.edu/admissions/financialaid/scholarship/scholarship.htm</t>
  </si>
  <si>
    <t>a:8:{s:6:"文学";s:34:"./major/175/2995/Specialist//9.gif";s:6:"理学";s:34:"./major/175/2995/Specialist//6.gif";s:9:"经济学";s:34:"./major/175/2995/Specialist//5.gif";s:9:"教育学";s:34:"./major/175/2995/Specialist//4.gif";s:9:"管理学";s:34:"./major/175/2995/Specialist//3.gif";s:6:"工学";s:34:"./major/175/2995/Specialist//2.gif";s:6:"医学";s:35:"./major/175/2995/Specialist//10.gif";s:6:"法学";s:34:"./major/175/2995/Specialist//1.gif";}</t>
  </si>
  <si>
    <t>{"Address":"International Center  Ferris State University   FLT408  1010 Campus Drive  Big Rapids, Michigan 49307  U.S.A.  ","Tel":"+1(231)591-3915","Fax":"","Mail":"international@ferris.edu","ApplyOnline":"http://www.ferris.edu/international/futurestudents/index.htm","Conditions_Cost": "","Conditions_Edu": "高中毕业", "Conditions_Test": [{"type":"传统托福(PBT)","score":"500"},{"type":"托福网考(IBT)","score":"61"},{"type":"雅思","score":"5.5"},{"type":"密歇根英语考试","score":"72"},{"type":"SAT口语","score":"450"},{"type":"ACT阅读","score":"18"}],"Conditions_Age": "无明确要求","MajorSum": "38", "OpeningTime": [{"time":"6月15日","tip":"秋季入学申请截止时间"},{"time":"10月15日","tip":"春季入学申请截止时间"},{"time":"2月15日","tip":"夏季入学申请截止时间"}],"Tuition": "16408","Other_Application": "30","Other_reg": "-1","Other_books": "-1","ScholarshipUrl": "http://www.ferris.edu/admissions/financialaid/scholarship/scholarship.htm","alimony":"12768-21600","Other_Conditions": "1.美国语言中心：通过112级。","Currency": "美元","Rate": "6.3387"}</t>
  </si>
  <si>
    <t>INTENSIVE ENGLISH PROGRAM  Ferris State University   FLT408  1010 Campus Drive  Big Rapids, Michigan 49307  U.S.A.</t>
  </si>
  <si>
    <t>spraggl@ferris.edu</t>
  </si>
  <si>
    <t>1.不需要提交托福考试成绩，但要参加学校的语言考试。</t>
  </si>
  <si>
    <t>+1 (231) 591-2838</t>
  </si>
  <si>
    <t>a:2:{s:6:"文学";s:32:"./major/175/2995/Language//9.gif";s:9:"教育学";s:32:"./major/175/2995/Language//4.gif";}</t>
  </si>
  <si>
    <t>{"Address":"INTENSIVE ENGLISH PROGRAM  Ferris State University   FLT408  1010 Campus Drive  Big Rapids, Michigan 49307  U.S.A.  ","Tel":"+1 (231) 591-2838","Fax":"","Mail":"spraggl@ferris.edu","ApplyOnline":"http://www.ferris.edu/international/futurestudents/index.htm","Conditions_Cost": "","Conditions_Edu": "无明确要求", "Conditions_Test": "","Conditions_Age": "无明确要求","MajorSum": "1", "OpeningTime": "","Tuition": "-1","Other_Application": "-1","Other_reg": "-1","Other_books": "-1","ScholarshipUrl": "","alimony":"12768-21600","Other_Conditions": "1.不需要提交托福考试成绩，但要参加学校的语言考试。","Currency": "美元","Rate": "6.3387"}</t>
  </si>
  <si>
    <t>a:3:{s:6:"农学";s:34:"./major/175/2995/Foundation//8.gif";s:9:"教育学";s:34:"./major/175/2995/Foundation//4.gif";s:6:"医学";s:35:"./major/175/2995/Foundation//10.gif";}</t>
  </si>
  <si>
    <t>拉什大学（芝加哥）</t>
  </si>
  <si>
    <t>Rush University (Chicago)</t>
  </si>
  <si>
    <t>Office of College Admissions, Armour Academic Center, Rush University, 600 S. Paulina Street, Suite 440, Chicago, IL 60612</t>
  </si>
  <si>
    <t>http://www.rushu.rush.edu/admiss/apply.html</t>
  </si>
  <si>
    <t>a:1:{i:0;O:8:"stdClass":2:{s:5:"score";s:14:"四分制  2.9";s:3:"tip";s:3:"GPA";}}</t>
  </si>
  <si>
    <t>Rush_Admissions@rush.edu</t>
  </si>
  <si>
    <t>1.提交托福考试成绩。&amp;nbsp;&amp;nbsp;以上要求为灌注技术理学学士入学要求。</t>
  </si>
  <si>
    <t>http://www.rushu.rush.edu/servlet/Satellite?c=RushUnivLevel2Page&amp;cid=1320160424592&amp;pagename=Rush%2FRushUnivLevel2Page%2FLevel_2_Student_Services_Area_Page</t>
  </si>
  <si>
    <t>+1 (312) 563-2563</t>
  </si>
  <si>
    <t>a:2:{s:6:"工学";s:37:"./major/175/1983/Undergraduate//2.gif";s:6:"医学";s:38:"./major/175/1983/Undergraduate//10.gif";}</t>
  </si>
  <si>
    <t>{"Address":"Office of College Admissions, Armour Academic Center, Rush University, 600 S. Paulina Street, Suite 440, Chicago, IL 60612","Tel":"+1 (312) 563-2563","Fax":"","Mail":"Rush_Admissions@rush.edu","ApplyOnline":"http://www.rushu.rush.edu/admiss/apply.html","Conditions_Cost": [{"score":"四分制  2.9","tip":"GPA"}],"Conditions_Edu": "高中毕业", "Conditions_Test": "","Conditions_Age": "无明确要求","MajorSum": "8", "OpeningTime": "","Tuition": "20712","Other_Application": "-1","Other_reg": "-1","Other_books": "-1","ScholarshipUrl": "http://www.rushu.rush.edu/servlet/Satellite?c=RushUnivLevel2Page&amp;cid=1320160424592&amp;pagename=Rush%2FRushUnivLevel2Page%2FLevel_2_Student_Services_Area_Page","alimony":"12768-21600","Other_Conditions": "1.提交托福考试成绩。&amp;nbsp;&amp;nbsp;以上要求为灌注技术理学学士入学要求。","Currency": "美元","Rate": "6.3387"}</t>
  </si>
  <si>
    <t>Graduate College Admissions, Armour Academic Center, Rush University, 600 S. Paulina Street, Suite 440, Chicago, IL 60612</t>
  </si>
  <si>
    <t>1.提交托福考试成绩。&amp;nbsp;&amp;nbsp;以上要求为灌注技术理学硕士入学要求。</t>
  </si>
  <si>
    <t>a:4:{s:6:"文学";s:30:"./major/175/1983/Master//9.gif";s:6:"理学";s:30:"./major/175/1983/Master//6.gif";s:9:"管理学";s:30:"./major/175/1983/Master//3.gif";s:6:"医学";s:31:"./major/175/1983/Master//10.gif";}</t>
  </si>
  <si>
    <t>{"Address":"Graduate College Admissions, Armour Academic Center, Rush University, 600 S. Paulina Street, Suite 440, Chicago, IL 60612","Tel":"+1 (312) 563-2563","Fax":"","Mail":"Rush_Admissions@rush.edu","ApplyOnline":"http://www.rushu.rush.edu/admiss/apply.html","Conditions_Cost": [{"score":"四分制  3.0","tip":"GPA"}],"Conditions_Edu": "本科毕业", "Conditions_Test": "","Conditions_Age": "无明确要求","MajorSum": "26", "OpeningTime": "","Tuition": "30000","Other_Application": "-1","Other_reg": "-1","Other_books": "-1","ScholarshipUrl": "http://www.rushu.rush.edu/servlet/Satellite?c=RushUnivLevel2Page&amp;cid=1320160424592&amp;pagename=Rush%2FRushUnivLevel2Page%2FLevel_2_Student_Services_Area_Page","alimony":"12768-21600","Other_Conditions": "1.提交托福考试成绩。&amp;nbsp;&amp;nbsp;以上要求为灌注技术理学硕士入学要求。","Currency": "美元","Rate": "6.3387"}</t>
  </si>
  <si>
    <t>1.提交GRE考试成绩&amp;nbsp;2.提交托福考试成绩&amp;nbsp;&amp;nbsp;以上要求为健康科学博士入学要求。</t>
  </si>
  <si>
    <t>a:2:{s:6:"理学";s:26:"./major/175/1983/Dr//6.gif";s:6:"医学";s:27:"./major/175/1983/Dr//10.gif";}</t>
  </si>
  <si>
    <t>{"Address":"Graduate College Admissions, Armour Academic Center, Rush University, 600 S. Paulina Street, Suite 440, Chicago, IL 60612","Tel":"+1 (312) 563-2563","Fax":"","Mail":"Rush_Admissions@rush.edu","ApplyOnline":"http://www.rushu.rush.edu/admiss/apply.html","Conditions_Cost": [{"score":"四分制  3.0","tip":"GPA"}],"Conditions_Edu": "硕士毕业", "Conditions_Test": "","Conditions_Age": "无明确要求","MajorSum": "7", "OpeningTime": "","Tuition": "20712","Other_Application": "-1","Other_reg": "-1","Other_books": "-1","ScholarshipUrl": "http://www.rushu.rush.edu/servlet/Satellite?c=RushUnivLevel2Page&amp;cid=1320160424592&amp;pagename=Rush%2FRushUnivLevel2Page%2FLevel_2_Student_Services_Area_Page","alimony":"12768-21600","Other_Conditions": "1.提交GRE考试成绩&amp;nbsp;2.提交托福考试成绩&amp;nbsp;&amp;nbsp;以上要求为健康科学博士入学要求。","Currency": "美元","Rate": "6.3387"}</t>
  </si>
  <si>
    <t>a:1:{s:6:"医学";s:32:"./major/175/1983/NetWork//10.gif";}</t>
  </si>
  <si>
    <t>{"Address":"Graduate College Admissions, Armour Academic Center, Rush University, 600 S. Paulina Street, Suite 440, Chicago, IL 60612","Tel":"+1 (312) 563-2563","Fax":"","Mail":"Rush_Admissions@rush.edu","ApplyOnline":"http://www.rushu.rush.edu/admiss/apply.html","Conditions_Cost": "","Conditions_Edu": "无明确要求", "Conditions_Test": "","Conditions_Age": "无明确要求","MajorSum": "3", "OpeningTime": "","Tuition": "-1","Other_Application": "","Other_reg": "-1","Other_books": "-1","ScholarshipUrl": "","alimony":"12768-21600","Other_Conditions": "无明确要求","Currency": "美元","Rate": "6.3387"}</t>
  </si>
  <si>
    <t>迪堡大学(格林卡斯特勒)</t>
  </si>
  <si>
    <t>DePauw University (Greencastle)</t>
  </si>
  <si>
    <t>Office of Admission, DePauw University, 101 East Seminary Street,  Greencastle, Indiana, 46135-0037</t>
  </si>
  <si>
    <t>http://www.depauw.edu/e/go2/xapp/</t>
  </si>
  <si>
    <t>a:4:{i:0;O:8:"stdClass":2:{s:4:"type";s:17:"传统托福(PBT)";s:5:"score";s:3:"560";}i:1;O:8:"stdClass":2:{s:4:"type";s:17:"托福机考(CBT)";s:5:"score";s:3:"220";}i:2;O:8:"stdClass":2:{s:4:"type";s:17:"托福网考(IBT)";s:5:"score";s:2:"83";}i:3;O:8:"stdClass":2:{s:4:"type";s:6:"雅思";s:5:"score";s:3:"6.5";}}</t>
  </si>
  <si>
    <t>001 765.658.4007</t>
  </si>
  <si>
    <t>admission@depauw.edu</t>
  </si>
  <si>
    <t>a:2:{i:0;O:8:"stdClass":2:{s:4:"time";s:9:"11月1日";s:3:"tip";s:24:"提前申请截止日期";}i:1;O:8:"stdClass":2:{s:4:"time";s:8:"2月1日";s:3:"tip";s:24:"常规申请截止日期";}}</t>
  </si>
  <si>
    <t>申请者需提供高中毕业证明、有效成绩单。</t>
  </si>
  <si>
    <t>http://www.depauw.edu/admin/financial-aid/scholarship/index.asp</t>
  </si>
  <si>
    <t>001 800.447.2495，001 765.658.4006</t>
  </si>
  <si>
    <t>a:9:{s:6:"文学";s:37:"./major/175/2068/Undergraduate//9.gif";s:9:"历史学";s:37:"./major/175/2068/Undergraduate//7.gif";s:6:"理学";s:37:"./major/175/2068/Undergraduate//6.gif";s:9:"经济学";s:37:"./major/175/2068/Undergraduate//5.gif";s:9:"教育学";s:37:"./major/175/2068/Undergraduate//4.gif";s:9:"管理学";s:37:"./major/175/2068/Undergraduate//3.gif";s:6:"工学";s:37:"./major/175/2068/Undergraduate//2.gif";s:6:"哲学";s:38:"./major/175/2068/Undergraduate//11.gif";s:6:"法学";s:37:"./major/175/2068/Undergraduate//1.gif";}</t>
  </si>
  <si>
    <t>{"Address":"Office of Admission, DePauw University, 101 East Seminary Street,  Greencastle, Indiana, 46135-0037   ","Tel":"001 800.447.2495，001 765.658.4006","Fax":"001 765.658.4007  ","Mail":"admission@depauw.edu","ApplyOnline":"http://www.depauw.edu/e/go2/xapp/","Conditions_Cost": "","Conditions_Edu": "高中毕业", "Conditions_Test": [{"type":"传统托福(PBT)","score":"560"},{"type":"托福机考(CBT)","score":"220"},{"type":"托福网考(IBT)","score":"83"},{"type":"雅思","score":"6.5"}],"Conditions_Age": "无明确要求","MajorSum": "47", "OpeningTime": [{"time":"11月1日","tip":"提前申请截止日期"},{"time":"2月1日","tip":"常规申请截止日期"}],"Tuition": "40150","Other_Application": "-1","Other_reg": "-1","Other_books": "-1","ScholarshipUrl": "http://www.depauw.edu/admin/financial-aid/scholarship/index.asp","alimony":"12768-21600","Other_Conditions": "申请者需提供高中毕业证明、有效成绩单。","Currency": "美元","Rate": "6.3387"}</t>
  </si>
  <si>
    <t>Office of Admission   DePauw University  101 East Seminary Street  Greencastle, Indiana, 46135-0037</t>
  </si>
  <si>
    <t>http://www.depauw.edu/studentlife/diversity-on-campus/internationalstudents/summer-english-immersion-program/</t>
  </si>
  <si>
    <t>a:1:{s:6:"文学";s:32:"./major/175/2068/Language//9.gif";}</t>
  </si>
  <si>
    <t>{"Address":"Office of Admission   DePauw University  101 East Seminary Street  Greencastle, Indiana, 46135-0037   ","Tel":"001 800.447.2495，001 765.658.4006","Fax":"001 765.658.4007  ","Mail":"admission@depauw.edu","ApplyOnline":"http://www.depauw.edu/studentlife/diversity-on-campus/internationalstudents/summer-english-immersion-program/","Conditions_Cost": "","Conditions_Edu": "无明确要求", "Conditions_Test": "","Conditions_Age": "无明确要求","MajorSum": "1", "OpeningTime": [{"time":"8月1日","tip":"每年开课1次"}],"Tuition": "418","Other_Application": "-1","Other_reg": "-1","Other_books": "-1","ScholarshipUrl": "","alimony":"12768-21600","Other_Conditions": "无明确要求","Currency": "美元","Rate": "6.3387"}</t>
  </si>
  <si>
    <t>a:1:{s:6:"工学";s:34:"./major/175/2068/Foundation//2.gif";}</t>
  </si>
  <si>
    <t>{"Address":"Office of Admission, DePauw University, 101 East Seminary Street,  Greencastle, Indiana, 46135-0037   ","Tel":"001 800.447.2495，001 765.658.4006","Fax":"001 765.658.4007  ","Mail":"admission@depauw.edu","ApplyOnline":"http://www.depauw.edu/e/go2/xapp/","Conditions_Cost": "","Conditions_Edu": "无明确要求", "Conditions_Test": "","Conditions_Age": "无明确要求","MajorSum": "1", "OpeningTime": "","Tuition": "-1","Other_Application": "-1","Other_reg": "-1","Other_books": "-1","ScholarshipUrl": "","alimony":"12768-21600","Other_Conditions": "无明确要求","Currency": "美元","Rate": "6.3387"}</t>
  </si>
  <si>
    <t>恩波利亚州立大学（恩波利亚）</t>
  </si>
  <si>
    <t>Emporia State University (Emporia)</t>
  </si>
  <si>
    <t>Office of International Education Emporia State University 1200 Commercial St. - Campus Box 4041 Emporia, KS 66801 United States of America</t>
  </si>
  <si>
    <t>http://www.emporia.edu/oie/apply-to-esu/</t>
  </si>
  <si>
    <t>a:18:{i:0;O:8:"stdClass":2:{s:4:"type";s:17:"传统托福(PBT)";s:5:"score";s:3:"530";}i:1;O:8:"stdClass":2:{s:4:"type";s:23:"传统托福(PBT)阅读";s:5:"score";s:2:"50";}i:2;O:8:"stdClass":2:{s:4:"type";s:23:"传统托福(PBT)写作";s:5:"score";s:2:"50";}i:3;O:8:"stdClass":2:{s:4:"type";s:23:"传统托福(PBT)听力";s:5:"score";s:2:"50";}i:4;O:8:"stdClass":2:{s:4:"type";s:17:"托福网考(IBT)";s:5:"score";s:2:"72";}i:5;O:8:"stdClass":2:{s:4:"type";s:23:"托福网考(IBT)阅读";s:5:"score";s:2:"15";}i:6;O:8:"stdClass":2:{s:4:"type";s:23:"托福网考(IBT)写作";s:5:"score";s:2:"15";}i:7;O:8:"stdClass":2:{s:4:"type";s:23:"托福网考(IBT)听力";s:5:"score";s:2:"15";}i:8;O:8:"stdClass":2:{s:4:"type";s:6:"雅思";s:5:"score";s:3:"6.0";}i:9;O:8:"stdClass":2:{s:4:"type";s:12:"雅思阅读";s:5:"score";s:3:"5.5";}i:10;O:8:"stdClass":2:{s:4:"type";s:12:"雅思写作";s:5:"score";s:3:"5.5";}i:11;O:8:"stdClass":2:{s:4:"type";s:12:"雅思听力";s:5:"score";s:3:"5.5";}i:12;O:8:"stdClass":2:{s:4:"type";s:12:"雅思口语";s:5:"score";s:3:"5.5";}i:13;O:8:"stdClass":2:{s:4:"type";s:3:"PTE";s:5:"score";s:2:"49";}i:14;O:8:"stdClass":2:{s:4:"type";s:9:"PTE口语";s:5:"score";s:2:"40";}i:15;O:8:"stdClass":2:{s:4:"type";s:9:"PTE写作";s:5:"score";s:2:"40";}i:16;O:8:"stdClass":2:{s:4:"type";s:9:"PTE阅读";s:5:"score";s:2:"40";}i:17;O:8:"stdClass":2:{s:4:"type";s:9:"PTE听力";s:5:"score";s:2:"40";}}</t>
  </si>
  <si>
    <t>001 (620) 341-5918</t>
  </si>
  <si>
    <t>oisa@emporia.edu</t>
  </si>
  <si>
    <t>http://www.emporia.edu/finaid/scholarships/</t>
  </si>
  <si>
    <t>001 (620) 341-5374</t>
  </si>
  <si>
    <t>a:9:{s:6:"文学";s:37:"./major/175/2273/Undergraduate//9.gif";s:9:"历史学";s:37:"./major/175/2273/Undergraduate//7.gif";s:6:"理学";s:37:"./major/175/2273/Undergraduate//6.gif";s:9:"经济学";s:37:"./major/175/2273/Undergraduate//5.gif";s:9:"教育学";s:37:"./major/175/2273/Undergraduate//4.gif";s:9:"管理学";s:37:"./major/175/2273/Undergraduate//3.gif";s:6:"工学";s:37:"./major/175/2273/Undergraduate//2.gif";s:6:"医学";s:38:"./major/175/2273/Undergraduate//10.gif";s:6:"法学";s:37:"./major/175/2273/Undergraduate//1.gif";}</t>
  </si>
  <si>
    <t>{"Address":"Office of International Education Emporia State University 1200 Commercial St. - Campus Box 4041 Emporia, KS 66801 United States of America ","Tel":"001 (620) 341-5374","Fax":"001 (620) 341-5918","Mail":"oisa@emporia.edu","ApplyOnline":"http://www.emporia.edu/oie/apply-to-esu/","Conditions_Cost": [{"score":"2.0"}],"Conditions_Edu": "高中毕业", "Conditions_Test": [{"type":"传统托福(PBT)","score":"530"},{"type":"传统托福(PBT)阅读","score":"50"},{"type":"传统托福(PBT)写作","score":"50"},{"type":"传统托福(PBT)听力","score":"50"},{"type":"托福网考(IBT)","score":"72"},{"type":"托福网考(IBT)阅读","score":"15"},{"type":"托福网考(IBT)写作","score":"15"},{"type":"托福网考(IBT)听力","score":"15"},{"type":"雅思","score":"6.0"},{"type":"雅思阅读","score":"5.5"},{"type":"雅思写作","score":"5.5"},{"type":"雅思听力","score":"5.5"},{"type":"雅思口语","score":"5.5"},{"type":"PTE","score":"49"},{"type":"PTE口语","score":"40"},{"type":"PTE写作","score":"40"},{"type":"PTE阅读","score":"40"},{"type":"PTE听力","score":"40"}],"Conditions_Age": "无明确要求","MajorSum": "40", "OpeningTime": [{"time":"5月1日","tip":"秋季入学申请截止时间"},{"time":"10月1日","tip":"春季入学申请截止时间"},{"time":"3月1日","tip":"夏季入学申请截止时间"}],"Tuition": "16142","Other_Application": "50","Other_reg": "-1","Other_books": "-1","ScholarshipUrl": "http://www.emporia.edu/finaid/scholarships/","alimony":"12768-21600","Other_Conditions": "无明确要求","Currency": "美元","Rate": "6.3387"}</t>
  </si>
  <si>
    <t>Emporia State University, Campus Box 4021, 1200 Commercial St., Emporia, KS  66801.  U.S.A.</t>
  </si>
  <si>
    <t>a:2:{i:0;O:8:"stdClass":1:{s:5:"score";s:3:"2.5";}i:1;O:8:"stdClass":2:{s:5:"score";s:14:"四分制  3.0";s:3:"tip";s:3:"GPA";}}</t>
  </si>
  <si>
    <t>a:2:{i:0;O:8:"stdClass":2:{s:4:"type";s:6:"雅思";s:5:"score";s:3:"6.5";}i:1;O:8:"stdClass":2:{s:4:"type";s:3:"PTE";s:5:"score";s:2:"53";}}</t>
  </si>
  <si>
    <t>001 620-341-5918</t>
  </si>
  <si>
    <t>001 620-341-5374</t>
  </si>
  <si>
    <t>a:7:{s:6:"文学";s:30:"./major/175/2273/Master//9.gif";s:9:"历史学";s:30:"./major/175/2273/Master//7.gif";s:6:"理学";s:30:"./major/175/2273/Master//6.gif";s:9:"教育学";s:30:"./major/175/2273/Master//4.gif";s:9:"管理学";s:30:"./major/175/2273/Master//3.gif";s:6:"医学";s:31:"./major/175/2273/Master//10.gif";s:6:"法学";s:30:"./major/175/2273/Master//1.gif";}</t>
  </si>
  <si>
    <t>{"Address":"Emporia State University, Campus Box 4021, 1200 Commercial St., Emporia, KS  66801.  U.S.A.  ","Tel":"001 620-341-5374","Fax":"001 620-341-5918","Mail":"oisa@emporia.edu","ApplyOnline":"http://www.emporia.edu/oie/apply-to-esu/","Conditions_Cost": [{"score":"2.5"},{"score":"四分制  3.0","tip":"GPA"}],"Conditions_Edu": "本科毕业", "Conditions_Test": [{"type":"雅思","score":"6.5"},{"type":"PTE","score":"53"}],"Conditions_Age": "无明确要求","MajorSum": "27", "OpeningTime": [{"time":"5月1日","tip":"秋季入学申请截止时间"},{"time":"10月1日","tip":"春季入学申请截止时间"},{"time":"3月1日","tip":"夏季入学申请截止时间"}],"Tuition": "16440","Other_Application": "75","Other_reg": "-1","Other_books": "-1","ScholarshipUrl": "http://www.emporia.edu/finaid/scholarships/","alimony":"12768-21600","Other_Conditions": "无明确要求","Currency": "美元","Rate": "6.3387"}</t>
  </si>
  <si>
    <t>a:1:{s:9:"管理学";s:26:"./major/175/2273/Dr//3.gif";}</t>
  </si>
  <si>
    <t>{"Address":"Emporia State University, Campus Box 4021, 1200 Commercial St., Emporia, KS  66801.  U.S.A.  ","Tel":"001 620-341-5374","Fax":"001 620-341-5918","Mail":"oisa@emporia.edu","ApplyOnline":"http://www.emporia.edu/oie/apply-to-esu/","Conditions_Cost": "","Conditions_Edu": "本科毕业", "Conditions_Test": [{"type":"雅思","score":"6.5"},{"type":"PTE","score":"53"}],"Conditions_Age": "无明确要求","MajorSum": "1", "OpeningTime": [{"time":"5月1日","tip":"秋季入学申请截止时间"},{"time":"10月1日","tip":"春季入学申请截止时间"},{"time":"3月1日","tip":"夏季入学申请截止时间"}],"Tuition": "16440","Other_Application": "75","Other_reg": "-1","Other_books": "-1","ScholarshipUrl": "http://www.emporia.edu/finaid/scholarships/","alimony":"12768-21600","Other_Conditions": "无明确要求","Currency": "美元","Rate": "6.3387"}</t>
  </si>
  <si>
    <t>School of Business Marketing and Recruitment, Campus Box 4057,Emporia State University, 1200 Commercial, Emporia, KS 66801-5087</t>
  </si>
  <si>
    <t>a:2:{i:0;O:8:"stdClass":2:{s:4:"type";s:17:"传统托福(PBT)";s:5:"score";s:3:"550";}i:1;O:8:"stdClass":2:{s:4:"type";s:4:"GMAT";s:5:"score";s:3:"450";}}</t>
  </si>
  <si>
    <t>1 (620) 341-6346</t>
  </si>
  <si>
    <t>bizhornet@emporia.edu</t>
  </si>
  <si>
    <t>1 (620) 341-5371</t>
  </si>
  <si>
    <t>a:2:{s:9:"管理学";s:27:"./major/175/2273/MBA//3.gif";s:6:"工学";s:27:"./major/175/2273/MBA//2.gif";}</t>
  </si>
  <si>
    <t>{"Address":"School of Business Marketing and Recruitment, Campus Box 4057,Emporia State University, 1200 Commercial, Emporia, KS 66801-5087","Tel":"1 (620) 341-5371","Fax":"1 (620) 341-6346","Mail":"bizhornet@emporia.edu","Conditions_Cost": "","Conditions_Edu": "本科毕业", "Conditions_Test": [{"type":"传统托福(PBT)","score":"550"},{"type":"GMAT","score":"450"}], "Conditions_Work": "无明确要求","Conditions_Age": "无明确要求","MajorSum": "3", "OpeningTime": "","Tuition": "24660","Other_Application": "-1","Other_reg": "-1","Other_books": "-1","ScholarshipUrl": "","alimony":"12768-21600","Other_Conditions": "1.提交GRE考试成绩。","Currency": "美元","Rate": "6.3387"}</t>
  </si>
  <si>
    <t>a:5:{s:6:"文学";s:34:"./major/175/2273/Specialist//9.gif";s:6:"理学";s:34:"./major/175/2273/Specialist//6.gif";s:9:"教育学";s:34:"./major/175/2273/Specialist//4.gif";s:9:"管理学";s:34:"./major/175/2273/Specialist//3.gif";s:6:"医学";s:35:"./major/175/2273/Specialist//10.gif";}</t>
  </si>
  <si>
    <t>{"Address":"Office of International Education Emporia State University 1200 Commercial St. - Campus Box 4041 Emporia, KS 66801 United States of America ","Tel":"001 (620) 341-5374","Fax":"001 (620) 341-5918","Mail":"oisa@emporia.edu","ApplyOnline":"http://www.emporia.edu/oie/apply-to-esu/","Conditions_Cost": [{"score":"2.0"}],"Conditions_Edu": "高中毕业", "Conditions_Test": [{"type":"传统托福(PBT)","score":"530"},{"type":"传统托福(PBT)阅读","score":"50"},{"type":"传统托福(PBT)写作","score":"50"},{"type":"传统托福(PBT)听力","score":"50"},{"type":"托福网考(IBT)","score":"72"},{"type":"托福网考(IBT)阅读","score":"15"},{"type":"托福网考(IBT)写作","score":"15"},{"type":"托福网考(IBT)听力","score":"15"},{"type":"雅思","score":"6.0"},{"type":"雅思阅读","score":"5.5"},{"type":"雅思写作","score":"5.5"},{"type":"雅思听力","score":"5.5"},{"type":"雅思口语","score":"5.5"},{"type":"PTE","score":"49"},{"type":"PTE口语","score":"40"},{"type":"PTE写作","score":"40"},{"type":"PTE阅读","score":"40"},{"type":"PTE听力","score":"40"}],"Conditions_Age": "无明确要求","MajorSum": "10", "OpeningTime": [{"time":"5月1日","tip":"秋季入学申请截止时间"},{"time":"10月1日","tip":"春季入学申请截止时间"},{"time":"3月1日","tip":"夏季入学申请截止时间"}],"Tuition": "16142","Other_Application": "50","Other_reg": "-1","Other_books": "-1","ScholarshipUrl": "http://www.emporia.edu/finaid/scholarships/","alimony":"12768-21600","Other_Conditions": "无明确要求","Currency": "美元","Rate": "6.3387"}</t>
  </si>
  <si>
    <t>a:2:{s:6:"文学";s:32:"./major/175/2273/Language//9.gif";s:9:"教育学";s:32:"./major/175/2273/Language//4.gif";}</t>
  </si>
  <si>
    <t>{"Address":"Office of International Education Emporia State University 1200 Commercial St. - Campus Box 4041 Emporia, KS 66801 United States of America ","Tel":"001 (620) 341-5374","Fax":"001 (620) 341-5918","Mail":"oisa@emporia.edu","ApplyOnline":"http://www.emporia.edu/oie/apply-to-esu/","Conditions_Cost": "","Conditions_Edu": "无明确要求", "Conditions_Test": "","Conditions_Age": "无明确要求","MajorSum": "1", "OpeningTime": "","Tuition": "-1","Other_Application": "-1","Other_reg": "-1","Other_books": "-1","ScholarshipUrl": "","alimony":"12768-21600","Other_Conditions": "无明确要求","Currency": "美元","Rate": "6.3387"}</t>
  </si>
  <si>
    <t>a:7:{s:6:"文学";s:31:"./major/175/2273/NetWork//9.gif";s:6:"理学";s:31:"./major/175/2273/NetWork//6.gif";s:9:"经济学";s:31:"./major/175/2273/NetWork//5.gif";s:9:"教育学";s:31:"./major/175/2273/NetWork//4.gif";s:9:"管理学";s:31:"./major/175/2273/NetWork//3.gif";s:6:"医学";s:32:"./major/175/2273/NetWork//10.gif";s:6:"法学";s:31:"./major/175/2273/NetWork//1.gif";}</t>
  </si>
  <si>
    <t>{"Address":"Emporia State University, Campus Box 4021, 1200 Commercial St., Emporia, KS  66801.  U.S.A.  ","Tel":"001 620-341-5374","Fax":"001 620-341-5918","Mail":"oisa@emporia.edu","ApplyOnline":"http://www.emporia.edu/oie/apply-to-esu/","Conditions_Cost": "","Conditions_Edu": "无明确要求", "Conditions_Test": "","Conditions_Age": "无明确要求","MajorSum": "22", "OpeningTime": "","Tuition": "16440","Other_Application": "","Other_reg": "-1","Other_books": "-1","ScholarshipUrl": "http://www.emporia.edu/finaid/scholarships/","alimony":"12768-21600","Other_Conditions": "无明确要求","Currency": "美元","Rate": "6.3387"}</t>
  </si>
  <si>
    <t>a:5:{s:6:"农学";s:34:"./major/175/2273/Foundation//8.gif";s:9:"教育学";s:34:"./major/175/2273/Foundation//4.gif";s:6:"工学";s:34:"./major/175/2273/Foundation//2.gif";s:6:"医学";s:35:"./major/175/2273/Foundation//10.gif";s:6:"法学";s:34:"./major/175/2273/Foundation//1.gif";}</t>
  </si>
  <si>
    <t>{"Address":"Office of International Education Emporia State University 1200 Commercial St. - Campus Box 4041 Emporia, KS 66801 United States of America ","Tel":"001 (620) 341-5374","Fax":"001 (620) 341-5918","Mail":"oisa@emporia.edu","ApplyOnline":"http://www.emporia.edu/oie/apply-to-esu/","Conditions_Cost": "","Conditions_Edu": "无明确要求", "Conditions_Test": "","Conditions_Age": "无明确要求","MajorSum": "11", "OpeningTime": "","Tuition": "-1","Other_Application": "-1","Other_reg": "-1","Other_books": "-1","ScholarshipUrl": "","alimony":"12768-21600","Other_Conditions": "无明确要求","Currency": "美元","Rate": "6.3387"}</t>
  </si>
  <si>
    <t>罗斯哈曼理工学院(特雷霍特)</t>
  </si>
  <si>
    <t>Rose-Hulman Institute of Technology (Terre Haute)</t>
  </si>
  <si>
    <t>Office of Admissions  5500 Wabash Avenue, CM 1  Terre Haute, IN 47803</t>
  </si>
  <si>
    <t>http://www.rose-hulman.edu/admissions-financial-aid/what-it-takes-to-apply/international-application.aspx</t>
  </si>
  <si>
    <t>a:4:{i:0;O:8:"stdClass":2:{s:4:"type";s:17:"传统托福(PBT)";s:5:"score";s:3:"550";}i:1;O:8:"stdClass":2:{s:4:"type";s:17:"托福机考(CBT)";s:5:"score";s:3:"215";}i:2;O:8:"stdClass":2:{s:4:"type";s:17:"托福网考(IBT)";s:5:"score";s:2:"80";}i:3;O:8:"stdClass":2:{s:4:"type";s:6:"雅思";s:5:"score";s:3:"6.5";}}</t>
  </si>
  <si>
    <t>001 812-877-8941</t>
  </si>
  <si>
    <t>admissions@rose-hulman.edu</t>
  </si>
  <si>
    <t>http://www.rose-hulman.edu/admissions-financial-aid/cost-financial-aid/loans,-grants-scholarships.aspx</t>
  </si>
  <si>
    <t>001 800-248-7448</t>
  </si>
  <si>
    <t>a:5:{s:6:"理学";s:37:"./major/175/2138/Undergraduate//6.gif";s:9:"经济学";s:37:"./major/175/2138/Undergraduate//5.gif";s:6:"工学";s:37:"./major/175/2138/Undergraduate//2.gif";s:6:"军事";s:38:"./major/175/2138/Undergraduate//12.gif";s:6:"法学";s:37:"./major/175/2138/Undergraduate//1.gif";}</t>
  </si>
  <si>
    <t>{"Address":"Office of Admissions  5500 Wabash Avenue, CM 1  Terre Haute, IN 47803 ","Tel":"001 800-248-7448","Fax":"001 812-877-8941    ","Mail":"admissions@rose-hulman.edu","ApplyOnline":"http://www.rose-hulman.edu/admissions-financial-aid/what-it-takes-to-apply/international-application.aspx","Conditions_Cost": "","Conditions_Edu": "高中毕业", "Conditions_Test": [{"type":"传统托福(PBT)","score":"550"},{"type":"托福机考(CBT)","score":"215"},{"type":"托福网考(IBT)","score":"80"},{"type":"雅思","score":"6.5"}],"Conditions_Age": "无明确要求","MajorSum": "21", "OpeningTime": [{"time":"2月1日","tip":""}],"Tuition": "39462","Other_Application": "-1","Other_reg": "-1","Other_books": "1500","ScholarshipUrl": "http://www.rose-hulman.edu/admissions-financial-aid/cost-financial-aid/loans,-grants-scholarships.aspx","alimony":"12768-21600","Other_Conditions": "无明确要求","Currency": "美元","Rate": "6.3387"}</t>
  </si>
  <si>
    <t>Graduate Studies   5500 Wabash Avenue    Terre Haute, IN 47803</t>
  </si>
  <si>
    <t>http://www.rose-hulman.edu/academics/graduate-programs/overview/admissions.aspx</t>
  </si>
  <si>
    <t>a:20:{i:0;O:8:"stdClass":2:{s:4:"type";s:17:"传统托福(PBT)";s:5:"score";s:3:"580";}i:1;O:8:"stdClass":2:{s:4:"type";s:23:"传统托福(PBT)阅读";s:5:"score";s:2:"60";}i:2;O:8:"stdClass":2:{s:4:"type";s:23:"传统托福(PBT)写作";s:5:"score";s:2:"60";}i:3;O:8:"stdClass":2:{s:4:"type";s:23:"传统托福(PBT)听力";s:5:"score";s:2:"56";}i:4;O:8:"stdClass":2:{s:4:"type";s:23:"传统托福(PBT)口语";s:5:"score";s:2:"54";}i:5;O:8:"stdClass":2:{s:4:"type";s:17:"托福机考(CBT)";s:5:"score";s:3:"237";}i:6;O:8:"stdClass":2:{s:4:"type";s:23:"托福机考(CBT)阅读";s:5:"score";s:2:"25";}i:7;O:8:"stdClass":2:{s:4:"type";s:23:"托福机考(CBT)写作";s:5:"score";s:2:"25";}i:8;O:8:"stdClass":2:{s:4:"type";s:23:"托福机考(CBT)听力";s:5:"score";s:2:"22";}i:9;O:8:"stdClass":2:{s:4:"type";s:23:"托福机考(CBT)口语";s:5:"score";s:2:"24";}i:10;O:8:"stdClass":2:{s:4:"type";s:17:"托福网考(IBT)";s:5:"score";s:2:"92";}i:11;O:8:"stdClass":2:{s:4:"type";s:23:"托福网考(IBT)阅读";s:5:"score";s:2:"26";}i:12;O:8:"stdClass":2:{s:4:"type";s:23:"托福网考(IBT)写作";s:5:"score";s:3:"7.0";}i:13;O:8:"stdClass":2:{s:4:"type";s:23:"托福网考(IBT)听力";s:5:"score";s:3:"7.0";}i:14;O:8:"stdClass":2:{s:4:"type";s:23:"托福网考(IBT)口语";s:5:"score";s:2:"24";}i:15;O:8:"stdClass":2:{s:4:"type";s:6:"雅思";s:5:"score";s:3:"7.0";}i:16;O:8:"stdClass":2:{s:4:"type";s:12:"雅思阅读";s:5:"score";s:3:"7.0";}i:17;O:8:"stdClass":2:{s:4:"type";s:12:"雅思写作";s:5:"score";s:2:"22";}i:18;O:8:"stdClass":2:{s:4:"type";s:12:"雅思听力";s:5:"score";s:2:"22";}i:19;O:8:"stdClass":2:{s:4:"type";s:12:"雅思口语";s:5:"score";s:3:"7.0";}}</t>
  </si>
  <si>
    <t>+1 812-877-8061</t>
  </si>
  <si>
    <t>siahmako@rose-hulman.edu</t>
  </si>
  <si>
    <t>a:4:{i:0;O:8:"stdClass":2:{s:4:"time";s:9:"2月15日";s:3:"tip";s:30:"秋季入学申请截止时间";}i:1;O:8:"stdClass":2:{s:4:"time";s:8:"4月1日";s:3:"tip";s:30:"夏季入学申请截止时间";}i:2;O:8:"stdClass":2:{s:4:"time";s:8:"8月1日";s:3:"tip";s:30:"冬季入学申请截止时间";}i:3;O:8:"stdClass":2:{s:4:"time";s:9:"11月1日";s:3:"tip";s:30:"春季入学申请截止时间";}}</t>
  </si>
  <si>
    <t>1.GRE分数：数学60%，写作33%，语文33%。</t>
  </si>
  <si>
    <t>+1 812-877-8400</t>
  </si>
  <si>
    <t>a:1:{s:6:"工学";s:30:"./major/175/2138/Master//2.gif";}</t>
  </si>
  <si>
    <t>{"Address":"Graduate Studies   5500 Wabash Avenue    Terre Haute, IN 47803","Tel":"+1 812-877-8400","Fax":"+1 812-877-8061","Mail":"siahmako@rose-hulman.edu","ApplyOnline":"http://www.rose-hulman.edu/academics/graduate-programs/overview/admissions.aspx","Conditions_Cost": [{"score":"四分制  3.0","tip":"GPA"}],"Conditions_Edu": "本科毕业", "Conditions_Test": [{"type":"传统托福(PBT)","score":"580"},{"type":"传统托福(PBT)阅读","score":"60"},{"type":"传统托福(PBT)写作","score":"60"},{"type":"传统托福(PBT)听力","score":"56"},{"type":"传统托福(PBT)口语","score":"54"},{"type":"托福机考(CBT)","score":"237"},{"type":"托福机考(CBT)阅读","score":"25"},{"type":"托福机考(CBT)写作","score":"25"},{"type":"托福机考(CBT)听力","score":"22"},{"type":"托福机考(CBT)口语","score":"24"},{"type":"托福网考(IBT)","score":"92"},{"type":"托福网考(IBT)阅读","score":"26"},{"type":"托福网考(IBT)写作","score":"7.0"},{"type":"托福网考(IBT)听力","score":"7.0"},{"type":"托福网考(IBT)口语","score":"24"},{"type":"雅思","score":"7.0"},{"type":"雅思阅读","score":"7.0"},{"type":"雅思写作","score":"22"},{"type":"雅思听力","score":"22"},{"type":"雅思口语","score":"7.0"}],"Conditions_Age": "无明确要求","MajorSum": "9", "OpeningTime": [{"time":"2月15日","tip":"秋季入学申请截止时间"},{"time":"4月1日","tip":"夏季入学申请截止时间"},{"time":"8月1日","tip":"冬季入学申请截止时间"},{"time":"11月1日","tip":"春季入学申请截止时间"}],"Tuition": "39462","Other_Application": "-1","Other_reg": "-1","Other_books": "1500","ScholarshipUrl": "http://www.rose-hulman.edu/admissions-financial-aid/cost-financial-aid/loans,-grants-scholarships.aspx","alimony":"12768-21600","Other_Conditions": "1.GRE分数：数学60%，写作33%，语文33%。","Currency": "美元","Rate": "6.3387"}</t>
  </si>
  <si>
    <t>a:2:{s:6:"文学";s:34:"./major/175/2138/Specialist//9.gif";s:6:"工学";s:34:"./major/175/2138/Specialist//2.gif";}</t>
  </si>
  <si>
    <t>{"Address":"Office of Admissions  5500 Wabash Avenue, CM 1  Terre Haute, IN 47803 ","Tel":"001 800-248-7448","Fax":"001 812-877-8941   ","Mail":"admissions@rose-hulman.edu","ApplyOnline":"http://www.rose-hulman.edu/admissions-financial-aid/what-it-takes-to-apply/international-application.aspx","Conditions_Cost": "","Conditions_Edu": "高中毕业", "Conditions_Test": [{"type":"传统托福(PBT)","score":"550"},{"type":"托福机考(CBT)","score":"215"},{"type":"托福网考(IBT)","score":"80"},{"type":"雅思","score":"6.5"}],"Conditions_Age": "无明确要求","MajorSum": "4", "OpeningTime": [{"time":"2月1日","tip":""}],"Tuition": "39462","Other_Application": "-1","Other_reg": "-1","Other_books": "1500","ScholarshipUrl": "http://www.rose-hulman.edu/admissions-financial-aid/cost-financial-aid/loans,-grants-scholarships.aspx","alimony":"12768-21600","Other_Conditions": "无明确要求","Currency": "美元","Rate": "6.3387"}</t>
  </si>
  <si>
    <t>a:4:{s:9:"经济学";s:34:"./major/175/2138/Foundation//5.gif";s:9:"教育学";s:34:"./major/175/2138/Foundation//4.gif";s:6:"医学";s:35:"./major/175/2138/Foundation//10.gif";s:6:"法学";s:34:"./major/175/2138/Foundation//1.gif";}</t>
  </si>
  <si>
    <t>{"Address":"Office of Admissions  5500 Wabash Avenue, CM 1  Terre Haute, IN 47803 ","Tel":"001 800-248-7448","Fax":"001 812-877-8941 ","Mail":"admissions@rose-hulman.edu","ApplyOnline":"http://www.rose-hulman.edu/admissions-financial-aid/what-it-takes-to-apply/international-application.aspx","Conditions_Cost": "","Conditions_Edu": "无明确要求", "Conditions_Test": "","Conditions_Age": "无明确要求","MajorSum": "3", "OpeningTime": "","Tuition": "-1","Other_Application": "-1","Other_reg": "-1","Other_books": "-1","ScholarshipUrl": "","alimony":"12768-21600","Other_Conditions": "无明确要求","Currency": "美元","Rate": "6.3387"}</t>
  </si>
  <si>
    <t>新墨西哥矿业技术学院(索克罗)</t>
  </si>
  <si>
    <t>New Mexico Institute of Mining and Technology (Socorro)</t>
  </si>
  <si>
    <t>International Undergraduate Admission,Student Affairs,New Mexico Tech,801 Leroy Place,Socorro, NM 87801 USA</t>
  </si>
  <si>
    <t>http://www.nmt.edu/international-undergraduate-bs-degree-admission-requirements-admission2</t>
  </si>
  <si>
    <t>international_undergrad@admin.nmt.edu</t>
  </si>
  <si>
    <t>http://www.nmt.edu/scholarships</t>
  </si>
  <si>
    <t>1-575.835.5060</t>
  </si>
  <si>
    <t>a:4:{s:6:"理学";s:37:"./major/175/3807/Undergraduate//6.gif";s:9:"教育学";s:37:"./major/175/3807/Undergraduate//4.gif";s:9:"管理学";s:37:"./major/175/3807/Undergraduate//3.gif";s:6:"工学";s:37:"./major/175/3807/Undergraduate//2.gif";}</t>
  </si>
  <si>
    <t>{"Address":"International Undergraduate Admission,Student Affairs,New Mexico Tech,801 Leroy Place,Socorro, NM 87801 USA","Tel":"1-575.835.5060","Fax":"","Mail":"international_undergrad@admin.nmt.edu","ApplyOnline":"http://www.nmt.edu/international-undergraduate-bs-degree-admission-requirements-admission2","Conditions_Cost": [{"score":"四分制  2.5","tip":"GPA"}],"Conditions_Edu": "高中毕业", "Conditions_Test": [{"type":"传统托福(PBT)","score":"540"},{"type":"托福机考(CBT)","score":"207"},{"type":"托福网考(IBT)","score":"76"}],"Conditions_Age": "无明确要求","MajorSum": "22", "OpeningTime": [{"time":"5月1日","tip":"秋季入学申请截止时间"},{"time":"10月1日","tip":"春季入学申请截止时间"}],"Tuition": "16655","Other_Application": "-1","Other_reg": "-1","Other_books": "-1","ScholarshipUrl": "http://www.nmt.edu/scholarships","alimony":"12768-21600","Other_Conditions": "无明确要求","Currency": "美元","Rate": "6.3387"}</t>
  </si>
  <si>
    <t>Graduate Studies,202-207 Fitch Hall,New Mexico Tech,801 Leroy Place,Socorro, NM 87801 USA</t>
  </si>
  <si>
    <t>http://infohost.nmt.edu/~grad/AdmissionsInfo.html</t>
  </si>
  <si>
    <t>1-575-835-5476</t>
  </si>
  <si>
    <t>graduate@nmt.edu</t>
  </si>
  <si>
    <t>a:3:{i:0;O:8:"stdClass":2:{s:4:"time";s:8:"8月1日";s:3:"tip";s:30:"秋季入学申请截止时间";}i:1;O:8:"stdClass":2:{s:4:"time";s:8:"1月2日";s:3:"tip";s:30:"春季入学申请截止时间";}i:2;O:8:"stdClass":2:{s:4:"time";s:8:"5月1日";s:3:"tip";s:30:"夏季入学申请截止时间";}}</t>
  </si>
  <si>
    <t>1 获得理科或工科学士学位（美国教育部认可的大学所颁发）&amp;nbsp;2 母语非英语的留学生要求托福考试成绩。&amp;nbsp;3 硕士留学生要求GRE考试一般能力测验成绩。</t>
  </si>
  <si>
    <t>1-800-428-8324</t>
  </si>
  <si>
    <t>a:4:{s:6:"理学";s:30:"./major/175/3807/Master//6.gif";s:9:"教育学";s:30:"./major/175/3807/Master//4.gif";s:9:"管理学";s:30:"./major/175/3807/Master//3.gif";s:6:"工学";s:30:"./major/175/3807/Master//2.gif";}</t>
  </si>
  <si>
    <t>{"Address":"Graduate Studies,202-207 Fitch Hall,New Mexico Tech,801 Leroy Place,Socorro, NM 87801 USA ","Tel":"1-800-428-8324","Fax":"1-575-835-5476 ","Mail":"graduate@nmt.edu","ApplyOnline":"http://infohost.nmt.edu/~grad/AdmissionsInfo.html","Conditions_Cost": "","Conditions_Edu": "本科毕业", "Conditions_Test": "","Conditions_Age": "无明确要求","MajorSum": "17", "OpeningTime": [{"time":"8月1日","tip":"秋季入学申请截止时间"},{"time":"1月2日","tip":"春季入学申请截止时间"},{"time":"5月1日","tip":"夏季入学申请截止时间"}],"Tuition": "18480","Other_Application": "45","Other_reg": "-1","Other_books": "-1","ScholarshipUrl": "http://www.nmt.edu/scholarships","alimony":"12768-21600","Other_Conditions": "1 获得理科或工科学士学位（美国教育部认可的大学所颁发）&amp;nbsp;2 母语非英语的留学生要求托福考试成绩。&amp;nbsp;3 硕士留学生要求GRE考试一般能力测验成绩。","Currency": "美元","Rate": "6.3387"}</t>
  </si>
  <si>
    <t>1 获得理科或工科硕士学位（美国教育部认可的大学所颁发）&amp;nbsp;2 母语非英语的留学生要求托福考试成绩。&amp;nbsp;3 博士留学生要求GRE考试一般能力测验和高级专业测验两项成绩。</t>
  </si>
  <si>
    <t>1-800-428-TECH (8324)</t>
  </si>
  <si>
    <t>a:2:{s:6:"理学";s:26:"./major/175/3807/Dr//6.gif";s:6:"工学";s:26:"./major/175/3807/Dr//2.gif";}</t>
  </si>
  <si>
    <t>{"Address":"Graduate Studies,202-207 Fitch Hall,New Mexico Tech,801 Leroy Place,Socorro, NM 87801 USA ","Tel":"1-800-428-TECH (8324)","Fax":"1-575-835-5476 ","Mail":"graduate@nmt.edu","ApplyOnline":"http://infohost.nmt.edu/~grad/AdmissionsInfo.html","Conditions_Cost": "","Conditions_Edu": "硕士毕业", "Conditions_Test": "","Conditions_Age": "无明确要求","MajorSum": "12", "OpeningTime": [{"time":"8月1日","tip":"秋季入学申请截止时间"},{"time":"1月2日","tip":"春季入学申请截止时间"},{"time":"5月1日","tip":"夏季入学申请截止时间"}],"Tuition": "18480","Other_Application": "45","Other_reg": "-1","Other_books": "-1","ScholarshipUrl": "http://www.nmt.edu/scholarships","alimony":"12768-21600","Other_Conditions": "1 获得理科或工科硕士学位（美国教育部认可的大学所颁发）&amp;nbsp;2 母语非英语的留学生要求托福考试成绩。&amp;nbsp;3 博士留学生要求GRE考试一般能力测验和高级专业测验两项成绩。","Currency": "美元","Rate": "6.3387"}</t>
  </si>
  <si>
    <t>a:1:{s:6:"理学";s:31:"./major/175/3807/NetWork//6.gif";}</t>
  </si>
  <si>
    <t>{"Address":"Graduate Studies,202-207 Fitch Hall,New Mexico Tech,801 Leroy Place,Socorro, NM 87801 USA ","Tel":"1-800-428-8324","Fax":"1-575-835-5476 ","Mail":"graduate@nmt.edu","ApplyOnline":"http://infohost.nmt.edu/~grad/AdmissionsInfo.html","Conditions_Cost": "","Conditions_Edu": "无明确要求", "Conditions_Test": "","Conditions_Age": "无明确要求","MajorSum": "1", "OpeningTime": "","Tuition": "18480","Other_Application": "","Other_reg": "-1","Other_books": "-1","ScholarshipUrl": "http://www.nmt.edu/scholarships","alimony":"12768-21600","Other_Conditions": "无明确要求","Currency": "美元","Rate": "6.3387"}</t>
  </si>
  <si>
    <t>杜鲁门州立大学(柯克斯维尔)</t>
  </si>
  <si>
    <t>Truman State University (Kirksville)</t>
  </si>
  <si>
    <t>Office of Admission, Truman State University, 100 East Normal, Kirksville, MO 63501-4221</t>
  </si>
  <si>
    <t>https://secure.truman.edu/iso-s/appform/appform.asp</t>
  </si>
  <si>
    <t>a:7:{i:0;O:8:"stdClass":2:{s:4:"type";s:17:"传统托福(PBT)";s:5:"score";s:3:"550";}i:1;O:8:"stdClass":2:{s:4:"type";s:17:"托福机考(CBT)";s:5:"score";s:3:"213";}i:2;O:8:"stdClass":2:{s:4:"type";s:17:"托福网考(IBT)";s:5:"score";s:2:"79";}i:3;O:8:"stdClass":2:{s:4:"type";s:3:"SAT";s:5:"score";s:4:"1050";}i:4;O:8:"stdClass":2:{s:4:"type";s:3:"ACT";s:5:"score";s:2:"22";}i:5;O:8:"stdClass":2:{s:4:"type";s:6:"雅思";s:5:"score";s:1:"6";}i:6;O:8:"stdClass":2:{s:4:"type";s:2:"IB";s:5:"score";s:1:"5";}}</t>
  </si>
  <si>
    <t>1-660-785-7456</t>
  </si>
  <si>
    <t>admissions@truman.edu</t>
  </si>
  <si>
    <t>a:3:{i:0;O:8:"stdClass":2:{s:4:"time";s:8:"6月1日";s:3:"tip";s:30:"秋季入学申请截止日期";}i:1;O:8:"stdClass":2:{s:4:"time";s:9:"11月1日";s:3:"tip";s:30:"春季入学申请截止日期";}i:2;O:8:"stdClass":2:{s:4:"time";s:9:"1月31日";s:3:"tip";s:30:"护理专业申请截止日期";}}</t>
  </si>
  <si>
    <t>http://admissions.truman.edu/costs/scholarships.asp</t>
  </si>
  <si>
    <t>1-800-892-7792</t>
  </si>
  <si>
    <t>a:11:{s:6:"文学";s:37:"./major/175/3440/Undergraduate//9.gif";s:6:"农学";s:37:"./major/175/3440/Undergraduate//8.gif";s:9:"历史学";s:37:"./major/175/3440/Undergraduate//7.gif";s:6:"理学";s:37:"./major/175/3440/Undergraduate//6.gif";s:9:"经济学";s:37:"./major/175/3440/Undergraduate//5.gif";s:9:"教育学";s:37:"./major/175/3440/Undergraduate//4.gif";s:9:"管理学";s:37:"./major/175/3440/Undergraduate//3.gif";s:6:"工学";s:37:"./major/175/3440/Undergraduate//2.gif";s:6:"哲学";s:38:"./major/175/3440/Undergraduate//11.gif";s:6:"医学";s:38:"./major/175/3440/Undergraduate//10.gif";s:6:"法学";s:37:"./major/175/3440/Undergraduate//1.gif";}</t>
  </si>
  <si>
    <t>{"Address":"Office of Admission, Truman State University, 100 East Normal, Kirksville, MO 63501-4221","Tel":"1-800-892-7792","Fax":"1-660-785-7456    ","Mail":"admissions@truman.edu","ApplyOnline":"https://secure.truman.edu/iso-s/appform/appform.asp","Conditions_Cost": "","Conditions_Edu": "高中毕业", "Conditions_Test": [{"type":"传统托福(PBT)","score":"550"},{"type":"托福机考(CBT)","score":"213"},{"type":"托福网考(IBT)","score":"79"},{"type":"SAT","score":"1050"},{"type":"ACT","score":"22"},{"type":"雅思","score":"6"},{"type":"IB","score":"5"}],"Conditions_Age": "无明确要求","MajorSum": "52", "OpeningTime": [{"time":"6月1日","tip":"秋季入学申请截止日期"},{"time":"11月1日","tip":"春季入学申请截止日期"},{"time":"1月31日","tip":"护理专业申请截止日期"}],"Tuition": "12968","Other_Application": "-1","Other_reg": "-1","Other_books": "-1","ScholarshipUrl": "http://admissions.truman.edu/costs/scholarships.asp","alimony":"12768-21600","Other_Conditions": "无明确要求","Currency": "美元","Rate": "6.3387"}</t>
  </si>
  <si>
    <t>a:5:{i:0;O:8:"stdClass":2:{s:4:"type";s:17:"传统托福(PBT)";s:5:"score";s:3:"550";}i:1;O:8:"stdClass":2:{s:4:"type";s:17:"托福机考(CBT)";s:5:"score";s:3:"213";}i:2;O:8:"stdClass":2:{s:4:"type";s:17:"托福网考(IBT)";s:5:"score";s:2:"79";}i:3;O:8:"stdClass":2:{s:4:"type";s:6:"雅思";s:5:"score";s:3:"6.0";}i:4;O:8:"stdClass":2:{s:4:"type";s:2:"IB";s:5:"score";s:1:"5";}}</t>
  </si>
  <si>
    <t>1.申请者需提交GMAT、GRE考试成绩。&amp;nbsp;2.要求提交大学学习成绩单。</t>
  </si>
  <si>
    <t>http://gradstudies.truman.edu/graduate-resources/</t>
  </si>
  <si>
    <t>a:4:{s:6:"文学";s:30:"./major/175/3440/Master//9.gif";s:6:"理学";s:30:"./major/175/3440/Master//6.gif";s:9:"教育学";s:30:"./major/175/3440/Master//4.gif";s:9:"管理学";s:30:"./major/175/3440/Master//3.gif";}</t>
  </si>
  <si>
    <t>{"Address":"Office of Admission, Truman State University, 100 East Normal, Kirksville, MO 63501-4221","Tel":"1-800-892-7792","Fax":"1-660-785-7456  ","Mail":"admissions@truman.edu","ApplyOnline":"https://secure.truman.edu/iso-s/appform/appform.asp","Conditions_Cost": "","Conditions_Edu": "本科毕业", "Conditions_Test": [{"type":"传统托福(PBT)","score":"550"},{"type":"托福机考(CBT)","score":"213"},{"type":"托福网考(IBT)","score":"79"},{"type":"雅思","score":"6.0"},{"type":"IB","score":"5"}],"Conditions_Age": "无明确要求","MajorSum": "8", "OpeningTime": [{"time":"6月1日","tip":"秋季入学申请截止时间"},{"time":"11月1日","tip":"春季入学申请截止时间"}],"Tuition": "13720","Other_Application": "-1","Other_reg": "-1","Other_books": "-1","ScholarshipUrl": "http://gradstudies.truman.edu/graduate-resources/","alimony":"12768-21600","Other_Conditions": "1.申请者需提交GMAT、GRE考试成绩。&amp;nbsp;2.要求提交大学学习成绩单。","Currency": "美元","Rate": "6.3387"}</t>
  </si>
  <si>
    <t>a:6:{s:6:"文学";s:34:"./major/175/3440/Foundation//9.gif";s:6:"农学";s:34:"./major/175/3440/Foundation//8.gif";s:9:"教育学";s:34:"./major/175/3440/Foundation//4.gif";s:6:"工学";s:34:"./major/175/3440/Foundation//2.gif";s:6:"医学";s:35:"./major/175/3440/Foundation//10.gif";s:6:"法学";s:34:"./major/175/3440/Foundation//1.gif";}</t>
  </si>
  <si>
    <t>{"Address":"Office of Admission, Truman State University, 100 East Normal, Kirksville, MO 63501-4221","Tel":"1-800-892-7792","Fax":"1-660-785-7456 ","Mail":"admissions@truman.edu","ApplyOnline":"https://secure.truman.edu/iso-s/appform/appform.asp","Conditions_Cost": "","Conditions_Edu": "无明确要求", "Conditions_Test": "","Conditions_Age": "无明确要求","MajorSum": "11", "OpeningTime": "","Tuition": "-1","Other_Application": "-1","Other_reg": "-1","Other_books": "-1","ScholarshipUrl": "","alimony":"12768-21600","Other_Conditions": "无明确要求","Currency": "美元","Rate": "6.3387"}</t>
  </si>
  <si>
    <t>宾州西彻斯特大学（西彻斯特）</t>
  </si>
  <si>
    <t>West Chester University of Pennsylvania (West Chester)</t>
  </si>
  <si>
    <t>100 W. Rosedale Avenue, West Chester, PA 19383</t>
  </si>
  <si>
    <t>https://www.applyweb.com/apply/pawest/menu.html</t>
  </si>
  <si>
    <t>a:8:{i:0;O:8:"stdClass":2:{s:4:"type";s:17:"传统托福(PBT)";s:5:"score";s:3:"550";}i:1;O:8:"stdClass":2:{s:4:"type";s:17:"托福机考(CBT)";s:5:"score";s:3:"213";}i:2;O:8:"stdClass":2:{s:4:"type";s:17:"托福网考(IBT)";s:5:"score";s:2:"80";}i:3;O:8:"stdClass":2:{s:4:"type";s:6:"雅思";s:5:"score";s:1:"6";}i:4;O:8:"stdClass":2:{s:4:"type";s:12:"雅思阅读";s:5:"score";s:1:"6";}i:5;O:8:"stdClass":2:{s:4:"type";s:12:"雅思写作";s:5:"score";s:1:"6";}i:6;O:8:"stdClass":2:{s:4:"type";s:12:"雅思听力";s:5:"score";s:1:"6";}i:7;O:8:"stdClass":2:{s:4:"type";s:12:"雅思口语";s:5:"score";s:1:"6";}}</t>
  </si>
  <si>
    <t>ugadmiss@wcupa.edu</t>
  </si>
  <si>
    <t>http://www.wcupa.edu/_services/fin_aid/scholarships.aspx</t>
  </si>
  <si>
    <t>+1 610-436-3411</t>
  </si>
  <si>
    <t>a:10:{s:6:"文学";s:37:"./major/175/5146/Undergraduate//9.gif";s:9:"历史学";s:37:"./major/175/5146/Undergraduate//7.gif";s:6:"理学";s:37:"./major/175/5146/Undergraduate//6.gif";s:9:"经济学";s:37:"./major/175/5146/Undergraduate//5.gif";s:9:"教育学";s:37:"./major/175/5146/Undergraduate//4.gif";s:9:"管理学";s:37:"./major/175/5146/Undergraduate//3.gif";s:6:"工学";s:37:"./major/175/5146/Undergraduate//2.gif";s:6:"哲学";s:38:"./major/175/5146/Undergraduate//11.gif";s:6:"医学";s:38:"./major/175/5146/Undergraduate//10.gif";s:6:"法学";s:37:"./major/175/5146/Undergraduate//1.gif";}</t>
  </si>
  <si>
    <t>{"Address":"100 W. Rosedale Avenue, West Chester, PA 19383","Tel":"+1 610-436-3411","Fax":"  ","Mail":"ugadmiss@wcupa.edu","ApplyOnline":"https://www.applyweb.com/apply/pawest/menu.html","Conditions_Cost": "","Conditions_Edu": "高中毕业", "Conditions_Test": [{"type":"传统托福(PBT)","score":"550"},{"type":"托福机考(CBT)","score":"213"},{"type":"托福网考(IBT)","score":"80"},{"type":"雅思","score":"6"},{"type":"雅思阅读","score":"6"},{"type":"雅思写作","score":"6"},{"type":"雅思听力","score":"6"},{"type":"雅思口语","score":"6"}],"Conditions_Age": "无明确要求","MajorSum": "63", "OpeningTime": "","Tuition": "23714","Other_Application": "45","Other_reg": "-1","Other_books": "-1","ScholarshipUrl": "http://www.wcupa.edu/_services/fin_aid/scholarships.aspx","alimony":"12768-21600","Other_Conditions": "无明确要求","Currency": "美元","Rate": "6.3387"}</t>
  </si>
  <si>
    <t>Office of Graduate Studies and Extended Education, McKelvie Hall, 102 West Rosedale Avenue, West Chester, PA 19383</t>
  </si>
  <si>
    <t>https://www.applyweb.com/apply/wcgrad/menu.html</t>
  </si>
  <si>
    <t>+1 610 436-2763</t>
  </si>
  <si>
    <t>gradstudy@wcupa.edu</t>
  </si>
  <si>
    <t>+1 610-436-2943</t>
  </si>
  <si>
    <t>a:8:{s:6:"文学";s:30:"./major/175/5146/Master//9.gif";s:9:"历史学";s:30:"./major/175/5146/Master//7.gif";s:6:"理学";s:30:"./major/175/5146/Master//6.gif";s:9:"教育学";s:30:"./major/175/5146/Master//4.gif";s:9:"管理学";s:30:"./major/175/5146/Master//3.gif";s:6:"工学";s:30:"./major/175/5146/Master//2.gif";s:6:"医学";s:31:"./major/175/5146/Master//10.gif";s:6:"法学";s:30:"./major/175/5146/Master//1.gif";}</t>
  </si>
  <si>
    <t>{"Address":"Office of Graduate Studies and Extended Education, McKelvie Hall, 102 West Rosedale Avenue, West Chester, PA 19383","Tel":"+1 610-436-2943","Fax":"+1 610 436-2763","Mail":"gradstudy@wcupa.edu","ApplyOnline":"https://www.applyweb.com/apply/wcgrad/menu.html","Conditions_Cost": "","Conditions_Edu": "无明确要求", "Conditions_Test": [{"type":"传统托福(PBT)","score":"550"},{"type":"托福机考(CBT)","score":"213"},{"type":"托福网考(IBT)","score":"80"}],"Conditions_Age": "无明确要求","MajorSum": "52", "OpeningTime": [{"time":"5月1日","tip":"秋季入学申请截止时间"},{"time":"10月15日","tip":"春季入学申请截止时间"}],"Tuition": "18696","Other_Application": "-1","Other_reg": "-1","Other_books": "-1","ScholarshipUrl": "http://www.wcupa.edu/_services/fin_aid/scholarships.aspx","alimony":"12768-21600","Other_Conditions": "1.要求提交之前学习成绩单。","Currency": "美元","Rate": "6.3387"}</t>
  </si>
  <si>
    <t>24个月 全日制最多两年</t>
  </si>
  <si>
    <t>{"Address":"","Tel":"","Fax":"","Mail":"","Conditions_Cost": "","Conditions_Edu": "无明确要求", "Conditions_Test": "", "Conditions_Work": "无明确要求","xueZhi": "24个月 全日制最多两年","Conditions_Age": "无明确要求","MajorSum": "0", "OpeningTime": "","Tuition": "-1","Other_Application": "-1","Other_reg": "-1","Other_books": "-1","ScholarshipUrl": "","alimony":"12768-21600","Other_Conditions": "无明确要求","Currency": "美元","Rate": "6.3387"}</t>
  </si>
  <si>
    <t>INTERLINK Language Center, 809 Roslyn Ave, West Chester University of PA, West Chester, PA 19382</t>
  </si>
  <si>
    <t>http://eslus.com/joomla/index.php?option=com_content&amp;view=article&amp;id=689&amp;Itemid=240</t>
  </si>
  <si>
    <t>1 (610) 430-4690</t>
  </si>
  <si>
    <t>interlink@wcupa.edu</t>
  </si>
  <si>
    <t>1 (610) 436-3470</t>
  </si>
  <si>
    <t>a:2:{s:6:"文学";s:32:"./major/175/5146/Language//9.gif";s:9:"教育学";s:32:"./major/175/5146/Language//4.gif";}</t>
  </si>
  <si>
    <t>{"Address":"INTERLINK Language Center, 809 Roslyn Ave, West Chester University of PA, West Chester, PA 19382","Tel":"1 (610) 436-3470","Fax":"1 (610) 430-4690","Mail":"interlink@wcupa.edu","ApplyOnline":"http://eslus.com/joomla/index.php?option=com_content&amp;view=article&amp;id=689&amp;Itemid=240","Conditions_Cost": "","Conditions_Edu": "高中毕业", "Conditions_Test": "","Conditions_Age": "无明确要求","MajorSum": "1", "OpeningTime": [{"time":"1月6日","tip":"每年开课5次，1月、3月、5月、8月、10月"}],"Tuition": "300","Other_Application": "100","Other_reg": "-1","Other_books": "-1","ScholarshipUrl": "","alimony":"12768-21600","Other_Conditions": "无明确要求","Currency": "美元","Rate": "6.3387"}</t>
  </si>
  <si>
    <t>a:8:{s:6:"文学";s:31:"./major/175/5146/NetWork//9.gif";s:9:"历史学";s:31:"./major/175/5146/NetWork//7.gif";s:6:"理学";s:31:"./major/175/5146/NetWork//6.gif";s:9:"教育学";s:31:"./major/175/5146/NetWork//4.gif";s:9:"管理学";s:31:"./major/175/5146/NetWork//3.gif";s:6:"工学";s:31:"./major/175/5146/NetWork//2.gif";s:6:"哲学";s:32:"./major/175/5146/NetWork//11.gif";s:6:"医学";s:32:"./major/175/5146/NetWork//10.gif";}</t>
  </si>
  <si>
    <t>{"Address":"Office of Graduate Studies and Extended Education, McKelvie Hall, 102 West Rosedale Avenue, West Chester, PA 19383","Tel":"+1 610-436-2943","Fax":"+1 610 436-2763","Mail":"gradstudy@wcupa.edu","ApplyOnline":"https://www.applyweb.com/apply/pawest/menu.html","Conditions_Cost": "","Conditions_Edu": "无明确要求", "Conditions_Test": "","Conditions_Age": "无明确要求","MajorSum": "41", "OpeningTime": "","Tuition": "18696","Other_Application": "","Other_reg": "-1","Other_books": "-1","ScholarshipUrl": "","alimony":"12768-21600","Other_Conditions": "无明确要求","Currency": "美元","Rate": "6.3387"}</t>
  </si>
  <si>
    <t>a:2:{s:9:"教育学";s:34:"./major/175/5146/Foundation//4.gif";s:6:"医学";s:35:"./major/175/5146/Foundation//10.gif";}</t>
  </si>
  <si>
    <t>{"Address":"100 W. Rosedale Avenue, West Chester, PA 19383","Tel":"+1 610-436-3411","Fax":"","Mail":"ugadmiss@wcupa.edu","ApplyOnline":"https://www.applyweb.com/apply/pawest/menu.html","Conditions_Cost": "","Conditions_Edu": "无明确要求", "Conditions_Test": "","Conditions_Age": "无明确要求","MajorSum": "1", "OpeningTime": "","Tuition": "-1","Other_Application": "-1","Other_reg": "-1","Other_books": "-1","ScholarshipUrl": "","alimony":"12768-21600","Other_Conditions": "无明确要求","Currency": "美元","Rate": "6.3387"}</t>
  </si>
  <si>
    <t>东华盛顿大学（切尼）</t>
  </si>
  <si>
    <t>Eastern Washington University (Cheney)</t>
  </si>
  <si>
    <t>International Admission Coordinator  International Education Office  Eastern Washington University 127 Showalter Hall  Cheney, WA 99004-2443 USA</t>
  </si>
  <si>
    <t>http://www.ewu.edu/apply.xml</t>
  </si>
  <si>
    <t>a:1:{i:0;O:8:"stdClass":2:{s:5:"score";s:9:"A B制  C";s:3:"tip";s:15:"高中平均分";}}</t>
  </si>
  <si>
    <t>a:3:{i:0;O:8:"stdClass":2:{s:4:"type";s:17:"传统托福(PBT)";s:5:"score";s:3:"525";}i:1;O:8:"stdClass":2:{s:4:"type";s:17:"托福网考(IBT)";s:5:"score";s:2:"71";}i:2;O:8:"stdClass":2:{s:4:"type";s:6:"雅思";s:5:"score";s:1:"6";}}</t>
  </si>
  <si>
    <t>admissions@ewu.edu</t>
  </si>
  <si>
    <t>a:4:{i:0;O:8:"stdClass":2:{s:4:"time";s:9:"12月1日";s:3:"tip";s:30:"冬季入学申请截止时间";}i:1;O:8:"stdClass":2:{s:4:"time";s:9:"2月15日";s:3:"tip";s:30:"春季入学申请截止时间";}i:2;O:8:"stdClass":2:{s:4:"time";s:8:"6月7日";s:3:"tip";s:30:"夏季入学申请截止时间";}i:3;O:8:"stdClass":2:{s:4:"time";s:9:"2月15日";s:3:"tip";s:54:"春季、夏季、秋季优先录取申请截止时间";}}</t>
  </si>
  <si>
    <t>http://www.ewu.edu/admissions/financial-aid/scholarships.xml</t>
  </si>
  <si>
    <t>+1 509.359.2397</t>
  </si>
  <si>
    <t>a:11:{s:6:"文学";s:37:"./major/175/6174/Undergraduate//9.gif";s:9:"历史学";s:37:"./major/175/6174/Undergraduate//7.gif";s:6:"理学";s:37:"./major/175/6174/Undergraduate//6.gif";s:9:"经济学";s:37:"./major/175/6174/Undergraduate//5.gif";s:9:"教育学";s:37:"./major/175/6174/Undergraduate//4.gif";s:9:"管理学";s:37:"./major/175/6174/Undergraduate//3.gif";s:6:"工学";s:37:"./major/175/6174/Undergraduate//2.gif";s:6:"军事";s:38:"./major/175/6174/Undergraduate//12.gif";s:6:"哲学";s:38:"./major/175/6174/Undergraduate//11.gif";s:6:"医学";s:38:"./major/175/6174/Undergraduate//10.gif";s:6:"法学";s:37:"./major/175/6174/Undergraduate//1.gif";}</t>
  </si>
  <si>
    <t>{"Address":"International Admission Coordinator  International Education Office  Eastern Washington University 127 Showalter Hall  Cheney, WA 99004-2443 USA  ","Tel":"+1 509.359.2397","Fax":"","Mail":"admissions@ewu.edu","ApplyOnline":"http://www.ewu.edu/apply.xml","Conditions_Cost": [{"score":"A B制  C","tip":"高中平均分"}],"Conditions_Edu": "高中毕业", "Conditions_Test": [{"type":"传统托福(PBT)","score":"525"},{"type":"托福网考(IBT)","score":"71"},{"type":"雅思","score":"6"}],"Conditions_Age": "无明确要求","MajorSum": "62", "OpeningTime": [{"time":"12月1日","tip":"冬季入学申请截止时间"},{"time":"2月15日","tip":"春季入学申请截止时间"},{"time":"6月7日","tip":"夏季入学申请截止时间"},{"time":"2月15日","tip":"春季、夏季、秋季优先录取申请截止时间"}],"Tuition": "19931","Other_Application": "50","Other_reg": "-1","Other_books": "-1","ScholarshipUrl": "http://www.ewu.edu/admissions/financial-aid/scholarships.xml","alimony":"12768-21600","Other_Conditions": "无明确要求","Currency": "美元","Rate": "6.3387"}</t>
  </si>
  <si>
    <t>Graduate Studies  Eastern Washington University 206 Showalter Hall  Cheney, WA 99004 USA</t>
  </si>
  <si>
    <t>a:4:{i:0;O:8:"stdClass":2:{s:4:"type";s:17:"传统托福(PBT)";s:5:"score";s:3:"580";}i:1;O:8:"stdClass":2:{s:4:"type";s:17:"托福网考(IBT)";s:5:"score";s:2:"92";}i:2;O:8:"stdClass":2:{s:4:"type";s:6:"雅思";s:5:"score";s:3:"7.0";}i:3;O:8:"stdClass":2:{s:4:"type";s:3:"PTE";s:5:"score";s:2:"63";}}</t>
  </si>
  <si>
    <t>gradprograms@ewu.edu</t>
  </si>
  <si>
    <t>a:4:{i:0;O:8:"stdClass":2:{s:4:"time";s:9:"1月15日";s:3:"tip";s:30:"春季入学申请截止时间";}i:1;O:8:"stdClass":2:{s:4:"time";s:9:"3月15日";s:3:"tip";s:30:"夏季入学申请截止时间";}i:2;O:8:"stdClass":2:{s:4:"time";s:9:"5月15日";s:3:"tip";s:30:"秋季入学申请截止时间";}i:3;O:8:"stdClass":2:{s:4:"time";s:10:"10月15日";s:3:"tip";s:30:"冬季入学申请截止时间";}}</t>
  </si>
  <si>
    <t>申请者需提供GRE或GMAT成绩。</t>
  </si>
  <si>
    <t>+1-509.359.6297</t>
  </si>
  <si>
    <t>a:8:{s:6:"文学";s:30:"./major/175/6174/Master//9.gif";s:9:"历史学";s:30:"./major/175/6174/Master//7.gif";s:6:"理学";s:30:"./major/175/6174/Master//6.gif";s:9:"教育学";s:30:"./major/175/6174/Master//4.gif";s:9:"管理学";s:30:"./major/175/6174/Master//3.gif";s:6:"工学";s:30:"./major/175/6174/Master//2.gif";s:6:"医学";s:31:"./major/175/6174/Master//10.gif";s:6:"法学";s:30:"./major/175/6174/Master//1.gif";}</t>
  </si>
  <si>
    <t>{"Address":"Graduate Studies  Eastern Washington University 206 Showalter Hall  Cheney, WA 99004 USA","Tel":"+1-509.359.6297","Fax":"","Mail":"gradprograms@ewu.edu","ApplyOnline":"http://www.ewu.edu/apply.xml","Conditions_Cost": "","Conditions_Edu": "本科毕业", "Conditions_Test": [{"type":"传统托福(PBT)","score":"580"},{"type":"托福网考(IBT)","score":"92"},{"type":"雅思","score":"7.0"},{"type":"PTE","score":"63"}],"Conditions_Age": "无明确要求","MajorSum": "36", "OpeningTime": [{"time":"1月15日","tip":"春季入学申请截止时间"},{"time":"3月15日","tip":"夏季入学申请截止时间"},{"time":"5月15日","tip":"秋季入学申请截止时间"},{"time":"10月15日","tip":"冬季入学申请截止时间"}],"Tuition": "22451","Other_Application": "50","Other_reg": "-1","Other_books": "-1","ScholarshipUrl": "http://www.ewu.edu/admissions/financial-aid/scholarships.xml","alimony":"12768-21600","Other_Conditions": "申请者需提供GRE或GMAT成绩。","Currency": "美元","Rate": "6.3387"}</t>
  </si>
  <si>
    <t>Master of Business Administration, College of Business and Public Administration, Eastern Washington University, 668 N. Riverpoint Blvd. Suite A, Spokane, WA 99202-1660</t>
  </si>
  <si>
    <t>a:2:{i:0;O:8:"stdClass":2:{s:4:"type";s:17:"传统托福(PBT)";s:5:"score";s:3:"580";}i:1;O:8:"stdClass":2:{s:4:"type";s:17:"托福网考(IBT)";s:5:"score";s:2:"92";}}</t>
  </si>
  <si>
    <t>1 509.828.1275</t>
  </si>
  <si>
    <t>rbrooke@ewu.edu，mbaprogram@ewu.edu</t>
  </si>
  <si>
    <t>申请人需提交GMAT考试成绩。</t>
  </si>
  <si>
    <t>+1 509.828.1248，1 509-828-1232</t>
  </si>
  <si>
    <t>12个月 全日制可在一年内完成</t>
  </si>
  <si>
    <t>a:3:{s:9:"经济学";s:27:"./major/175/6174/MBA//5.gif";s:9:"管理学";s:27:"./major/175/6174/MBA//3.gif";s:6:"医学";s:28:"./major/175/6174/MBA//10.gif";}</t>
  </si>
  <si>
    <t>{"Address":"Master of Business Administration, College of Business and Public Administration, Eastern Washington University, 668 N. Riverpoint Blvd. Suite A, Spokane, WA 99202-1660","Tel":"+1 509.828.1248，1 509-828-1232","Fax":"1 509.828.1275","Mail":"rbrooke@ewu.edu，mbaprogram@ewu.edu","Conditions_Cost": "","Conditions_Edu": "本科毕业", "Conditions_Test": [{"type":"传统托福(PBT)","score":"580"},{"type":"托福网考(IBT)","score":"92"}], "Conditions_Work": "无明确要求","xueZhi": "12个月 全日制可在一年内完成","Conditions_Age": "无明确要求","MajorSum": "6", "OpeningTime": [{"time":"12月31日","tip":"全年均可申请"}],"Tuition": "26379","Other_Application": "50","Other_reg": "-1","Other_books": "-1","ScholarshipUrl": "","alimony":"12768-21600","Other_Conditions": "申请人需提交GMAT考试成绩。","Currency": "美元","Rate": "6.3387"}</t>
  </si>
  <si>
    <t>English Language Institute Eastern Washington University 200 Cheney Hall Cheney, WA 99004 USA</t>
  </si>
  <si>
    <t>http://eli.ewu.edu/how/how.html</t>
  </si>
  <si>
    <t>mhenderson@ewu.edu</t>
  </si>
  <si>
    <t>a:1:{i:0;O:8:"stdClass":2:{s:4:"time";s:8:"1月9日";s:3:"tip";s:44:"每年开课4次，1月、4月、6月、9月";}}</t>
  </si>
  <si>
    <t>申请者需至少学习英语三年以上。</t>
  </si>
  <si>
    <t>+1 509-359-2482</t>
  </si>
  <si>
    <t>a:2:{s:9:"教育学";s:32:"./major/175/6174/Language//4.gif";s:9:"管理学";s:32:"./major/175/6174/Language//3.gif";}</t>
  </si>
  <si>
    <t>{"Address":"English Language Institute Eastern Washington University 200 Cheney Hall Cheney, WA 99004 USA","Tel":"+1 509-359-2482","Fax":"","Mail":"mhenderson@ewu.edu","ApplyOnline":"http://eli.ewu.edu/how/how.html","Conditions_Cost": "","Conditions_Edu": "高中毕业", "Conditions_Test": "","Conditions_Age": "十七岁以上","MajorSum": "4", "OpeningTime": [{"time":"1月9日","tip":"每年开课4次，1月、4月、6月、9月"}],"Tuition": "-1","Other_Application": "-1","Other_reg": "-1","Other_books": "-1","ScholarshipUrl": "","alimony":"12768-21600","Other_Conditions": "申请者需至少学习英语三年以上。","Currency": "美元","Rate": "6.3387"}</t>
  </si>
  <si>
    <t>默塞尔大学(梅肯)</t>
  </si>
  <si>
    <t>Mercer University (Macon)</t>
  </si>
  <si>
    <t>Mercer University, 3001 Mercer University Drive,Atlanta, GA 30341-4115</t>
  </si>
  <si>
    <t>http://gomercer.com/admissions/apply-online.aspx</t>
  </si>
  <si>
    <t>a:5:{i:0;O:8:"stdClass":2:{s:4:"type";s:17:"托福网考(IBT)";s:5:"score";s:2:"80";}i:1;O:8:"stdClass":2:{s:4:"type";s:23:"托福网考(IBT)阅读";s:5:"score";s:2:"20";}i:2;O:8:"stdClass":2:{s:4:"type";s:23:"托福网考(IBT)写作";s:5:"score";s:2:"20";}i:3;O:8:"stdClass":2:{s:4:"type";s:23:"托福网考(IBT)听力";s:5:"score";s:2:"20";}i:4;O:8:"stdClass":2:{s:4:"type";s:23:"托福网考(IBT)口语";s:5:"score";s:2:"20";}}</t>
  </si>
  <si>
    <t>admissions@mercer.edu</t>
  </si>
  <si>
    <t>http://financialaid.mercer.edu/macon-campus/types-of-financial-aid.cfm</t>
  </si>
  <si>
    <t>001 (478) 301-2650</t>
  </si>
  <si>
    <t>a:8:{s:6:"文学";s:37:"./major/175/1658/Undergraduate//9.gif";s:9:"历史学";s:37:"./major/175/1658/Undergraduate//7.gif";s:6:"理学";s:37:"./major/175/1658/Undergraduate//6.gif";s:9:"经济学";s:37:"./major/175/1658/Undergraduate//5.gif";s:9:"管理学";s:37:"./major/175/1658/Undergraduate//3.gif";s:6:"工学";s:37:"./major/175/1658/Undergraduate//2.gif";s:6:"哲学";s:38:"./major/175/1658/Undergraduate//11.gif";s:6:"法学";s:37:"./major/175/1658/Undergraduate//1.gif";}</t>
  </si>
  <si>
    <t>{"Address":"Mercer University, 3001 Mercer University Drive,Atlanta, GA 30341-4115","Tel":"001 (478) 301-2650","Fax":"","Mail":"admissions@mercer.edu","ApplyOnline":"http://gomercer.com/admissions/apply-online.aspx","Conditions_Cost": "","Conditions_Edu": "高中毕业", "Conditions_Test": [{"type":"托福网考(IBT)","score":"80"},{"type":"托福网考(IBT)阅读","score":"20"},{"type":"托福网考(IBT)写作","score":"20"},{"type":"托福网考(IBT)听力","score":"20"},{"type":"托福网考(IBT)口语","score":"20"}],"Conditions_Age": "无明确要求","MajorSum": "33", "OpeningTime": "","Tuition": "33120","Other_Application": "-1","Other_reg": "-1","Other_books": "-1","ScholarshipUrl": "http://financialaid.mercer.edu/macon-campus/types-of-financial-aid.cfm","alimony":"12768-21600","Other_Conditions": "无明确要求","Currency": "美元","Rate": "6.3387"}</t>
  </si>
  <si>
    <t>https://apply.mercer.edu/</t>
  </si>
  <si>
    <t>a:5:{i:0;O:8:"stdClass":2:{s:4:"type";s:17:"托福网考(IBT)";s:5:"score";s:2:"80";}i:1;O:8:"stdClass":2:{s:4:"type";s:23:"托福网考(IBT)阅读";s:5:"score";s:2:"18";}i:2;O:8:"stdClass":2:{s:4:"type";s:23:"托福网考(IBT)写作";s:5:"score";s:2:"18";}i:3;O:8:"stdClass":2:{s:4:"type";s:23:"托福网考(IBT)听力";s:5:"score";s:2:"18";}i:4;O:8:"stdClass":2:{s:4:"type";s:23:"托福网考(IBT)口语";s:5:"score";s:2:"18";}}</t>
  </si>
  <si>
    <t>1.要求有一年相关领域工作经验。&amp;nbsp;&amp;nbsp;注：以上要求为护理学专业录取条件。</t>
  </si>
  <si>
    <t>001 (478) 301-5402</t>
  </si>
  <si>
    <t>a:7:{s:6:"文学";s:30:"./major/175/1658/Master//9.gif";s:9:"教育学";s:30:"./major/175/1658/Master//4.gif";s:9:"管理学";s:30:"./major/175/1658/Master//3.gif";s:6:"工学";s:30:"./major/175/1658/Master//2.gif";s:6:"哲学";s:31:"./major/175/1658/Master//11.gif";s:6:"医学";s:31:"./major/175/1658/Master//10.gif";s:6:"法学";s:30:"./major/175/1658/Master//1.gif";}</t>
  </si>
  <si>
    <t>{"Address":"Mercer University, 3001 Mercer University Drive,Atlanta, GA 30341-4115","Tel":"001 (478) 301-5402","Fax":"","Mail":"admissions@mercer.edu","ApplyOnline":"https://apply.mercer.edu/","Conditions_Cost": [{"score":"四分制  3.0","tip":"GPA"}],"Conditions_Edu": "本科毕业", "Conditions_Test": [{"type":"托福网考(IBT)","score":"80"},{"type":"托福网考(IBT)阅读","score":"18"},{"type":"托福网考(IBT)写作","score":"18"},{"type":"托福网考(IBT)听力","score":"18"},{"type":"托福网考(IBT)口语","score":"18"}],"Conditions_Age": "无明确要求","MajorSum": "36", "OpeningTime": "","Tuition": "19280","Other_Application": "-1","Other_reg": "-1","Other_books": "-1","ScholarshipUrl": "http://financialaid.mercer.edu/macon-campus/types-of-financial-aid.cfm","alimony":"12768-21600","Other_Conditions": "1.要求有一年相关领域工作经验。&amp;nbsp;&amp;nbsp;注：以上要求为护理学专业录取条件。","Currency": "美元","Rate": "6.3387"}</t>
  </si>
  <si>
    <t>a:1:{i:0;O:8:"stdClass":2:{s:4:"time";s:9:"12月1日";s:3:"tip";s:36:"护理实践专业申请截止日期";}}</t>
  </si>
  <si>
    <t>1.该校没有提及具体语言要求，详情请咨询该校。&amp;nbsp;&amp;nbsp;注：以上要求为护理实践专业录取条件。</t>
  </si>
  <si>
    <t>a:5:{s:9:"教育学";s:26:"./major/175/1658/Dr//4.gif";s:9:"管理学";s:26:"./major/175/1658/Dr//3.gif";s:6:"哲学";s:27:"./major/175/1658/Dr//11.gif";s:6:"医学";s:27:"./major/175/1658/Dr//10.gif";s:6:"法学";s:26:"./major/175/1658/Dr//1.gif";}</t>
  </si>
  <si>
    <t>{"Address":"Mercer University, 3001 Mercer University Drive,Atlanta, GA 30341-4115","Tel":"001 (478) 301-5402","Fax":"","Mail":"admissions@mercer.edu","ApplyOnline":"https://apply.mercer.edu/","Conditions_Cost": [{"score":"四分制  3.0","tip":"GPA"}],"Conditions_Edu": "硕士毕业", "Conditions_Test": "","Conditions_Age": "无明确要求","MajorSum": "14", "OpeningTime": [{"time":"12月1日","tip":"护理实践专业申请截止日期"}],"Tuition": "20354","Other_Application": "-1","Other_reg": "-1","Other_books": "-1","ScholarshipUrl": "http://financialaid.mercer.edu/macon-campus/types-of-financial-aid.cfm","alimony":"12768-21600","Other_Conditions": "1.该校没有提及具体语言要求，详情请咨询该校。&amp;nbsp;&amp;nbsp;注：以上要求为护理实践专业录取条件。","Currency": "美元","Rate": "6.3387"}</t>
  </si>
  <si>
    <t>a:1:{i:0;O:8:"stdClass":2:{s:4:"time";s:8:"7月1日";s:3:"tip";s:30:"提前录取申请截止日期";}}</t>
  </si>
  <si>
    <t>12个月 全日制10-12个月。</t>
  </si>
  <si>
    <t>a:1:{s:9:"管理学";s:27:"./major/175/1658/MBA//3.gif";}</t>
  </si>
  <si>
    <t>{"Address":"Mercer University, 3001 Mercer University Drive,Atlanta, GA 30341-4115  ","Tel":"001 (478) 301-5402","Fax":"","Mail":"admissions@mercer.edu","Conditions_Cost": "","Conditions_Edu": "本科毕业", "Conditions_Test": "", "Conditions_Work": "无明确要求","xueZhi": "12个月 全日制10-12个月。","Conditions_Age": "无明确要求","MajorSum": "1", "OpeningTime": [{"time":"7月1日","tip":"提前录取申请截止日期"}],"Tuition": "26052","Other_Application": "-1","Other_reg": "-1","Other_books": "-1","ScholarshipUrl": "","alimony":"12768-21600","Other_Conditions": "1.要求提交托福或雅思考试成绩。&amp;nbsp;2.要求提交GRE或GMAT考试成绩。","Currency": "美元","Rate": "6.3387"}</t>
  </si>
  <si>
    <t>International Programs &amp; English Language Institute, Mercer University, 3001 Mercer University Drive,Atlanta, GA 30341-4115</t>
  </si>
  <si>
    <t>http://international.mercer.edu/english-language-institute/eli-admissions.shtml</t>
  </si>
  <si>
    <t>001.678.547.6196</t>
  </si>
  <si>
    <t>eli@mercer.edu</t>
  </si>
  <si>
    <t>a:1:{i:0;O:8:"stdClass":2:{s:4:"time";s:8:"1月2日";s:3:"tip";s:77:"每年6个学期，分别为春季1月、3月、5月、6月、8月和10月。";}}</t>
  </si>
  <si>
    <t>申请者需提供最后毕业学校（高中或大学）的成绩单，不要求托福成绩。</t>
  </si>
  <si>
    <t>001.678.547.6151</t>
  </si>
  <si>
    <t>a:1:{s:6:"文学";s:32:"./major/175/1658/Language//9.gif";}</t>
  </si>
  <si>
    <t>{"Address":"International Programs &amp; English Language Institute, Mercer University, 3001 Mercer University Drive,Atlanta, GA 30341-4115","Tel":"001.678.547.6151","Fax":"001.678.547.6196  ","Mail":"eli@mercer.edu","ApplyOnline":"http://international.mercer.edu/english-language-institute/eli-admissions.shtml","Conditions_Cost": "","Conditions_Edu": "高中毕业", "Conditions_Test": "","Conditions_Age": "无明确要求","MajorSum": "1", "OpeningTime": [{"time":"1月2日","tip":"每年6个学期，分别为春季1月、3月、5月、6月、8月和10月。"}],"Tuition": "250","Other_Application": "-1","Other_reg": "-1","Other_books": "-1","ScholarshipUrl": "","alimony":"12768-21600","Other_Conditions": "申请者需提供最后毕业学校（高中或大学）的成绩单，不要求托福成绩。","Currency": "美元","Rate": "6.3387"}</t>
  </si>
  <si>
    <t>a:5:{s:6:"农学";s:34:"./major/175/1658/Foundation//8.gif";s:9:"教育学";s:34:"./major/175/1658/Foundation//4.gif";s:6:"哲学";s:35:"./major/175/1658/Foundation//11.gif";s:6:"医学";s:35:"./major/175/1658/Foundation//10.gif";s:6:"法学";s:34:"./major/175/1658/Foundation//1.gif";}</t>
  </si>
  <si>
    <t>{"Address":"Mercer University, 3001 Mercer University Drive,Atlanta, GA 30341-4115","Tel":"001 (478) 301-2650","Fax":"","Mail":"admissions@mercer.edu","ApplyOnline":"http://gomercer.com/admissions/apply-online.aspx","Conditions_Cost": "","Conditions_Edu": "无明确要求", "Conditions_Test": "","Conditions_Age": "无明确要求","MajorSum": "9", "OpeningTime": "","Tuition": "-1","Other_Application": "-1","Other_reg": "-1","Other_books": "-1","ScholarshipUrl": "","alimony":"12768-21600","Other_Conditions": "无明确要求","Currency": "美元","Rate": "6.3387"}</t>
  </si>
  <si>
    <t>贝茨学院(刘易斯顿)</t>
  </si>
  <si>
    <t>Bates College (Lewiston)</t>
  </si>
  <si>
    <t>Bates Office of Admission, 23 Campus Ave, Lindholm House, Lewiston, Maine 04240</t>
  </si>
  <si>
    <t>a:3:{i:0;O:8:"stdClass":2:{s:4:"type";s:17:"传统托福(PBT)";s:5:"score";s:3:"637";}i:1;O:8:"stdClass":2:{s:4:"type";s:17:"托福机考(CBT)";s:5:"score";s:3:"270";}i:2;O:8:"stdClass":2:{s:4:"type";s:17:"托福网考(IBT)";s:5:"score";s:3:"100";}}</t>
  </si>
  <si>
    <t>admission@bates.edu</t>
  </si>
  <si>
    <t>http://www.bates.edu/financial-services/financial-aid/international-undergraduates/</t>
  </si>
  <si>
    <t>1-855-228-3755</t>
  </si>
  <si>
    <t>a:8:{s:6:"文学";s:37:"./major/175/2616/Undergraduate//9.gif";s:9:"历史学";s:37:"./major/175/2616/Undergraduate//7.gif";s:6:"理学";s:37:"./major/175/2616/Undergraduate//6.gif";s:9:"经济学";s:37:"./major/175/2616/Undergraduate//5.gif";s:9:"教育学";s:37:"./major/175/2616/Undergraduate//4.gif";s:6:"哲学";s:38:"./major/175/2616/Undergraduate//11.gif";s:6:"医学";s:38:"./major/175/2616/Undergraduate//10.gif";s:6:"法学";s:37:"./major/175/2616/Undergraduate//1.gif";}</t>
  </si>
  <si>
    <t>{"Address":"Bates Office of Admission, 23 Campus Ave, Lindholm House, Lewiston, Maine 04240","Tel":"1-855-228-3755","Fax":"","Mail":"admission@bates.edu","ApplyOnline":"https://www.commonapp.org/CommonApp/default.aspx","Conditions_Cost": "","Conditions_Edu": "高中毕业", "Conditions_Test": [{"type":"传统托福(PBT)","score":"637"},{"type":"托福机考(CBT)","score":"270"},{"type":"托福网考(IBT)","score":"100"}],"Conditions_Age": "无明确要求","MajorSum": "43", "OpeningTime": [{"time":"1月1日","tip":""}],"Tuition": "58950","Other_Application": "-1","Other_reg": "-1","Other_books": "-1","ScholarshipUrl": "http://www.bates.edu/financial-services/financial-aid/international-undergraduates/","alimony":"12768-21600","Other_Conditions": "1.可提交SAT或ACT考试成绩。","Currency": "美元","Rate": "6.3387"}</t>
  </si>
  <si>
    <t>罕布什尔学院（阿姆斯特）</t>
  </si>
  <si>
    <t>Hampshire College (Amherst)</t>
  </si>
  <si>
    <t>Admissions Office, Hampshire College, 893 West Street, Amherst, MA 01002 USA</t>
  </si>
  <si>
    <t>http://www.hampshire.edu/admissions/11906.htm</t>
  </si>
  <si>
    <t>a:3:{i:0;O:8:"stdClass":2:{s:4:"type";s:17:"传统托福(PBT)";s:5:"score";s:3:"577";}i:1;O:8:"stdClass":2:{s:4:"type";s:17:"托福机考(CBT)";s:5:"score";s:3:"233";}i:2;O:8:"stdClass":2:{s:4:"type";s:17:"托福网考(IBT)";s:5:"score";s:2:"91";}}</t>
  </si>
  <si>
    <t>+1 413.559.5631</t>
  </si>
  <si>
    <t>admissions@hampshire.edu</t>
  </si>
  <si>
    <t>a:3:{i:0;O:8:"stdClass":2:{s:4:"time";s:10:"11月15日";s:3:"tip";s:85:"春季入学申请截止时间 秋季入学提前录取（单一申请）截止时间";}i:1;O:8:"stdClass":2:{s:4:"time";s:9:"12月1日";s:3:"tip";s:57:"秋季入学提前录取（无限制申请）截止日期";}i:2;O:8:"stdClass":2:{s:4:"time";s:8:"1月1日";s:3:"tip";s:99:"秋季入学常规申请截止日期 秋季入学提前录取II（单一申请）申请截止日期";}}</t>
  </si>
  <si>
    <t>http://www.hampshire.edu/admissions/3496.htm</t>
  </si>
  <si>
    <t>+1 413.559.5471</t>
  </si>
  <si>
    <t>a:10:{s:6:"文学";s:37:"./major/175/2843/Undergraduate//9.gif";s:6:"农学";s:37:"./major/175/2843/Undergraduate//8.gif";s:9:"历史学";s:37:"./major/175/2843/Undergraduate//7.gif";s:6:"理学";s:37:"./major/175/2843/Undergraduate//6.gif";s:9:"经济学";s:37:"./major/175/2843/Undergraduate//5.gif";s:9:"管理学";s:37:"./major/175/2843/Undergraduate//3.gif";s:6:"工学";s:37:"./major/175/2843/Undergraduate//2.gif";s:6:"哲学";s:38:"./major/175/2843/Undergraduate//11.gif";s:6:"医学";s:38:"./major/175/2843/Undergraduate//10.gif";s:6:"法学";s:37:"./major/175/2843/Undergraduate//1.gif";}</t>
  </si>
  <si>
    <t>{"Address":"Admissions Office, Hampshire College, 893 West Street, Amherst, MA 01002 USA","Tel":"+1 413.559.5471","Fax":"+1 413.559.5631","Mail":"admissions@hampshire.edu","ApplyOnline":"http://www.hampshire.edu/admissions/11906.htm","Conditions_Cost": "","Conditions_Edu": "高中毕业", "Conditions_Test": [{"type":"传统托福(PBT)","score":"577"},{"type":"托福机考(CBT)","score":"233"},{"type":"托福网考(IBT)","score":"91"}],"Conditions_Age": "无明确要求","MajorSum": "59", "OpeningTime": [{"time":"11月15日","tip":"春季入学申请截止时间 秋季入学提前录取（单一申请）截止时间"},{"time":"12月1日","tip":"秋季入学提前录取（无限制申请）截止日期"},{"time":"1月1日","tip":"秋季入学常规申请截止日期 秋季入学提前录取II（单一申请）申请截止日期"}],"Tuition": "45100","Other_Application": "-1","Other_reg": "-1","Other_books": "-1","ScholarshipUrl": "http://www.hampshire.edu/admissions/3496.htm","alimony":"12768-21600","Other_Conditions": "无明确要求","Currency": "美元","Rate": "6.3387"}</t>
  </si>
  <si>
    <t>圣约瑟夫大学(费城)</t>
  </si>
  <si>
    <t>Saint Joseph's University (Philadelphia)</t>
  </si>
  <si>
    <t>Bronstein Hall,Saint Joseph's University,Saint Joseph's University,Philadelphia, PA 19131-1395</t>
  </si>
  <si>
    <t>http://www.sju.edu/home/undergraduate/apply</t>
  </si>
  <si>
    <t>a:1:{i:0;O:8:"stdClass":2:{s:5:"score";s:15:"四分制  3.22";s:3:"tip";s:3:"GPA";}}</t>
  </si>
  <si>
    <t>a:4:{i:0;O:8:"stdClass":2:{s:4:"type";s:17:"托福网考(IBT)";s:5:"score";s:2:"83";}i:1;O:8:"stdClass":2:{s:4:"type";s:6:"雅思";s:5:"score";s:3:"6.5";}i:2;O:8:"stdClass":2:{s:4:"type";s:3:"SAT";s:5:"score";s:4:"1060";}i:3;O:8:"stdClass":2:{s:4:"type";s:3:"ACT";s:5:"score";s:2:"23";}}</t>
  </si>
  <si>
    <t>+1 610-660-1314</t>
  </si>
  <si>
    <t>admit@sju.edu</t>
  </si>
  <si>
    <t>http://www.sju.edu/int/resources/srfs/applyforaid.html</t>
  </si>
  <si>
    <t>+1 610-660-1300</t>
  </si>
  <si>
    <t>a:10:{s:6:"文学";s:37:"./major/175/5093/Undergraduate//9.gif";s:9:"历史学";s:37:"./major/175/5093/Undergraduate//7.gif";s:6:"理学";s:37:"./major/175/5093/Undergraduate//6.gif";s:9:"经济学";s:37:"./major/175/5093/Undergraduate//5.gif";s:9:"教育学";s:37:"./major/175/5093/Undergraduate//4.gif";s:9:"管理学";s:37:"./major/175/5093/Undergraduate//3.gif";s:6:"工学";s:37:"./major/175/5093/Undergraduate//2.gif";s:6:"哲学";s:38:"./major/175/5093/Undergraduate//11.gif";s:6:"医学";s:38:"./major/175/5093/Undergraduate//10.gif";s:6:"法学";s:37:"./major/175/5093/Undergraduate//1.gif";}</t>
  </si>
  <si>
    <t>{"Address":"Bronstein Hall,Saint Joseph's University,Saint Joseph's University,Philadelphia, PA 19131-1395","Tel":"+1 610-660-1300","Fax":"+1 610-660-1314","Mail":"admit@sju.edu","ApplyOnline":"http://www.sju.edu/home/undergraduate/apply","Conditions_Cost": [{"score":"四分制  3.22","tip":"GPA"}],"Conditions_Edu": "高中毕业", "Conditions_Test": [{"type":"托福网考(IBT)","score":"83"},{"type":"雅思","score":"6.5"},{"type":"SAT","score":"1060"},{"type":"ACT","score":"23"}],"Conditions_Age": "无明确要求","MajorSum": "52", "OpeningTime": [{"time":"12月31日","tip":"全年均可"}],"Tuition": "38800","Other_Application": "65","Other_reg": "-1","Other_books": "-1","ScholarshipUrl": "http://www.sju.edu/int/resources/srfs/applyforaid.html","alimony":"12768-21600","Other_Conditions": "","Currency": "美元","Rate": "6.3387"}</t>
  </si>
  <si>
    <t>Saint Joseph's University,5600 City Avenue,Philadelphia, PA 19131-1395</t>
  </si>
  <si>
    <t>http://www.sju.edu/information/application-process-0</t>
  </si>
  <si>
    <t>+1 610-660-1224</t>
  </si>
  <si>
    <t>graduate@sju.edu.</t>
  </si>
  <si>
    <t>以上要求为金融服务理学硕士入学要求。</t>
  </si>
  <si>
    <t>+1 610-660-1101</t>
  </si>
  <si>
    <t>a:10:{s:6:"文学";s:30:"./major/175/5093/Master//9.gif";s:6:"理学";s:30:"./major/175/5093/Master//6.gif";s:9:"经济学";s:30:"./major/175/5093/Master//5.gif";s:9:"教育学";s:30:"./major/175/5093/Master//4.gif";s:9:"管理学";s:30:"./major/175/5093/Master//3.gif";s:6:"工学";s:30:"./major/175/5093/Master//2.gif";s:6:"军事";s:31:"./major/175/5093/Master//12.gif";s:6:"哲学";s:31:"./major/175/5093/Master//11.gif";s:6:"医学";s:31:"./major/175/5093/Master//10.gif";s:6:"法学";s:30:"./major/175/5093/Master//1.gif";}</t>
  </si>
  <si>
    <t>{"Address":"Saint Joseph's University,5600 City Avenue,Philadelphia, PA 19131-1395","Tel":"+1 610-660-1101","Fax":"+1 610-660-1224","Mail":"graduate@sju.edu.","ApplyOnline":"http://www.sju.edu/information/application-process-0","Conditions_Cost": "","Conditions_Edu": "本科毕业", "Conditions_Test": [{"type":"托福网考(IBT)","score":"80"},{"type":"雅思","score":"6.5"}],"Conditions_Age": "无明确要求","MajorSum": "28", "OpeningTime": "","Tuition": "29860","Other_Application": "35","Other_reg": "-1","Other_books": "-1","ScholarshipUrl": "http://www.sju.edu/int/resources/srfs/applyforaid.html","alimony":"12768-21600","Other_Conditions": "以上要求为金融服务理学硕士入学要求。","Currency": "美元","Rate": "6.3387"}</t>
  </si>
  <si>
    <t>a:15:{i:0;O:8:"stdClass":2:{s:4:"type";s:17:"传统托福(PBT)";s:5:"score";s:3:"550";}i:1;O:8:"stdClass":2:{s:4:"type";s:23:"传统托福(PBT)阅读";s:5:"score";s:2:"55";}i:2;O:8:"stdClass":2:{s:4:"type";s:23:"传统托福(PBT)写作";s:5:"score";s:2:"55";}i:3;O:8:"stdClass":2:{s:4:"type";s:23:"传统托福(PBT)听力";s:5:"score";s:2:"55";}i:4;O:8:"stdClass":2:{s:4:"type";s:23:"传统托福(PBT)口语";s:5:"score";s:2:"55";}i:5;O:8:"stdClass":2:{s:4:"type";s:17:"托福网考(IBT)";s:5:"score";s:2:"80";}i:6;O:8:"stdClass":2:{s:4:"type";s:23:"托福网考(IBT)阅读";s:5:"score";s:2:"20";}i:7;O:8:"stdClass":2:{s:4:"type";s:23:"托福网考(IBT)写作";s:5:"score";s:2:"20";}i:8;O:8:"stdClass":2:{s:4:"type";s:23:"托福网考(IBT)听力";s:5:"score";s:2:"20";}i:9;O:8:"stdClass":2:{s:4:"type";s:23:"托福网考(IBT)口语";s:5:"score";s:2:"20";}i:10;O:8:"stdClass":2:{s:4:"type";s:6:"雅思";s:5:"score";s:3:"6.5";}i:11;O:8:"stdClass":2:{s:4:"type";s:12:"雅思阅读";s:5:"score";s:3:"6.5";}i:12;O:8:"stdClass":2:{s:4:"type";s:12:"雅思写作";s:5:"score";s:3:"6.5";}i:13;O:8:"stdClass":2:{s:4:"type";s:12:"雅思听力";s:5:"score";s:3:"6.5";}i:14;O:8:"stdClass":2:{s:4:"type";s:12:"雅思口语";s:5:"score";s:3:"6.5";}}</t>
  </si>
  <si>
    <t>a:1:{s:9:"教育学";s:26:"./major/175/5093/Dr//4.gif";}</t>
  </si>
  <si>
    <t>{"Address":"Saint Joseph's University,5600 City Avenue,Philadelphia, PA 19131-1395","Tel":"+1 610-660-1101","Fax":"+1 610-660-1224","Mail":"graduate@sju.edu.","ApplyOnline":"http://www.sju.edu/information/application-process-0","Conditions_Cost": [{"score":"3.5"}],"Conditions_Edu": "本科毕业", "Conditions_Test": [{"type":"传统托福(PBT)","score":"550"},{"type":"传统托福(PBT)阅读","score":"55"},{"type":"传统托福(PBT)写作","score":"55"},{"type":"传统托福(PBT)听力","score":"55"},{"type":"传统托福(PBT)口语","score":"55"},{"type":"托福网考(IBT)","score":"80"},{"type":"托福网考(IBT)阅读","score":"20"},{"type":"托福网考(IBT)写作","score":"20"},{"type":"托福网考(IBT)听力","score":"20"},{"type":"托福网考(IBT)口语","score":"20"},{"type":"雅思","score":"6.5"},{"type":"雅思阅读","score":"6.5"},{"type":"雅思写作","score":"6.5"},{"type":"雅思听力","score":"6.5"},{"type":"雅思口语","score":"6.5"}],"Conditions_Age": "无明确要求","MajorSum": "1", "OpeningTime": "","Tuition": "30112","Other_Application": "35","Other_reg": "-1","Other_books": "-1","ScholarshipUrl": "http://www.sju.edu/int/resources/srfs/applyforaid.html","alimony":"12768-21600","Other_Conditions": "无明确要求","Currency": "美元","Rate": "6.3387"}</t>
  </si>
  <si>
    <t>12个月 全日制12个月</t>
  </si>
  <si>
    <t>{"Address":"","Tel":"","Fax":"","Mail":"","Conditions_Cost": "","Conditions_Edu": "无明确要求", "Conditions_Test": "", "Conditions_Work": "无明确要求","xueZhi": "12个月 全日制12个月","Conditions_Age": "无明确要求","MajorSum": "0", "OpeningTime": "","Tuition": "-1","Other_Application": "-1","Other_reg": "-1","Other_books": "-1","ScholarshipUrl": "","alimony":"12768-21600","Other_Conditions": "无明确要求","Currency": "美元","Rate": "6.3387"}</t>
  </si>
  <si>
    <t>a:1:{s:6:"文学";s:34:"./major/175/5093/Specialist//9.gif";}</t>
  </si>
  <si>
    <t>{"Address":"Bronstein Hall,Saint Joseph's University,Saint Joseph's University,Philadelphia, PA 19131-1395","Tel":"+1 610-660-1300","Fax":"+1 610-660-1314","Mail":"admit@sju.edu","ApplyOnline":"http://www.sju.edu/home/undergraduate/apply","Conditions_Cost": "","Conditions_Edu": "无明确要求", "Conditions_Test": "","Conditions_Age": "无明确要求","MajorSum": "1", "OpeningTime": "","Tuition": "-1","Other_Application": "-1","Other_reg": "-1","Other_books": "-1","ScholarshipUrl": "","alimony":"12768-21600","Other_Conditions": "无明确要求","Currency": "美元","Rate": "6.3387"}</t>
  </si>
  <si>
    <t>ELS Language Centers/Philadelphia,c/o Saint Joseph's University,5414 Overbrook Avenue,Philadelphia,PA - 19131,USA</t>
  </si>
  <si>
    <t>+1 215-473-3220</t>
  </si>
  <si>
    <t>phi@els.edu</t>
  </si>
  <si>
    <t>a:1:{i:0;O:8:"stdClass":2:{s:4:"time";s:8:"1月4日";s:3:"tip";s:103:"每月开课1次，1月、2月、3月、4月、5月、6月、7月、8月、9月、10月、11月、12月";}}</t>
  </si>
  <si>
    <t>+1 215-473-4430</t>
  </si>
  <si>
    <t>a:2:{s:6:"文学";s:32:"./major/175/5093/Language//9.gif";s:9:"教育学";s:32:"./major/175/5093/Language//4.gif";}</t>
  </si>
  <si>
    <t>{"Address":"ELS Language Centers/Philadelphia,c/o Saint Joseph's University,5414 Overbrook Avenue,Philadelphia,PA - 19131,USA","Tel":"+1 215-473-4430","Fax":"+1 215-473-3220","Mail":"phi@els.edu","ApplyOnline":"http://www.sju.edu/home/undergraduate/apply","Conditions_Cost": "","Conditions_Edu": "无明确要求", "Conditions_Test": "","Conditions_Age": "无明确要求","MajorSum": "3", "OpeningTime": [{"time":"1月4日","tip":"每月开课1次，1月、2月、3月、4月、5月、6月、7月、8月、9月、10月、11月、12月"}],"Tuition": "348","Other_Application": "145","Other_reg": "-1","Other_books": "-1","ScholarshipUrl": "","alimony":"12768-21600","Other_Conditions": "无明确要求","Currency": "美元","Rate": "6.3387"}</t>
  </si>
  <si>
    <t>要求年龄在22岁以上</t>
  </si>
  <si>
    <t>a:3:{s:6:"农学";s:34:"./major/175/5093/Foundation//8.gif";s:9:"教育学";s:34:"./major/175/5093/Foundation//4.gif";s:6:"医学";s:35:"./major/175/5093/Foundation//10.gif";}</t>
  </si>
  <si>
    <t>{"Address":"Bronstein Hall,Saint Joseph's University,Saint Joseph's University,Philadelphia, PA 19131-1395","Tel":"+1 610-660-1300","Fax":"+1 610-660-1314","Mail":"admit@sju.edu","ApplyOnline":"http://www.sju.edu/home/undergraduate/apply","Conditions_Cost": "","Conditions_Edu": "无明确要求", "Conditions_Test": "","Conditions_Age": "无明确要求","MajorSum": "4", "OpeningTime": "","Tuition": "-1","Other_Application": "-1","Other_reg": "-1","Other_books": "-1","ScholarshipUrl": "","alimony":"12768-21600","Other_Conditions": "要求年龄在22岁以上","Currency": "美元","Rate": "6.3387"}</t>
  </si>
  <si>
    <t>凯尼恩学院（甘比尔）</t>
  </si>
  <si>
    <t>Kenyon College (Gambier)</t>
  </si>
  <si>
    <t>Office of Admissions,Ransom Hall,Kenyon College,Gambier, Ohio 43022-9623</t>
  </si>
  <si>
    <t>a:2:{i:0;O:8:"stdClass":2:{s:4:"type";s:17:"托福网考(IBT)";s:5:"score";s:3:"100";}i:1;O:8:"stdClass":2:{s:4:"type";s:6:"雅思";s:5:"score";s:3:"7.0";}}</t>
  </si>
  <si>
    <t>+1 740-427-5770</t>
  </si>
  <si>
    <t>admissions@kenyon.edu</t>
  </si>
  <si>
    <t>http://www.kenyon.edu/admissions-aid/financial-aid/types-of-aid/scholarships-and-grants/</t>
  </si>
  <si>
    <t>+1 740-427-5776</t>
  </si>
  <si>
    <t>a:7:{s:6:"文学";s:37:"./major/175/4513/Undergraduate//9.gif";s:9:"历史学";s:37:"./major/175/4513/Undergraduate//7.gif";s:6:"理学";s:37:"./major/175/4513/Undergraduate//6.gif";s:9:"经济学";s:37:"./major/175/4513/Undergraduate//5.gif";s:6:"哲学";s:38:"./major/175/4513/Undergraduate//11.gif";s:6:"医学";s:38:"./major/175/4513/Undergraduate//10.gif";s:6:"法学";s:37:"./major/175/4513/Undergraduate//1.gif";}</t>
  </si>
  <si>
    <t>{"Address":"Office of Admissions,Ransom Hall,Kenyon College,Gambier, Ohio 43022-9623","Tel":"+1 740-427-5776","Fax":"+1 740-427-5770","Mail":"admissions@kenyon.edu","ApplyOnline":"https://app.commonapp.org/","Conditions_Cost": "","Conditions_Edu": "高中毕业", "Conditions_Test": [{"type":"托福网考(IBT)","score":"100"},{"type":"雅思","score":"7.0"}],"Conditions_Age": "无明确要求","MajorSum": "36", "OpeningTime": "","Tuition": "21950","Other_Application": "-1","Other_reg": "-1","Other_books": "-1","ScholarshipUrl": "http://www.kenyon.edu/admissions-aid/financial-aid/types-of-aid/scholarships-and-grants/","alimony":"12768-21600","Other_Conditions": "无明确要求","Currency": "美元","Rate": "6.3387"}</t>
  </si>
  <si>
    <t>马里兰大学-大学学院分校(安戴尔菲)</t>
  </si>
  <si>
    <t>University of Maryland University College (Adelphi)</t>
  </si>
  <si>
    <t>University of Maryland University College   Unit 29216   APO AE 09102</t>
  </si>
  <si>
    <t>http://www.umuc.edu/redir_eapps.cfm?eapps</t>
  </si>
  <si>
    <t>emteam@umuc.edu</t>
  </si>
  <si>
    <t>http://www.umuc.edu/students/aid/scholarships/</t>
  </si>
  <si>
    <t>001 800-888-8682</t>
  </si>
  <si>
    <t>a:8:{s:6:"文学";s:37:"./major/175/2762/Undergraduate//9.gif";s:9:"历史学";s:37:"./major/175/2762/Undergraduate//7.gif";s:6:"理学";s:37:"./major/175/2762/Undergraduate//6.gif";s:9:"经济学";s:37:"./major/175/2762/Undergraduate//5.gif";s:9:"管理学";s:37:"./major/175/2762/Undergraduate//3.gif";s:6:"工学";s:37:"./major/175/2762/Undergraduate//2.gif";s:6:"医学";s:38:"./major/175/2762/Undergraduate//10.gif";s:6:"法学";s:37:"./major/175/2762/Undergraduate//1.gif";}</t>
  </si>
  <si>
    <t>{"Address":"University of Maryland University College   Unit 29216   APO AE 09102   ","Tel":"001 800-888-8682","Fax":"","Mail":"emteam@umuc.edu","ApplyOnline":"http://www.umuc.edu/redir_eapps.cfm?eapps","Conditions_Cost": "","Conditions_Edu": "无明确要求", "Conditions_Test": "","Conditions_Age": "无明确要求","MajorSum": "31", "OpeningTime": "","Tuition": "11976","Other_Application": "50","Other_reg": "-1","Other_books": "-1","ScholarshipUrl": "http://www.umuc.edu/students/aid/scholarships/","alimony":"12768-21600","Other_Conditions": "无明确要求","Currency": "美元","Rate": "6.3387"}</t>
  </si>
  <si>
    <t>University of Maryland University College Graduate School of Management &amp; Technology3501 University Boulevard EastAdelphi, MD 20783</t>
  </si>
  <si>
    <t>001 301-985-7175</t>
  </si>
  <si>
    <t>a:7:{s:6:"理学";s:30:"./major/175/2762/Master//6.gif";s:9:"经济学";s:30:"./major/175/2762/Master//5.gif";s:9:"教育学";s:30:"./major/175/2762/Master//4.gif";s:9:"管理学";s:30:"./major/175/2762/Master//3.gif";s:6:"工学";s:30:"./major/175/2762/Master//2.gif";s:6:"医学";s:31:"./major/175/2762/Master//10.gif";s:6:"法学";s:30:"./major/175/2762/Master//1.gif";}</t>
  </si>
  <si>
    <t>{"Address":"University of Maryland University College Graduate School of Management &amp; Technology3501 University Boulevard EastAdelphi, MD 20783","Tel":"001 800-888-8682","Fax":"001 301-985-7175","Mail":"emteam@umuc.edu","ApplyOnline":"http://www.umuc.edu/redir_eapps.cfm?eapps","Conditions_Cost": "","Conditions_Edu": "无明确要求", "Conditions_Test": "","Conditions_Age": "无明确要求","MajorSum": "19", "OpeningTime": "","Tuition": "11862","Other_Application": "50","Other_reg": "-1","Other_books": "-1","ScholarshipUrl": "http://www.umuc.edu/students/aid/scholarships/","alimony":"12768-21600","Other_Conditions": "无明确要求","Currency": "美元","Rate": "6.3387"}</t>
  </si>
  <si>
    <t>a:1:{s:9:"管理学";s:26:"./major/175/2762/Dr//3.gif";}</t>
  </si>
  <si>
    <t>{"Address":"University of Maryland University College Graduate School of Management &amp; Technology3501 University Boulevard EastAdelphi, MD 20783","Tel":"001 800-888-8682","Fax":"001 301-985-7175","Mail":"emteam@umuc.edu","ApplyOnline":"http://www.umuc.edu/redir_eapps.cfm?eapps","Conditions_Cost": "","Conditions_Edu": "无明确要求", "Conditions_Test": "","Conditions_Age": "无明确要求","MajorSum": "2", "OpeningTime": "","Tuition": "11862","Other_Application": "100","Other_reg": "-1","Other_books": "-1","ScholarshipUrl": "http://www.umuc.edu/students/aid/scholarships/","alimony":"12768-21600","Other_Conditions": "无明确要求","Currency": "美元","Rate": "6.3387"}</t>
  </si>
  <si>
    <t>a:3:{s:6:"文学";s:34:"./major/175/2762/Specialist//9.gif";s:9:"管理学";s:34:"./major/175/2762/Specialist//3.gif";s:6:"工学";s:34:"./major/175/2762/Specialist//2.gif";}</t>
  </si>
  <si>
    <t>{"Address":"University of Maryland University College   Unit 29216   APO AE 09102","Tel":"001 800-888-8682","Fax":"","Mail":"emteam@umuc.edu","ApplyOnline":"http://www.umuc.edu/redir_eapps.cfm?eapps","Conditions_Cost": "","Conditions_Edu": "无明确要求", "Conditions_Test": "","Conditions_Age": "无明确要求","MajorSum": "5", "OpeningTime": "","Tuition": "11976","Other_Application": "50","Other_reg": "-1","Other_books": "-1","ScholarshipUrl": "http://www.umuc.edu/students/aid/scholarships/","alimony":"12768-21600","Other_Conditions": "无明确要求","Currency": "美元","Rate": "6.3387"}</t>
  </si>
  <si>
    <t>a:6:{s:6:"理学";s:31:"./major/175/2762/NetWork//6.gif";s:9:"教育学";s:31:"./major/175/2762/NetWork//4.gif";s:9:"管理学";s:31:"./major/175/2762/NetWork//3.gif";s:6:"工学";s:31:"./major/175/2762/NetWork//2.gif";s:21:"职教及其他类别";s:32:"./major/175/2762/NetWork//13.gif";s:6:"法学";s:31:"./major/175/2762/NetWork//1.gif";}</t>
  </si>
  <si>
    <t>{"Address":"University of Maryland University College Graduate School of Management &amp; Technology3501 University Boulevard EastAdelphi, MD 20783","Tel":"001 800-888-8682","Fax":"","Mail":"emteam@umuc.edu","ApplyOnline":"http://www.umuc.edu/redir_eapps.cfm?eapps","Conditions_Cost": "","Conditions_Edu": "无明确要求", "Conditions_Test": "","Conditions_Age": "无明确要求","MajorSum": "21", "OpeningTime": "","Tuition": "11862","Other_Application": "","Other_reg": "-1","Other_books": "-1","ScholarshipUrl": "http://www.umuc.edu/students/aid/scholarships/","alimony":"12768-21600","Other_Conditions": "无明确要求","Currency": "美元","Rate": "6.3387"}</t>
  </si>
  <si>
    <t>戴维森学院(戴维森)</t>
  </si>
  <si>
    <t>Davidson College (Davidson)</t>
  </si>
  <si>
    <t>Admission office Davidson College Box 7156 Davidson NC 28035-7156 USA</t>
  </si>
  <si>
    <t>admission@davidson.edu</t>
  </si>
  <si>
    <t>a:2:{i:0;O:8:"stdClass":2:{s:4:"time";s:10:"11月15日";s:3:"tip";s:36:"提前录取一期申请截止日期";}i:1;O:8:"stdClass":2:{s:4:"time";s:8:"1月2日";s:3:"tip";s:69:"提前录取二期申请截止日期，常规录取申请截止日期";}}</t>
  </si>
  <si>
    <t>申请人需要参加SAT/ACT考试。&amp;nbsp;提交雅思或托福成绩。</t>
  </si>
  <si>
    <t>http://www.davidson.edu/admission-and-financial-aid/financial-aid/scholarships</t>
  </si>
  <si>
    <t>001(800) 768-0380</t>
  </si>
  <si>
    <t>a:10:{s:6:"文学";s:37:"./major/175/4248/Undergraduate//9.gif";s:9:"历史学";s:37:"./major/175/4248/Undergraduate//7.gif";s:6:"理学";s:37:"./major/175/4248/Undergraduate//6.gif";s:9:"经济学";s:37:"./major/175/4248/Undergraduate//5.gif";s:9:"教育学";s:37:"./major/175/4248/Undergraduate//4.gif";s:6:"工学";s:37:"./major/175/4248/Undergraduate//2.gif";s:6:"军事";s:38:"./major/175/4248/Undergraduate//12.gif";s:6:"哲学";s:38:"./major/175/4248/Undergraduate//11.gif";s:6:"医学";s:38:"./major/175/4248/Undergraduate//10.gif";s:6:"法学";s:37:"./major/175/4248/Undergraduate//1.gif";}</t>
  </si>
  <si>
    <t>{"Address":"Admission office Davidson College Box 7156 Davidson NC 28035-7156 USA","Tel":"001(800) 768-0380","Fax":"","Mail":"admission@davidson.edu","ApplyOnline":"https://www.commonapp.org/CommonApp/default.aspx","Conditions_Cost": "","Conditions_Edu": "高中毕业", "Conditions_Test": "","Conditions_Age": "无明确要求","MajorSum": "54", "OpeningTime": [{"time":"11月15日","tip":"提前录取一期申请截止日期"},{"time":"1月2日","tip":"提前录取二期申请截止日期，常规录取申请截止日期"}],"Tuition": "42849","Other_Application": "-1","Other_reg": "-1","Other_books": "-1","ScholarshipUrl": "http://www.davidson.edu/admission-and-financial-aid/financial-aid/scholarships","alimony":"12768-21600","Other_Conditions": "申请人需要参加SAT/ACT考试。&amp;nbsp;提交雅思或托福成绩。","Currency": "美元","Rate": "6.3387"}</t>
  </si>
  <si>
    <t>a:6:{s:9:"教育学";s:34:"./major/175/4248/Foundation//4.gif";s:6:"工学";s:34:"./major/175/4248/Foundation//2.gif";s:6:"哲学";s:35:"./major/175/4248/Foundation//11.gif";s:6:"医学";s:35:"./major/175/4248/Foundation//10.gif";s:6:"法学";s:34:"./major/175/4248/Foundation//1.gif";s:0:"";i:6;}</t>
  </si>
  <si>
    <t>{"Address":"Admission office Davidson College Box 7156 Davidson NC 28035-7156 USA","Tel":"001(800) 768-0380","Fax":"","Mail":"admission@davidson.edu","ApplyOnline":"https://www.commonapp.org/CommonApp/default.aspx","Conditions_Cost": "","Conditions_Edu": "无明确要求", "Conditions_Test": "","Conditions_Age": "无明确要求","MajorSum": "6", "OpeningTime": [{"time":"11月15日","tip":"提前录取一期申请截止日期"},{"time":"1月2日","tip":"提前录取二期申请截止日期，常规录取申请截止日期"}],"Tuition": "-1","Other_Application": "-1","Other_reg": "-1","Other_books": "-1","ScholarshipUrl": "","alimony":"12768-21600","Other_Conditions": "无明确要求","Currency": "美元","Rate": "6.3387"}</t>
  </si>
  <si>
    <t>德克萨斯大学泛美分校(爱丁堡)</t>
  </si>
  <si>
    <t>The University of Texas - Pan American (Edinburg)</t>
  </si>
  <si>
    <t>University of Texas-Pan American - Office of International Admissions &amp; Services, Learning Assistance Center 156, 1201 West University Drive, Edinburg, Texas 78541-2999</t>
  </si>
  <si>
    <t>http://portal.utpa.edu/utpa_main/dsa_home/oias_home/apply</t>
  </si>
  <si>
    <t>a:3:{i:0;O:8:"stdClass":2:{s:4:"type";s:17:"传统托福(PBT)";s:5:"score";s:3:"500";}i:1;O:8:"stdClass":2:{s:4:"type";s:17:"托福机考(CBT)";s:5:"score";s:3:"173";}i:2;O:8:"stdClass":2:{s:4:"type";s:6:"雅思";s:5:"score";s:1:"6";}}</t>
  </si>
  <si>
    <t>+1 (956) 381-2281</t>
  </si>
  <si>
    <t>intladvise@utpa.edu</t>
  </si>
  <si>
    <t>a:4:{i:0;O:8:"stdClass":2:{s:4:"time";s:8:"7月1日";s:3:"tip";s:30:"秋季入学申请截止时间";}i:1;O:8:"stdClass":2:{s:4:"time";s:9:"11月1日";s:3:"tip";s:30:"春季入学申请截止时间";}i:2;O:8:"stdClass":2:{s:4:"time";s:8:"4月1日";s:3:"tip";s:31:"夏季1入学申请截止时间";}i:3;O:8:"stdClass":2:{s:4:"time";s:8:"5月1日";s:3:"tip";s:31:"夏季2入学申请截止时间";}}</t>
  </si>
  <si>
    <t>http://portal.utpa.edu/utpa_main/dess_home/finaid_home/aid_home/scholarships_home</t>
  </si>
  <si>
    <t>+1 (956) 381-2922</t>
  </si>
  <si>
    <t>a:10:{s:6:"文学";s:37:"./major/175/5836/Undergraduate//9.gif";s:9:"历史学";s:37:"./major/175/5836/Undergraduate//7.gif";s:6:"理学";s:37:"./major/175/5836/Undergraduate//6.gif";s:9:"经济学";s:37:"./major/175/5836/Undergraduate//5.gif";s:9:"教育学";s:37:"./major/175/5836/Undergraduate//4.gif";s:9:"管理学";s:37:"./major/175/5836/Undergraduate//3.gif";s:6:"工学";s:37:"./major/175/5836/Undergraduate//2.gif";s:6:"哲学";s:38:"./major/175/5836/Undergraduate//11.gif";s:6:"医学";s:38:"./major/175/5836/Undergraduate//10.gif";s:6:"法学";s:37:"./major/175/5836/Undergraduate//1.gif";}</t>
  </si>
  <si>
    <t>{"Address":"University of Texas-Pan American - Office of International Admissions &amp; Services, Learning Assistance Center 156, 1201 West University Drive, Edinburg, Texas 78541-2999","Tel":"+1 (956) 381-2922","Fax":"+1 (956) 381-2281","Mail":"intladvise@utpa.edu","ApplyOnline":"http://portal.utpa.edu/utpa_main/dsa_home/oias_home/apply","Conditions_Cost": "","Conditions_Edu": "高中毕业", "Conditions_Test": [{"type":"传统托福(PBT)","score":"500"},{"type":"托福机考(CBT)","score":"173"},{"type":"雅思","score":"6"}],"Conditions_Age": "无明确要求","MajorSum": "55", "OpeningTime": [{"time":"7月1日","tip":"秋季入学申请截止时间"},{"time":"11月1日","tip":"春季入学申请截止时间"},{"time":"4月1日","tip":"夏季1入学申请截止时间"},{"time":"5月1日","tip":"夏季2入学申请截止时间"}],"Tuition": "15368","Other_Application": "-1","Other_reg": "-1","Other_books": "-1","ScholarshipUrl": "http://portal.utpa.edu/utpa_main/dess_home/finaid_home/aid_home/scholarships_home","alimony":"12768-21600","Other_Conditions": "无明确要求","Currency": "美元","Rate": "6.3387"}</t>
  </si>
  <si>
    <t>http://portal.utpa.edu/utpa_main/daa_home/ogs_home/ogs_intl/How%20to%20Apply</t>
  </si>
  <si>
    <t>a:8:{s:6:"文学";s:30:"./major/175/5836/Master//9.gif";s:9:"历史学";s:30:"./major/175/5836/Master//7.gif";s:6:"理学";s:30:"./major/175/5836/Master//6.gif";s:9:"教育学";s:30:"./major/175/5836/Master//4.gif";s:9:"管理学";s:30:"./major/175/5836/Master//3.gif";s:6:"工学";s:30:"./major/175/5836/Master//2.gif";s:6:"医学";s:31:"./major/175/5836/Master//10.gif";s:6:"法学";s:30:"./major/175/5836/Master//1.gif";}</t>
  </si>
  <si>
    <t>{"Address":"University of Texas-Pan American - Office of International Admissions &amp; Services, Learning Assistance Center 156, 1201 West University Drive, Edinburg, Texas 78541-2999","Tel":"+1 (956) 381-2922","Fax":"+1 (956) 381-2281","Mail":"intladvise@utpa.edu","ApplyOnline":"http://portal.utpa.edu/utpa_main/daa_home/ogs_home/ogs_intl/How%20to%20Apply","Conditions_Cost": "","Conditions_Edu": "本科毕业", "Conditions_Test": [{"type":"传统托福(PBT)","score":"500"},{"type":"托福机考(CBT)","score":"173"},{"type":"托福网考(IBT)","score":"61"}],"Conditions_Age": "无明确要求","MajorSum": "50", "OpeningTime": "","Tuition": "10429","Other_Application": "50","Other_reg": "-1","Other_books": "-1","ScholarshipUrl": "http://portal.utpa.edu/utpa_main/dess_home/finaid_home/aid_home/scholarships_home","alimony":"12768-21600","Other_Conditions": "无明确要求","Currency": "美元","Rate": "6.3387"}</t>
  </si>
  <si>
    <t>a:2:{s:9:"管理学";s:26:"./major/175/5836/Dr//3.gif";s:6:"医学";s:27:"./major/175/5836/Dr//10.gif";}</t>
  </si>
  <si>
    <t>{"Address":"University of Texas-Pan American - Office of International Admissions &amp; Services, Learning Assistance Center 156, 1201 West University Drive, Edinburg, Texas 78541-2999","Tel":"+1 (956) 381-2922","Fax":"+1 (956) 381-2281","Mail":"intladvise@utpa.edu","ApplyOnline":"http://portal.utpa.edu/utpa_main/daa_home/ogs_home/ogs_intl/How%20to%20Apply","Conditions_Cost": "","Conditions_Edu": "本科毕业", "Conditions_Test": [{"type":"传统托福(PBT)","score":"500"},{"type":"托福机考(CBT)","score":"173"},{"type":"托福网考(IBT)","score":"61"}],"Conditions_Age": "无明确要求","MajorSum": "2", "OpeningTime": "","Tuition": "10429","Other_Application": "50","Other_reg": "-1","Other_books": "-1","ScholarshipUrl": "http://portal.utpa.edu/utpa_main/dess_home/finaid_home/aid_home/scholarships_home","alimony":"12768-21600","Other_Conditions": "无明确要求","Currency": "美元","Rate": "6.3387"}</t>
  </si>
  <si>
    <t>UTPA- English Language Institute, Lamar Building RM# 1, 1201 W. University Drive, Edinburg, Texas 78541-2999</t>
  </si>
  <si>
    <t>http://portal.utpa.edu/utpa_main/daa_home/ogs_home/arc_home/eli_home/eli_intensive</t>
  </si>
  <si>
    <t>+1 (956) 384-5001</t>
  </si>
  <si>
    <t>eli@utpa.edu</t>
  </si>
  <si>
    <t>a:1:{i:0;O:8:"stdClass":2:{s:4:"time";s:8:"1月3日";s:3:"tip";s:59:"每年开课6次，1月、2月、5月、7月、8月、10月";}}</t>
  </si>
  <si>
    <t>语言要求：&amp;nbsp;入学前需参加该校组织的语言测试。</t>
  </si>
  <si>
    <t>+1 (956) 381-2133</t>
  </si>
  <si>
    <t>a:2:{s:6:"文学";s:32:"./major/175/5836/Language//9.gif";s:9:"教育学";s:32:"./major/175/5836/Language//4.gif";}</t>
  </si>
  <si>
    <t>{"Address":"UTPA- English Language Institute, Lamar Building RM# 1, 1201 W. University Drive, Edinburg, Texas 78541-2999","Tel":"+1 (956) 381-2133","Fax":"+1 (956) 384-5001","Mail":"eli@utpa.edu","ApplyOnline":"http://portal.utpa.edu/utpa_main/daa_home/ogs_home/arc_home/eli_home/eli_intensive","Conditions_Cost": "","Conditions_Edu": "高中毕业", "Conditions_Test": "","Conditions_Age": "十七岁以上","MajorSum": "2", "OpeningTime": [{"time":"1月3日","tip":"每年开课6次，1月、2月、5月、7月、8月、10月"}],"Tuition": "140","Other_Application": "-1","Other_reg": "-1","Other_books": "-1","ScholarshipUrl": "","alimony":"12768-21600","Other_Conditions": "语言要求：&amp;nbsp;入学前需参加该校组织的语言测试。","Currency": "美元","Rate": "6.3387"}</t>
  </si>
  <si>
    <t>a:3:{s:6:"理学";s:34:"./major/175/5836/Foundation//6.gif";s:9:"教育学";s:34:"./major/175/5836/Foundation//4.gif";s:6:"医学";s:35:"./major/175/5836/Foundation//10.gif";}</t>
  </si>
  <si>
    <t>{"Address":"University of Texas-Pan American - Office of International Admissions &amp; Services, Learning Assistance Center 156, 1201 West University Drive, Edinburg, Texas 78541-2999","Tel":"+1 (956) 381-2922","Fax":"+1 (956) 381-2281","Mail":"intladvise@utpa.edu","ApplyOnline":"http://portal.utpa.edu/utpa_main/dsa_home/oias_home/apply","Conditions_Cost": "","Conditions_Edu": "无明确要求", "Conditions_Test": "","Conditions_Age": "无明确要求","MajorSum": "7", "OpeningTime": "","Tuition": "-1","Other_Application": "-1","Other_reg": "-1","Other_books": "-1","ScholarshipUrl": "","alimony":"12768-21600","Other_Conditions": "无明确要求","Currency": "美元","Rate": "6.3387"}</t>
  </si>
  <si>
    <t>莱德大学（劳伦斯维尔）</t>
  </si>
  <si>
    <t>Rider University (Lawrenceville)</t>
  </si>
  <si>
    <t>Rider University, Office of Undergraduate Admission, 2083 Lawrenceville Road, Lawrenceville, NJ, USA 08648-3099</t>
  </si>
  <si>
    <t>http://www.rider.edu/admissions/undergraduate-admission/apply-now</t>
  </si>
  <si>
    <t>admissions@rider.edu</t>
  </si>
  <si>
    <t>a:2:{i:0;O:8:"stdClass":2:{s:4:"time";s:9:"3月15日";s:3:"tip";s:30:"秋季入学申请截止日期";}i:1;O:8:"stdClass":2:{s:4:"time";s:9:"11月1日";s:3:"tip";s:30:"春季入学申请截止日期";}}</t>
  </si>
  <si>
    <t>申请者可提交SAT、ACT考试成绩。</t>
  </si>
  <si>
    <t>http://www.rider.edu/offices-services/finaid/scholarships-grants/freshmen-scholarships</t>
  </si>
  <si>
    <t>+1 800.257.9026</t>
  </si>
  <si>
    <t>a:10:{s:6:"文学";s:37:"./major/175/3747/Undergraduate//9.gif";s:9:"历史学";s:37:"./major/175/3747/Undergraduate//7.gif";s:6:"理学";s:37:"./major/175/3747/Undergraduate//6.gif";s:9:"经济学";s:37:"./major/175/3747/Undergraduate//5.gif";s:9:"教育学";s:37:"./major/175/3747/Undergraduate//4.gif";s:9:"管理学";s:37:"./major/175/3747/Undergraduate//3.gif";s:6:"工学";s:37:"./major/175/3747/Undergraduate//2.gif";s:6:"哲学";s:38:"./major/175/3747/Undergraduate//11.gif";s:6:"医学";s:38:"./major/175/3747/Undergraduate//10.gif";s:6:"法学";s:37:"./major/175/3747/Undergraduate//1.gif";}</t>
  </si>
  <si>
    <t>{"Address":"Rider University, Office of Undergraduate Admission, 2083 Lawrenceville Road, Lawrenceville, NJ, USA 08648-3099","Tel":"+1 800.257.9026","Fax":"","Mail":"admissions@rider.edu","ApplyOnline":"http://www.rider.edu/admissions/undergraduate-admission/apply-now","Conditions_Cost": "","Conditions_Edu": "高中毕业", "Conditions_Test": [{"type":"传统托福(PBT)","score":"550"},{"type":"托福网考(IBT)","score":"80"},{"type":"雅思","score":"6.5"}],"Conditions_Age": "无明确要求","MajorSum": "55", "OpeningTime": [{"time":"3月15日","tip":"秋季入学申请截止日期"},{"time":"11月1日","tip":"春季入学申请截止日期"}],"Tuition": "34560","Other_Application": "50","Other_reg": "-1","Other_books": "-1","ScholarshipUrl": "http://www.rider.edu/offices-services/finaid/scholarships-grants/freshmen-scholarships","alimony":"12768-21600","Other_Conditions": "申请者可提交SAT、ACT考试成绩。","Currency": "美元","Rate": "6.3387"}</t>
  </si>
  <si>
    <t>Rider University, Office of Graduate Admission, 2083 Lawrenceville Road, Lawrenceville, NJ, USA 08648-3099</t>
  </si>
  <si>
    <t>http://www.rider.edu/admissions/graduate-admission/apply-now</t>
  </si>
  <si>
    <t>gradadm@rider.edu</t>
  </si>
  <si>
    <t>http://www.rider.edu/offices-services/finaid/scholarships-grants/graduate-scholarships</t>
  </si>
  <si>
    <t>+1 800.257.9026，1 609-896-5036</t>
  </si>
  <si>
    <t>a:6:{s:6:"文学";s:30:"./major/175/3747/Master//9.gif";s:6:"理学";s:30:"./major/175/3747/Master//6.gif";s:9:"经济学";s:30:"./major/175/3747/Master//5.gif";s:9:"教育学";s:30:"./major/175/3747/Master//4.gif";s:9:"管理学";s:30:"./major/175/3747/Master//3.gif";s:6:"哲学";s:31:"./major/175/3747/Master//11.gif";}</t>
  </si>
  <si>
    <t>{"Address":"Rider University, Office of Graduate Admission, 2083 Lawrenceville Road, Lawrenceville, NJ, USA 08648-3099","Tel":"+1 800.257.9026，1 609-896-5036","Fax":"","Mail":"gradadm@rider.edu","ApplyOnline":"http://www.rider.edu/admissions/graduate-admission/apply-now","Conditions_Cost": "","Conditions_Edu": "本科毕业", "Conditions_Test": [{"type":"传统托福(PBT)","score":"550"},{"type":"托福网考(IBT)","score":"80"},{"type":"雅思","score":"6.5"}],"Conditions_Age": "无明确要求","MajorSum": "24", "OpeningTime": "","Tuition": "15120","Other_Application": "50","Other_reg": "-1","Other_books": "-1","ScholarshipUrl": "http://www.rider.edu/offices-services/finaid/scholarships-grants/graduate-scholarships","alimony":"12768-21600","Other_Conditions": "无明确要求","Currency": "美元","Rate": "6.3387"}</t>
  </si>
  <si>
    <t>a:7:{s:6:"文学";s:34:"./major/175/3747/Specialist//9.gif";s:6:"理学";s:34:"./major/175/3747/Specialist//6.gif";s:9:"经济学";s:34:"./major/175/3747/Specialist//5.gif";s:9:"教育学";s:34:"./major/175/3747/Specialist//4.gif";s:9:"管理学";s:34:"./major/175/3747/Specialist//3.gif";s:6:"医学";s:35:"./major/175/3747/Specialist//10.gif";s:6:"法学";s:34:"./major/175/3747/Specialist//1.gif";}</t>
  </si>
  <si>
    <t>{"Address":"Rider University, Office of Undergraduate Admission, 2083 Lawrenceville Road, Lawrenceville, NJ, USA 08648-3099","Tel":"+1 800.257.9026","Fax":"","Mail":"admissions@rider.edu","ApplyOnline":"http://www.rider.edu/admissions/undergraduate-admission/apply-now","Conditions_Cost": "","Conditions_Edu": "高中毕业", "Conditions_Test": [{"type":"传统托福(PBT)","score":"550"},{"type":"托福网考(IBT)","score":"80"},{"type":"雅思","score":"6.5"}],"Conditions_Age": "无明确要求","MajorSum": "9", "OpeningTime": [{"time":"3月15日","tip":"秋季入学申请截止日期"},{"time":"11月1日","tip":"春季入学申请截止日期"}],"Tuition": "34560","Other_Application": "50","Other_reg": "-1","Other_books": "-1","ScholarshipUrl": "http://www.rider.edu/offices-services/finaid/scholarships-grants/freshmen-scholarships","alimony":"12768-21600","Other_Conditions": "申请者可提交SAT、ACT考试成绩。","Currency": "美元","Rate": "6.3387"}</t>
  </si>
  <si>
    <t>a:3:{s:9:"教育学";s:34:"./major/175/3747/Foundation//4.gif";s:6:"医学";s:35:"./major/175/3747/Foundation//10.gif";s:6:"法学";s:34:"./major/175/3747/Foundation//1.gif";}</t>
  </si>
  <si>
    <t>{"Address":"Rider University, Office of Undergraduate Admission, 2083 Lawrenceville Road, Lawrenceville, NJ, USA 08648-3099","Tel":"+1 800.257.9026","Fax":"","Mail":"admissions@rider.edu","ApplyOnline":"http://www.rider.edu/admissions/undergraduate-admission/apply-now","Conditions_Cost": "","Conditions_Edu": "无明确要求", "Conditions_Test": "","Conditions_Age": "无明确要求","MajorSum": "4", "OpeningTime": "","Tuition": "-1","Other_Application": "-1","Other_reg": "-1","Other_books": "-1","ScholarshipUrl": "","alimony":"12768-21600","Other_Conditions": "无明确要求","Currency": "美元","Rate": "6.3387"}</t>
  </si>
  <si>
    <t>波莫纳学院（克莱尔蒙特）</t>
  </si>
  <si>
    <t>Pomona College (Claremont)</t>
  </si>
  <si>
    <t>Office of Admissions, Sumner Hall 333 N. College Way Claremont, CA 91711</t>
  </si>
  <si>
    <t>http://www.pomona.edu/admissions/apply/international-applicants.aspx</t>
  </si>
  <si>
    <t>admissions@pomona.edu</t>
  </si>
  <si>
    <t>a:2:{i:0;O:8:"stdClass":2:{s:4:"time";s:9:"11月8日";s:3:"tip";s:36:"提前录取一期申请截止日期";}i:1;O:8:"stdClass":2:{s:4:"time";s:8:"1月1日";s:3:"tip";s:67:"常规录取申请截止日期 提前录取二期申请截止日期";}}</t>
  </si>
  <si>
    <t>http://www.pomona.edu/administration/financial-aid/index.aspx</t>
  </si>
  <si>
    <t>001(909) 621-8134</t>
  </si>
  <si>
    <t>a:9:{s:6:"文学";s:36:"./major/175/793/Undergraduate//9.gif";s:9:"历史学";s:36:"./major/175/793/Undergraduate//7.gif";s:6:"理学";s:36:"./major/175/793/Undergraduate//6.gif";s:9:"经济学";s:36:"./major/175/793/Undergraduate//5.gif";s:9:"管理学";s:36:"./major/175/793/Undergraduate//3.gif";s:6:"工学";s:36:"./major/175/793/Undergraduate//2.gif";s:6:"哲学";s:37:"./major/175/793/Undergraduate//11.gif";s:6:"医学";s:37:"./major/175/793/Undergraduate//10.gif";s:6:"法学";s:36:"./major/175/793/Undergraduate//1.gif";}</t>
  </si>
  <si>
    <t>{"Address":"Office of Admissions, Sumner Hall 333 N. College Way Claremont, CA 91711","Tel":"001(909) 621-8134","Fax":"","Mail":"admissions@pomona.edu","ApplyOnline":"http://www.pomona.edu/admissions/apply/international-applicants.aspx","Conditions_Cost": "","Conditions_Edu": "高中毕业", "Conditions_Test": "","Conditions_Age": "无明确要求","MajorSum": "47", "OpeningTime": [{"time":"11月8日","tip":"提前录取一期申请截止日期"},{"time":"1月1日","tip":"常规录取申请截止日期 提前录取二期申请截止日期"}],"Tuition": "43255","Other_Application": "70","Other_reg": "-1","Other_books": "900","ScholarshipUrl": "http://www.pomona.edu/administration/financial-aid/index.aspx","alimony":"12768-21600","Other_Conditions": "1、要求提交托福或雅思考试成绩。","Currency": "美元","Rate": "6.3387"}</t>
  </si>
  <si>
    <t>a:1:{s:6:"工学";s:33:"./major/175/793/Foundation//2.gif";}</t>
  </si>
  <si>
    <t>{"Address":"Office of Admissions, Sumner Hall 333 N. College Way Claremont, CA 91711","Tel":"001(909) 621-8134","Fax":"","Mail":"admissions@pomona.edu","ApplyOnline":"http://www.pomona.edu/admissions/apply/international-applicants.aspx","Conditions_Cost": "","Conditions_Edu": "无明确要求", "Conditions_Test": "","Conditions_Age": "无明确要求","MajorSum": "1", "OpeningTime": "","Tuition": "-1","Other_Application": "-1","Other_reg": "-1","Other_books": "-1","ScholarshipUrl": "","alimony":"12768-21600","Other_Conditions": "无明确要求","Currency": "美元","Rate": "6.3387"}</t>
  </si>
  <si>
    <t>康涅狄格学院（新伦敦）</t>
  </si>
  <si>
    <t>Connecticut College (New London)</t>
  </si>
  <si>
    <t>Office of Admission  Connecticut College  270 Mohegan Avenue  New London, CT 06320-4196</t>
  </si>
  <si>
    <t>http://www.conncoll.edu/admission/apply/how-to/</t>
  </si>
  <si>
    <t>+1 860-439-4301</t>
  </si>
  <si>
    <t>admission@conncoll.edu</t>
  </si>
  <si>
    <t>a:3:{i:0;O:8:"stdClass":2:{s:4:"time";s:10:"11月15日";s:3:"tip";s:33:"第一轮提前申请截止时间";}i:1;O:8:"stdClass":2:{s:4:"time";s:8:"1月1日";s:3:"tip";s:54:"第二轮提前申请、秋季入学申请截止时间";}i:2;O:8:"stdClass":2:{s:4:"time";s:9:"11月1日";s:3:"tip";s:30:"春季入学申请截止时间";}}</t>
  </si>
  <si>
    <t>http://www.conncoll.edu/admission/financial-aid/grants-scholarships/</t>
  </si>
  <si>
    <t>+1 860-439-2200</t>
  </si>
  <si>
    <t>a:9:{s:6:"文学";s:37:"./major/175/1088/Undergraduate//9.gif";s:6:"农学";s:37:"./major/175/1088/Undergraduate//8.gif";s:9:"历史学";s:37:"./major/175/1088/Undergraduate//7.gif";s:6:"理学";s:37:"./major/175/1088/Undergraduate//6.gif";s:9:"经济学";s:37:"./major/175/1088/Undergraduate//5.gif";s:6:"工学";s:37:"./major/175/1088/Undergraduate//2.gif";s:6:"哲学";s:38:"./major/175/1088/Undergraduate//11.gif";s:6:"医学";s:38:"./major/175/1088/Undergraduate//10.gif";s:6:"法学";s:37:"./major/175/1088/Undergraduate//1.gif";}</t>
  </si>
  <si>
    <t>{"Address":"Office of Admission  Connecticut College  270 Mohegan Avenue  New London, CT 06320-4196    ","Tel":"+1 860-439-2200","Fax":"+1 860-439-4301","Mail":"admission@conncoll.edu","ApplyOnline":"http://www.conncoll.edu/admission/apply/how-to/","Conditions_Cost": "","Conditions_Edu": "高中毕业", "Conditions_Test": [{"type":"传统托福(PBT)","score":"600"},{"type":"托福机考(CBT)","score":"250"},{"type":"托福网考(IBT)","score":"100"},{"type":"雅思","score":"7.0"}],"Conditions_Age": "无明确要求","MajorSum": "42", "OpeningTime": [{"time":"11月15日","tip":"第一轮提前申请截止时间"},{"time":"1月1日","tip":"第二轮提前申请、秋季入学申请截止时间"},{"time":"11月1日","tip":"春季入学申请截止时间"}],"Tuition": "58780","Other_Application": "-1","Other_reg": "-1","Other_books": "-1","ScholarshipUrl": "http://www.conncoll.edu/admission/financial-aid/grants-scholarships/","alimony":"12768-21600","Other_Conditions": "申请者可提供SAT、ACT考试成绩。","Currency": "美元","Rate": "6.3387"}</t>
  </si>
  <si>
    <t>Department of Psychology   Box 5516   Connecticut College   270 Mohegan Avenue   New London, CT 06320-4196</t>
  </si>
  <si>
    <t>+1 860-439-5421</t>
  </si>
  <si>
    <t>registrar@conncoll.edu</t>
  </si>
  <si>
    <t>1.提交之前学习成绩单。&amp;nbsp;2.提交GRE考试成绩。</t>
  </si>
  <si>
    <t>+1 860-439-2068</t>
  </si>
  <si>
    <t>a:1:{s:6:"理学";s:30:"./major/175/1088/Master//6.gif";}</t>
  </si>
  <si>
    <t>{"Address":"Department of Psychology   Box 5516   Connecticut College   270 Mohegan Avenue   New London, CT 06320-4196   ","Tel":"+1 860-439-2068","Fax":"+1 860-439-5421","Mail":"registrar@conncoll.edu","ApplyOnline":"http://www.conncoll.edu/admission/apply/how-to/","Conditions_Cost": "","Conditions_Edu": "无明确要求", "Conditions_Test": [{"type":"传统托福(PBT)","score":"600"}],"Conditions_Age": "无明确要求","MajorSum": "1", "OpeningTime": [{"time":"4月1日","tip":"秋季入学申请截止时间"}],"Tuition": "17550","Other_Application": "60","Other_reg": "-1","Other_books": "-1","ScholarshipUrl": "http://www.conncoll.edu/admission/financial-aid/grants-scholarships/","alimony":"12768-21600","Other_Conditions": "1.提交之前学习成绩单。&amp;nbsp;2.提交GRE考试成绩。","Currency": "美元","Rate": "6.3387"}</t>
  </si>
  <si>
    <t>德克萨斯大学休斯顿健康科学中心(休斯顿)</t>
  </si>
  <si>
    <t>University of Texas Health Science Center at Houston (Houston)</t>
  </si>
  <si>
    <t>The University of Texas - Houston   Office of the Registrar   PO Box 20036   Houston, TX 77225</t>
  </si>
  <si>
    <t>http://registrar.uth.tmc.edu/Admissions/appformslist.htm</t>
  </si>
  <si>
    <t>admissions@uth.tmc.edu</t>
  </si>
  <si>
    <t>a:2:{i:0;O:8:"stdClass":2:{s:4:"time";s:9:"1月15日";s:3:"tip";s:42:"护理专业秋季入学申请截止时间";}i:1;O:8:"stdClass":2:{s:4:"time";s:9:"8月15日";s:3:"tip";s:42:"护理专业春季入学申请截止时间";}}</t>
  </si>
  <si>
    <t>不同专业录取条件不一致&amp;nbsp;牙医卫生专业入学申请条件：&amp;nbsp;1.申请者需提供所有就读院校正式成绩单。&amp;nbsp;2.提供三封推荐信。</t>
  </si>
  <si>
    <t>http://www.uthouston.edu/sfs/financial-aid/grants-scholarships.htm</t>
  </si>
  <si>
    <t>1 713-500-3361</t>
  </si>
  <si>
    <t>a:3:{s:6:"理学";s:37:"./major/175/5833/Undergraduate//6.gif";s:6:"工学";s:37:"./major/175/5833/Undergraduate//2.gif";s:6:"医学";s:38:"./major/175/5833/Undergraduate//10.gif";}</t>
  </si>
  <si>
    <t>{"Address":"The University of Texas - Houston   Office of the Registrar   PO Box 20036   Houston, TX 77225  ","Tel":"1 713-500-3361","Fax":"","Mail":"admissions@uth.tmc.edu","ApplyOnline":"http://registrar.uth.tmc.edu/Admissions/appformslist.htm","Conditions_Cost": "","Conditions_Edu": "无明确要求", "Conditions_Test": [{"type":"传统托福(PBT)","score":"550"},{"type":"托福机考(CBT)","score":"213"}],"Conditions_Age": "无明确要求","MajorSum": "10", "OpeningTime": [{"time":"1月15日","tip":"护理专业秋季入学申请截止时间"},{"time":"8月15日","tip":"护理专业春季入学申请截止时间"}],"Tuition": "13230","Other_Application": "-1","Other_reg": "-1","Other_books": "-1","ScholarshipUrl": "http://www.uthouston.edu/sfs/financial-aid/grants-scholarships.htm","alimony":"12768-21600","Other_Conditions": "不同专业录取条件不一致&amp;nbsp;牙医卫生专业入学申请条件：&amp;nbsp;1.申请者需提供所有就读院校正式成绩单。&amp;nbsp;2.提供三封推荐信。","Currency": "美元","Rate": "6.3387"}</t>
  </si>
  <si>
    <t>a:2:{i:0;O:8:"stdClass":2:{s:4:"type";s:17:"传统托福(PBT)";s:5:"score";s:3:"565";}i:1;O:8:"stdClass":2:{s:4:"type";s:17:"托福机考(CBT)";s:5:"score";s:3:"225";}}</t>
  </si>
  <si>
    <t>a:2:{i:0;O:8:"stdClass":2:{s:4:"time";s:9:"6月15日";s:3:"tip";s:45:"医学院硕士秋季入学申请截止时间";}i:1;O:8:"stdClass":2:{s:4:"time";s:9:"9月15日";s:3:"tip";s:39:"医学院春季入学申请截止时间";}}</t>
  </si>
  <si>
    <t>不同专业录取条件不一致&amp;nbsp;临床研究硕士入学申请条件：&amp;nbsp;1.申请者需提供所有就读院校正式成绩单。&amp;nbsp;2.提供推荐信。&amp;nbsp;3.提供托福成绩，成绩不超过两年。</t>
  </si>
  <si>
    <t>a:2:{s:6:"理学";s:30:"./major/175/5833/Master//6.gif";s:6:"医学";s:31:"./major/175/5833/Master//10.gif";}</t>
  </si>
  <si>
    <t>{"Address":"The University of Texas - Houston   Office of the Registrar   PO Box 20036   Houston, TX 77225  ","Tel":"1 713-500-3361","Fax":"","Mail":"admissions@uth.tmc.edu","ApplyOnline":"http://registrar.uth.tmc.edu/Admissions/appformslist.htm","Conditions_Cost": "","Conditions_Edu": "无明确要求", "Conditions_Test": [{"type":"传统托福(PBT)","score":"565"},{"type":"托福机考(CBT)","score":"225"}],"Conditions_Age": "无明确要求","MajorSum": "23", "OpeningTime": [{"time":"6月15日","tip":"医学院硕士秋季入学申请截止时间"},{"time":"9月15日","tip":"医学院春季入学申请截止时间"}],"Tuition": "26125","Other_Application": "-1","Other_reg": "-1","Other_books": "-1","ScholarshipUrl": "http://www.uthouston.edu/sfs/financial-aid/grants-scholarships.htm","alimony":"12768-21600","Other_Conditions": "不同专业录取条件不一致&amp;nbsp;临床研究硕士入学申请条件：&amp;nbsp;1.申请者需提供所有就读院校正式成绩单。&amp;nbsp;2.提供推荐信。&amp;nbsp;3.提供托福成绩，成绩不超过两年。","Currency": "美元","Rate": "6.3387"}</t>
  </si>
  <si>
    <t>不同专业录取条件不一致&amp;nbsp;护理学院博士入学申请条件：&amp;nbsp;1.申请者需提供所有就读学校正式成绩单。&amp;nbsp;2.提供GRE成绩。&amp;nbsp;3.提供托福成绩，成绩两年内有效。&amp;nbsp;4.提供三封推荐信。</t>
  </si>
  <si>
    <t>a:3:{s:6:"理学";s:26:"./major/175/5833/Dr//6.gif";s:9:"管理学";s:26:"./major/175/5833/Dr//3.gif";s:6:"医学";s:27:"./major/175/5833/Dr//10.gif";}</t>
  </si>
  <si>
    <t>{"Address":"The University of Texas - Houston   Office of the Registrar   PO Box 20036   Houston, TX 77225  ","Tel":"1 713-500-3361","Fax":"","Mail":"admissions@uth.tmc.edu","ApplyOnline":"http://registrar.uth.tmc.edu/Admissions/appformslist.htm","Conditions_Cost": "","Conditions_Edu": "无明确要求", "Conditions_Test": "","Conditions_Age": "无明确要求","MajorSum": "24", "OpeningTime": "","Tuition": "26125","Other_Application": "-1","Other_reg": "-1","Other_books": "-1","ScholarshipUrl": "http://www.uthouston.edu/sfs/financial-aid/grants-scholarships.htm","alimony":"12768-21600","Other_Conditions": "不同专业录取条件不一致&amp;nbsp;护理学院博士入学申请条件：&amp;nbsp;1.申请者需提供所有就读学校正式成绩单。&amp;nbsp;2.提供GRE成绩。&amp;nbsp;3.提供托福成绩，成绩两年内有效。&amp;nbsp;4.提供三封推荐信。","Currency": "美元","Rate": "6.3387"}</t>
  </si>
  <si>
    <t>The University of Texas - Houston Office of the Registrar PO Box 20036 Houston, TX 77225</t>
  </si>
  <si>
    <t>a:4:{s:6:"理学";s:31:"./major/175/5833/NetWork//6.gif";s:9:"教育学";s:31:"./major/175/5833/NetWork//4.gif";s:9:"管理学";s:31:"./major/175/5833/NetWork//3.gif";s:6:"医学";s:32:"./major/175/5833/NetWork//10.gif";}</t>
  </si>
  <si>
    <t>{"Address":"The University of Texas - Houston Office of the Registrar PO Box 20036 Houston, TX 77225","Tel":"1 713-500-3361","Fax":"","Mail":"admissions@uth.tmc.edu","ApplyOnline":"http://registrar.uth.tmc.edu/Admissions/appformslist.htm","Conditions_Cost": "","Conditions_Edu": "无明确要求", "Conditions_Test": "","Conditions_Age": "无明确要求","MajorSum": "8", "OpeningTime": "","Tuition": "26125","Other_Application": "","Other_reg": "-1","Other_books": "-1","ScholarshipUrl": "http://www.uthouston.edu/sfs/financial-aid/grants-scholarships.htm","alimony":"12768-21600","Other_Conditions": "无明确要求","Currency": "美元","Rate": "6.3387"}</t>
  </si>
  <si>
    <t>纽约州立大学科特兰分校(科特兰)</t>
  </si>
  <si>
    <t>State University of New York-Cortland  (Cortland)</t>
  </si>
  <si>
    <t>Undergraduate Admissions, SUNY Cortland, P.O. Box 2000, Cortland, NY 13045</t>
  </si>
  <si>
    <t>http://www2.cortland.edu/admissions/international/admissions-process-and-criteria/apply-now.dot</t>
  </si>
  <si>
    <t>001 (607) 753-5998</t>
  </si>
  <si>
    <t>admissions@cortland.edu</t>
  </si>
  <si>
    <t>http://www2.cortland.edu/cost-aid/financial-aid/scholarships/</t>
  </si>
  <si>
    <t>001 (607) 753-4711</t>
  </si>
  <si>
    <t>a:9:{s:6:"文学";s:37:"./major/175/4129/Undergraduate//9.gif";s:9:"历史学";s:37:"./major/175/4129/Undergraduate//7.gif";s:6:"理学";s:37:"./major/175/4129/Undergraduate//6.gif";s:9:"经济学";s:37:"./major/175/4129/Undergraduate//5.gif";s:9:"教育学";s:37:"./major/175/4129/Undergraduate//4.gif";s:9:"管理学";s:37:"./major/175/4129/Undergraduate//3.gif";s:6:"哲学";s:38:"./major/175/4129/Undergraduate//11.gif";s:6:"医学";s:38:"./major/175/4129/Undergraduate//10.gif";s:6:"法学";s:37:"./major/175/4129/Undergraduate//1.gif";}</t>
  </si>
  <si>
    <t>{"Address":"Undergraduate Admissions, SUNY Cortland, P.O. Box 2000, Cortland, NY 13045","Tel":"001 (607) 753-4711","Fax":"001 (607) 753-5998","Mail":"admissions@cortland.edu","ApplyOnline":"http://www2.cortland.edu/admissions/international/admissions-process-and-criteria/apply-now.dot","Conditions_Cost": "","Conditions_Edu": "高中毕业", "Conditions_Test": [{"type":"托福网考(IBT)","score":"79"},{"type":"雅思","score":"6.5"}],"Conditions_Age": "无明确要求","MajorSum": "46", "OpeningTime": [{"time":"11月1日","tip":"春季入学申请截止时间"},{"time":"4月1日","tip":"秋季入学申请截止时间"}],"Tuition": "15320","Other_Application": "-1","Other_reg": "-1","Other_books": "1000","ScholarshipUrl": "http://www2.cortland.edu/cost-aid/financial-aid/scholarships/","alimony":"12768-21600","Other_Conditions": "无明确要求","Currency": "美元","Rate": "6.3387"}</t>
  </si>
  <si>
    <t>Graduate Admissions Office, PO Box 2000, Cortland, NY 13045</t>
  </si>
  <si>
    <t>http://www2.cortland.edu/admissions/international/international-graduate/graduate-international-application-checklist.dot</t>
  </si>
  <si>
    <t>001 (607) 753-5988</t>
  </si>
  <si>
    <t>Graduate.Admissions@cortland.edu</t>
  </si>
  <si>
    <t>a:2:{i:0;O:8:"stdClass":2:{s:4:"time";s:8:"9月1日";s:3:"tip";s:30:"春季入学申请截止时间";}i:1;O:8:"stdClass":2:{s:4:"time";s:8:"4月1日";s:3:"tip";s:30:"秋季入学申请截止时间";}}</t>
  </si>
  <si>
    <t>001 (607) 753-4800</t>
  </si>
  <si>
    <t>a:8:{s:6:"文学";s:30:"./major/175/4129/Master//9.gif";s:9:"历史学";s:30:"./major/175/4129/Master//7.gif";s:6:"理学";s:30:"./major/175/4129/Master//6.gif";s:9:"教育学";s:30:"./major/175/4129/Master//4.gif";s:9:"管理学";s:30:"./major/175/4129/Master//3.gif";s:6:"工学";s:30:"./major/175/4129/Master//2.gif";s:6:"医学";s:31:"./major/175/4129/Master//10.gif";s:6:"法学";s:30:"./major/175/4129/Master//1.gif";}</t>
  </si>
  <si>
    <t>{"Address":"Graduate Admissions Office, PO Box 2000, Cortland, NY 13045","Tel":"001 (607) 753-4800","Fax":"001 (607) 753-5988","Mail":"Graduate.Admissions@cortland.edu","ApplyOnline":"http://www2.cortland.edu/admissions/international/international-graduate/graduate-international-application-checklist.dot","Conditions_Cost": "","Conditions_Edu": "本科毕业", "Conditions_Test": [{"type":"传统托福(PBT)","score":"550"},{"type":"托福机考(CBT)","score":"213"},{"type":"托福网考(IBT)","score":"79"}],"Conditions_Age": "无明确要求","MajorSum": "33", "OpeningTime": [{"time":"9月1日","tip":"春季入学申请截止时间"},{"time":"4月1日","tip":"秋季入学申请截止时间"}],"Tuition": "18350","Other_Application": "-1","Other_reg": "-1","Other_books": "1000","ScholarshipUrl": "http://www2.cortland.edu/cost-aid/financial-aid/scholarships/","alimony":"12768-21600","Other_Conditions": "1.要求提交GRE考试成绩。","Currency": "美元","Rate": "6.3387"}</t>
  </si>
  <si>
    <t>a:3:{s:6:"文学";s:31:"./major/175/4129/NetWork//9.gif";s:9:"教育学";s:31:"./major/175/4129/NetWork//4.gif";s:9:"管理学";s:31:"./major/175/4129/NetWork//3.gif";}</t>
  </si>
  <si>
    <t>{"Address":"Graduate Admissions Office, PO Box 2000, Cortland, NY 13045","Tel":"001 (607) 753-4800","Fax":"001 (607) 753-5988","Mail":"Graduate.Admissions@cortland.edu","ApplyOnline":"http://www2.cortland.edu/admissions/international/international-graduate/graduate-international-application-checklist.dot","Conditions_Cost": "","Conditions_Edu": "无明确要求", "Conditions_Test": "","Conditions_Age": "无明确要求","MajorSum": "5", "OpeningTime": "","Tuition": "18350","Other_Application": "","Other_reg": "-1","Other_books": "-1","ScholarshipUrl": "http://www2.cortland.edu/cost-aid/financial-aid/scholarships/","alimony":"12768-21600","Other_Conditions": "无明确要求","Currency": "美元","Rate": "6.3387"}</t>
  </si>
  <si>
    <t>a:4:{s:6:"农学";s:34:"./major/175/4129/Foundation//8.gif";s:9:"教育学";s:34:"./major/175/4129/Foundation//4.gif";s:6:"医学";s:35:"./major/175/4129/Foundation//10.gif";s:6:"法学";s:34:"./major/175/4129/Foundation//1.gif";}</t>
  </si>
  <si>
    <t>{"Address":"Undergraduate Admissions, SUNY Cortland, P.O. Box 2000, Cortland, NY 13045","Tel":"001 (607) 753-4711","Fax":"001 (607) 753-5998","Mail":"admissions@cortland.edu","ApplyOnline":"http://www2.cortland.edu/admissions/international/admissions-process-and-criteria/apply-now.dot","Conditions_Cost": "","Conditions_Edu": "无明确要求", "Conditions_Test": "","Conditions_Age": "无明确要求","MajorSum": "7", "OpeningTime": "","Tuition": "-1","Other_Application": "-1","Other_reg": "-1","Other_books": "-1","ScholarshipUrl": "","alimony":"12768-21600","Other_Conditions": "无明确要求","Currency": "美元","Rate": "6.3387"}</t>
  </si>
  <si>
    <t>西方学院（洛杉矶）</t>
  </si>
  <si>
    <t>Occidental College (Los Angeles)</t>
  </si>
  <si>
    <t>Occidental College Office of Admission 1600 Campus Road M-18 Los Angeles, CA 90041</t>
  </si>
  <si>
    <t>1 (323) 341-4875</t>
  </si>
  <si>
    <t>admission@oxy.edu</t>
  </si>
  <si>
    <t>a:3:{i:0;O:8:"stdClass":2:{s:4:"time";s:10:"11月15日";s:3:"tip";s:33:"第一轮提前申请截止时间";}i:1;O:8:"stdClass":2:{s:4:"time";s:8:"1月2日";s:3:"tip";s:33:"第二轮提前申请截止时间";}i:2;O:8:"stdClass":2:{s:4:"time";s:9:"1月10日";s:3:"tip";s:24:"常规申请截止时间";}}</t>
  </si>
  <si>
    <t>http://www.oxy.edu/financial-aid/financial-aid-awards/grants-scholarships</t>
  </si>
  <si>
    <t>1 (800) 825-5262</t>
  </si>
  <si>
    <t>a:8:{s:6:"文学";s:36:"./major/175/756/Undergraduate//9.gif";s:9:"历史学";s:36:"./major/175/756/Undergraduate//7.gif";s:6:"理学";s:36:"./major/175/756/Undergraduate//6.gif";s:9:"经济学";s:36:"./major/175/756/Undergraduate//5.gif";s:9:"教育学";s:36:"./major/175/756/Undergraduate//4.gif";s:21:"职教及其他类别";s:37:"./major/175/756/Undergraduate//13.gif";s:6:"哲学";s:37:"./major/175/756/Undergraduate//11.gif";s:6:"法学";s:36:"./major/175/756/Undergraduate//1.gif";}</t>
  </si>
  <si>
    <t>{"Address":"Occidental College Office of Admission 1600 Campus Road M-18 Los Angeles, CA 90041  ","Tel":"1 (800) 825-5262","Fax":"1 (323) 341-4875","Mail":"admission@oxy.edu","ApplyOnline":"https://www.commonapp.org/CommonApp/default.aspx","Conditions_Cost": "","Conditions_Edu": "高中毕业", "Conditions_Test": [{"type":"传统托福(PBT)","score":"600"},{"type":"托福网考(IBT)","score":"100"},{"type":"雅思","score":"7.0"}],"Conditions_Age": "无明确要求","MajorSum": "33", "OpeningTime": [{"time":"11月15日","tip":"第一轮提前申请截止时间"},{"time":"1月2日","tip":"第二轮提前申请截止时间"},{"time":"1月10日","tip":"常规申请截止时间"}],"Tuition": "45190","Other_Application": "60","Other_reg": "-1","Other_books": "-1","ScholarshipUrl": "http://www.oxy.edu/financial-aid/financial-aid-awards/grants-scholarships","alimony":"12768-21600","Other_Conditions": "无明确要求","Currency": "美元","Rate": "6.3387"}</t>
  </si>
  <si>
    <t>利伯缇大学(林奇堡)</t>
  </si>
  <si>
    <t>Liberty University (Lynchburg)</t>
  </si>
  <si>
    <t>International Student Admissions,1971 University Blvd,Lynchburg, VA 24502</t>
  </si>
  <si>
    <t>http://www.liberty.edu/undergrad/index.cfm?PID=22253</t>
  </si>
  <si>
    <t>international@liberty.edu</t>
  </si>
  <si>
    <t>http://www.liberty.edu/financeadmin/financialaid/index.cfm?PID=298</t>
  </si>
  <si>
    <t>1 (434) 592-5095</t>
  </si>
  <si>
    <t>a:13:{s:6:"文学";s:37:"./major/175/6042/Undergraduate//9.gif";s:6:"农学";s:37:"./major/175/6042/Undergraduate//8.gif";s:9:"历史学";s:37:"./major/175/6042/Undergraduate//7.gif";s:6:"理学";s:37:"./major/175/6042/Undergraduate//6.gif";s:9:"经济学";s:37:"./major/175/6042/Undergraduate//5.gif";s:9:"教育学";s:37:"./major/175/6042/Undergraduate//4.gif";s:9:"管理学";s:37:"./major/175/6042/Undergraduate//3.gif";s:6:"工学";s:37:"./major/175/6042/Undergraduate//2.gif";s:21:"职教及其他类别";s:38:"./major/175/6042/Undergraduate//13.gif";s:6:"军事";s:38:"./major/175/6042/Undergraduate//12.gif";s:6:"哲学";s:38:"./major/175/6042/Undergraduate//11.gif";s:6:"医学";s:38:"./major/175/6042/Undergraduate//10.gif";s:6:"法学";s:37:"./major/175/6042/Undergraduate//1.gif";}</t>
  </si>
  <si>
    <t>{"Address":"International Student Admissions,1971 University Blvd,Lynchburg, VA 24502","Tel":"1 (434) 592-5095","Fax":"","Mail":"international@liberty.edu","ApplyOnline":"http://www.liberty.edu/undergrad/index.cfm?PID=22253","Conditions_Cost": "","Conditions_Edu": "高中毕业", "Conditions_Test": [{"type":"托福网考(IBT)","score":"61"},{"type":"雅思","score":"5.5"},{"type":"PTE","score":"44"}],"Conditions_Age": "无明确要求","MajorSum": "123", "OpeningTime": "","Tuition": "19486","Other_Application": "40","Other_reg": "-1","Other_books": "-1","ScholarshipUrl": "http://www.liberty.edu/financeadmin/financialaid/index.cfm?PID=298","alimony":"12768-21600","Other_Conditions": "无明确要求","Currency": "美元","Rate": "6.3387"}</t>
  </si>
  <si>
    <t>http://www.liberty.edu/admissions/resgradadmissions/index.cfm?PID=20275</t>
  </si>
  <si>
    <t>a:2:{i:0;O:8:"stdClass":2:{s:4:"time";s:8:"3月1日";s:3:"tip";s:30:"秋季入学申请截止日期";}i:1;O:8:"stdClass":2:{s:4:"time";s:8:"9月1日";s:3:"tip";s:30:"春季入学申请截止日期";}}</t>
  </si>
  <si>
    <t>1、可提交雅思。&amp;nbsp;2、PTE考试分数因专业而异。</t>
  </si>
  <si>
    <t>a:8:{s:6:"文学";s:30:"./major/175/6042/Master//9.gif";s:9:"历史学";s:30:"./major/175/6042/Master//7.gif";s:6:"理学";s:30:"./major/175/6042/Master//6.gif";s:9:"教育学";s:30:"./major/175/6042/Master//4.gif";s:9:"管理学";s:30:"./major/175/6042/Master//3.gif";s:6:"哲学";s:31:"./major/175/6042/Master//11.gif";s:6:"医学";s:31:"./major/175/6042/Master//10.gif";s:6:"法学";s:30:"./major/175/6042/Master//1.gif";}</t>
  </si>
  <si>
    <t>{"Address":"International Student Admissions,1971 University Blvd,Lynchburg, VA 24502","Tel":"1 (434) 592-5095","Fax":"","Mail":"international@liberty.edu","ApplyOnline":"http://www.liberty.edu/admissions/resgradadmissions/index.cfm?PID=20275","Conditions_Cost": "","Conditions_Edu": "本科毕业", "Conditions_Test": [{"type":"托福网考(IBT)","score":"80"}],"Conditions_Age": "无明确要求","MajorSum": "59", "OpeningTime": [{"time":"3月1日","tip":"秋季入学申请截止日期"},{"time":"9月1日","tip":"春季入学申请截止日期"}],"Tuition": "11352","Other_Application": "-1","Other_reg": "-1","Other_books": "-1","ScholarshipUrl": "http://www.liberty.edu/financeadmin/financialaid/index.cfm?PID=298","alimony":"12768-21600","Other_Conditions": "1、可提交雅思。&amp;nbsp;2、PTE考试分数因专业而异。","Currency": "美元","Rate": "6.3387"}</t>
  </si>
  <si>
    <t>a:2:{s:6:"医学";s:27:"./major/175/6042/Dr//10.gif";s:6:"法学";s:26:"./major/175/6042/Dr//1.gif";}</t>
  </si>
  <si>
    <t>{"Address":"International Student Admissions,1971 University Blvd,Lynchburg, VA 24502","Tel":"1 (434) 592-5095","Fax":"","Mail":"international@liberty.edu","ApplyOnline":"http://www.liberty.edu/admissions/resgradadmissions/index.cfm?PID=20275","Conditions_Cost": "","Conditions_Edu": "本科毕业", "Conditions_Test": [{"type":"托福网考(IBT)","score":"80"}],"Conditions_Age": "无明确要求","MajorSum": "2", "OpeningTime": [{"time":"3月1日","tip":"秋季入学申请截止日期"},{"time":"9月1日","tip":"春季入学申请截止日期"}],"Tuition": "12600","Other_Application": "-1","Other_reg": "-1","Other_books": "-1","ScholarshipUrl": "http://www.liberty.edu/financeadmin/financialaid/index.cfm?PID=298","alimony":"12768-21600","Other_Conditions": "1、可提交雅思。&amp;nbsp;2、PTE考试分数因专业而异。","Currency": "美元","Rate": "6.3387"}</t>
  </si>
  <si>
    <t>a:3:{s:6:"工学";s:34:"./major/175/6042/Specialist//2.gif";s:6:"哲学";s:35:"./major/175/6042/Specialist//11.gif";s:6:"法学";s:34:"./major/175/6042/Specialist//1.gif";}</t>
  </si>
  <si>
    <t>{"Address":"International Student Admissions,1971 University Blvd,Lynchburg, VA 24502","Tel":"1 (434) 592-5095","Fax":"","Mail":"international@liberty.edu","ApplyOnline":"http://www.liberty.edu/undergrad/index.cfm?PID=22253","Conditions_Cost": "","Conditions_Edu": "高中毕业", "Conditions_Test": [{"type":"托福网考(IBT)","score":"61"},{"type":"雅思","score":"5.5"},{"type":"PTE","score":"44"}],"Conditions_Age": "无明确要求","MajorSum": "8", "OpeningTime": "","Tuition": "19486","Other_Application": "40","Other_reg": "-1","Other_books": "-1","ScholarshipUrl": "http://www.liberty.edu/financeadmin/financialaid/index.cfm?PID=298","alimony":"12768-21600","Other_Conditions": "无明确要求","Currency": "美元","Rate": "6.3387"}</t>
  </si>
  <si>
    <t>Liberty University,International Admissions,1971 University Blvd.,Lynchburg, VA 24502-2269</t>
  </si>
  <si>
    <t>http://www.liberty.edu/index.cfm?PID=19391</t>
  </si>
  <si>
    <t>+1(434) 522-0430</t>
  </si>
  <si>
    <t>+1(434) 592-3028</t>
  </si>
  <si>
    <t>a:1:{s:6:"文学";s:32:"./major/175/6042/Language//9.gif";}</t>
  </si>
  <si>
    <t>{"Address":"Liberty University,International Admissions,1971 University Blvd.,Lynchburg, VA 24502-2269","Tel":"+1(434) 592-3028","Fax":"+1(434) 522-0430","Mail":"international@liberty.edu","ApplyOnline":"http://www.liberty.edu/index.cfm?PID=19391","Conditions_Cost": "","Conditions_Edu": "无明确要求", "Conditions_Test": "","Conditions_Age": "无明确要求","MajorSum": "1", "OpeningTime": "","Tuition": "276","Other_Application": "40","Other_reg": "-1","Other_books": "-1","ScholarshipUrl": "","alimony":"12768-21600","Other_Conditions": "无明确要求","Currency": "美元","Rate": "6.3387"}</t>
  </si>
  <si>
    <t>纽约医学院（瓦尔哈拉）</t>
  </si>
  <si>
    <t>New York Medical College (Valhalla)</t>
  </si>
  <si>
    <t>New York Medical College, Administration Building, 40 Sunshine Cottage Road,  Valhalla, New York 10595</t>
  </si>
  <si>
    <t>http://www.nymc.edu/AdmissionsAndFinancialAid/ApplyToNYMC/index.html</t>
  </si>
  <si>
    <t>mdadmit@nymc.edu</t>
  </si>
  <si>
    <t>http://www.nymc.edu/AdmissionsAndFinancialAid/StudentFinancialPlanning/FinancialAidLinks.html</t>
  </si>
  <si>
    <t>1-914-594-4000</t>
  </si>
  <si>
    <t>a:1:{s:6:"医学";s:38:"./major/175/4051/Undergraduate//10.gif";}</t>
  </si>
  <si>
    <t>{"Address":"New York Medical College, Administration Building, 40 Sunshine Cottage Road,  Valhalla, New York 10595","Tel":"1-914-594-4000","Fax":"","Mail":"mdadmit@nymc.edu","ApplyOnline":"http://www.nymc.edu/AdmissionsAndFinancialAid/ApplyToNYMC/index.html","Conditions_Cost": "","Conditions_Edu": "无明确要求", "Conditions_Test": "","Conditions_Age": "无明确要求","MajorSum": "1", "OpeningTime": "","Tuition": "-1","Other_Application": "-1","Other_reg": "-1","Other_books": "-1","ScholarshipUrl": "http://www.nymc.edu/AdmissionsAndFinancialAid/StudentFinancialPlanning/FinancialAidLinks.html","alimony":"12768-21600","Other_Conditions": "无明确要求","Currency": "美元","Rate": "6.3387"}</t>
  </si>
  <si>
    <t>a:8:{i:0;O:8:"stdClass":2:{s:4:"type";s:17:"传统托福(PBT)";s:5:"score";s:3:"637";}i:1;O:8:"stdClass":2:{s:4:"type";s:17:"托福机考(CBT)";s:5:"score";s:3:"270";}i:2;O:8:"stdClass":2:{s:4:"type";s:17:"托福网考(IBT)";s:5:"score";s:3:"110";}i:3;O:8:"stdClass":2:{s:4:"type";s:23:"托福网考(IBT)阅读";s:5:"score";s:2:"24";}i:4;O:8:"stdClass":2:{s:4:"type";s:23:"托福网考(IBT)写作";s:5:"score";s:2:"24";}i:5;O:8:"stdClass":2:{s:4:"type";s:23:"托福网考(IBT)听力";s:5:"score";s:2:"24";}i:6;O:8:"stdClass":2:{s:4:"type";s:23:"托福网考(IBT)口语";s:5:"score";s:2:"24";}i:7;O:8:"stdClass":2:{s:4:"type";s:6:"雅思";s:5:"score";s:3:"7.0";}}</t>
  </si>
  <si>
    <t>a:3:{i:0;O:8:"stdClass":2:{s:4:"time";s:9:"5月15日";s:3:"tip";s:66:"公共卫生专业秋季学期入学申请截止日期为5月15日";}i:1;O:8:"stdClass":2:{s:4:"time";s:10:"10月15日";s:3:"tip";s:67:"公共卫生专业春季学期入学申请截止日期为10月15日";}i:2;O:8:"stdClass":2:{s:4:"time";s:9:"3月15日";s:3:"tip";s:69:"公共卫生专业春夏季学期入学申请截止日期为3月15日";}}</t>
  </si>
  <si>
    <t>学术要求：&amp;nbsp;被美国认可的相关学历&amp;nbsp;需要平均分（GPA）&amp;nbsp;&amp;nbsp;语言要求：&amp;nbsp;1.以下四类学生语言要求：&amp;nbsp;传统托福（PBT）：637且写作部分不低于5&amp;nbsp;托福机考（CBT）：270且写作部分不低于5&amp;nbsp;&amp;nbsp;a.英语为非母语。&amp;nbsp;b.英语是官方语言，但不是主要语言。&amp;nbsp;c.英语非母语，但是普及语言。&amp;nbsp;d.非英语国家成绩单原件非英语。</t>
  </si>
  <si>
    <t>a:6:{s:6:"文学";s:30:"./major/175/4051/Master//9.gif";s:6:"理学";s:30:"./major/175/4051/Master//6.gif";s:9:"教育学";s:30:"./major/175/4051/Master//4.gif";s:9:"管理学";s:30:"./major/175/4051/Master//3.gif";s:6:"医学";s:31:"./major/175/4051/Master//10.gif";s:6:"法学";s:30:"./major/175/4051/Master//1.gif";}</t>
  </si>
  <si>
    <t>{"Address":"New York Medical College, Administration Building, 40 Sunshine Cottage Road,  Valhalla, New York 10595","Tel":"1-914-594-4000","Fax":"","Mail":"mdadmit@nymc.edu","ApplyOnline":"http://www.nymc.edu/AdmissionsAndFinancialAid/ApplyToNYMC/index.html","Conditions_Cost": "","Conditions_Edu": "本科毕业", "Conditions_Test": [{"type":"传统托福(PBT)","score":"637"},{"type":"托福机考(CBT)","score":"270"},{"type":"托福网考(IBT)","score":"110"},{"type":"托福网考(IBT)阅读","score":"24"},{"type":"托福网考(IBT)写作","score":"24"},{"type":"托福网考(IBT)听力","score":"24"},{"type":"托福网考(IBT)口语","score":"24"},{"type":"雅思","score":"7.0"}],"Conditions_Age": "无明确要求","MajorSum": "45", "OpeningTime": [{"time":"5月15日","tip":"公共卫生专业秋季学期入学申请截止日期为5月15日"},{"time":"10月15日","tip":"公共卫生专业春季学期入学申请截止日期为10月15日"},{"time":"3月15日","tip":"公共卫生专业春夏季学期入学申请截止日期为3月15日"}],"Tuition": "21335","Other_Application": "100","Other_reg": "-1","Other_books": "-1","ScholarshipUrl": "http://www.nymc.edu/AdmissionsAndFinancialAid/StudentFinancialPlanning/FinancialAidLinks.html","alimony":"12768-21600","Other_Conditions": "学术要求：&amp;nbsp;被美国认可的相关学历&amp;nbsp;需要平均分（GPA）&amp;nbsp;&amp;nbsp;语言要求：&amp;nbsp;1.以下四类学生语言要求：&amp;nbsp;传统托福（PBT）：637且写作部分不低于5&amp;nbsp;托福机考（CBT）：270且写作部分不低于5&amp;nbsp;&amp;nbsp;a.英语为非母语。&amp;nbsp;b.英语是官方语言，但不是主要语言。&amp;nbsp;c.英语非母语，但是普及语言。&amp;nbsp;d.非英语国家成绩单原件非英语。","Currency": "美元","Rate": "6.3387"}</t>
  </si>
  <si>
    <t>a:2:{i:0;O:8:"stdClass":2:{s:4:"time";s:8:"1月1日";s:3:"tip";s:59:"基础医学专业秋季入学申请截止日期为2月1日";}i:1;O:8:"stdClass":2:{s:4:"time";s:9:"10月1日";s:3:"tip";s:60:"基础医学专业春季入学申请截止日期为10月1日";}}</t>
  </si>
  <si>
    <t>a:6:{s:6:"文学";s:26:"./major/175/4051/Dr//9.gif";s:6:"理学";s:26:"./major/175/4051/Dr//6.gif";s:9:"教育学";s:26:"./major/175/4051/Dr//4.gif";s:9:"管理学";s:26:"./major/175/4051/Dr//3.gif";s:6:"医学";s:27:"./major/175/4051/Dr//10.gif";s:6:"法学";s:26:"./major/175/4051/Dr//1.gif";}</t>
  </si>
  <si>
    <t>{"Address":"New York Medical College, Administration Building, 40 Sunshine Cottage Road,  Valhalla, New York 10595","Tel":"1-914-594-4000","Fax":"","Mail":"mdadmit@nymc.edu","ApplyOnline":"http://www.nymc.edu/AdmissionsAndFinancialAid/ApplyToNYMC/index.html","Conditions_Cost": "","Conditions_Edu": "硕士毕业", "Conditions_Test": "","Conditions_Age": "无明确要求","MajorSum": "44", "OpeningTime": [{"time":"1月1日","tip":"基础医学专业秋季入学申请截止日期为2月1日"},{"time":"10月1日","tip":"基础医学专业春季入学申请截止日期为10月1日"}],"Tuition": "21840","Other_Application": "-1","Other_reg": "-1","Other_books": "-1","ScholarshipUrl": "http://www.nymc.edu/AdmissionsAndFinancialAid/StudentFinancialPlanning/FinancialAidLinks.html","alimony":"12768-21600","Other_Conditions": "学术要求：&amp;nbsp;被美国认可的相关学历&amp;nbsp;需要平均分（GPA）&amp;nbsp;&amp;nbsp;语言要求：&amp;nbsp;1.以下四类学生语言要求：&amp;nbsp;传统托福（PBT）：637且写作部分不低于5&amp;nbsp;托福机考（CBT）：270且写作部分不低于5&amp;nbsp;&amp;nbsp;a.英语为非母语。&amp;nbsp;b.英语是官方语言，但不是主要语言。&amp;nbsp;c.英语非母语，但是普及语言。&amp;nbsp;d.非英语国家成绩单原件非英语。","Currency": "美元","Rate": "6.3387"}</t>
  </si>
  <si>
    <t>a:5:{s:9:"教育学";s:31:"./major/175/4051/NetWork//4.gif";s:9:"管理学";s:31:"./major/175/4051/NetWork//3.gif";s:6:"医学";s:32:"./major/175/4051/NetWork//10.gif";s:6:"法学";s:31:"./major/175/4051/NetWork//1.gif";s:0:"";i:6;}</t>
  </si>
  <si>
    <t>{"Address":" ","Tel":"","Fax":"","Mail":"","ApplyOnline":"","Conditions_Cost": "","Conditions_Edu": "无明确要求", "Conditions_Test": "","Conditions_Age": "无明确要求","MajorSum": "6", "OpeningTime": "","Tuition": "21335","Other_Application": "","Other_reg": "-1","Other_books": "-1","ScholarshipUrl": "http://www.nymc.edu/AdmissionsAndFinancialAid/StudentFinancialPlanning/FinancialAidLinks.html","alimony":"12768-21600","Other_Conditions": "无明确要求","Currency": "美元","Rate": "6.3387"}</t>
  </si>
  <si>
    <t>东南路易斯安那大学(哈蒙德)</t>
  </si>
  <si>
    <t>Southeastern Louisiana University (Hammond)</t>
  </si>
  <si>
    <t>Office of Admissions and Financial Aid,SLU 10752,Hammond, LA  70402,USA</t>
  </si>
  <si>
    <t>https://www.selu.edu/future_students/apply/beg_freshmen/</t>
  </si>
  <si>
    <t>admissions@selu.edu</t>
  </si>
  <si>
    <t>a:3:{i:0;O:8:"stdClass":2:{s:4:"time";s:8:"6月1日";s:3:"tip";s:30:"夏季入学申请截止时间";}i:1;O:8:"stdClass":2:{s:4:"time";s:8:"8月1日";s:3:"tip";s:30:"秋季入学申请截止时间";}i:2;O:8:"stdClass":2:{s:4:"time";s:10:"12月15日";s:3:"tip";s:30:"春季入学申请截止时间";}}</t>
  </si>
  <si>
    <t>http://www.southeastern.edu/admin/fin_aid/info/scholarships/</t>
  </si>
  <si>
    <t>+1 985-549-5637</t>
  </si>
  <si>
    <t>a:9:{s:6:"文学";s:37:"./major/175/2599/Undergraduate//9.gif";s:9:"历史学";s:37:"./major/175/2599/Undergraduate//7.gif";s:6:"理学";s:37:"./major/175/2599/Undergraduate//6.gif";s:9:"经济学";s:37:"./major/175/2599/Undergraduate//5.gif";s:9:"教育学";s:37:"./major/175/2599/Undergraduate//4.gif";s:9:"管理学";s:37:"./major/175/2599/Undergraduate//3.gif";s:6:"工学";s:37:"./major/175/2599/Undergraduate//2.gif";s:6:"医学";s:38:"./major/175/2599/Undergraduate//10.gif";s:6:"法学";s:37:"./major/175/2599/Undergraduate//1.gif";}</t>
  </si>
  <si>
    <t>{"Address":"Office of Admissions and Financial Aid,SLU 10752,Hammond, LA  70402,USA","Tel":"+1 985-549-5637","Fax":"","Mail":"admissions@selu.edu","ApplyOnline":"https://www.selu.edu/future_students/apply/beg_freshmen/","Conditions_Cost": [{"score":"2.0"}],"Conditions_Edu": "高中毕业", "Conditions_Test": [{"type":"传统托福(PBT)","score":"500"},{"type":"托福机考(CBT)","score":"173"},{"type":"托福网考(IBT)","score":"61"},{"type":"雅思","score":"5.5"}],"Conditions_Age": "无明确要求","MajorSum": "43", "OpeningTime": [{"time":"6月1日","tip":"夏季入学申请截止时间"},{"time":"8月1日","tip":"秋季入学申请截止时间"},{"time":"12月15日","tip":"春季入学申请截止时间"}],"Tuition": "16381","Other_Application": "-1","Other_reg": "-1","Other_books": "-1","ScholarshipUrl": "http://www.southeastern.edu/admin/fin_aid/info/scholarships/","alimony":"12768-21600","Other_Conditions": "无明确要求","Currency": "美元","Rate": "6.3387"}</t>
  </si>
  <si>
    <t>https://www.selu.edu/future_students/apply/grad_students/</t>
  </si>
  <si>
    <t>a:7:{s:6:"文学";s:30:"./major/175/2599/Master//9.gif";s:9:"历史学";s:30:"./major/175/2599/Master//7.gif";s:6:"理学";s:30:"./major/175/2599/Master//6.gif";s:9:"教育学";s:30:"./major/175/2599/Master//4.gif";s:9:"管理学";s:30:"./major/175/2599/Master//3.gif";s:6:"医学";s:31:"./major/175/2599/Master//10.gif";s:6:"法学";s:30:"./major/175/2599/Master//1.gif";}</t>
  </si>
  <si>
    <t>{"Address":"Office of Admissions and Financial Aid,SLU 10752,Hammond, LA  70402,USA","Tel":"+1 985-549-5637","Fax":"","Mail":"admissions@selu.edu","ApplyOnline":"https://www.selu.edu/future_students/apply/grad_students/","Conditions_Cost": [{"score":"2.0"}],"Conditions_Edu": "本科毕业", "Conditions_Test": [{"type":"传统托福(PBT)","score":"500"},{"type":"托福机考(CBT)","score":"173"},{"type":"托福网考(IBT)","score":"61"},{"type":"雅思","score":"5.5"}],"Conditions_Age": "无明确要求","MajorSum": "19", "OpeningTime": [{"time":"6月1日","tip":"夏季入学申请截止时间"},{"time":"8月1日","tip":"秋季入学申请截止时间"},{"time":"12月15日","tip":"春季入学申请截止时间"}],"Tuition": "17065","Other_Application": "-1","Other_reg": "-1","Other_books": "-1","ScholarshipUrl": "http://www.southeastern.edu/admin/fin_aid/info/scholarships/","alimony":"12768-21600","Other_Conditions": "无明确要求","Currency": "美元","Rate": "6.3387"}</t>
  </si>
  <si>
    <t>a:2:{i:0;O:8:"stdClass":1:{s:5:"score";s:4:"3.25";}i:1;O:8:"stdClass":1:{s:5:"score";s:3:"3.0";}}</t>
  </si>
  <si>
    <t>a:2:{i:0;O:8:"stdClass":2:{s:4:"type";s:9:"GRE数学";s:5:"score";s:3:"145";}i:1;O:8:"stdClass":2:{s:4:"type";s:9:"GRE语文";s:5:"score";s:3:"145";}}</t>
  </si>
  <si>
    <t>a:3:{i:0;O:8:"stdClass":2:{s:4:"time";s:8:"4月1日";s:3:"tip";s:30:"秋季入学申请截止时间";}i:1;O:8:"stdClass":2:{s:4:"time";s:8:"8月1日";s:3:"tip";s:30:"秋季入学申请截止时间";}i:2;O:8:"stdClass":2:{s:4:"time";s:10:"12月15日";s:3:"tip";s:30:"春季入学申请截止时间";}}</t>
  </si>
  <si>
    <t>a:2:{s:9:"教育学";s:26:"./major/175/2599/Dr//4.gif";s:6:"医学";s:27:"./major/175/2599/Dr//10.gif";}</t>
  </si>
  <si>
    <t>{"Address":"Office of Admissions and Financial Aid,SLU 10752,Hammond, LA  70402,USA","Tel":"+1 985-549-5637","Fax":"","Mail":"admissions@selu.edu","ApplyOnline":"https://www.selu.edu/future_students/apply/grad_students/","Conditions_Cost": [{"score":"3.25"},{"score":"3.0"}],"Conditions_Edu": "硕士毕业", "Conditions_Test": [{"type":"GRE数学","score":"145"},{"type":"GRE语文","score":"145"}],"Conditions_Age": "无明确要求","MajorSum": "2", "OpeningTime": [{"time":"4月1日","tip":"秋季入学申请截止时间"},{"time":"8月1日","tip":"秋季入学申请截止时间"},{"time":"12月15日","tip":"春季入学申请截止时间"}],"Tuition": "17065","Other_Application": "-1","Other_reg": "-1","Other_books": "-1","ScholarshipUrl": "http://www.southeastern.edu/admin/fin_aid/info/scholarships/","alimony":"12768-21600","Other_Conditions": "无明确要求","Currency": "美元","Rate": "6.3387"}</t>
  </si>
  <si>
    <t>MBA, Southeastern Louisiana University · Hammond, Louisiana 70402</t>
  </si>
  <si>
    <t>a:3:{i:0;O:8:"stdClass":2:{s:4:"type";s:17:"传统托福(PBT)";s:5:"score";s:3:"525";}i:1;O:8:"stdClass":2:{s:4:"type";s:17:"托福网考(IBT)";s:5:"score";s:2:"75";}i:2;O:8:"stdClass":2:{s:4:"type";s:4:"GMAT";s:5:"score";s:3:"450";}}</t>
  </si>
  <si>
    <t>+1 985-549-3977</t>
  </si>
  <si>
    <t>mba@selu.edu</t>
  </si>
  <si>
    <t>a:3:{i:0;O:8:"stdClass":2:{s:4:"time";s:8:"5月1日";s:3:"tip";s:30:"夏季入学申请截止时间";}i:1;O:8:"stdClass":2:{s:4:"time";s:9:"7月15日";s:3:"tip";s:30:"秋季入学申请截止时间";}i:2;O:8:"stdClass":2:{s:4:"time";s:9:"12月1日";s:3:"tip";s:30:"春季入学申请截止时间";}}</t>
  </si>
  <si>
    <t>+1 985-549-2146</t>
  </si>
  <si>
    <t>a:1:{s:9:"管理学";s:27:"./major/175/2599/MBA//3.gif";}</t>
  </si>
  <si>
    <t>{"Address":"MBA, Southeastern Louisiana University · Hammond, Louisiana 70402","Tel":"+1 985-549-2146","Fax":"+1 985-549-3977","Mail":"mba@selu.edu","Conditions_Cost": [{"score":"2.75"}],"Conditions_Edu": "本科毕业", "Conditions_Test": [{"type":"传统托福(PBT)","score":"525"},{"type":"托福网考(IBT)","score":"75"},{"type":"GMAT","score":"450"}], "Conditions_Work": "无明确要求","Conditions_Age": "无明确要求","MajorSum": "2", "OpeningTime": [{"time":"5月1日","tip":"夏季入学申请截止时间"},{"time":"7月15日","tip":"秋季入学申请截止时间"},{"time":"12月1日","tip":"春季入学申请截止时间"}],"Tuition": "29591","Other_Application": "30","Other_reg": "-1","Other_books": "-1","ScholarshipUrl": "","alimony":"12768-21600","Other_Conditions": "无明确要求","Currency": "美元","Rate": "6.3387"}</t>
  </si>
  <si>
    <t>佛罗里达农工大学(塔拉哈西)</t>
  </si>
  <si>
    <t>Florida Agricultural and Mechanical University (Tallahassee)</t>
  </si>
  <si>
    <t>Admissions, 1700 Lee Hall Drive, Foote-Hilyer Administration Center G9, Tallahassee, FL 32307</t>
  </si>
  <si>
    <t>http://www.famu.edu/index.cfm?admissions&amp;InternationalApplicants</t>
  </si>
  <si>
    <t>+1 850.599.3069</t>
  </si>
  <si>
    <t>ugrdadmissions@famu.edu</t>
  </si>
  <si>
    <t>注：申请人需提交GPA成绩。</t>
  </si>
  <si>
    <t>http://www.famu.edu/index.cfm?FinancialAid&amp;TypesofAid</t>
  </si>
  <si>
    <t>+1 850.599.3796，1.866.642.119</t>
  </si>
  <si>
    <t>a:10:{s:6:"文学";s:37:"./major/175/1280/Undergraduate//9.gif";s:6:"农学";s:37:"./major/175/1280/Undergraduate//8.gif";s:9:"历史学";s:37:"./major/175/1280/Undergraduate//7.gif";s:6:"理学";s:37:"./major/175/1280/Undergraduate//6.gif";s:9:"教育学";s:37:"./major/175/1280/Undergraduate//4.gif";s:9:"管理学";s:37:"./major/175/1280/Undergraduate//3.gif";s:6:"工学";s:37:"./major/175/1280/Undergraduate//2.gif";s:6:"哲学";s:38:"./major/175/1280/Undergraduate//11.gif";s:6:"医学";s:38:"./major/175/1280/Undergraduate//10.gif";s:6:"法学";s:37:"./major/175/1280/Undergraduate//1.gif";}</t>
  </si>
  <si>
    <t>{"Address":"Admissions, 1700 Lee Hall Drive, Foote-Hilyer Administration Center G9, Tallahassee, FL 32307","Tel":"+1 850.599.3796，1.866.642.119","Fax":"+1 850.599.3069","Mail":"ugrdadmissions@famu.edu","ApplyOnline":"http://www.famu.edu/index.cfm?admissions&amp;InternationalApplicants","Conditions_Cost": "","Conditions_Edu": "高中毕业", "Conditions_Test": [{"type":"传统托福(PBT)","score":"550"},{"type":"托福机考(CBT)","score":"213"},{"type":"托福网考(IBT)","score":"80"}],"Conditions_Age": "无明确要求","MajorSum": "61", "OpeningTime": "","Tuition": "31800","Other_Application": "-1","Other_reg": "-1","Other_books": "-1","ScholarshipUrl": "http://www.famu.edu/index.cfm?FinancialAid&amp;TypesofAid","alimony":"12768-21600","Other_Conditions": "注：申请人需提交GPA成绩。","Currency": "美元","Rate": "6.3387"}</t>
  </si>
  <si>
    <t>School of Graduate Studies and Research, 500 Gamble Street, Room 404 SBI South, Tallahassee, FL 32307</t>
  </si>
  <si>
    <t>http://www.famu.edu/graduatestudies/index.cfm/forms-and-applications/students/</t>
  </si>
  <si>
    <t>+1 850.599.3727</t>
  </si>
  <si>
    <t>chanta.haywood@famu.edu</t>
  </si>
  <si>
    <t>+1 850.599.3505</t>
  </si>
  <si>
    <t>a:8:{s:6:"农学";s:30:"./major/175/1280/Master//8.gif";s:9:"历史学";s:30:"./major/175/1280/Master//7.gif";s:6:"理学";s:30:"./major/175/1280/Master//6.gif";s:9:"教育学";s:30:"./major/175/1280/Master//4.gif";s:9:"管理学";s:30:"./major/175/1280/Master//3.gif";s:6:"工学";s:30:"./major/175/1280/Master//2.gif";s:6:"医学";s:31:"./major/175/1280/Master//10.gif";s:6:"法学";s:30:"./major/175/1280/Master//1.gif";}</t>
  </si>
  <si>
    <t>{"Address":"School of Graduate Studies and Research, 500 Gamble Street, Room 404 SBI South, Tallahassee, FL 32307","Tel":"+1 850.599.3505","Fax":"+1 850.599.3727","Mail":"chanta.haywood@famu.edu","ApplyOnline":"http://www.famu.edu/graduatestudies/index.cfm/forms-and-applications/students/","Conditions_Cost": [{"score":"3.0"}],"Conditions_Edu": "本科毕业", "Conditions_Test": [{"type":"传统托福(PBT)","score":"550"},{"type":"托福网考(IBT)","score":"80"},{"type":"雅思","score":"6.5"}],"Conditions_Age": "无明确要求","MajorSum": "34", "OpeningTime": "","Tuition": "33674","Other_Application": "-1","Other_reg": "-1","Other_books": "-1","ScholarshipUrl": "http://www.famu.edu/index.cfm?FinancialAid&amp;TypesofAid","alimony":"12768-21600","Other_Conditions": "1.提交GRE或GMAT考试成绩。","Currency": "美元","Rate": "6.3387"}</t>
  </si>
  <si>
    <t>a:6:{s:6:"农学";s:26:"./major/175/1280/Dr//8.gif";s:6:"理学";s:26:"./major/175/1280/Dr//6.gif";s:9:"教育学";s:26:"./major/175/1280/Dr//4.gif";s:9:"管理学";s:26:"./major/175/1280/Dr//3.gif";s:6:"工学";s:26:"./major/175/1280/Dr//2.gif";s:6:"医学";s:27:"./major/175/1280/Dr//10.gif";}</t>
  </si>
  <si>
    <t>{"Address":"School of Graduate Studies and Research, 500 Gamble Street, Room 404 SBI South, Tallahassee, FL 32307","Tel":"+1 850.599.3505","Fax":"+1 850.599.3727","Mail":"chanta.haywood@famu.edu","ApplyOnline":"http://www.famu.edu/graduatestudies/index.cfm/forms-and-applications/students/","Conditions_Cost": [{"score":"四分制  3.0","tip":"GPA"}],"Conditions_Edu": "本科毕业", "Conditions_Test": [{"type":"传统托福(PBT)","score":"550"},{"type":"托福网考(IBT)","score":"80"},{"type":"雅思","score":"6.5"}],"Conditions_Age": "无明确要求","MajorSum": "12", "OpeningTime": "","Tuition": "33674","Other_Application": "-1","Other_reg": "-1","Other_books": "-1","ScholarshipUrl": "http://www.famu.edu/index.cfm?FinancialAid&amp;TypesofAid","alimony":"12768-21600","Other_Conditions": "1.提交GRE或GMAT考试成绩。","Currency": "美元","Rate": "6.3387"}</t>
  </si>
  <si>
    <t>School of Business and Industry   500 Gamble Street   One SBI Plaza, Room 105   Tallahassee, FL 32307-5200</t>
  </si>
  <si>
    <t>a:1:{i:0;O:8:"stdClass":2:{s:4:"type";s:4:"GMAT";s:5:"score";s:3:"600";}}</t>
  </si>
  <si>
    <t>+1 850-599-3533</t>
  </si>
  <si>
    <t>注：外国留学生需提交托福考试成绩。</t>
  </si>
  <si>
    <t>+1 850-599-3565</t>
  </si>
  <si>
    <t>a:1:{s:9:"管理学";s:27:"./major/175/1280/MBA//3.gif";}</t>
  </si>
  <si>
    <t>{"Address":"School of Business and Industry   500 Gamble Street   One SBI Plaza, Room 105   Tallahassee, FL 32307-5200","Tel":"+1 850-599-3565","Fax":"+1 850-599-3533","Mail":"","Conditions_Cost": [{"score":"四分制  3.0","tip":"GPA"}],"Conditions_Edu": "本科毕业", "Conditions_Test": [{"type":"GMAT","score":"600"}], "Conditions_Work": "无明确要求","xueZhi": "12个月 全日制12个月","Conditions_Age": "无明确要求","MajorSum": "1", "OpeningTime": "","Tuition": "33674","Other_Application": "-1","Other_reg": "-1","Other_books": "-1","ScholarshipUrl": "","alimony":"12768-21600","Other_Conditions": "注：外国留学生需提交托福考试成绩。","Currency": "美元","Rate": "6.3387"}</t>
  </si>
  <si>
    <t>圣克劳德州立大学(圣克劳德)</t>
  </si>
  <si>
    <t>St. Cloud State University (St. Cloud)</t>
  </si>
  <si>
    <t>101 Lawrence Hall St. Cloud State University 720 Fourth Avenue South St. Cloud, Minnesota 56301-4498</t>
  </si>
  <si>
    <t>http://www.stcloudstate.edu/internationaladmissions/apply.aspx</t>
  </si>
  <si>
    <t>a:8:{i:0;O:8:"stdClass":2:{s:4:"type";s:17:"传统托福(PBT)";s:5:"score";s:3:"500";}i:1;O:8:"stdClass":2:{s:4:"type";s:17:"托福网考(IBT)";s:5:"score";s:2:"61";}i:2;O:8:"stdClass":2:{s:4:"type";s:23:"托福网考(IBT)阅读";s:5:"score";s:2:"15";}i:3;O:8:"stdClass":2:{s:4:"type";s:23:"托福网考(IBT)写作";s:5:"score";s:2:"15";}i:4;O:8:"stdClass":2:{s:4:"type";s:23:"托福网考(IBT)听力";s:5:"score";s:2:"15";}i:5;O:8:"stdClass":2:{s:4:"type";s:23:"托福网考(IBT)口语";s:5:"score";s:2:"15";}i:6;O:8:"stdClass":2:{s:4:"type";s:6:"雅思";s:5:"score";s:3:"5.5";}i:7;O:8:"stdClass":2:{s:4:"type";s:21:"密歇根英语考试";s:5:"score";s:2:"70";}}</t>
  </si>
  <si>
    <t>+1(320) 308-4223</t>
  </si>
  <si>
    <t>world2scsu@stcloudstate.edu</t>
  </si>
  <si>
    <t>http://www.stcloudstate.edu/internationalstudents/students/scholarships/</t>
  </si>
  <si>
    <t>+1(320) 308-3981</t>
  </si>
  <si>
    <t>a:11:{s:6:"文学";s:37:"./major/175/3210/Undergraduate//9.gif";s:6:"农学";s:37:"./major/175/3210/Undergraduate//8.gif";s:9:"历史学";s:37:"./major/175/3210/Undergraduate//7.gif";s:6:"理学";s:37:"./major/175/3210/Undergraduate//6.gif";s:9:"经济学";s:37:"./major/175/3210/Undergraduate//5.gif";s:9:"教育学";s:37:"./major/175/3210/Undergraduate//4.gif";s:9:"管理学";s:37:"./major/175/3210/Undergraduate//3.gif";s:6:"工学";s:37:"./major/175/3210/Undergraduate//2.gif";s:6:"哲学";s:38:"./major/175/3210/Undergraduate//11.gif";s:6:"医学";s:38:"./major/175/3210/Undergraduate//10.gif";s:6:"法学";s:37:"./major/175/3210/Undergraduate//1.gif";}</t>
  </si>
  <si>
    <t>{"Address":"101 Lawrence Hall St. Cloud State University 720 Fourth Avenue South St. Cloud, Minnesota 56301-4498","Tel":"+1(320) 308-3981","Fax":"+1(320) 308-4223 ","Mail":"world2scsu@stcloudstate.edu","ApplyOnline":"http://www.stcloudstate.edu/internationaladmissions/apply.aspx","Conditions_Cost": "","Conditions_Edu": "高中毕业", "Conditions_Test": [{"type":"传统托福(PBT)","score":"500"},{"type":"托福网考(IBT)","score":"61"},{"type":"托福网考(IBT)阅读","score":"15"},{"type":"托福网考(IBT)写作","score":"15"},{"type":"托福网考(IBT)听力","score":"15"},{"type":"托福网考(IBT)口语","score":"15"},{"type":"雅思","score":"5.5"},{"type":"密歇根英语考试","score":"70"}],"Conditions_Age": "无明确要求","MajorSum": "85", "OpeningTime": [{"time":"4月1日","tip":"秋季入学申请截止时间"},{"time":"9月1日","tip":"春季入学申请截止时间"}],"Tuition": "12603","Other_Application": "20","Other_reg": "-1","Other_books": "-1","ScholarshipUrl": "http://www.stcloudstate.edu/internationalstudents/students/scholarships/","alimony":"12768-21600","Other_Conditions": "无明确要求","Currency": "美元","Rate": "6.3387"}</t>
  </si>
  <si>
    <t>121 Administrative Services St. Cloud State University 720 Fourth Avenue South St. Cloud, Minnesota 56301-4498</t>
  </si>
  <si>
    <t>https://www.applyweb.com/apply/cloud/menu.html</t>
  </si>
  <si>
    <t>a:7:{i:0;O:8:"stdClass":2:{s:4:"type";s:17:"传统托福(PBT)";s:5:"score";s:3:"550";}i:1;O:8:"stdClass":2:{s:4:"type";s:17:"托福网考(IBT)";s:5:"score";s:2:"79";}i:2;O:8:"stdClass":2:{s:4:"type";s:23:"托福网考(IBT)阅读";s:5:"score";s:2:"17";}i:3;O:8:"stdClass":2:{s:4:"type";s:23:"托福网考(IBT)写作";s:5:"score";s:2:"17";}i:4;O:8:"stdClass":2:{s:4:"type";s:23:"托福网考(IBT)听力";s:5:"score";s:2:"17";}i:5;O:8:"stdClass":2:{s:4:"type";s:23:"托福网考(IBT)口语";s:5:"score";s:2:"17";}i:6;O:8:"stdClass":2:{s:4:"type";s:6:"雅思";s:5:"score";s:3:"6.5";}}</t>
  </si>
  <si>
    <t>+1(320) 308-5371</t>
  </si>
  <si>
    <t>graduatestudies@stcloudstate.edu</t>
  </si>
  <si>
    <t>+1(320) 308-2113</t>
  </si>
  <si>
    <t>a:9:{s:6:"文学";s:30:"./major/175/3210/Master//9.gif";s:9:"历史学";s:30:"./major/175/3210/Master//7.gif";s:6:"理学";s:30:"./major/175/3210/Master//6.gif";s:9:"经济学";s:30:"./major/175/3210/Master//5.gif";s:9:"教育学";s:30:"./major/175/3210/Master//4.gif";s:9:"管理学";s:30:"./major/175/3210/Master//3.gif";s:6:"工学";s:30:"./major/175/3210/Master//2.gif";s:6:"医学";s:31:"./major/175/3210/Master//10.gif";s:6:"法学";s:30:"./major/175/3210/Master//1.gif";}</t>
  </si>
  <si>
    <t>{"Address":"121 Administrative Services St. Cloud State University 720 Fourth Avenue South St. Cloud, Minnesota 56301-4498","Tel":"+1(320) 308-2113","Fax":"+1(320) 308-5371 ","Mail":"graduatestudies@stcloudstate.edu","ApplyOnline":"https://www.applyweb.com/apply/cloud/menu.html","Conditions_Cost": "","Conditions_Edu": "本科毕业", "Conditions_Test": [{"type":"传统托福(PBT)","score":"550"},{"type":"托福网考(IBT)","score":"79"},{"type":"托福网考(IBT)阅读","score":"17"},{"type":"托福网考(IBT)写作","score":"17"},{"type":"托福网考(IBT)听力","score":"17"},{"type":"托福网考(IBT)口语","score":"17"},{"type":"雅思","score":"6.5"}],"Conditions_Age": "无明确要求","MajorSum": "51", "OpeningTime": "","Tuition": "9186","Other_Application": "35","Other_reg": "-1","Other_books": "-1","ScholarshipUrl": "http://www.stcloudstate.edu/internationalstudents/students/scholarships/","alimony":"12768-21600","Other_Conditions": "无明确要求","Currency": "美元","Rate": "6.3387"}</t>
  </si>
  <si>
    <t>a:1:{s:9:"教育学";s:26:"./major/175/3210/Dr//4.gif";}</t>
  </si>
  <si>
    <t>{"Address":"121 Administrative Services St. Cloud State University 720 Fourth Avenue South St. Cloud, Minnesota 56301-4498","Tel":"+1(320) 308-2113","Fax":"+1(320) 308-5371 ","Mail":"graduatestudies@stcloudstate.edu","ApplyOnline":"https://www.applyweb.com/apply/cloud/menu.html","Conditions_Cost": "","Conditions_Edu": "本科毕业", "Conditions_Test": [{"type":"传统托福(PBT)","score":"550"},{"type":"托福网考(IBT)","score":"79"},{"type":"托福网考(IBT)阅读","score":"17"},{"type":"托福网考(IBT)写作","score":"17"},{"type":"托福网考(IBT)听力","score":"17"},{"type":"托福网考(IBT)口语","score":"17"},{"type":"雅思","score":"6.5"}],"Conditions_Age": "无明确要求","MajorSum": "2", "OpeningTime": "","Tuition": "11785","Other_Application": "35","Other_reg": "-1","Other_books": "-1","ScholarshipUrl": "http://www.stcloudstate.edu/internationalstudents/students/scholarships/","alimony":"12768-21600","Other_Conditions": "无明确要求","Currency": "美元","Rate": "6.3387"}</t>
  </si>
  <si>
    <t>MBA Program Office   118 Centennial Hall   St. Cloud State University   720 4th Avenue South   St. Cloud, MN 56301-4498</t>
  </si>
  <si>
    <t>a:8:{i:0;O:8:"stdClass":2:{s:4:"type";s:17:"传统托福(PBT)";s:5:"score";s:3:"550";}i:1;O:8:"stdClass":2:{s:4:"type";s:17:"托福网考(IBT)";s:5:"score";s:2:"79";}i:2;O:8:"stdClass":2:{s:4:"type";s:23:"托福网考(IBT)阅读";s:5:"score";s:2:"17";}i:3;O:8:"stdClass":2:{s:4:"type";s:23:"托福网考(IBT)写作";s:5:"score";s:2:"17";}i:4;O:8:"stdClass":2:{s:4:"type";s:23:"托福网考(IBT)听力";s:5:"score";s:2:"17";}i:5;O:8:"stdClass":2:{s:4:"type";s:23:"托福网考(IBT)口语";s:5:"score";s:2:"17";}i:6;O:8:"stdClass":2:{s:4:"type";s:6:"雅思";s:5:"score";s:3:"6.5";}i:7;O:8:"stdClass":2:{s:4:"type";s:4:"GMAT";s:5:"score";s:3:"470";}}</t>
  </si>
  <si>
    <t>1 320.308.3986</t>
  </si>
  <si>
    <t>mba@stcloudstate.edu</t>
  </si>
  <si>
    <t>1 320.308.3212</t>
  </si>
  <si>
    <t>24个月 二年全日制MBA</t>
  </si>
  <si>
    <t>a:1:{s:9:"管理学";s:27:"./major/175/3210/MBA//3.gif";}</t>
  </si>
  <si>
    <t>{"Address":"MBA Program Office   118 Centennial Hall   St. Cloud State University   720 4th Avenue South   St. Cloud, MN 56301-4498","Tel":"1 320.308.3212","Fax":"1 320.308.3986","Mail":"mba@stcloudstate.edu","Conditions_Cost": [{"score":"2.75"}],"Conditions_Edu": "本科毕业", "Conditions_Test": [{"type":"传统托福(PBT)","score":"550"},{"type":"托福网考(IBT)","score":"79"},{"type":"托福网考(IBT)阅读","score":"17"},{"type":"托福网考(IBT)写作","score":"17"},{"type":"托福网考(IBT)听力","score":"17"},{"type":"托福网考(IBT)口语","score":"17"},{"type":"雅思","score":"6.5"},{"type":"GMAT","score":"470"}], "Conditions_Work": "无明确要求","xueZhi": "24个月 二年全日制MBA","Conditions_Age": "无明确要求","MajorSum": "1", "OpeningTime": [{"time":"4月1日","tip":"秋季入学申请截止时间"},{"time":"8月1日","tip":"春季入学申请截止时间"}],"Tuition": "19838","Other_Application": "-1","Other_reg": "-1","Other_books": "-1","ScholarshipUrl": "","alimony":"12768-21600","Other_Conditions": "无明确要求","Currency": "美元","Rate": "6.3387"}</t>
  </si>
  <si>
    <t>115 Administrative Services  St. Cloud State University  720 Fourth Avenue South  St. Cloud, Minnesota 56301-4498</t>
  </si>
  <si>
    <t>a:2:{s:6:"理学";s:34:"./major/175/3210/Specialist//6.gif";s:9:"管理学";s:34:"./major/175/3210/Specialist//3.gif";}</t>
  </si>
  <si>
    <t>{"Address":"115 Administrative Services  St. Cloud State University  720 Fourth Avenue South  St. Cloud, Minnesota 56301-4498 ","Tel":"+1(320) 308-3981","Fax":"+1(320) 308-4223 ","Mail":"world2scsu@stcloudstate.edu","ApplyOnline":"http://www.stcloudstate.edu/internationaladmissions/apply.aspx","Conditions_Cost": "","Conditions_Edu": "无明确要求", "Conditions_Test": "","Conditions_Age": "无明确要求","MajorSum": "2", "OpeningTime": "","Tuition": "-1","Other_Application": "-1","Other_reg": "-1","Other_books": "-1","ScholarshipUrl": "http://www.stcloudstate.edu/internationalstudents/students/scholarships/","alimony":"12768-21600","Other_Conditions": "无明确要求","Currency": "美元","Rate": "6.3387"}</t>
  </si>
  <si>
    <t>108 51 Building St. Cloud State University 720 Fourth Avenue South St. Cloud, Minnesota 56301-4498</t>
  </si>
  <si>
    <t>http://www.stcloudstate.edu/iec/info.asp</t>
  </si>
  <si>
    <t>+1(320) 308-5524</t>
  </si>
  <si>
    <t>iec@stcloudstate.edu</t>
  </si>
  <si>
    <t>a:1:{i:0;O:8:"stdClass":2:{s:4:"time";s:8:"5月8日";s:3:"tip";s:30:"每年开课2次，5月、8月";}}</t>
  </si>
  <si>
    <t>不需要提交托福考试成绩，申请人需具有基本听说能力。</t>
  </si>
  <si>
    <t>+1(320) 308-3062</t>
  </si>
  <si>
    <t>a:2:{s:6:"文学";s:32:"./major/175/3210/Language//9.gif";s:9:"教育学";s:32:"./major/175/3210/Language//4.gif";}</t>
  </si>
  <si>
    <t>{"Address":"108 51 Building St. Cloud State University 720 Fourth Avenue South St. Cloud, Minnesota 56301-4498","Tel":"+1(320) 308-3062","Fax":"+1(320) 308-5524 ","Mail":"iec@stcloudstate.edu","ApplyOnline":"http://www.stcloudstate.edu/iec/info.asp","Conditions_Cost": "","Conditions_Edu": "无明确要求", "Conditions_Test": "","Conditions_Age": "无明确要求","MajorSum": "1", "OpeningTime": [{"time":"5月8日","tip":"每年开课2次，5月、8月"}],"Tuition": "-1","Other_Application": "-1","Other_reg": "-1","Other_books": "-1","ScholarshipUrl": "","alimony":"12768-21600","Other_Conditions": "不需要提交托福考试成绩，申请人需具有基本听说能力。","Currency": "美元","Rate": "6.3387"}</t>
  </si>
  <si>
    <t>a:4:{s:6:"理学";s:31:"./major/175/3210/NetWork//6.gif";s:9:"教育学";s:31:"./major/175/3210/NetWork//4.gif";s:9:"管理学";s:31:"./major/175/3210/NetWork//3.gif";s:6:"医学";s:32:"./major/175/3210/NetWork//10.gif";}</t>
  </si>
  <si>
    <t>{"Address":"121 Administrative Services St. Cloud State University 720 Fourth Avenue South St. Cloud, Minnesota 56301-4498","Tel":"+1(320) 308-2113","Fax":"+1(320) 308-5371 ","Mail":"graduatestudies@stcloudstate.edu","ApplyOnline":"https://www.applyweb.com/apply/cloud/menu.html","Conditions_Cost": "","Conditions_Edu": "无明确要求", "Conditions_Test": "","Conditions_Age": "无明确要求","MajorSum": "14", "OpeningTime": "","Tuition": "9186","Other_Application": "","Other_reg": "-1","Other_books": "-1","ScholarshipUrl": "http://www.stcloudstate.edu/internationalstudents/students/scholarships/","alimony":"12768-21600","Other_Conditions": "无明确要求","Currency": "美元","Rate": "6.3387"}</t>
  </si>
  <si>
    <t>a:5:{s:6:"农学";s:34:"./major/175/3210/Foundation//8.gif";s:9:"教育学";s:34:"./major/175/3210/Foundation//4.gif";s:9:"管理学";s:34:"./major/175/3210/Foundation//3.gif";s:6:"医学";s:35:"./major/175/3210/Foundation//10.gif";s:6:"法学";s:34:"./major/175/3210/Foundation//1.gif";}</t>
  </si>
  <si>
    <t>{"Address":"115 Administrative Services  St. Cloud State University  720 Fourth Avenue South  St. Cloud, Minnesota 56301-4498 ","Tel":"+1(320) 308-3981","Fax":"+1(320) 308-4223 ","Mail":"world2scsu@stcloudstate.edu","ApplyOnline":"http://www.stcloudstate.edu/internationaladmissions/apply.aspx","Conditions_Cost": "","Conditions_Edu": "无明确要求", "Conditions_Test": "","Conditions_Age": "无明确要求","MajorSum": "16", "OpeningTime": "","Tuition": "-1","Other_Application": "-1","Other_reg": "-1","Other_books": "-1","ScholarshipUrl": "","alimony":"12768-21600","Other_Conditions": "无明确要求","Currency": "美元","Rate": "6.3387"}</t>
  </si>
  <si>
    <t>朱尼亚塔学院（汉廷登）</t>
  </si>
  <si>
    <t>Juniata College (Huntingdon)</t>
  </si>
  <si>
    <t>Juniata College, 1700 Moore Street, Huntingdon, PA 16652</t>
  </si>
  <si>
    <t>https://www.juniata.edu/admission/apply.html</t>
  </si>
  <si>
    <t>+1 (814) 641-3100</t>
  </si>
  <si>
    <t>admissions@juniata.edu</t>
  </si>
  <si>
    <t>1、要求提交高中学习成绩单。&amp;nbsp;2、要求提交SAT、ACT考试成绩。&amp;nbsp;3、如果申请者不能满足该校的语言要求，可申请就读该校语言中心开始的语言强化课程。&amp;nbsp;4、要求提交一封推荐信。</t>
  </si>
  <si>
    <t>http://www.juniata.edu/departments/international/students/financialaid.html</t>
  </si>
  <si>
    <t>+1 (814) 641-3420</t>
  </si>
  <si>
    <t>a:11:{s:6:"文学";s:37:"./major/175/4987/Undergraduate//9.gif";s:6:"农学";s:37:"./major/175/4987/Undergraduate//8.gif";s:9:"历史学";s:37:"./major/175/4987/Undergraduate//7.gif";s:6:"理学";s:37:"./major/175/4987/Undergraduate//6.gif";s:9:"经济学";s:37:"./major/175/4987/Undergraduate//5.gif";s:9:"教育学";s:37:"./major/175/4987/Undergraduate//4.gif";s:9:"管理学";s:37:"./major/175/4987/Undergraduate//3.gif";s:6:"工学";s:37:"./major/175/4987/Undergraduate//2.gif";s:6:"哲学";s:38:"./major/175/4987/Undergraduate//11.gif";s:6:"医学";s:38:"./major/175/4987/Undergraduate//10.gif";s:6:"法学";s:37:"./major/175/4987/Undergraduate//1.gif";}</t>
  </si>
  <si>
    <t>{"Address":"Juniata College, 1700 Moore Street, Huntingdon, PA 16652","Tel":"+1 (814) 641-3420","Fax":"+1 (814) 641-3100","Mail":"admissions@juniata.edu","ApplyOnline":"https://www.juniata.edu/admission/apply.html","Conditions_Cost": "","Conditions_Edu": "高中毕业", "Conditions_Test": [{"type":"传统托福(PBT)","score":"550"},{"type":"托福网考(IBT)","score":"80"}],"Conditions_Age": "无明确要求","MajorSum": "95", "OpeningTime": [{"time":"3月15日","tip":"秋季入学申请截止日期"},{"time":"10月15日","tip":"春季入学申请截止日期"}],"Tuition": "36410","Other_Application": "30","Other_reg": "-1","Other_books": "-1","ScholarshipUrl": "http://www.juniata.edu/departments/international/students/financialaid.html","alimony":"12768-21600","Other_Conditions": "1、要求提交高中学习成绩单。&amp;nbsp;2、要求提交SAT、ACT考试成绩。&amp;nbsp;3、如果申请者不能满足该校的语言要求，可申请就读该校语言中心开始的语言强化课程。&amp;nbsp;4、要求提交一封推荐信。","Currency": "美元","Rate": "6.3387"}</t>
  </si>
  <si>
    <t>http://www.juniata.edu/departments/international/iep/apply.html</t>
  </si>
  <si>
    <t>a:1:{i:0;O:8:"stdClass":2:{s:4:"time";s:9:"1月20日";s:3:"tip";s:39:"每年开课2次，分别为1月和8月";}}</t>
  </si>
  <si>
    <t>a:2:{s:6:"文学";s:32:"./major/175/4987/Language//9.gif";s:9:"教育学";s:32:"./major/175/4987/Language//4.gif";}</t>
  </si>
  <si>
    <t>{"Address":"Juniata College, 1700 Moore Street, Huntingdon, PA 16652","Tel":"+1 (814) 641-3420","Fax":"+1 (814) 641-3100","Mail":"admissions@juniata.edu","ApplyOnline":"http://www.juniata.edu/departments/international/iep/apply.html","Conditions_Cost": "","Conditions_Edu": "无明确要求", "Conditions_Test": "","Conditions_Age": "无明确要求","MajorSum": "1", "OpeningTime": [{"time":"1月20日","tip":"每年开课2次，分别为1月和8月"}],"Tuition": "325","Other_Application": "50","Other_reg": "-1","Other_books": "-1","ScholarshipUrl": "","alimony":"12768-21600","Other_Conditions": "无明确要求","Currency": "美元","Rate": "6.3387"}</t>
  </si>
  <si>
    <t>罗德斯学院（孟菲斯）</t>
  </si>
  <si>
    <t>Rhodes College (Memphis)</t>
  </si>
  <si>
    <t>Rhodes College, Office of Admission  2000 North Parkway, Memphis, Tennessee, 38112 USA</t>
  </si>
  <si>
    <t>http://www.rhodes.edu/admission/429.asp</t>
  </si>
  <si>
    <t>a:10:{i:0;O:8:"stdClass":2:{s:4:"type";s:17:"托福网考(IBT)";s:5:"score";s:2:"85";}i:1;O:8:"stdClass":2:{s:4:"type";s:23:"托福网考(IBT)阅读";s:5:"score";s:2:"20";}i:2;O:8:"stdClass":2:{s:4:"type";s:23:"托福网考(IBT)写作";s:5:"score";s:2:"20";}i:3;O:8:"stdClass":2:{s:4:"type";s:23:"托福网考(IBT)听力";s:5:"score";s:2:"20";}i:4;O:8:"stdClass":2:{s:4:"type";s:23:"托福网考(IBT)口语";s:5:"score";s:2:"20";}i:5;O:8:"stdClass":2:{s:4:"type";s:6:"雅思";s:5:"score";s:3:"7.0";}i:6;O:8:"stdClass":2:{s:4:"type";s:12:"雅思阅读";s:5:"score";s:3:"6.5";}i:7;O:8:"stdClass":2:{s:4:"type";s:12:"雅思写作";s:5:"score";s:3:"6.5";}i:8;O:8:"stdClass":2:{s:4:"type";s:12:"雅思听力";s:5:"score";s:3:"6.5";}i:9;O:8:"stdClass":2:{s:4:"type";s:12:"雅思口语";s:5:"score";s:3:"6.5";}}</t>
  </si>
  <si>
    <t>+1 901.843.3631，+1 901.843.3434</t>
  </si>
  <si>
    <t>wilkinsonk@rhodes.edu，owen@rhodes.edu</t>
  </si>
  <si>
    <t>a:3:{i:0;O:8:"stdClass":2:{s:4:"time";s:9:"11月1日";s:3:"tip";s:42:"提前录取（单一申请）截止日期";}i:1;O:8:"stdClass":2:{s:4:"time";s:10:"11月15日";s:3:"tip";s:45:"提前录取（无限制申请）截止日期";}i:2;O:8:"stdClass":2:{s:4:"time";s:9:"1月15日";s:3:"tip";s:30:"常规录取申请截止日期";}}</t>
  </si>
  <si>
    <t>可提交SAT或ACT考试成绩。</t>
  </si>
  <si>
    <t>http://www.rhodes.edu/finaid/455.asp</t>
  </si>
  <si>
    <t>+1 901.843.3700，+1 901.843.3403</t>
  </si>
  <si>
    <t>a:8:{s:6:"文学";s:37:"./major/175/5394/Undergraduate//9.gif";s:9:"历史学";s:37:"./major/175/5394/Undergraduate//7.gif";s:6:"理学";s:37:"./major/175/5394/Undergraduate//6.gif";s:9:"经济学";s:37:"./major/175/5394/Undergraduate//5.gif";s:6:"工学";s:37:"./major/175/5394/Undergraduate//2.gif";s:6:"哲学";s:38:"./major/175/5394/Undergraduate//11.gif";s:6:"医学";s:38:"./major/175/5394/Undergraduate//10.gif";s:6:"法学";s:37:"./major/175/5394/Undergraduate//1.gif";}</t>
  </si>
  <si>
    <t>{"Address":"Rhodes College, Office of Admission  2000 North Parkway, Memphis, Tennessee, 38112 USA ","Tel":"+1 901.843.3700，+1 901.843.3403","Fax":"+1 901.843.3631，+1 901.843.3434","Mail":"wilkinsonk@rhodes.edu，owen@rhodes.edu","ApplyOnline":"http://www.rhodes.edu/admission/429.asp","Conditions_Cost": "","Conditions_Edu": "高中毕业", "Conditions_Test": [{"type":"托福网考(IBT)","score":"85"},{"type":"托福网考(IBT)阅读","score":"20"},{"type":"托福网考(IBT)写作","score":"20"},{"type":"托福网考(IBT)听力","score":"20"},{"type":"托福网考(IBT)口语","score":"20"},{"type":"雅思","score":"7.0"},{"type":"雅思阅读","score":"6.5"},{"type":"雅思写作","score":"6.5"},{"type":"雅思听力","score":"6.5"},{"type":"雅思口语","score":"6.5"}],"Conditions_Age": "无明确要求","MajorSum": "35", "OpeningTime": [{"time":"11月1日","tip":"提前录取（单一申请）截止日期"},{"time":"11月15日","tip":"提前录取（无限制申请）截止日期"},{"time":"1月15日","tip":"常规录取申请截止日期"}],"Tuition": "39484","Other_Application": "45","Other_reg": "-1","Other_books": "1020","ScholarshipUrl": "http://www.rhodes.edu/finaid/455.asp","alimony":"12768-21600","Other_Conditions": "可提交SAT或ACT考试成绩。","Currency": "美元","Rate": "6.3387"}</t>
  </si>
  <si>
    <t>Rhodes College 2000 N. Parkway Memphis, TN 38112-1690</t>
  </si>
  <si>
    <t>http://www.rhodes.edu/academics/1110.asp</t>
  </si>
  <si>
    <t>gibsonl@rhodes.edu</t>
  </si>
  <si>
    <t>申请人需提交之前学习成绩单和GMAT考试成绩。&amp;nbsp;&amp;nbsp;以上为会计专业硕士入学要求。</t>
  </si>
  <si>
    <t>+1 901-843-3863</t>
  </si>
  <si>
    <t>a:1:{s:9:"管理学";s:30:"./major/175/5394/Master//3.gif";}</t>
  </si>
  <si>
    <t>{"Address":"Rhodes College 2000 N. Parkway Memphis, TN 38112-1690","Tel":"+1 901-843-3863","Fax":"","Mail":"gibsonl@rhodes.edu","ApplyOnline":"http://www.rhodes.edu/academics/1110.asp","Conditions_Cost": "","Conditions_Edu": "无明确要求", "Conditions_Test": "","Conditions_Age": "无明确要求","MajorSum": "1", "OpeningTime": "","Tuition": "-1","Other_Application": "-1","Other_reg": "-1","Other_books": "-1","ScholarshipUrl": "http://www.rhodes.edu/finaid/455.asp","alimony":"12768-21600","Other_Conditions": "申请人需提交之前学习成绩单和GMAT考试成绩。&amp;nbsp;&amp;nbsp;以上为会计专业硕士入学要求。","Currency": "美元","Rate": "6.3387"}</t>
  </si>
  <si>
    <t>a:7:{s:6:"农学";s:34:"./major/175/5394/Foundation//8.gif";s:6:"理学";s:34:"./major/175/5394/Foundation//6.gif";s:9:"教育学";s:34:"./major/175/5394/Foundation//4.gif";s:6:"工学";s:34:"./major/175/5394/Foundation//2.gif";s:6:"哲学";s:35:"./major/175/5394/Foundation//11.gif";s:6:"医学";s:35:"./major/175/5394/Foundation//10.gif";s:6:"法学";s:34:"./major/175/5394/Foundation//1.gif";}</t>
  </si>
  <si>
    <t>{"Address":"Rhodes College, Office of Admission  2000 North Parkway, Memphis, Tennessee, 38112 USA ","Tel":"+1 901.843.3700，+1 901.843.3403","Fax":"+1 901.843.3631，+1 901.843.3434","Mail":"wilkinsonk@rhodes.edu，owen@rhodes.edu","ApplyOnline":"http://www.rhodes.edu/admission/429.asp","Conditions_Cost": "","Conditions_Edu": "无明确要求", "Conditions_Test": "","Conditions_Age": "无明确要求","MajorSum": "6", "OpeningTime": "","Tuition": "-1","Other_Application": "-1","Other_reg": "-1","Other_books": "-1","ScholarshipUrl": "","alimony":"12768-21600","Other_Conditions": "无明确要求","Currency": "美元","Rate": "6.3387"}</t>
  </si>
  <si>
    <t>惠特曼学院（沃拉沃拉）</t>
  </si>
  <si>
    <t>Whitman College (Walla Walla)</t>
  </si>
  <si>
    <t>Whitman College, Office of Admission, 345 Boyer Avenue, Walla Walla WA 99362</t>
  </si>
  <si>
    <t>a:5:{i:0;O:8:"stdClass":2:{s:4:"type";s:17:"传统托福(PBT)";s:5:"score";s:3:"560";}i:1;O:8:"stdClass":2:{s:4:"type";s:17:"托福网考(IBT)";s:5:"score";s:2:"85";}i:2;O:8:"stdClass":2:{s:4:"type";s:6:"雅思";s:5:"score";s:3:"7.0";}i:3;O:8:"stdClass":2:{s:4:"type";s:3:"SAT";s:5:"score";s:3:"600";}i:4;O:8:"stdClass":2:{s:4:"type";s:3:"ACT";s:5:"score";s:2:"28";}}</t>
  </si>
  <si>
    <t>+1 509-527-4967</t>
  </si>
  <si>
    <t>admission@whitman.edu</t>
  </si>
  <si>
    <t>a:2:{i:0;O:8:"stdClass":2:{s:4:"time";s:9:"1月15日";s:3:"tip";s:30:"秋季入学申请截止日期";}i:1;O:8:"stdClass":2:{s:4:"time";s:9:"11月1日";s:3:"tip";s:30:"春季入学申请截止日期";}}</t>
  </si>
  <si>
    <t>http://www.whitman.edu/offices-and-services/financial-aid/applying-for-financial-aid</t>
  </si>
  <si>
    <t>+1 509-527-5176</t>
  </si>
  <si>
    <t>a:7:{s:6:"文学";s:37:"./major/175/6256/Undergraduate//9.gif";s:9:"历史学";s:37:"./major/175/6256/Undergraduate//7.gif";s:6:"理学";s:37:"./major/175/6256/Undergraduate//6.gif";s:9:"经济学";s:37:"./major/175/6256/Undergraduate//5.gif";s:6:"工学";s:37:"./major/175/6256/Undergraduate//2.gif";s:6:"哲学";s:38:"./major/175/6256/Undergraduate//11.gif";s:6:"法学";s:37:"./major/175/6256/Undergraduate//1.gif";}</t>
  </si>
  <si>
    <t>{"Address":"Whitman College, Office of Admission, 345 Boyer Avenue, Walla Walla WA 99362","Tel":"+1 509-527-5176","Fax":"+1 509-527-4967","Mail":"admission@whitman.edu","ApplyOnline":"https://www.commonapp.org/","Conditions_Cost": "","Conditions_Edu": "高中毕业", "Conditions_Test": [{"type":"传统托福(PBT)","score":"560"},{"type":"托福网考(IBT)","score":"85"},{"type":"雅思","score":"7.0"},{"type":"SAT","score":"600"},{"type":"ACT","score":"28"}],"Conditions_Age": "无明确要求","MajorSum": "45", "OpeningTime": [{"time":"1月15日","tip":"秋季入学申请截止日期"},{"time":"11月1日","tip":"春季入学申请截止日期"}],"Tuition": "43150","Other_Application": "50","Other_reg": "-1","Other_books": "1400","ScholarshipUrl": "http://www.whitman.edu/offices-and-services/financial-aid/applying-for-financial-aid","alimony":"12768-21600","Other_Conditions": "无明确要求","Currency": "美元","Rate": "6.3387"}</t>
  </si>
  <si>
    <t>中俄克拉荷马大学（埃德蒙）</t>
  </si>
  <si>
    <t>University of Central Oklahoma (Edmond)</t>
  </si>
  <si>
    <t>International Office, University of Central Oklahoma, 100 N. University Dr. Edmond, Oklahoma, 73034-5209 USA</t>
  </si>
  <si>
    <t>http://www.uco.edu/student-affairs/international/future/undergrad-online-application.asp</t>
  </si>
  <si>
    <t>+1 (405) 974-3842</t>
  </si>
  <si>
    <t>international@uco.edu</t>
  </si>
  <si>
    <t>若传统托福460分、网考48分，雅思5.0分，需在认证的美国语言机构完成12周强化英语课程。</t>
  </si>
  <si>
    <t>http://www.uco.edu/student-affairs/international/scholarships/index.asp</t>
  </si>
  <si>
    <t>+1 (405) 974-2390</t>
  </si>
  <si>
    <t>a:10:{s:6:"文学";s:37:"./major/175/4732/Undergraduate//9.gif";s:9:"历史学";s:37:"./major/175/4732/Undergraduate//7.gif";s:6:"理学";s:37:"./major/175/4732/Undergraduate//6.gif";s:9:"经济学";s:37:"./major/175/4732/Undergraduate//5.gif";s:9:"教育学";s:37:"./major/175/4732/Undergraduate//4.gif";s:9:"管理学";s:37:"./major/175/4732/Undergraduate//3.gif";s:6:"工学";s:37:"./major/175/4732/Undergraduate//2.gif";s:6:"哲学";s:38:"./major/175/4732/Undergraduate//11.gif";s:6:"医学";s:38:"./major/175/4732/Undergraduate//10.gif";s:6:"法学";s:37:"./major/175/4732/Undergraduate//1.gif";}</t>
  </si>
  <si>
    <t>{"Address":"International Office, University of Central Oklahoma, 100 N. University Dr. Edmond, Oklahoma, 73034-5209 USA","Tel":"+1 (405) 974-2390","Fax":"+1 (405) 974-3842","Mail":"international@uco.edu","ApplyOnline":"http://www.uco.edu/student-affairs/international/future/undergrad-online-application.asp","Conditions_Cost": "","Conditions_Edu": "高中毕业", "Conditions_Test": [{"type":"传统托福(PBT)","score":"500"},{"type":"托福网考(IBT)","score":"61"},{"type":"雅思","score":"5.5"}],"Conditions_Age": "无明确要求","MajorSum": "113", "OpeningTime": [{"time":"12月31日","tip":"该校采取滚动式录取方式，全年皆可申请"}],"Tuition": "11600","Other_Application": "-1","Other_reg": "-1","Other_books": "900","ScholarshipUrl": "http://www.uco.edu/student-affairs/international/scholarships/index.asp","alimony":"12768-21600","Other_Conditions": "若传统托福460分、网考48分，雅思5.0分，需在认证的美国语言机构完成12周强化英语课程。","Currency": "美元","Rate": "6.3387"}</t>
  </si>
  <si>
    <t>http://www.uco.edu/student-affairs/international/futureg/gadmission.asp</t>
  </si>
  <si>
    <t>要求提交GMAT、GRE考试成绩。&amp;nbsp;若传统托福500分、网考61分，雅思6.0分，需在认证的美国语言机构完成12周强化英语课程。</t>
  </si>
  <si>
    <t>a:8:{s:6:"文学";s:30:"./major/175/4732/Master//9.gif";s:9:"历史学";s:30:"./major/175/4732/Master//7.gif";s:6:"理学";s:30:"./major/175/4732/Master//6.gif";s:9:"教育学";s:30:"./major/175/4732/Master//4.gif";s:9:"管理学";s:30:"./major/175/4732/Master//3.gif";s:6:"工学";s:30:"./major/175/4732/Master//2.gif";s:6:"医学";s:31:"./major/175/4732/Master//10.gif";s:6:"法学";s:30:"./major/175/4732/Master//1.gif";}</t>
  </si>
  <si>
    <t>{"Address":"International Office, University of Central Oklahoma, 100 N. University Dr. Edmond, Oklahoma, 73034-5209 USA","Tel":"+1 (405) 974-2390","Fax":"+1 (405) 974-3842","Mail":"international@uco.edu","ApplyOnline":"http://www.uco.edu/student-affairs/international/futureg/gadmission.asp","Conditions_Cost": "","Conditions_Edu": "本科毕业", "Conditions_Test": [{"type":"传统托福(PBT)","score":"550"},{"type":"托福网考(IBT)","score":"79"},{"type":"雅思","score":"6.5"}],"Conditions_Age": "无明确要求","MajorSum": "36", "OpeningTime": "","Tuition": "9850","Other_Application": "-1","Other_reg": "-1","Other_books": "-1","ScholarshipUrl": "http://www.uco.edu/student-affairs/international/scholarships/index.asp","alimony":"12768-21600","Other_Conditions": "要求提交GMAT、GRE考试成绩。&amp;nbsp;若传统托福500分、网考61分，雅思6.0分，需在认证的美国语言机构完成12周强化英语课程。","Currency": "美元","Rate": "6.3387"}</t>
  </si>
  <si>
    <t>University of Central Oklahoma, Business Building, Rm 100, 100 N. University Drive, Edmond, OK 73034-5209</t>
  </si>
  <si>
    <t>a:2:{i:0;O:8:"stdClass":2:{s:5:"score";s:14:"四分制  3.0";s:3:"tip";s:15:"本科平均分";}i:1;O:8:"stdClass":2:{s:5:"score";s:15:"四分制  3.25";s:3:"tip";s:38:"GPA（本科学习最后60个学分）";}}</t>
  </si>
  <si>
    <t>1 (405) 974-3821</t>
  </si>
  <si>
    <t>mba@uco.edu</t>
  </si>
  <si>
    <t>a:2:{i:0;O:8:"stdClass":2:{s:4:"time";s:10:"11月15日";s:3:"tip";s:30:"春季入学申请截止时间";}i:1;O:8:"stdClass":2:{s:4:"time";s:9:"7月15日";s:3:"tip";s:30:"秋季入学申请截止时间";}}</t>
  </si>
  <si>
    <t>要求提交GMAT或GRE考试成绩。</t>
  </si>
  <si>
    <t>1 (405) 974-5445</t>
  </si>
  <si>
    <t>a:1:{s:9:"管理学";s:27:"./major/175/4732/MBA//3.gif";}</t>
  </si>
  <si>
    <t>{"Address":"University of Central Oklahoma, Business Building, Rm 100, 100 N. University Drive, Edmond, OK 73034-5209","Tel":"1 (405) 974-5445","Fax":"1 (405) 974-3821","Mail":"mba@uco.edu","Conditions_Cost": [{"score":"四分制  3.0","tip":"本科平均分"},{"score":"四分制  3.25","tip":"GPA（本科学习最后60个学分）"}],"Conditions_Edu": "本科毕业", "Conditions_Test": [{"type":"传统托福(PBT)","score":"550"},{"type":"托福网考(IBT)","score":"79"},{"type":"雅思","score":"6.5"}], "Conditions_Work": "无明确要求","xueZhi": "12个月 全日制","Conditions_Age": "无明确要求","MajorSum": "2", "OpeningTime": [{"time":"11月15日","tip":"春季入学申请截止时间"},{"time":"7月15日","tip":"秋季入学申请截止时间"}],"Tuition": "22379","Other_Application": "50","Other_reg": "-1","Other_books": "-1","ScholarshipUrl": "","alimony":"12768-21600","Other_Conditions": "要求提交GMAT或GRE考试成绩。","Currency": "美元","Rate": "6.3387"}</t>
  </si>
  <si>
    <t>国防大学(麦克奈尔堡)</t>
  </si>
  <si>
    <t>National Defense University (Fort Mcnair)</t>
  </si>
  <si>
    <t>International Student Management Office 300 5th Ave. Bldg. 62 Rm. 154 Fort Lesley J. McNair Washington, DC 20319 USA</t>
  </si>
  <si>
    <t>ismo@ndu.edu</t>
  </si>
  <si>
    <t>国际安全事务学院入学要求：&amp;nbsp;1.申请者需提供就读大学学历学位证明、课程成绩单。&amp;nbsp;2.提供托福考试成绩，或其他英语能力证明。&amp;nbsp;&amp;nbsp;注：国防大学不接收直接申请入学的申请者。大学将通过驻各国大使馆针对各自的军事部门国际留学生申请进行协调配合。国际留学生申请者需先行联系本国政府了解配合有关申请细节。</t>
  </si>
  <si>
    <t>1 (202) 685-4240</t>
  </si>
  <si>
    <t>a:5:{s:6:"文学";s:30:"./major/175/1186/Master//9.gif";s:9:"管理学";s:30:"./major/175/1186/Master//3.gif";s:6:"工学";s:30:"./major/175/1186/Master//2.gif";s:6:"军事";s:31:"./major/175/1186/Master//12.gif";s:6:"法学";s:30:"./major/175/1186/Master//1.gif";}</t>
  </si>
  <si>
    <t>{"Address":"International Student Management Office 300 5th Ave. Bldg. 62 Rm. 154 Fort Lesley J. McNair Washington, DC 20319 USA","Tel":"1 (202) 685-4240","Fax":"","Mail":"ismo@ndu.edu","ApplyOnline":"","Conditions_Cost": "","Conditions_Edu": "本科毕业", "Conditions_Test": "","Conditions_Age": "无明确要求","MajorSum": "30", "OpeningTime": "","Tuition": "-1","Other_Application": "-1","Other_reg": "-1","Other_books": "-1","ScholarshipUrl": "","alimony":"12768-21600","Other_Conditions": "国际安全事务学院入学要求：&amp;nbsp;1.申请者需提供就读大学学历学位证明、课程成绩单。&amp;nbsp;2.提供托福考试成绩，或其他英语能力证明。&amp;nbsp;&amp;nbsp;注：国防大学不接收直接申请入学的申请者。大学将通过驻各国大使馆针对各自的军事部门国际留学生申请进行协调配合。国际留学生申请者需先行联系本国政府了解配合有关申请细节。","Currency": "美元","Rate": "6.3387"}</t>
  </si>
  <si>
    <t>北卡罗莱纳农工州立大学（格林斯波洛）</t>
  </si>
  <si>
    <t>North Carolina Agricultural and Technical State University (Greensboro)</t>
  </si>
  <si>
    <t>International Students and Scholars Office    Room#208   Murphy Hall    North Carolina Agricultural &amp; Technical State University    1601 East Market Street    Greensboro, NC-27411    USA</t>
  </si>
  <si>
    <t>http://www.ncat.edu/admissions/undergraduate/how-to-apply/index.html</t>
  </si>
  <si>
    <t>uadmit@ncat.edu</t>
  </si>
  <si>
    <t>a:2:{i:0;O:8:"stdClass":2:{s:4:"time";s:9:"2月15日";s:3:"tip";s:30:"秋季入学申请截止时间";}i:1;O:8:"stdClass":2:{s:4:"time";s:9:"10月1日";s:3:"tip";s:30:"春季入学申请截止时间";}}</t>
  </si>
  <si>
    <t>申请人需提交SAT或ACT考试成绩。</t>
  </si>
  <si>
    <t>http://www.ncat.edu/student-affairs/student-services/isso/student-information/financial-information.html</t>
  </si>
  <si>
    <t>+1 (336) 334-7946</t>
  </si>
  <si>
    <t>a:10:{s:6:"文学";s:37:"./major/175/4313/Undergraduate//9.gif";s:6:"农学";s:37:"./major/175/4313/Undergraduate//8.gif";s:9:"历史学";s:37:"./major/175/4313/Undergraduate//7.gif";s:6:"理学";s:37:"./major/175/4313/Undergraduate//6.gif";s:9:"经济学";s:37:"./major/175/4313/Undergraduate//5.gif";s:9:"教育学";s:37:"./major/175/4313/Undergraduate//4.gif";s:9:"管理学";s:37:"./major/175/4313/Undergraduate//3.gif";s:6:"工学";s:37:"./major/175/4313/Undergraduate//2.gif";s:6:"医学";s:38:"./major/175/4313/Undergraduate//10.gif";s:6:"法学";s:37:"./major/175/4313/Undergraduate//1.gif";}</t>
  </si>
  <si>
    <t>{"Address":"International Students and Scholars Office    Room#208   Murphy Hall    North Carolina Agricultural &amp; Technical State University    1601 East Market Street    Greensboro, NC-27411    USA  ","Tel":"+1 (336) 334-7946","Fax":"","Mail":"uadmit@ncat.edu","ApplyOnline":"http://www.ncat.edu/admissions/undergraduate/how-to-apply/index.html","Conditions_Cost": "","Conditions_Edu": "高中毕业", "Conditions_Test": "","Conditions_Age": "无明确要求","MajorSum": "63", "OpeningTime": [{"time":"2月15日","tip":"秋季入学申请截止时间"},{"time":"10月1日","tip":"春季入学申请截止时间"}],"Tuition": "17879","Other_Application": "-1","Other_reg": "-1","Other_books": "-1","ScholarshipUrl": "http://www.ncat.edu/student-affairs/student-services/isso/student-information/financial-information.html","alimony":"12768-21600","Other_Conditions": "申请人需提交SAT或ACT考试成绩。","Currency": "美元","Rate": "6.3387"}</t>
  </si>
  <si>
    <t>School of Graduate Studies   NC A&amp; T State University  120 Gibbs Hall  1601 East Market Street  Greensboro, NC 27411</t>
  </si>
  <si>
    <t>https://aggieadmissions.ncat.edu/graduateadmissions/default.asp</t>
  </si>
  <si>
    <t>+1 (336)334-7282</t>
  </si>
  <si>
    <t>grad@ncat.edu</t>
  </si>
  <si>
    <t>a:2:{i:0;O:8:"stdClass":2:{s:4:"time";s:8:"6月1日";s:3:"tip";s:30:"秋季入学申请截止时间";}i:1;O:8:"stdClass":2:{s:4:"time";s:9:"10月1日";s:3:"tip";s:30:"春季入学申请截止时间";}}</t>
  </si>
  <si>
    <t>1.提交之前学习成绩单。&amp;nbsp;2.个别专业要求提交GRE、GMAT或MAT考试成绩。</t>
  </si>
  <si>
    <t>http://www.ncat.edu/academics/schools-colleges1/grad/financial/index.html</t>
  </si>
  <si>
    <t>+1 (336)285-2366</t>
  </si>
  <si>
    <t>a:8:{s:6:"文学";s:30:"./major/175/4313/Master//9.gif";s:6:"农学";s:30:"./major/175/4313/Master//8.gif";s:6:"理学";s:30:"./major/175/4313/Master//6.gif";s:9:"教育学";s:30:"./major/175/4313/Master//4.gif";s:9:"管理学";s:30:"./major/175/4313/Master//3.gif";s:6:"工学";s:30:"./major/175/4313/Master//2.gif";s:6:"医学";s:31:"./major/175/4313/Master//10.gif";s:6:"法学";s:30:"./major/175/4313/Master//1.gif";}</t>
  </si>
  <si>
    <t>{"Address":"School of Graduate Studies   NC A&amp; T State University  120 Gibbs Hall  1601 East Market Street  Greensboro, NC 27411  ","Tel":"+1 (336)285-2366","Fax":"+1 (336)334-7282","Mail":"grad@ncat.edu","ApplyOnline":"https://aggieadmissions.ncat.edu/graduateadmissions/default.asp","Conditions_Cost": "","Conditions_Edu": "本科毕业", "Conditions_Test": [{"type":"托福网考(IBT)","score":"79"},{"type":"雅思","score":"6.5"}],"Conditions_Age": "无明确要求","MajorSum": "46", "OpeningTime": [{"time":"6月1日","tip":"秋季入学申请截止时间"},{"time":"10月1日","tip":"春季入学申请截止时间"}],"Tuition": "16750","Other_Application": "-1","Other_reg": "-1","Other_books": "-1","ScholarshipUrl": "http://www.ncat.edu/academics/schools-colleges1/grad/financial/index.html","alimony":"12768-21600","Other_Conditions": "1.提交之前学习成绩单。&amp;nbsp;2.个别专业要求提交GRE、GMAT或MAT考试成绩。","Currency": "美元","Rate": "6.3387"}</t>
  </si>
  <si>
    <t>a:3:{s:6:"理学";s:26:"./major/175/4313/Dr//6.gif";s:9:"管理学";s:26:"./major/175/4313/Dr//3.gif";s:6:"工学";s:26:"./major/175/4313/Dr//2.gif";}</t>
  </si>
  <si>
    <t>{"Address":"School of Graduate Studies   NC A&amp; T State University  120 Gibbs Hall  1601 East Market Street  Greensboro, NC 27411","Tel":"+1 (336)285-2366","Fax":"+1 (336)334-7282","Mail":"grad@ncat.edu","ApplyOnline":"https://aggieadmissions.ncat.edu/graduateadmissions/default.asp","Conditions_Cost": "","Conditions_Edu": "本科毕业", "Conditions_Test": [{"type":"托福网考(IBT)","score":"79"},{"type":"雅思","score":"6.5"}],"Conditions_Age": "无明确要求","MajorSum": "9", "OpeningTime": [{"time":"6月1日","tip":"秋季入学申请截止时间"},{"time":"10月1日","tip":"春季入学申请截止时间"}],"Tuition": "16750","Other_Application": "-1","Other_reg": "-1","Other_books": "-1","ScholarshipUrl": "http://www.ncat.edu/academics/schools-colleges1/grad/financial/index.html","alimony":"12768-21600","Other_Conditions": "1.提交之前学习成绩单。&amp;nbsp;2.个别专业要求提交GRE、GMAT或MAT考试成绩。","Currency": "美元","Rate": "6.3387"}</t>
  </si>
  <si>
    <t>School of Graduate Studies NC A&amp; T State University120 Gibbs Hall1601 East Market StreetGreensboro, NC 27411</t>
  </si>
  <si>
    <t>a:5:{s:6:"文学";s:31:"./major/175/4313/NetWork//9.gif";s:9:"教育学";s:31:"./major/175/4313/NetWork//4.gif";s:9:"管理学";s:31:"./major/175/4313/NetWork//3.gif";s:6:"医学";s:32:"./major/175/4313/NetWork//10.gif";s:6:"法学";s:31:"./major/175/4313/NetWork//1.gif";}</t>
  </si>
  <si>
    <t>{"Address":"School of Graduate Studies NC A&amp; T State University120 Gibbs Hall1601 East Market StreetGreensboro, NC 27411","Tel":"+1 (336)285-2366","Fax":"+1 (336)334-7282","Mail":"grad@ncat.edu","ApplyOnline":"https://aggieadmissions.ncat.edu/graduateadmissions/default.asp","Conditions_Cost": "","Conditions_Edu": "无明确要求", "Conditions_Test": "","Conditions_Age": "无明确要求","MajorSum": "5", "OpeningTime": "","Tuition": "16750","Other_Application": "","Other_reg": "-1","Other_books": "-1","ScholarshipUrl": "http://www.ncat.edu/academics/schools-colleges1/grad/financial/index.html","alimony":"12768-21600","Other_Conditions": "无明确要求","Currency": "美元","Rate": "6.3387"}</t>
  </si>
  <si>
    <t>太平洋大学（斯托克顿）</t>
  </si>
  <si>
    <t>University of the Pacific (Stockton)</t>
  </si>
  <si>
    <t>University of the Pacific, Office of Admission  3601 Pacific Avenue, Stockton, CA 95211</t>
  </si>
  <si>
    <t>http://www.pacific.edu/Admission/Undergraduate/Applying.html</t>
  </si>
  <si>
    <t>international@pacific.edu</t>
  </si>
  <si>
    <t>注：工程类专业要求托福550分，托福网考79分，雅思6.0分。&amp;nbsp;部分专业要求提供SAT、ACT考试成绩。</t>
  </si>
  <si>
    <t>http://www.pacific.edu/About-Pacific/AdministrationOffices/Office-of-Financial-Aid/Financial-Aid-Calendar.html</t>
  </si>
  <si>
    <t>+1 209.946.2211</t>
  </si>
  <si>
    <t>a:10:{s:6:"文学";s:36:"./major/175/919/Undergraduate//9.gif";s:9:"历史学";s:36:"./major/175/919/Undergraduate//7.gif";s:6:"理学";s:36:"./major/175/919/Undergraduate//6.gif";s:9:"经济学";s:36:"./major/175/919/Undergraduate//5.gif";s:9:"教育学";s:36:"./major/175/919/Undergraduate//4.gif";s:9:"管理学";s:36:"./major/175/919/Undergraduate//3.gif";s:6:"工学";s:36:"./major/175/919/Undergraduate//2.gif";s:6:"哲学";s:37:"./major/175/919/Undergraduate//11.gif";s:6:"医学";s:37:"./major/175/919/Undergraduate//10.gif";s:6:"法学";s:36:"./major/175/919/Undergraduate//1.gif";}</t>
  </si>
  <si>
    <t>{"Address":"University of the Pacific, Office of Admission  3601 Pacific Avenue, Stockton, CA 95211    ","Tel":"+1 209.946.2211","Fax":" ","Mail":"international@pacific.edu","ApplyOnline":"http://www.pacific.edu/Admission/Undergraduate/Applying.html","Conditions_Cost": "","Conditions_Edu": "高中毕业", "Conditions_Test": [{"type":"传统托福(PBT)","score":"500"},{"type":"托福网考(IBT)","score":"61"},{"type":"雅思","score":"5.5"}],"Conditions_Age": "无明确要求","MajorSum": "75", "OpeningTime": [{"time":"6月15日","tip":"秋季入学申请截止时间"},{"time":"11月15日","tip":"春季入学申请截止时间"}],"Tuition": "37800","Other_Application": "35","Other_reg": "-1","Other_books": "-1","ScholarshipUrl": "http://www.pacific.edu/About-Pacific/AdministrationOffices/Office-of-Financial-Aid/Financial-Aid-Calendar.html","alimony":"12768-21600","Other_Conditions": "注：工程类专业要求托福550分，托福网考79分，雅思6.0分。&amp;nbsp;部分专业要求提供SAT、ACT考试成绩。","Currency": "美元","Rate": "6.3387"}</t>
  </si>
  <si>
    <t>Research and Graduate Studies  Knoles Hall, 204  University of the Pacific  3601 Pacific Avenue  Stockton, CA 95211-0110</t>
  </si>
  <si>
    <t>https://www.applyweb.com/apply/uopg/menu.html</t>
  </si>
  <si>
    <t>gradschool@pacific.edu</t>
  </si>
  <si>
    <t>a:2:{i:0;O:8:"stdClass":2:{s:4:"time";s:8:"3月1日";s:3:"tip";s:48:"生物科学专业秋季入学申请截止时间";}i:1;O:8:"stdClass":2:{s:4:"time";s:9:"10月1日";s:3:"tip";s:48:"生物科学专业春季入学申请截止时间";}}</t>
  </si>
  <si>
    <t>注：部分专业需要GRE和GMAT成绩。&amp;nbsp;    教学助理专业要求传统托福600分，托福机考250分。</t>
  </si>
  <si>
    <t>http://www.pacific.edu/Academics/Schools-and-Colleges/Office-of-Research-and-Graduate-Studies/Graduate-Programs/Prospective-Students/Graduate-Financial-Aid.html</t>
  </si>
  <si>
    <t>+1 (209) 946-3929</t>
  </si>
  <si>
    <t>a:6:{s:6:"文学";s:29:"./major/175/919/Master//9.gif";s:6:"理学";s:29:"./major/175/919/Master//6.gif";s:9:"教育学";s:29:"./major/175/919/Master//4.gif";s:9:"管理学";s:29:"./major/175/919/Master//3.gif";s:6:"工学";s:29:"./major/175/919/Master//2.gif";s:6:"医学";s:30:"./major/175/919/Master//10.gif";}</t>
  </si>
  <si>
    <t>{"Address":"Research and Graduate Studies  Knoles Hall, 204  University of the Pacific  3601 Pacific Avenue  Stockton, CA 95211-0110    ","Tel":"+1 (209) 946-3929","Fax":"","Mail":"gradschool@pacific.edu","ApplyOnline":"https://www.applyweb.com/apply/uopg/menu.html","Conditions_Cost": "","Conditions_Edu": "本科毕业", "Conditions_Test": [{"type":"传统托福(PBT)","score":"550"},{"type":"托福机考(CBT)","score":"213"},{"type":"托福网考(IBT)","score":"80"},{"type":"雅思","score":"6.5"}],"Conditions_Age": "无明确要求","MajorSum": "24", "OpeningTime": [{"time":"3月1日","tip":"生物科学专业秋季入学申请截止时间"},{"time":"10月1日","tip":"生物科学专业春季入学申请截止时间"}],"Tuition": "39290","Other_Application": "-1","Other_reg": "-1","Other_books": "-1","ScholarshipUrl": "http://www.pacific.edu/Academics/Schools-and-Colleges/Office-of-Research-and-Graduate-Studies/Graduate-Programs/Prospective-Students/Graduate-Financial-Aid.html","alimony":"12768-21600","Other_Conditions": "注：部分专业需要GRE和GMAT成绩。&amp;nbsp;    教学助理专业要求传统托福600分，托福机考250分。","Currency": "美元","Rate": "6.3387"}</t>
  </si>
  <si>
    <t>a:2:{i:0;O:8:"stdClass":2:{s:4:"time";s:8:"2月1日";s:3:"tip";s:42:"化学专业秋季入学申请截止时间";}i:1;O:8:"stdClass":2:{s:4:"time";s:9:"10月1日";s:3:"tip";s:42:"化学专业冬季入学申请截止时间";}}</t>
  </si>
  <si>
    <t>部分专业需要GRE和GMAT成绩。</t>
  </si>
  <si>
    <t>a:6:{s:6:"理学";s:25:"./major/175/919/Dr//6.gif";s:9:"教育学";s:25:"./major/175/919/Dr//4.gif";s:9:"管理学";s:25:"./major/175/919/Dr//3.gif";s:6:"工学";s:25:"./major/175/919/Dr//2.gif";s:6:"医学";s:26:"./major/175/919/Dr//10.gif";s:6:"法学";s:25:"./major/175/919/Dr//1.gif";}</t>
  </si>
  <si>
    <t>{"Address":"Research and Graduate Studies  Knoles Hall, 204  University of the Pacific  3601 Pacific Avenue  Stockton, CA 95211-0110    ","Tel":"+1 (209) 946-3929","Fax":"","Mail":"gradschool@pacific.edu","ApplyOnline":"https://www.applyweb.com/apply/uopg/menu.html","Conditions_Cost": "","Conditions_Edu": "本科毕业", "Conditions_Test": [{"type":"传统托福(PBT)","score":"550"},{"type":"托福机考(CBT)","score":"213"},{"type":"托福网考(IBT)","score":"80"},{"type":"雅思","score":"6.5"}],"Conditions_Age": "无明确要求","MajorSum": "14", "OpeningTime": [{"time":"2月1日","tip":"化学专业秋季入学申请截止时间"},{"time":"10月1日","tip":"化学专业冬季入学申请截止时间"}],"Tuition": "39290","Other_Application": "-1","Other_reg": "-1","Other_books": "-1","ScholarshipUrl": "http://www.pacific.edu/Academics/Schools-and-Colleges/Office-of-Research-and-Graduate-Studies/Graduate-Programs/Prospective-Students/Graduate-Financial-Aid.html","alimony":"12768-21600","Other_Conditions": "部分专业需要GRE和GMAT成绩。","Currency": "美元","Rate": "6.3387"}</t>
  </si>
  <si>
    <t>MBA, University of the Pacific, 3601 Pacific Avenue, Stockton, California 95211</t>
  </si>
  <si>
    <t>mba@pacific.edu</t>
  </si>
  <si>
    <t>+1 800.952.3179，1 209.946.2629</t>
  </si>
  <si>
    <t>a:4:{s:9:"经济学";s:26:"./major/175/919/MBA//5.gif";s:9:"管理学";s:26:"./major/175/919/MBA//3.gif";s:6:"医学";s:27:"./major/175/919/MBA//10.gif";s:6:"法学";s:26:"./major/175/919/MBA//1.gif";}</t>
  </si>
  <si>
    <t>{"Address":"MBA, University of the Pacific, 3601 Pacific Avenue, Stockton, California 95211","Tel":"+1 800.952.3179，1 209.946.2629","Fax":"","Mail":"mba@pacific.edu","Conditions_Cost": "","Conditions_Edu": "本科毕业", "Conditions_Test": [{"type":"传统托福(PBT)","score":"550"},{"type":"托福机考(CBT)","score":"213"},{"type":"托福网考(IBT)","score":"80"},{"type":"雅思","score":"6.5"}], "Conditions_Work": "无明确要求","xueZhi": "16个月 全日制16个月","Conditions_Age": "无明确要求","MajorSum": "8", "OpeningTime": [{"time":"3月1日","tip":"秋季入学申请截止时间"}],"Tuition": "65000","Other_Application": "-1","Other_reg": "-1","Other_books": "-1","ScholarshipUrl": "","alimony":"12768-21600","Other_Conditions": "申请人需提交GMAT考试成绩。","Currency": "美元","Rate": "6.3387"}</t>
  </si>
  <si>
    <t>a:3:{s:9:"教育学";s:33:"./major/175/919/Foundation//4.gif";s:6:"医学";s:34:"./major/175/919/Foundation//10.gif";s:6:"法学";s:33:"./major/175/919/Foundation//1.gif";}</t>
  </si>
  <si>
    <t>{"Address":"University of the Pacific, Office of Admission  3601 Pacific Avenue, Stockton, CA 95211    ","Tel":"+1 209.946.2211","Fax":"","Mail":"international@pacific.edu","ApplyOnline":"http://www.pacific.edu/Admission/Undergraduate/Applying.html","Conditions_Cost": "","Conditions_Edu": "无明确要求", "Conditions_Test": "","Conditions_Age": "无明确要求","MajorSum": "5", "OpeningTime": "","Tuition": "-1","Other_Application": "-1","Other_reg": "-1","Other_books": "-1","ScholarshipUrl": "","alimony":"12768-21600","Other_Conditions": "无明确要求","Currency": "美元","Rate": "6.3387"}</t>
  </si>
  <si>
    <t>密歇根大学弗林特分校(弗林特)</t>
  </si>
  <si>
    <t>University of Michigan-Flint (Flint)</t>
  </si>
  <si>
    <t>International Center, 219 University Center, 303 East Kearsley St, Flint, Michigan 48502</t>
  </si>
  <si>
    <t>http://www.umflint.edu/international/futurestudents/apply/index.htm</t>
  </si>
  <si>
    <t>a:9:{i:0;O:8:"stdClass":2:{s:4:"type";s:17:"传统托福(PBT)";s:5:"score";s:3:"500";}i:1;O:8:"stdClass":2:{s:4:"type";s:17:"托福机考(CBT)";s:5:"score";s:3:"173";}i:2;O:8:"stdClass":2:{s:4:"type";s:17:"托福网考(IBT)";s:5:"score";s:2:"61";}i:3;O:8:"stdClass":2:{s:4:"type";s:6:"雅思";s:5:"score";s:3:"5.5";}i:4;O:8:"stdClass":2:{s:4:"type";s:12:"雅思阅读";s:5:"score";s:1:"5";}i:5;O:8:"stdClass":2:{s:4:"type";s:12:"雅思写作";s:5:"score";s:1:"5";}i:6;O:8:"stdClass":2:{s:4:"type";s:12:"雅思听力";s:5:"score";s:1:"5";}i:7;O:8:"stdClass":2:{s:4:"type";s:12:"雅思口语";s:5:"score";s:1:"5";}i:8;O:8:"stdClass":2:{s:4:"type";s:3:"PTE";s:5:"score";s:2:"59";}}</t>
  </si>
  <si>
    <t>001(810) 762-0006</t>
  </si>
  <si>
    <t>ic@umflint.edu</t>
  </si>
  <si>
    <t>http://www.umflint.edu/finaid/scholarships</t>
  </si>
  <si>
    <t>001(810) 762-0867</t>
  </si>
  <si>
    <t>a:10:{s:6:"文学";s:37:"./major/175/3099/Undergraduate//9.gif";s:9:"历史学";s:37:"./major/175/3099/Undergraduate//7.gif";s:6:"理学";s:37:"./major/175/3099/Undergraduate//6.gif";s:9:"经济学";s:37:"./major/175/3099/Undergraduate//5.gif";s:9:"教育学";s:37:"./major/175/3099/Undergraduate//4.gif";s:9:"管理学";s:37:"./major/175/3099/Undergraduate//3.gif";s:6:"工学";s:37:"./major/175/3099/Undergraduate//2.gif";s:6:"哲学";s:38:"./major/175/3099/Undergraduate//11.gif";s:6:"医学";s:38:"./major/175/3099/Undergraduate//10.gif";s:6:"法学";s:37:"./major/175/3099/Undergraduate//1.gif";}</t>
  </si>
  <si>
    <t>{"Address":"International Center, 219 University Center, 303 East Kearsley St, Flint, Michigan 48502","Tel":"001(810) 762-0867","Fax":"001(810) 762-0006","Mail":"ic@umflint.edu","ApplyOnline":"http://www.umflint.edu/international/futurestudents/apply/index.htm","Conditions_Cost": "","Conditions_Edu": "高中毕业", "Conditions_Test": [{"type":"传统托福(PBT)","score":"500"},{"type":"托福机考(CBT)","score":"173"},{"type":"托福网考(IBT)","score":"61"},{"type":"雅思","score":"5.5"},{"type":"雅思阅读","score":"5"},{"type":"雅思写作","score":"5"},{"type":"雅思听力","score":"5"},{"type":"雅思口语","score":"5"},{"type":"PTE","score":"59"}],"Conditions_Age": "无明确要求","MajorSum": "78", "OpeningTime": [{"time":"12月31日","tip":"全年皆可申请"}],"Tuition": "18078","Other_Application": "-1","Other_reg": "50","Other_books": "-1","ScholarshipUrl": "http://www.umflint.edu/finaid/scholarships","alimony":"12768-21600","Other_Conditions": "无明确要求","Currency": "美元","Rate": "6.3387"}</t>
  </si>
  <si>
    <t>University of Michigan-Flint, Graduate Programs, 251 Thompson Library, 303 E. Kearsley Street, Flint, MI 48502-1950</t>
  </si>
  <si>
    <t>a:7:{i:0;O:8:"stdClass":2:{s:4:"type";s:17:"托福网考(IBT)";s:5:"score";s:2:"84";}i:1;O:8:"stdClass":2:{s:4:"type";s:6:"雅思";s:5:"score";s:3:"6.5";}i:2;O:8:"stdClass":2:{s:4:"type";s:12:"雅思阅读";s:5:"score";s:2:"23";}i:3;O:8:"stdClass":2:{s:4:"type";s:12:"雅思写作";s:5:"score";s:2:"21";}i:4;O:8:"stdClass":2:{s:4:"type";s:12:"雅思听力";s:5:"score";s:2:"23";}i:5;O:8:"stdClass":2:{s:4:"type";s:12:"雅思口语";s:5:"score";s:2:"17";}i:6;O:8:"stdClass":2:{s:4:"type";s:21:"密歇根英语考试";s:5:"score";s:2:"80";}}</t>
  </si>
  <si>
    <t>001(810) 766-6789</t>
  </si>
  <si>
    <t>graduate@umflint.edu</t>
  </si>
  <si>
    <t>a:1:{i:0;O:8:"stdClass":2:{s:4:"time";s:8:"8月1日";s:3:"tip";s:30:"秋季入学申请截止时间";}}</t>
  </si>
  <si>
    <t>http://www.umflint.edu/graduateprograms/scholarships.htm</t>
  </si>
  <si>
    <t>001(810) 762-3171</t>
  </si>
  <si>
    <t>a:7:{s:6:"文学";s:30:"./major/175/3099/Master//9.gif";s:6:"理学";s:30:"./major/175/3099/Master//6.gif";s:9:"教育学";s:30:"./major/175/3099/Master//4.gif";s:9:"管理学";s:30:"./major/175/3099/Master//3.gif";s:6:"工学";s:30:"./major/175/3099/Master//2.gif";s:6:"医学";s:31:"./major/175/3099/Master//10.gif";s:6:"法学";s:30:"./major/175/3099/Master//1.gif";}</t>
  </si>
  <si>
    <t>{"Address":"University of Michigan-Flint, Graduate Programs, 251 Thompson Library, 303 E. Kearsley Street, Flint, MI 48502-1950","Tel":"001(810) 762-3171","Fax":"001(810) 766-6789","Mail":"graduate@umflint.edu","ApplyOnline":"http://www.umflint.edu/international/futurestudents/apply/index.htm","Conditions_Cost": "","Conditions_Edu": "本科毕业", "Conditions_Test": [{"type":"托福网考(IBT)","score":"84"},{"type":"雅思","score":"6.5"},{"type":"雅思阅读","score":"23"},{"type":"雅思写作","score":"21"},{"type":"雅思听力","score":"23"},{"type":"雅思口语","score":"17"},{"type":"密歇根英语考试","score":"80"}],"Conditions_Age": "无明确要求","MajorSum": "22", "OpeningTime": [{"time":"8月1日","tip":"秋季入学申请截止时间"}],"Tuition": "17952","Other_Application": "-1","Other_reg": "50","Other_books": "-1","ScholarshipUrl": "http://www.umflint.edu/graduateprograms/scholarships.htm","alimony":"12768-21600","Other_Conditions": "无明确要求","Currency": "美元","Rate": "6.3387"}</t>
  </si>
  <si>
    <t>a:6:{i:0;O:8:"stdClass":2:{s:4:"type";s:17:"托福网考(IBT)";s:5:"score";s:2:"84";}i:1;O:8:"stdClass":2:{s:4:"type";s:6:"雅思";s:5:"score";s:3:"6.5";}i:2;O:8:"stdClass":2:{s:4:"type";s:12:"雅思阅读";s:5:"score";s:2:"23";}i:3;O:8:"stdClass":2:{s:4:"type";s:12:"雅思写作";s:5:"score";s:2:"21";}i:4;O:8:"stdClass":2:{s:4:"type";s:12:"雅思听力";s:5:"score";s:2:"23";}i:5;O:8:"stdClass":2:{s:4:"type";s:12:"雅思口语";s:5:"score";s:2:"17";}}</t>
  </si>
  <si>
    <t>a:2:{s:9:"教育学";s:26:"./major/175/3099/Dr//4.gif";s:6:"医学";s:27:"./major/175/3099/Dr//10.gif";}</t>
  </si>
  <si>
    <t>{"Address":"University of Michigan-Flint, Graduate Programs, 251 Thompson Library, 303 E. Kearsley Street, Flint, MI 48502-1950","Tel":"001(810) 762-3171","Fax":"001(810) 766-6789","Mail":"graduate@umflint.edu","ApplyOnline":"http://www.umflint.edu/international/futurestudents/apply/index.htm","Conditions_Cost": "","Conditions_Edu": "本科毕业", "Conditions_Test": [{"type":"托福网考(IBT)","score":"84"},{"type":"雅思","score":"6.5"},{"type":"雅思阅读","score":"23"},{"type":"雅思写作","score":"21"},{"type":"雅思听力","score":"23"},{"type":"雅思口语","score":"17"}],"Conditions_Age": "无明确要求","MajorSum": "4", "OpeningTime": "","Tuition": "17952","Other_Application": "-1","Other_reg": "50","Other_books": "-1","ScholarshipUrl": "http://www.umflint.edu/graduateprograms/scholarships.htm","alimony":"12768-21600","Other_Conditions": "无明确要求","Currency": "美元","Rate": "6.3387"}</t>
  </si>
  <si>
    <t>20个月 传统MBA最少20个月，最多32个月。网上MBA最少15个月，最多24个月。</t>
  </si>
  <si>
    <t>{"Address":"","Tel":"","Fax":"","Mail":"","Conditions_Cost": "","Conditions_Edu": "无明确要求", "Conditions_Test": "", "Conditions_Work": "无明确要求","xueZhi": "20个月 传统MBA最少20个月，最多32个月。网上MBA最少15个月，最多24个月。","Conditions_Age": "无明确要求","MajorSum": "0", "OpeningTime": "","Tuition": "-1","Other_Application": "-1","Other_reg": "-1","Other_books": "-1","ScholarshipUrl": "","alimony":"12768-21600","Other_Conditions": "无明确要求","Currency": "美元","Rate": "6.3387"}</t>
  </si>
  <si>
    <t>+1 (810) 762-0006</t>
  </si>
  <si>
    <t>dadams@umflint.edu</t>
  </si>
  <si>
    <t>+1 (810) 762-0867</t>
  </si>
  <si>
    <t>a:2:{s:6:"文学";s:32:"./major/175/3099/Language//9.gif";s:9:"教育学";s:32:"./major/175/3099/Language//4.gif";}</t>
  </si>
  <si>
    <t>{"Address":"International Center, 219 University Center, 303 East Kearsley St, Flint, Michigan 48502","Tel":"+1 (810) 762-0867","Fax":"+1 (810) 762-0006","Mail":"dadams@umflint.edu","ApplyOnline":"http://www.umflint.edu/international/futurestudents/apply/index.htm","Conditions_Cost": "","Conditions_Edu": "高中毕业", "Conditions_Test": "","Conditions_Age": "十七岁以上","MajorSum": "1", "OpeningTime": "","Tuition": "-1","Other_Application": "-1","Other_reg": "-1","Other_books": "-1","ScholarshipUrl": "","alimony":"12768-21600","Other_Conditions": "无明确要求","Currency": "美元","Rate": "6.3387"}</t>
  </si>
  <si>
    <t>a:4:{s:6:"农学";s:34:"./major/175/3099/Foundation//8.gif";s:9:"教育学";s:34:"./major/175/3099/Foundation//4.gif";s:6:"医学";s:35:"./major/175/3099/Foundation//10.gif";s:6:"法学";s:34:"./major/175/3099/Foundation//1.gif";}</t>
  </si>
  <si>
    <t>{"Address":"International Center, 219 University Center, 303 East Kearsley St, Flint, Michigan 48502","Tel":"+1 (810) 762-0867","Fax":"+1 (810) 762-0006","Mail":"ic@umflint.edu","ApplyOnline":"http://www.umflint.edu/international/futurestudents/apply/index.htm","Conditions_Cost": "","Conditions_Edu": "无明确要求", "Conditions_Test": "","Conditions_Age": "无明确要求","MajorSum": "6", "OpeningTime": "","Tuition": "-1","Other_Application": "-1","Other_reg": "-1","Other_books": "-1","ScholarshipUrl": "","alimony":"12768-21600","Other_Conditions": "无明确要求","Currency": "美元","Rate": "6.3387"}</t>
  </si>
  <si>
    <t>佛罗里达湾岸大学(迈尔斯堡)</t>
  </si>
  <si>
    <t>Florida Gulf Coast University (Fort Myers)</t>
  </si>
  <si>
    <t>Florida Gulf Coast University Office of Undergraduate Admissions 10501 FGCU Boulevard South Fort Myers, FL 33965-6565</t>
  </si>
  <si>
    <t>http://www.fgcu.edu/Admissions/Prospective/intstudentappprocess.html</t>
  </si>
  <si>
    <t>+1 (239) 590-7886</t>
  </si>
  <si>
    <t>admissions@fgcu.edu</t>
  </si>
  <si>
    <t>a:2:{i:0;O:8:"stdClass":2:{s:4:"time";s:9:"9月15日";s:3:"tip";s:30:"春季入学申请截止时间";}i:1;O:8:"stdClass":2:{s:4:"time";s:8:"5月1日";s:3:"tip";s:30:"秋季入学申请截止时间";}}</t>
  </si>
  <si>
    <t>http://www.fgcu.edu/AS/FinancialAid/Undergraduate/scholarships.html</t>
  </si>
  <si>
    <t>+1 (239) 590-7878</t>
  </si>
  <si>
    <t>a:10:{s:6:"文学";s:37:"./major/175/1295/Undergraduate//9.gif";s:9:"历史学";s:37:"./major/175/1295/Undergraduate//7.gif";s:6:"理学";s:37:"./major/175/1295/Undergraduate//6.gif";s:9:"经济学";s:37:"./major/175/1295/Undergraduate//5.gif";s:9:"教育学";s:37:"./major/175/1295/Undergraduate//4.gif";s:9:"管理学";s:37:"./major/175/1295/Undergraduate//3.gif";s:6:"工学";s:37:"./major/175/1295/Undergraduate//2.gif";s:6:"哲学";s:38:"./major/175/1295/Undergraduate//11.gif";s:6:"医学";s:38:"./major/175/1295/Undergraduate//10.gif";s:6:"法学";s:37:"./major/175/1295/Undergraduate//1.gif";}</t>
  </si>
  <si>
    <t>{"Address":"Florida Gulf Coast University Office of Undergraduate Admissions 10501 FGCU Boulevard South Fort Myers, FL 33965-6565  ","Tel":"+1 (239) 590-7878","Fax":"+1 (239) 590-7886","Mail":"admissions@fgcu.edu","ApplyOnline":"http://www.fgcu.edu/Admissions/Prospective/intstudentappprocess.html","Conditions_Cost": "","Conditions_Edu": "高中毕业", "Conditions_Test": [{"type":"传统托福(PBT)","score":"550"},{"type":"托福机考(CBT)","score":"213"},{"type":"托福网考(IBT)","score":"79"},{"type":"雅思","score":"6.5"}],"Conditions_Age": "无明确要求","MajorSum": "51", "OpeningTime": [{"time":"9月15日","tip":"春季入学申请截止时间"},{"time":"5月1日","tip":"秋季入学申请截止时间"}],"Tuition": "35498","Other_Application": "30","Other_reg": "-1","Other_books": "-1","ScholarshipUrl": "http://www.fgcu.edu/AS/FinancialAid/Undergraduate/scholarships.html","alimony":"12768-21600","Other_Conditions": "无明确要求","Currency": "美元","Rate": "6.3387"}</t>
  </si>
  <si>
    <t>http://www.fgcu.edu/Graduate/gradapps.html</t>
  </si>
  <si>
    <t>http://www.fgcu.edu/AS/FinancialAid/Graduate/scholarships.html</t>
  </si>
  <si>
    <t>a:9:{s:6:"文学";s:30:"./major/175/1295/Master//9.gif";s:9:"历史学";s:30:"./major/175/1295/Master//7.gif";s:6:"理学";s:30:"./major/175/1295/Master//6.gif";s:9:"经济学";s:30:"./major/175/1295/Master//5.gif";s:9:"教育学";s:30:"./major/175/1295/Master//4.gif";s:9:"管理学";s:30:"./major/175/1295/Master//3.gif";s:6:"工学";s:30:"./major/175/1295/Master//2.gif";s:6:"医学";s:31:"./major/175/1295/Master//10.gif";s:6:"法学";s:30:"./major/175/1295/Master//1.gif";}</t>
  </si>
  <si>
    <t>{"Address":"Florida Gulf Coast University Office of Undergraduate Admissions 10501 FGCU Boulevard South Fort Myers, FL 33965-6565  ","Tel":"+1 (239) 590-7878","Fax":"+1 (239) 590-7886","Mail":"admissions@fgcu.edu","ApplyOnline":"http://www.fgcu.edu/Graduate/gradapps.html","Conditions_Cost": "","Conditions_Edu": "本科毕业", "Conditions_Test": [{"type":"传统托福(PBT)","score":"550"},{"type":"托福机考(CBT)","score":"213"},{"type":"托福网考(IBT)","score":"79"},{"type":"雅思","score":"6.5"}],"Conditions_Age": "无明确要求","MajorSum": "26", "OpeningTime": [{"time":"9月15日","tip":"春季入学申请截止时间"},{"time":"5月1日","tip":"秋季入学申请截止时间"}],"Tuition": "38794","Other_Application": "-1","Other_reg": "-1","Other_books": "-1","ScholarshipUrl": "http://www.fgcu.edu/AS/FinancialAid/Graduate/scholarships.html","alimony":"12768-21600","Other_Conditions": "无明确要求","Currency": "美元","Rate": "6.3387"}</t>
  </si>
  <si>
    <t>a:2:{s:9:"教育学";s:26:"./major/175/1295/Dr//4.gif";s:6:"医学";s:27:"./major/175/1295/Dr//10.gif";}</t>
  </si>
  <si>
    <t>{"Address":"Florida Gulf Coast University Office of Undergraduate Admissions 10501 FGCU Boulevard South Fort Myers, FL 33965-6565  ","Tel":"+1 (239) 590-7878","Fax":"+1 (239) 590-7886","Mail":"admissions@fgcu.edu","ApplyOnline":"http://www.fgcu.edu/Graduate/gradapps.html","Conditions_Cost": "","Conditions_Edu": "本科毕业", "Conditions_Test": [{"type":"传统托福(PBT)","score":"550"},{"type":"托福机考(CBT)","score":"213"},{"type":"托福网考(IBT)","score":"79"},{"type":"雅思","score":"6.5"}],"Conditions_Age": "无明确要求","MajorSum": "2", "OpeningTime": [{"time":"9月15日","tip":"春季入学申请截止时间"},{"time":"5月1日","tip":"秋季入学申请截止时间"}],"Tuition": "38794","Other_Application": "-1","Other_reg": "-1","Other_books": "-1","ScholarshipUrl": "http://www.fgcu.edu/AS/FinancialAid/Graduate/scholarships.html","alimony":"12768-21600","Other_Conditions": "无明确要求","Currency": "美元","Rate": "6.3387"}</t>
  </si>
  <si>
    <t>a:4:{i:0;O:8:"stdClass":2:{s:4:"type";s:4:"GMAT";s:5:"score";s:3:"500";}i:1;O:8:"stdClass":2:{s:4:"type";s:17:"传统托福(PBT)";s:5:"score";s:3:"550";}i:2;O:8:"stdClass":2:{s:4:"type";s:17:"托福机考(CBT)";s:5:"score";s:3:"213";}i:3;O:8:"stdClass":2:{s:4:"type";s:17:"托福网考(IBT)";s:5:"score";s:2:"79";}}</t>
  </si>
  <si>
    <t>amacdiar@fgcu.edu</t>
  </si>
  <si>
    <t>a:3:{s:9:"经济学";s:27:"./major/175/1295/MBA//5.gif";s:9:"管理学";s:27:"./major/175/1295/MBA//3.gif";s:6:"工学";s:27:"./major/175/1295/MBA//2.gif";}</t>
  </si>
  <si>
    <t>{"Address":"Florida Gulf Coast University Office of Undergraduate Admissions 10501 FGCU Boulevard South Fort Myers, FL 33965-6565  ","Tel":"","Fax":"","Mail":"amacdiar@fgcu.edu","Conditions_Cost": [{"score":"3.0"}],"Conditions_Edu": "本科毕业", "Conditions_Test": [{"type":"GMAT","score":"500"},{"type":"传统托福(PBT)","score":"550"},{"type":"托福机考(CBT)","score":"213"},{"type":"托福网考(IBT)","score":"79"}], "Conditions_Work": "无明确要求","Conditions_Age": "无明确要求","MajorSum": "5", "OpeningTime": "","Tuition": "38970","Other_Application": "-1","Other_reg": "-1","Other_books": "-1","ScholarshipUrl": "","alimony":"12768-21600","Other_Conditions": "无明确要求","Currency": "美元","Rate": "6.3387"}</t>
  </si>
  <si>
    <t>sbloombe@fgcu.edu</t>
  </si>
  <si>
    <t>a:3:{s:9:"教育学";s:31:"./major/175/1295/NetWork//4.gif";s:9:"管理学";s:31:"./major/175/1295/NetWork//3.gif";s:6:"医学";s:32:"./major/175/1295/NetWork//10.gif";}</t>
  </si>
  <si>
    <t>{"Address":"Florida Gulf Coast University Office of Undergraduate Admissions 10501 FGCU Boulevard South Fort Myers, FL 33965-6565  ","Tel":"+1 (239) 590-7878","Fax":"+1 (239) 590-7886","Mail":"sbloombe@fgcu.edu","ApplyOnline":"http://www.fgcu.edu/Graduate/gradapps.html","Conditions_Cost": "","Conditions_Edu": "无明确要求", "Conditions_Test": "","Conditions_Age": "无明确要求","MajorSum": "5", "OpeningTime": "","Tuition": "38794","Other_Application": "","Other_reg": "-1","Other_books": "-1","ScholarshipUrl": "http://www.fgcu.edu/AS/FinancialAid/Graduate/scholarships.html","alimony":"12768-21600","Other_Conditions": "无明确要求","Currency": "美元","Rate": "6.3387"}</t>
  </si>
  <si>
    <t>科罗拉多学院(科罗拉多泉)</t>
  </si>
  <si>
    <t>Colorado College (Colorado Springs)</t>
  </si>
  <si>
    <t>Admission Office,The Colorado College,14 E. Cache la Poudre Street,Colorado Springs,CO 80903,USA</t>
  </si>
  <si>
    <t>http://www.coloradocollege.edu/admission/application/international/requirements/</t>
  </si>
  <si>
    <t>+1 719-389-6173</t>
  </si>
  <si>
    <t>Admission@ColoradoCollege.edu</t>
  </si>
  <si>
    <t>a:3:{i:0;O:8:"stdClass":2:{s:4:"time";s:10:"11月15日";s:3:"tip";s:111:"提前录取（单一申请 1）的申请截止日期， 提前录取（无限制申请）的申请截止日期";}i:1;O:8:"stdClass":2:{s:4:"time";s:8:"1月1日";s:3:"tip";s:53:"提前录取（单一申请 2）的申请截止日期";}i:2;O:8:"stdClass":2:{s:4:"time";s:9:"1月15日";s:3:"tip";s:33:"常规录取的申请截止日期";}}</t>
  </si>
  <si>
    <t>http://www.coloradocollege.edu/admission/financialaid/international/</t>
  </si>
  <si>
    <t>+1 719-389-6651</t>
  </si>
  <si>
    <t>a:8:{s:6:"文学";s:36:"./major/175/990/Undergraduate//9.gif";s:9:"历史学";s:36:"./major/175/990/Undergraduate//7.gif";s:6:"理学";s:36:"./major/175/990/Undergraduate//6.gif";s:9:"经济学";s:36:"./major/175/990/Undergraduate//5.gif";s:6:"工学";s:36:"./major/175/990/Undergraduate//2.gif";s:6:"哲学";s:37:"./major/175/990/Undergraduate//11.gif";s:6:"医学";s:37:"./major/175/990/Undergraduate//10.gif";s:6:"法学";s:36:"./major/175/990/Undergraduate//1.gif";}</t>
  </si>
  <si>
    <t>{"Address":"Admission Office,The Colorado College,14 E. Cache la Poudre Street,Colorado Springs,CO 80903,USA","Tel":"+1 719-389-6651","Fax":"+1 719-389-6173","Mail":"Admission@ColoradoCollege.edu","ApplyOnline":"http://www.coloradocollege.edu/admission/application/international/requirements/","Conditions_Cost": "","Conditions_Edu": "高中毕业", "Conditions_Test": [{"type":"托福网考(IBT)","score":"100"},{"type":"雅思","score":"7.0"},{"type":"PTE","score":"68"}],"Conditions_Age": "无明确要求","MajorSum": "55", "OpeningTime": [{"time":"11月15日","tip":"提前录取（单一申请 1）的申请截止日期， 提前录取（无限制申请）的申请截止日期"},{"time":"1月1日","tip":"提前录取（单一申请 2）的申请截止日期"},{"time":"1月15日","tip":"常规录取的申请截止日期"}],"Tuition": "43812","Other_Application": "60","Other_reg": "-1","Other_books": "-1","ScholarshipUrl": "http://www.coloradocollege.edu/admission/financialaid/international/","alimony":"12768-21600","Other_Conditions": "无明确要求","Currency": "美元","Rate": "6.3387"}</t>
  </si>
  <si>
    <t>http://www.coloradocollege.edu/academics/dept/education/graduate-programs/admissions.dot</t>
  </si>
  <si>
    <t>debra.mortenson@coloradocollege.edu</t>
  </si>
  <si>
    <t>+1 719-389-6472</t>
  </si>
  <si>
    <t>a:1:{s:9:"教育学";s:29:"./major/175/990/Master//4.gif";}</t>
  </si>
  <si>
    <t>{"Address":"Admission Office,The Colorado College,14 E. Cache la Poudre Street,Colorado Springs,CO 80903,USA","Tel":"+1 719-389-6472","Fax":"","Mail":"debra.mortenson@coloradocollege.edu","ApplyOnline":"http://www.coloradocollege.edu/academics/dept/education/graduate-programs/admissions.dot","Conditions_Cost": "","Conditions_Edu": "本科毕业", "Conditions_Test": "","Conditions_Age": "无明确要求","MajorSum": "1", "OpeningTime": [{"time":"12月1日","tip":""}],"Tuition": "21300","Other_Application": "-1","Other_reg": "-1","Other_books": "-1","ScholarshipUrl": "http://www.coloradocollege.edu/admission/financialaid/international/","alimony":"12768-21600","Other_Conditions": "无明确要求","Currency": "美元","Rate": "6.3387"}</t>
  </si>
  <si>
    <t>新学院</t>
  </si>
  <si>
    <t>The New School</t>
  </si>
  <si>
    <t>The New School  Office of Admission   72 Fifth Avenue, 3rd Floor  New York, NY  10011</t>
  </si>
  <si>
    <t>http://www.newschool.edu/admission/apply-online/</t>
  </si>
  <si>
    <t>nsadmissions@newschool.edu</t>
  </si>
  <si>
    <t>1.申请者需提供所有就读学校正式成绩单。</t>
  </si>
  <si>
    <t>http://www.newschool.edu/student-services/student-financial-services/scholarships-and-grants/</t>
  </si>
  <si>
    <t>1 212.229.5630，1 800.862.5039</t>
  </si>
  <si>
    <t>a:9:{s:6:"文学";s:37:"./major/175/4043/Undergraduate//9.gif";s:9:"历史学";s:37:"./major/175/4043/Undergraduate//7.gif";s:6:"理学";s:37:"./major/175/4043/Undergraduate//6.gif";s:9:"经济学";s:37:"./major/175/4043/Undergraduate//5.gif";s:9:"教育学";s:37:"./major/175/4043/Undergraduate//4.gif";s:9:"管理学";s:37:"./major/175/4043/Undergraduate//3.gif";s:6:"工学";s:37:"./major/175/4043/Undergraduate//2.gif";s:6:"哲学";s:38:"./major/175/4043/Undergraduate//11.gif";s:6:"法学";s:37:"./major/175/4043/Undergraduate//1.gif";}</t>
  </si>
  <si>
    <t>{"Address":"The New School  Office of Admission   72 Fifth Avenue, 3rd Floor  New York, NY  10011    ","Tel":"1 212.229.5630，1 800.862.5039","Fax":"","Mail":"nsadmissions@newschool.edu","ApplyOnline":"http://www.newschool.edu/admission/apply-online/","Conditions_Cost": "","Conditions_Edu": "高中毕业", "Conditions_Test": [{"type":"托福网考(IBT)","score":"88"},{"type":"雅思","score":"6.5"}],"Conditions_Age": "无明确要求","MajorSum": "35", "OpeningTime": "","Tuition": "35330","Other_Application": "-1","Other_reg": "-1","Other_books": "-1","ScholarshipUrl": "http://www.newschool.edu/student-services/student-financial-services/scholarships-and-grants/","alimony":"12768-21600","Other_Conditions": "1.申请者需提供所有就读学校正式成绩单。","Currency": "美元","Rate": "6.3387"}</t>
  </si>
  <si>
    <t>The New School  Office of Admission - Graduate Programs  72 Fifth Avenue, 3rd floor  New York, NY 10011</t>
  </si>
  <si>
    <t>1 212.627.2695</t>
  </si>
  <si>
    <t>a:2:{i:0;O:8:"stdClass":2:{s:4:"time";s:9:"1月15日";s:3:"tip";s:30:"秋季入学申请截止时间";}i:1;O:8:"stdClass":2:{s:4:"time";s:10:"10月15日";s:3:"tip";s:30:"春季入学申请截止时间";}}</t>
  </si>
  <si>
    <t>1.申请者需获得学士学位或同等学历。&amp;nbsp;2.提交就读大学正式成绩单原件及英文版。</t>
  </si>
  <si>
    <t>a:9:{s:6:"文学";s:30:"./major/175/4043/Master//9.gif";s:9:"历史学";s:30:"./major/175/4043/Master//7.gif";s:6:"理学";s:30:"./major/175/4043/Master//6.gif";s:9:"经济学";s:30:"./major/175/4043/Master//5.gif";s:9:"教育学";s:30:"./major/175/4043/Master//4.gif";s:9:"管理学";s:30:"./major/175/4043/Master//3.gif";s:6:"工学";s:30:"./major/175/4043/Master//2.gif";s:6:"哲学";s:31:"./major/175/4043/Master//11.gif";s:6:"法学";s:30:"./major/175/4043/Master//1.gif";}</t>
  </si>
  <si>
    <t>{"Address":"The New School  Office of Admission - Graduate Programs  72 Fifth Avenue, 3rd floor  New York, NY 10011  ","Tel":"1 212.229.5630，1 800.862.5039","Fax":"1 212.627.2695 ","Mail":"nsadmissions@newschool.edu","ApplyOnline":"http://www.newschool.edu/admission/apply-online/","Conditions_Cost": "","Conditions_Edu": "本科毕业", "Conditions_Test": [{"type":"托福网考(IBT)","score":"100"},{"type":"雅思","score":"7.0"}],"Conditions_Age": "无明确要求","MajorSum": "35", "OpeningTime": [{"time":"1月15日","tip":"秋季入学申请截止时间"},{"time":"10月15日","tip":"春季入学申请截止时间"}],"Tuition": "35370","Other_Application": "-1","Other_reg": "-1","Other_books": "-1","ScholarshipUrl": "http://www.newschool.edu/student-services/student-financial-services/scholarships-and-grants/","alimony":"12768-21600","Other_Conditions": "1.申请者需获得学士学位或同等学历。&amp;nbsp;2.提交就读大学正式成绩单原件及英文版。","Currency": "美元","Rate": "6.3387"}</t>
  </si>
  <si>
    <t>a:5:{s:6:"理学";s:26:"./major/175/4043/Dr//6.gif";s:9:"经济学";s:26:"./major/175/4043/Dr//5.gif";s:9:"管理学";s:26:"./major/175/4043/Dr//3.gif";s:6:"哲学";s:27:"./major/175/4043/Dr//11.gif";s:6:"法学";s:26:"./major/175/4043/Dr//1.gif";}</t>
  </si>
  <si>
    <t>{"Address":"The New School  Office of Admission - Graduate Programs  72 Fifth Avenue, 3rd floor  New York, NY 10011  ","Tel":"1 212.229.5630，1 800.862.5039","Fax":"1 212.627.2695 ","Mail":"nsadmissions@newschool.edu","ApplyOnline":"http://www.newschool.edu/admission/apply-online/","Conditions_Cost": "","Conditions_Edu": "本科毕业", "Conditions_Test": [{"type":"托福网考(IBT)","score":"100"},{"type":"雅思","score":"7.0"}],"Conditions_Age": "无明确要求","MajorSum": "7", "OpeningTime": [{"time":"1月15日","tip":"秋季入学申请截止时间"},{"time":"10月15日","tip":"春季入学申请截止时间"}],"Tuition": "35370","Other_Application": "-1","Other_reg": "-1","Other_books": "-1","ScholarshipUrl": "http://www.newschool.edu/student-services/student-financial-services/scholarships-and-grants/","alimony":"12768-21600","Other_Conditions": "1.申请者需获得学士学位或同等学历。&amp;nbsp;2.提交就读大学正式成绩单原件及英文版。","Currency": "美元","Rate": "6.3387"}</t>
  </si>
  <si>
    <t>a:4:{s:6:"文学";s:34:"./major/175/4043/Specialist//9.gif";s:9:"教育学";s:34:"./major/175/4043/Specialist//4.gif";s:9:"管理学";s:34:"./major/175/4043/Specialist//3.gif";s:6:"工学";s:34:"./major/175/4043/Specialist//2.gif";}</t>
  </si>
  <si>
    <t>{"Address":"The New School  Office of Admission   72 Fifth Avenue, 3rd Floor  New York, NY  10011    ","Tel":"1 212.229.5630，1 800.862.5039","Fax":"","Mail":"nsadmissions@newschool.edu","ApplyOnline":"http://www.newschool.edu/admission/apply-online/","Conditions_Cost": "","Conditions_Edu": "高中毕业", "Conditions_Test": [{"type":"托福网考(IBT)","score":"88"},{"type":"雅思","score":"6.5"}],"Conditions_Age": "无明确要求","MajorSum": "15", "OpeningTime": "","Tuition": "35330","Other_Application": "-1","Other_reg": "-1","Other_books": "-1","ScholarshipUrl": "http://www.newschool.edu/student-services/student-financial-services/scholarships-and-grants/","alimony":"12768-21600","Other_Conditions": "1.申请者需提供所有就读学校正式成绩单。","Currency": "美元","Rate": "6.3387"}</t>
  </si>
  <si>
    <t>English Language Studies Center  68 Fifth Avenue, 2nd floor  New York, NY 10011</t>
  </si>
  <si>
    <t>http://www.newschool.edu/public-engagement/english-second-language-certificate/</t>
  </si>
  <si>
    <t>elsc@newschool.edu</t>
  </si>
  <si>
    <t>1 212.229.5372</t>
  </si>
  <si>
    <t>a:2:{s:6:"文学";s:32:"./major/175/4043/Language//9.gif";s:9:"教育学";s:32:"./major/175/4043/Language//4.gif";}</t>
  </si>
  <si>
    <t>{"Address":"English Language Studies Center  68 Fifth Avenue, 2nd floor  New York, NY 10011  ","Tel":"1 212.229.5372","Fax":"","Mail":"elsc@newschool.edu","ApplyOnline":"http://www.newschool.edu/public-engagement/english-second-language-certificate/","Conditions_Cost": "","Conditions_Edu": "无明确要求", "Conditions_Test": "","Conditions_Age": "无明确要求","MajorSum": "1", "OpeningTime": "","Tuition": "-1","Other_Application": "-1","Other_reg": "-1","Other_books": "-1","ScholarshipUrl": "","alimony":"12768-21600","Other_Conditions": "无明确要求","Currency": "美元","Rate": "6.3387"}</t>
  </si>
  <si>
    <t>a:4:{s:6:"文学";s:31:"./major/175/4043/NetWork//9.gif";s:9:"经济学";s:31:"./major/175/4043/NetWork//5.gif";s:9:"管理学";s:31:"./major/175/4043/NetWork//3.gif";s:6:"法学";s:31:"./major/175/4043/NetWork//1.gif";}</t>
  </si>
  <si>
    <t>{"Address":"The New School  Office of Admission - Graduate Programs  72 Fifth Avenue, 3rd floor  New York, NY 10011  ","Tel":"1 212.229.5630，1 800.862.5039","Fax":"1 212.627.2695 ","Mail":"nsadmissions@newschool.edu","ApplyOnline":"http://www.newschool.edu/admission/apply-online/","Conditions_Cost": "","Conditions_Edu": "无明确要求", "Conditions_Test": "","Conditions_Age": "无明确要求","MajorSum": "7", "OpeningTime": "","Tuition": "35370","Other_Application": "","Other_reg": "-1","Other_books": "-1","ScholarshipUrl": "http://www.newschool.edu/student-services/student-financial-services/scholarships-and-grants/","alimony":"12768-21600","Other_Conditions": "无明确要求","Currency": "美元","Rate": "6.3387"}</t>
  </si>
  <si>
    <t>斯蒂芬奥斯汀州立大学(纳科多奇斯)</t>
  </si>
  <si>
    <t>Stephen F. Austin State University (Nacogdoches)</t>
  </si>
  <si>
    <t>International Admissions, Stephen F. Austin State University, P.O. Box 6152, SFA Station, Nacogdoches, TX 75962</t>
  </si>
  <si>
    <t>http://www.sfasu.edu/oip/85.asp</t>
  </si>
  <si>
    <t>+1 (936) 468-7215</t>
  </si>
  <si>
    <t>international@sfasu.edu</t>
  </si>
  <si>
    <t>http://www.sfasu.edu/oip/209.asp</t>
  </si>
  <si>
    <t>+1 (936) 468-3927</t>
  </si>
  <si>
    <t>a:12:{s:6:"文学";s:37:"./major/175/5759/Undergraduate//9.gif";s:6:"农学";s:37:"./major/175/5759/Undergraduate//8.gif";s:9:"历史学";s:37:"./major/175/5759/Undergraduate//7.gif";s:6:"理学";s:37:"./major/175/5759/Undergraduate//6.gif";s:9:"经济学";s:37:"./major/175/5759/Undergraduate//5.gif";s:9:"教育学";s:37:"./major/175/5759/Undergraduate//4.gif";s:9:"管理学";s:37:"./major/175/5759/Undergraduate//3.gif";s:6:"工学";s:37:"./major/175/5759/Undergraduate//2.gif";s:6:"军事";s:38:"./major/175/5759/Undergraduate//12.gif";s:6:"哲学";s:38:"./major/175/5759/Undergraduate//11.gif";s:6:"医学";s:38:"./major/175/5759/Undergraduate//10.gif";s:6:"法学";s:37:"./major/175/5759/Undergraduate//1.gif";}</t>
  </si>
  <si>
    <t>{"Address":"International Admissions, Stephen F. Austin State University, P.O. Box 6152, SFA Station, Nacogdoches, TX 75962","Tel":"+1 (936) 468-3927","Fax":"+1 (936) 468-7215","Mail":"international@sfasu.edu","ApplyOnline":"http://www.sfasu.edu/oip/85.asp","Conditions_Cost": [{"score":"四分制  2.5","tip":"GPA"}],"Conditions_Edu": "高中毕业", "Conditions_Test": [{"type":"传统托福(PBT)","score":"550"},{"type":"托福网考(IBT)","score":"79"},{"type":"雅思","score":"6.5"}],"Conditions_Age": "无明确要求","MajorSum": "81", "OpeningTime": "","Tuition": "20906","Other_Application": "50","Other_reg": "-1","Other_books": "1072","ScholarshipUrl": "http://www.sfasu.edu/oip/209.asp","alimony":"12768-21600","Other_Conditions": "1.可提交SAT或ACT考试成绩。","Currency": "美元","Rate": "6.3387"}</t>
  </si>
  <si>
    <t>a:9:{s:6:"文学";s:30:"./major/175/5759/Master//9.gif";s:6:"农学";s:30:"./major/175/5759/Master//8.gif";s:9:"历史学";s:30:"./major/175/5759/Master//7.gif";s:6:"理学";s:30:"./major/175/5759/Master//6.gif";s:9:"经济学";s:30:"./major/175/5759/Master//5.gif";s:9:"教育学";s:30:"./major/175/5759/Master//4.gif";s:9:"管理学";s:30:"./major/175/5759/Master//3.gif";s:6:"医学";s:31:"./major/175/5759/Master//10.gif";s:6:"法学";s:30:"./major/175/5759/Master//1.gif";}</t>
  </si>
  <si>
    <t>{"Address":"International Admissions, Stephen F. Austin State University, P.O. Box 6152, SFA Station, Nacogdoches, TX 75962","Tel":"+1 (936) 468-3927","Fax":"+1 (936) 468-7215","Mail":"international@sfasu.edu","ApplyOnline":"http://www.sfasu.edu/oip/85.asp","Conditions_Cost": "","Conditions_Edu": "本科毕业", "Conditions_Test": [{"type":"传统托福(PBT)","score":"550"},{"type":"托福网考(IBT)","score":"79"},{"type":"雅思","score":"6.5"}],"Conditions_Age": "无明确要求","MajorSum": "42", "OpeningTime": "","Tuition": "17445","Other_Application": "50","Other_reg": "-1","Other_books": "-1","ScholarshipUrl": "http://www.sfasu.edu/oip/209.asp","alimony":"12768-21600","Other_Conditions": "1.要求提交GRE或GMAT成绩。","Currency": "美元","Rate": "6.3387"}</t>
  </si>
  <si>
    <t>a:4:{s:6:"农学";s:26:"./major/175/5759/Dr//8.gif";s:6:"理学";s:26:"./major/175/5759/Dr//6.gif";s:9:"教育学";s:26:"./major/175/5759/Dr//4.gif";s:9:"管理学";s:26:"./major/175/5759/Dr//3.gif";}</t>
  </si>
  <si>
    <t>{"Address":"International Admissions, Stephen F. Austin State University, P.O. Box 6152, SFA Station, Nacogdoches, TX 75962","Tel":"+1 (936) 468-3927","Fax":"+1 (936) 468-7215","Mail":"international@sfasu.edu","ApplyOnline":"http://www.sfasu.edu/oip/85.asp","Conditions_Cost": "","Conditions_Edu": "本科毕业", "Conditions_Test": [{"type":"传统托福(PBT)","score":"550"},{"type":"托福网考(IBT)","score":"79"},{"type":"雅思","score":"6.5"}],"Conditions_Age": "无明确要求","MajorSum": "3", "OpeningTime": "","Tuition": "17445","Other_Application": "50","Other_reg": "-1","Other_books": "-1","ScholarshipUrl": "http://www.sfasu.edu/oip/209.asp","alimony":"12768-21600","Other_Conditions": "1.要求提交GRE或GMAT成绩。","Currency": "美元","Rate": "6.3387"}</t>
  </si>
  <si>
    <t>a:2:{i:0;O:8:"stdClass":2:{s:4:"time";s:8:"5月1日";s:3:"tip";s:60:"每年开课2次，5月、9月 -- 15星期课程开课日期";}i:1;O:8:"stdClass":2:{s:4:"time";s:9:"1月15日";s:3:"tip";s:60:"每年开课2次，1月、5月 -- 10星期课程开课日期";}}</t>
  </si>
  <si>
    <t>a:2:{s:6:"文学";s:32:"./major/175/5759/Language//9.gif";s:9:"教育学";s:32:"./major/175/5759/Language//4.gif";}</t>
  </si>
  <si>
    <t>{"Address":"International Admissions, Stephen F. Austin State University, P.O. Box 6152, SFA Station, Nacogdoches, TX 75962","Tel":"+1 (936) 468-3927","Fax":"+1 (936) 468-7215","Mail":"international@sfasu.edu","ApplyOnline":"http://www.sfasu.edu/oip/85.asp","Conditions_Cost": "","Conditions_Edu": "高中毕业", "Conditions_Test": "","Conditions_Age": "无明确要求","MajorSum": "2", "OpeningTime": [{"time":"5月1日","tip":"每年开课2次，5月、9月 -- 15星期课程开课日期"},{"time":"1月15日","tip":"每年开课2次，1月、5月 -- 10星期课程开课日期"}],"Tuition": "233","Other_Application": "50","Other_reg": "-1","Other_books": "-1","ScholarshipUrl": "","alimony":"12768-21600","Other_Conditions": "无明确要求","Currency": "美元","Rate": "6.3387"}</t>
  </si>
  <si>
    <t>a:1:{s:6:"农学";s:34:"./major/175/5759/Foundation//8.gif";}</t>
  </si>
  <si>
    <t>{"Address":"International Admissions, Stephen F. Austin State University, P.O. Box 6152, SFA Station, Nacogdoches, TX 75962","Tel":"+1 (936) 468-3927","Fax":"+1 (936) 468-7215","Mail":"international@sfasu.edu","ApplyOnline":"http://www.sfasu.edu/oip/85.asp","Conditions_Cost": "","Conditions_Edu": "无明确要求", "Conditions_Test": "","Conditions_Age": "无明确要求","MajorSum": "1", "OpeningTime": "","Tuition": "-1","Other_Application": "-1","Other_reg": "-1","Other_books": "-1","ScholarshipUrl": "","alimony":"12768-21600","Other_Conditions": "无明确要求","Currency": "美元","Rate": "6.3387"}</t>
  </si>
  <si>
    <t>刘易斯克拉克学院(波特兰)</t>
  </si>
  <si>
    <t>Lewis and Clark College (Portland)</t>
  </si>
  <si>
    <t>Office of International Students and Scholars (ISS)  Lewis &amp; Clark  0615 S.W. Palatine Hill Road, MSC 192  Portland, OR 97219</t>
  </si>
  <si>
    <t>http://www.lclark.edu/offices/international/admissions/apply/</t>
  </si>
  <si>
    <t>a:8:{i:0;O:8:"stdClass":2:{s:4:"type";s:17:"传统托福(PBT)";s:5:"score";s:3:"575";}i:1;O:8:"stdClass":2:{s:4:"type";s:17:"托福机考(CBT)";s:5:"score";s:3:"232";}i:2;O:8:"stdClass":2:{s:4:"type";s:17:"托福网考(IBT)";s:5:"score";s:2:"91";}i:3;O:8:"stdClass":2:{s:4:"type";s:6:"雅思";s:5:"score";s:3:"7.0";}i:4;O:8:"stdClass":2:{s:4:"type";s:21:"密歇根英语考试";s:5:"score";s:2:"82";}i:5;O:8:"stdClass":2:{s:4:"type";s:3:"CPE";s:5:"score";s:1:"A";}i:6;O:8:"stdClass":2:{s:4:"type";s:3:"CAE";s:5:"score";s:1:"A";}i:7;O:8:"stdClass":2:{s:4:"type";s:3:"SAT";s:5:"score";s:3:"630";}}</t>
  </si>
  <si>
    <t>1 503-768-7301</t>
  </si>
  <si>
    <t>iso@lclark.edu</t>
  </si>
  <si>
    <t>a:3:{i:0;O:8:"stdClass":2:{s:4:"time";s:9:"11月1日";s:3:"tip";s:36:"秋季入学提前申请截止时间";}i:1;O:8:"stdClass":2:{s:4:"time";s:9:"1月15日";s:3:"tip";s:36:"秋季入学常规申请截止时间";}i:2;O:8:"stdClass":2:{s:4:"time";s:9:"11月1日";s:3:"tip";s:30:"春季入学申请截止时间";}}</t>
  </si>
  <si>
    <t>1.语言要求：&amp;nbsp;  英语语言能力测试（ELPT）：960以上。</t>
  </si>
  <si>
    <t>http://www.lclark.edu/offices/international/financial_aid/</t>
  </si>
  <si>
    <t>1 503-768-7305</t>
  </si>
  <si>
    <t>a:7:{s:6:"文学";s:37:"./major/175/4771/Undergraduate//9.gif";s:9:"历史学";s:37:"./major/175/4771/Undergraduate//7.gif";s:6:"理学";s:37:"./major/175/4771/Undergraduate//6.gif";s:9:"经济学";s:37:"./major/175/4771/Undergraduate//5.gif";s:6:"工学";s:37:"./major/175/4771/Undergraduate//2.gif";s:6:"哲学";s:38:"./major/175/4771/Undergraduate//11.gif";s:6:"法学";s:37:"./major/175/4771/Undergraduate//1.gif";}</t>
  </si>
  <si>
    <t>{"Address":"Office of International Students and Scholars (ISS)  Lewis &amp; Clark  0615 S.W. Palatine Hill Road, MSC 192  Portland, OR 97219  ","Tel":"1 503-768-7305","Fax":"1 503-768-7301","Mail":"iso@lclark.edu","ApplyOnline":"http://www.lclark.edu/offices/international/admissions/apply/","Conditions_Cost": "","Conditions_Edu": "高中毕业", "Conditions_Test": [{"type":"传统托福(PBT)","score":"575"},{"type":"托福机考(CBT)","score":"232"},{"type":"托福网考(IBT)","score":"91"},{"type":"雅思","score":"7.0"},{"type":"密歇根英语考试","score":"82"},{"type":"CPE","score":"A"},{"type":"CAE","score":"A"},{"type":"SAT","score":"630"}],"Conditions_Age": "无明确要求","MajorSum": "28", "OpeningTime": [{"time":"11月1日","tip":"秋季入学提前申请截止时间"},{"time":"1月15日","tip":"秋季入学常规申请截止时间"},{"time":"11月1日","tip":"春季入学申请截止时间"}],"Tuition": "41568","Other_Application": "-1","Other_reg": "-1","Other_books": "-1","ScholarshipUrl": "http://www.lclark.edu/offices/international/financial_aid/","alimony":"12768-21600","Other_Conditions": "1.语言要求：&amp;nbsp;  英语语言能力测试（ELPT）：960以上。","Currency": "美元","Rate": "6.3387"}</t>
  </si>
  <si>
    <t>Lewis &amp; ClGraduate School Admissions  0615 S.W. Palatine Hill Road, MSC 87  Portland, Oregon 97219  ark Graduate School of Education and Counseling 0615 SW Palatine Hill Rd.MSC 87Portland,OR 97219USALaw School:Office of Admissions Lewis &amp; Clark Law School 10015 S.W. Terwilliger Blvd. PortlandOregon 97219-7799USA</t>
  </si>
  <si>
    <t>http://graduate.lclark.edu/offices/admissions/apply/</t>
  </si>
  <si>
    <t>a:5:{i:0;O:8:"stdClass":2:{s:4:"type";s:17:"传统托福(PBT)";s:5:"score";s:3:"575";}i:1;O:8:"stdClass":2:{s:4:"type";s:17:"托福机考(CBT)";s:5:"score";s:3:"232";}i:2;O:8:"stdClass":2:{s:4:"type";s:17:"托福网考(IBT)";s:5:"score";s:2:"91";}i:3;O:8:"stdClass":2:{s:4:"type";s:6:"雅思";s:5:"score";s:3:"7.0";}i:4;O:8:"stdClass":2:{s:4:"type";s:21:"密歇根英语考试";s:5:"score";s:2:"82";}}</t>
  </si>
  <si>
    <t>1 503-768-6205</t>
  </si>
  <si>
    <t>gseadmit@lclark.edu</t>
  </si>
  <si>
    <t>http://graduate.lclark.edu/offices/admissions/paying_for_graduate_school/scholarships/</t>
  </si>
  <si>
    <t>1 503-768-6200</t>
  </si>
  <si>
    <t>a:5:{s:6:"文学";s:30:"./major/175/4771/Master//9.gif";s:6:"理学";s:30:"./major/175/4771/Master//6.gif";s:9:"教育学";s:30:"./major/175/4771/Master//4.gif";s:9:"管理学";s:30:"./major/175/4771/Master//3.gif";s:6:"法学";s:30:"./major/175/4771/Master//1.gif";}</t>
  </si>
  <si>
    <t>{"Address":"Lewis &amp; ClGraduate School Admissions  0615 S.W. Palatine Hill Road, MSC 87  Portland, Oregon 97219  ark Graduate School of Education and Counseling 0615 SW Palatine Hill Rd.MSC 87Portland,OR 97219USALaw School:Office of Admissions Lewis &amp; Clark Law School 10015 S.W. Terwilliger Blvd. PortlandOregon 97219-7799USA","Tel":"1 503-768-6200","Fax":"1 503-768-6205","Mail":"gseadmit@lclark.edu","ApplyOnline":"http://graduate.lclark.edu/offices/admissions/apply/","Conditions_Cost": "","Conditions_Edu": "本科毕业", "Conditions_Test": [{"type":"传统托福(PBT)","score":"575"},{"type":"托福机考(CBT)","score":"232"},{"type":"托福网考(IBT)","score":"91"},{"type":"雅思","score":"7.0"},{"type":"密歇根英语考试","score":"82"}],"Conditions_Age": "无明确要求","MajorSum": "13", "OpeningTime": "","Tuition": "24120","Other_Application": "-1","Other_reg": "-1","Other_books": "-1","ScholarshipUrl": "http://graduate.lclark.edu/offices/admissions/paying_for_graduate_school/scholarships/","alimony":"12768-21600","Other_Conditions": "无明确要求","Currency": "美元","Rate": "6.3387"}</t>
  </si>
  <si>
    <t>Graduate School Admissions  0615 S.W. Palatine Hill Road, MSC 87  Portland, Oregon 97219</t>
  </si>
  <si>
    <t>a:1:{s:9:"管理学";s:26:"./major/175/4771/Dr//3.gif";}</t>
  </si>
  <si>
    <t>{"Address":"Graduate School Admissions  0615 S.W. Palatine Hill Road, MSC 87  Portland, Oregon 97219  ","Tel":"1 503-768-6200","Fax":"1 503-768-6205","Mail":"gseadmit@lclark.edu","ApplyOnline":"http://graduate.lclark.edu/offices/admissions/apply/","Conditions_Cost": "","Conditions_Edu": "本科毕业", "Conditions_Test": [{"type":"传统托福(PBT)","score":"575"},{"type":"托福机考(CBT)","score":"232"},{"type":"托福网考(IBT)","score":"91"},{"type":"雅思","score":"7.0"},{"type":"密歇根英语考试","score":"82"}],"Conditions_Age": "无明确要求","MajorSum": "1", "OpeningTime": "","Tuition": "24120","Other_Application": "50","Other_reg": "-1","Other_books": "-1","ScholarshipUrl": "http://graduate.lclark.edu/offices/admissions/paying_for_graduate_school/scholarships/","alimony":"12768-21600","Other_Conditions": "无明确要求","Currency": "美元","Rate": "6.3387"}</t>
  </si>
  <si>
    <t>{"Address":"","Tel":"","Fax":"","Mail":"","ApplyOnline":"","Conditions_Cost": "","Conditions_Edu": "无明确要求", "Conditions_Test": "","Conditions_Age": "无明确要求","MajorSum": "0", "OpeningTime": "","Tuition": "-1","Other_Application": "-1","Other_reg": "-1","Other_books": "-1","ScholarshipUrl": "http://www.lclark.edu/offices/international/financial_aid/","alimony":"12768-21600","Other_Conditions": "无明确要求","Currency": "美元","Rate": "6.3387"}</t>
  </si>
  <si>
    <t>Academic English Studies program  0615 S.W. Palatine Hill Road, MSC 125  Portland, Oregon 97219</t>
  </si>
  <si>
    <t>https://www.lclark.edu/programs/academic_english_studies/apply/</t>
  </si>
  <si>
    <t>1 503-768-7320</t>
  </si>
  <si>
    <t>aes@lclark.edu</t>
  </si>
  <si>
    <t>1 503-768-7310</t>
  </si>
  <si>
    <t>a:2:{s:6:"文学";s:32:"./major/175/4771/Language//9.gif";s:9:"教育学";s:32:"./major/175/4771/Language//4.gif";}</t>
  </si>
  <si>
    <t>{"Address":"Academic English Studies program  0615 S.W. Palatine Hill Road, MSC 125  Portland, Oregon 97219  ","Tel":"1 503-768-7310","Fax":"1 503-768-7320  ","Mail":"aes@lclark.edu","ApplyOnline":"https://www.lclark.edu/programs/academic_english_studies/apply/","Conditions_Cost": "","Conditions_Edu": "无明确要求", "Conditions_Test": "","Conditions_Age": "无明确要求","MajorSum": "1", "OpeningTime": [{"time":"1月22日","tip":"每年开课4次，1月、5月、7月、9月"}],"Tuition": "362","Other_Application": "-1","Other_reg": "-1","Other_books": "-1","ScholarshipUrl": "","alimony":"12768-21600","Other_Conditions": "无明确要求","Currency": "美元","Rate": "6.3387"}</t>
  </si>
  <si>
    <t>a:5:{s:9:"教育学";s:34:"./major/175/4771/Foundation//4.gif";s:9:"管理学";s:34:"./major/175/4771/Foundation//3.gif";s:6:"工学";s:34:"./major/175/4771/Foundation//2.gif";s:6:"医学";s:35:"./major/175/4771/Foundation//10.gif";s:6:"法学";s:34:"./major/175/4771/Foundation//1.gif";}</t>
  </si>
  <si>
    <t>{"Address":"Office of International Students and Scholars (ISS)  Lewis &amp; Clark  0615 S.W. Palatine Hill Road, MSC 192  Portland, OR 97219  ","Tel":"1 503-768-7305","Fax":"1 503-768-7301","Mail":"iso@lclark.edu","ApplyOnline":"http://www.lclark.edu/offices/international/admissions/apply/","Conditions_Cost": "","Conditions_Edu": "无明确要求", "Conditions_Test": "","Conditions_Age": "无明确要求","MajorSum": "5", "OpeningTime": [{"time":"11月1日","tip":"秋季入学提前申请截止时间"},{"time":"1月15日","tip":"秋季入学常规申请截止时间"},{"time":"11月1日","tip":"春季入学申请截止时间"}],"Tuition": "-1","Other_Application": "-1","Other_reg": "-1","Other_books": "-1","ScholarshipUrl": "","alimony":"12768-21600","Other_Conditions": "无明确要求","Currency": "美元","Rate": "6.3387"}</t>
  </si>
  <si>
    <t>普雷里维尤农工大学(普雷里维尤)</t>
  </si>
  <si>
    <t>Prairie View A. &amp; M. University (Prairie View)</t>
  </si>
  <si>
    <t>Office of Undergraduate Admissions, Prairie View A&amp;M University, P.O. Box 519, Mail Stop 1009, Prairie View, Texas 77446-1009</t>
  </si>
  <si>
    <t>https://www.applytexas.org/adappc/commonapp.WBX</t>
  </si>
  <si>
    <t>a:3:{i:0;O:8:"stdClass":2:{s:4:"type";s:3:"SAT";s:5:"score";s:3:"820";}i:1;O:8:"stdClass":2:{s:4:"type";s:3:"ACT";s:5:"score";s:2:"17";}i:2;O:8:"stdClass":2:{s:4:"type";s:17:"传统托福(PBT)";s:5:"score";s:3:"500";}}</t>
  </si>
  <si>
    <t>admissions@pvamu.edu</t>
  </si>
  <si>
    <t>a:3:{i:0;O:8:"stdClass":2:{s:4:"time";s:8:"3月1日";s:3:"tip";s:30:"夏季入学申请截止时间";}i:1;O:8:"stdClass":2:{s:4:"time";s:8:"6月1日";s:3:"tip";s:30:"秋季入学申请截止时间";}i:2;O:8:"stdClass":2:{s:4:"time";s:9:"10月1日";s:3:"tip";s:30:"春季入学申请截止时间";}}</t>
  </si>
  <si>
    <t>学术要求：&amp;nbsp;持有英国普通教育证书（GCE），或&amp;nbsp;持有OLEVEL证书</t>
  </si>
  <si>
    <t>http://www.pvamu.edu/pages/2133.asp</t>
  </si>
  <si>
    <t>1 936-261-1000</t>
  </si>
  <si>
    <t>a:10:{s:6:"文学";s:37:"./major/175/5705/Undergraduate//9.gif";s:6:"农学";s:37:"./major/175/5705/Undergraduate//8.gif";s:6:"理学";s:37:"./major/175/5705/Undergraduate//6.gif";s:9:"经济学";s:37:"./major/175/5705/Undergraduate//5.gif";s:9:"教育学";s:37:"./major/175/5705/Undergraduate//4.gif";s:9:"管理学";s:37:"./major/175/5705/Undergraduate//3.gif";s:6:"工学";s:37:"./major/175/5705/Undergraduate//2.gif";s:6:"军事";s:38:"./major/175/5705/Undergraduate//12.gif";s:6:"医学";s:38:"./major/175/5705/Undergraduate//10.gif";s:6:"法学";s:37:"./major/175/5705/Undergraduate//1.gif";}</t>
  </si>
  <si>
    <t>{"Address":"Office of Undergraduate Admissions, Prairie View A&amp;M University, P.O. Box 519, Mail Stop 1009, Prairie View, Texas 77446-1009","Tel":"1 936-261-1000","Fax":"","Mail":"admissions@pvamu.edu","ApplyOnline":"https://www.applytexas.org/adappc/commonapp.WBX","Conditions_Cost": "","Conditions_Edu": "高中毕业", "Conditions_Test": [{"type":"SAT","score":"820"},{"type":"ACT","score":"17"},{"type":"传统托福(PBT)","score":"500"}],"Conditions_Age": "无明确要求","MajorSum": "35", "OpeningTime": [{"time":"3月1日","tip":"夏季入学申请截止时间"},{"time":"6月1日","tip":"秋季入学申请截止时间"},{"time":"10月1日","tip":"春季入学申请截止时间"}],"Tuition": "14000","Other_Application": "50","Other_reg": "-1","Other_books": "-1","ScholarshipUrl": "http://www.pvamu.edu/pages/2133.asp","alimony":"12768-21600","Other_Conditions": "学术要求：&amp;nbsp;持有英国普通教育证书（GCE），或&amp;nbsp;持有OLEVEL证书","Currency": "美元","Rate": "6.3387"}</t>
  </si>
  <si>
    <t>Dr. William H. Parker, Dean  Prairie View A&amp;M University  Wilhelmina F. Delco Building, Suite 120  P. O. Box 519; MS 2800   Prairie View, Texas 77446-2800</t>
  </si>
  <si>
    <t>+1 (936) 261-3529</t>
  </si>
  <si>
    <t>graduateadmissions@pvamu.edu</t>
  </si>
  <si>
    <t>1.申请人需提交GMAT成绩。</t>
  </si>
  <si>
    <t>+1 (936) 261-3500</t>
  </si>
  <si>
    <t>a:9:{s:6:"文学";s:30:"./major/175/5705/Master//9.gif";s:6:"农学";s:30:"./major/175/5705/Master//8.gif";s:6:"理学";s:30:"./major/175/5705/Master//6.gif";s:9:"经济学";s:30:"./major/175/5705/Master//5.gif";s:9:"教育学";s:30:"./major/175/5705/Master//4.gif";s:9:"管理学";s:30:"./major/175/5705/Master//3.gif";s:6:"工学";s:30:"./major/175/5705/Master//2.gif";s:6:"医学";s:31:"./major/175/5705/Master//10.gif";s:6:"法学";s:30:"./major/175/5705/Master//1.gif";}</t>
  </si>
  <si>
    <t>{"Address":"Dr. William H. Parker, Dean  Prairie View A&amp;M University  Wilhelmina F. Delco Building, Suite 120  P. O. Box 519; MS 2800   Prairie View, Texas 77446-2800","Tel":"+1 (936) 261-3500","Fax":"+1 (936) 261-3529","Mail":"graduateadmissions@pvamu.edu","ApplyOnline":"https://www.applytexas.org/adappc/gen/c_start.WBX","Conditions_Cost": [{"score":"四分制  2.75","tip":"GPA"}],"Conditions_Edu": "本科毕业", "Conditions_Test": [{"type":"传统托福(PBT)","score":"550"},{"type":"托福网考(IBT)","score":"79"}],"Conditions_Age": "无明确要求","MajorSum": "27", "OpeningTime": [{"time":"7月1日","tip":"秋季入学申请截止时间"},{"time":"11月1日","tip":"春季入学申请截止时间"}],"Tuition": "11200","Other_Application": "-1","Other_reg": "-1","Other_books": "-1","ScholarshipUrl": "http://www.pvamu.edu/pages/2133.asp","alimony":"12768-21600","Other_Conditions": "1.申请人需提交GMAT成绩。","Currency": "美元","Rate": "6.3387"}</t>
  </si>
  <si>
    <t>a:4:{s:6:"理学";s:26:"./major/175/5705/Dr//6.gif";s:9:"教育学";s:26:"./major/175/5705/Dr//4.gif";s:9:"管理学";s:26:"./major/175/5705/Dr//3.gif";s:6:"法学";s:26:"./major/175/5705/Dr//1.gif";}</t>
  </si>
  <si>
    <t>{"Address":"Dr. William H. Parker, Dean  Prairie View A&amp;M University  Wilhelmina F. Delco Building, Suite 120  P. O. Box 519; MS 2800   Prairie View, Texas 77446-2800","Tel":"+1 (936) 261-3500","Fax":"+1 (936) 261-3529","Mail":"graduateadmissions@pvamu.edu","ApplyOnline":"https://www.applytexas.org/adappc/gen/c_start.WBX","Conditions_Cost": [{"score":"四分制  2.75","tip":"GPA"}],"Conditions_Edu": "本科毕业", "Conditions_Test": [{"type":"传统托福(PBT)","score":"550"},{"type":"托福网考(IBT)","score":"79"}],"Conditions_Age": "无明确要求","MajorSum": "3", "OpeningTime": [{"time":"7月1日","tip":"秋季入学申请截止时间"},{"time":"11月1日","tip":"春季入学申请截止时间"}],"Tuition": "11200","Other_Application": "-1","Other_reg": "-1","Other_books": "-1","ScholarshipUrl": "http://www.pvamu.edu/pages/2133.asp","alimony":"12768-21600","Other_Conditions": "1.申请人需提交GMAT成绩。","Currency": "美元","Rate": "6.3387"}</t>
  </si>
  <si>
    <t>{"Address":"","Tel":"","Fax":"","Mail":"","Conditions_Cost": [{"score":"2.75"}],"Conditions_Edu": "无明确要求", "Conditions_Test": "", "Conditions_Work": "无明确要求","xueZhi": "24个月 全日制24个月","Conditions_Age": "无明确要求","MajorSum": "0", "OpeningTime": "","Tuition": "-1","Other_Application": "-1","Other_reg": "-1","Other_books": "-1","ScholarshipUrl": "","alimony":"12768-21600","Other_Conditions": "无明确要求","Currency": "美元","Rate": "6.3387"}</t>
  </si>
  <si>
    <t>Dr. William H. Parker, DeanPrairie View A&amp;M UniversityWilhelmina F. Delco Building, Suite 120P. O. Box 519; MS 2800 Prairie View, Texas 77446-2800</t>
  </si>
  <si>
    <t>a:4:{s:6:"理学";s:31:"./major/175/5705/NetWork//6.gif";s:9:"教育学";s:31:"./major/175/5705/NetWork//4.gif";s:9:"管理学";s:31:"./major/175/5705/NetWork//3.gif";s:6:"法学";s:31:"./major/175/5705/NetWork//1.gif";}</t>
  </si>
  <si>
    <t>{"Address":"Dr. William H. Parker, DeanPrairie View A&amp;M UniversityWilhelmina F. Delco Building, Suite 120P. O. Box 519; MS 2800 Prairie View, Texas 77446-2800","Tel":"+1 (936) 261-3500","Fax":"+1 (936) 261-3529","Mail":"","ApplyOnline":"https://www.applytexas.org/adappc/gen/c_start.WBX","Conditions_Cost": "","Conditions_Edu": "无明确要求", "Conditions_Test": "","Conditions_Age": "无明确要求","MajorSum": "3", "OpeningTime": "","Tuition": "11200","Other_Application": "","Other_reg": "-1","Other_books": "-1","ScholarshipUrl": "http://www.pvamu.edu/pages/2133.asp","alimony":"12768-21600","Other_Conditions": "无明确要求","Currency": "美元","Rate": "6.3387"}</t>
  </si>
  <si>
    <t>伊利诺斯大学春田分校(春田)</t>
  </si>
  <si>
    <t>University of Illinois at Springfield (Springfield)</t>
  </si>
  <si>
    <t>Office of Admissions, University of Illinois at Springfield, One University Plaza, MS UHB 1080, Springfield, Illinois 62703</t>
  </si>
  <si>
    <t>http://www.uis.edu/admissions/applyToday/</t>
  </si>
  <si>
    <t>a:4:{i:0;O:8:"stdClass":2:{s:4:"type";s:17:"传统托福(PBT)";s:5:"score";s:3:"500";}i:1;O:8:"stdClass":2:{s:4:"type";s:17:"托福网考(IBT)";s:5:"score";s:2:"61";}i:2;O:8:"stdClass":2:{s:4:"type";s:6:"雅思";s:5:"score";s:3:"6.0";}i:3;O:8:"stdClass":2:{s:4:"type";s:3:"PTE";s:5:"score";s:2:"44";}}</t>
  </si>
  <si>
    <t>admissions@uis.edu</t>
  </si>
  <si>
    <t>a:3:{i:0;O:8:"stdClass":2:{s:4:"time";s:8:"6月1日";s:3:"tip";s:30:"秋季入学申请截止时间";}i:1;O:8:"stdClass":2:{s:4:"time";s:9:"11月1日";s:3:"tip";s:30:"春季入学申请截止时间";}i:2;O:8:"stdClass":2:{s:4:"time";s:8:"4月1日";s:3:"tip";s:30:"夏季入学申请截止时间";}}</t>
  </si>
  <si>
    <t>1.美国语言中心：112</t>
  </si>
  <si>
    <t>http://www.uis.edu/financialaid/scholarships/index.html</t>
  </si>
  <si>
    <t>1 (217) 206-4847</t>
  </si>
  <si>
    <t>a:9:{s:6:"文学";s:37:"./major/175/2024/Undergraduate//9.gif";s:9:"历史学";s:37:"./major/175/2024/Undergraduate//7.gif";s:6:"理学";s:37:"./major/175/2024/Undergraduate//6.gif";s:9:"经济学";s:37:"./major/175/2024/Undergraduate//5.gif";s:9:"管理学";s:37:"./major/175/2024/Undergraduate//3.gif";s:6:"工学";s:37:"./major/175/2024/Undergraduate//2.gif";s:6:"哲学";s:38:"./major/175/2024/Undergraduate//11.gif";s:6:"医学";s:38:"./major/175/2024/Undergraduate//10.gif";s:6:"法学";s:37:"./major/175/2024/Undergraduate//1.gif";}</t>
  </si>
  <si>
    <t>{"Address":"Office of Admissions, University of Illinois at Springfield, One University Plaza, MS UHB 1080, Springfield, Illinois 62703","Tel":"1 (217) 206-4847","Fax":"","Mail":"admissions@uis.edu","ApplyOnline":"http://www.uis.edu/admissions/applyToday/","Conditions_Cost": "","Conditions_Edu": "高中毕业", "Conditions_Test": [{"type":"传统托福(PBT)","score":"500"},{"type":"托福网考(IBT)","score":"61"},{"type":"雅思","score":"6.0"},{"type":"PTE","score":"44"}],"Conditions_Age": "无明确要求","MajorSum": "23", "OpeningTime": [{"time":"6月1日","tip":"秋季入学申请截止时间"},{"time":"11月1日","tip":"春季入学申请截止时间"},{"time":"4月1日","tip":"夏季入学申请截止时间"}],"Tuition": "17295","Other_Application": "75","Other_reg": "-1","Other_books": "-1","ScholarshipUrl": "http://www.uis.edu/financialaid/scholarships/index.html","alimony":"12768-21600","Other_Conditions": "1.美国语言中心：112","Currency": "美元","Rate": "6.3387"}</t>
  </si>
  <si>
    <t>http://www.uis.edu/graduateeducation/students/financial/</t>
  </si>
  <si>
    <t>a:8:{s:6:"文学";s:30:"./major/175/2024/Master//9.gif";s:9:"历史学";s:30:"./major/175/2024/Master//7.gif";s:6:"理学";s:30:"./major/175/2024/Master//6.gif";s:9:"教育学";s:30:"./major/175/2024/Master//4.gif";s:9:"管理学";s:30:"./major/175/2024/Master//3.gif";s:6:"工学";s:30:"./major/175/2024/Master//2.gif";s:6:"医学";s:31:"./major/175/2024/Master//10.gif";s:6:"法学";s:30:"./major/175/2024/Master//1.gif";}</t>
  </si>
  <si>
    <t>{"Address":"Office of Admissions, University of Illinois at Springfield, One University Plaza, MS UHB 1080, Springfield, Illinois 62703","Tel":"1 (217) 206-4847","Fax":"","Mail":"admissions@uis.edu","ApplyOnline":"http://www.uis.edu/admissions/applyToday/","Conditions_Cost": [{"score":"四分制  2.5","tip":"GPA"}],"Conditions_Edu": "本科毕业", "Conditions_Test": [{"type":"传统托福(PBT)","score":"550"},{"type":"托福网考(IBT)","score":"79"},{"type":"雅思","score":"6.5"},{"type":"PTE","score":"53"}],"Conditions_Age": "无明确要求","MajorSum": "19", "OpeningTime": [{"time":"6月1日","tip":"秋季入学申请截止时间"},{"time":"11月1日","tip":"春季入学申请截止时间"},{"time":"4月1日","tip":"夏季入学申请截止时间"}],"Tuition": "15744","Other_Application": "75","Other_reg": "-1","Other_books": "-1","ScholarshipUrl": "http://www.uis.edu/graduateeducation/students/financial/","alimony":"12768-21600","Other_Conditions": "1.美国语言中心：112","Currency": "美元","Rate": "6.3387"}</t>
  </si>
  <si>
    <t>a:1:{s:9:"管理学";s:26:"./major/175/2024/Dr//3.gif";}</t>
  </si>
  <si>
    <t>{"Address":"Office of Admissions, University of Illinois at Springfield, One University Plaza, MS UHB 1080, Springfield, Illinois 62703","Tel":"1 (217) 206-4847","Fax":"","Mail":"admissions@uis.edu","ApplyOnline":"http://www.uis.edu/admissions/applyToday/","Conditions_Cost": [{"score":"四分制  2.5","tip":"GPA"}],"Conditions_Edu": "本科毕业", "Conditions_Test": [{"type":"传统托福(PBT)","score":"550"},{"type":"托福网考(IBT)","score":"79"},{"type":"雅思","score":"6.5"},{"type":"PTE","score":"53"}],"Conditions_Age": "无明确要求","MajorSum": "1", "OpeningTime": [{"time":"6月1日","tip":"秋季入学申请截止时间"},{"time":"11月1日","tip":"春季入学申请截止时间"},{"time":"4月1日","tip":"夏季入学申请截止时间"}],"Tuition": "15744","Other_Application": "75","Other_reg": "-1","Other_books": "-1","ScholarshipUrl": "http://www.uis.edu/graduateeducation/students/financial/","alimony":"12768-21600","Other_Conditions": "1.美国语言中心：112","Currency": "美元","Rate": "6.3387"}</t>
  </si>
  <si>
    <t>Center for Teaching &amp; Learning (CTL)   Brookens (BRK) 462  One University Plaza  Springfield, IL 62703</t>
  </si>
  <si>
    <t>http://www.uis.edu/esl/curriculum/intensiveenglish/iepadmission/</t>
  </si>
  <si>
    <t>1 (217) 206-6510</t>
  </si>
  <si>
    <t>esl@uis.edu</t>
  </si>
  <si>
    <t>1 (217) 206-8356</t>
  </si>
  <si>
    <t>a:2:{s:6:"文学";s:32:"./major/175/2024/Language//9.gif";s:9:"教育学";s:32:"./major/175/2024/Language//4.gif";}</t>
  </si>
  <si>
    <t>{"Address":"Center for Teaching &amp; Learning (CTL)   Brookens (BRK) 462  One University Plaza  Springfield, IL 62703","Tel":"1 (217) 206-8356","Fax":"1 (217) 206-6510 ","Mail":"esl@uis.edu","ApplyOnline":"http://www.uis.edu/esl/curriculum/intensiveenglish/iepadmission/","Conditions_Cost": "","Conditions_Edu": "无明确要求", "Conditions_Test": "","Conditions_Age": "无明确要求","MajorSum": "2", "OpeningTime": "","Tuition": "300","Other_Application": "75","Other_reg": "-1","Other_books": "-1","ScholarshipUrl": "","alimony":"12768-21600","Other_Conditions": "无明确要求","Currency": "美元","Rate": "6.3387"}</t>
  </si>
  <si>
    <t>a:6:{s:6:"文学";s:31:"./major/175/2024/NetWork//9.gif";s:9:"教育学";s:31:"./major/175/2024/NetWork//4.gif";s:9:"管理学";s:31:"./major/175/2024/NetWork//3.gif";s:6:"军事";s:32:"./major/175/2024/NetWork//12.gif";s:6:"医学";s:32:"./major/175/2024/NetWork//10.gif";s:6:"法学";s:31:"./major/175/2024/NetWork//1.gif";}</t>
  </si>
  <si>
    <t>{"Address":"","Tel":"","Fax":"","Mail":"","ApplyOnline":"","Conditions_Cost": "","Conditions_Edu": "无明确要求", "Conditions_Test": "","Conditions_Age": "无明确要求","MajorSum": "10", "OpeningTime": "","Tuition": "15744","Other_Application": "","Other_reg": "-1","Other_books": "-1","ScholarshipUrl": "http://www.uis.edu/graduateeducation/students/financial/","alimony":"12768-21600","Other_Conditions": "无明确要求","Currency": "美元","Rate": "6.3387"}</t>
  </si>
  <si>
    <t>a:3:{s:9:"教育学";s:34:"./major/175/2024/Foundation//4.gif";s:6:"医学";s:35:"./major/175/2024/Foundation//10.gif";s:6:"法学";s:34:"./major/175/2024/Foundation//1.gif";}</t>
  </si>
  <si>
    <t>{"Address":"Office of Admissions, University of Illinois at Springfield, One University Plaza, MS UHB 1080, Springfield, Illinois 62703","Tel":"1 (217) 206-4847","Fax":"","Mail":"admissions@uis.edu","ApplyOnline":"http://www.uis.edu/admissions/applyToday/","Conditions_Cost": "","Conditions_Edu": "无明确要求", "Conditions_Test": "","Conditions_Age": "无明确要求","MajorSum": "2", "OpeningTime": "","Tuition": "-1","Other_Application": "-1","Other_reg": "-1","Other_books": "-1","ScholarshipUrl": "","alimony":"12768-21600","Other_Conditions": "无明确要求","Currency": "美元","Rate": "6.3387"}</t>
  </si>
  <si>
    <t>纽约州立大学环境科学与林业科学学院(西拉库斯)</t>
  </si>
  <si>
    <t>State University of New York College of Environmental Science and Forestry (Syracuse)</t>
  </si>
  <si>
    <t>Office of Undergraduate Admissions, SUNY-ESF, 106 Bray Hall, 1 Forestry Drive, Syracuse, NY</t>
  </si>
  <si>
    <t>http://www.esf.edu/admissions/freshman/apply.htm</t>
  </si>
  <si>
    <t>a:5:{i:0;O:8:"stdClass":2:{s:4:"type";s:17:"传统托福(PBT)";s:5:"score";s:3:"550";}i:1;O:8:"stdClass":2:{s:4:"type";s:17:"托福机考(CBT)";s:5:"score";s:3:"213";}i:2;O:8:"stdClass":2:{s:4:"type";s:17:"托福网考(IBT)";s:5:"score";s:2:"79";}i:3;O:8:"stdClass":2:{s:4:"type";s:6:"雅思";s:5:"score";s:3:"6.0";}i:4;O:8:"stdClass":2:{s:4:"type";s:12:"雅思写作";s:5:"score";s:3:"5.0";}}</t>
  </si>
  <si>
    <t>+1(315) 470-6933</t>
  </si>
  <si>
    <t>esfinfo@esf.edu</t>
  </si>
  <si>
    <t>a:3:{i:0;O:8:"stdClass":2:{s:4:"time";s:9:"11月1日";s:3:"tip";s:30:"春季入学申请截止时间";}i:1;O:8:"stdClass":2:{s:4:"time";s:10:"11月15日";s:3:"tip";s:63:"秋季入学提前录取（无限制申请）申请截止时间";}i:2;O:8:"stdClass":2:{s:4:"time";s:9:"1月15日";s:3:"tip";s:36:"秋季入学常规申请截止时间";}}</t>
  </si>
  <si>
    <t>1、要求提交一封推荐信。&amp;nbsp;2、提交SAT或ACT成绩。&amp;nbsp;3、在英语授课学校学习满1年者，不必提交相关语言考试成绩。</t>
  </si>
  <si>
    <t>http://www.esf.edu/financialaid/</t>
  </si>
  <si>
    <t>+1(315) 470-6600</t>
  </si>
  <si>
    <t>a:4:{s:6:"农学";s:37:"./major/175/4130/Undergraduate//8.gif";s:6:"理学";s:37:"./major/175/4130/Undergraduate//6.gif";s:9:"管理学";s:37:"./major/175/4130/Undergraduate//3.gif";s:6:"工学";s:37:"./major/175/4130/Undergraduate//2.gif";}</t>
  </si>
  <si>
    <t>{"Address":"Office of Undergraduate Admissions, SUNY-ESF, 106 Bray Hall, 1 Forestry Drive, Syracuse, NY","Tel":"+1(315) 470-6600","Fax":"+1(315) 470-6933","Mail":"esfinfo@esf.edu","ApplyOnline":"http://www.esf.edu/admissions/freshman/apply.htm","Conditions_Cost": "","Conditions_Edu": "高中毕业", "Conditions_Test": [{"type":"传统托福(PBT)","score":"550"},{"type":"托福机考(CBT)","score":"213"},{"type":"托福网考(IBT)","score":"79"},{"type":"雅思","score":"6.0"},{"type":"雅思写作","score":"5.0"}],"Conditions_Age": "无明确要求","MajorSum": "29", "OpeningTime": [{"time":"11月1日","tip":"春季入学申请截止时间"},{"time":"11月15日","tip":"秋季入学提前录取（无限制申请）申请截止时间"},{"time":"1月15日","tip":"秋季入学常规申请截止时间"}],"Tuition": "15320","Other_Application": "-1","Other_reg": "-1","Other_books": "-1","ScholarshipUrl": "http://www.esf.edu/financialaid/","alimony":"12768-21600","Other_Conditions": "1、要求提交一封推荐信。&amp;nbsp;2、提交SAT或ACT成绩。&amp;nbsp;3、在英语授课学校学习满1年者，不必提交相关语言考试成绩。","Currency": "美元","Rate": "6.3387"}</t>
  </si>
  <si>
    <t>The Graduate School,227 Bray Hall,Syracuse,NY 13210</t>
  </si>
  <si>
    <t>http://www.esf.edu/graduate/admission.htm</t>
  </si>
  <si>
    <t>a:5:{i:0;O:8:"stdClass":2:{s:4:"type";s:17:"传统托福(PBT)";s:5:"score";s:3:"550";}i:1;O:8:"stdClass":2:{s:4:"type";s:17:"托福机考(CBT)";s:5:"score";s:3:"213";}i:2;O:8:"stdClass":2:{s:4:"type";s:17:"托福网考(IBT)";s:5:"score";s:2:"80";}i:3;O:8:"stdClass":2:{s:4:"type";s:6:"雅思";s:5:"score";s:3:"6.0";}i:4;O:8:"stdClass":2:{s:4:"type";s:12:"雅思写作";s:5:"score";s:3:"5.0";}}</t>
  </si>
  <si>
    <t>+1 315-470-6978</t>
  </si>
  <si>
    <t>esfgrad@esf.edu</t>
  </si>
  <si>
    <t>1、要求提交本科学习成绩单。&amp;nbsp;2、要求提交3封推荐信、以及一封自我陈述信，简述个人学术目标。&amp;nbsp;3、在英语授课学校学习满1年者，不必提交相关语言考试成绩。</t>
  </si>
  <si>
    <t>+1 315-470-6599</t>
  </si>
  <si>
    <t>a:7:{s:6:"农学";s:30:"./major/175/4130/Master//8.gif";s:9:"历史学";s:30:"./major/175/4130/Master//7.gif";s:6:"理学";s:30:"./major/175/4130/Master//6.gif";s:9:"经济学";s:30:"./major/175/4130/Master//5.gif";s:9:"管理学";s:30:"./major/175/4130/Master//3.gif";s:6:"工学";s:30:"./major/175/4130/Master//2.gif";s:6:"法学";s:30:"./major/175/4130/Master//1.gif";}</t>
  </si>
  <si>
    <t>{"Address":"The Graduate School,227 Bray Hall,Syracuse,NY 13210","Tel":"+1 315-470-6599","Fax":"+1 315-470-6978","Mail":"esfgrad@esf.edu","ApplyOnline":"http://www.esf.edu/graduate/admission.htm","Conditions_Cost": "","Conditions_Edu": "本科毕业", "Conditions_Test": [{"type":"传统托福(PBT)","score":"550"},{"type":"托福机考(CBT)","score":"213"},{"type":"托福网考(IBT)","score":"80"},{"type":"雅思","score":"6.0"},{"type":"雅思写作","score":"5.0"}],"Conditions_Age": "无明确要求","MajorSum": "43", "OpeningTime": [{"time":"1月15日","tip":"秋季入学申请截止时间"},{"time":"11月1日","tip":"春季入学申请截止时间"}],"Tuition": "18350","Other_Application": "60","Other_reg": "-1","Other_books": "-1","ScholarshipUrl": "http://www.esf.edu/financialaid/","alimony":"12768-21600","Other_Conditions": "1、要求提交本科学习成绩单。&amp;nbsp;2、要求提交3封推荐信、以及一封自我陈述信，简述个人学术目标。&amp;nbsp;3、在英语授课学校学习满1年者，不必提交相关语言考试成绩。","Currency": "美元","Rate": "6.3387"}</t>
  </si>
  <si>
    <t>a:5:{s:6:"农学";s:26:"./major/175/4130/Dr//8.gif";s:6:"理学";s:26:"./major/175/4130/Dr//6.gif";s:9:"经济学";s:26:"./major/175/4130/Dr//5.gif";s:9:"管理学";s:26:"./major/175/4130/Dr//3.gif";s:6:"工学";s:26:"./major/175/4130/Dr//2.gif";}</t>
  </si>
  <si>
    <t>{"Address":"The Graduate School,227 Bray Hall,Syracuse,NY 13210","Tel":"+1 315-470-6599","Fax":"+1 315-470-6978","Mail":"esfgrad@esf.edu","ApplyOnline":"http://www.esf.edu/graduate/admission.htm","Conditions_Cost": "","Conditions_Edu": "本科毕业", "Conditions_Test": [{"type":"传统托福(PBT)","score":"550"},{"type":"托福机考(CBT)","score":"213"},{"type":"托福网考(IBT)","score":"80"},{"type":"雅思","score":"6.0"},{"type":"雅思写作","score":"5.0"}],"Conditions_Age": "无明确要求","MajorSum": "29", "OpeningTime": [{"time":"1月15日","tip":"秋季入学申请截止时间"},{"time":"11月1日","tip":"春季入学申请截止时间"}],"Tuition": "18350","Other_Application": "60","Other_reg": "-1","Other_books": "-1","ScholarshipUrl": "http://www.esf.edu/financialaid/","alimony":"12768-21600","Other_Conditions": "1、要求提交本科学习成绩单。&amp;nbsp;2、要求提交3封推荐信、以及一封自我陈述信，简述个人学术目标。&amp;nbsp;3、在英语授课学校学习满1年者，不必提交相关语言考试成绩。","Currency": "美元","Rate": "6.3387"}</t>
  </si>
  <si>
    <t>a:3:{s:6:"农学";s:34:"./major/175/4130/Specialist//8.gif";s:6:"理学";s:34:"./major/175/4130/Specialist//6.gif";s:6:"工学";s:34:"./major/175/4130/Specialist//2.gif";}</t>
  </si>
  <si>
    <t>{"Address":"Office of Undergraduate Admissions, SUNY-ESF, 106 Bray Hall, 1 Forestry Drive, Syracuse, NY","Tel":"+1(315) 470-6600","Fax":"+1(315) 470-6933","Mail":"esfinfo@esf.edu","ApplyOnline":"","Conditions_Cost": "","Conditions_Edu": "无明确要求", "Conditions_Test": "","Conditions_Age": "无明确要求","MajorSum": "3", "OpeningTime": "","Tuition": "15320","Other_Application": "-1","Other_reg": "-1","Other_books": "-1","ScholarshipUrl": "http://www.esf.edu/financialaid/","alimony":"12768-21600","Other_Conditions": "无明确要求","Currency": "美元","Rate": "6.3387"}</t>
  </si>
  <si>
    <t>a:1:{s:9:"管理学";s:31:"./major/175/4130/NetWork//3.gif";}</t>
  </si>
  <si>
    <t>{"Address":"The Graduate School,227 Bray Hall,Syracuse,NY 13210","Tel":"+1 315-470-6599","Fax":"+1 315-470-6978","Mail":"esfgrad@esf.edu","ApplyOnline":"http://www.esf.edu/graduate/admission.htm","Conditions_Cost": "","Conditions_Edu": "无明确要求", "Conditions_Test": "","Conditions_Age": "无明确要求","MajorSum": "1", "OpeningTime": "","Tuition": "18350","Other_Application": "","Other_reg": "-1","Other_books": "-1","ScholarshipUrl": "http://www.esf.edu/financialaid/","alimony":"12768-21600","Other_Conditions": "无明确要求","Currency": "美元","Rate": "6.3387"}</t>
  </si>
  <si>
    <t>a:4:{s:9:"教育学";s:34:"./major/175/4130/Foundation//4.gif";s:9:"管理学";s:34:"./major/175/4130/Foundation//3.gif";s:6:"医学";s:35:"./major/175/4130/Foundation//10.gif";s:6:"法学";s:34:"./major/175/4130/Foundation//1.gif";}</t>
  </si>
  <si>
    <t>{"Address":"Office of Undergraduate Admissions, SUNY-ESF, 106 Bray Hall, 1 Forestry Drive, Syracuse, NY","Tel":"+1(315) 470-6600","Fax":"+1(315) 470-6933","Mail":"esfinfo@esf.edu","ApplyOnline":"http://www.esf.edu/admissions/freshman/apply.htm","Conditions_Cost": "","Conditions_Edu": "无明确要求", "Conditions_Test": "","Conditions_Age": "无明确要求","MajorSum": "3", "OpeningTime": "","Tuition": "-1","Other_Application": "-1","Other_reg": "-1","Other_books": "-1","ScholarshipUrl": "","alimony":"12768-21600","Other_Conditions": "无明确要求","Currency": "美元","Rate": "6.3387"}</t>
  </si>
  <si>
    <t>杰克逊州立大学(杰克逊)</t>
  </si>
  <si>
    <t>Jackson State University (Jackson)</t>
  </si>
  <si>
    <t>Office of Undergraduate Admissions, Jackson State University, P.O. Box 17103, Jackson, MS 39217 U.S.A.</t>
  </si>
  <si>
    <t>http://www.jsums.edu/admissions/requirements/international-students/</t>
  </si>
  <si>
    <t>a:4:{i:0;O:8:"stdClass":2:{s:4:"type";s:17:"传统托福(PBT)";s:5:"score";s:3:"525";}i:1;O:8:"stdClass":2:{s:4:"type";s:17:"托福机考(CBT)";s:5:"score";s:3:"194";}i:2;O:8:"stdClass":2:{s:4:"type";s:3:"ACT";s:5:"score";s:2:"18";}i:3;O:8:"stdClass":2:{s:4:"type";s:3:"SAT";s:5:"score";s:3:"880";}}</t>
  </si>
  <si>
    <t>+1 601.979.3445</t>
  </si>
  <si>
    <t>admappl@jsums.edu</t>
  </si>
  <si>
    <t>http://www.jsums.edu/financialaid/scholarships/</t>
  </si>
  <si>
    <t>+1.800.848.6817</t>
  </si>
  <si>
    <t>a:10:{s:6:"文学";s:37:"./major/175/3265/Undergraduate//9.gif";s:9:"历史学";s:37:"./major/175/3265/Undergraduate//7.gif";s:6:"理学";s:37:"./major/175/3265/Undergraduate//6.gif";s:9:"经济学";s:37:"./major/175/3265/Undergraduate//5.gif";s:9:"教育学";s:37:"./major/175/3265/Undergraduate//4.gif";s:9:"管理学";s:37:"./major/175/3265/Undergraduate//3.gif";s:6:"工学";s:37:"./major/175/3265/Undergraduate//2.gif";s:6:"哲学";s:38:"./major/175/3265/Undergraduate//11.gif";s:6:"医学";s:38:"./major/175/3265/Undergraduate//10.gif";s:6:"法学";s:37:"./major/175/3265/Undergraduate//1.gif";}</t>
  </si>
  <si>
    <t>{"Address":"Office of Undergraduate Admissions, Jackson State University, P.O. Box 17103, Jackson, MS 39217 U.S.A.","Tel":"+1.800.848.6817","Fax":"+1 601.979.3445","Mail":"admappl@jsums.edu","ApplyOnline":"http://www.jsums.edu/admissions/requirements/international-students/","Conditions_Cost": "","Conditions_Edu": "高中毕业", "Conditions_Test": [{"type":"传统托福(PBT)","score":"525"},{"type":"托福机考(CBT)","score":"194"},{"type":"ACT","score":"18"},{"type":"SAT","score":"880"}],"Conditions_Age": "无明确要求","MajorSum": "40", "OpeningTime": "","Tuition": "9344","Other_Application": "-1","Other_reg": "-1","Other_books": "-1","ScholarshipUrl": "http://www.jsums.edu/financialaid/scholarships/","alimony":"12768-21600","Other_Conditions": "无明确要求","Currency": "美元","Rate": "6.3387"}</t>
  </si>
  <si>
    <t>Graduate Admissions, Jackson State University, 1400 J. R. Lynch Street P.O. Box 17095 Jackson, MS 39217-0195</t>
  </si>
  <si>
    <t>http://www.jsums.edu/graduateschool/prospective-students-home/</t>
  </si>
  <si>
    <t>a:1:{i:0;O:8:"stdClass":2:{s:5:"score";s:14:"四分制  3.5";s:3:"tip";s:0:"";}}</t>
  </si>
  <si>
    <t>graduate@jsums.edu</t>
  </si>
  <si>
    <t>a:3:{i:0;O:8:"stdClass":2:{s:4:"time";s:8:"3月1日";s:3:"tip";s:30:"秋季入学申请截止时间";}i:1;O:8:"stdClass":2:{s:4:"time";s:9:"3月15日";s:3:"tip";s:30:"夏季入学申请截止时间";}i:2;O:8:"stdClass":2:{s:4:"time";s:10:"10月15日";s:3:"tip";s:30:"春季入学申请截止时间";}}</t>
  </si>
  <si>
    <t>注：&amp;nbsp;外国留学生需提交托福考试成绩。</t>
  </si>
  <si>
    <t>+1 (601) 979-245</t>
  </si>
  <si>
    <t>a:9:{s:6:"文学";s:30:"./major/175/3265/Master//9.gif";s:9:"历史学";s:30:"./major/175/3265/Master//7.gif";s:6:"理学";s:30:"./major/175/3265/Master//6.gif";s:9:"教育学";s:30:"./major/175/3265/Master//4.gif";s:9:"管理学";s:30:"./major/175/3265/Master//3.gif";s:6:"工学";s:30:"./major/175/3265/Master//2.gif";s:6:"哲学";s:31:"./major/175/3265/Master//11.gif";s:6:"医学";s:31:"./major/175/3265/Master//10.gif";s:6:"法学";s:30:"./major/175/3265/Master//1.gif";}</t>
  </si>
  <si>
    <t>{"Address":"Graduate Admissions, Jackson State University, 1400 J. R. Lynch Street P.O. Box 17095 Jackson, MS 39217-0195","Tel":"+1 (601) 979-245","Fax":"","Mail":"graduate@jsums.edu","ApplyOnline":"http://www.jsums.edu/graduateschool/prospective-students-home/","Conditions_Cost": [{"score":"四分制  3.5","tip":""}],"Conditions_Edu": "本科毕业", "Conditions_Test": "","Conditions_Age": "无明确要求","MajorSum": "36", "OpeningTime": [{"time":"3月1日","tip":"秋季入学申请截止时间"},{"time":"3月15日","tip":"夏季入学申请截止时间"},{"time":"10月15日","tip":"春季入学申请截止时间"}],"Tuition": "9344","Other_Application": "25","Other_reg": "-1","Other_books": "-1","ScholarshipUrl": "http://www.jsums.edu/financialaid/scholarships/","alimony":"12768-21600","Other_Conditions": "注：&amp;nbsp;外国留学生需提交托福考试成绩。","Currency": "美元","Rate": "6.3387"}</t>
  </si>
  <si>
    <t>a:5:{s:6:"理学";s:26:"./major/175/3265/Dr//6.gif";s:9:"教育学";s:26:"./major/175/3265/Dr//4.gif";s:9:"管理学";s:26:"./major/175/3265/Dr//3.gif";s:6:"医学";s:27:"./major/175/3265/Dr//10.gif";s:6:"法学";s:26:"./major/175/3265/Dr//1.gif";}</t>
  </si>
  <si>
    <t>{"Address":"Graduate Admissions, Jackson State University, 1400 J. R. Lynch Street P.O. Box 17095 Jackson, MS 39217-0195","Tel":"+1 (601) 979-245","Fax":"","Mail":"graduate@jsums.edu","ApplyOnline":"http://www.jsums.edu/graduateschool/prospective-students-home/","Conditions_Cost": [{"score":"四分制  3.5","tip":""}],"Conditions_Edu": "本科毕业", "Conditions_Test": "","Conditions_Age": "无明确要求","MajorSum": "11", "OpeningTime": [{"time":"3月1日","tip":"秋季入学申请截止时间"},{"time":"3月15日","tip":"夏季入学申请截止时间"},{"time":"10月15日","tip":"春季入学申请截止时间"}],"Tuition": "9344","Other_Application": "25","Other_reg": "-1","Other_books": "-1","ScholarshipUrl": "http://www.jsums.edu/financialaid/scholarships/","alimony":"12768-21600","Other_Conditions": "注：&amp;nbsp;外国留学生需提交托福考试成绩。","Currency": "美元","Rate": "6.3387"}</t>
  </si>
  <si>
    <t>a:1:{i:0;O:8:"stdClass":2:{s:4:"type";s:4:"GMAT";s:5:"score";s:3:"450";}}</t>
  </si>
  <si>
    <t>注：&amp;nbsp;留学生需提交托福考试成绩。</t>
  </si>
  <si>
    <t>a:1:{s:9:"管理学";s:27:"./major/175/3265/MBA//3.gif";}</t>
  </si>
  <si>
    <t>{"Address":"","Tel":"","Fax":"","Mail":"","Conditions_Cost": [{"score":"四分制  2.5","tip":"GPA"}],"Conditions_Edu": "本科毕业", "Conditions_Test": [{"type":"GMAT","score":"450"}], "Conditions_Work": "无明确要求","Conditions_Age": "无明确要求","MajorSum": "2", "OpeningTime": [{"time":"3月1日","tip":"秋季入学申请截止时间"},{"time":"3月15日","tip":"夏季入学申请截止时间"},{"time":"10月15日","tip":"春季入学申请截止时间"}],"Tuition": "15330","Other_Application": "25","Other_reg": "-1","Other_books": "-1","ScholarshipUrl": "","alimony":"12768-21600","Other_Conditions": "注：&amp;nbsp;留学生需提交托福考试成绩。","Currency": "美元","Rate": "6.3387"}</t>
  </si>
  <si>
    <t>The English as a Second Language Institute, Jackson State University, P.O. Box 17103, Jackson, MS 39217 U.S.A.</t>
  </si>
  <si>
    <t>http://www.jsums.edu/international/language-and-cultural-center/#EnglishasaSecondLanguageInstitute(ESLI)</t>
  </si>
  <si>
    <t>oksana.mahecha@jsums.edu</t>
  </si>
  <si>
    <t>+1 (601) 979-3793</t>
  </si>
  <si>
    <t>a:2:{s:6:"文学";s:32:"./major/175/3265/Language//9.gif";s:9:"教育学";s:32:"./major/175/3265/Language//4.gif";}</t>
  </si>
  <si>
    <t>{"Address":"The English as a Second Language Institute, Jackson State University, P.O. Box 17103, Jackson, MS 39217 U.S.A.","Tel":"+1 (601) 979-3793","Fax":"","Mail":"oksana.mahecha@jsums.edu","ApplyOnline":"http://www.jsums.edu/international/language-and-cultural-center/#EnglishasaSecondLanguageInstitute(ESLI)","Conditions_Cost": "","Conditions_Edu": "高中毕业", "Conditions_Test": "","Conditions_Age": "无明确要求","MajorSum": "1", "OpeningTime": "","Tuition": "140","Other_Application": "50","Other_reg": "-1","Other_books": "-1","ScholarshipUrl": "","alimony":"12768-21600","Other_Conditions": "无明确要求","Currency": "美元","Rate": "6.3387"}</t>
  </si>
  <si>
    <t>拉玛尔大学(博蒙特)</t>
  </si>
  <si>
    <t>Lamar University (Beaumont)</t>
  </si>
  <si>
    <t>International Student Services   P.O. Box 10078  Beaumont, TX 77710 U.S.A.</t>
  </si>
  <si>
    <t>http://beacardinal.lamar.edu/how-to-apply/international.html</t>
  </si>
  <si>
    <t>001 409-880-8414</t>
  </si>
  <si>
    <t>international@lamar.edu，international.recruiter@lamar.edu</t>
  </si>
  <si>
    <t>a:6:{i:0;O:8:"stdClass":2:{s:4:"time";s:9:"4月15日";s:3:"tip";s:36:"秋季入学提前申请截止时间";}i:1;O:8:"stdClass":2:{s:4:"time";s:8:"9月1日";s:3:"tip";s:36:"春季入学提前申请截止时间";}i:2;O:8:"stdClass":2:{s:4:"time";s:9:"1月15日";s:3:"tip";s:36:"夏季入学提前申请截止时间";}i:3;O:8:"stdClass":2:{s:4:"time";s:8:"7月1日";s:3:"tip";s:36:"秋季入学最后申请截止时间";}i:4;O:8:"stdClass":2:{s:4:"time";s:9:"12月1日";s:3:"tip";s:36:"春季入学最后申请截止时间";}i:5;O:8:"stdClass":2:{s:4:"time";s:9:"4月15日";s:3:"tip";s:36:"夏季入学最后申请截止时间";}}</t>
  </si>
  <si>
    <t>http://international.lamar.edu/life-at-lamar/finance-issues.html</t>
  </si>
  <si>
    <t>001 409-880-8356，001 409-880-8349，001 409-880-7604</t>
  </si>
  <si>
    <t>a:9:{s:6:"文学";s:37:"./major/175/5647/Undergraduate//9.gif";s:9:"历史学";s:37:"./major/175/5647/Undergraduate//7.gif";s:6:"理学";s:37:"./major/175/5647/Undergraduate//6.gif";s:9:"经济学";s:37:"./major/175/5647/Undergraduate//5.gif";s:9:"教育学";s:37:"./major/175/5647/Undergraduate//4.gif";s:9:"管理学";s:37:"./major/175/5647/Undergraduate//3.gif";s:6:"工学";s:37:"./major/175/5647/Undergraduate//2.gif";s:6:"医学";s:38:"./major/175/5647/Undergraduate//10.gif";s:6:"法学";s:37:"./major/175/5647/Undergraduate//1.gif";}</t>
  </si>
  <si>
    <t>{"Address":"International Student Services   P.O. Box 10078  Beaumont, TX 77710 U.S.A.  ","Tel":"001 409-880-8356，001 409-880-8349，001 409-880-7604","Fax":"001 409-880-8414","Mail":"international@lamar.edu，international.recruiter@lamar.edu","ApplyOnline":"http://beacardinal.lamar.edu/how-to-apply/international.html","Conditions_Cost": "","Conditions_Edu": "高中毕业", "Conditions_Test": [{"type":"传统托福(PBT)","score":"550"},{"type":"托福机考(CBT)","score":"213"},{"type":"托福网考(IBT)","score":"79"},{"type":"雅思","score":"6.5"}],"Conditions_Age": "无明确要求","MajorSum": "36", "OpeningTime": [{"time":"4月15日","tip":"秋季入学提前申请截止时间"},{"time":"9月1日","tip":"春季入学提前申请截止时间"},{"time":"1月15日","tip":"夏季入学提前申请截止时间"},{"time":"7月1日","tip":"秋季入学最后申请截止时间"},{"time":"12月1日","tip":"春季入学最后申请截止时间"},{"time":"4月15日","tip":"夏季入学最后申请截止时间"}],"Tuition": "21213","Other_Application": "75","Other_reg": "-1","Other_books": "-1","ScholarshipUrl": "http://international.lamar.edu/life-at-lamar/finance-issues.html","alimony":"12768-21600","Other_Conditions": "无明确要求","Currency": "美元","Rate": "6.3387"}</t>
  </si>
  <si>
    <t>international@lamar.edu，international.recruiter@lamar.edu，gradmissions@lamar.edu</t>
  </si>
  <si>
    <t>a:8:{s:6:"文学";s:30:"./major/175/5647/Master//9.gif";s:9:"历史学";s:30:"./major/175/5647/Master//7.gif";s:6:"理学";s:30:"./major/175/5647/Master//6.gif";s:9:"教育学";s:30:"./major/175/5647/Master//4.gif";s:9:"管理学";s:30:"./major/175/5647/Master//3.gif";s:6:"工学";s:30:"./major/175/5647/Master//2.gif";s:6:"医学";s:31:"./major/175/5647/Master//10.gif";s:6:"法学";s:30:"./major/175/5647/Master//1.gif";}</t>
  </si>
  <si>
    <t>{"Address":"International Student Services   P.O. Box 10078  Beaumont, TX 77710 U.S.A.  ","Tel":"001 409-880-8356，001 409-880-8349，001 409-880-7604","Fax":"001 409-880-8414","Mail":"international@lamar.edu，international.recruiter@lamar.edu，gradmissions@lamar.edu","ApplyOnline":"http://beacardinal.lamar.edu/how-to-apply/international.html","Conditions_Cost": "","Conditions_Edu": "本科毕业", "Conditions_Test": [{"type":"传统托福(PBT)","score":"550"},{"type":"托福机考(CBT)","score":"213"},{"type":"托福网考(IBT)","score":"79"},{"type":"雅思","score":"6.5"}],"Conditions_Age": "无明确要求","MajorSum": "33", "OpeningTime": "","Tuition": "18452","Other_Application": "75","Other_reg": "-1","Other_books": "-1","ScholarshipUrl": "http://international.lamar.edu/life-at-lamar/finance-issues.html","alimony":"12768-21600","Other_Conditions": "无明确要求","Currency": "美元","Rate": "6.3387"}</t>
  </si>
  <si>
    <t>a:5:{s:6:"理学";s:26:"./major/175/5647/Dr//6.gif";s:9:"教育学";s:26:"./major/175/5647/Dr//4.gif";s:9:"管理学";s:26:"./major/175/5647/Dr//3.gif";s:6:"工学";s:26:"./major/175/5647/Dr//2.gif";s:6:"医学";s:27:"./major/175/5647/Dr//10.gif";}</t>
  </si>
  <si>
    <t>{"Address":"International Student Services   P.O. Box 10078  Beaumont, TX 77710 U.S.A.  ","Tel":"001 409-880-8356，001 409-880-8349，001 409-880-7604","Fax":"001 409-880-8414","Mail":"international@lamar.edu，international.recruiter@lamar.edu，gradmissions@lamar.edu","ApplyOnline":"http://beacardinal.lamar.edu/how-to-apply/international.html","Conditions_Cost": "","Conditions_Edu": "本科毕业", "Conditions_Test": [{"type":"传统托福(PBT)","score":"550"},{"type":"托福机考(CBT)","score":"213"},{"type":"托福网考(IBT)","score":"79"},{"type":"雅思","score":"6.5"}],"Conditions_Age": "无明确要求","MajorSum": "5", "OpeningTime": "","Tuition": "18452","Other_Application": "75","Other_reg": "-1","Other_books": "-1","ScholarshipUrl": "http://international.lamar.edu/life-at-lamar/finance-issues.html","alimony":"12768-21600","Other_Conditions": "无明确要求","Currency": "美元","Rate": "6.3387"}</t>
  </si>
  <si>
    <t>Lamar University, P.O. Box 10059   Beaumont, Texas 77710</t>
  </si>
  <si>
    <t>college.business@lamar.edu</t>
  </si>
  <si>
    <t>a:3:{i:0;O:8:"stdClass":2:{s:4:"time";s:8:"7月1日";s:3:"tip";s:30:"秋季入学申请截止时间";}i:1;O:8:"stdClass":2:{s:4:"time";s:9:"12月1日";s:3:"tip";s:30:"春季入学申请截止时间";}i:2;O:8:"stdClass":2:{s:4:"time";s:9:"4月15日";s:3:"tip";s:30:"夏季入学申请截止时间";}}</t>
  </si>
  <si>
    <t>+1 (409) 880-8603</t>
  </si>
  <si>
    <t>a:4:{s:9:"经济学";s:27:"./major/175/5647/MBA//5.gif";s:9:"管理学";s:27:"./major/175/5647/MBA//3.gif";s:6:"工学";s:27:"./major/175/5647/MBA//2.gif";s:6:"医学";s:28:"./major/175/5647/MBA//10.gif";}</t>
  </si>
  <si>
    <t>{"Address":"Lamar University, P.O. Box 10059   Beaumont, Texas 77710","Tel":"+1 (409) 880-8603","Fax":"","Mail":"college.business@lamar.edu","Conditions_Cost": "","Conditions_Edu": "本科毕业", "Conditions_Test": [{"type":"传统托福(PBT)","score":"550"},{"type":"托福机考(CBT)","score":"213"},{"type":"托福网考(IBT)","score":"79"},{"type":"雅思","score":"6.5"}], "Conditions_Work": "无明确要求","xueZhi": "16个月 全日制16个月","Conditions_Age": "无明确要求","MajorSum": "13", "OpeningTime": [{"time":"7月1日","tip":"秋季入学申请截止时间"},{"time":"12月1日","tip":"春季入学申请截止时间"},{"time":"4月15日","tip":"夏季入学申请截止时间"}],"Tuition": "34538","Other_Application": "75","Other_reg": "-1","Other_books": "-1","ScholarshipUrl": "","alimony":"12768-21600","Other_Conditions": "无明确要求","Currency": "美元","Rate": "6.3387"}</t>
  </si>
  <si>
    <t>a:3:{s:9:"管理学";s:34:"./major/175/5647/Specialist//3.gif";s:6:"工学";s:34:"./major/175/5647/Specialist//2.gif";s:6:"医学";s:35:"./major/175/5647/Specialist//10.gif";}</t>
  </si>
  <si>
    <t>{"Address":"International Student Services   P.O. Box 10078  Beaumont, TX 77710 U.S.A.  ","Tel":"001 409-880-8356，001 409-880-8349，001 409-880-7604","Fax":"001 409-880-8414","Mail":"international@lamar.edu，international.recruiter@lamar.edu","ApplyOnline":"http://beacardinal.lamar.edu/how-to-apply/international.html","Conditions_Cost": "","Conditions_Edu": "高中毕业", "Conditions_Test": [{"type":"传统托福(PBT)","score":"550"},{"type":"托福机考(CBT)","score":"213"},{"type":"托福网考(IBT)","score":"79"}],"Conditions_Age": "无明确要求","MajorSum": "3", "OpeningTime": "","Tuition": "21213","Other_Application": "75","Other_reg": "-1","Other_books": "-1","ScholarshipUrl": "http://international.lamar.edu/life-at-lamar/finance-issues.html","alimony":"12768-21600","Other_Conditions": "无明确要求","Currency": "美元","Rate": "6.3387"}</t>
  </si>
  <si>
    <t>Lamar Language Institute  211 Redbird Lane P.O. Box 10130  Beaumont, Texas 77710  U.S.A</t>
  </si>
  <si>
    <t>http://tiec.org/tiep/application.php</t>
  </si>
  <si>
    <t>001 (409) 880-7160</t>
  </si>
  <si>
    <t>Lisa.Moseley@lamar.edu</t>
  </si>
  <si>
    <t>a:1:{i:0;O:8:"stdClass":2:{s:4:"time";s:9:"1月12日";s:3:"tip";s:37:"每年开课4次，1月、6月、9月";}}</t>
  </si>
  <si>
    <t>语言要求：&amp;nbsp;1.托福IBT：低于61分。&amp;nbsp;2.托福CBT：低于179分。&amp;nbsp;3.托福PBT：低于500分。&amp;nbsp;4.雅思：低于6.0分。</t>
  </si>
  <si>
    <t>001 (409) 880-8012，(409) 880-8586</t>
  </si>
  <si>
    <t>a:2:{s:6:"文学";s:32:"./major/175/5647/Language//9.gif";s:9:"教育学";s:32:"./major/175/5647/Language//4.gif";}</t>
  </si>
  <si>
    <t>{"Address":"Lamar Language Institute  211 Redbird Lane P.O. Box 10130  Beaumont, Texas 77710  U.S.A    ","Tel":"001 (409) 880-8012，(409) 880-8586","Fax":"001 (409) 880-7160  ","Mail":"Lisa.Moseley@lamar.edu","ApplyOnline":"http://tiec.org/tiep/application.php","Conditions_Cost": "","Conditions_Edu": "高中毕业", "Conditions_Test": "","Conditions_Age": "无明确要求","MajorSum": "3", "OpeningTime": [{"time":"1月12日","tip":"每年开课4次，1月、6月、9月"}],"Tuition": "174","Other_Application": "75","Other_reg": "-1","Other_books": "-1","ScholarshipUrl": "","alimony":"12768-21600","Other_Conditions": "语言要求：&amp;nbsp;1.托福IBT：低于61分。&amp;nbsp;2.托福CBT：低于179分。&amp;nbsp;3.托福PBT：低于500分。&amp;nbsp;4.雅思：低于6.0分。","Currency": "美元","Rate": "6.3387"}</t>
  </si>
  <si>
    <t>克里斯托弗新港大学（新港纽斯）</t>
  </si>
  <si>
    <t>Christopher Newport University (Newport News)</t>
  </si>
  <si>
    <t>Christopher Newport University, 1 University Place, Newport News, VA 23606</t>
  </si>
  <si>
    <t>http://commonapp.org/</t>
  </si>
  <si>
    <t>a:3:{i:0;O:8:"stdClass":2:{s:4:"type";s:17:"传统托福(PBT)";s:5:"score";s:3:"530";}i:1;O:8:"stdClass":2:{s:4:"type";s:17:"托福机考(CBT)";s:5:"score";s:3:"197";}i:2;O:8:"stdClass":2:{s:4:"type";s:17:"托福网考(IBT)";s:5:"score";s:2:"71";}}</t>
  </si>
  <si>
    <t>+1 (757) 594-7333</t>
  </si>
  <si>
    <t>admit@cnu.edu</t>
  </si>
  <si>
    <t>http://cnu.edu/financialaid/scholarships/</t>
  </si>
  <si>
    <t>+1 (757) 594-0632</t>
  </si>
  <si>
    <t>a:10:{s:6:"文学";s:37:"./major/175/5990/Undergraduate//9.gif";s:9:"历史学";s:37:"./major/175/5990/Undergraduate//7.gif";s:6:"理学";s:37:"./major/175/5990/Undergraduate//6.gif";s:9:"经济学";s:37:"./major/175/5990/Undergraduate//5.gif";s:9:"教育学";s:37:"./major/175/5990/Undergraduate//4.gif";s:9:"管理学";s:37:"./major/175/5990/Undergraduate//3.gif";s:6:"工学";s:37:"./major/175/5990/Undergraduate//2.gif";s:6:"哲学";s:38:"./major/175/5990/Undergraduate//11.gif";s:6:"医学";s:38:"./major/175/5990/Undergraduate//10.gif";s:6:"法学";s:37:"./major/175/5990/Undergraduate//1.gif";}</t>
  </si>
  <si>
    <t>{"Address":"Christopher Newport University, 1 University Place, Newport News, VA 23606","Tel":"+1 (757) 594-0632","Fax":"+1 (757) 594-7333","Mail":"admit@cnu.edu","ApplyOnline":"http://commonapp.org/","Conditions_Cost": "","Conditions_Edu": "高中毕业", "Conditions_Test": [{"type":"传统托福(PBT)","score":"530"},{"type":"托福机考(CBT)","score":"197"},{"type":"托福网考(IBT)","score":"71"}],"Conditions_Age": "无明确要求","MajorSum": "46", "OpeningTime": [{"time":"2月1日","tip":"秋季入学申请截止时间"},{"time":"10月1日","tip":"春季入学申请截止时间"}],"Tuition": "26250","Other_Application": "50","Other_reg": "-1","Other_books": "-1","ScholarshipUrl": "http://cnu.edu/financialaid/scholarships/","alimony":"12768-21600","Other_Conditions": "1、要求提交SAT、ACT考试成绩。","Currency": "美元","Rate": "6.3387"}</t>
  </si>
  <si>
    <t>http://cnu.edu/gradstudies/international/</t>
  </si>
  <si>
    <t>a:3:{i:0;O:8:"stdClass":2:{s:4:"type";s:17:"传统托福(PBT)";s:5:"score";s:3:"580";}i:1;O:8:"stdClass":2:{s:4:"type";s:17:"托福机考(CBT)";s:5:"score";s:3:"237";}i:2;O:8:"stdClass":2:{s:4:"type";s:17:"托福网考(IBT)";s:5:"score";s:2:"92";}}</t>
  </si>
  <si>
    <t>+1 (757) 594-7649</t>
  </si>
  <si>
    <t>gradstdy@cnu.edu</t>
  </si>
  <si>
    <t>http://www.cnu.edu/gradstudies/financialaid/index.asp</t>
  </si>
  <si>
    <t>+1 (757) 594-7544</t>
  </si>
  <si>
    <t>a:3:{s:6:"理学";s:30:"./major/175/5990/Master//6.gif";s:9:"教育学";s:30:"./major/175/5990/Master//4.gif";s:6:"工学";s:30:"./major/175/5990/Master//2.gif";}</t>
  </si>
  <si>
    <t>{"Address":"Christopher Newport University, 1 University Place, Newport News, VA 23606","Tel":"+1 (757) 594-7544","Fax":"+1 (757) 594-7649 ","Mail":"gradstdy@cnu.edu","ApplyOnline":"http://cnu.edu/gradstudies/international/","Conditions_Cost": [{"score":"四分制  3.0","tip":"GPA"}],"Conditions_Edu": "本科毕业", "Conditions_Test": [{"type":"传统托福(PBT)","score":"580"},{"type":"托福机考(CBT)","score":"237"},{"type":"托福网考(IBT)","score":"92"}],"Conditions_Age": "无明确要求","MajorSum": "3", "OpeningTime": [{"time":"4月1日","tip":"秋季入学申请截止时间"},{"time":"10月1日","tip":"春季入学申请截止时间"}],"Tuition": "21576","Other_Application": "50","Other_reg": "-1","Other_books": "-1","ScholarshipUrl": "http://www.cnu.edu/gradstudies/financialaid/index.asp","alimony":"12768-21600","Other_Conditions": "无明确要求","Currency": "美元","Rate": "6.3387"}</t>
  </si>
  <si>
    <t>a:4:{s:9:"教育学";s:34:"./major/175/5990/Foundation//4.gif";s:6:"哲学";s:35:"./major/175/5990/Foundation//11.gif";s:6:"医学";s:35:"./major/175/5990/Foundation//10.gif";s:6:"法学";s:34:"./major/175/5990/Foundation//1.gif";}</t>
  </si>
  <si>
    <t>{"Address":"Christopher Newport University, 1 University Place, Newport News, VA 23606","Tel":"+1 (757) 594-0632","Fax":"+1 (757) 594-7333","Mail":"admit@cnu.edu","ApplyOnline":"http://commonapp.org/","Conditions_Cost": "","Conditions_Edu": "无明确要求", "Conditions_Test": "","Conditions_Age": "无明确要求","MajorSum": "4", "OpeningTime": "","Tuition": "-1","Other_Application": "-1","Other_reg": "-1","Other_books": "-1","ScholarshipUrl": "","alimony":"12768-21600","Other_Conditions": "无明确要求","Currency": "美元","Rate": "6.3387"}</t>
  </si>
  <si>
    <t>威廉帕特森大学（韦恩）</t>
  </si>
  <si>
    <t>William Paterson University of New Jersey (Wayne)</t>
  </si>
  <si>
    <t>William Paterson University, Office of Undergraduate Admissions, Admissions Hall, 300 Pompton Road ,Wayne, NJ 07470</t>
  </si>
  <si>
    <t>http://www.wpunj.edu/admissions/undergraduate/apply.dot</t>
  </si>
  <si>
    <t>+1 973.720.2910</t>
  </si>
  <si>
    <t>admissions@wpunj.edu</t>
  </si>
  <si>
    <t>http://www.wpunj.edu/admissions/undergraduate/scholarships/</t>
  </si>
  <si>
    <t>+1 973.720.2125</t>
  </si>
  <si>
    <t>a:10:{s:6:"文学";s:37:"./major/175/3780/Undergraduate//9.gif";s:9:"历史学";s:37:"./major/175/3780/Undergraduate//7.gif";s:6:"理学";s:37:"./major/175/3780/Undergraduate//6.gif";s:9:"经济学";s:37:"./major/175/3780/Undergraduate//5.gif";s:9:"教育学";s:37:"./major/175/3780/Undergraduate//4.gif";s:9:"管理学";s:37:"./major/175/3780/Undergraduate//3.gif";s:6:"工学";s:37:"./major/175/3780/Undergraduate//2.gif";s:6:"哲学";s:38:"./major/175/3780/Undergraduate//11.gif";s:6:"医学";s:38:"./major/175/3780/Undergraduate//10.gif";s:6:"法学";s:37:"./major/175/3780/Undergraduate//1.gif";}</t>
  </si>
  <si>
    <t>{"Address":"William Paterson University, Office of Undergraduate Admissions, Admissions Hall, 300 Pompton Road ,Wayne, NJ 07470","Tel":"+1 973.720.2125","Fax":"+1 973.720.2910","Mail":"admissions@wpunj.edu","ApplyOnline":"http://www.wpunj.edu/admissions/undergraduate/apply.dot","Conditions_Cost": "","Conditions_Edu": "高中毕业", "Conditions_Test": [{"type":"传统托福(PBT)","score":"550"},{"type":"托福机考(CBT)","score":"213"},{"type":"托福网考(IBT)","score":"79"}],"Conditions_Age": "无明确要求","MajorSum": "64", "OpeningTime": "","Tuition": "14961","Other_Application": "-1","Other_reg": "-1","Other_books": "-1","ScholarshipUrl": "http://www.wpunj.edu/admissions/undergraduate/scholarships/","alimony":"12768-21600","Other_Conditions": "无明确要求","Currency": "美元","Rate": "6.3387"}</t>
  </si>
  <si>
    <t>William Paterson University Office of Graduate Admissions and Enrollment Services Morrison Hall 102 300 Pompton Road Wayne, NJ 07470</t>
  </si>
  <si>
    <t>http://www.wpunj.edu/admissions/graduate/how-to-apply/index.dot</t>
  </si>
  <si>
    <t>+1 973.720.2035</t>
  </si>
  <si>
    <t>garciam@wpunj.edu，graduate@wpunj.edu</t>
  </si>
  <si>
    <t>a:1:{i:0;O:8:"stdClass":2:{s:4:"time";s:10:"12月31日";s:3:"tip";s:30:"多数专业全年均可申请";}}</t>
  </si>
  <si>
    <t>部分专业要求提供GRE、GMAT考试成绩。</t>
  </si>
  <si>
    <t>http://www.wpunj.edu/admissions/graduate/prospective-students/financial-support.dot</t>
  </si>
  <si>
    <t>1 (973) 720-2976，1 973.720.3641</t>
  </si>
  <si>
    <t>a:8:{s:6:"文学";s:30:"./major/175/3780/Master//9.gif";s:9:"历史学";s:30:"./major/175/3780/Master//7.gif";s:6:"理学";s:30:"./major/175/3780/Master//6.gif";s:9:"教育学";s:30:"./major/175/3780/Master//4.gif";s:9:"管理学";s:30:"./major/175/3780/Master//3.gif";s:6:"工学";s:30:"./major/175/3780/Master//2.gif";s:6:"医学";s:31:"./major/175/3780/Master//10.gif";s:6:"法学";s:30:"./major/175/3780/Master//1.gif";}</t>
  </si>
  <si>
    <t>{"Address":"William Paterson University Office of Graduate Admissions and Enrollment Services Morrison Hall 102 300 Pompton Road Wayne, NJ 07470","Tel":"1 (973) 720-2976，1 973.720.3641","Fax":"+1 973.720.2035","Mail":"garciam@wpunj.edu，graduate@wpunj.edu","ApplyOnline":"http://www.wpunj.edu/admissions/graduate/how-to-apply/index.dot","Conditions_Cost": "","Conditions_Edu": "本科毕业", "Conditions_Test": [{"type":"传统托福(PBT)","score":"550"},{"type":"托福机考(CBT)","score":"213"},{"type":"托福网考(IBT)","score":"80"},{"type":"雅思","score":"6.0"}],"Conditions_Age": "无明确要求","MajorSum": "27", "OpeningTime": [{"time":"12月31日","tip":"多数专业全年均可申请"}],"Tuition": "20948","Other_Application": "-1","Other_reg": "-1","Other_books": "-1","ScholarshipUrl": "http://www.wpunj.edu/admissions/graduate/prospective-students/financial-support.dot","alimony":"12768-21600","Other_Conditions": "部分专业要求提供GRE、GMAT考试成绩。","Currency": "美元","Rate": "6.3387"}</t>
  </si>
  <si>
    <t>a:1:{s:6:"医学";s:27:"./major/175/3780/Dr//10.gif";}</t>
  </si>
  <si>
    <t>{"Address":"William Paterson University Office of Graduate Admissions and Enrollment Services Morrison Hall 102 300 Pompton Road Wayne, NJ 07470","Tel":"1 (973) 720-2976，1 973.720.3641","Fax":"+1 973.720.2035","Mail":"garciam@wpunj.edu，graduate@wpunj.edu","ApplyOnline":"http://www.wpunj.edu/admissions/graduate/how-to-apply/index.dot","Conditions_Cost": "","Conditions_Edu": "本科毕业", "Conditions_Test": [{"type":"传统托福(PBT)","score":"550"},{"type":"托福机考(CBT)","score":"213"},{"type":"托福网考(IBT)","score":"80"},{"type":"雅思","score":"6.0"}],"Conditions_Age": "无明确要求","MajorSum": "1", "OpeningTime": [{"time":"12月31日","tip":"全年均可"}],"Tuition": "20948","Other_Application": "-1","Other_reg": "-1","Other_books": "-1","ScholarshipUrl": "http://www.wpunj.edu/admissions/graduate/prospective-students/financial-support.dot","alimony":"12768-21600","Other_Conditions": "无明确要求","Currency": "美元","Rate": "6.3387"}</t>
  </si>
  <si>
    <t>a:2:{s:9:"教育学";s:31:"./major/175/3780/NetWork//4.gif";s:9:"管理学";s:31:"./major/175/3780/NetWork//3.gif";}</t>
  </si>
  <si>
    <t>{"Address":"William Paterson University Office of Graduate Admissions and Enrollment Services Morrison Hall 102 300 Pompton Road Wayne, NJ 07470","Tel":"1 (973) 720-2976，1 973.720.3641","Fax":"+1 973.720.2035","Mail":"garciam@wpunj.edu，graduate@wpunj.edu","ApplyOnline":"http://www.wpunj.edu/admissions/graduate/how-to-apply/index.dot","Conditions_Cost": "","Conditions_Edu": "无明确要求", "Conditions_Test": "","Conditions_Age": "无明确要求","MajorSum": "2", "OpeningTime": "","Tuition": "20948","Other_Application": "","Other_reg": "-1","Other_books": "-1","ScholarshipUrl": "http://www.wpunj.edu/admissions/graduate/prospective-students/financial-support.dot","alimony":"12768-21600","Other_Conditions": "无明确要求","Currency": "美元","Rate": "6.3387"}</t>
  </si>
  <si>
    <t>a:5:{s:6:"农学";s:34:"./major/175/3780/Foundation//8.gif";s:9:"教育学";s:34:"./major/175/3780/Foundation//4.gif";s:6:"工学";s:34:"./major/175/3780/Foundation//2.gif";s:6:"医学";s:35:"./major/175/3780/Foundation//10.gif";s:6:"法学";s:34:"./major/175/3780/Foundation//1.gif";}</t>
  </si>
  <si>
    <t>{"Address":"William Paterson University, Office of Undergraduate Admissions, Admissions Hall, 300 Pompton Road ,Wayne, NJ 07470","Tel":"+1 973.720.2125","Fax":"+1 973.720.2910","Mail":"admissions@wpunj.edu","ApplyOnline":"http://www.wpunj.edu/admissions/undergraduate/apply.dot","Conditions_Cost": "","Conditions_Edu": "无明确要求", "Conditions_Test": "","Conditions_Age": "无明确要求","MajorSum": "8", "OpeningTime": "","Tuition": "-1","Other_Application": "-1","Other_reg": "-1","Other_books": "-1","ScholarshipUrl": "","alimony":"12768-21600","Other_Conditions": "无明确要求","Currency": "美元","Rate": "6.3387"}</t>
  </si>
  <si>
    <t>中阿肯色大学(康威)</t>
  </si>
  <si>
    <t>University of Central Arkansas (Conway)</t>
  </si>
  <si>
    <t>Office of Admissions  201 Donaghey Ave.  Bernard Hall, Suite 103  Conway, AR 72035</t>
  </si>
  <si>
    <t>http://uca.edu/international/undergraduate-admission/</t>
  </si>
  <si>
    <t>a:1:{i:0;O:8:"stdClass":2:{s:5:"score";s:15:"四分制  2.25";s:3:"tip";s:0:"";}}</t>
  </si>
  <si>
    <t>a:6:{i:0;O:8:"stdClass":2:{s:4:"type";s:17:"传统托福(PBT)";s:5:"score";s:3:"500";}i:1;O:8:"stdClass":2:{s:4:"type";s:17:"托福机考(CBT)";s:5:"score";s:3:"173";}i:2;O:8:"stdClass":2:{s:4:"type";s:17:"托福网考(IBT)";s:5:"score";s:2:"61";}i:3;O:8:"stdClass":2:{s:4:"type";s:6:"雅思";s:5:"score";s:3:"5.5";}i:4;O:8:"stdClass":2:{s:4:"type";s:9:"SAT写作";s:5:"score";s:3:"470";}i:5;O:8:"stdClass":2:{s:4:"type";s:9:"ACT英语";s:5:"score";s:2:"19";}}</t>
  </si>
  <si>
    <t>001 (501)450-5228</t>
  </si>
  <si>
    <t>admissions@uca.edu</t>
  </si>
  <si>
    <t>http://uca.edu/scholarships</t>
  </si>
  <si>
    <t>1-800-243-8245，001 (501)450-3128</t>
  </si>
  <si>
    <t>a:11:{s:6:"文学";s:36:"./major/175/285/Undergraduate//9.gif";s:9:"历史学";s:36:"./major/175/285/Undergraduate//7.gif";s:6:"理学";s:36:"./major/175/285/Undergraduate//6.gif";s:9:"经济学";s:36:"./major/175/285/Undergraduate//5.gif";s:9:"教育学";s:36:"./major/175/285/Undergraduate//4.gif";s:9:"管理学";s:36:"./major/175/285/Undergraduate//3.gif";s:6:"工学";s:36:"./major/175/285/Undergraduate//2.gif";s:6:"军事";s:37:"./major/175/285/Undergraduate//12.gif";s:6:"哲学";s:37:"./major/175/285/Undergraduate//11.gif";s:6:"医学";s:37:"./major/175/285/Undergraduate//10.gif";s:6:"法学";s:36:"./major/175/285/Undergraduate//1.gif";}</t>
  </si>
  <si>
    <t>{"Address":"Office of Admissions  201 Donaghey Ave.  Bernard Hall, Suite 103  Conway, AR 72035  ","Tel":"1-800-243-8245，001 (501)450-3128","Fax":"001 (501)450-5228    ","Mail":"admissions@uca.edu","ApplyOnline":"http://uca.edu/international/undergraduate-admission/","Conditions_Cost": [{"score":"四分制  2.25","tip":""}],"Conditions_Edu": "高中毕业", "Conditions_Test": [{"type":"传统托福(PBT)","score":"500"},{"type":"托福机考(CBT)","score":"173"},{"type":"托福网考(IBT)","score":"61"},{"type":"雅思","score":"5.5"},{"type":"SAT写作","score":"470"},{"type":"ACT英语","score":"19"}],"Conditions_Age": "无明确要求","MajorSum": "62", "OpeningTime": [{"time":"6月15日","tip":"秋季入学申请截止时间"},{"time":"11月1日","tip":"春季入学申请截止时间"},{"time":"4月1日","tip":"夏季入学申请截止时间"}],"Tuition": "7332","Other_Application": "50","Other_reg": "-1","Other_books": "10000","ScholarshipUrl": "http://uca.edu/scholarships","alimony":"12768-21600","Other_Conditions": "无明确要求","Currency": "美元","Rate": "6.3387"}</t>
  </si>
  <si>
    <t>Graduate School Office  201 Donaghey Ave.  Torreyson West, Room 328  Conway, AR 72035</t>
  </si>
  <si>
    <t>http://uca.edu/international/international-graduate-admission/</t>
  </si>
  <si>
    <t>001.501.450.5678</t>
  </si>
  <si>
    <t>a:2:{i:0;O:8:"stdClass":2:{s:4:"time";s:8:"4月1日";s:3:"tip";s:63:"夏季入学申请截止时间、秋季入学申请截止时间";}i:1;O:8:"stdClass":2:{s:4:"time";s:10:"10月15日";s:3:"tip";s:30:"春季入学申请截止时间";}}</t>
  </si>
  <si>
    <t>001.501.450.3124</t>
  </si>
  <si>
    <t>a:8:{s:6:"文学";s:29:"./major/175/285/Master//9.gif";s:9:"历史学";s:29:"./major/175/285/Master//7.gif";s:6:"理学";s:29:"./major/175/285/Master//6.gif";s:9:"教育学";s:29:"./major/175/285/Master//4.gif";s:9:"管理学";s:29:"./major/175/285/Master//3.gif";s:6:"工学";s:29:"./major/175/285/Master//2.gif";s:6:"医学";s:30:"./major/175/285/Master//10.gif";s:6:"法学";s:29:"./major/175/285/Master//1.gif";}</t>
  </si>
  <si>
    <t>{"Address":"Graduate School Office  201 Donaghey Ave.  Torreyson West, Room 328  Conway, AR 72035  ","Tel":"001.501.450.3124","Fax":"001.501.450.5678","Mail":"admissions@uca.edu","ApplyOnline":"http://uca.edu/international/international-graduate-admission/","Conditions_Cost": "","Conditions_Edu": "本科毕业", "Conditions_Test": [{"type":"传统托福(PBT)","score":"550"},{"type":"托福机考(CBT)","score":"213"},{"type":"托福网考(IBT)","score":"79"},{"type":"雅思","score":"6.5"}],"Conditions_Age": "无明确要求","MajorSum": "31", "OpeningTime": [{"time":"4月1日","tip":"夏季入学申请截止时间、秋季入学申请截止时间"},{"time":"10月15日","tip":"春季入学申请截止时间"}],"Tuition": "7332","Other_Application": "50","Other_reg": "-1","Other_books": "1000","ScholarshipUrl": "http://uca.edu/scholarships","alimony":"12768-21600","Other_Conditions": "无明确要求","Currency": "美元","Rate": "6.3387"}</t>
  </si>
  <si>
    <t>a:5:{s:6:"文学";s:25:"./major/175/285/Dr//9.gif";s:6:"理学";s:25:"./major/175/285/Dr//6.gif";s:9:"教育学";s:25:"./major/175/285/Dr//4.gif";s:9:"管理学";s:25:"./major/175/285/Dr//3.gif";s:6:"医学";s:26:"./major/175/285/Dr//10.gif";}</t>
  </si>
  <si>
    <t>{"Address":"Graduate School Office  201 Donaghey Ave.  Torreyson West, Room 328  Conway, AR 72035  ","Tel":"001.501.450.3124","Fax":"001.501.450.5678","Mail":"admissions@uca.edu","ApplyOnline":"http://uca.edu/international/international-graduate-admission/","Conditions_Cost": "","Conditions_Edu": "本科毕业", "Conditions_Test": [{"type":"传统托福(PBT)","score":"550"},{"type":"托福机考(CBT)","score":"213"},{"type":"托福网考(IBT)","score":"79"},{"type":"雅思","score":"6.5"}],"Conditions_Age": "无明确要求","MajorSum": "4", "OpeningTime": [{"time":"4月1日","tip":"夏季入学申请截止时间、秋季入学申请截止时间"},{"time":"10月15日","tip":"春季入学申请截止时间"}],"Tuition": "7332","Other_Application": "50","Other_reg": "-1","Other_books": "1000","ScholarshipUrl": "http://uca.edu/scholarships","alimony":"12768-21600","Other_Conditions": "无明确要求","Currency": "美元","Rate": "6.3387"}</t>
  </si>
  <si>
    <t>University of Central Arkansas, MBA Program, 201 Donaghey Ave., COB 102H, Conway AR 72035</t>
  </si>
  <si>
    <t>a:1:{i:0;O:8:"stdClass":1:{s:5:"score";s:3:"2.7";}}</t>
  </si>
  <si>
    <t>a:4:{i:0;O:8:"stdClass":2:{s:4:"type";s:17:"传统托福(PBT)";s:5:"score";s:3:"550";}i:1;O:8:"stdClass":2:{s:4:"type";s:17:"托福网考(IBT)";s:5:"score";s:2:"79";}i:2;O:8:"stdClass":2:{s:4:"type";s:6:"雅思";s:5:"score";s:3:"6.5";}i:3;O:8:"stdClass":2:{s:4:"type";s:4:"GMAT";s:5:"score";s:3:"500";}}</t>
  </si>
  <si>
    <t>+1 501.450.5316</t>
  </si>
  <si>
    <t>a:1:{s:9:"管理学";s:26:"./major/175/285/MBA//3.gif";}</t>
  </si>
  <si>
    <t>{"Address":"University of Central Arkansas, MBA Program, 201 Donaghey Ave., COB 102H, Conway AR 72035","Tel":"+1 501.450.5316","Fax":"","Mail":"","Conditions_Cost": [{"score":"2.7"}],"Conditions_Edu": "本科毕业", "Conditions_Test": [{"type":"传统托福(PBT)","score":"550"},{"type":"托福网考(IBT)","score":"79"},{"type":"雅思","score":"6.5"},{"type":"GMAT","score":"500"}], "Conditions_Work": "无明确要求","Conditions_Age": "无明确要求","MajorSum": "1", "OpeningTime": [{"time":"12月31日","tip":"全年均可申请截止时间"}],"Tuition": "21750","Other_Application": "-1","Other_reg": "-1","Other_books": "-1","ScholarshipUrl": "","alimony":"12768-21600","Other_Conditions": "无明确要求","Currency": "美元","Rate": "6.3387"}</t>
  </si>
  <si>
    <t>UCA International Programs  Attention: Amanda Legate  360 Farris Rd.  Conway, AR 72034</t>
  </si>
  <si>
    <t>https://uca.edu/international/admissions/</t>
  </si>
  <si>
    <t>internationaladmission@uca.edu.</t>
  </si>
  <si>
    <t>+1 (501) 852-7412</t>
  </si>
  <si>
    <t>a:2:{s:6:"文学";s:31:"./major/175/285/Language//9.gif";s:9:"教育学";s:31:"./major/175/285/Language//4.gif";}</t>
  </si>
  <si>
    <t>{"Address":"UCA International Programs  Attention: Amanda Legate  360 Farris Rd.  Conway, AR 72034    ","Tel":"+1 (501) 852-7412","Fax":"","Mail":"internationaladmission@uca.edu.","ApplyOnline":"https://uca.edu/international/admissions/","Conditions_Cost": "","Conditions_Edu": "无明确要求", "Conditions_Test": "","Conditions_Age": "无明确要求","MajorSum": "1", "OpeningTime": "","Tuition": "-1","Other_Application": "-1","Other_reg": "-1","Other_books": "-1","ScholarshipUrl": "","alimony":"12768-21600","Other_Conditions": "无明确要求","Currency": "美元","Rate": "6.3387"}</t>
  </si>
  <si>
    <t>a:3:{s:6:"文学";s:30:"./major/175/285/NetWork//9.gif";s:6:"理学";s:30:"./major/175/285/NetWork//6.gif";s:9:"教育学";s:30:"./major/175/285/NetWork//4.gif";}</t>
  </si>
  <si>
    <t>{"Address":"Graduate School Office  201 Donaghey Ave.  Torreyson West, Room 328  Conway, AR 72035  ","Tel":"001.501.450.3124","Fax":"001.501.450.5678","Mail":"admissions@uca.edu","ApplyOnline":"http://uca.edu/international/international-graduate-admission/","Conditions_Cost": "","Conditions_Edu": "无明确要求", "Conditions_Test": "","Conditions_Age": "无明确要求","MajorSum": "8", "OpeningTime": "","Tuition": "7332","Other_Application": "","Other_reg": "-1","Other_books": "1000","ScholarshipUrl": "","alimony":"12768-21600","Other_Conditions": "无明确要求","Currency": "美元","Rate": "6.3387"}</t>
  </si>
  <si>
    <t>a:5:{s:6:"农学";s:33:"./major/175/285/Foundation//8.gif";s:9:"教育学";s:33:"./major/175/285/Foundation//4.gif";s:6:"工学";s:33:"./major/175/285/Foundation//2.gif";s:6:"医学";s:34:"./major/175/285/Foundation//10.gif";s:6:"法学";s:33:"./major/175/285/Foundation//1.gif";}</t>
  </si>
  <si>
    <t>{"Address":"Office of Admissions  201 Donaghey Ave.  Bernard Hall, Suite 103  Conway, AR 72035  ","Tel":"1-800-243-8245，001 (501)450-3128","Fax":"001 (501)450-5228","Mail":"admissions@uca.edu","ApplyOnline":"http://uca.edu/international/undergraduate-admission/","Conditions_Cost": "","Conditions_Edu": "无明确要求", "Conditions_Test": "","Conditions_Age": "无明确要求","MajorSum": "9", "OpeningTime": "","Tuition": "-1","Other_Application": "-1","Other_reg": "-1","Other_books": "-1","ScholarshipUrl": "","alimony":"12768-21600","Other_Conditions": "无明确要求","Currency": "美元","Rate": "6.3387"}</t>
  </si>
  <si>
    <t>玛丽亚教会学院(波基普希)</t>
  </si>
  <si>
    <t>Marist College (Poughkeepsie)</t>
  </si>
  <si>
    <t>Marist College, 3399 North Road, Poughkeepsie, NY 12601</t>
  </si>
  <si>
    <t>http://www.marist.edu/admission/international/apply.html</t>
  </si>
  <si>
    <t>admission@marist.edu</t>
  </si>
  <si>
    <t>a:3:{i:0;O:8:"stdClass":2:{s:4:"time";s:10:"11月15日";s:3:"tip";s:42:"提前录取（单一申请）截止日期";}i:1;O:8:"stdClass":2:{s:4:"time";s:9:"12月8日";s:3:"tip";s:45:"提前录取（无限制申请）截止日期";}i:2;O:8:"stdClass":2:{s:4:"time";s:8:"2月1日";s:3:"tip";s:24:"常规申请截止日期";}}</t>
  </si>
  <si>
    <t>http://www.marist.edu/financialaid/traditional.html</t>
  </si>
  <si>
    <t>+1 845.575.3226</t>
  </si>
  <si>
    <t>a:10:{s:6:"文学";s:37:"./major/175/4015/Undergraduate//9.gif";s:9:"历史学";s:37:"./major/175/4015/Undergraduate//7.gif";s:6:"理学";s:37:"./major/175/4015/Undergraduate//6.gif";s:9:"经济学";s:37:"./major/175/4015/Undergraduate//5.gif";s:9:"教育学";s:37:"./major/175/4015/Undergraduate//4.gif";s:9:"管理学";s:37:"./major/175/4015/Undergraduate//3.gif";s:6:"工学";s:37:"./major/175/4015/Undergraduate//2.gif";s:6:"哲学";s:38:"./major/175/4015/Undergraduate//11.gif";s:6:"医学";s:38:"./major/175/4015/Undergraduate//10.gif";s:6:"法学";s:37:"./major/175/4015/Undergraduate//1.gif";}</t>
  </si>
  <si>
    <t>{"Address":"Marist College, 3399 North Road, Poughkeepsie, NY 12601","Tel":"+1 845.575.3226","Fax":"","Mail":"admission@marist.edu","ApplyOnline":"http://www.marist.edu/admission/international/apply.html","Conditions_Cost": "","Conditions_Edu": "高中毕业", "Conditions_Test": [{"type":"传统托福(PBT)","score":"550"},{"type":"托福机考(CBT)","score":"213"},{"type":"托福网考(IBT)","score":"80"},{"type":"雅思","score":"6.5"}],"Conditions_Age": "无明确要求","MajorSum": "35", "OpeningTime": [{"time":"11月15日","tip":"提前录取（单一申请）截止日期"},{"time":"12月8日","tip":"提前录取（无限制申请）截止日期"},{"time":"2月1日","tip":"常规申请截止日期"}],"Tuition": "30700","Other_Application": "50","Other_reg": "-1","Other_books": "1600","ScholarshipUrl": "http://www.marist.edu/financialaid/traditional.html","alimony":"12768-21600","Other_Conditions": "无明确要求","Currency": "美元","Rate": "6.3387"}</t>
  </si>
  <si>
    <t>a:3:{i:0;O:8:"stdClass":2:{s:4:"type";s:17:"托福网考(IBT)";s:5:"score";s:2:"80";}i:1;O:8:"stdClass":2:{s:4:"type";s:6:"雅思";s:5:"score";s:3:"6.5";}i:2;O:8:"stdClass":2:{s:4:"type";s:3:"GRE";s:5:"score";s:3:"300";}}</t>
  </si>
  <si>
    <t>+1 845.575.3166</t>
  </si>
  <si>
    <t>graduate@marist.edu</t>
  </si>
  <si>
    <t>a:2:{i:0;O:8:"stdClass":2:{s:4:"time";s:9:"7月15日";s:3:"tip";s:30:"秋季入学申请截止时间";}i:1;O:8:"stdClass":2:{s:4:"time";s:10:"11月30日";s:3:"tip";s:30:"春季入学申请截止时间";}}</t>
  </si>
  <si>
    <t>http://www.marist.edu/financialaid/gradadult.html</t>
  </si>
  <si>
    <t>+1 845.575.3800</t>
  </si>
  <si>
    <t>a:7:{s:6:"文学";s:30:"./major/175/4015/Master//9.gif";s:9:"历史学";s:30:"./major/175/4015/Master//7.gif";s:6:"理学";s:30:"./major/175/4015/Master//6.gif";s:9:"教育学";s:30:"./major/175/4015/Master//4.gif";s:9:"管理学";s:30:"./major/175/4015/Master//3.gif";s:6:"工学";s:30:"./major/175/4015/Master//2.gif";s:6:"医学";s:31:"./major/175/4015/Master//10.gif";}</t>
  </si>
  <si>
    <t>{"Address":"Marist College, 3399 North Road, Poughkeepsie, NY 12601","Tel":"+1 845.575.3800","Fax":"+1 845.575.3166","Mail":"graduate@marist.edu","ApplyOnline":"http://www.marist.edu/admission/international/apply.html","Conditions_Cost": "","Conditions_Edu": "本科毕业", "Conditions_Test": [{"type":"托福网考(IBT)","score":"80"},{"type":"雅思","score":"6.5"},{"type":"GRE","score":"300"}],"Conditions_Age": "无明确要求","MajorSum": "10", "OpeningTime": [{"time":"7月15日","tip":"秋季入学申请截止时间"},{"time":"11月30日","tip":"春季入学申请截止时间"}],"Tuition": "22510","Other_Application": "50","Other_reg": "-1","Other_books": "-1","ScholarshipUrl": "http://www.marist.edu/financialaid/gradadult.html","alimony":"12768-21600","Other_Conditions": "无明确要求","Currency": "美元","Rate": "6.3387"}</t>
  </si>
  <si>
    <t>a:1:{s:6:"工学";s:31:"./major/175/4015/NetWork//2.gif";}</t>
  </si>
  <si>
    <t>{"Address":"Marist College, 3399 North Road, Poughkeepsie, NY 12601","Tel":"+1 845.575.3800","Fax":"+1 845.575.3166","Mail":"graduate@marist.edu","ApplyOnline":"http://www.marist.edu/admission/international/apply.html","Conditions_Cost": "","Conditions_Edu": "无明确要求", "Conditions_Test": "","Conditions_Age": "无明确要求","MajorSum": "1", "OpeningTime": "","Tuition": "-1","Other_Application": "","Other_reg": "-1","Other_books": "-1","ScholarshipUrl": "","alimony":"12768-21600","Other_Conditions": "无明确要求","Currency": "美元","Rate": "6.3387"}</t>
  </si>
  <si>
    <t>安柏瑞德航空航天大学（戴托纳海滩）</t>
  </si>
  <si>
    <t>Embry-Riddle Aeronautical University (Daytona Beach)</t>
  </si>
  <si>
    <t>Embry-Riddle Aeronautical University 600 S. Clyde Morris Boulevard Daytona Beach, FL 32114-3900</t>
  </si>
  <si>
    <t>http://daytonabeach.erau.edu/admissions/apply-now/index.html</t>
  </si>
  <si>
    <t>international.admissions@erau.edu，dbadmit@erau.edu</t>
  </si>
  <si>
    <t>a:3:{i:0;O:8:"stdClass":2:{s:4:"time";s:8:"7月1日";s:3:"tip";s:30:"秋季入学申请截止日期";}i:1;O:8:"stdClass":2:{s:4:"time";s:9:"12月1日";s:3:"tip";s:30:"春季入学申请截止日期";}i:2;O:8:"stdClass":2:{s:4:"time";s:8:"4月1日";s:3:"tip";s:30:"夏季入学申请截止日期";}}</t>
  </si>
  <si>
    <t>http://daytonabeach.erau.edu/financial-aid/scholarships/</t>
  </si>
  <si>
    <t>1-386-226-6115，1 386-226-6100</t>
  </si>
  <si>
    <t>a:6:{s:6:"文学";s:37:"./major/175/1270/Undergraduate//9.gif";s:6:"理学";s:37:"./major/175/1270/Undergraduate//6.gif";s:9:"管理学";s:37:"./major/175/1270/Undergraduate//3.gif";s:6:"工学";s:37:"./major/175/1270/Undergraduate//2.gif";s:6:"军事";s:38:"./major/175/1270/Undergraduate//12.gif";s:6:"法学";s:37:"./major/175/1270/Undergraduate//1.gif";}</t>
  </si>
  <si>
    <t>{"Address":"Embry-Riddle Aeronautical University 600 S. Clyde Morris Boulevard Daytona Beach, FL 32114-3900 ","Tel":"1-386-226-6115，1 386-226-6100","Fax":"","Mail":"international.admissions@erau.edu，dbadmit@erau.edu","ApplyOnline":"http://daytonabeach.erau.edu/admissions/apply-now/index.html","Conditions_Cost": "","Conditions_Edu": "高中毕业", "Conditions_Test": [{"type":"传统托福(PBT)","score":"550"},{"type":"托福机考(CBT)","score":"213"},{"type":"托福网考(IBT)","score":"79"},{"type":"雅思","score":"6.0"}],"Conditions_Age": "无明确要求","MajorSum": "41", "OpeningTime": [{"time":"7月1日","tip":"秋季入学申请截止日期"},{"time":"12月1日","tip":"春季入学申请截止日期"},{"time":"4月1日","tip":"夏季入学申请截止日期"}],"Tuition": "31344","Other_Application": "-1","Other_reg": "-1","Other_books": "1400","ScholarshipUrl": "http://daytonabeach.erau.edu/financial-aid/scholarships/","alimony":"12768-21600","Other_Conditions": "无明确要求","Currency": "美元","Rate": "6.3387"}</t>
  </si>
  <si>
    <t>graduate.admissions@erau.edu</t>
  </si>
  <si>
    <t>1-800-388-3728</t>
  </si>
  <si>
    <t>a:4:{s:6:"理学";s:30:"./major/175/1270/Master//6.gif";s:9:"教育学";s:30:"./major/175/1270/Master//4.gif";s:9:"管理学";s:30:"./major/175/1270/Master//3.gif";s:6:"工学";s:30:"./major/175/1270/Master//2.gif";}</t>
  </si>
  <si>
    <t>{"Address":"Embry-Riddle Aeronautical University 600 S. Clyde Morris Boulevard Daytona Beach, FL 32114-3900","Tel":"1-800-388-3728","Fax":"","Mail":"graduate.admissions@erau.edu","ApplyOnline":"http://daytonabeach.erau.edu/admissions/apply-now/index.html","Conditions_Cost": "","Conditions_Edu": "本科毕业", "Conditions_Test": [{"type":"传统托福(PBT)","score":"550"},{"type":"托福机考(CBT)","score":"213"},{"type":"托福网考(IBT)","score":"79"},{"type":"雅思","score":"6"}],"Conditions_Age": "无明确要求","MajorSum": "28", "OpeningTime": [{"time":"7月1日","tip":"秋季入学申请截止日期"},{"time":"12月1日","tip":"春季入学申请截止日期"},{"time":"4月1日","tip":"夏季入学申请截止日期"}],"Tuition": "16284","Other_Application": "50","Other_reg": "-1","Other_books": "1400","ScholarshipUrl": "http://daytonabeach.erau.edu/financial-aid/scholarships/","alimony":"12768-21600","Other_Conditions": "无明确要求","Currency": "美元","Rate": "6.3387"}</t>
  </si>
  <si>
    <t>a:1:{s:6:"工学";s:26:"./major/175/1270/Dr//2.gif";}</t>
  </si>
  <si>
    <t>{"Address":"Embry-Riddle Aeronautical University 600 S. Clyde Morris Boulevard Daytona Beach, FL 32114-3900","Tel":"1-800-388-3728","Fax":"","Mail":"graduate.admissions@erau.edu","ApplyOnline":"http://daytonabeach.erau.edu/admissions/apply-now/index.html","Conditions_Cost": "","Conditions_Edu": "本科毕业", "Conditions_Test": [{"type":"传统托福(PBT)","score":"550"},{"type":"托福机考(CBT)","score":"213"},{"type":"托福网考(IBT)","score":"79"},{"type":"雅思","score":"6"}],"Conditions_Age": "无明确要求","MajorSum": "3", "OpeningTime": [{"time":"7月1日","tip":"秋季入学申请截止日期"},{"time":"12月1日","tip":"春季入学申请截止日期"},{"time":"4月1日","tip":"夏季入学申请截止日期"}],"Tuition": "16284","Other_Application": "50","Other_reg": "-1","Other_books": "1400","ScholarshipUrl": "http://daytonabeach.erau.edu/financial-aid/scholarships/","alimony":"12768-21600","Other_Conditions": "无明确要求","Currency": "美元","Rate": "6.3387"}</t>
  </si>
  <si>
    <t>申请者需提供GMAT考试成绩</t>
  </si>
  <si>
    <t>1 800-388-3728</t>
  </si>
  <si>
    <t>a:3:{s:9:"经济学";s:27:"./major/175/1270/MBA//5.gif";s:9:"管理学";s:27:"./major/175/1270/MBA//3.gif";s:6:"工学";s:27:"./major/175/1270/MBA//2.gif";}</t>
  </si>
  <si>
    <t>{"Address":"Embry-Riddle Aeronautical University 600 S. Clyde Morris Boulevard Daytona Beach, FL 32114-3900","Tel":"1 800-388-3728","Fax":"","Mail":"graduate.admissions@erau.edu","Conditions_Cost": [{"score":"四分制  3.0","tip":"GPA"}],"Conditions_Edu": "本科毕业", "Conditions_Test": [{"type":"传统托福(PBT)","score":"550"},{"type":"托福机考(CBT)","score":"213"},{"type":"托福网考(IBT)","score":"79"},{"type":"雅思","score":"6"}], "Conditions_Work": "无明确要求","Conditions_Age": "无明确要求","MajorSum": "10", "OpeningTime": [{"time":"7月1日","tip":"秋季入学申请截止时间"},{"time":"12月1日","tip":"春季入学申请截止时间"},{"time":"4月1日","tip":"夏季入学申请截止时间"}],"Tuition": "-1","Other_Application": "-1","Other_reg": "-1","Other_books": "-1","ScholarshipUrl": "","alimony":"12768-21600","Other_Conditions": "申请者需提供GMAT考试成绩","Currency": "美元","Rate": "6.3387"}</t>
  </si>
  <si>
    <t>a:2:{s:9:"管理学";s:34:"./major/175/1270/Specialist//3.gif";s:6:"工学";s:34:"./major/175/1270/Specialist//2.gif";}</t>
  </si>
  <si>
    <t>{"Address":"Embry-Riddle Aeronautical University 600 S. Clyde Morris Boulevard Daytona Beach, FL 32114-3900 ","Tel":"1-386-226-6115，1 386-226-6100","Fax":"","Mail":"international.admissions@erau.edu，dbadmit@erau.edu","ApplyOnline":"http://daytonabeach.erau.edu/admissions/apply-now/index.html","Conditions_Cost": "","Conditions_Edu": "高中毕业", "Conditions_Test": [{"type":"传统托福(PBT)","score":"550"},{"type":"托福机考(CBT)","score":"213"},{"type":"托福网考(IBT)","score":"79"},{"type":"雅思","score":"6.0"}],"Conditions_Age": "无明确要求","MajorSum": "4", "OpeningTime": [{"time":"7月1日","tip":"秋季入学申请截止日期"},{"time":"12月1日","tip":"春季入学申请截止日期"},{"time":"4月1日","tip":"夏季入学申请截止日期"}],"Tuition": "31344","Other_Application": "-1","Other_reg": "-1","Other_books": "1400","ScholarshipUrl": "http://daytonabeach.erau.edu/financial-aid/scholarships/","alimony":"12768-21600","Other_Conditions": "无明确要求","Currency": "美元","Rate": "6.3387"}</t>
  </si>
  <si>
    <t>INTERNATIONAL ADMISSIONS, Embry-Riddle Aeronautical University, 600 S. Clyde Morris Blvd., Daytona Beach, FL 32114-3900, United States of America</t>
  </si>
  <si>
    <t>international.admissions@erau.edu</t>
  </si>
  <si>
    <t>a:1:{i:0;O:8:"stdClass":2:{s:4:"time";s:8:"1月6日";s:3:"tip";s:40:"每年开课3次，1月、5月、8月。";}}</t>
  </si>
  <si>
    <t>a:2:{s:6:"文学";s:32:"./major/175/1270/Language//9.gif";s:9:"教育学";s:32:"./major/175/1270/Language//4.gif";}</t>
  </si>
  <si>
    <t>{"Address":"INTERNATIONAL ADMISSIONS, Embry-Riddle Aeronautical University, 600 S. Clyde Morris Blvd., Daytona Beach, FL 32114-3900, United States of America","Tel":"1-800-388-3728","Fax":"","Mail":"international.admissions@erau.edu","ApplyOnline":"http://daytonabeach.erau.edu/admissions/apply-now/index.html","Conditions_Cost": "","Conditions_Edu": "无明确要求", "Conditions_Test": "","Conditions_Age": "无明确要求","MajorSum": "1", "OpeningTime": [{"time":"1月6日","tip":"每年开课3次，1月、5月、8月。"}],"Tuition": "250","Other_Application": "-1","Other_reg": "-1","Other_books": "-1","ScholarshipUrl": "","alimony":"12768-21600","Other_Conditions": "无明确要求","Currency": "美元","Rate": "6.3387"}</t>
  </si>
  <si>
    <t>休斯顿大学清湖分校(休斯顿)</t>
  </si>
  <si>
    <t>University of Houston - Clear Lake (Houston)</t>
  </si>
  <si>
    <t>International admission, University of Houston-Clear Lake, Office of Admissions, 2700 Bay Area Boulevard, Houston, Texas 77058</t>
  </si>
  <si>
    <t>a:8:{i:0;O:8:"stdClass":2:{s:4:"type";s:17:"传统托福(PBT)";s:5:"score";s:3:"550";}i:1;O:8:"stdClass":2:{s:4:"type";s:23:"传统托福(PBT)阅读";s:5:"score";s:2:"50";}i:2;O:8:"stdClass":2:{s:4:"type";s:23:"传统托福(PBT)写作";s:5:"score";s:2:"50";}i:3;O:8:"stdClass":2:{s:4:"type";s:23:"传统托福(PBT)听力";s:5:"score";s:2:"50";}i:4;O:8:"stdClass":2:{s:4:"type";s:23:"传统托福(PBT)口语";s:5:"score";s:2:"50";}i:5;O:8:"stdClass":2:{s:4:"type";s:17:"托福网考(IBT)";s:5:"score";s:2:"79";}i:6;O:8:"stdClass":2:{s:4:"type";s:6:"雅思";s:5:"score";s:1:"6";}i:7;O:8:"stdClass":2:{s:4:"type";s:3:"PTE";s:5:"score";s:2:"53";}}</t>
  </si>
  <si>
    <t>+1 281-283-2522</t>
  </si>
  <si>
    <t>admissions@uchl.edu</t>
  </si>
  <si>
    <t>a:3:{i:0;O:8:"stdClass":2:{s:4:"time";s:9:"10月1日";s:3:"tip";s:30:"春季入学申请截止日期";}i:1;O:8:"stdClass":2:{s:4:"time";s:8:"3月1日";s:3:"tip";s:30:"夏季入学申请截止日期";}i:2;O:8:"stdClass":2:{s:4:"time";s:8:"6月1日";s:3:"tip";s:30:"秋季入学申请截止日期";}}</t>
  </si>
  <si>
    <t>学术要求：&amp;nbsp;提交大学成绩单&amp;nbsp;&amp;nbsp;语言要求：&amp;nbsp;美国语言中心（ELS）：112级</t>
  </si>
  <si>
    <t>http://prtl.uhcl.edu/portal/page/portal/FAO/FAO_New/Scholarship</t>
  </si>
  <si>
    <t>+1 281-283-2500</t>
  </si>
  <si>
    <t>a:10:{s:6:"文学";s:37:"./major/175/5818/Undergraduate//9.gif";s:9:"历史学";s:37:"./major/175/5818/Undergraduate//7.gif";s:6:"理学";s:37:"./major/175/5818/Undergraduate//6.gif";s:9:"经济学";s:37:"./major/175/5818/Undergraduate//5.gif";s:9:"教育学";s:37:"./major/175/5818/Undergraduate//4.gif";s:9:"管理学";s:37:"./major/175/5818/Undergraduate//3.gif";s:6:"工学";s:37:"./major/175/5818/Undergraduate//2.gif";s:21:"职教及其他类别";s:38:"./major/175/5818/Undergraduate//13.gif";s:6:"医学";s:38:"./major/175/5818/Undergraduate//10.gif";s:6:"法学";s:37:"./major/175/5818/Undergraduate//1.gif";}</t>
  </si>
  <si>
    <t>{"Address":"International admission, University of Houston-Clear Lake, Office of Admissions, 2700 Bay Area Boulevard, Houston, Texas 77058","Tel":"+1 281-283-2500","Fax":"+1 281-283-2522","Mail":"admissions@uchl.edu","ApplyOnline":"https://www.applytexas.org/adappc/gen/c_start.WBX","Conditions_Cost": "","Conditions_Edu": "无明确要求", "Conditions_Test": [{"type":"传统托福(PBT)","score":"550"},{"type":"传统托福(PBT)阅读","score":"50"},{"type":"传统托福(PBT)写作","score":"50"},{"type":"传统托福(PBT)听力","score":"50"},{"type":"传统托福(PBT)口语","score":"50"},{"type":"托福网考(IBT)","score":"79"},{"type":"雅思","score":"6"},{"type":"PTE","score":"53"}],"Conditions_Age": "无明确要求","MajorSum": "51", "OpeningTime": [{"time":"10月1日","tip":"春季入学申请截止日期"},{"time":"3月1日","tip":"夏季入学申请截止日期"},{"time":"6月1日","tip":"秋季入学申请截止日期"}],"Tuition": "19230","Other_Application": "75","Other_reg": "-1","Other_books": "-1","ScholarshipUrl": "http://prtl.uhcl.edu/portal/page/portal/FAO/FAO_New/Scholarship","alimony":"12768-21600","Other_Conditions": "学术要求：&amp;nbsp;提交大学成绩单&amp;nbsp;&amp;nbsp;语言要求：&amp;nbsp;美国语言中心（ELS）：112级","Currency": "美元","Rate": "6.3387"}</t>
  </si>
  <si>
    <t>a:8:{i:0;O:8:"stdClass":2:{s:4:"type";s:17:"传统托福(PBT)";s:5:"score";s:3:"550";}i:1;O:8:"stdClass":2:{s:4:"type";s:23:"传统托福(PBT)阅读";s:5:"score";s:2:"50";}i:2;O:8:"stdClass":2:{s:4:"type";s:23:"传统托福(PBT)写作";s:5:"score";s:2:"50";}i:3;O:8:"stdClass":2:{s:4:"type";s:23:"传统托福(PBT)听力";s:5:"score";s:2:"50";}i:4;O:8:"stdClass":2:{s:4:"type";s:23:"传统托福(PBT)口语";s:5:"score";s:2:"50";}i:5;O:8:"stdClass":2:{s:4:"type";s:17:"托福网考(IBT)";s:5:"score";s:2:"79";}i:6;O:8:"stdClass":2:{s:4:"type";s:6:"雅思";s:5:"score";s:1:"6";}i:7;O:8:"stdClass":2:{s:4:"type";s:3:"CPE";s:5:"score";s:2:"53";}}</t>
  </si>
  <si>
    <t>语言要求：&amp;nbsp;美国语言中心（ELS）：112级</t>
  </si>
  <si>
    <t>a:10:{s:6:"文学";s:30:"./major/175/5818/Master//9.gif";s:9:"历史学";s:30:"./major/175/5818/Master//7.gif";s:6:"理学";s:30:"./major/175/5818/Master//6.gif";s:9:"经济学";s:30:"./major/175/5818/Master//5.gif";s:9:"教育学";s:30:"./major/175/5818/Master//4.gif";s:9:"管理学";s:30:"./major/175/5818/Master//3.gif";s:6:"工学";s:30:"./major/175/5818/Master//2.gif";s:21:"职教及其他类别";s:31:"./major/175/5818/Master//13.gif";s:6:"医学";s:31:"./major/175/5818/Master//10.gif";s:6:"法学";s:30:"./major/175/5818/Master//1.gif";}</t>
  </si>
  <si>
    <t>{"Address":"International admission, University of Houston-Clear Lake, Office of Admissions, 2700 Bay Area Boulevard, Houston, Texas 77058","Tel":"+1 281-283-2500","Fax":"+1 281-283-2522","Mail":"admissions@uchl.edu","ApplyOnline":"https://www.applytexas.org/adappc/gen/c_start.WBX","Conditions_Cost": "","Conditions_Edu": "本科毕业", "Conditions_Test": [{"type":"传统托福(PBT)","score":"550"},{"type":"传统托福(PBT)阅读","score":"50"},{"type":"传统托福(PBT)写作","score":"50"},{"type":"传统托福(PBT)听力","score":"50"},{"type":"传统托福(PBT)口语","score":"50"},{"type":"托福网考(IBT)","score":"79"},{"type":"雅思","score":"6"},{"type":"CPE","score":"53"}],"Conditions_Age": "无明确要求","MajorSum": "57", "OpeningTime": [{"time":"10月1日","tip":"春季入学申请截止日期"},{"time":"3月1日","tip":"夏季入学申请截止日期"},{"time":"6月1日","tip":"秋季入学申请截止日期"}],"Tuition": "16016","Other_Application": "75","Other_reg": "-1","Other_books": "-1","ScholarshipUrl": "http://prtl.uhcl.edu/portal/page/portal/FAO/FAO_New/Scholarship","alimony":"12768-21600","Other_Conditions": "语言要求：&amp;nbsp;美国语言中心（ELS）：112级","Currency": "美元","Rate": "6.3387"}</t>
  </si>
  <si>
    <t>a:2:{s:9:"教育学";s:26:"./major/175/5818/Dr//4.gif";s:9:"管理学";s:26:"./major/175/5818/Dr//3.gif";}</t>
  </si>
  <si>
    <t>{"Address":"International admission, University of Houston-Clear Lake, Office of Admissions, 2700 Bay Area Boulevard, Houston, Texas 77058","Tel":"+1 281-283-2500","Fax":"+1 281-283-2522","Mail":"admissions@uchl.edu","ApplyOnline":"https://www.applytexas.org/adappc/gen/c_start.WBX","Conditions_Cost": "","Conditions_Edu": "本科毕业", "Conditions_Test": [{"type":"传统托福(PBT)","score":"550"},{"type":"传统托福(PBT)阅读","score":"50"},{"type":"传统托福(PBT)写作","score":"50"},{"type":"传统托福(PBT)听力","score":"50"},{"type":"传统托福(PBT)口语","score":"50"},{"type":"托福网考(IBT)","score":"79"},{"type":"雅思","score":"6"},{"type":"PTE","score":"53"}],"Conditions_Age": "无明确要求","MajorSum": "1", "OpeningTime": [{"time":"10月1日","tip":"春季入学申请截止日期"},{"time":"3月1日","tip":"夏季入学申请截止日期"},{"time":"6月1日","tip":"秋季入学申请截止日期"}],"Tuition": "16016","Other_Application": "75","Other_reg": "-1","Other_books": "-1","ScholarshipUrl": "http://prtl.uhcl.edu/portal/page/portal/FAO/FAO_New/Scholarship","alimony":"12768-21600","Other_Conditions": "语言要求：&amp;nbsp;美国语言中心（ELS）：112级","Currency": "美元","Rate": "6.3387"}</t>
  </si>
  <si>
    <t>a:2:{s:6:"理学";s:34:"./major/175/5818/Specialist//6.gif";s:6:"法学";s:34:"./major/175/5818/Specialist//1.gif";}</t>
  </si>
  <si>
    <t>{"Address":"International admission, University of Houston-Clear Lake, Office of Admissions, 2700 Bay Area Boulevard, Houston, Texas 77058","Tel":"+1 281-283-2500","Fax":"+1 281-283-2522","Mail":"admissions@uchl.edu","ApplyOnline":"https://www.applytexas.org/adappc/gen/c_start.WBX","Conditions_Cost": "","Conditions_Edu": "高中毕业", "Conditions_Test": [{"type":"传统托福(PBT)","score":"550"},{"type":"传统托福(PBT)阅读","score":"50"},{"type":"传统托福(PBT)写作","score":"50"},{"type":"传统托福(PBT)听力","score":"50"},{"type":"传统托福(PBT)口语","score":"50"},{"type":"托福网考(IBT)","score":"79"},{"type":"雅思","score":"6"},{"type":"PTE","score":"53"}],"Conditions_Age": "无明确要求","MajorSum": "2", "OpeningTime": [{"time":"10月1日","tip":"春季入学申请截止时间"},{"time":"3月1日","tip":"夏季入学申请截止时间"},{"time":"6月1日","tip":"秋季入学申请截止时间"}],"Tuition": "19230","Other_Application": "75","Other_reg": "-1","Other_books": "-1","ScholarshipUrl": "http://prtl.uhcl.edu/portal/page/portal/FAO/FAO_New/Scholarship","alimony":"12768-21600","Other_Conditions": "学术要求：&amp;nbsp;提交大学成绩单&amp;nbsp;&amp;nbsp;语言要求：&amp;nbsp;美国语言中心（ELS）：112级","Currency": "美元","Rate": "6.3387"}</t>
  </si>
  <si>
    <t>a:6:{s:6:"文学";s:31:"./major/175/5818/NetWork//9.gif";s:6:"理学";s:31:"./major/175/5818/NetWork//6.gif";s:9:"教育学";s:31:"./major/175/5818/NetWork//4.gif";s:9:"管理学";s:31:"./major/175/5818/NetWork//3.gif";s:6:"工学";s:31:"./major/175/5818/NetWork//2.gif";s:6:"法学";s:31:"./major/175/5818/NetWork//1.gif";}</t>
  </si>
  <si>
    <t>{"Address":"International admission, University of Houston-Clear Lake, Office of Admissions, 2700 Bay Area Boulevard, Houston, Texas 77058","Tel":"+1 281-283-2500","Fax":"+1 281-283-2522","Mail":"admissions@uchl.edu","ApplyOnline":"https://www.applytexas.org/adappc/gen/c_start.WBX","Conditions_Cost": "","Conditions_Edu": "无明确要求", "Conditions_Test": "","Conditions_Age": "无明确要求","MajorSum": "16", "OpeningTime": "","Tuition": "16016","Other_Application": "","Other_reg": "-1","Other_books": "-1","ScholarshipUrl": "http://prtl.uhcl.edu/portal/page/portal/FAO/FAO_New/Scholarship","alimony":"12768-21600","Other_Conditions": "无明确要求","Currency": "美元","Rate": "6.3387"}</t>
  </si>
  <si>
    <t>哈特福德大学（西哈特福德）</t>
  </si>
  <si>
    <t>University of Hartford (West Hartford)</t>
  </si>
  <si>
    <t>Office of Admission and  Financial Assistance   University of Hartford   200 Bloomfield Avenue  West Hartford, CT 06117-1599  USA</t>
  </si>
  <si>
    <t>http://admission.hartford.edu/applying/applyonline.html</t>
  </si>
  <si>
    <t>admission@hartford.edu</t>
  </si>
  <si>
    <t>http://admission.hartford.edu/finaid/grants_scholarships.html</t>
  </si>
  <si>
    <t>1 800.947.4303</t>
  </si>
  <si>
    <t>a:10:{s:6:"文学";s:37:"./major/175/1147/Undergraduate//9.gif";s:9:"历史学";s:37:"./major/175/1147/Undergraduate//7.gif";s:6:"理学";s:37:"./major/175/1147/Undergraduate//6.gif";s:9:"经济学";s:37:"./major/175/1147/Undergraduate//5.gif";s:9:"教育学";s:37:"./major/175/1147/Undergraduate//4.gif";s:9:"管理学";s:37:"./major/175/1147/Undergraduate//3.gif";s:6:"工学";s:37:"./major/175/1147/Undergraduate//2.gif";s:6:"哲学";s:38:"./major/175/1147/Undergraduate//11.gif";s:6:"医学";s:38:"./major/175/1147/Undergraduate//10.gif";s:6:"法学";s:37:"./major/175/1147/Undergraduate//1.gif";}</t>
  </si>
  <si>
    <t>{"Address":"Office of Admission and  Financial Assistance   University of Hartford   200 Bloomfield Avenue  West Hartford, CT 06117-1599  USA","Tel":"1 800.947.4303","Fax":"","Mail":"admission@hartford.edu","ApplyOnline":"http://admission.hartford.edu/applying/applyonline.html","Conditions_Cost": "","Conditions_Edu": "高中毕业", "Conditions_Test": [{"type":"传统托福(PBT)","score":"550"},{"type":"托福机考(CBT)","score":"213"},{"type":"托福网考(IBT)","score":"79"}],"Conditions_Age": "无明确要求","MajorSum": "92", "OpeningTime": "","Tuition": "32132","Other_Application": "35","Other_reg": "-1","Other_books": "-1","ScholarshipUrl": "http://admission.hartford.edu/finaid/grants_scholarships.html","alimony":"12768-21600","Other_Conditions": "无明确要求","Currency": "美元","Rate": "6.3387"}</t>
  </si>
  <si>
    <t>Center for Graduate and Adult Academic Services  University of Hartford  200 Bloomfield Avenue  West Hartford, CT 06117 USA</t>
  </si>
  <si>
    <t>http://www.hartford.edu/graduate/int.aspx</t>
  </si>
  <si>
    <t>a:3:{i:0;O:8:"stdClass":2:{s:4:"type";s:17:"传统托福(PBT)";s:5:"score";s:3:"550";}i:1;O:8:"stdClass":2:{s:4:"type";s:17:"托福网考(IBT)";s:5:"score";s:2:"80";}i:2;O:8:"stdClass":2:{s:4:"type";s:17:"托福机考(CBT)";s:5:"score";s:3:"213";}}</t>
  </si>
  <si>
    <t>1.860.768.5160</t>
  </si>
  <si>
    <t>gradstudy@hartford.edu</t>
  </si>
  <si>
    <t>申请者需提供就读大学相关领域有效成绩单。</t>
  </si>
  <si>
    <t>1.800.945.0712，1.860.768.4371</t>
  </si>
  <si>
    <t>a:6:{s:6:"文学";s:30:"./major/175/1147/Master//9.gif";s:6:"理学";s:30:"./major/175/1147/Master//6.gif";s:9:"教育学";s:30:"./major/175/1147/Master//4.gif";s:9:"管理学";s:30:"./major/175/1147/Master//3.gif";s:6:"工学";s:30:"./major/175/1147/Master//2.gif";s:6:"医学";s:31:"./major/175/1147/Master//10.gif";}</t>
  </si>
  <si>
    <t>{"Address":"Center for Graduate and Adult Academic Services  University of Hartford  200 Bloomfield Avenue  West Hartford, CT 06117 USA ","Tel":"1.800.945.0712，1.860.768.4371","Fax":"1.860.768.5160","Mail":"gradstudy@hartford.edu","ApplyOnline":"http://www.hartford.edu/graduate/int.aspx","Conditions_Cost": "","Conditions_Edu": "本科毕业", "Conditions_Test": [{"type":"传统托福(PBT)","score":"550"},{"type":"托福网考(IBT)","score":"80"},{"type":"托福机考(CBT)","score":"213"}],"Conditions_Age": "无明确要求","MajorSum": "25", "OpeningTime": "","Tuition": "20706","Other_Application": "50","Other_reg": "-1","Other_books": "-1","ScholarshipUrl": "http://admission.hartford.edu/finaid/grants_scholarships.html","alimony":"12768-21600","Other_Conditions": "申请者需提供就读大学相关领域有效成绩单。","Currency": "美元","Rate": "6.3387"}</t>
  </si>
  <si>
    <t>a:4:{s:6:"文学";s:26:"./major/175/1147/Dr//9.gif";s:6:"理学";s:26:"./major/175/1147/Dr//6.gif";s:9:"教育学";s:26:"./major/175/1147/Dr//4.gif";s:6:"医学";s:27:"./major/175/1147/Dr//10.gif";}</t>
  </si>
  <si>
    <t>{"Address":"Center for Graduate and Adult Academic Services  University of Hartford  200 Bloomfield Avenue  West Hartford, CT 06117 USA ","Tel":"1.800.945.0712，1.860.768.4371","Fax":"1.860.768.5160","Mail":"gradstudy@hartford.edu","ApplyOnline":"http://www.hartford.edu/graduate/int.aspx","Conditions_Cost": "","Conditions_Edu": "本科毕业", "Conditions_Test": [{"type":"传统托福(PBT)","score":"550"},{"type":"托福机考(CBT)","score":"213"},{"type":"托福网考(IBT)","score":"80"}],"Conditions_Age": "无明确要求","MajorSum": "5", "OpeningTime": "","Tuition": "23578","Other_Application": "50","Other_reg": "-1","Other_books": "-1","ScholarshipUrl": "http://admission.hartford.edu/finaid/grants_scholarships.html","alimony":"12768-21600","Other_Conditions": "申请者需提供就读大学相关领域有效成绩单。","Currency": "美元","Rate": "6.3387"}</t>
  </si>
  <si>
    <t>peta@hartford.edu</t>
  </si>
  <si>
    <t>1.提交2封推荐信和一份个人简历。&amp;nbsp;2.提交GMAT考试成绩。&amp;nbsp;3.提交托福或雅思考试成绩。</t>
  </si>
  <si>
    <t>1 860-768-4515</t>
  </si>
  <si>
    <t>12个月 获得相关领域本科学位的学生MBA全日制一年&lt;br/&gt;16个月 没有相关领域本科学位的学生MBA全日制16个月</t>
  </si>
  <si>
    <t>a:1:{s:9:"管理学";s:27:"./major/175/1147/MBA//3.gif";}</t>
  </si>
  <si>
    <t>{"Address":"Center for Graduate and Adult Academic Services  University of Hartford  200 Bloomfield Avenue  West Hartford, CT 06117 USA ","Tel":"1 860-768-4515","Fax":"","Mail":"peta@hartford.edu","Conditions_Cost": "","Conditions_Edu": "本科毕业", "Conditions_Test": [{"type":"托福网考(IBT)","score":"80"},{"type":"雅思","score":"6.5"}], "Conditions_Work": "无明确要求","xueZhi": "12个月 获得相关领域本科学位的学生MBA全日制一年&lt;br/&gt;16个月 没有相关领域本科学位的学生MBA全日制16个月","Conditions_Age": "无明确要求","MajorSum": "1", "OpeningTime": [{"time":"12月31日","tip":"全年均可申请截止时间"}],"Tuition": "22329","Other_Application": "-1","Other_reg": "-1","Other_books": "-1","ScholarshipUrl": "","alimony":"12768-21600","Other_Conditions": "1.提交2封推荐信和一份个人简历。&amp;nbsp;2.提交GMAT考试成绩。&amp;nbsp;3.提交托福或雅思考试成绩。","Currency": "美元","Rate": "6.3387"}</t>
  </si>
  <si>
    <t>English Language Institute - A220  University of Hartford  200 Bloomfield Avenue  West Hartford, CT 06117</t>
  </si>
  <si>
    <t>http://www.hartford.edu/eli/application.aspx</t>
  </si>
  <si>
    <t>1.860.768.4961</t>
  </si>
  <si>
    <t>iua@hartford.edu</t>
  </si>
  <si>
    <t>a:1:{i:0;O:8:"stdClass":2:{s:4:"time";s:9:"1月21日";s:3:"tip";s:44:"每年开课4次，1月、3月、5月、7月";}}</t>
  </si>
  <si>
    <t>申请者如果成绩低于以下标准则需进入语言中心学习：&amp;nbsp;传统托福：500&amp;nbsp;托福机考：173&amp;nbsp;托福网考：61&amp;nbsp;雅思：5.0。</t>
  </si>
  <si>
    <t>a:1:{s:6:"文学";s:32:"./major/175/1147/Language//9.gif";}</t>
  </si>
  <si>
    <t>{"Address":"English Language Institute - A220  University of Hartford  200 Bloomfield Avenue  West Hartford, CT 06117","Tel":"","Fax":"1.860.768.4961  ","Mail":"iua@hartford.edu","ApplyOnline":"http://www.hartford.edu/eli/application.aspx","Conditions_Cost": "","Conditions_Edu": "高中毕业", "Conditions_Test": "","Conditions_Age": "十八岁以上","MajorSum": "1", "OpeningTime": [{"time":"1月21日","tip":"每年开课4次，1月、3月、5月、7月"}],"Tuition": "300","Other_Application": "55","Other_reg": "-1","Other_books": "-1","ScholarshipUrl": "","alimony":"12768-21600","Other_Conditions": "申请者如果成绩低于以下标准则需进入语言中心学习：&amp;nbsp;传统托福：500&amp;nbsp;托福机考：173&amp;nbsp;托福网考：61&amp;nbsp;雅思：5.0。","Currency": "美元","Rate": "6.3387"}</t>
  </si>
  <si>
    <t>a:4:{s:9:"经济学";s:31:"./major/175/1147/NetWork//5.gif";s:9:"管理学";s:31:"./major/175/1147/NetWork//3.gif";s:6:"工学";s:31:"./major/175/1147/NetWork//2.gif";s:6:"医学";s:32:"./major/175/1147/NetWork//10.gif";}</t>
  </si>
  <si>
    <t>{"Address":"Center for Graduate and Adult Academic Services  University of Hartford  200 Bloomfield Avenue  West Hartford, CT 06117 USA ","Tel":"1.800.945.0712，1.860.768.4371","Fax":"1.860.768.5160","Mail":"gradstudy@hartford.edu","ApplyOnline":"http://www.hartford.edu/graduate/int.aspx","Conditions_Cost": "","Conditions_Edu": "无明确要求", "Conditions_Test": "","Conditions_Age": "无明确要求","MajorSum": "8", "OpeningTime": "","Tuition": "20706","Other_Application": "","Other_reg": "-1","Other_books": "-1","ScholarshipUrl": "http://admission.hartford.edu/finaid/grants_scholarships.html","alimony":"12768-21600","Other_Conditions": "无明确要求","Currency": "美元","Rate": "6.3387"}</t>
  </si>
  <si>
    <t>a:3:{s:9:"教育学";s:34:"./major/175/1147/Foundation//4.gif";s:6:"医学";s:35:"./major/175/1147/Foundation//10.gif";s:6:"法学";s:34:"./major/175/1147/Foundation//1.gif";}</t>
  </si>
  <si>
    <t>{"Address":"Office of Admission and  Financial Assistance   University of Hartford   200 Bloomfield Avenue  West Hartford, CT 06117-1599  USA","Tel":"1 800.947.4303","Fax":"","Mail":"admission@hartford.edu","ApplyOnline":"http://admission.hartford.edu/applying/applyonline.html","Conditions_Cost": "","Conditions_Edu": "无明确要求", "Conditions_Test": "","Conditions_Age": "无明确要求","MajorSum": "7", "OpeningTime": "","Tuition": "-1","Other_Application": "-1","Other_reg": "-1","Other_books": "-1","ScholarshipUrl": "","alimony":"12768-21600","Other_Conditions": "无明确要求","Currency": "美元","Rate": "6.3387"}</t>
  </si>
  <si>
    <t>芝加哥哥伦比亚学院(芝加哥)</t>
  </si>
  <si>
    <t>Columbia College Chicago (Chicago)</t>
  </si>
  <si>
    <t>Columbia College Chicago  Office of Undergraduate Admissions  600 S. Michigan Avenue, Room 301  Chicago, IL 60605-1996</t>
  </si>
  <si>
    <t>http://www.colum.edu/Admissions/Apply/internationalfreshman.html</t>
  </si>
  <si>
    <t>a:4:{i:0;O:8:"stdClass":2:{s:4:"type";s:17:"托福机考(CBT)";s:5:"score";s:3:"200";}i:1;O:8:"stdClass":2:{s:4:"type";s:17:"托福网考(IBT)";s:5:"score";s:2:"80";}i:2;O:8:"stdClass":2:{s:4:"type";s:6:"雅思";s:5:"score";s:3:"6.5";}i:3;O:8:"stdClass":2:{s:4:"type";s:6:"托业";s:5:"score";s:3:"725";}}</t>
  </si>
  <si>
    <t>001 (312) 369-8024</t>
  </si>
  <si>
    <t>admissions@colum.edu</t>
  </si>
  <si>
    <t>http://www.colum.edu/Student_Financial_Services/create-a-plan/scholarships/</t>
  </si>
  <si>
    <t>001 (312) 369-7130</t>
  </si>
  <si>
    <t>a:6:{s:6:"文学";s:37:"./major/175/1834/Undergraduate//9.gif";s:9:"历史学";s:37:"./major/175/1834/Undergraduate//7.gif";s:6:"理学";s:37:"./major/175/1834/Undergraduate//6.gif";s:9:"教育学";s:37:"./major/175/1834/Undergraduate//4.gif";s:9:"管理学";s:37:"./major/175/1834/Undergraduate//3.gif";s:6:"工学";s:37:"./major/175/1834/Undergraduate//2.gif";}</t>
  </si>
  <si>
    <t>{"Address":"Columbia College Chicago  Office of Undergraduate Admissions  600 S. Michigan Avenue, Room 301  Chicago, IL 60605-1996    ","Tel":"001 (312) 369-7130","Fax":"001 (312) 369-8024","Mail":"admissions@colum.edu","ApplyOnline":"http://www.colum.edu/Admissions/Apply/internationalfreshman.html","Conditions_Cost": "","Conditions_Edu": "高中毕业", "Conditions_Test": [{"type":"托福机考(CBT)","score":"200"},{"type":"托福网考(IBT)","score":"80"},{"type":"雅思","score":"6.5"},{"type":"托业","score":"725"}],"Conditions_Age": "无明确要求","MajorSum": "48", "OpeningTime": [{"time":"11月15日","tip":"春季入学申请截止时间"},{"time":"5月1日","tip":"秋季入学申请截止时间"}],"Tuition": "23372","Other_Application": "-1","Other_reg": "-1","Other_books": "-1","ScholarshipUrl": "http://www.colum.edu/Student_Financial_Services/create-a-plan/scholarships/","alimony":"12768-21600","Other_Conditions": "无明确要求","Currency": "美元","Rate": "6.3387"}</t>
  </si>
  <si>
    <t>Columbia College Chicago  Graduate Admissions, Suite 200  600 S. Michigan Ave.  Chicago, IL  60605</t>
  </si>
  <si>
    <t>http://www.colum.edu/Admissions/Graduate/apply-for-admission/index.php</t>
  </si>
  <si>
    <t>001 312 369 8047</t>
  </si>
  <si>
    <t>gradstudy@colum.edu</t>
  </si>
  <si>
    <t>a:1:{i:0;O:8:"stdClass":2:{s:4:"time";s:9:"1月14日";s:3:"tip";s:30:"秋季入学申请截止时间";}}</t>
  </si>
  <si>
    <t>001 312 369 7260</t>
  </si>
  <si>
    <t>a:3:{s:6:"文学";s:30:"./major/175/1834/Master//9.gif";s:9:"教育学";s:30:"./major/175/1834/Master//4.gif";s:9:"管理学";s:30:"./major/175/1834/Master//3.gif";}</t>
  </si>
  <si>
    <t>{"Address":"Columbia College Chicago  Graduate Admissions, Suite 200  600 S. Michigan Ave.  Chicago, IL  60605    ","Tel":"001 312 369 7260","Fax":"001 312 369 8047    ","Mail":"gradstudy@colum.edu","ApplyOnline":"http://www.colum.edu/Admissions/Graduate/apply-for-admission/index.php","Conditions_Cost": "","Conditions_Edu": "本科毕业", "Conditions_Test": [{"type":"传统托福(PBT)","score":"600"},{"type":"托福机考(CBT)","score":"250"},{"type":"托福网考(IBT)","score":"100"}],"Conditions_Age": "无明确要求","MajorSum": "15", "OpeningTime": [{"time":"1月14日","tip":"秋季入学申请截止时间"}],"Tuition": "20140","Other_Application": "55","Other_reg": "-1","Other_books": "-1","ScholarshipUrl": "http://www.colum.edu/Student_Financial_Services/create-a-plan/scholarships/","alimony":"12768-21600","Other_Conditions": "无明确要求","Currency": "美元","Rate": "6.3387"}</t>
  </si>
  <si>
    <t>Suzanne Blum Malley, Director of ESL  Columbia College English Department  Summer Intensive English Language Institute  600 South Michigan Avenue  Chicago, IL 60605-1996</t>
  </si>
  <si>
    <t>http://www.colum.edu/Academics/English_Department/Programs/EAL/</t>
  </si>
  <si>
    <t>001 (312) 369-8001</t>
  </si>
  <si>
    <t>sbmalley@colum.edu</t>
  </si>
  <si>
    <t>001 (312) 369-8111</t>
  </si>
  <si>
    <t>a:2:{s:6:"文学";s:32:"./major/175/1834/Language//9.gif";s:9:"教育学";s:32:"./major/175/1834/Language//4.gif";}</t>
  </si>
  <si>
    <t>{"Address":"Suzanne Blum Malley, Director of ESL  Columbia College English Department  Summer Intensive English Language Institute  600 South Michigan Avenue  Chicago, IL 60605-1996  ","Tel":"001 (312) 369-8111","Fax":"001 (312) 369-8001  ","Mail":"sbmalley@colum.edu","ApplyOnline":"http://www.colum.edu/Academics/English_Department/Programs/EAL/","Conditions_Cost": "","Conditions_Edu": "无明确要求", "Conditions_Test": "","Conditions_Age": "无明确要求","MajorSum": "1", "OpeningTime": "","Tuition": "-1","Other_Application": "-1","Other_reg": "-1","Other_books": "-1","ScholarshipUrl": "","alimony":"12768-21600","Other_Conditions": "无明确要求","Currency": "美元","Rate": "6.3387"}</t>
  </si>
  <si>
    <t>a:1:{s:6:"理学";s:31:"./major/175/1834/NetWork//6.gif";}</t>
  </si>
  <si>
    <t>{"Address":"Columbia College Chicago  Graduate Admissions, Suite 200  600 S. Michigan Ave.  Chicago, IL  60605    ","Tel":"001 312 369 7260","Fax":"001 312 369 8047 ","Mail":"gradstudy@colum.edu","ApplyOnline":"http://www.colum.edu/Admissions/Graduate/apply-for-admission/index.php","Conditions_Cost": "","Conditions_Edu": "无明确要求", "Conditions_Test": "","Conditions_Age": "无明确要求","MajorSum": "2", "OpeningTime": "","Tuition": "20140","Other_Application": "","Other_reg": "-1","Other_books": "-1","ScholarshipUrl": "http://www.colum.edu/Student_Financial_Services/create-a-plan/scholarships/","alimony":"12768-21600","Other_Conditions": "无明确要求","Currency": "美元","Rate": "6.3387"}</t>
  </si>
  <si>
    <t>圣托马斯大学（圣保罗）</t>
  </si>
  <si>
    <t>University of Saint Thomas (St. Paul)</t>
  </si>
  <si>
    <t>University of St. Thomas Mail 44C, 2115 Summit Avenue St. Paul, MN 55105</t>
  </si>
  <si>
    <t>http://www.stthomas.edu/admissions/international/apply/</t>
  </si>
  <si>
    <t>a:9:{i:0;O:8:"stdClass":2:{s:4:"type";s:17:"传统托福(PBT)";s:5:"score";s:3:"550";}i:1;O:8:"stdClass":2:{s:4:"type";s:17:"托福机考(CBT)";s:5:"score";s:3:"213";}i:2;O:8:"stdClass":2:{s:4:"type";s:17:"托福网考(IBT)";s:5:"score";s:2:"80";}i:3;O:8:"stdClass":2:{s:4:"type";s:23:"托福网考(IBT)写作";s:5:"score";s:2:"20";}i:4;O:8:"stdClass":2:{s:4:"type";s:23:"托福网考(IBT)口语";s:5:"score";s:2:"20";}i:5;O:8:"stdClass":2:{s:4:"type";s:6:"雅思";s:5:"score";s:3:"6.5";}i:6;O:8:"stdClass":2:{s:4:"type";s:21:"密歇根英语考试";s:5:"score";s:2:"77";}i:7;O:8:"stdClass":2:{s:4:"type";s:18:"SAT批判性阅读";s:5:"score";s:3:"450";}i:8;O:8:"stdClass":2:{s:4:"type";s:3:"ACT";s:5:"score";s:2:"19";}}</t>
  </si>
  <si>
    <t>001(651) 962-5199</t>
  </si>
  <si>
    <t>international@stthomas.edu</t>
  </si>
  <si>
    <t>a:4:{i:0;O:8:"stdClass":2:{s:4:"time";s:9:"1月15日";s:3:"tip";s:48:"秋季入学（提前录取）申请截止日期";}i:1;O:8:"stdClass":2:{s:4:"time";s:9:"9月15日";s:3:"tip";s:48:"春季入学（提前录取）申请截止日期";}i:2;O:8:"stdClass":2:{s:4:"time";s:9:"6月10日";s:3:"tip";s:48:"秋季入学（常规录取）申请截止日期";}i:3;O:8:"stdClass":2:{s:4:"time";s:10:"12月10日";s:3:"tip";s:48:"春季入学（常规录取）申请截止日期";}}</t>
  </si>
  <si>
    <t>http://www.stthomas.edu/admissions/international/financial/ugschol/</t>
  </si>
  <si>
    <t>001(651) 962-6880</t>
  </si>
  <si>
    <t>a:10:{s:6:"文学";s:37:"./major/175/3229/Undergraduate//9.gif";s:9:"历史学";s:37:"./major/175/3229/Undergraduate//7.gif";s:6:"理学";s:37:"./major/175/3229/Undergraduate//6.gif";s:9:"经济学";s:37:"./major/175/3229/Undergraduate//5.gif";s:9:"教育学";s:37:"./major/175/3229/Undergraduate//4.gif";s:9:"管理学";s:37:"./major/175/3229/Undergraduate//3.gif";s:6:"工学";s:37:"./major/175/3229/Undergraduate//2.gif";s:6:"哲学";s:38:"./major/175/3229/Undergraduate//11.gif";s:6:"医学";s:38:"./major/175/3229/Undergraduate//10.gif";s:6:"法学";s:37:"./major/175/3229/Undergraduate//1.gif";}</t>
  </si>
  <si>
    <t>{"Address":"University of St. Thomas Mail 44C, 2115 Summit Avenue St. Paul, MN 55105","Tel":"001(651) 962-6880","Fax":"001(651) 962-5199","Mail":"international@stthomas.edu","ApplyOnline":"http://www.stthomas.edu/admissions/international/apply/","Conditions_Cost": "","Conditions_Edu": "高中毕业", "Conditions_Test": [{"type":"传统托福(PBT)","score":"550"},{"type":"托福机考(CBT)","score":"213"},{"type":"托福网考(IBT)","score":"80"},{"type":"托福网考(IBT)写作","score":"20"},{"type":"托福网考(IBT)口语","score":"20"},{"type":"雅思","score":"6.5"},{"type":"密歇根英语考试","score":"77"},{"type":"SAT批判性阅读","score":"450"},{"type":"ACT","score":"19"}],"Conditions_Age": "无明确要求","MajorSum": "96", "OpeningTime": [{"time":"1月15日","tip":"秋季入学（提前录取）申请截止日期"},{"time":"9月15日","tip":"春季入学（提前录取）申请截止日期"},{"time":"6月10日","tip":"秋季入学（常规录取）申请截止日期"},{"time":"12月10日","tip":"春季入学（常规录取）申请截止日期"}],"Tuition": "30992","Other_Application": "-1","Other_reg": "-1","Other_books": "-1","ScholarshipUrl": "http://www.stthomas.edu/admissions/international/financial/ugschol/","alimony":"12768-21600","Other_Conditions": "无明确要求","Currency": "美元","Rate": "6.3387"}</t>
  </si>
  <si>
    <t>http://www.stthomas.edu/admissions/graduate/apply/</t>
  </si>
  <si>
    <t>a:5:{i:0;O:8:"stdClass":2:{s:4:"type";s:17:"托福网考(IBT)";s:5:"score";s:2:"80";}i:1;O:8:"stdClass":2:{s:4:"type";s:23:"托福网考(IBT)写作";s:5:"score";s:2:"20";}i:2;O:8:"stdClass":2:{s:4:"type";s:23:"托福网考(IBT)口语";s:5:"score";s:2:"20";}i:3;O:8:"stdClass":2:{s:4:"type";s:6:"雅思";s:5:"score";s:3:"6.5";}i:4;O:8:"stdClass":2:{s:4:"type";s:21:"密歇根英语考试";s:5:"score";s:2:"80";}}</t>
  </si>
  <si>
    <t>a:2:{i:0;O:8:"stdClass":2:{s:4:"time";s:9:"7月10日";s:3:"tip";s:30:"秋季入学申请截止时间";}i:1;O:8:"stdClass":2:{s:4:"time";s:10:"12月10日";s:3:"tip";s:30:"春季入学申请截止时间";}}</t>
  </si>
  <si>
    <t>http://www.stthomas.edu/admissions/international/financial/default.html</t>
  </si>
  <si>
    <t>a:9:{s:6:"文学";s:30:"./major/175/3229/Master//9.gif";s:9:"历史学";s:30:"./major/175/3229/Master//7.gif";s:6:"理学";s:30:"./major/175/3229/Master//6.gif";s:9:"教育学";s:30:"./major/175/3229/Master//4.gif";s:9:"管理学";s:30:"./major/175/3229/Master//3.gif";s:6:"工学";s:30:"./major/175/3229/Master//2.gif";s:6:"哲学";s:31:"./major/175/3229/Master//11.gif";s:6:"医学";s:31:"./major/175/3229/Master//10.gif";s:6:"法学";s:30:"./major/175/3229/Master//1.gif";}</t>
  </si>
  <si>
    <t>{"Address":"University of St. Thomas Mail 44C, 2115 Summit Avenue St. Paul, MN 55105","Tel":"001(651) 962-6880","Fax":"001(651) 962-5199","Mail":"international@stthomas.edu","ApplyOnline":"http://www.stthomas.edu/admissions/graduate/apply/","Conditions_Cost": "","Conditions_Edu": "本科毕业", "Conditions_Test": [{"type":"托福网考(IBT)","score":"80"},{"type":"托福网考(IBT)写作","score":"20"},{"type":"托福网考(IBT)口语","score":"20"},{"type":"雅思","score":"6.5"},{"type":"密歇根英语考试","score":"80"}],"Conditions_Age": "无明确要求","MajorSum": "39", "OpeningTime": [{"time":"7月10日","tip":"秋季入学申请截止时间"},{"time":"12月10日","tip":"春季入学申请截止时间"}],"Tuition": "19620","Other_Application": "-1","Other_reg": "-1","Other_books": "-1","ScholarshipUrl": "http://www.stthomas.edu/admissions/international/financial/default.html","alimony":"12768-21600","Other_Conditions": "无明确要求","Currency": "美元","Rate": "6.3387"}</t>
  </si>
  <si>
    <t>http://www.stthomas.edu/financialaid/graduate/scholarships/</t>
  </si>
  <si>
    <t>a:3:{s:6:"理学";s:26:"./major/175/3229/Dr//6.gif";s:9:"管理学";s:26:"./major/175/3229/Dr//3.gif";s:6:"法学";s:26:"./major/175/3229/Dr//1.gif";}</t>
  </si>
  <si>
    <t>{"Address":"University of St. Thomas Mail 44C, 2115 Summit Avenue St. Paul, MN 55105","Tel":"001(651) 962-6880","Fax":"001(651) 962-5199","Mail":"international@stthomas.edu","ApplyOnline":"http://www.stthomas.edu/admissions/graduate/apply/","Conditions_Cost": "","Conditions_Edu": "本科毕业", "Conditions_Test": [{"type":"托福网考(IBT)","score":"80"},{"type":"托福网考(IBT)写作","score":"20"},{"type":"托福网考(IBT)口语","score":"20"},{"type":"雅思","score":"6.5"},{"type":"密歇根英语考试","score":"80"}],"Conditions_Age": "无明确要求","MajorSum": "4", "OpeningTime": "","Tuition": "23100","Other_Application": "-1","Other_reg": "-1","Other_books": "-1","ScholarshipUrl": "http://www.stthomas.edu/financialaid/graduate/scholarships/","alimony":"12768-21600","Other_Conditions": "无明确要求","Currency": "美元","Rate": "6.3387"}</t>
  </si>
  <si>
    <t>University of St. Thomas, Opus College of Business, Full-time UST, MBA Program, SCH 103, 1000 LaSalle Ave., Minneapolis, MN 55403-2005</t>
  </si>
  <si>
    <t>a:10:{i:0;O:8:"stdClass":2:{s:4:"type";s:17:"托福网考(IBT)";s:5:"score";s:2:"80";}i:1;O:8:"stdClass":2:{s:4:"type";s:23:"托福网考(IBT)阅读";s:5:"score";s:2:"20";}i:2;O:8:"stdClass":2:{s:4:"type";s:23:"托福网考(IBT)写作";s:5:"score";s:2:"20";}i:3;O:8:"stdClass":2:{s:4:"type";s:23:"托福网考(IBT)听力";s:5:"score";s:2:"20";}i:4;O:8:"stdClass":2:{s:4:"type";s:23:"托福网考(IBT)口语";s:5:"score";s:2:"20";}i:5;O:8:"stdClass":2:{s:4:"type";s:6:"雅思";s:5:"score";s:1:"7";}i:6;O:8:"stdClass":2:{s:4:"type";s:12:"雅思阅读";s:5:"score";s:3:"6.5";}i:7;O:8:"stdClass":2:{s:4:"type";s:12:"雅思写作";s:5:"score";s:3:"6.5";}i:8;O:8:"stdClass":2:{s:4:"type";s:12:"雅思听力";s:5:"score";s:3:"6.5";}i:9;O:8:"stdClass":2:{s:4:"type";s:12:"雅思口语";s:5:"score";s:3:"6.5";}}</t>
  </si>
  <si>
    <t>1 (651) 962-4129</t>
  </si>
  <si>
    <t>ustmba@stthomas.edu</t>
  </si>
  <si>
    <t>a:1:{i:0;O:8:"stdClass":2:{s:4:"time";s:9:"4月15日";s:3:"tip";s:33:"留学生入学申请截止日期";}}</t>
  </si>
  <si>
    <t>1 (651) 962-8800</t>
  </si>
  <si>
    <t>21个月 21个月全日制MBA</t>
  </si>
  <si>
    <t>a:1:{s:9:"管理学";s:27:"./major/175/3229/MBA//3.gif";}</t>
  </si>
  <si>
    <t>{"Address":"University of St. Thomas, Opus College of Business, Full-time UST, MBA Program, SCH 103, 1000 LaSalle Ave., Minneapolis, MN 55403-2005","Tel":"1 (651) 962-8800","Fax":"1 (651) 962-4129","Mail":"ustmba@stthomas.edu","Conditions_Cost": "","Conditions_Edu": "本科毕业", "Conditions_Test": [{"type":"托福网考(IBT)","score":"80"},{"type":"托福网考(IBT)阅读","score":"20"},{"type":"托福网考(IBT)写作","score":"20"},{"type":"托福网考(IBT)听力","score":"20"},{"type":"托福网考(IBT)口语","score":"20"},{"type":"雅思","score":"7"},{"type":"雅思阅读","score":"6.5"},{"type":"雅思写作","score":"6.5"},{"type":"雅思听力","score":"6.5"},{"type":"雅思口语","score":"6.5"}], "Conditions_Work": "2年以上","xueZhi": "21个月 21个月全日制MBA","Conditions_Age": "无明确要求","MajorSum": "1", "OpeningTime": [{"time":"4月15日","tip":"留学生入学申请截止日期"}],"Tuition": "60860","Other_Application": "-1","Other_reg": "-1","Other_books": "1500","ScholarshipUrl": "","alimony":"12768-21600","Other_Conditions": "1、要求提交GMAT考试成绩。","Currency": "美元","Rate": "6.3387"}</t>
  </si>
  <si>
    <t>{"Address":"","Tel":"","Fax":"","Mail":"","ApplyOnline":"","Conditions_Cost": "","Conditions_Edu": "无明确要求", "Conditions_Test": "","Conditions_Age": "无明确要求","MajorSum": "0", "OpeningTime": "","Tuition": "-1","Other_Application": "-1","Other_reg": "-1","Other_books": "65","ScholarshipUrl": "","alimony":"12768-21600","Other_Conditions": "无明确要求","Currency": "美元","Rate": "6.3387"}</t>
  </si>
  <si>
    <t>a:4:{s:6:"文学";s:31:"./major/175/3229/NetWork//9.gif";s:9:"教育学";s:31:"./major/175/3229/NetWork//4.gif";s:6:"工学";s:31:"./major/175/3229/NetWork//2.gif";s:6:"医学";s:32:"./major/175/3229/NetWork//10.gif";}</t>
  </si>
  <si>
    <t>{"Address":"University of St. Thomas Mail 44C, 2115 Summit Avenue St. Paul, MN 55105","Tel":"001(651) 962-6880","Fax":"001(651) 962-5199","Mail":"international@stthomas.edu","ApplyOnline":"http://www.stthomas.edu/admissions/graduate/apply/","Conditions_Cost": "","Conditions_Edu": "无明确要求", "Conditions_Test": "","Conditions_Age": "无明确要求","MajorSum": "10", "OpeningTime": "","Tuition": "19620","Other_Application": "","Other_reg": "-1","Other_books": "-1","ScholarshipUrl": "http://www.stthomas.edu/financialaid/graduate/scholarships/","alimony":"12768-21600","Other_Conditions": "无明确要求","Currency": "美元","Rate": "6.3387"}</t>
  </si>
  <si>
    <t>a:6:{s:6:"农学";s:34:"./major/175/3229/Foundation//8.gif";s:9:"教育学";s:34:"./major/175/3229/Foundation//4.gif";s:6:"工学";s:34:"./major/175/3229/Foundation//2.gif";s:6:"哲学";s:35:"./major/175/3229/Foundation//11.gif";s:6:"医学";s:35:"./major/175/3229/Foundation//10.gif";s:6:"法学";s:34:"./major/175/3229/Foundation//1.gif";}</t>
  </si>
  <si>
    <t>{"Address":"University of St. Thomas Mail 44C, 2115 Summit Avenue St. Paul, MN 55105","Tel":"001(651) 962-6880","Fax":"001(651) 962-5199","Mail":"international@stthomas.edu","ApplyOnline":"http://www.stthomas.edu/admissions/international/apply/","Conditions_Cost": "","Conditions_Edu": "无明确要求", "Conditions_Test": "","Conditions_Age": "无明确要求","MajorSum": "12", "OpeningTime": "","Tuition": "-1","Other_Application": "-1","Other_reg": "-1","Other_books": "-1","ScholarshipUrl": "","alimony":"12768-21600","Other_Conditions": "无明确要求","Currency": "美元","Rate": "6.3387"}</t>
  </si>
  <si>
    <t>斯基德莫尔学院（萨拉托加泉）</t>
  </si>
  <si>
    <t>Skidmore College (Saratoga Springs)</t>
  </si>
  <si>
    <t>Skidmore College,815 North Broadway,Saratoga SpringsNY,12866,USA</t>
  </si>
  <si>
    <t>+1 518-580-5584</t>
  </si>
  <si>
    <t>admissions@skidmore.edu</t>
  </si>
  <si>
    <t>a:1:{i:0;O:8:"stdClass":2:{s:4:"time";s:9:"1月15日";s:3:"tip";s:30:"常规录取申请截止日期";}}</t>
  </si>
  <si>
    <t>http://www.skidmore.edu/financialaid/</t>
  </si>
  <si>
    <t>+1 518-580-5570</t>
  </si>
  <si>
    <t>a:10:{s:6:"文学";s:37:"./major/175/4116/Undergraduate//9.gif";s:9:"历史学";s:37:"./major/175/4116/Undergraduate//7.gif";s:6:"理学";s:37:"./major/175/4116/Undergraduate//6.gif";s:9:"经济学";s:37:"./major/175/4116/Undergraduate//5.gif";s:9:"教育学";s:37:"./major/175/4116/Undergraduate//4.gif";s:9:"管理学";s:37:"./major/175/4116/Undergraduate//3.gif";s:6:"工学";s:37:"./major/175/4116/Undergraduate//2.gif";s:6:"哲学";s:38:"./major/175/4116/Undergraduate//11.gif";s:6:"医学";s:38:"./major/175/4116/Undergraduate//10.gif";s:6:"法学";s:37:"./major/175/4116/Undergraduate//1.gif";}</t>
  </si>
  <si>
    <t>{"Address":"Skidmore College,815 North Broadway,Saratoga SpringsNY,12866,USA","Tel":"+1 518-580-5570","Fax":"+1 518-580-5584","Mail":"admissions@skidmore.edu","ApplyOnline":"https://www.commonapp.org/CommonApp/default.aspx","Conditions_Cost": "","Conditions_Edu": "高中毕业", "Conditions_Test": [{"type":"传统托福(PBT)","score":"590"},{"type":"托福机考(CBT)","score":"243"},{"type":"托福网考(IBT)","score":"96"}],"Conditions_Age": "无明确要求","MajorSum": "47", "OpeningTime": [{"time":"1月15日","tip":"常规录取申请截止日期"}],"Tuition": "45724","Other_Application": "-1","Other_reg": "-1","Other_books": "-1","ScholarshipUrl": "http://www.skidmore.edu/financialaid/","alimony":"12768-21600","Other_Conditions": "申请者可提供SAT、ACT考试成绩。","Currency": "美元","Rate": "6.3387"}</t>
  </si>
  <si>
    <t>http://www.skidmore.edu/mals/admissions/applying.php</t>
  </si>
  <si>
    <t>a:1:{s:6:"文学";s:30:"./major/175/4116/Master//9.gif";}</t>
  </si>
  <si>
    <t>{"Address":"Skidmore College,815 North Broadway,Saratoga SpringsNY,12866,USA","Tel":"+1 518-580-5570","Fax":"+1 518-580-5584","Mail":"admissions@skidmore.edu","ApplyOnline":"http://www.skidmore.edu/mals/admissions/applying.php","Conditions_Cost": "","Conditions_Edu": "本科毕业", "Conditions_Test": "","Conditions_Age": "无明确要求","MajorSum": "1", "OpeningTime": [{"time":"11月1日","tip":"春季入学申请截止日期"},{"time":"5月1日","tip":"秋季入学申请截止日期"}],"Tuition": "-1","Other_Application": "-1","Other_reg": "-1","Other_books": "-1","ScholarshipUrl": "http://www.skidmore.edu/financialaid/","alimony":"12768-21600","Other_Conditions": "无明确要求","Currency": "美元","Rate": "6.3387"}</t>
  </si>
  <si>
    <t>克莱尔蒙特研究生大学（克莱尔蒙特）</t>
  </si>
  <si>
    <t>Claremont Graduate University (Claremont)</t>
  </si>
  <si>
    <t>Office of Admissions and Records Claremont Graduate University Student Services, Harper East 160 East Tenth Street Claremont, CA  91711</t>
  </si>
  <si>
    <t>http://www.cgu.edu/pages/431.asp</t>
  </si>
  <si>
    <t>a:6:{i:0;O:8:"stdClass":2:{s:4:"type";s:17:"托福网考(IBT)";s:5:"score";s:2:"85";}i:1;O:8:"stdClass":2:{s:4:"type";s:23:"托福网考(IBT)阅读";s:5:"score";s:2:"20";}i:2;O:8:"stdClass":2:{s:4:"type";s:23:"托福网考(IBT)写作";s:5:"score";s:2:"22";}i:3;O:8:"stdClass":2:{s:4:"type";s:23:"托福网考(IBT)听力";s:5:"score";s:2:"17";}i:4;O:8:"stdClass":2:{s:4:"type";s:23:"托福网考(IBT)口语";s:5:"score";s:2:"17";}i:5;O:8:"stdClass":2:{s:4:"type";s:6:"雅思";s:5:"score";s:3:"6.5";}}</t>
  </si>
  <si>
    <t>international@cgu.edu，admiss@cgu.edu</t>
  </si>
  <si>
    <t>a:3:{i:0;O:8:"stdClass":2:{s:4:"time";s:8:"2月1日";s:3:"tip";s:30:"秋季入学申请截止时间";}i:1;O:8:"stdClass":2:{s:4:"time";s:9:"11月1日";s:3:"tip";s:30:"春季入学申请截止时间";}i:2;O:8:"stdClass":2:{s:4:"time";s:8:"4月1日";s:3:"tip";s:30:"夏季入学申请截止时间";}}</t>
  </si>
  <si>
    <t>部分专业要求提供GRE或GMAT考试成绩。</t>
  </si>
  <si>
    <t>http://www.cgu.edu/pages/1161.asp</t>
  </si>
  <si>
    <t>1 (909) 607-0434，1 (909) 621-8069</t>
  </si>
  <si>
    <t>a:11:{s:6:"文学";s:29:"./major/175/442/Master//9.gif";s:6:"农学";s:29:"./major/175/442/Master//8.gif";s:9:"历史学";s:29:"./major/175/442/Master//7.gif";s:6:"理学";s:29:"./major/175/442/Master//6.gif";s:9:"经济学";s:29:"./major/175/442/Master//5.gif";s:9:"教育学";s:29:"./major/175/442/Master//4.gif";s:9:"管理学";s:29:"./major/175/442/Master//3.gif";s:6:"工学";s:29:"./major/175/442/Master//2.gif";s:6:"哲学";s:30:"./major/175/442/Master//11.gif";s:6:"医学";s:30:"./major/175/442/Master//10.gif";s:6:"法学";s:29:"./major/175/442/Master//1.gif";}</t>
  </si>
  <si>
    <t>{"Address":"Office of Admissions and Records Claremont Graduate University Student Services, Harper East 160 East Tenth Street Claremont, CA  91711","Tel":"1 (909) 607-0434，1 (909) 621-8069","Fax":"","Mail":"international@cgu.edu，admiss@cgu.edu","ApplyOnline":"http://www.cgu.edu/pages/431.asp","Conditions_Cost": "","Conditions_Edu": "本科毕业", "Conditions_Test": [{"type":"托福网考(IBT)","score":"85"},{"type":"托福网考(IBT)阅读","score":"20"},{"type":"托福网考(IBT)写作","score":"22"},{"type":"托福网考(IBT)听力","score":"17"},{"type":"托福网考(IBT)口语","score":"17"},{"type":"雅思","score":"6.5"}],"Conditions_Age": "无明确要求","MajorSum": "28", "OpeningTime": [{"time":"2月1日","tip":"秋季入学申请截止时间"},{"time":"11月1日","tip":"春季入学申请截止时间"},{"time":"4月1日","tip":"夏季入学申请截止时间"}],"Tuition": "33800","Other_Application": "80","Other_reg": "-1","Other_books": "-1","ScholarshipUrl": "http://www.cgu.edu/pages/1161.asp","alimony":"12768-21600","Other_Conditions": "部分专业要求提供GRE或GMAT考试成绩。","Currency": "美元","Rate": "6.3387"}</t>
  </si>
  <si>
    <t>a:9:{s:6:"文学";s:25:"./major/175/442/Dr//9.gif";s:6:"农学";s:25:"./major/175/442/Dr//8.gif";s:9:"历史学";s:25:"./major/175/442/Dr//7.gif";s:6:"理学";s:25:"./major/175/442/Dr//6.gif";s:9:"经济学";s:25:"./major/175/442/Dr//5.gif";s:9:"教育学";s:25:"./major/175/442/Dr//4.gif";s:6:"工学";s:25:"./major/175/442/Dr//2.gif";s:6:"哲学";s:26:"./major/175/442/Dr//11.gif";s:6:"医学";s:26:"./major/175/442/Dr//10.gif";}</t>
  </si>
  <si>
    <t>{"Address":"Office of Admissions and Records Claremont Graduate University Student Services, Harper East 160 East Tenth Street Claremont, CA  91711","Tel":"1 (909) 607-0434，1 (909) 621-8069","Fax":"","Mail":"international@cgu.edu，admiss@cgu.edu","ApplyOnline":"http://www.cgu.edu/pages/431.asp","Conditions_Cost": "","Conditions_Edu": "本科毕业", "Conditions_Test": [{"type":"托福网考(IBT)","score":"85"},{"type":"托福网考(IBT)阅读","score":"20"},{"type":"托福网考(IBT)写作","score":"22"},{"type":"托福网考(IBT)听力","score":"17"},{"type":"托福网考(IBT)口语","score":"17"},{"type":"雅思","score":"6.5"}],"Conditions_Age": "无明确要求","MajorSum": "17", "OpeningTime": [{"time":"2月1日","tip":"秋季入学申请截止时间"},{"time":"11月1日","tip":"春季入学申请截止时间"},{"time":"4月1日","tip":"夏季入学申请截止时间"}],"Tuition": "33800","Other_Application": "-1","Other_reg": "-1","Other_books": "-1","ScholarshipUrl": "http://www.cgu.edu/pages/1161.asp","alimony":"12768-21600","Other_Conditions": "部分专业要求提供GRE或GMAT考试成绩。","Currency": "美元","Rate": "6.3387"}</t>
  </si>
  <si>
    <t>MBA, Claremont Graduate University  1021 North Dartmouth Ave., Claremont, CA 91711</t>
  </si>
  <si>
    <t>a:3:{i:0;O:8:"stdClass":2:{s:4:"type";s:17:"传统托福(PBT)";s:5:"score";s:3:"550";}i:1;O:8:"stdClass":2:{s:4:"type";s:17:"托福机考(CBT)";s:5:"score";s:3:"213";}i:2;O:8:"stdClass":2:{s:4:"type";s:17:"托福网考(IBT)";s:5:"score";s:2:"85";}}</t>
  </si>
  <si>
    <t>Intl.Student.Services@cgu.edu</t>
  </si>
  <si>
    <t>a:4:{i:0;O:8:"stdClass":2:{s:4:"time";s:9:"11月1日";s:3:"tip";s:48:"秋季入学申请截止时间（提前申请）";}i:1;O:8:"stdClass":2:{s:4:"time";s:9:"12月1日";s:3:"tip";s:60:"秋季入学申请截止时间、第一轮申请截止时间";}i:2;O:8:"stdClass":2:{s:4:"time";s:8:"2月1日";s:3:"tip";s:60:"秋季入学申请截止时间、第二轮申请截止时间";}i:3;O:8:"stdClass":2:{s:4:"time";s:8:"4月1日";s:3:"tip";s:60:"秋季入学申请截止时间、第三轮申请截止时间";}}</t>
  </si>
  <si>
    <t>申请人需提交GRE或GMAT考试成绩。</t>
  </si>
  <si>
    <t>a:2:{s:9:"经济学";s:26:"./major/175/442/MBA//5.gif";s:9:"管理学";s:26:"./major/175/442/MBA//3.gif";}</t>
  </si>
  <si>
    <t>{"Address":"MBA, Claremont Graduate University  1021 North Dartmouth Ave., Claremont, CA 91711","Tel":"","Fax":"","Mail":"Intl.Student.Services@cgu.edu","Conditions_Cost": "","Conditions_Edu": "本科毕业", "Conditions_Test": [{"type":"传统托福(PBT)","score":"550"},{"type":"托福机考(CBT)","score":"213"},{"type":"托福网考(IBT)","score":"85"}], "Conditions_Work": "3年以上","Conditions_Age": "无明确要求","MajorSum": "7", "OpeningTime": [{"time":"11月1日","tip":"秋季入学申请截止时间（提前申请）"},{"time":"12月1日","tip":"秋季入学申请截止时间、第一轮申请截止时间"},{"time":"2月1日","tip":"秋季入学申请截止时间、第二轮申请截止时间"},{"time":"4月1日","tip":"秋季入学申请截止时间、第三轮申请截止时间"}],"Tuition": "101400","Other_Application": "70","Other_reg": "-1","Other_books": "800","ScholarshipUrl": "","alimony":"12768-21600","Other_Conditions": "申请人需提交GRE或GMAT考试成绩。","Currency": "美元","Rate": "6.3387"}</t>
  </si>
  <si>
    <t>a:4:{s:6:"文学";s:30:"./major/175/442/NetWork//9.gif";s:9:"教育学";s:30:"./major/175/442/NetWork//4.gif";s:9:"管理学";s:30:"./major/175/442/NetWork//3.gif";s:6:"法学";s:30:"./major/175/442/NetWork//1.gif";}</t>
  </si>
  <si>
    <t>{"Address":"Office of Admissions and Records Claremont Graduate University Student Services, Harper East 160 East Tenth Street Claremont, CA  91711","Tel":"1 (909) 607-0434，1 (909) 621-8069","Fax":"","Mail":"international@cgu.edu，admiss@cgu.edu","ApplyOnline":"http://www.cgu.edu/pages/431.asp","Conditions_Cost": "","Conditions_Edu": "无明确要求", "Conditions_Test": "","Conditions_Age": "无明确要求","MajorSum": "4", "OpeningTime": "","Tuition": "33800","Other_Application": "","Other_reg": "-1","Other_books": "-1","ScholarshipUrl": "http://www.cgu.edu/pages/1161.asp","alimony":"12768-21600","Other_Conditions": "无明确要求","Currency": "美元","Rate": "6.3387"}</t>
  </si>
  <si>
    <t>底特律大学(底特律)</t>
  </si>
  <si>
    <t>University of Detroit Mercy (Detroit)</t>
  </si>
  <si>
    <t>Office of Admissions,University of Detroit Mercy, 4001 West McNichols Road, Detroit, Mi 48221-3038</t>
  </si>
  <si>
    <t>http://prodapp1.udmercy.edu:9010/pls/198.109.28.152_PROD/bwskalog.P_DispLoginNon</t>
  </si>
  <si>
    <t>a:5:{i:0;O:8:"stdClass":2:{s:4:"type";s:17:"传统托福(PBT)";s:5:"score";s:3:"550";}i:1;O:8:"stdClass":2:{s:4:"type";s:23:"传统托福(PBT)写作";s:5:"score";s:1:"5";}i:2;O:8:"stdClass":2:{s:4:"type";s:17:"托福网考(IBT)";s:5:"score";s:2:"80";}i:3;O:8:"stdClass":2:{s:4:"type";s:23:"托福网考(IBT)写作";s:5:"score";s:2:"21";}i:4;O:8:"stdClass":2:{s:4:"type";s:6:"雅思";s:5:"score";s:3:"6.5";}}</t>
  </si>
  <si>
    <t>admissions@udmercy.edu</t>
  </si>
  <si>
    <t>a:3:{i:0;O:8:"stdClass":2:{s:4:"time";s:8:"6月1日";s:3:"tip";s:30:"秋季入学申请截止日期";}i:1;O:8:"stdClass":2:{s:4:"time";s:9:"10月1日";s:3:"tip";s:30:"冬季入学申请截止日期";}i:2;O:8:"stdClass":2:{s:4:"time";s:8:"2月1日";s:3:"tip";s:33:"春夏季入学申请截止日期";}}</t>
  </si>
  <si>
    <t>http://www.udmercy.edu/apply/financial-aid/type/international-students/other/index.htm</t>
  </si>
  <si>
    <t>+1 800-635-5020</t>
  </si>
  <si>
    <t>a:10:{s:6:"文学";s:37:"./major/175/3096/Undergraduate//9.gif";s:9:"历史学";s:37:"./major/175/3096/Undergraduate//7.gif";s:6:"理学";s:37:"./major/175/3096/Undergraduate//6.gif";s:9:"经济学";s:37:"./major/175/3096/Undergraduate//5.gif";s:9:"教育学";s:37:"./major/175/3096/Undergraduate//4.gif";s:9:"管理学";s:37:"./major/175/3096/Undergraduate//3.gif";s:6:"工学";s:37:"./major/175/3096/Undergraduate//2.gif";s:6:"哲学";s:38:"./major/175/3096/Undergraduate//11.gif";s:6:"医学";s:38:"./major/175/3096/Undergraduate//10.gif";s:6:"法学";s:37:"./major/175/3096/Undergraduate//1.gif";}</t>
  </si>
  <si>
    <t>{"Address":"Office of Admissions,University of Detroit Mercy, 4001 West McNichols Road, Detroit, Mi 48221-3038","Tel":"+1 800-635-5020","Fax":"","Mail":"admissions@udmercy.edu","ApplyOnline":"http://prodapp1.udmercy.edu:9010/pls/198.109.28.152_PROD/bwskalog.P_DispLoginNon","Conditions_Cost": "","Conditions_Edu": "高中毕业", "Conditions_Test": [{"type":"传统托福(PBT)","score":"550"},{"type":"传统托福(PBT)写作","score":"5"},{"type":"托福网考(IBT)","score":"80"},{"type":"托福网考(IBT)写作","score":"21"},{"type":"雅思","score":"6.5"}],"Conditions_Age": "无明确要求","MajorSum": "54", "OpeningTime": [{"time":"6月1日","tip":"秋季入学申请截止日期"},{"time":"10月1日","tip":"冬季入学申请截止日期"},{"time":"2月1日","tip":"春夏季入学申请截止日期"}],"Tuition": "35920","Other_Application": "-1","Other_reg": "-1","Other_books": "-1","ScholarshipUrl": "http://www.udmercy.edu/apply/financial-aid/type/international-students/other/index.htm","alimony":"12768-21600","Other_Conditions": "无明确要求","Currency": "美元","Rate": "6.3387"}</t>
  </si>
  <si>
    <t>a:4:{i:0;O:8:"stdClass":2:{s:4:"type";s:17:"传统托福(PBT)";s:5:"score";s:3:"550";}i:1;O:8:"stdClass":2:{s:4:"type";s:17:"托福网考(IBT)";s:5:"score";s:2:"80";}i:2;O:8:"stdClass":2:{s:4:"type";s:6:"雅思";s:5:"score";s:3:"6.5";}i:3;O:8:"stdClass":2:{s:4:"type";s:12:"雅思写作";s:5:"score";s:2:"21";}}</t>
  </si>
  <si>
    <t>1.传统托福（PBT）：英文写作不少于5分。&amp;nbsp;&amp;nbsp;注：以上要求为人文专业要求。</t>
  </si>
  <si>
    <t>http://www.udmercy.edu/apply/financial-aid/type/international-students/graduate/index.htm</t>
  </si>
  <si>
    <t>a:9:{s:6:"文学";s:30:"./major/175/3096/Master//9.gif";s:6:"理学";s:30:"./major/175/3096/Master//6.gif";s:9:"经济学";s:30:"./major/175/3096/Master//5.gif";s:9:"教育学";s:30:"./major/175/3096/Master//4.gif";s:9:"管理学";s:30:"./major/175/3096/Master//3.gif";s:6:"工学";s:30:"./major/175/3096/Master//2.gif";s:6:"哲学";s:31:"./major/175/3096/Master//11.gif";s:6:"医学";s:31:"./major/175/3096/Master//10.gif";s:6:"法学";s:30:"./major/175/3096/Master//1.gif";}</t>
  </si>
  <si>
    <t>{"Address":"Office of Admissions,University of Detroit Mercy, 4001 West McNichols Road, Detroit, Mi 48221-3038","Tel":"+1 800-635-5020","Fax":"","Mail":"admissions@udmercy.edu","ApplyOnline":"http://prodapp1.udmercy.edu:9010/pls/198.109.28.152_PROD/bwskalog.P_DispLoginNon","Conditions_Cost": [{"score":"四分制  2.75","tip":"GPA"}],"Conditions_Edu": "本科毕业", "Conditions_Test": [{"type":"传统托福(PBT)","score":"550"},{"type":"托福网考(IBT)","score":"80"},{"type":"雅思","score":"6.5"},{"type":"雅思写作","score":"21"}],"Conditions_Age": "无明确要求","MajorSum": "52", "OpeningTime": "","Tuition": "33240","Other_Application": "-1","Other_reg": "-1","Other_books": "-1","ScholarshipUrl": "http://www.udmercy.edu/apply/financial-aid/type/international-students/graduate/index.htm","alimony":"12768-21600","Other_Conditions": "1.传统托福（PBT）：英文写作不少于5分。&amp;nbsp;&amp;nbsp;注：以上要求为人文专业要求。","Currency": "美元","Rate": "6.3387"}</t>
  </si>
  <si>
    <t>1.传统托福（PBT）：英文写作不少于5分。&amp;nbsp;&amp;nbsp;注：以上要求为护理实践专业要求。</t>
  </si>
  <si>
    <t>a:5:{s:6:"理学";s:26:"./major/175/3096/Dr//6.gif";s:6:"工学";s:26:"./major/175/3096/Dr//2.gif";s:6:"医学";s:27:"./major/175/3096/Dr//10.gif";s:6:"法学";s:26:"./major/175/3096/Dr//1.gif";s:0:"";i:6;}</t>
  </si>
  <si>
    <t>{"Address":"Office of Admissions,University of Detroit Mercy, 4001 West McNichols Road, Detroit, Mi 48221-3038","Tel":"+1 800-635-5020","Fax":"","Mail":"admissions@udmercy.edu","ApplyOnline":"http://prodapp1.udmercy.edu:9010/pls/198.109.28.152_PROD/bwskalog.P_DispLoginNon","Conditions_Cost": [{"score":"四分制  3.2","tip":"GPA"}],"Conditions_Edu": "本科毕业", "Conditions_Test": [{"type":"传统托福(PBT)","score":"550"},{"type":"托福网考(IBT)","score":"80"},{"type":"雅思","score":"6.5"}],"Conditions_Age": "无明确要求","MajorSum": "5", "OpeningTime": "","Tuition": "33240","Other_Application": "-1","Other_reg": "-1","Other_books": "-1","ScholarshipUrl": "http://www.udmercy.edu/apply/financial-aid/type/international-students/graduate/index.htm","alimony":"12768-21600","Other_Conditions": "1.传统托福（PBT）：英文写作不少于5分。&amp;nbsp;&amp;nbsp;注：以上要求为护理实践专业要求。","Currency": "美元","Rate": "6.3387"}</t>
  </si>
  <si>
    <t>a:5:{s:6:"文学";s:34:"./major/175/3096/Specialist//9.gif";s:6:"理学";s:34:"./major/175/3096/Specialist//6.gif";s:9:"管理学";s:34:"./major/175/3096/Specialist//3.gif";s:6:"哲学";s:35:"./major/175/3096/Specialist//11.gif";s:6:"法学";s:34:"./major/175/3096/Specialist//1.gif";}</t>
  </si>
  <si>
    <t>{"Address":"Office of Admissions,University of Detroit Mercy, 4001 West McNichols Road, Detroit, Mi 48221-3038","Tel":"+1 800-635-5020","Fax":"","Mail":"admissions@udmercy.edu","ApplyOnline":"http://prodapp1.udmercy.edu:9010/pls/198.109.28.152_PROD/bwskalog.P_DispLoginNon","Conditions_Cost": "","Conditions_Edu": "高中毕业", "Conditions_Test": [{"type":"传统托福(PBT)","score":"550"},{"type":"传统托福(PBT)写作","score":"5"},{"type":"托福网考(IBT)","score":"80"},{"type":"托福网考(IBT)写作","score":"21"},{"type":"雅思","score":"6.5"}],"Conditions_Age": "无明确要求","MajorSum": "7", "OpeningTime": [{"time":"6月1日","tip":"秋季入学申请截止日期"},{"time":"10月1日","tip":"冬季入学申请截止日期"},{"time":"2月1日","tip":"春夏季入学申请截止日期"}],"Tuition": "35920","Other_Application": "-1","Other_reg": "-1","Other_books": "-1","ScholarshipUrl": "http://www.udmercy.edu/apply/financial-aid/type/international-students/other/index.htm","alimony":"12768-21600","Other_Conditions": "","Currency": "美元","Rate": "6.3387"}</t>
  </si>
  <si>
    <t>a:4:{s:9:"经济学";s:31:"./major/175/3096/NetWork//5.gif";s:9:"管理学";s:31:"./major/175/3096/NetWork//3.gif";s:6:"工学";s:31:"./major/175/3096/NetWork//2.gif";s:6:"法学";s:31:"./major/175/3096/NetWork//1.gif";}</t>
  </si>
  <si>
    <t>{"Address":"Office of Admissions,University of Detroit Mercy, 4001 West McNichols Road, Detroit, Mi 48221-3038","Tel":"+1 800-635-5020","Fax":"","Mail":"admissions@udmercy.edu","ApplyOnline":"http://prodapp1.udmercy.edu:9010/pls/198.109.28.152_PROD/bwskalog.P_DispLoginNon","Conditions_Cost": "","Conditions_Edu": "无明确要求", "Conditions_Test": "","Conditions_Age": "无明确要求","MajorSum": "4", "OpeningTime": "","Tuition": "33240","Other_Application": "","Other_reg": "-1","Other_books": "-1","ScholarshipUrl": "http://www.udmercy.edu/apply/financial-aid/type/international-students/graduate/index.htm","alimony":"12768-21600","Other_Conditions": "无明确要求","Currency": "美元","Rate": "6.3387"}</t>
  </si>
  <si>
    <t>a:2:{s:9:"教育学";s:34:"./major/175/3096/Foundation//4.gif";s:6:"医学";s:35:"./major/175/3096/Foundation//10.gif";}</t>
  </si>
  <si>
    <t>{"Address":"Office of Admissions,University of Detroit Mercy, 4001 West McNichols Road, Detroit, Mi 48221-3038","Tel":"+1 800-635-5020","Fax":"","Mail":"admissions@udmercy.edu","ApplyOnline":"http://prodapp1.udmercy.edu:9010/pls/198.109.28.152_PROD/bwskalog.P_DispLoginNon","Conditions_Cost": "","Conditions_Edu": "无明确要求", "Conditions_Test": "","Conditions_Age": "无明确要求","MajorSum": "3", "OpeningTime": "","Tuition": "-1","Other_Application": "-1","Other_reg": "-1","Other_books": "-1","ScholarshipUrl": "","alimony":"12768-21600","Other_Conditions": "无明确要求","Currency": "美元","Rate": "6.3387"}</t>
  </si>
  <si>
    <t>斯克兰顿大学（斯克兰顿）</t>
  </si>
  <si>
    <t>The University of Scranton (Scranton)</t>
  </si>
  <si>
    <t>The University of Scranton Office of International Admissions - The Estate Rear 223 Monroe Avenue Scranton, PA 18510</t>
  </si>
  <si>
    <t>https://apply.scranton.edu/apply/</t>
  </si>
  <si>
    <t>1 (570) 941-5995</t>
  </si>
  <si>
    <t>cgce@scranton.edu</t>
  </si>
  <si>
    <t>a:2:{i:0;O:8:"stdClass":2:{s:4:"time";s:10:"11月15日";s:3:"tip";s:42:"秋季入学提前录取申请截止日期";}i:1;O:8:"stdClass":2:{s:4:"time";s:8:"3月1日";s:3:"tip";s:30:"可循环申请的截止日期";}}</t>
  </si>
  <si>
    <t>http://www.scranton.edu/financial-aid/undergraduates.shtml</t>
  </si>
  <si>
    <t>1 (570) 941-4416</t>
  </si>
  <si>
    <t>a:10:{s:6:"文学";s:37:"./major/175/5134/Undergraduate//9.gif";s:9:"历史学";s:37:"./major/175/5134/Undergraduate//7.gif";s:6:"理学";s:37:"./major/175/5134/Undergraduate//6.gif";s:9:"经济学";s:37:"./major/175/5134/Undergraduate//5.gif";s:9:"教育学";s:37:"./major/175/5134/Undergraduate//4.gif";s:9:"管理学";s:37:"./major/175/5134/Undergraduate//3.gif";s:6:"工学";s:37:"./major/175/5134/Undergraduate//2.gif";s:6:"哲学";s:38:"./major/175/5134/Undergraduate//11.gif";s:6:"医学";s:38:"./major/175/5134/Undergraduate//10.gif";s:6:"法学";s:37:"./major/175/5134/Undergraduate//1.gif";}</t>
  </si>
  <si>
    <t>{"Address":"The University of Scranton Office of International Admissions - The Estate Rear 223 Monroe Avenue Scranton, PA 18510","Tel":"1 (570) 941-4416","Fax":"1 (570) 941-5995","Mail":"cgce@scranton.edu","ApplyOnline":"https://apply.scranton.edu/apply/","Conditions_Cost": "","Conditions_Edu": "高中毕业", "Conditions_Test": [{"type":"传统托福(PBT)","score":"500"},{"type":"托福网考(IBT)","score":"61"},{"type":"雅思","score":"6.0"}],"Conditions_Age": "无明确要求","MajorSum": "61", "OpeningTime": [{"time":"11月15日","tip":"秋季入学提前录取申请截止日期"},{"time":"3月1日","tip":"可循环申请的截止日期"}],"Tuition": "38404","Other_Application": "-1","Other_reg": "-1","Other_books": "-1","ScholarshipUrl": "http://www.scranton.edu/financial-aid/undergraduates.shtml","alimony":"12768-21600","Other_Conditions": "申请者可提交SAT、ACT考试成绩。","Currency": "美元","Rate": "6.3387"}</t>
  </si>
  <si>
    <t>The University of Scranton Office of Graduate &amp; International Admissions-The Estate  800 Linden Street Scranton, PA 18510</t>
  </si>
  <si>
    <t>https://gradadmissionsforms.scranton.edu/application/login/</t>
  </si>
  <si>
    <t>a:3:{i:0;O:8:"stdClass":2:{s:4:"time";s:8:"6月1日";s:3:"tip";s:30:"秋季入学申请截止时间";}i:1;O:8:"stdClass":2:{s:4:"time";s:9:"11月1日";s:3:"tip";s:30:"春季入学申请截止时间";}i:2;O:8:"stdClass":2:{s:4:"time";s:8:"3月1日";s:3:"tip";s:30:"夏季入学申请截止时间";}}</t>
  </si>
  <si>
    <t>申请者需提交就读学校成绩单。</t>
  </si>
  <si>
    <t>http://www.scranton.edu/financial-aid/graduates.shtml</t>
  </si>
  <si>
    <t>1 (570) 941-4416，1 (570) 941-7600</t>
  </si>
  <si>
    <t>a:7:{s:9:"历史学";s:30:"./major/175/5134/Master//7.gif";s:6:"理学";s:30:"./major/175/5134/Master//6.gif";s:9:"教育学";s:30:"./major/175/5134/Master//4.gif";s:9:"管理学";s:30:"./major/175/5134/Master//3.gif";s:6:"工学";s:30:"./major/175/5134/Master//2.gif";s:6:"哲学";s:31:"./major/175/5134/Master//11.gif";s:6:"医学";s:31:"./major/175/5134/Master//10.gif";}</t>
  </si>
  <si>
    <t>{"Address":"The University of Scranton Office of Graduate &amp; International Admissions-The Estate  800 Linden Street Scranton, PA 18510","Tel":"1 (570) 941-4416，1 (570) 941-7600","Fax":"1 (570) 941-5995","Mail":"cgce@scranton.edu","ApplyOnline":"https://gradadmissionsforms.scranton.edu/application/login/","Conditions_Cost": "","Conditions_Edu": "无明确要求", "Conditions_Test": [{"type":"传统托福(PBT)","score":"500"},{"type":"托福网考(IBT)","score":"61"},{"type":"雅思","score":"6.0"}],"Conditions_Age": "无明确要求","MajorSum": "12", "OpeningTime": [{"time":"6月1日","tip":"秋季入学申请截止时间"},{"time":"11月1日","tip":"春季入学申请截止时间"},{"time":"3月1日","tip":"夏季入学申请截止时间"}],"Tuition": "16434","Other_Application": "50","Other_reg": "-1","Other_books": "-1","ScholarshipUrl": "http://www.scranton.edu/financial-aid/graduates.shtml","alimony":"12768-21600","Other_Conditions": "申请者需提交就读学校成绩单。","Currency": "美元","Rate": "6.3387"}</t>
  </si>
  <si>
    <t>a:3:{i:0;O:8:"stdClass":2:{s:4:"type";s:17:"托福网考(IBT)";s:5:"score";s:2:"61";}i:1;O:8:"stdClass":2:{s:4:"type";s:6:"雅思";s:5:"score";s:3:"6.0";}i:2;O:8:"stdClass":2:{s:4:"type";s:17:"传统托福(PBT)";s:5:"score";s:3:"500";}}</t>
  </si>
  <si>
    <t>a:1:{i:0;O:8:"stdClass":2:{s:4:"time";s:8:"2月1日";s:3:"tip";s:36:"物理治疗专业申请截止时间";}}</t>
  </si>
  <si>
    <t>a:1:{s:6:"医学";s:27:"./major/175/5134/Dr//10.gif";}</t>
  </si>
  <si>
    <t>{"Address":"The University of Scranton Office of Graduate &amp; International Admissions-The Estate  800 Linden Street Scranton, PA 18510","Tel":"1 (570) 941-4416，1 (570) 941-7600","Fax":"1 (570) 941-5995","Mail":"cgce@scranton.edu","ApplyOnline":"https://gradadmissionsforms.scranton.edu/application/login/","Conditions_Cost": "","Conditions_Edu": "无明确要求", "Conditions_Test": [{"type":"托福网考(IBT)","score":"61"},{"type":"雅思","score":"6.0"},{"type":"传统托福(PBT)","score":"500"}],"Conditions_Age": "无明确要求","MajorSum": "1", "OpeningTime": [{"time":"2月1日","tip":"物理治疗专业申请截止时间"}],"Tuition": "16434","Other_Application": "50","Other_reg": "-1","Other_books": "-1","ScholarshipUrl": "http://www.scranton.edu/financial-aid/graduates.shtml","alimony":"12768-21600","Other_Conditions": "申请者需提交就读学校成绩单。","Currency": "美元","Rate": "6.3387"}</t>
  </si>
  <si>
    <t>1.申请者需提供GMAT考试成绩。&amp;nbsp;2.提供就读大学成绩单。&amp;nbsp;3.课程平均分低于3.0，需提供GRE考试成绩。</t>
  </si>
  <si>
    <t>1 (570) 941-7600</t>
  </si>
  <si>
    <t>a:2:{s:9:"经济学";s:27:"./major/175/5134/MBA//5.gif";s:9:"管理学";s:27:"./major/175/5134/MBA//3.gif";}</t>
  </si>
  <si>
    <t>{"Address":"The University of Scranton Office of Graduate &amp; International Admissions-The Estate  800 Linden Street Scranton, PA 18510","Tel":"1 (570) 941-7600","Fax":"1 (570) 941-5995","Mail":"cgce@scranton.edu","Conditions_Cost": [{"score":"四分制  3.0","tip":"GPA"}],"Conditions_Edu": "本科毕业", "Conditions_Test": [{"type":"托福网考(IBT)","score":"80"},{"type":"雅思","score":"6.5"}], "Conditions_Work": "3年以上","xueZhi": "18个月 全日制","Conditions_Age": "无明确要求","MajorSum": "7", "OpeningTime": [{"time":"6月1日","tip":"秋季入学申请截止时间"},{"time":"11月1日","tip":"春季入学申请截止时间"},{"time":"3月1日","tip":"夏季入学申请截止时间"}],"Tuition": "30129","Other_Application": "-1","Other_reg": "-1","Other_books": "-1","ScholarshipUrl": "","alimony":"12768-21600","Other_Conditions": "1.申请者需提供GMAT考试成绩。&amp;nbsp;2.提供就读大学成绩单。&amp;nbsp;3.课程平均分低于3.0，需提供GRE考试成绩。","Currency": "美元","Rate": "6.3387"}</t>
  </si>
  <si>
    <t>a:5:{s:6:"文学";s:34:"./major/175/5134/Specialist//9.gif";s:6:"理学";s:34:"./major/175/5134/Specialist//6.gif";s:9:"管理学";s:34:"./major/175/5134/Specialist//3.gif";s:6:"工学";s:34:"./major/175/5134/Specialist//2.gif";s:6:"法学";s:34:"./major/175/5134/Specialist//1.gif";}</t>
  </si>
  <si>
    <t>{"Address":"The University of Scranton Office of International Admissions - The Estate Rear 223 Monroe Avenue Scranton, PA 18510","Tel":"1 (570) 941-4416","Fax":"1 (570) 941-5995","Mail":"cgce@scranton.edu","ApplyOnline":"https://apply.scranton.edu/apply/","Conditions_Cost": "","Conditions_Edu": "高中毕业", "Conditions_Test": [{"type":"传统托福(PBT)","score":"500"},{"type":"托福网考(IBT)","score":"61"},{"type":"雅思","score":"6.0"}],"Conditions_Age": "无明确要求","MajorSum": "10", "OpeningTime": "","Tuition": "38404","Other_Application": "-1","Other_reg": "-1","Other_books": "-1","ScholarshipUrl": "http://www.scranton.edu/financial-aid/undergraduates.shtml","alimony":"12768-21600","Other_Conditions": "申请者可提交SAT、ACT考试成绩。","Currency": "美元","Rate": "6.3387"}</t>
  </si>
  <si>
    <t>纽约城市大学约翰杰刑事司法学院（纽约）</t>
  </si>
  <si>
    <t>CUNY - John Jay College of Criminal Justice (New York)</t>
  </si>
  <si>
    <t>John Jay College of Criminal Justice 899 Tenth Avenue New York, NY, 10019 USA</t>
  </si>
  <si>
    <t>http://cuny.edu/admissions/apply.html</t>
  </si>
  <si>
    <t>blatzer@jjay.cuny.edu</t>
  </si>
  <si>
    <t>http://www.jjay.cuny.edu/1200.php</t>
  </si>
  <si>
    <t>1 212.237.8389</t>
  </si>
  <si>
    <t>a:1:{s:6:"法学";s:37:"./major/175/3921/Undergraduate//1.gif";}</t>
  </si>
  <si>
    <t>{"Address":"John Jay College of Criminal Justice 899 Tenth Avenue New York, NY, 10019 USA","Tel":"1 212.237.8389","Fax":"","Mail":"blatzer@jjay.cuny.edu","ApplyOnline":"http://cuny.edu/admissions/apply.html","Conditions_Cost": "","Conditions_Edu": "高中毕业", "Conditions_Test": [{"type":"传统托福(PBT)","score":"500"},{"type":"托福机考(CBT)","score":"173"},{"type":"托福网考(IBT)","score":"61"},{"type":"雅思","score":"6"}],"Conditions_Age": "无明确要求","MajorSum": "2", "OpeningTime": "","Tuition": "16050","Other_Application": "-1","Other_reg": "-1","Other_books": "-1","ScholarshipUrl": "http://www.jjay.cuny.edu/1200.php","alimony":"12768-21600","Other_Conditions": "无明确要求","Currency": "美元","Rate": "6.3387"}</t>
  </si>
  <si>
    <t>wheffernan@jjay.cuny.edu</t>
  </si>
  <si>
    <t>http://www.jjay.cuny.edu/375.php</t>
  </si>
  <si>
    <t>1 212.237.8287</t>
  </si>
  <si>
    <t>a:1:{s:6:"法学";s:30:"./major/175/3921/Master//1.gif";}</t>
  </si>
  <si>
    <t>{"Address":"John Jay College of Criminal Justice 899 Tenth Avenue New York, NY, 10019 USA","Tel":"1 212.237.8287","Fax":"","Mail":"wheffernan@jjay.cuny.edu","ApplyOnline":"http://cuny.edu/admissions/apply.html","Conditions_Cost": "","Conditions_Edu": "本科毕业", "Conditions_Test": [{"type":"传统托福(PBT)","score":"550"},{"type":"托福机考(CBT)","score":"213"},{"type":"托福网考(IBT)","score":"79"}],"Conditions_Age": "无明确要求","MajorSum": "1", "OpeningTime": "","Tuition": "17880","Other_Application": "-1","Other_reg": "-1","Other_books": "-1","ScholarshipUrl": "http://www.jjay.cuny.edu/375.php","alimony":"12768-21600","Other_Conditions": "1.提交GRE考试成绩。","Currency": "美元","Rate": "6.3387"}</t>
  </si>
  <si>
    <t>dkoetzle@jjay.cuny.eduundefined</t>
  </si>
  <si>
    <t>1 212.237.8988</t>
  </si>
  <si>
    <t>a:1:{s:6:"法学";s:26:"./major/175/3921/Dr//1.gif";}</t>
  </si>
  <si>
    <t>{"Address":"John Jay College of Criminal Justice 899 Tenth Avenue New York, NY, 10019 USA","Tel":"1 212.237.8988","Fax":"","Mail":"dkoetzle@jjay.cuny.eduundefined","ApplyOnline":"http://cuny.edu/admissions/apply.html","Conditions_Cost": "","Conditions_Edu": "本科毕业", "Conditions_Test": [{"type":"传统托福(PBT)","score":"550"},{"type":"托福机考(CBT)","score":"213"},{"type":"托福网考(IBT)","score":"79"}],"Conditions_Age": "无明确要求","MajorSum": "1", "OpeningTime": "","Tuition": "17880","Other_Application": "-1","Other_reg": "-1","Other_books": "-1","ScholarshipUrl": "http://www.jjay.cuny.edu/375.php","alimony":"12768-21600","Other_Conditions": "1.提交GRE考试成绩。","Currency": "美元","Rate": "6.3387"}</t>
  </si>
  <si>
    <t>哈弗福德学院(哈弗福德)</t>
  </si>
  <si>
    <t>Haverford College (Haverford)</t>
  </si>
  <si>
    <t>Office of Admission 370 Lancaster Avenue Haverford, PA  19041-1392</t>
  </si>
  <si>
    <t>001(610) 896-1338</t>
  </si>
  <si>
    <t>admission@haverford.edu</t>
  </si>
  <si>
    <t>http://www.haverford.edu/financialaid/faq/international.php</t>
  </si>
  <si>
    <t>001(610) 896-1350</t>
  </si>
  <si>
    <t>a:7:{s:6:"文学";s:37:"./major/175/4969/Undergraduate//9.gif";s:6:"理学";s:37:"./major/175/4969/Undergraduate//6.gif";s:9:"经济学";s:37:"./major/175/4969/Undergraduate//5.gif";s:9:"教育学";s:37:"./major/175/4969/Undergraduate//4.gif";s:6:"工学";s:37:"./major/175/4969/Undergraduate//2.gif";s:6:"医学";s:38:"./major/175/4969/Undergraduate//10.gif";s:6:"法学";s:37:"./major/175/4969/Undergraduate//1.gif";}</t>
  </si>
  <si>
    <t>{"Address":"Office of Admission 370 Lancaster Avenue Haverford, PA  19041-1392","Tel":"001(610) 896-1350","Fax":"001(610) 896-1338","Mail":"admission@haverford.edu","ApplyOnline":"https://www.commonapp.org/","Conditions_Cost": "","Conditions_Edu": "高中毕业", "Conditions_Test": [{"type":"传统托福(PBT)","score":"600"},{"type":"托福机考(CBT)","score":"250"},{"type":"托福网考(IBT)","score":"100"},{"type":"雅思","score":"7"}],"Conditions_Age": "无明确要求","MajorSum": "25", "OpeningTime": [{"time":"11月15日","tip":"提前录取申请截止日期"},{"time":"1月15日","tip":"常规录取申请截止日期"}],"Tuition": "45018","Other_Application": "60","Other_reg": "-1","Other_books": "-1","ScholarshipUrl": "http://www.haverford.edu/financialaid/faq/international.php","alimony":"12768-21600","Other_Conditions": "无明确要求","Currency": "美元","Rate": "6.3387"}</t>
  </si>
  <si>
    <t>圣劳伦斯大学(坎顿)</t>
  </si>
  <si>
    <t>St. Lawrence University (Canton)</t>
  </si>
  <si>
    <t>St. Lawrence University  23 Romoda Drive  Canton, NY 13617  USA</t>
  </si>
  <si>
    <t>http://www.stlawu.edu/admissions/apply-online</t>
  </si>
  <si>
    <t>+1 (315) 229-5818</t>
  </si>
  <si>
    <t>admissions@stlawu.edu</t>
  </si>
  <si>
    <t>http://www.stlawu.edu/financialaid/scholarships-and-grants</t>
  </si>
  <si>
    <t>+ (800) 285-1856，+1 (315) 229-5261</t>
  </si>
  <si>
    <t>a:9:{s:6:"文学";s:37:"./major/175/4105/Undergraduate//9.gif";s:9:"历史学";s:37:"./major/175/4105/Undergraduate//7.gif";s:6:"理学";s:37:"./major/175/4105/Undergraduate//6.gif";s:9:"经济学";s:37:"./major/175/4105/Undergraduate//5.gif";s:9:"教育学";s:37:"./major/175/4105/Undergraduate//4.gif";s:6:"工学";s:37:"./major/175/4105/Undergraduate//2.gif";s:6:"哲学";s:38:"./major/175/4105/Undergraduate//11.gif";s:6:"医学";s:38:"./major/175/4105/Undergraduate//10.gif";s:6:"法学";s:37:"./major/175/4105/Undergraduate//1.gif";}</t>
  </si>
  <si>
    <t>{"Address":"St. Lawrence University  23 Romoda Drive  Canton, NY 13617  USA","Tel":"+ (800) 285-1856，+1 (315) 229-5261","Fax":"+1 (315) 229-5818","Mail":"admissions@stlawu.edu","ApplyOnline":"http://www.stlawu.edu/admissions/apply-online","Conditions_Cost": "","Conditions_Edu": "高中毕业", "Conditions_Test": "","Conditions_Age": "无明确要求","MajorSum": "61", "OpeningTime": [{"time":"2月1日","tip":""}],"Tuition": "44075","Other_Application": "-1","Other_reg": "-1","Other_books": "-1","ScholarshipUrl": "http://www.stlawu.edu/financialaid/scholarships-and-grants","alimony":"12768-21600","Other_Conditions": "语言要求：&amp;nbsp;提交托福考试成绩。","Currency": "美元","Rate": "6.3387"}</t>
  </si>
  <si>
    <t>http://www.stlawu.edu/education/departmental-forms</t>
  </si>
  <si>
    <t>1.提交之前学习成绩单。&amp;nbsp;2.可以提交GRE考试成绩。&amp;nbsp;3.提交托福考试成绩。&amp;nbsp;&amp;nbsp;以上要求为教育学硕士入学要求。</t>
  </si>
  <si>
    <t>a:4:{s:6:"理学";s:30:"./major/175/4105/Master//6.gif";s:9:"教育学";s:30:"./major/175/4105/Master//4.gif";s:9:"管理学";s:30:"./major/175/4105/Master//3.gif";s:6:"法学";s:30:"./major/175/4105/Master//1.gif";}</t>
  </si>
  <si>
    <t>{"Address":"St. Lawrence University  23 Romoda Drive  Canton, NY 13617  USA","Tel":"+ (800) 285-1856，+1 (315) 229-5261","Fax":"+1 (315) 229-5818","Mail":"admissions@stlawu.edu","ApplyOnline":"http://www.stlawu.edu/education/departmental-forms","Conditions_Cost": "","Conditions_Edu": "本科毕业", "Conditions_Test": "","Conditions_Age": "无明确要求","MajorSum": "3", "OpeningTime": "","Tuition": "27600","Other_Application": "-1","Other_reg": "-1","Other_books": "-1","ScholarshipUrl": "http://www.stlawu.edu/financialaid/scholarships-and-grants","alimony":"12768-21600","Other_Conditions": "1.提交之前学习成绩单。&amp;nbsp;2.可以提交GRE考试成绩。&amp;nbsp;3.提交托福考试成绩。&amp;nbsp;&amp;nbsp;以上要求为教育学硕士入学要求。","Currency": "美元","Rate": "6.3387"}</t>
  </si>
  <si>
    <t>a:6:{s:6:"农学";s:34:"./major/175/4105/Foundation//8.gif";s:9:"教育学";s:34:"./major/175/4105/Foundation//4.gif";s:9:"管理学";s:34:"./major/175/4105/Foundation//3.gif";s:6:"哲学";s:35:"./major/175/4105/Foundation//11.gif";s:6:"医学";s:35:"./major/175/4105/Foundation//10.gif";s:6:"法学";s:34:"./major/175/4105/Foundation//1.gif";}</t>
  </si>
  <si>
    <t>{"Address":"St. Lawrence University  23 Romoda Drive  Canton, NY 13617  USA","Tel":"+ (800) 285-1856，+1 (315) 229-5261","Fax":"+1 (315) 229-5818","Mail":"admissions@stlawu.edu","ApplyOnline":"http://www.stlawu.edu/admissions/apply-online","Conditions_Cost": "","Conditions_Edu": "无明确要求", "Conditions_Test": "","Conditions_Age": "无明确要求","MajorSum": "6", "OpeningTime": "","Tuition": "-1","Other_Application": "-1","Other_reg": "-1","Other_books": "-1","ScholarshipUrl": "","alimony":"12768-21600","Other_Conditions": "无明确要求","Currency": "美元","Rate": "6.3387"}</t>
  </si>
  <si>
    <t>内布拉斯加大学卡尼分校（卡尼）</t>
  </si>
  <si>
    <t>University of Nebraska at Kearney (Kearney)</t>
  </si>
  <si>
    <t>International Admissions 2504 19th Ave - Welch Hall University of Nebraska at Kearney Kearney, NE 68849</t>
  </si>
  <si>
    <t>http://www.unk.edu/admissions.aspx?id=60252</t>
  </si>
  <si>
    <t>1 (308) 865-8947</t>
  </si>
  <si>
    <t>intladmin@unk.edu</t>
  </si>
  <si>
    <t>http://www.unk.edu/financialaid/</t>
  </si>
  <si>
    <t>1 (308) 865-8953</t>
  </si>
  <si>
    <t>a:11:{s:6:"文学";s:37:"./major/175/3530/Undergraduate//9.gif";s:6:"农学";s:37:"./major/175/3530/Undergraduate//8.gif";s:9:"历史学";s:37:"./major/175/3530/Undergraduate//7.gif";s:6:"理学";s:37:"./major/175/3530/Undergraduate//6.gif";s:9:"经济学";s:37:"./major/175/3530/Undergraduate//5.gif";s:9:"教育学";s:37:"./major/175/3530/Undergraduate//4.gif";s:9:"管理学";s:37:"./major/175/3530/Undergraduate//3.gif";s:6:"工学";s:37:"./major/175/3530/Undergraduate//2.gif";s:6:"哲学";s:38:"./major/175/3530/Undergraduate//11.gif";s:6:"医学";s:38:"./major/175/3530/Undergraduate//10.gif";s:6:"法学";s:37:"./major/175/3530/Undergraduate//1.gif";}</t>
  </si>
  <si>
    <t>{"Address":"International Admissions 2504 19th Ave - Welch Hall University of Nebraska at Kearney Kearney, NE 68849","Tel":"1 (308) 865-8953","Fax":"1 (308) 865-8947","Mail":"intladmin@unk.edu","ApplyOnline":"http://www.unk.edu/admissions.aspx?id=60252","Conditions_Cost": "","Conditions_Edu": "高中毕业", "Conditions_Test": [{"type":"传统托福(PBT)","score":"500"},{"type":"托福网考(IBT)","score":"61"},{"type":"雅思","score":"5.5"}],"Conditions_Age": "无明确要求","MajorSum": "137", "OpeningTime": [{"time":"5月15日","tip":"秋季入学申请截止日期"},{"time":"10月15日","tip":"春季入学申请截止日期"}],"Tuition": "13211","Other_Application": "45","Other_reg": "-1","Other_books": "-1","ScholarshipUrl": "http://www.unk.edu/financialaid/","alimony":"12768-21600","Other_Conditions": "无明确要求","Currency": "美元","Rate": "6.3387"}</t>
  </si>
  <si>
    <t>Director of Graduate Admissions Founders Hall 2131 University of Nebraska at Kearney Kearney, NE 68849</t>
  </si>
  <si>
    <t>1 (308) 865-8837</t>
  </si>
  <si>
    <t>gradstudies@unk.edu</t>
  </si>
  <si>
    <t>a:3:{i:0;O:8:"stdClass":2:{s:4:"time";s:9:"6月15日";s:3:"tip";s:30:"秋季入学申请截止日期";}i:1;O:8:"stdClass":2:{s:4:"time";s:10:"10月15日";s:3:"tip";s:30:"春季入学申请截止日期";}i:2;O:8:"stdClass":2:{s:4:"time";s:9:"3月15日";s:3:"tip";s:30:"夏季入学申请截止日期";}}</t>
  </si>
  <si>
    <t>1.要求提交托福成绩。&amp;nbsp;2.要求提交GRE或GMAT成绩。</t>
  </si>
  <si>
    <t>1 (308) 865-8838</t>
  </si>
  <si>
    <t>a:6:{s:6:"文学";s:30:"./major/175/3530/Master//9.gif";s:9:"历史学";s:30:"./major/175/3530/Master//7.gif";s:6:"理学";s:30:"./major/175/3530/Master//6.gif";s:9:"教育学";s:30:"./major/175/3530/Master//4.gif";s:9:"管理学";s:30:"./major/175/3530/Master//3.gif";s:6:"医学";s:31:"./major/175/3530/Master//10.gif";}</t>
  </si>
  <si>
    <t>{"Address":"Director of Graduate Admissions Founders Hall 2131 University of Nebraska at Kearney Kearney, NE 68849","Tel":"1 (308) 865-8838","Fax":"1 (308) 865-8837","Mail":"gradstudies@unk.edu","ApplyOnline":"http://www.unk.edu/admissions.aspx?id=60252","Conditions_Cost": "","Conditions_Edu": "本科毕业", "Conditions_Test": "","Conditions_Age": "无明确要求","MajorSum": "42", "OpeningTime": [{"time":"6月15日","tip":"秋季入学申请截止日期"},{"time":"10月15日","tip":"春季入学申请截止日期"},{"time":"3月15日","tip":"夏季入学申请截止日期"}],"Tuition": "11070","Other_Application": "-1","Other_reg": "-1","Other_books": "-1","ScholarshipUrl": "http://www.unk.edu/financialaid/","alimony":"12768-21600","Other_Conditions": "1.要求提交托福成绩。&amp;nbsp;2.要求提交GRE或GMAT成绩。","Currency": "美元","Rate": "6.3387"}</t>
  </si>
  <si>
    <t>要求提交两封推荐信</t>
  </si>
  <si>
    <t>{"Address":"","Tel":"","Fax":"","Mail":"","Conditions_Cost": "","Conditions_Edu": "无明确要求", "Conditions_Test": "", "Conditions_Work": "无明确要求","Conditions_Age": "无明确要求","MajorSum": "0", "OpeningTime": "","Tuition": "-1","Other_Application": "-1","Other_reg": "-1","Other_books": "-1","ScholarshipUrl": "","alimony":"12768-21600","Other_Conditions": "要求提交两封推荐信","Currency": "美元","Rate": "6.3387"}</t>
  </si>
  <si>
    <t>Ofice of International Admissions,Welch Hall 101,University of Nebraska at Kearney,Kearney, NE 68849</t>
  </si>
  <si>
    <t>a:1:{i:0;O:8:"stdClass":2:{s:4:"time";s:9:"1月14日";s:3:"tip";s:49:"每年开课3次，分别为：1月、6月、8月";}}</t>
  </si>
  <si>
    <t>a:1:{s:6:"文学";s:32:"./major/175/3530/Language//9.gif";}</t>
  </si>
  <si>
    <t>{"Address":"Ofice of International Admissions,Welch Hall 101,University of Nebraska at Kearney,Kearney, NE 68849","Tel":"1 (308) 865-8953","Fax":"1 (308) 865-8947","Mail":"intladmin@unk.edu","ApplyOnline":"http://www.unk.edu/admissions.aspx?id=60252","Conditions_Cost": "","Conditions_Edu": "高中毕业", "Conditions_Test": "","Conditions_Age": "无明确要求","MajorSum": "1", "OpeningTime": [{"time":"1月14日","tip":"每年开课3次，分别为：1月、6月、8月"}],"Tuition": "292","Other_Application": "-1","Other_reg": "-1","Other_books": "-1","ScholarshipUrl": "","alimony":"12768-21600","Other_Conditions": "无明确要求","Currency": "美元","Rate": "6.3387"}</t>
  </si>
  <si>
    <t>德鲁大学（麦迪逊）</t>
  </si>
  <si>
    <t>Drew University (Madison)</t>
  </si>
  <si>
    <t>Office of College Admissions Drew University 36 Madison Ave.Madison NJ 07940 USA</t>
  </si>
  <si>
    <t>http://www.drew.edu/undergraduate/admissions/applying#applications</t>
  </si>
  <si>
    <t>cadm@drew.edu</t>
  </si>
  <si>
    <t>a:3:{i:0;O:8:"stdClass":2:{s:4:"time";s:9:"2月15日";s:3:"tip";s:30:"常规录取申请截止日期";}i:1;O:8:"stdClass":2:{s:4:"time";s:9:"12月1日";s:3:"tip";s:31:"提前录取I申请截止日期";}i:2;O:8:"stdClass":2:{s:4:"time";s:8:"2月1日";s:3:"tip";s:32:"提前录取II申请截止日期";}}</t>
  </si>
  <si>
    <t>1.提交托福或雅思考试成绩&amp;nbsp;2.提交之前学习成绩单</t>
  </si>
  <si>
    <t>http://www.drew.edu/financialassistance/grants-scholarships</t>
  </si>
  <si>
    <t>1-973-408-3000</t>
  </si>
  <si>
    <t>a:9:{s:6:"文学";s:37:"./major/175/3658/Undergraduate//9.gif";s:9:"历史学";s:37:"./major/175/3658/Undergraduate//7.gif";s:6:"理学";s:37:"./major/175/3658/Undergraduate//6.gif";s:9:"经济学";s:37:"./major/175/3658/Undergraduate//5.gif";s:9:"管理学";s:37:"./major/175/3658/Undergraduate//3.gif";s:6:"工学";s:37:"./major/175/3658/Undergraduate//2.gif";s:6:"哲学";s:38:"./major/175/3658/Undergraduate//11.gif";s:6:"医学";s:38:"./major/175/3658/Undergraduate//10.gif";s:6:"法学";s:37:"./major/175/3658/Undergraduate//1.gif";}</t>
  </si>
  <si>
    <t>{"Address":"Office of College Admissions Drew University 36 Madison Ave.Madison NJ 07940 USA","Tel":"1-973-408-3000","Fax":"","Mail":"cadm@drew.edu","ApplyOnline":"http://www.drew.edu/undergraduate/admissions/applying#applications","Conditions_Cost": "","Conditions_Edu": "无明确要求", "Conditions_Test": "","Conditions_Age": "无明确要求","MajorSum": "29", "OpeningTime": [{"time":"2月15日","tip":"常规录取申请截止日期"},{"time":"12月1日","tip":"提前录取I申请截止日期"},{"time":"2月1日","tip":"提前录取II申请截止日期"}],"Tuition": "42936","Other_Application": "-1","Other_reg": "-1","Other_books": "1128","ScholarshipUrl": "http://www.drew.edu/financialassistance/grants-scholarships","alimony":"12768-21600","Other_Conditions": "1.提交托福或雅思考试成绩&amp;nbsp;2.提交之前学习成绩单","Currency": "美元","Rate": "6.3387"}</t>
  </si>
  <si>
    <t>http://www.drew.edu/graduate/admission</t>
  </si>
  <si>
    <t>1-973-408-3040</t>
  </si>
  <si>
    <t>gradm@drew.edu</t>
  </si>
  <si>
    <t>a:1:{i:0;O:8:"stdClass":2:{s:4:"time";s:8:"2月1日";s:3:"tip";s:48:"教学硕士专业优先录取申请截止时间";}}</t>
  </si>
  <si>
    <t>申请者需提供托福考试成绩。&amp;nbsp;以上要求为教学硕士入学要求。</t>
  </si>
  <si>
    <t>1-973-408-3110</t>
  </si>
  <si>
    <t>a:7:{s:6:"文学";s:30:"./major/175/3658/Master//9.gif";s:9:"历史学";s:30:"./major/175/3658/Master//7.gif";s:6:"理学";s:30:"./major/175/3658/Master//6.gif";s:9:"教育学";s:30:"./major/175/3658/Master//4.gif";s:6:"哲学";s:31:"./major/175/3658/Master//11.gif";s:6:"医学";s:31:"./major/175/3658/Master//10.gif";s:6:"法学";s:30:"./major/175/3658/Master//1.gif";}</t>
  </si>
  <si>
    <t>{"Address":"Office of College Admissions Drew University 36 Madison Ave.Madison NJ 07940 USA","Tel":"1-973-408-3110","Fax":"1-973-408-3040","Mail":"gradm@drew.edu","ApplyOnline":"http://www.drew.edu/graduate/admission","Conditions_Cost": "","Conditions_Edu": "本科毕业", "Conditions_Test": "","Conditions_Age": "无明确要求","MajorSum": "17", "OpeningTime": [{"time":"2月1日","tip":"教学硕士专业优先录取申请截止时间"}],"Tuition": "38970","Other_Application": "-1","Other_reg": "-1","Other_books": "1050","ScholarshipUrl": "http://www.drew.edu/financialassistance/grants-scholarships","alimony":"12768-21600","Other_Conditions": "申请者需提供托福考试成绩。&amp;nbsp;以上要求为教学硕士入学要求。","Currency": "美元","Rate": "6.3387"}</t>
  </si>
  <si>
    <t>Office of College Admissions  Drew University  36 Madison Ave.  Madison  NJ 07940  USA</t>
  </si>
  <si>
    <t>a:5:{i:0;O:8:"stdClass":2:{s:4:"type";s:17:"传统托福(PBT)";s:5:"score";s:3:"585";}i:1;O:8:"stdClass":2:{s:4:"type";s:23:"传统托福(PBT)写作";s:5:"score";s:1:"4";}i:2;O:8:"stdClass":2:{s:4:"type";s:17:"托福机考(CBT)";s:5:"score";s:3:"240";}i:3;O:8:"stdClass":2:{s:4:"type";s:17:"托福网考(IBT)";s:5:"score";s:2:"94";}i:4;O:8:"stdClass":2:{s:4:"type";s:3:"GRE";s:5:"score";s:3:"500";}}</t>
  </si>
  <si>
    <t>a:2:{i:0;O:8:"stdClass":2:{s:4:"time";s:8:"4月1日";s:3:"tip";s:39:"神学院秋季入学申请截止时间";}i:1;O:8:"stdClass":2:{s:4:"time";s:9:"10月1日";s:3:"tip";s:39:"神学院春季入学申请截止时间";}}</t>
  </si>
  <si>
    <t>a:3:{s:6:"文学";s:26:"./major/175/3658/Dr//9.gif";s:6:"哲学";s:27:"./major/175/3658/Dr//11.gif";s:6:"医学";s:27:"./major/175/3658/Dr//10.gif";}</t>
  </si>
  <si>
    <t>{"Address":"Office of College Admissions  Drew University  36 Madison Ave.  Madison  NJ 07940  USA","Tel":"1-973-408-3110","Fax":"1-973-408-3040","Mail":"gradm@drew.edu","ApplyOnline":"http://www.drew.edu/graduate/admission","Conditions_Cost": [{"score":"3.3"}],"Conditions_Edu": "本科毕业", "Conditions_Test": [{"type":"传统托福(PBT)","score":"585"},{"type":"传统托福(PBT)写作","score":"4"},{"type":"托福机考(CBT)","score":"240"},{"type":"托福网考(IBT)","score":"94"},{"type":"GRE","score":"500"}],"Conditions_Age": "无明确要求","MajorSum": "3", "OpeningTime": [{"time":"4月1日","tip":"神学院秋季入学申请截止时间"},{"time":"10月1日","tip":"神学院春季入学申请截止时间"}],"Tuition": "38970","Other_Application": "-1","Other_reg": "-1","Other_books": "1050","ScholarshipUrl": "http://www.drew.edu/financialassistance/grants-scholarships","alimony":"12768-21600","Other_Conditions": "无明确要求","Currency": "美元","Rate": "6.3387"}</t>
  </si>
  <si>
    <t>Office of College AdmissionsDrew University36 Madison Ave.MadisonNJ 07940USA</t>
  </si>
  <si>
    <t>a:1:{s:6:"医学";s:32:"./major/175/3658/NetWork//10.gif";}</t>
  </si>
  <si>
    <t>{"Address":"Office of College AdmissionsDrew University36 Madison Ave.MadisonNJ 07940USA","Tel":"1-973-408-3110","Fax":"1-973-408-3040","Mail":"gradm@drew.edu","ApplyOnline":"http://www.drew.edu/graduate/admission","Conditions_Cost": "","Conditions_Edu": "无明确要求", "Conditions_Test": "","Conditions_Age": "无明确要求","MajorSum": "1", "OpeningTime": "","Tuition": "38970","Other_Application": "","Other_reg": "-1","Other_books": "1050","ScholarshipUrl": "http://www.drew.edu/financialassistance/grants-scholarships","alimony":"12768-21600","Other_Conditions": "无明确要求","Currency": "美元","Rate": "6.3387"}</t>
  </si>
  <si>
    <t>a:3:{s:9:"教育学";s:34:"./major/175/3658/Foundation//4.gif";s:6:"医学";s:35:"./major/175/3658/Foundation//10.gif";s:6:"法学";s:34:"./major/175/3658/Foundation//1.gif";}</t>
  </si>
  <si>
    <t>{"Address":"Office of College Admissions Drew University 36 Madison Ave.Madison NJ 07940 USA","Tel":"1-973-408-3000","Fax":"","Mail":"cadm@drew.edu","ApplyOnline":"http://www.drew.edu/undergraduate/admissions/applying#applications","Conditions_Cost": "","Conditions_Edu": "无明确要求", "Conditions_Test": "","Conditions_Age": "无明确要求","MajorSum": "2", "OpeningTime": "","Tuition": "-1","Other_Application": "-1","Other_reg": "-1","Other_books": "-1","ScholarshipUrl": "","alimony":"12768-21600","Other_Conditions": "无明确要求","Currency": "美元","Rate": "6.3387"}</t>
  </si>
  <si>
    <t>盖茨堡学院（盖茨堡）</t>
  </si>
  <si>
    <t>Gettysburg College (Gettysburg)</t>
  </si>
  <si>
    <t>Gettysburg College - Admissions Office - Box 416, 300 N. Washington Street, Gettysburg, PA 17325</t>
  </si>
  <si>
    <t>https://www.commonapp.org/application/MyColleges.aspx?clientlist=104</t>
  </si>
  <si>
    <t>+1 717-337-6145</t>
  </si>
  <si>
    <t>admiss@gettysburg.edu</t>
  </si>
  <si>
    <t>a:3:{i:0;O:8:"stdClass":2:{s:4:"time";s:10:"11月15日";s:3:"tip";s:52:"提前录取（单一申请I）的申请截止日期";}i:1;O:8:"stdClass":2:{s:4:"time";s:9:"1月15日";s:3:"tip";s:53:"提前录取（单一申请II）的申请截止日期";}i:2;O:8:"stdClass":2:{s:4:"time";s:8:"2月1日";s:3:"tip";s:30:"常规录取申请截止日期";}}</t>
  </si>
  <si>
    <t>申请人需提交托福、雅思考试成绩，可提供SAT、ACT成绩。</t>
  </si>
  <si>
    <t>http://www.gettysburg.edu/scholarships_aid/</t>
  </si>
  <si>
    <t>+1 717-337-6100</t>
  </si>
  <si>
    <t>a:9:{s:6:"文学";s:37:"./major/175/4955/Undergraduate//9.gif";s:9:"历史学";s:37:"./major/175/4955/Undergraduate//7.gif";s:6:"理学";s:37:"./major/175/4955/Undergraduate//6.gif";s:9:"经济学";s:37:"./major/175/4955/Undergraduate//5.gif";s:9:"管理学";s:37:"./major/175/4955/Undergraduate//3.gif";s:6:"工学";s:37:"./major/175/4955/Undergraduate//2.gif";s:6:"哲学";s:38:"./major/175/4955/Undergraduate//11.gif";s:6:"医学";s:38:"./major/175/4955/Undergraduate//10.gif";s:6:"法学";s:37:"./major/175/4955/Undergraduate//1.gif";}</t>
  </si>
  <si>
    <t>{"Address":"Gettysburg College - Admissions Office - Box 416, 300 N. Washington Street, Gettysburg, PA 17325","Tel":"+1 717-337-6100","Fax":"+1 717-337-6145","Mail":"admiss@gettysburg.edu","ApplyOnline":"https://www.commonapp.org/application/MyColleges.aspx?clientlist=104","Conditions_Cost": "","Conditions_Edu": "高中毕业", "Conditions_Test": "","Conditions_Age": "无明确要求","MajorSum": "38", "OpeningTime": [{"time":"11月15日","tip":"提前录取（单一申请I）的申请截止日期"},{"time":"1月15日","tip":"提前录取（单一申请II）的申请截止日期"},{"time":"2月1日","tip":"常规录取申请截止日期"}],"Tuition": "45870","Other_Application": "-1","Other_reg": "-1","Other_books": "1000","ScholarshipUrl": "http://www.gettysburg.edu/scholarships_aid/","alimony":"12768-21600","Other_Conditions": "申请人需提交托福、雅思考试成绩，可提供SAT、ACT成绩。","Currency": "美元","Rate": "6.3387"}</t>
  </si>
  <si>
    <t>新泽西里查德斯托克顿学院（波莫纳）</t>
  </si>
  <si>
    <t>Richard Stockton College of New Jersey (Pomona)</t>
  </si>
  <si>
    <t>Office of Admissions The Richard Stockton College of New Jersey 101 Vera King Farris Drive Galloway NJ • 08205</t>
  </si>
  <si>
    <t>http://intraweb.stockton.edu/eyos/page.cfm?siteID=252&amp;pageID=11</t>
  </si>
  <si>
    <t>1 609-626-5541</t>
  </si>
  <si>
    <t>admissions@stockton.edu</t>
  </si>
  <si>
    <t>a:2:{i:0;O:8:"stdClass":2:{s:4:"time";s:9:"3月15日";s:3:"tip";s:40:"秋季入学（9月）申请截止日期";}i:1;O:8:"stdClass":2:{s:4:"time";s:10:"11月15日";s:3:"tip";s:40:"春季入学（1月）申请截止日期";}}</t>
  </si>
  <si>
    <t>1.可提供SAT、ACT成绩。</t>
  </si>
  <si>
    <t>http://intraweb.stockton.edu/eyos/page.cfm?siteID=64&amp;pageID=114</t>
  </si>
  <si>
    <t>1 609-652-4261</t>
  </si>
  <si>
    <t>a:10:{s:6:"文学";s:37:"./major/175/3746/Undergraduate//9.gif";s:9:"历史学";s:37:"./major/175/3746/Undergraduate//7.gif";s:6:"理学";s:37:"./major/175/3746/Undergraduate//6.gif";s:9:"经济学";s:37:"./major/175/3746/Undergraduate//5.gif";s:9:"教育学";s:37:"./major/175/3746/Undergraduate//4.gif";s:9:"管理学";s:37:"./major/175/3746/Undergraduate//3.gif";s:6:"工学";s:37:"./major/175/3746/Undergraduate//2.gif";s:6:"哲学";s:38:"./major/175/3746/Undergraduate//11.gif";s:6:"医学";s:38:"./major/175/3746/Undergraduate//10.gif";s:6:"法学";s:37:"./major/175/3746/Undergraduate//1.gif";}</t>
  </si>
  <si>
    <t>{"Address":"Office of Admissions The Richard Stockton College of New Jersey 101 Vera King Farris Drive Galloway NJ • 08205","Tel":"1 609-652-4261","Fax":"1 609-626-5541","Mail":"admissions@stockton.edu","ApplyOnline":"http://intraweb.stockton.edu/eyos/page.cfm?siteID=252&amp;pageID=11","Conditions_Cost": "","Conditions_Edu": "高中毕业", "Conditions_Test": [{"type":"传统托福(PBT)","score":"550"},{"type":"托福机考(CBT)","score":"213"},{"type":"托福网考(IBT)","score":"80"},{"type":"雅思","score":"6.5"},{"type":"密歇根英语考试","score":"77"}],"Conditions_Age": "无明确要求","MajorSum": "43", "OpeningTime": [{"time":"3月15日","tip":"秋季入学（9月）申请截止日期"},{"time":"11月15日","tip":"春季入学（1月）申请截止日期"}],"Tuition": "14341","Other_Application": "-1","Other_reg": "-1","Other_books": "-1","ScholarshipUrl": "http://intraweb.stockton.edu/eyos/page.cfm?siteID=64&amp;pageID=114","alimony":"12768-21600","Other_Conditions": "1.可提供SAT、ACT成绩。","Currency": "美元","Rate": "6.3387"}</t>
  </si>
  <si>
    <t>Office of Graduate Admissions The Richard Stockton College of New Jersey 101 Vera King Farris Drive Galloway, NJ 08205-9441</t>
  </si>
  <si>
    <t>http://intraweb.stockton.edu/eyos/page.cfm?siteID=73&amp;pageID=307</t>
  </si>
  <si>
    <t>1 609-626-6050</t>
  </si>
  <si>
    <t>gradschool@stockton.edu</t>
  </si>
  <si>
    <t>a:2:{i:0;O:8:"stdClass":2:{s:4:"time";s:9:"3月15日";s:3:"tip";s:30:"秋季入学申请截止时间";}i:1;O:8:"stdClass":2:{s:4:"time";s:10:"11月15日";s:3:"tip";s:30:"春季入学申请截止时间";}}</t>
  </si>
  <si>
    <t>1.提供GMAT、GRE考试成绩。&amp;nbsp;2.提交托福考试成绩。</t>
  </si>
  <si>
    <t>http://intraweb.stockton.edu/eyos/page.cfm?siteID=73&amp;pageID=256</t>
  </si>
  <si>
    <t>1 609-626-3640</t>
  </si>
  <si>
    <t>a:7:{s:6:"文学";s:30:"./major/175/3746/Master//9.gif";s:9:"历史学";s:30:"./major/175/3746/Master//7.gif";s:6:"理学";s:30:"./major/175/3746/Master//6.gif";s:9:"教育学";s:30:"./major/175/3746/Master//4.gif";s:9:"管理学";s:30:"./major/175/3746/Master//3.gif";s:6:"医学";s:31:"./major/175/3746/Master//10.gif";s:6:"法学";s:30:"./major/175/3746/Master//1.gif";}</t>
  </si>
  <si>
    <t>{"Address":"Office of Graduate Admissions The Richard Stockton College of New Jersey 101 Vera King Farris Drive Galloway, NJ 08205-9441 ","Tel":"1 609-626-3640","Fax":"1 609-626-6050 ","Mail":"gradschool@stockton.edu","ApplyOnline":"http://intraweb.stockton.edu/eyos/page.cfm?siteID=73&amp;pageID=307","Conditions_Cost": "","Conditions_Edu": "本科毕业", "Conditions_Test": "","Conditions_Age": "无明确要求","MajorSum": "13", "OpeningTime": [{"time":"3月15日","tip":"秋季入学申请截止时间"},{"time":"11月15日","tip":"春季入学申请截止时间"}],"Tuition": "20667","Other_Application": "-1","Other_reg": "-1","Other_books": "-1","ScholarshipUrl": "http://intraweb.stockton.edu/eyos/page.cfm?siteID=73&amp;pageID=256","alimony":"12768-21600","Other_Conditions": "1.提供GMAT、GRE考试成绩。&amp;nbsp;2.提交托福考试成绩。","Currency": "美元","Rate": "6.3387"}</t>
  </si>
  <si>
    <t>a:1:{s:6:"医学";s:27:"./major/175/3746/Dr//10.gif";}</t>
  </si>
  <si>
    <t>{"Address":"Office of Graduate Admissions The Richard Stockton College of New Jersey 101 Vera King Farris Drive Galloway, NJ 08205-9441 ","Tel":"1 609-626-3640","Fax":"1 609-626-6050 ","Mail":"gradschool@stockton.edu","ApplyOnline":"http://intraweb.stockton.edu/eyos/page.cfm?siteID=73&amp;pageID=307","Conditions_Cost": "","Conditions_Edu": "本科毕业", "Conditions_Test": "","Conditions_Age": "无明确要求","MajorSum": "1", "OpeningTime": [{"time":"3月15日","tip":"秋季入学申请截止时间"},{"time":"11月15日","tip":"春季入学申请截止时间"}],"Tuition": "23767","Other_Application": "-1","Other_reg": "-1","Other_books": "-1","ScholarshipUrl": "http://intraweb.stockton.edu/eyos/page.cfm?siteID=73&amp;pageID=256","alimony":"12768-21600","Other_Conditions": "1.提供GMAT、GRE考试成绩。&amp;nbsp;2.提交托福考试成绩。","Currency": "美元","Rate": "6.3387"}</t>
  </si>
  <si>
    <t>{"Address":"","Tel":"","Fax":"","Mail":"","Conditions_Cost": "","Conditions_Edu": "无明确要求", "Conditions_Test": "", "Conditions_Work": "无明确要求","xueZhi": "24个月 全日制24个月","Conditions_Age": "无明确要求","MajorSum": "0", "OpeningTime": "","Tuition": "-1","Other_Application": "-1","Other_reg": "-1","Other_books": "-1","ScholarshipUrl": "","alimony":"12768-21600","Other_Conditions": "无明确要求","Currency": "美元","Rate": "6.3387"}</t>
  </si>
  <si>
    <t>a:2:{s:6:"理学";s:34:"./major/175/3746/Specialist//6.gif";s:6:"医学";s:35:"./major/175/3746/Specialist//10.gif";}</t>
  </si>
  <si>
    <t>{"Address":"Office of Admissions The Richard Stockton College of New Jersey 101 Vera King Farris Drive Galloway NJ • 08205","Tel":"1 609-652-4261","Fax":"1 609-626-5541","Mail":"admissions@stockton.edu","ApplyOnline":"http://intraweb.stockton.edu/eyos/page.cfm?siteID=252&amp;pageID=11","Conditions_Cost": "","Conditions_Edu": "高中毕业", "Conditions_Test": [{"type":"传统托福(PBT)","score":"550"},{"type":"托福机考(CBT)","score":"213"},{"type":"托福网考(IBT)","score":"80"},{"type":"雅思","score":"6.5"},{"type":"密歇根英语考试","score":"77"}],"Conditions_Age": "无明确要求","MajorSum": "3", "OpeningTime": [{"time":"3月15日","tip":"秋季入学（9月）申请截止日期"},{"time":"11月15日","tip":"春季入学（1月）申请截止日期"}],"Tuition": "14341","Other_Application": "-1","Other_reg": "-1","Other_books": "-1","ScholarshipUrl": "http://intraweb.stockton.edu/eyos/page.cfm?siteID=64&amp;pageID=114","alimony":"12768-21600","Other_Conditions": "1.可提供SAT、ACT成绩。","Currency": "美元","Rate": "6.3387"}</t>
  </si>
  <si>
    <t>a:4:{s:6:"农学";s:34:"./major/175/3746/Foundation//8.gif";s:9:"教育学";s:34:"./major/175/3746/Foundation//4.gif";s:6:"医学";s:35:"./major/175/3746/Foundation//10.gif";s:6:"法学";s:34:"./major/175/3746/Foundation//1.gif";}</t>
  </si>
  <si>
    <t>{"Address":"Office of Admissions The Richard Stockton College of New Jersey 101 Vera King Farris Drive Galloway NJ • 08205","Tel":"1 609-652-4261","Fax":"1 609-626-5541","Mail":"admissions@stockton.edu","ApplyOnline":"http://intraweb.stockton.edu/eyos/page.cfm?siteID=252&amp;pageID=11","Conditions_Cost": "","Conditions_Edu": "无明确要求", "Conditions_Test": "","Conditions_Age": "无明确要求","MajorSum": "6", "OpeningTime": "","Tuition": "-1","Other_Application": "-1","Other_reg": "-1","Other_books": "-1","ScholarshipUrl": "","alimony":"12768-21600","Other_Conditions": "无明确要求","Currency": "美元","Rate": "6.3387"}</t>
  </si>
  <si>
    <t>中密苏里大学</t>
  </si>
  <si>
    <t>University of Central Missouri</t>
  </si>
  <si>
    <t>University of Central Missouri International Admissions Ward Edwards 1200 Warrensburg, MO 64093</t>
  </si>
  <si>
    <t>http://www.ucmo.edu/international/admission/app_instructions.cfm</t>
  </si>
  <si>
    <t>a:4:{i:0;O:8:"stdClass":2:{s:4:"type";s:17:"传统托福(PBT)";s:5:"score";s:3:"500";}i:1;O:8:"stdClass":2:{s:4:"type";s:17:"托福网考(IBT)";s:5:"score";s:2:"61";}i:2;O:8:"stdClass":2:{s:4:"type";s:6:"雅思";s:5:"score";s:3:"5.5";}i:3;O:8:"stdClass":2:{s:4:"type";s:3:"PTE";s:5:"score";s:2:"44";}}</t>
  </si>
  <si>
    <t>intladmit@ucmo.edu</t>
  </si>
  <si>
    <t>http://www.ucmo.edu/international/admission/scholarships_fa.cfm</t>
  </si>
  <si>
    <t>1 660-543-4195</t>
  </si>
  <si>
    <t>a:11:{s:6:"文学";s:37:"./major/175/3318/Undergraduate//9.gif";s:6:"农学";s:37:"./major/175/3318/Undergraduate//8.gif";s:9:"历史学";s:37:"./major/175/3318/Undergraduate//7.gif";s:6:"理学";s:37:"./major/175/3318/Undergraduate//6.gif";s:9:"经济学";s:37:"./major/175/3318/Undergraduate//5.gif";s:9:"教育学";s:37:"./major/175/3318/Undergraduate//4.gif";s:9:"管理学";s:37:"./major/175/3318/Undergraduate//3.gif";s:6:"工学";s:37:"./major/175/3318/Undergraduate//2.gif";s:6:"哲学";s:38:"./major/175/3318/Undergraduate//11.gif";s:6:"医学";s:38:"./major/175/3318/Undergraduate//10.gif";s:6:"法学";s:37:"./major/175/3318/Undergraduate//1.gif";}</t>
  </si>
  <si>
    <t>{"Address":"University of Central Missouri International Admissions Ward Edwards 1200 Warrensburg, MO 64093 ","Tel":"1 660-543-4195","Fax":"","Mail":"intladmit@ucmo.edu","ApplyOnline":"http://www.ucmo.edu/international/admission/app_instructions.cfm","Conditions_Cost": "","Conditions_Edu": "高中毕业", "Conditions_Test": [{"type":"传统托福(PBT)","score":"500"},{"type":"托福网考(IBT)","score":"61"},{"type":"雅思","score":"5.5"},{"type":"PTE","score":"44"}],"Conditions_Age": "无明确要求","MajorSum": "147", "OpeningTime": [{"time":"5月1日","tip":"秋季入学申请截止日期"},{"time":"11月1日","tip":"春季入学申请截止日期"}],"Tuition": "12788","Other_Application": "75","Other_reg": "-1","Other_books": "800","ScholarshipUrl": "http://www.ucmo.edu/international/admission/scholarships_fa.cfm","alimony":"12768-21600","Other_Conditions": "无明确要求","Currency": "美元","Rate": "6.3387"}</t>
  </si>
  <si>
    <t>a:4:{i:0;O:8:"stdClass":2:{s:4:"type";s:17:"传统托福(PBT)";s:5:"score";s:3:"550";}i:1;O:8:"stdClass":2:{s:4:"type";s:17:"托福网考(IBT)";s:5:"score";s:2:"79";}i:2;O:8:"stdClass":2:{s:4:"type";s:6:"雅思";s:5:"score";s:3:"6.0";}i:3;O:8:"stdClass":2:{s:4:"type";s:3:"PTE";s:5:"score";s:2:"53";}}</t>
  </si>
  <si>
    <t>a:7:{s:6:"文学";s:30:"./major/175/3318/Master//9.gif";s:6:"理学";s:30:"./major/175/3318/Master//6.gif";s:9:"教育学";s:30:"./major/175/3318/Master//4.gif";s:9:"管理学";s:30:"./major/175/3318/Master//3.gif";s:6:"工学";s:30:"./major/175/3318/Master//2.gif";s:6:"医学";s:31:"./major/175/3318/Master//10.gif";s:6:"法学";s:30:"./major/175/3318/Master//1.gif";}</t>
  </si>
  <si>
    <t>{"Address":"University of Central Missouri International Admissions Ward Edwards 1200 Warrensburg, MO 64093 ","Tel":"1 660-543-4195","Fax":"","Mail":"intladmit@ucmo.edu","ApplyOnline":"http://www.ucmo.edu/international/admission/app_instructions.cfm","Conditions_Cost": "","Conditions_Edu": "本科毕业", "Conditions_Test": [{"type":"传统托福(PBT)","score":"550"},{"type":"托福网考(IBT)","score":"79"},{"type":"雅思","score":"6.0"},{"type":"PTE","score":"53"}],"Conditions_Age": "无明确要求","MajorSum": "35", "OpeningTime": [{"time":"5月1日","tip":"秋季入学申请截止日期"},{"time":"11月1日","tip":"春季入学申请截止日期"}],"Tuition": "9946","Other_Application": "75","Other_reg": "-1","Other_books": "800","ScholarshipUrl": "http://www.ucmo.edu/international/admission/scholarships_fa.cfm","alimony":"12768-21600","Other_Conditions": "1.提交GRE、GMAT考试成绩。","Currency": "美元","Rate": "6.3387"}</t>
  </si>
  <si>
    <t>a:1:{s:9:"管理学";s:26:"./major/175/3318/Dr//3.gif";}</t>
  </si>
  <si>
    <t>{"Address":"University of Central Missouri International Admissions Ward Edwards 1200 Warrensburg, MO 64093 ","Tel":"1 660-543-4195","Fax":"","Mail":"intladmit@ucmo.edu","ApplyOnline":"http://www.ucmo.edu/international/admission/app_instructions.cfm","Conditions_Cost": "","Conditions_Edu": "无明确要求", "Conditions_Test": "","Conditions_Age": "无明确要求","MajorSum": "2", "OpeningTime": "","Tuition": "9946","Other_Application": "75","Other_reg": "-1","Other_books": "800","ScholarshipUrl": "http://www.ucmo.edu/international/admission/scholarships_fa.cfm","alimony":"12768-21600","Other_Conditions": "无明确要求","Currency": "美元","Rate": "6.3387"}</t>
  </si>
  <si>
    <t>Director English Language Center 1200 Ward Edwards University of Central Missouri Warrensburg, MO 64093</t>
  </si>
  <si>
    <t>1 (660) 543-4201</t>
  </si>
  <si>
    <t>iep@ucmo.edu</t>
  </si>
  <si>
    <t>a:1:{i:0;O:8:"stdClass":2:{s:4:"time";s:9:"1月13日";s:3:"tip";s:55:"每年开课5次，1月、3月、6月、8月、10月。";}}</t>
  </si>
  <si>
    <t>申请者需提交学历证明。</t>
  </si>
  <si>
    <t>1 (660) 543-8796/543-4195</t>
  </si>
  <si>
    <t>a:3:{s:6:"文学";s:32:"./major/175/3318/Language//9.gif";s:9:"教育学";s:32:"./major/175/3318/Language//4.gif";s:21:"职教及其他类别";s:33:"./major/175/3318/Language//13.gif";}</t>
  </si>
  <si>
    <t>{"Address":"Director English Language Center 1200 Ward Edwards University of Central Missouri Warrensburg, MO 64093 ","Tel":"1 (660) 543-8796/543-4195","Fax":"1 (660) 543-4201","Mail":"iep@ucmo.edu","ApplyOnline":"http://www.ucmo.edu/international/admission/app_instructions.cfm","Conditions_Cost": "","Conditions_Edu": "无明确要求", "Conditions_Test": "","Conditions_Age": "无明确要求","MajorSum": "3", "OpeningTime": [{"time":"1月13日","tip":"每年开课5次，1月、3月、6月、8月、10月。"}],"Tuition": "320","Other_Application": "75","Other_reg": "-1","Other_books": "250","ScholarshipUrl": "","alimony":"12768-21600","Other_Conditions": "申请者需提交学历证明。","Currency": "美元","Rate": "6.3387"}</t>
  </si>
  <si>
    <t>a:7:{s:6:"理学";s:31:"./major/175/3318/NetWork//6.gif";s:9:"教育学";s:31:"./major/175/3318/NetWork//4.gif";s:9:"管理学";s:31:"./major/175/3318/NetWork//3.gif";s:6:"工学";s:31:"./major/175/3318/NetWork//2.gif";s:21:"职教及其他类别";s:32:"./major/175/3318/NetWork//13.gif";s:6:"医学";s:32:"./major/175/3318/NetWork//10.gif";s:6:"法学";s:31:"./major/175/3318/NetWork//1.gif";}</t>
  </si>
  <si>
    <t>{"Address":"University of Central Missouri International Admissions Ward Edwards 1200 Warrensburg, MO 64093 ","Tel":"1 660-543-4195","Fax":"","Mail":"intladmit@ucmo.edu","ApplyOnline":"http://www.ucmo.edu/international/admission/app_instructions.cfm","Conditions_Cost": "","Conditions_Edu": "无明确要求", "Conditions_Test": "","Conditions_Age": "无明确要求","MajorSum": "8", "OpeningTime": "","Tuition": "9946","Other_Application": "","Other_reg": "-1","Other_books": "800","ScholarshipUrl": "http://www.ucmo.edu/international/admission/scholarships_fa.cfm","alimony":"12768-21600","Other_Conditions": "无明确要求","Currency": "美元","Rate": "6.3387"}</t>
  </si>
  <si>
    <t>卡拉马祖学院（卡拉马祖）</t>
  </si>
  <si>
    <t>Kalamazoo College (Kalamazoo)</t>
  </si>
  <si>
    <t>Office of Admission Kalamazoo College 1200 Academy Street Kalamazoo, MI 49006-3295</t>
  </si>
  <si>
    <t>http://www.kzoo.edu/admission/international/how-to-apply/</t>
  </si>
  <si>
    <t>a:5:{i:0;O:8:"stdClass":2:{s:4:"type";s:17:"传统托福(PBT)";s:5:"score";s:3:"550";}i:1;O:8:"stdClass":2:{s:4:"type";s:17:"托福机考(CBT)";s:5:"score";s:3:"213";}i:2;O:8:"stdClass":2:{s:4:"type";s:17:"托福网考(IBT)";s:5:"score";s:2:"80";}i:3;O:8:"stdClass":2:{s:4:"type";s:6:"雅思";s:5:"score";s:1:"7";}i:4;O:8:"stdClass":2:{s:4:"type";s:9:"SAT口语";s:5:"score";s:3:"600";}}</t>
  </si>
  <si>
    <t>+1 269-337-7390</t>
  </si>
  <si>
    <t>admission@kzoo.edu</t>
  </si>
  <si>
    <t>a:3:{i:0;O:8:"stdClass":2:{s:4:"time";s:10:"11月15日";s:3:"tip";s:42:"提前录取（单一申请）截止日期";}i:1;O:8:"stdClass":2:{s:4:"time";s:9:"2月15日";s:3:"tip";s:45:"提前录取（无限制申请）截止日期";}i:2;O:8:"stdClass":2:{s:4:"time";s:9:"1月15日";s:3:"tip";s:24:"常规申请截止日期";}}</t>
  </si>
  <si>
    <t>http://www.kzoo.edu/admission/international/fa/</t>
  </si>
  <si>
    <t>+1 269-337-7166</t>
  </si>
  <si>
    <t>a:10:{s:6:"文学";s:37:"./major/175/3022/Undergraduate//9.gif";s:9:"历史学";s:37:"./major/175/3022/Undergraduate//7.gif";s:6:"理学";s:37:"./major/175/3022/Undergraduate//6.gif";s:9:"经济学";s:37:"./major/175/3022/Undergraduate//5.gif";s:9:"教育学";s:37:"./major/175/3022/Undergraduate//4.gif";s:9:"管理学";s:37:"./major/175/3022/Undergraduate//3.gif";s:6:"工学";s:37:"./major/175/3022/Undergraduate//2.gif";s:6:"哲学";s:38:"./major/175/3022/Undergraduate//11.gif";s:6:"医学";s:38:"./major/175/3022/Undergraduate//10.gif";s:6:"法学";s:37:"./major/175/3022/Undergraduate//1.gif";}</t>
  </si>
  <si>
    <t>{"Address":"Office of Admission Kalamazoo College 1200 Academy Street Kalamazoo, MI 49006-3295","Tel":"+1 269-337-7166","Fax":"+1 269-337-7390","Mail":"admission@kzoo.edu","ApplyOnline":"http://www.kzoo.edu/admission/international/how-to-apply/","Conditions_Cost": "","Conditions_Edu": "高中毕业", "Conditions_Test": [{"type":"传统托福(PBT)","score":"550"},{"type":"托福机考(CBT)","score":"213"},{"type":"托福网考(IBT)","score":"80"},{"type":"雅思","score":"7"},{"type":"SAT口语","score":"600"}],"Conditions_Age": "无明确要求","MajorSum": "37", "OpeningTime": [{"time":"11月15日","tip":"提前录取（单一申请）截止日期"},{"time":"2月15日","tip":"提前录取（无限制申请）截止日期"},{"time":"1月15日","tip":"常规申请截止日期"}],"Tuition": "39027","Other_Application": "40","Other_reg": "-1","Other_books": "-1","ScholarshipUrl": "http://www.kzoo.edu/admission/international/fa/","alimony":"12768-21600","Other_Conditions": "无明确要求","Currency": "美元","Rate": "6.3387"}</t>
  </si>
  <si>
    <t>加拉德特大学(华盛顿)</t>
  </si>
  <si>
    <t>Gallaudet University (Washington)</t>
  </si>
  <si>
    <t>Tabitha Jacques ,Office of Admissions, Gallaudet University, 800 Florida Avenue NE, Washington, DC 20002.</t>
  </si>
  <si>
    <t>http://www.gallaudet.edu/undergraduate_admissions/international_students/apply_as_an_international_student.html</t>
  </si>
  <si>
    <t>1 (202) 651-5744</t>
  </si>
  <si>
    <t>international@gallaudet.edu</t>
  </si>
  <si>
    <t>a:1:{i:0;O:8:"stdClass":2:{s:4:"time";s:9:"12月5日";s:3:"tip";s:30:"春季入学申请截止日期";}}</t>
  </si>
  <si>
    <t>1.两封推荐信。&amp;nbsp;2.提交高中有效成绩单，SAT或ACT成绩。&amp;nbsp;3.提供听力敏度图。</t>
  </si>
  <si>
    <t>http://financialaid.gallaudet.edu/Financial_Aid/Scholarships.html</t>
  </si>
  <si>
    <t>a:9:{s:6:"文学";s:37:"./major/175/1176/Undergraduate//9.gif";s:9:"历史学";s:37:"./major/175/1176/Undergraduate//7.gif";s:6:"理学";s:37:"./major/175/1176/Undergraduate//6.gif";s:9:"教育学";s:37:"./major/175/1176/Undergraduate//4.gif";s:9:"管理学";s:37:"./major/175/1176/Undergraduate//3.gif";s:6:"工学";s:37:"./major/175/1176/Undergraduate//2.gif";s:6:"哲学";s:38:"./major/175/1176/Undergraduate//11.gif";s:6:"医学";s:38:"./major/175/1176/Undergraduate//10.gif";s:6:"法学";s:37:"./major/175/1176/Undergraduate//1.gif";}</t>
  </si>
  <si>
    <t>{"Address":"Tabitha Jacques ,Office of Admissions, Gallaudet University, 800 Florida Avenue NE, Washington, DC 20002. ","Tel":"","Fax":"1 (202) 651-5744","Mail":"international@gallaudet.edu","ApplyOnline":"http://www.gallaudet.edu/undergraduate_admissions/international_students/apply_as_an_international_student.html","Conditions_Cost": "","Conditions_Edu": "高中毕业", "Conditions_Test": "","Conditions_Age": "无明确要求","MajorSum": "46", "OpeningTime": [{"time":"12月5日","tip":"春季入学申请截止日期"}],"Tuition": "10068","Other_Application": "50","Other_reg": "-1","Other_books": "-1","ScholarshipUrl": "http://financialaid.gallaudet.edu/Financial_Aid/Scholarships.html","alimony":"12768-21600","Other_Conditions": "1.两封推荐信。&amp;nbsp;2.提交高中有效成绩单，SAT或ACT成绩。&amp;nbsp;3.提供听力敏度图。","Currency": "美元","Rate": "6.3387"}</t>
  </si>
  <si>
    <t>Wednesday Luria Coordinator, Prospective Graduate Student Services Kendall Hall, 1st Floor</t>
  </si>
  <si>
    <t>http://www.gallaudet.edu/rgs/graduate_school/graduate_admissions/application_information.html</t>
  </si>
  <si>
    <t>graduate.school@gallaudet.edu，wednesday.luria@gallaudet.edu</t>
  </si>
  <si>
    <t>1.申请者需提供本科阶段有效成绩单，以及学历学位证明。&amp;nbsp;  如有研究生阶段成绩单，亦可提供。&amp;nbsp;2.提供托福成绩和个人学习计划。</t>
  </si>
  <si>
    <t>1 (202) 651-5647</t>
  </si>
  <si>
    <t>a:6:{s:6:"文学";s:30:"./major/175/1176/Master//9.gif";s:6:"理学";s:30:"./major/175/1176/Master//6.gif";s:9:"教育学";s:30:"./major/175/1176/Master//4.gif";s:9:"管理学";s:30:"./major/175/1176/Master//3.gif";s:6:"医学";s:31:"./major/175/1176/Master//10.gif";s:6:"法学";s:30:"./major/175/1176/Master//1.gif";}</t>
  </si>
  <si>
    <t>{"Address":"Wednesday Luria Coordinator, Prospective Graduate Student Services Kendall Hall, 1st Floor  ","Tel":"1 (202) 651-5647","Fax":"","Mail":"graduate.school@gallaudet.edu，wednesday.luria@gallaudet.edu","ApplyOnline":"http://www.gallaudet.edu/rgs/graduate_school/graduate_admissions/application_information.html","Conditions_Cost": [{"score":"3.0"}],"Conditions_Edu": "本科毕业", "Conditions_Test": "","Conditions_Age": "无明确要求","MajorSum": "20", "OpeningTime": [{"time":"2月15日","tip":"秋季入学申请截止时间"},{"time":"11月15日","tip":"春季入学申请截止时间"}],"Tuition": "11081","Other_Application": "50","Other_reg": "-1","Other_books": "-1","ScholarshipUrl": "http://financialaid.gallaudet.edu/Financial_Aid/Scholarships.html","alimony":"12768-21600","Other_Conditions": "1.申请者需提供本科阶段有效成绩单，以及学历学位证明。&amp;nbsp;  如有研究生阶段成绩单，亦可提供。&amp;nbsp;2.提供托福成绩和个人学习计划。","Currency": "美元","Rate": "6.3387"}</t>
  </si>
  <si>
    <t>a:4:{s:6:"文学";s:26:"./major/175/1176/Dr//9.gif";s:6:"理学";s:26:"./major/175/1176/Dr//6.gif";s:9:"教育学";s:26:"./major/175/1176/Dr//4.gif";s:6:"医学";s:27:"./major/175/1176/Dr//10.gif";}</t>
  </si>
  <si>
    <t>{"Address":"Wednesday Luria Coordinator, Prospective Graduate Student Services Kendall Hall, 1st Floor  ","Tel":"1 (202) 651-5647","Fax":"","Mail":"graduate.school@gallaudet.edu，wednesday.luria@gallaudet.edu","ApplyOnline":"http://www.gallaudet.edu/rgs/graduate_school/graduate_admissions/application_information.html","Conditions_Cost": [{"score":"3.0"}],"Conditions_Edu": "本科毕业", "Conditions_Test": "","Conditions_Age": "无明确要求","MajorSum": "7", "OpeningTime": [{"time":"2月15日","tip":"秋季入学申请截止时间"},{"time":"11月15日","tip":"春季入学申请截止时间"}],"Tuition": "11081","Other_Application": "50","Other_reg": "-1","Other_books": "-1","ScholarshipUrl": "http://financialaid.gallaudet.edu/Financial_Aid/Scholarships.html","alimony":"12768-21600","Other_Conditions": "1.申请者需提供本科阶段有效成绩单，以及学历学位证明。&amp;nbsp;  如有研究生阶段成绩单，亦可提供。&amp;nbsp;2.提供托福成绩和个人学习计划。","Currency": "美元","Rate": "6.3387"}</t>
  </si>
  <si>
    <t>Gallaudet University English Language Institute, 800 Florida Avenue NE, Washington, DC 20002-3695.</t>
  </si>
  <si>
    <t>http://www.gallaudet.edu/wlc/eli/apply_to_the_eli.html</t>
  </si>
  <si>
    <t>1 202.448.6954</t>
  </si>
  <si>
    <t>eli.office@gallaudet.edu</t>
  </si>
  <si>
    <t>a:1:{i:0;O:8:"stdClass":2:{s:4:"time";s:9:"8月26日";s:3:"tip";s:58:"每年开课3次，秋季8月、春季1月、夏季5月。";}}</t>
  </si>
  <si>
    <t>失聪或有听力障碍，或致力于听力障碍相关领域工作。</t>
  </si>
  <si>
    <t>1 202.651.5721</t>
  </si>
  <si>
    <t>a:2:{s:6:"文学";s:32:"./major/175/1176/Language//9.gif";s:6:"医学";s:33:"./major/175/1176/Language//10.gif";}</t>
  </si>
  <si>
    <t>{"Address":"Gallaudet University English Language Institute, 800 Florida Avenue NE, Washington, DC 20002-3695.","Tel":"1 202.651.5721","Fax":"1 202.448.6954 ","Mail":"eli.office@gallaudet.edu","ApplyOnline":"http://www.gallaudet.edu/wlc/eli/apply_to_the_eli.html","Conditions_Cost": "","Conditions_Edu": "高中毕业", "Conditions_Test": "","Conditions_Age": "十七岁以上","MajorSum": "3", "OpeningTime": [{"time":"8月26日","tip":"每年开课3次，秋季8月、春季1月、夏季5月。"}],"Tuition": "465","Other_Application": "50","Other_reg": "-1","Other_books": "500","ScholarshipUrl": "","alimony":"12768-21600","Other_Conditions": "失聪或有听力障碍，或致力于听力障碍相关领域工作。","Currency": "美元","Rate": "6.3387"}</t>
  </si>
  <si>
    <t>a:3:{s:9:"历史学";s:31:"./major/175/1176/NetWork//7.gif";s:9:"教育学";s:31:"./major/175/1176/NetWork//4.gif";s:6:"医学";s:32:"./major/175/1176/NetWork//10.gif";}</t>
  </si>
  <si>
    <t>{"Address":"Wednesday Luria Coordinator, Prospective Graduate Student Services Kendall Hall, 1st Floor  ","Tel":"1 (202) 651-5647","Fax":"","Mail":"graduate.school@gallaudet.edu，wednesday.luria@gallaudet.edu","ApplyOnline":"http://www.gallaudet.edu/rgs/graduate_school/graduate_admissions/application_information.html","Conditions_Cost": "","Conditions_Edu": "无明确要求", "Conditions_Test": "","Conditions_Age": "无明确要求","MajorSum": "5", "OpeningTime": "","Tuition": "11081","Other_Application": "","Other_reg": "-1","Other_books": "-1","ScholarshipUrl": "http://financialaid.gallaudet.edu/Financial_Aid/Scholarships.html","alimony":"12768-21600","Other_Conditions": "无明确要求","Currency": "美元","Rate": "6.3387"}</t>
  </si>
  <si>
    <t>玛丽华盛顿大学(弗雷德里克斯堡)</t>
  </si>
  <si>
    <t>University of Mary Washington(Fredericksburg)</t>
  </si>
  <si>
    <t>Office of Admissions,Mary Washington College (Fredericksburg),1301 College Avenue, Fredericksburg, VA 22401</t>
  </si>
  <si>
    <t>http://admissions.umw.edu/undergraduate/international-students/</t>
  </si>
  <si>
    <t>a:2:{i:0;O:8:"stdClass":2:{s:4:"type";s:6:"雅思";s:5:"score";s:3:"6.5";}i:1;O:8:"stdClass":2:{s:4:"type";s:17:"托福网考(IBT)";s:5:"score";s:2:"88";}}</t>
  </si>
  <si>
    <t>1 540/654-1857</t>
  </si>
  <si>
    <t>admit@umw.edu</t>
  </si>
  <si>
    <t>a:2:{i:0;O:8:"stdClass":2:{s:4:"time";s:10:"11月15日";s:3:"tip";s:24:"提前申请截止日期";}i:1;O:8:"stdClass":2:{s:4:"time";s:8:"2月1日";s:3:"tip";s:24:"常规申请截止日期";}}</t>
  </si>
  <si>
    <t>美国语言中心（ELS）-- 112级水平</t>
  </si>
  <si>
    <t>http://adminfinance.umw.edu/financialaid/scholarship-information/</t>
  </si>
  <si>
    <t>a:9:{s:6:"文学";s:37:"./major/175/6049/Undergraduate//9.gif";s:9:"历史学";s:37:"./major/175/6049/Undergraduate//7.gif";s:6:"理学";s:37:"./major/175/6049/Undergraduate//6.gif";s:9:"经济学";s:37:"./major/175/6049/Undergraduate//5.gif";s:9:"教育学";s:37:"./major/175/6049/Undergraduate//4.gif";s:9:"管理学";s:37:"./major/175/6049/Undergraduate//3.gif";s:6:"工学";s:37:"./major/175/6049/Undergraduate//2.gif";s:6:"哲学";s:38:"./major/175/6049/Undergraduate//11.gif";s:6:"法学";s:37:"./major/175/6049/Undergraduate//1.gif";}</t>
  </si>
  <si>
    <t>{"Address":"Office of Admissions,Mary Washington College (Fredericksburg),1301 College Avenue, Fredericksburg, VA 22401","Tel":"+1 540/654-2000","Fax":"1 540/654-1857","Mail":"admit@umw.edu","ApplyOnline":"http://admissions.umw.edu/undergraduate/international-students/","Conditions_Cost": "","Conditions_Edu": "高中毕业", "Conditions_Test": [{"type":"雅思","score":"6.5"},{"type":"托福网考(IBT)","score":"88"}],"Conditions_Age": "无明确要求","MajorSum": "35", "OpeningTime": [{"time":"11月15日","tip":"提前申请截止日期"},{"time":"2月1日","tip":"常规申请截止日期"}],"Tuition": "26340","Other_Application": "50","Other_reg": "-1","Other_books": "-1","ScholarshipUrl": "http://adminfinance.umw.edu/financialaid/scholarship-information/","alimony":"12768-21600","Other_Conditions": "美国语言中心（ELS）-- 112级水平","Currency": "美元","Rate": "6.3387"}</t>
  </si>
  <si>
    <t>Graduate,Mary Washington College (Fredericksburg),1301 College Avenue, Fredericksburg, VA 22401</t>
  </si>
  <si>
    <t>http://admissions.umw.edu/graduate/international-students/</t>
  </si>
  <si>
    <t>a:3:{i:0;O:8:"stdClass":2:{s:4:"type";s:17:"传统托福(PBT)";s:5:"score";s:3:"570";}i:1;O:8:"stdClass":2:{s:4:"type";s:17:"托福网考(IBT)";s:5:"score";s:2:"88";}i:2;O:8:"stdClass":2:{s:4:"type";s:6:"雅思";s:5:"score";s:3:"6.5";}}</t>
  </si>
  <si>
    <t>graduate@umw.edu</t>
  </si>
  <si>
    <t>1.提交之前学习成绩单。&amp;nbsp;2.语言要求：美国语言中心112水平。</t>
  </si>
  <si>
    <t>a:3:{s:9:"教育学";s:30:"./major/175/6049/Master//4.gif";s:9:"管理学";s:30:"./major/175/6049/Master//3.gif";s:6:"工学";s:30:"./major/175/6049/Master//2.gif";}</t>
  </si>
  <si>
    <t>{"Address":"Graduate,Mary Washington College (Fredericksburg),1301 College Avenue, Fredericksburg, VA 22401","Tel":"+1 540/286-8030","Fax":"1 540/654-1857","Mail":"graduate@umw.edu","ApplyOnline":"http://admissions.umw.edu/graduate/international-students/","Conditions_Cost": "","Conditions_Edu": "无明确要求", "Conditions_Test": [{"type":"传统托福(PBT)","score":"570"},{"type":"托福网考(IBT)","score":"88"},{"type":"雅思","score":"6.5"}],"Conditions_Age": "无明确要求","MajorSum": "3", "OpeningTime": "","Tuition": "21192","Other_Application": "50","Other_reg": "-1","Other_books": "-1","ScholarshipUrl": "http://adminfinance.umw.edu/financialaid/scholarship-information/","alimony":"12768-21600","Other_Conditions": "1.提交之前学习成绩单。&amp;nbsp;2.语言要求：美国语言中心112水平。","Currency": "美元","Rate": "6.3387"}</t>
  </si>
  <si>
    <t>a:1:{s:6:"理学";s:34:"./major/175/6049/Specialist//6.gif";}</t>
  </si>
  <si>
    <t>{"Address":"Office of Admissions,Mary Washington College (Fredericksburg),1301 College Avenue, Fredericksburg, VA 22401","Tel":"+1 540/654-2000","Fax":"1 540/654-1857","Mail":"admit@umw.edu","ApplyOnline":"http://admissions.umw.edu/undergraduate/international-students/","Conditions_Cost": "","Conditions_Edu": "高中毕业", "Conditions_Test": [{"type":"托福网考(IBT)","score":"88"},{"type":"雅思","score":"6.5"}],"Conditions_Age": "无明确要求","MajorSum": "1", "OpeningTime": [{"time":"11月15日","tip":"提前申请截止日期"},{"time":"2月1日","tip":"常规申请截止日期"}],"Tuition": "26340","Other_Application": "50","Other_reg": "-1","Other_books": "-1","ScholarshipUrl": "http://adminfinance.umw.edu/financialaid/scholarship-information/","alimony":"12768-21600","Other_Conditions": "美国语言中心（ELS）-- 112级水平","Currency": "美元","Rate": "6.3387"}</t>
  </si>
  <si>
    <t>威诺纳州立大学(威诺纳)</t>
  </si>
  <si>
    <t>Winona State University (Winona)</t>
  </si>
  <si>
    <t>International Services Office,Winona State University,128 Kryzsko Commons,Winona, Minnesota ,55987,USA</t>
  </si>
  <si>
    <t>http://www.winona.edu/international/application.asp</t>
  </si>
  <si>
    <t>a:6:{i:0;O:8:"stdClass":2:{s:4:"type";s:17:"传统托福(PBT)";s:5:"score";s:3:"520";}i:1;O:8:"stdClass":2:{s:4:"type";s:17:"托福机考(CBT)";s:5:"score";s:3:"190";}i:2;O:8:"stdClass":2:{s:4:"type";s:17:"托福网考(IBT)";s:5:"score";s:2:"68";}i:3;O:8:"stdClass":2:{s:4:"type";s:6:"雅思";s:5:"score";s:3:"5.5";}i:4;O:8:"stdClass":2:{s:4:"type";s:3:"SAT";s:5:"score";s:3:"990";}i:5;O:8:"stdClass":2:{s:4:"type";s:3:"ACT";s:5:"score";s:2:"21";}}</t>
  </si>
  <si>
    <t>+1 507 457-2474</t>
  </si>
  <si>
    <t>intrec@winona.edu</t>
  </si>
  <si>
    <t>http://www.winona.edu/financialaid/futurestudents.asp</t>
  </si>
  <si>
    <t>+1 800-342-5978</t>
  </si>
  <si>
    <t>a:10:{s:6:"文学";s:37:"./major/175/3232/Undergraduate//9.gif";s:9:"历史学";s:37:"./major/175/3232/Undergraduate//7.gif";s:6:"理学";s:37:"./major/175/3232/Undergraduate//6.gif";s:9:"经济学";s:37:"./major/175/3232/Undergraduate//5.gif";s:9:"教育学";s:37:"./major/175/3232/Undergraduate//4.gif";s:9:"管理学";s:37:"./major/175/3232/Undergraduate//3.gif";s:6:"工学";s:37:"./major/175/3232/Undergraduate//2.gif";s:21:"职教及其他类别";s:38:"./major/175/3232/Undergraduate//13.gif";s:6:"医学";s:38:"./major/175/3232/Undergraduate//10.gif";s:6:"法学";s:37:"./major/175/3232/Undergraduate//1.gif";}</t>
  </si>
  <si>
    <t>{"Address":"International Services Office,Winona State University,128 Kryzsko Commons,Winona, Minnesota ,55987,USA","Tel":"+1 800-342-5978","Fax":"+1 507 457-2474","Mail":"intrec@winona.edu","ApplyOnline":"http://www.winona.edu/international/application.asp","Conditions_Cost": "","Conditions_Edu": "高中毕业", "Conditions_Test": [{"type":"传统托福(PBT)","score":"520"},{"type":"托福机考(CBT)","score":"190"},{"type":"托福网考(IBT)","score":"68"},{"type":"雅思","score":"5.5"},{"type":"SAT","score":"990"},{"type":"ACT","score":"21"}],"Conditions_Age": "无明确要求","MajorSum": "95", "OpeningTime": [{"time":"7月1日","tip":"秋季入学申请截止时间"},{"time":"11月1日","tip":"春季入学申请截止时间"}],"Tuition": "13930","Other_Application": "20","Other_reg": "-1","Other_books": "-1","ScholarshipUrl": "http://www.winona.edu/financialaid/futurestudents.asp","alimony":"12768-21600","Other_Conditions": "无明确要求","Currency": "美元","Rate": "6.3387"}</t>
  </si>
  <si>
    <t>Patricia Cichosz, Office Manager,Winona State University,128 Kryzsko Commons,Winona, Minnesota ,55987,USA</t>
  </si>
  <si>
    <t>http://www.winona.edu/gradstudies/forms.asp</t>
  </si>
  <si>
    <t>a:2:{i:0;O:8:"stdClass":2:{s:4:"type";s:17:"传统托福(PBT)";s:5:"score";s:3:"577";}i:1;O:8:"stdClass":2:{s:4:"type";s:6:"雅思";s:5:"score";s:3:"6.5";}}</t>
  </si>
  <si>
    <t>+1 507.457.5571</t>
  </si>
  <si>
    <t>pcichosz@winona.edu</t>
  </si>
  <si>
    <t>+1 507.457.5038</t>
  </si>
  <si>
    <t>a:6:{s:6:"文学";s:30:"./major/175/3232/Master//9.gif";s:6:"理学";s:30:"./major/175/3232/Master//6.gif";s:9:"教育学";s:30:"./major/175/3232/Master//4.gif";s:9:"管理学";s:30:"./major/175/3232/Master//3.gif";s:21:"职教及其他类别";s:31:"./major/175/3232/Master//13.gif";s:6:"医学";s:31:"./major/175/3232/Master//10.gif";}</t>
  </si>
  <si>
    <t>{"Address":"Patricia Cichosz, Office Manager,Winona State University,128 Kryzsko Commons,Winona, Minnesota ,55987,USA","Tel":"+1 507.457.5038","Fax":"+1 507.457.5571","Mail":"pcichosz@winona.edu","ApplyOnline":"http://www.winona.edu/gradstudies/forms.asp","Conditions_Cost": "","Conditions_Edu": "本科毕业", "Conditions_Test": [{"type":"传统托福(PBT)","score":"577"},{"type":"雅思","score":"6.5"}],"Conditions_Age": "无明确要求","MajorSum": "20", "OpeningTime": "","Tuition": "-1","Other_Application": "-1","Other_reg": "-1","Other_books": "-1","ScholarshipUrl": "http://www.winona.edu/financialaid/futurestudents.asp","alimony":"12768-21600","Other_Conditions": "无明确要求","Currency": "美元","Rate": "6.3387"}</t>
  </si>
  <si>
    <t>a:2:{s:6:"文学";s:34:"./major/175/3232/Specialist//9.gif";s:6:"理学";s:34:"./major/175/3232/Specialist//6.gif";}</t>
  </si>
  <si>
    <t>{"Address":"International Services Office,Winona State University,128 Kryzsko Commons,Winona, Minnesota ,55987,USA","Tel":"+1 800-342-5978","Fax":"+1 507 457-2474","Mail":"intrec@winona.edu","ApplyOnline":"http://www.winona.edu/international/application.asp","Conditions_Cost": "","Conditions_Edu": "高中毕业", "Conditions_Test": [{"type":"传统托福(PBT)","score":"520"},{"type":"托福机考(CBT)","score":"190"},{"type":"托福网考(IBT)","score":"68"},{"type":"雅思","score":"5.5"},{"type":"SAT","score":"990"},{"type":"ACT","score":"21"}],"Conditions_Age": "无明确要求","MajorSum": "1", "OpeningTime": [{"time":"7月1日","tip":"秋季入学申请截止时间"},{"time":"11月1日","tip":"春季入学申请截止时间"}],"Tuition": "13930","Other_Application": "20","Other_reg": "-1","Other_books": "-1","ScholarshipUrl": "http://www.winona.edu/financialaid/futurestudents.asp","alimony":"12768-21600","Other_Conditions": "无明确要求","Currency": "美元","Rate": "6.3387"}</t>
  </si>
  <si>
    <t>The English Language Center,Dr. Holly Shi, Director,Winona State University,Winona,MN 55987</t>
  </si>
  <si>
    <t>http://www.winona.edu/elc/admission.asp</t>
  </si>
  <si>
    <t>elc@winona.edu</t>
  </si>
  <si>
    <t>+1 507.457.5442</t>
  </si>
  <si>
    <t>a:2:{s:6:"文学";s:32:"./major/175/3232/Language//9.gif";s:9:"教育学";s:32:"./major/175/3232/Language//4.gif";}</t>
  </si>
  <si>
    <t>{"Address":"The English Language Center,Dr. Holly Shi, Director,Winona State University,Winona,MN 55987","Tel":"+1 507.457.5442","Fax":"","Mail":"elc@winona.edu","ApplyOnline":"http://www.winona.edu/elc/admission.asp","Conditions_Cost": "","Conditions_Edu": "高中毕业", "Conditions_Test": "","Conditions_Age": "无明确要求","MajorSum": "1", "OpeningTime": "","Tuition": "332","Other_Application": "55","Other_reg": "-1","Other_books": "-1","ScholarshipUrl": "","alimony":"12768-21600","Other_Conditions": "无明确要求","Currency": "美元","Rate": "6.3387"}</t>
  </si>
  <si>
    <t>a:5:{s:6:"农学";s:34:"./major/175/3232/Foundation//8.gif";s:9:"教育学";s:34:"./major/175/3232/Foundation//4.gif";s:6:"工学";s:34:"./major/175/3232/Foundation//2.gif";s:6:"医学";s:35:"./major/175/3232/Foundation//10.gif";s:6:"法学";s:34:"./major/175/3232/Foundation//1.gif";}</t>
  </si>
  <si>
    <t>{"Address":"International Services Office,Winona State University,128 Kryzsko Commons,Winona, Minnesota ,55987,USA","Tel":"+1 800-342-5978","Fax":"+1 507 457-2474","Mail":"intrec@winona.edu","ApplyOnline":"http://www.winona.edu/international/application.asp","Conditions_Cost": "","Conditions_Edu": "无明确要求", "Conditions_Test": "","Conditions_Age": "无明确要求","MajorSum": "10", "OpeningTime": "","Tuition": "-1","Other_Application": "-1","Other_reg": "-1","Other_books": "-1","ScholarshipUrl": "","alimony":"12768-21600","Other_Conditions": "无明确要求","Currency": "美元","Rate": "6.3387"}</t>
  </si>
  <si>
    <t>东南密苏里州立大学（吉拉多角）</t>
  </si>
  <si>
    <t>Southeast Missouri State University (Cape Girardeau)</t>
  </si>
  <si>
    <t>Office of International Education and Services  Southeast Missouri State University   One University Plaza, MS2000  Cape Girardeau, MO 63701</t>
  </si>
  <si>
    <t>http://www.semo.edu/ies/download_apps.htm</t>
  </si>
  <si>
    <t>a:4:{i:0;O:8:"stdClass":2:{s:4:"type";s:17:"传统托福(PBT)";s:5:"score";s:3:"500";}i:1;O:8:"stdClass":2:{s:4:"type";s:17:"托福网考(IBT)";s:5:"score";s:2:"61";}i:2;O:8:"stdClass":2:{s:4:"type";s:6:"雅思";s:5:"score";s:3:"5.5";}i:3;O:8:"stdClass":2:{s:4:"type";s:3:"PTE";s:5:"score";s:2:"45";}}</t>
  </si>
  <si>
    <t>001 (573) 986-6866</t>
  </si>
  <si>
    <t>international@semo.edu</t>
  </si>
  <si>
    <t>http://www.semo.edu/sfs/financialaid/scholarships/index.htm</t>
  </si>
  <si>
    <t>001 (573) 986-6863</t>
  </si>
  <si>
    <t>a:11:{s:6:"文学";s:37:"./major/175/3430/Undergraduate//9.gif";s:6:"农学";s:37:"./major/175/3430/Undergraduate//8.gif";s:9:"历史学";s:37:"./major/175/3430/Undergraduate//7.gif";s:6:"理学";s:37:"./major/175/3430/Undergraduate//6.gif";s:9:"经济学";s:37:"./major/175/3430/Undergraduate//5.gif";s:9:"教育学";s:37:"./major/175/3430/Undergraduate//4.gif";s:9:"管理学";s:37:"./major/175/3430/Undergraduate//3.gif";s:6:"工学";s:37:"./major/175/3430/Undergraduate//2.gif";s:6:"哲学";s:38:"./major/175/3430/Undergraduate//11.gif";s:6:"医学";s:38:"./major/175/3430/Undergraduate//10.gif";s:6:"法学";s:37:"./major/175/3430/Undergraduate//1.gif";}</t>
  </si>
  <si>
    <t>{"Address":"Office of International Education and Services  Southeast Missouri State University   One University Plaza, MS2000  Cape Girardeau, MO 63701   ","Tel":"001 (573) 986-6863","Fax":"001 (573) 986-6866  ","Mail":"international@semo.edu","ApplyOnline":"http://www.semo.edu/ies/download_apps.htm","Conditions_Cost": "","Conditions_Edu": "高中毕业", "Conditions_Test": [{"type":"传统托福(PBT)","score":"500"},{"type":"托福网考(IBT)","score":"61"},{"type":"雅思","score":"5.5"},{"type":"PTE","score":"45"}],"Conditions_Age": "无明确要求","MajorSum": "105", "OpeningTime": [{"time":"6月1日","tip":"秋季入学申请截止时间"},{"time":"10月1日","tip":"春季入学申请截止时间"}],"Tuition": "9756","Other_Application": "-1","Other_reg": "-1","Other_books": "-1","ScholarshipUrl": "http://www.semo.edu/sfs/financialaid/scholarships/index.htm","alimony":"12768-21600","Other_Conditions": "无明确要求","Currency": "美元","Rate": "6.3387"}</t>
  </si>
  <si>
    <t>a:11:{s:6:"文学";s:30:"./major/175/3430/Master//9.gif";s:6:"农学";s:30:"./major/175/3430/Master//8.gif";s:9:"历史学";s:30:"./major/175/3430/Master//7.gif";s:6:"理学";s:30:"./major/175/3430/Master//6.gif";s:9:"经济学";s:30:"./major/175/3430/Master//5.gif";s:9:"教育学";s:30:"./major/175/3430/Master//4.gif";s:9:"管理学";s:30:"./major/175/3430/Master//3.gif";s:6:"工学";s:30:"./major/175/3430/Master//2.gif";s:21:"职教及其他类别";s:31:"./major/175/3430/Master//13.gif";s:6:"医学";s:31:"./major/175/3430/Master//10.gif";s:6:"法学";s:30:"./major/175/3430/Master//1.gif";}</t>
  </si>
  <si>
    <t>{"Address":"Office of International Education and Services  Southeast Missouri State University   One University Plaza, MS2000  Cape Girardeau, MO 63701   ","Tel":"001 (573) 986-6863","Fax":"001 (573) 986-6866  ","Mail":"international@semo.edu","ApplyOnline":"http://www.semo.edu/ies/download_apps.htm","Conditions_Cost": "","Conditions_Edu": "本科毕业", "Conditions_Test": [{"type":"传统托福(PBT)","score":"550"},{"type":"托福网考(IBT)","score":"79"},{"type":"雅思","score":"6.0"},{"type":"PTE","score":"53"}],"Conditions_Age": "无明确要求","MajorSum": "40", "OpeningTime": [{"time":"6月1日","tip":"秋季入学申请截止时间"},{"time":"10月1日","tip":"春季入学申请截止时间"}],"Tuition": "9099","Other_Application": "-1","Other_reg": "-1","Other_books": "-1","ScholarshipUrl": "http://www.semo.edu/sfs/financialaid/scholarships/index.htm","alimony":"12768-21600","Other_Conditions": "无明确要求","Currency": "美元","Rate": "6.3387"}</t>
  </si>
  <si>
    <t>Department of Educational Leadership and Counseling  Southeast Missouri State University   One University Plaza, MS 5550   Cape Girardeau 63701</t>
  </si>
  <si>
    <t>001 573-986-6812</t>
  </si>
  <si>
    <t>001 573-651-2426</t>
  </si>
  <si>
    <t>a:2:{s:9:"教育学";s:26:"./major/175/3430/Dr//4.gif";s:9:"管理学";s:26:"./major/175/3430/Dr//3.gif";}</t>
  </si>
  <si>
    <t>{"Address":"Department of Educational Leadership and Counseling  Southeast Missouri State University   One University Plaza, MS 5550   Cape Girardeau 63701   ","Tel":"001 573-651-2426","Fax":"001 573-986-6812  ","Mail":"international@semo.edu","ApplyOnline":"http://www.semo.edu/ies/download_apps.htm","Conditions_Cost": "","Conditions_Edu": "无明确要求", "Conditions_Test": "","Conditions_Age": "无明确要求","MajorSum": "1", "OpeningTime": [{"time":"6月1日","tip":"秋季入学申请截止时间"},{"time":"10月1日","tip":"春季入学申请截止时间"}],"Tuition": "9099","Other_Application": "-1","Other_reg": "-1","Other_books": "-1","ScholarshipUrl": "http://www.semo.edu/sfs/financialaid/scholarships/index.htm","alimony":"12768-21600","Other_Conditions": "无明确要求","Currency": "美元","Rate": "6.3387"}</t>
  </si>
  <si>
    <t>School of Graduate Studies  Southeast Missouri State University  One University Plaza  Cape Girardeau, MO 63701</t>
  </si>
  <si>
    <t>a:4:{i:0;O:8:"stdClass":2:{s:4:"type";s:17:"传统托福(PBT)";s:5:"score";s:3:"550";}i:1;O:8:"stdClass":2:{s:4:"type";s:17:"托福网考(IBT)";s:5:"score";s:2:"79";}i:2;O:8:"stdClass":2:{s:4:"type";s:6:"雅思";s:5:"score";s:1:"6";}i:3;O:8:"stdClass":2:{s:4:"type";s:3:"PTE";s:5:"score";s:2:"53";}}</t>
  </si>
  <si>
    <t>1 (573) 651-5936</t>
  </si>
  <si>
    <t>1 (573) 651-2062</t>
  </si>
  <si>
    <t>a:4:{s:9:"经济学";s:27:"./major/175/3430/MBA//5.gif";s:9:"管理学";s:27:"./major/175/3430/MBA//3.gif";s:6:"工学";s:27:"./major/175/3430/MBA//2.gif";s:6:"医学";s:28:"./major/175/3430/MBA//10.gif";}</t>
  </si>
  <si>
    <t>{"Address":"School of Graduate Studies  Southeast Missouri State University  One University Plaza  Cape Girardeau, MO 63701","Tel":"1 (573) 651-2062","Fax":"1 (573) 651-5936","Mail":"","Conditions_Cost": "","Conditions_Edu": "本科毕业", "Conditions_Test": [{"type":"传统托福(PBT)","score":"550"},{"type":"托福网考(IBT)","score":"79"},{"type":"雅思","score":"6"},{"type":"PTE","score":"53"}], "Conditions_Work": "无明确要求","Conditions_Age": "无明确要求","MajorSum": "10", "OpeningTime": [{"time":"6月1日","tip":"秋季入学申请截止时间"},{"time":"10月1日","tip":"春季入学申请截止时间"}],"Tuition": "16665","Other_Application": "-1","Other_reg": "-1","Other_books": "-1","ScholarshipUrl": "","alimony":"12768-21600","Other_Conditions": "1.提交GMAT考试成绩。","Currency": "美元","Rate": "6.3387"}</t>
  </si>
  <si>
    <t>http://www.semo.edu/iep/admissions.htm</t>
  </si>
  <si>
    <t>intensiveenglish@semo.edu</t>
  </si>
  <si>
    <t>a:1:{i:0;O:8:"stdClass":2:{s:4:"time";s:9:"1月21日";s:3:"tip";s:74:"每年开课6次，分别为：1月、3月、5月、6月、8月、10月。";}}</t>
  </si>
  <si>
    <t>001 (573) 986-6894</t>
  </si>
  <si>
    <t>a:1:{s:6:"文学";s:32:"./major/175/3430/Language//9.gif";}</t>
  </si>
  <si>
    <t>{"Address":"Office of International Education and Services  Southeast Missouri State University   One University Plaza, MS2000  Cape Girardeau, MO 63701   ","Tel":"001 (573) 986-6894","Fax":"","Mail":"intensiveenglish@semo.edu","ApplyOnline":"http://www.semo.edu/iep/admissions.htm","Conditions_Cost": "","Conditions_Edu": "高中毕业", "Conditions_Test": "","Conditions_Age": "无明确要求","MajorSum": "5", "OpeningTime": [{"time":"1月21日","tip":"每年开课6次，分别为：1月、3月、5月、6月、8月、10月。"}],"Tuition": "381","Other_Application": "-1","Other_reg": "-1","Other_books": "-1","ScholarshipUrl": "","alimony":"12768-21600","Other_Conditions": "无明确要求","Currency": "美元","Rate": "6.3387"}</t>
  </si>
  <si>
    <t>a:6:{s:6:"农学";s:34:"./major/175/3430/Foundation//8.gif";s:6:"理学";s:34:"./major/175/3430/Foundation//6.gif";s:9:"教育学";s:34:"./major/175/3430/Foundation//4.gif";s:6:"工学";s:34:"./major/175/3430/Foundation//2.gif";s:6:"医学";s:35:"./major/175/3430/Foundation//10.gif";s:6:"法学";s:34:"./major/175/3430/Foundation//1.gif";}</t>
  </si>
  <si>
    <t>{"Address":"Office of International Education and Services  Southeast Missouri State University   One University Plaza, MS2000  Cape Girardeau, MO 63701   ","Tel":"001 (573) 986-6863","Fax":"001 (573) 986-6866  ","Mail":"international@semo.edu","ApplyOnline":"http://www.semo.edu/ies/download_apps.htm","Conditions_Cost": "","Conditions_Edu": "无明确要求", "Conditions_Test": "","Conditions_Age": "无明确要求","MajorSum": "10", "OpeningTime": "","Tuition": "-1","Other_Application": "-1","Other_reg": "-1","Other_books": "-1","ScholarshipUrl": "","alimony":"12768-21600","Other_Conditions": "无明确要求","Currency": "美元","Rate": "6.3387"}</t>
  </si>
  <si>
    <t>莱莫恩学院（西拉库斯）</t>
  </si>
  <si>
    <t>Le Moyne College (Syracuse)</t>
  </si>
  <si>
    <t>Office of Admission, Le Moyne College, 1419 Salt Springs Rd, Syracuse, NY 13214-1399</t>
  </si>
  <si>
    <t>a:5:{i:0;O:8:"stdClass":2:{s:4:"type";s:17:"传统托福(PBT)";s:5:"score";s:3:"550";}i:1;O:8:"stdClass":2:{s:4:"type";s:17:"托福机考(CBT)";s:5:"score";s:3:"213";}i:2;O:8:"stdClass":2:{s:4:"type";s:17:"托福网考(IBT)";s:5:"score";s:2:"79";}i:3;O:8:"stdClass":2:{s:4:"type";s:18:"SAT批判性阅读";s:5:"score";s:3:"500";}i:4;O:8:"stdClass":2:{s:4:"type";s:9:"ACT英语";s:5:"score";s:2:"22";}}</t>
  </si>
  <si>
    <t>1 (315) 445-4711</t>
  </si>
  <si>
    <t>admission@lemoyne.edu</t>
  </si>
  <si>
    <t>a:2:{i:0;O:8:"stdClass":2:{s:4:"time";s:10:"12月31日";s:3:"tip";s:18:"全年皆可申请";}i:1;O:8:"stdClass":2:{s:4:"time";s:8:"2月1日";s:3:"tip";s:30:"优先录取申请截止时间";}}</t>
  </si>
  <si>
    <t>http://www.lemoyne.edu/tabid/495/Default.aspx</t>
  </si>
  <si>
    <t>1 (315) 445-4300</t>
  </si>
  <si>
    <t>a:10:{s:6:"文学";s:37:"./major/175/3996/Undergraduate//9.gif";s:9:"历史学";s:37:"./major/175/3996/Undergraduate//7.gif";s:6:"理学";s:37:"./major/175/3996/Undergraduate//6.gif";s:9:"经济学";s:37:"./major/175/3996/Undergraduate//5.gif";s:9:"教育学";s:37:"./major/175/3996/Undergraduate//4.gif";s:9:"管理学";s:37:"./major/175/3996/Undergraduate//3.gif";s:6:"工学";s:37:"./major/175/3996/Undergraduate//2.gif";s:6:"哲学";s:38:"./major/175/3996/Undergraduate//11.gif";s:6:"医学";s:38:"./major/175/3996/Undergraduate//10.gif";s:6:"法学";s:37:"./major/175/3996/Undergraduate//1.gif";}</t>
  </si>
  <si>
    <t>{"Address":"Office of Admission, Le Moyne College, 1419 Salt Springs Rd, Syracuse, NY 13214-1399","Tel":"1 (315) 445-4300","Fax":"1 (315) 445-4711","Mail":"admission@lemoyne.edu","ApplyOnline":"https://www.commonapp.org/CommonApp/default.aspx","Conditions_Cost": "","Conditions_Edu": "高中毕业", "Conditions_Test": [{"type":"传统托福(PBT)","score":"550"},{"type":"托福机考(CBT)","score":"213"},{"type":"托福网考(IBT)","score":"79"},{"type":"SAT批判性阅读","score":"500"},{"type":"ACT英语","score":"22"}],"Conditions_Age": "无明确要求","MajorSum": "42", "OpeningTime": [{"time":"12月31日","tip":"全年皆可申请"},{"time":"2月1日","tip":"优先录取申请截止时间"}],"Tuition": "29470","Other_Application": "35","Other_reg": "-1","Other_books": "-1","ScholarshipUrl": "http://www.lemoyne.edu/tabid/495/Default.aspx","alimony":"12768-21600","Other_Conditions": "无明确要求","Currency": "美元","Rate": "6.3387"}</t>
  </si>
  <si>
    <t>Graduate Admission,Le Moyne College, 1419 Salt Springs Rd, Syracuse, NY 13214-1399</t>
  </si>
  <si>
    <t>http://www.lemoyne.edu/tabid/972/Default.aspx</t>
  </si>
  <si>
    <t>GradAdmission@lemoyne.edu</t>
  </si>
  <si>
    <t>1.要求提交之前学习成绩单。&amp;nbsp;2.要求提交GRE考试成绩，如果本科GPA达到3.5分，可不提交GRE考试成绩。&amp;nbsp;3.要求提交托福考试成绩。&amp;nbsp;&amp;nbsp;注：以上要求为教育学专业录取条件。</t>
  </si>
  <si>
    <t>1 (315) 445-5444</t>
  </si>
  <si>
    <t>a:3:{s:9:"教育学";s:30:"./major/175/3996/Master//4.gif";s:9:"管理学";s:30:"./major/175/3996/Master//3.gif";s:6:"医学";s:31:"./major/175/3996/Master//10.gif";}</t>
  </si>
  <si>
    <t>{"Address":"Graduate Admission,Le Moyne College, 1419 Salt Springs Rd, Syracuse, NY 13214-1399","Tel":"1 (315) 445-5444","Fax":"","Mail":"GradAdmission@lemoyne.edu","ApplyOnline":"http://www.lemoyne.edu/tabid/972/Default.aspx","Conditions_Cost": [{"score":"四分制  3.5","tip":"GPA"}],"Conditions_Edu": "本科毕业", "Conditions_Test": "","Conditions_Age": "无明确要求","MajorSum": "4", "OpeningTime": "","Tuition": "37026","Other_Application": "50","Other_reg": "-1","Other_books": "2500","ScholarshipUrl": "http://www.lemoyne.edu/tabid/495/Default.aspx","alimony":"12768-21600","Other_Conditions": "1.要求提交之前学习成绩单。&amp;nbsp;2.要求提交GRE考试成绩，如果本科GPA达到3.5分，可不提交GRE考试成绩。&amp;nbsp;3.要求提交托福考试成绩。&amp;nbsp;&amp;nbsp;注：以上要求为教育学专业录取条件。","Currency": "美元","Rate": "6.3387"}</t>
  </si>
  <si>
    <t>a:4:{s:9:"教育学";s:31:"./major/175/3996/NetWork//4.gif";s:9:"管理学";s:31:"./major/175/3996/NetWork//3.gif";s:6:"工学";s:31:"./major/175/3996/NetWork//2.gif";s:6:"医学";s:32:"./major/175/3996/NetWork//10.gif";}</t>
  </si>
  <si>
    <t>{"Address":"Graduate Admission,Le Moyne College, 1419 Salt Springs Rd, Syracuse, NY 13214-1399","Tel":"1 (315) 445-5444","Fax":"","Mail":"GradAdmission@lemoyne.edu","ApplyOnline":"http://www.lemoyne.edu/tabid/972/Default.aspx","Conditions_Cost": "","Conditions_Edu": "无明确要求", "Conditions_Test": "","Conditions_Age": "无明确要求","MajorSum": "11", "OpeningTime": "","Tuition": "-1","Other_Application": "","Other_reg": "-1","Other_books": "-1","ScholarshipUrl": "","alimony":"12768-21600","Other_Conditions": "无明确要求","Currency": "美元","Rate": "6.3387"}</t>
  </si>
  <si>
    <t>加州州立大学蒙特瑞湾分校（加州海滨）</t>
  </si>
  <si>
    <t>California State University - Monterey Bay (Seaside CA)</t>
  </si>
  <si>
    <t>Office of Admissions  100 Campus Center, Building 47  Seaside, CA 93955-8001</t>
  </si>
  <si>
    <t>http://admissions.csumb.edu/how-apply</t>
  </si>
  <si>
    <t>a:1:{i:0;O:8:"stdClass":2:{s:5:"score";s:14:"四分制  2.4";s:3:"tip";s:3:"GPA";}}</t>
  </si>
  <si>
    <t>a:3:{i:0;O:8:"stdClass":2:{s:4:"type";s:17:"传统托福(PBT)";s:5:"score";s:3:"500";}i:1;O:8:"stdClass":2:{s:4:"type";s:17:"托福网考(IBT)";s:5:"score";s:2:"61";}i:2;O:8:"stdClass":2:{s:4:"type";s:6:"雅思";s:5:"score";s:1:"6";}}</t>
  </si>
  <si>
    <t>001 831-582-3783</t>
  </si>
  <si>
    <t>admissions@csumb.edu，internationaladmissions@csumb.edu</t>
  </si>
  <si>
    <t>http://financialaid.csumb.edu/scholarships</t>
  </si>
  <si>
    <t>001 831-582-3738</t>
  </si>
  <si>
    <t>a:7:{s:6:"文学";s:36:"./major/175/405/Undergraduate//9.gif";s:6:"理学";s:36:"./major/175/405/Undergraduate//6.gif";s:9:"教育学";s:36:"./major/175/405/Undergraduate//4.gif";s:9:"管理学";s:36:"./major/175/405/Undergraduate//3.gif";s:6:"工学";s:36:"./major/175/405/Undergraduate//2.gif";s:6:"医学";s:37:"./major/175/405/Undergraduate//10.gif";s:6:"法学";s:36:"./major/175/405/Undergraduate//1.gif";}</t>
  </si>
  <si>
    <t>{"Address":"Office of Admissions  100 Campus Center, Building 47  Seaside, CA 93955-8001 ","Tel":"001 831-582-3738","Fax":"001 831-582-3783","Mail":"admissions@csumb.edu，internationaladmissions@csumb.edu","ApplyOnline":"http://admissions.csumb.edu/how-apply","Conditions_Cost": [{"score":"四分制  2.4","tip":"GPA"}],"Conditions_Edu": "高中毕业", "Conditions_Test": [{"type":"传统托福(PBT)","score":"500"},{"type":"托福网考(IBT)","score":"61"},{"type":"雅思","score":"6"}],"Conditions_Age": "无明确要求","MajorSum": "22", "OpeningTime": "","Tuition": "17123","Other_Application": "-1","Other_reg": "-1","Other_books": "-1","ScholarshipUrl": "http://financialaid.csumb.edu/scholarships","alimony":"12768-21600","Other_Conditions": "无明确要求","Currency": "美元","Rate": "6.3387"}</t>
  </si>
  <si>
    <t>a:3:{i:0;O:8:"stdClass":2:{s:4:"type";s:17:"传统托福(PBT)";s:5:"score";s:3:"550";}i:1;O:8:"stdClass":2:{s:4:"type";s:17:"托福网考(IBT)";s:5:"score";s:2:"71";}i:2;O:8:"stdClass":2:{s:4:"type";s:6:"雅思";s:5:"score";s:1:"7";}}</t>
  </si>
  <si>
    <t>graduateadmissions@csumb.edu，internationaladmissions@csumb.edu</t>
  </si>
  <si>
    <t>a:5:{s:6:"理学";s:29:"./major/175/405/Master//6.gif";s:9:"教育学";s:29:"./major/175/405/Master//4.gif";s:9:"管理学";s:29:"./major/175/405/Master//3.gif";s:6:"工学";s:29:"./major/175/405/Master//2.gif";s:6:"法学";s:29:"./major/175/405/Master//1.gif";}</t>
  </si>
  <si>
    <t>{"Address":"Office of Admissions  100 Campus Center, Building 47  Seaside, CA 93955-8001 ","Tel":"001 831-582-3738","Fax":"001 831-582-3783","Mail":"graduateadmissions@csumb.edu，internationaladmissions@csumb.edu","ApplyOnline":"http://admissions.csumb.edu/how-apply","Conditions_Cost": "","Conditions_Edu": "本科毕业", "Conditions_Test": [{"type":"传统托福(PBT)","score":"550"},{"type":"托福网考(IBT)","score":"71"},{"type":"雅思","score":"7"}],"Conditions_Age": "无明确要求","MajorSum": "7", "OpeningTime": "","Tuition": "18389","Other_Application": "-1","Other_reg": "-1","Other_books": "-1","ScholarshipUrl": "http://financialaid.csumb.edu/scholarships","alimony":"12768-21600","Other_Conditions": "无明确要求","Currency": "美元","Rate": "6.3387"}</t>
  </si>
  <si>
    <t>安德鲁斯大学(百利恩泉)</t>
  </si>
  <si>
    <t>Andrews University (Berrien Springs)</t>
  </si>
  <si>
    <t>Undergraduate Admissions,Andrews University, Berrien Springs, MI 49104</t>
  </si>
  <si>
    <t>http://www.andrews.edu/undergrad/apply/international.html</t>
  </si>
  <si>
    <t>+1 269.471.2670</t>
  </si>
  <si>
    <t>enroll@andrews.edu</t>
  </si>
  <si>
    <t>a:5:{i:0;O:8:"stdClass":2:{s:4:"time";s:9:"7月15日";s:3:"tip";s:30:"秋季入学申请截止时间";}i:1;O:8:"stdClass":2:{s:4:"time";s:10:"11月15日";s:3:"tip";s:30:"春季入学申请截止时间";}i:2;O:8:"stdClass":2:{s:4:"time";s:9:"3月15日";s:3:"tip";s:31:"夏季1入学申请截止时间";}i:3;O:8:"stdClass":2:{s:4:"time";s:9:"4月15日";s:3:"tip";s:31:"夏季2入学申请截止日期";}i:4;O:8:"stdClass":2:{s:4:"time";s:9:"5月15日";s:3:"tip";s:31:"夏季3入学申请截止日期";}}</t>
  </si>
  <si>
    <t>http://www.andrews.edu/undergrad/finances/help/scholarships/</t>
  </si>
  <si>
    <t>+1 269 471-3611</t>
  </si>
  <si>
    <t>a:11:{s:6:"文学";s:37:"./major/175/2961/Undergraduate//9.gif";s:6:"农学";s:37:"./major/175/2961/Undergraduate//8.gif";s:9:"历史学";s:37:"./major/175/2961/Undergraduate//7.gif";s:6:"理学";s:37:"./major/175/2961/Undergraduate//6.gif";s:9:"经济学";s:37:"./major/175/2961/Undergraduate//5.gif";s:9:"教育学";s:37:"./major/175/2961/Undergraduate//4.gif";s:9:"管理学";s:37:"./major/175/2961/Undergraduate//3.gif";s:6:"工学";s:37:"./major/175/2961/Undergraduate//2.gif";s:6:"哲学";s:38:"./major/175/2961/Undergraduate//11.gif";s:6:"医学";s:38:"./major/175/2961/Undergraduate//10.gif";s:6:"法学";s:37:"./major/175/2961/Undergraduate//1.gif";}</t>
  </si>
  <si>
    <t>{"Address":"Undergraduate Admissions,Andrews University, Berrien Springs, MI 49104","Tel":"+1 269 471-3611","Fax":"+1 269.471.2670","Mail":"enroll@andrews.edu","ApplyOnline":"http://www.andrews.edu/undergrad/apply/international.html","Conditions_Cost": [{"score":"2.5"}],"Conditions_Edu": "高中毕业", "Conditions_Test": [{"type":"托福网考(IBT)","score":"80"}],"Conditions_Age": "无明确要求","MajorSum": "64", "OpeningTime": [{"time":"7月15日","tip":"秋季入学申请截止时间"},{"time":"11月15日","tip":"春季入学申请截止时间"},{"time":"3月15日","tip":"夏季1入学申请截止时间"},{"time":"4月15日","tip":"夏季2入学申请截止日期"},{"time":"5月15日","tip":"夏季3入学申请截止日期"}],"Tuition": "24648","Other_Application": "35","Other_reg": "-1","Other_books": "-1","ScholarshipUrl": "http://www.andrews.edu/undergrad/finances/help/scholarships/","alimony":"12768-21600","Other_Conditions": "无明确要求","Currency": "美元","Rate": "6.3387"}</t>
  </si>
  <si>
    <t>Graduate Admissions,Andrews University, Berrien Springs, MI 49104</t>
  </si>
  <si>
    <t>http://www.andrews.edu/grad/admission/</t>
  </si>
  <si>
    <t>graduate@andrews.edu</t>
  </si>
  <si>
    <t>http://www.andrews.edu/grad/finances/scholarships.html</t>
  </si>
  <si>
    <t>+1 (855) 428-4723</t>
  </si>
  <si>
    <t>a:8:{s:6:"文学";s:30:"./major/175/2961/Master//9.gif";s:6:"理学";s:30:"./major/175/2961/Master//6.gif";s:9:"教育学";s:30:"./major/175/2961/Master//4.gif";s:9:"管理学";s:30:"./major/175/2961/Master//3.gif";s:6:"工学";s:30:"./major/175/2961/Master//2.gif";s:6:"哲学";s:31:"./major/175/2961/Master//11.gif";s:6:"医学";s:31:"./major/175/2961/Master//10.gif";s:6:"法学";s:30:"./major/175/2961/Master//1.gif";}</t>
  </si>
  <si>
    <t>{"Address":"Graduate Admissions,Andrews University, Berrien Springs, MI 49104","Tel":"+1 (855) 428-4723","Fax":"","Mail":"graduate@andrews.edu","ApplyOnline":"http://www.andrews.edu/grad/admission/","Conditions_Cost": "","Conditions_Edu": "本科毕业", "Conditions_Test": [{"type":"托福网考(IBT)","score":"80"}],"Conditions_Age": "无明确要求","MajorSum": "27", "OpeningTime": [{"time":"7月15日","tip":"秋季入学申请截止时间"},{"time":"11月15日","tip":"春季入学申请截止时间"},{"time":"3月15日","tip":"夏季1入学申请截止时间"},{"time":"4月15日","tip":"夏季2入学申请截止日期"},{"time":"5月15日","tip":"夏季3入学申请截止日期"}],"Tuition": "27810","Other_Application": "-1","Other_reg": "-1","Other_books": "-1","ScholarshipUrl": "http://www.andrews.edu/grad/finances/scholarships.html","alimony":"12768-21600","Other_Conditions": "无明确要求","Currency": "美元","Rate": "6.3387"}</t>
  </si>
  <si>
    <t>a:5:{s:9:"历史学";s:26:"./major/175/2961/Dr//7.gif";s:6:"理学";s:26:"./major/175/2961/Dr//6.gif";s:9:"教育学";s:26:"./major/175/2961/Dr//4.gif";s:6:"哲学";s:27:"./major/175/2961/Dr//11.gif";s:6:"医学";s:27:"./major/175/2961/Dr//10.gif";}</t>
  </si>
  <si>
    <t>{"Address":"Graduate Admissions,Andrews University, Berrien Springs, MI 49104","Tel":"+1 (855) 428-4723","Fax":"","Mail":"graduate@andrews.edu","ApplyOnline":"http://www.andrews.edu/grad/admission/","Conditions_Cost": "","Conditions_Edu": "本科毕业", "Conditions_Test": [{"type":"托福网考(IBT)","score":"80"}],"Conditions_Age": "无明确要求","MajorSum": "10", "OpeningTime": "","Tuition": "32370","Other_Application": "-1","Other_reg": "-1","Other_books": "-1","ScholarshipUrl": "http://www.andrews.edu/grad/finances/scholarships.html","alimony":"12768-21600","Other_Conditions": "无明确要求","Currency": "美元","Rate": "6.3387"}</t>
  </si>
  <si>
    <t>a:2:{i:0;O:8:"stdClass":2:{s:4:"type";s:17:"托福网考(IBT)";s:5:"score";s:2:"80";}i:1;O:8:"stdClass":2:{s:4:"type";s:5:"MELAB";s:5:"score";s:2:"80";}}</t>
  </si>
  <si>
    <t>a:5:{i:0;O:8:"stdClass":2:{s:4:"time";s:9:"7月15日";s:3:"tip";s:30:"秋季入学申请截止时间";}i:1;O:8:"stdClass":2:{s:4:"time";s:10:"11月15日";s:3:"tip";s:30:"春季入学申请截止时间";}i:2;O:8:"stdClass":2:{s:4:"time";s:9:"3月15日";s:3:"tip";s:31:"夏季1入学申请截止时间";}i:3;O:8:"stdClass":2:{s:4:"time";s:9:"4月15日";s:3:"tip";s:31:"夏季2入学申请截止时间";}i:4;O:8:"stdClass":2:{s:4:"time";s:9:"5月15日";s:3:"tip";s:31:"夏季3入学申请截止时间";}}</t>
  </si>
  <si>
    <t>+1 269-471-6013</t>
  </si>
  <si>
    <t>a:1:{s:9:"管理学";s:27:"./major/175/2961/MBA//3.gif";}</t>
  </si>
  <si>
    <t>{"Address":"Graduate Admissions,Andrews University, Berrien Springs, MI 49104","Tel":"+1 269-471-6013","Fax":"","Mail":"graduate@andrews.edu","Conditions_Cost": [{"score":"四分制  2.6","tip":"四分制"}],"Conditions_Edu": "本科毕业", "Conditions_Test": [{"type":"托福网考(IBT)","score":"80"},{"type":"MELAB","score":"80"}], "Conditions_Work": "无明确要求","Conditions_Age": "无明确要求","MajorSum": "1", "OpeningTime": [{"time":"7月15日","tip":"秋季入学申请截止时间"},{"time":"11月15日","tip":"春季入学申请截止时间"},{"time":"3月15日","tip":"夏季1入学申请截止时间"},{"time":"4月15日","tip":"夏季2入学申请截止时间"},{"time":"5月15日","tip":"夏季3入学申请截止时间"}],"Tuition": "30591","Other_Application": "-1","Other_reg": "-1","Other_books": "-1","ScholarshipUrl": "","alimony":"12768-21600","Other_Conditions": "无明确要求","Currency": "美元","Rate": "6.3387"}</t>
  </si>
  <si>
    <t>Department of English  Nethery Hall 106  Andrews University  Berrien Springs, MI 49104-0040</t>
  </si>
  <si>
    <t>english@andrews.edu</t>
  </si>
  <si>
    <t>+1 (269) 471-3298</t>
  </si>
  <si>
    <t>a:2:{s:6:"文学";s:32:"./major/175/2961/Language//9.gif";s:9:"教育学";s:32:"./major/175/2961/Language//4.gif";}</t>
  </si>
  <si>
    <t>{"Address":"Department of English  Nethery Hall 106  Andrews University  Berrien Springs, MI 49104-0040  ","Tel":"+1 (269) 471-3298","Fax":"","Mail":"english@andrews.edu","ApplyOnline":"http://www.andrews.edu/undergrad/apply/international.html","Conditions_Cost": "","Conditions_Edu": "无明确要求", "Conditions_Test": "","Conditions_Age": "无明确要求","MajorSum": "1", "OpeningTime": "","Tuition": "-1","Other_Application": "-1","Other_reg": "-1","Other_books": "-1","ScholarshipUrl": "","alimony":"12768-21600","Other_Conditions": "无明确要求","Currency": "美元","Rate": "6.3387"}</t>
  </si>
  <si>
    <t>a:4:{s:6:"文学";s:31:"./major/175/2961/NetWork//9.gif";s:9:"教育学";s:31:"./major/175/2961/NetWork//4.gif";s:9:"管理学";s:31:"./major/175/2961/NetWork//3.gif";s:6:"哲学";s:32:"./major/175/2961/NetWork//11.gif";}</t>
  </si>
  <si>
    <t>{"Address":"Graduate Admissions,Andrews University, Berrien Springs, MI 49104","Tel":"+1 (855) 428-4723","Fax":"","Mail":"graduate@andrews.edu","ApplyOnline":"http://www.andrews.edu/grad/admission/","Conditions_Cost": "","Conditions_Edu": "无明确要求", "Conditions_Test": "","Conditions_Age": "无明确要求","MajorSum": "5", "OpeningTime": "","Tuition": "27810","Other_Application": "","Other_reg": "-1","Other_books": "-1","ScholarshipUrl": "http://www.andrews.edu/grad/finances/scholarships.html","alimony":"12768-21600","Other_Conditions": "无明确要求","Currency": "美元","Rate": "6.3387"}</t>
  </si>
  <si>
    <t>德克萨斯南方大学（休斯顿）</t>
  </si>
  <si>
    <t>Texas Southern University (Houston)</t>
  </si>
  <si>
    <t>Office of International Student Affairs Texas Southern University 3100 Cleburne Street, Houston, TX 77004 USA</t>
  </si>
  <si>
    <t>http://em.tsu.edu/internationalstudents/internationaladmission.php?submenu=intl</t>
  </si>
  <si>
    <t>a:4:{i:0;O:8:"stdClass":2:{s:4:"type";s:17:"传统托福(PBT)";s:5:"score";s:3:"500";}i:1;O:8:"stdClass":2:{s:4:"type";s:17:"托福机考(CBT)";s:5:"score";s:3:"173";}i:2;O:8:"stdClass":2:{s:4:"type";s:17:"托福网考(IBT)";s:5:"score";s:2:"61";}i:3;O:8:"stdClass":2:{s:4:"type";s:3:"ACT";s:5:"score";s:2:"17";}}</t>
  </si>
  <si>
    <t>+1 (713) 313-4380</t>
  </si>
  <si>
    <t>rhodesjw@tsu.edu</t>
  </si>
  <si>
    <t>a:2:{i:0;O:8:"stdClass":2:{s:4:"time";s:9:"5月15日";s:3:"tip";s:30:"秋季入学申请截止日期";}i:1;O:8:"stdClass":2:{s:4:"time";s:10:"10月31日";s:3:"tip";s:30:"春季入学申请截止日期";}}</t>
  </si>
  <si>
    <t>1.SAT：批判性阅读与数学总分达到820分。</t>
  </si>
  <si>
    <t>http://em.tsu.edu/financialaid/scholarships/index.php</t>
  </si>
  <si>
    <t>+1 (713) 313-7071</t>
  </si>
  <si>
    <t>a:11:{s:6:"文学";s:37:"./major/175/5796/Undergraduate//9.gif";s:9:"历史学";s:37:"./major/175/5796/Undergraduate//7.gif";s:6:"理学";s:37:"./major/175/5796/Undergraduate//6.gif";s:9:"经济学";s:37:"./major/175/5796/Undergraduate//5.gif";s:9:"教育学";s:37:"./major/175/5796/Undergraduate//4.gif";s:9:"管理学";s:37:"./major/175/5796/Undergraduate//3.gif";s:6:"工学";s:37:"./major/175/5796/Undergraduate//2.gif";s:6:"军事";s:38:"./major/175/5796/Undergraduate//12.gif";s:6:"哲学";s:38:"./major/175/5796/Undergraduate//11.gif";s:6:"医学";s:38:"./major/175/5796/Undergraduate//10.gif";s:6:"法学";s:37:"./major/175/5796/Undergraduate//1.gif";}</t>
  </si>
  <si>
    <t>{"Address":"Office of International Student Affairs Texas Southern University 3100 Cleburne Street, Houston, TX 77004 USA","Tel":"+1 (713) 313-7071","Fax":"+1 (713) 313-4380","Mail":"rhodesjw@tsu.edu","ApplyOnline":"http://em.tsu.edu/internationalstudents/internationaladmission.php?submenu=intl","Conditions_Cost": "","Conditions_Edu": "高中毕业", "Conditions_Test": [{"type":"传统托福(PBT)","score":"500"},{"type":"托福机考(CBT)","score":"173"},{"type":"托福网考(IBT)","score":"61"},{"type":"ACT","score":"17"}],"Conditions_Age": "无明确要求","MajorSum": "81", "OpeningTime": [{"time":"5月15日","tip":"秋季入学申请截止日期"},{"time":"10月31日","tip":"春季入学申请截止日期"}],"Tuition": "16946","Other_Application": "78","Other_reg": "-1","Other_books": "-1","ScholarshipUrl": "http://em.tsu.edu/financialaid/scholarships/index.php","alimony":"12768-21600","Other_Conditions": "1.SAT：批判性阅读与数学总分达到820分。","Currency": "美元","Rate": "6.3387"}</t>
  </si>
  <si>
    <t>The Graduate School Texas Southern University 3100 Cleburne Houston, TX 77004</t>
  </si>
  <si>
    <t>http://www.tsu.edu/academics/colleges__schools/The_Graduate_School/admissions.php</t>
  </si>
  <si>
    <t>a:2:{i:0;O:8:"stdClass":1:{s:5:"score";s:3:"2.5";}i:1;O:8:"stdClass":1:{s:5:"score";s:3:"3.0";}}</t>
  </si>
  <si>
    <t>graduateadmissions@tsu.edu</t>
  </si>
  <si>
    <t>a:8:{s:6:"文学";s:30:"./major/175/5796/Master//9.gif";s:9:"历史学";s:30:"./major/175/5796/Master//7.gif";s:6:"理学";s:30:"./major/175/5796/Master//6.gif";s:9:"教育学";s:30:"./major/175/5796/Master//4.gif";s:9:"管理学";s:30:"./major/175/5796/Master//3.gif";s:6:"工学";s:30:"./major/175/5796/Master//2.gif";s:6:"医学";s:31:"./major/175/5796/Master//10.gif";s:6:"法学";s:30:"./major/175/5796/Master//1.gif";}</t>
  </si>
  <si>
    <t>{"Address":"The Graduate School Texas Southern University 3100 Cleburne Houston, TX 77004 ","Tel":"","Fax":"","Mail":"graduateadmissions@tsu.edu","ApplyOnline":"http://www.tsu.edu/academics/colleges__schools/The_Graduate_School/admissions.php","Conditions_Cost": [{"score":"2.5"},{"score":"3.0"}],"Conditions_Edu": "本科毕业", "Conditions_Test": [{"type":"传统托福(PBT)","score":"550"},{"type":"托福机考(CBT)","score":"213"},{"type":"托福网考(IBT)","score":"79"}],"Conditions_Age": "无明确要求","MajorSum": "23", "OpeningTime": "","Tuition": "12321","Other_Application": "-1","Other_reg": "-1","Other_books": "-1","ScholarshipUrl": "http://em.tsu.edu/financialaid/scholarships/index.php","alimony":"12768-21600","Other_Conditions": "1.提交GRE或GMAT考试成绩。","Currency": "美元","Rate": "6.3387"}</t>
  </si>
  <si>
    <t>https://app.applyyourself.com/?id=tsu</t>
  </si>
  <si>
    <t>a:4:{s:6:"理学";s:26:"./major/175/5796/Dr//6.gif";s:9:"教育学";s:26:"./major/175/5796/Dr//4.gif";s:6:"医学";s:27:"./major/175/5796/Dr//10.gif";s:6:"法学";s:26:"./major/175/5796/Dr//1.gif";}</t>
  </si>
  <si>
    <t>{"Address":"The Graduate School Texas Southern University 3100 Cleburne Houston, TX 77004 ","Tel":"","Fax":"","Mail":"graduateadmissions@tsu.edu","ApplyOnline":"https://app.applyyourself.com/?id=tsu","Conditions_Cost": [{"score":"2.5"},{"score":"3.0"}],"Conditions_Edu": "本科毕业", "Conditions_Test": [{"type":"传统托福(PBT)","score":"550"},{"type":"托福机考(CBT)","score":"213"},{"type":"托福网考(IBT)","score":"79"}],"Conditions_Age": "无明确要求","MajorSum": "8", "OpeningTime": "","Tuition": "12321","Other_Application": "-1","Other_reg": "-1","Other_books": "-1","ScholarshipUrl": "http://em.tsu.edu/financialaid/scholarships/index.php","alimony":"12768-21600","Other_Conditions": "1.提交GRE或GMAT考试成绩。","Currency": "美元","Rate": "6.3387"}</t>
  </si>
  <si>
    <t>Texas Southern University,    3100 Cleburne Street, Houston, TX 77004</t>
  </si>
  <si>
    <t>VanjaniM@tsu.edu</t>
  </si>
  <si>
    <t>1 (713) 313-7786</t>
  </si>
  <si>
    <t>a:3:{s:9:"管理学";s:27:"./major/175/5796/MBA//3.gif";s:6:"医学";s:28:"./major/175/5796/MBA//10.gif";s:6:"法学";s:27:"./major/175/5796/MBA//1.gif";}</t>
  </si>
  <si>
    <t>{"Address":"Texas Southern University,    3100 Cleburne Street, Houston, TX 77004","Tel":"1 (713) 313-7786","Fax":"","Mail":"VanjaniM@tsu.edu","Conditions_Cost": [{"score":"2.5"},{"score":"3.0"}],"Conditions_Edu": "本科毕业", "Conditions_Test": [{"type":"传统托福(PBT)","score":"550"},{"type":"托福机考(CBT)","score":"213"},{"type":"托福网考(IBT)","score":"79"}], "Conditions_Work": "无明确要求","Conditions_Age": "无明确要求","MajorSum": "3", "OpeningTime": [{"time":"7月15日","tip":""}],"Tuition": "24642","Other_Application": "-1","Other_reg": "-1","Other_books": "-1","ScholarshipUrl": "","alimony":"12768-21600","Other_Conditions": "1.提交GRE、GMAT考试成绩。","Currency": "美元","Rate": "6.3387"}</t>
  </si>
  <si>
    <t>德克萨斯大学泰勒分校（泰勒）</t>
  </si>
  <si>
    <t>The University of Texas at Tyler (Tyler)</t>
  </si>
  <si>
    <t>University of Texas at Tyler, Office of Admissions Undergraduate International Students ADM 209 3900 University Blvd. Tyler, Tx 75799</t>
  </si>
  <si>
    <t>+1 903.565.5963</t>
  </si>
  <si>
    <t>intl-undergrad@uttyler.edu</t>
  </si>
  <si>
    <t>a:3:{i:0;O:8:"stdClass":2:{s:4:"time";s:9:"5月31日";s:3:"tip";s:30:"秋季入学申请截止时间";}i:1;O:8:"stdClass":2:{s:4:"time";s:10:"10月31日";s:3:"tip";s:30:"春季入学申请截止时间";}i:2;O:8:"stdClass":2:{s:4:"time";s:9:"2月28日";s:3:"tip";s:30:"夏季入学申请截止时间";}}</t>
  </si>
  <si>
    <t>http://www.uttyler.edu/financialaid/scholarships/index.php</t>
  </si>
  <si>
    <t>+1 903.565-5976</t>
  </si>
  <si>
    <t>a:10:{s:6:"文学";s:37:"./major/175/5840/Undergraduate//9.gif";s:9:"历史学";s:37:"./major/175/5840/Undergraduate//7.gif";s:6:"理学";s:37:"./major/175/5840/Undergraduate//6.gif";s:9:"经济学";s:37:"./major/175/5840/Undergraduate//5.gif";s:9:"教育学";s:37:"./major/175/5840/Undergraduate//4.gif";s:9:"管理学";s:37:"./major/175/5840/Undergraduate//3.gif";s:6:"工学";s:37:"./major/175/5840/Undergraduate//2.gif";s:6:"哲学";s:38:"./major/175/5840/Undergraduate//11.gif";s:6:"医学";s:38:"./major/175/5840/Undergraduate//10.gif";s:6:"法学";s:37:"./major/175/5840/Undergraduate//1.gif";}</t>
  </si>
  <si>
    <t>{"Address":"University of Texas at Tyler, Office of Admissions Undergraduate International Students ADM 209 3900 University Blvd. Tyler, Tx 75799","Tel":"+1 903.565-5976","Fax":"+1 903.565.5963","Mail":"intl-undergrad@uttyler.edu","ApplyOnline":"https://www.applytexas.org/adappc/gen/c_start.WBX","Conditions_Cost": "","Conditions_Edu": "高中毕业", "Conditions_Test": [{"type":"传统托福(PBT)","score":"550"},{"type":"托福网考(IBT)","score":"79"},{"type":"雅思","score":"6.5"},{"type":"雅思阅读","score":"6.0"},{"type":"雅思写作","score":"6.0"},{"type":"雅思听力","score":"6.0"},{"type":"雅思口语","score":"6.0"}],"Conditions_Age": "无明确要求","MajorSum": "40", "OpeningTime": [{"time":"5月31日","tip":"秋季入学申请截止时间"},{"time":"10月31日","tip":"春季入学申请截止时间"},{"time":"2月28日","tip":"夏季入学申请截止时间"}],"Tuition": "17842","Other_Application": "50","Other_reg": "-1","Other_books": "-1","ScholarshipUrl": "http://www.uttyler.edu/financialaid/scholarships/index.php","alimony":"12768-21600","Other_Conditions": "无明确要求","Currency": "美元","Rate": "6.3387"}</t>
  </si>
  <si>
    <t>University of Texas at Tyler, Graduate International Student Admissions and Services ADM 345 3900 University Blvd. Tyler, Tx 75799</t>
  </si>
  <si>
    <t>a:8:{i:0;O:8:"stdClass":2:{s:4:"type";s:17:"传统托福(PBT)";s:5:"score";s:3:"550";}i:1;O:8:"stdClass":2:{s:4:"type";s:17:"托福网考(IBT)";s:5:"score";s:2:"79";}i:2;O:8:"stdClass":2:{s:4:"type";s:6:"雅思";s:5:"score";s:3:"6.5";}i:3;O:8:"stdClass":2:{s:4:"type";s:12:"雅思阅读";s:5:"score";s:3:"6.0";}i:4;O:8:"stdClass":2:{s:4:"type";s:12:"雅思写作";s:5:"score";s:3:"6.0";}i:5;O:8:"stdClass":2:{s:4:"type";s:12:"雅思听力";s:5:"score";s:3:"6.0";}i:6;O:8:"stdClass":2:{s:4:"type";s:12:"雅思口语";s:5:"score";s:3:"6.0";}i:7;O:8:"stdClass":2:{s:4:"type";s:3:"GRE";s:5:"score";s:3:"290";}}</t>
  </si>
  <si>
    <t>igs@uttyler.edu</t>
  </si>
  <si>
    <t>a:2:{i:0;O:8:"stdClass":2:{s:4:"time";s:9:"4月30日";s:3:"tip";s:30:"秋季入学申请截止时间";}i:1;O:8:"stdClass":2:{s:4:"time";s:9:"9月30日";s:3:"tip";s:30:"春季入学申请截止时间";}}</t>
  </si>
  <si>
    <t>+1 903.566.7457</t>
  </si>
  <si>
    <t>a:9:{s:6:"文学";s:30:"./major/175/5840/Master//9.gif";s:9:"历史学";s:30:"./major/175/5840/Master//7.gif";s:6:"理学";s:30:"./major/175/5840/Master//6.gif";s:9:"经济学";s:30:"./major/175/5840/Master//5.gif";s:9:"教育学";s:30:"./major/175/5840/Master//4.gif";s:9:"管理学";s:30:"./major/175/5840/Master//3.gif";s:6:"工学";s:30:"./major/175/5840/Master//2.gif";s:6:"医学";s:31:"./major/175/5840/Master//10.gif";s:6:"法学";s:30:"./major/175/5840/Master//1.gif";}</t>
  </si>
  <si>
    <t>{"Address":"University of Texas at Tyler, Graduate International Student Admissions and Services ADM 345 3900 University Blvd. Tyler, Tx 75799","Tel":"+1 903.566.7457","Fax":"","Mail":"igs@uttyler.edu","ApplyOnline":"https://www.applytexas.org/adappc/gen/c_start.WBX","Conditions_Cost": "","Conditions_Edu": "本科毕业", "Conditions_Test": [{"type":"传统托福(PBT)","score":"550"},{"type":"托福网考(IBT)","score":"79"},{"type":"雅思","score":"6.5"},{"type":"雅思阅读","score":"6.0"},{"type":"雅思写作","score":"6.0"},{"type":"雅思听力","score":"6.0"},{"type":"雅思口语","score":"6.0"},{"type":"GRE","score":"290"}],"Conditions_Age": "无明确要求","MajorSum": "25", "OpeningTime": [{"time":"4月30日","tip":"秋季入学申请截止时间"},{"time":"9月30日","tip":"春季入学申请截止时间"}],"Tuition": "12406","Other_Application": "50","Other_reg": "-1","Other_books": "-1","ScholarshipUrl": "http://www.uttyler.edu/financialaid/scholarships/index.php","alimony":"12768-21600","Other_Conditions": "无明确要求","Currency": "美元","Rate": "6.3387"}</t>
  </si>
  <si>
    <t>巴尔的摩大学(巴尔的摩)</t>
  </si>
  <si>
    <t>University of Baltimore (Baltimore)</t>
  </si>
  <si>
    <t>International Services Office  Academic Center 111  University of Baltimore  1420 N. Charles Street   Baltimore, MD 21201</t>
  </si>
  <si>
    <t>http://www.ubalt.edu/admission/international/how-to-apply.cfm</t>
  </si>
  <si>
    <t>admission@ubalt.edu</t>
  </si>
  <si>
    <t>http://www.ubalt.edu/admission/financial-aid/aid-basics/types-of-aid/scholarships.cfm</t>
  </si>
  <si>
    <t>+1 410.837.4777</t>
  </si>
  <si>
    <t>a:8:{s:6:"文学";s:37:"./major/175/2757/Undergraduate//9.gif";s:9:"历史学";s:37:"./major/175/2757/Undergraduate//7.gif";s:6:"理学";s:37:"./major/175/2757/Undergraduate//6.gif";s:9:"经济学";s:37:"./major/175/2757/Undergraduate//5.gif";s:9:"管理学";s:37:"./major/175/2757/Undergraduate//3.gif";s:6:"工学";s:37:"./major/175/2757/Undergraduate//2.gif";s:6:"医学";s:38:"./major/175/2757/Undergraduate//10.gif";s:6:"法学";s:37:"./major/175/2757/Undergraduate//1.gif";}</t>
  </si>
  <si>
    <t>{"Address":"International Services Office  Academic Center 111  University of Baltimore  1420 N. Charles Street   Baltimore, MD 21201","Tel":"+1 410.837.4777","Fax":" ","Mail":"admission@ubalt.edu","ApplyOnline":"http://www.ubalt.edu/admission/international/how-to-apply.cfm","Conditions_Cost": "","Conditions_Edu": "高中毕业", "Conditions_Test": [{"type":"传统托福(PBT)","score":"550"},{"type":"托福网考(IBT)","score":"79"},{"type":"雅思","score":"6.0"}],"Conditions_Age": "无明确要求","MajorSum": "27", "OpeningTime": "","Tuition": "16550","Other_Application": "-1","Other_reg": "-1","Other_books": "-1","ScholarshipUrl": "http://www.ubalt.edu/admission/financial-aid/aid-basics/types-of-aid/scholarships.cfm","alimony":"12768-21600","Other_Conditions": "无明确要求","Currency": "美元","Rate": "6.3387"}</t>
  </si>
  <si>
    <t>a:7:{s:6:"文学";s:30:"./major/175/2757/Master//9.gif";s:6:"理学";s:30:"./major/175/2757/Master//6.gif";s:9:"经济学";s:30:"./major/175/2757/Master//5.gif";s:9:"管理学";s:30:"./major/175/2757/Master//3.gif";s:6:"工学";s:30:"./major/175/2757/Master//2.gif";s:6:"医学";s:31:"./major/175/2757/Master//10.gif";s:6:"法学";s:30:"./major/175/2757/Master//1.gif";}</t>
  </si>
  <si>
    <t>{"Address":"International Services Office  Academic Center 111  University of Baltimore  1420 N. Charles Street   Baltimore, MD 21201","Tel":"+1 410.837.4777","Fax":"","Mail":"admission@ubalt.edu","ApplyOnline":"http://www.ubalt.edu/admission/international/how-to-apply.cfm","Conditions_Cost": "","Conditions_Edu": "本科毕业", "Conditions_Test": [{"type":"传统托福(PBT)","score":"550"},{"type":"托福机考(CBT)","score":"213"},{"type":"托福网考(IBT)","score":"79"}],"Conditions_Age": "无明确要求","MajorSum": "21", "OpeningTime": "","Tuition": "22368","Other_Application": "-1","Other_reg": "-1","Other_books": "-1","ScholarshipUrl": "http://www.ubalt.edu/admission/financial-aid/aid-basics/types-of-aid/scholarships.cfm","alimony":"12768-21600","Other_Conditions": "无明确要求","Currency": "美元","Rate": "6.3387"}</t>
  </si>
  <si>
    <t>a:3:{s:9:"管理学";s:26:"./major/175/2757/Dr//3.gif";s:6:"工学";s:26:"./major/175/2757/Dr//2.gif";s:6:"法学";s:26:"./major/175/2757/Dr//1.gif";}</t>
  </si>
  <si>
    <t>{"Address":"International Services Office  Academic Center 111  University of Baltimore  1420 N. Charles Street   Baltimore, MD 21201","Tel":"+1 410.837.4777","Fax":"","Mail":"admission@ubalt.edu","ApplyOnline":"http://www.ubalt.edu/admission/international/how-to-apply.cfm","Conditions_Cost": "","Conditions_Edu": "本科毕业", "Conditions_Test": [{"type":"传统托福(PBT)","score":"550"},{"type":"托福机考(CBT)","score":"213"},{"type":"托福网考(IBT)","score":"79"}],"Conditions_Age": "无明确要求","MajorSum": "3", "OpeningTime": "","Tuition": "33432","Other_Application": "-1","Other_reg": "-1","Other_books": "-1","ScholarshipUrl": "http://www.ubalt.edu/admission/financial-aid/aid-basics/types-of-aid/scholarships.cfm","alimony":"12768-21600","Other_Conditions": "无明确要求","Currency": "美元","Rate": "6.3387"}</t>
  </si>
  <si>
    <t>The UB/Towson MBA, Office of Admissions, 1420 North Charles Street, Baltimore, MD 21201</t>
  </si>
  <si>
    <t>+1 410.837.4774</t>
  </si>
  <si>
    <t>mba@towson.ubalt.edu</t>
  </si>
  <si>
    <t>a:3:{i:0;O:8:"stdClass":2:{s:4:"time";s:9:"8月17日";s:3:"tip";s:30:"秋季入学申请截止时间";}i:1;O:8:"stdClass":2:{s:4:"time";s:8:"1月1日";s:3:"tip";s:30:"春季入学申请截止时间";}i:2;O:8:"stdClass":2:{s:4:"time";s:8:"5月1日";s:3:"tip";s:30:"夏季入学申请截止时间";}}</t>
  </si>
  <si>
    <t>提交之前学习成绩单和GMAT考试成绩。</t>
  </si>
  <si>
    <t>+1 410.837.6565</t>
  </si>
  <si>
    <t>a:5:{s:9:"经济学";s:27:"./major/175/2757/MBA//5.gif";s:9:"管理学";s:27:"./major/175/2757/MBA//3.gif";s:6:"工学";s:27:"./major/175/2757/MBA//2.gif";s:6:"医学";s:28:"./major/175/2757/MBA//10.gif";s:6:"法学";s:27:"./major/175/2757/MBA//1.gif";}</t>
  </si>
  <si>
    <t>{"Address":"The UB/Towson MBA, Office of Admissions, 1420 North Charles Street, Baltimore, MD 21201","Tel":"+1 410.837.6565","Fax":"+1 410.837.4774","Mail":"mba@towson.ubalt.edu","Conditions_Cost": "","Conditions_Edu": "本科毕业", "Conditions_Test": "", "Conditions_Work": "无明确要求","Conditions_Age": "无明确要求","MajorSum": "16", "OpeningTime": [{"time":"8月17日","tip":"秋季入学申请截止时间"},{"time":"1月1日","tip":"春季入学申请截止时间"},{"time":"5月1日","tip":"夏季入学申请截止时间"}],"Tuition": "23220","Other_Application": "-1","Other_reg": "-1","Other_books": "-1","ScholarshipUrl": "","alimony":"12768-21600","Other_Conditions": "提交之前学习成绩单和GMAT考试成绩。","Currency": "美元","Rate": "6.3387"}</t>
  </si>
  <si>
    <t>a:2:{s:9:"管理学";s:34:"./major/175/2757/Specialist//3.gif";s:6:"法学";s:34:"./major/175/2757/Specialist//1.gif";}</t>
  </si>
  <si>
    <t>{"Address":"International Services Office  Academic Center 111  University of Baltimore  1420 N. Charles Street   Baltimore, MD 21201","Tel":"+1 410.837.4777","Fax":"","Mail":"admission@ubalt.edu","ApplyOnline":"http://www.ubalt.edu/admission/international/how-to-apply.cfm","Conditions_Cost": "","Conditions_Edu": "高中毕业", "Conditions_Test": [{"type":"传统托福(PBT)","score":"550"},{"type":"托福网考(IBT)","score":"79"},{"type":"雅思","score":"6.0"}],"Conditions_Age": "无明确要求","MajorSum": "2", "OpeningTime": "","Tuition": "16550","Other_Application": "-1","Other_reg": "-1","Other_books": "-1","ScholarshipUrl": "http://www.ubalt.edu/admission/financial-aid/aid-basics/types-of-aid/scholarships.cfm","alimony":"12768-21600","Other_Conditions": "无明确要求","Currency": "美元","Rate": "6.3387"}</t>
  </si>
  <si>
    <t>a:3:{s:9:"经济学";s:31:"./major/175/2757/NetWork//5.gif";s:9:"管理学";s:31:"./major/175/2757/NetWork//3.gif";s:6:"工学";s:31:"./major/175/2757/NetWork//2.gif";}</t>
  </si>
  <si>
    <t>{"Address":"International Services Office  Academic Center 111  University of Baltimore  1420 N. Charles Street   Baltimore, MD 21201","Tel":"+1 410.837.4777","Fax":"","Mail":"admission@ubalt.edu","ApplyOnline":"http://www.ubalt.edu/admission/international/how-to-apply.cfm","Conditions_Cost": "","Conditions_Edu": "无明确要求", "Conditions_Test": "","Conditions_Age": "无明确要求","MajorSum": "9", "OpeningTime": "","Tuition": "-1","Other_Application": "","Other_reg": "-1","Other_books": "-1","ScholarshipUrl": "http://www.ubalt.edu/admission/financial-aid/aid-basics/types-of-aid/scholarships.cfm","alimony":"12768-21600","Other_Conditions": "无明确要求","Currency": "美元","Rate": "6.3387"}</t>
  </si>
  <si>
    <t>University of Baltimore School of Law • 1415 Maryland Avenue • Baltimore, Maryland 21201-5779</t>
  </si>
  <si>
    <t>a:2:{s:9:"教育学";s:34:"./major/175/2757/Foundation//4.gif";s:6:"法学";s:34:"./major/175/2757/Foundation//1.gif";}</t>
  </si>
  <si>
    <t>{"Address":"University of Baltimore School of Law • 1415 Maryland Avenue • Baltimore, Maryland 21201-5779  ","Tel":"+1 410.837.4777","Fax":"","Mail":"admission@ubalt.edu","ApplyOnline":"http://www.ubalt.edu/admission/international/how-to-apply.cfm","Conditions_Cost": "","Conditions_Edu": "无明确要求", "Conditions_Test": "","Conditions_Age": "无明确要求","MajorSum": "1", "OpeningTime": "","Tuition": "-1","Other_Application": "-1","Other_reg": "-1","Other_books": "-1","ScholarshipUrl": "","alimony":"12768-21600","Other_Conditions": "无明确要求","Currency": "美元","Rate": "6.3387"}</t>
  </si>
  <si>
    <t>乔治亚学院与州立大学（米里奇维尔）</t>
  </si>
  <si>
    <t>Georgia College and State University (Milledgeville)</t>
  </si>
  <si>
    <t>International Education Center Georgia College  Campus Box 49 Milledgeville, GA 31061 U.S.A.</t>
  </si>
  <si>
    <t>http://www.gcsu.edu/international/admissions/apply.htm</t>
  </si>
  <si>
    <t>a:6:{i:0;O:8:"stdClass":2:{s:4:"type";s:17:"传统托福(PBT)";s:5:"score";s:3:"500";}i:1;O:8:"stdClass":2:{s:4:"type";s:17:"托福机考(CBT)";s:5:"score";s:3:"173";}i:2;O:8:"stdClass":2:{s:4:"type";s:17:"托福网考(IBT)";s:5:"score";s:2:"61";}i:3;O:8:"stdClass":2:{s:4:"type";s:6:"雅思";s:5:"score";s:3:"6.0";}i:4;O:8:"stdClass":2:{s:4:"type";s:9:"SAT口语";s:5:"score";s:3:"440";}i:5;O:8:"stdClass":2:{s:4:"type";s:9:"ACT英语";s:5:"score";s:2:"17";}}</t>
  </si>
  <si>
    <t>(1) (478) 445-2623</t>
  </si>
  <si>
    <t>intladm@gcsu.edu</t>
  </si>
  <si>
    <t>1.托福、雅思成绩满足本校最低要求，但未达到传统托福550分，托福机考213分，托福网考79分，雅思6.5分的申请者，需在入学后就读语言课程。</t>
  </si>
  <si>
    <t>http://www.gcsu.edu/international/tuition/ugrad.htm</t>
  </si>
  <si>
    <t>(1) (478) 445-4789</t>
  </si>
  <si>
    <t>a:10:{s:6:"文学";s:37:"./major/175/1611/Undergraduate//9.gif";s:9:"历史学";s:37:"./major/175/1611/Undergraduate//7.gif";s:6:"理学";s:37:"./major/175/1611/Undergraduate//6.gif";s:9:"经济学";s:37:"./major/175/1611/Undergraduate//5.gif";s:9:"教育学";s:37:"./major/175/1611/Undergraduate//4.gif";s:9:"管理学";s:37:"./major/175/1611/Undergraduate//3.gif";s:6:"工学";s:37:"./major/175/1611/Undergraduate//2.gif";s:6:"哲学";s:38:"./major/175/1611/Undergraduate//11.gif";s:6:"医学";s:38:"./major/175/1611/Undergraduate//10.gif";s:6:"法学";s:37:"./major/175/1611/Undergraduate//1.gif";}</t>
  </si>
  <si>
    <t>{"Address":"International Education Center Georgia College  Campus Box 49 Milledgeville, GA 31061 U.S.A.","Tel":"(1) (478) 445-4789","Fax":"(1) (478) 445-2623","Mail":"intladm@gcsu.edu","ApplyOnline":"http://www.gcsu.edu/international/admissions/apply.htm","Conditions_Cost": "","Conditions_Edu": "高中毕业", "Conditions_Test": [{"type":"传统托福(PBT)","score":"500"},{"type":"托福机考(CBT)","score":"173"},{"type":"托福网考(IBT)","score":"61"},{"type":"雅思","score":"6.0"},{"type":"SAT口语","score":"440"},{"type":"ACT英语","score":"17"}],"Conditions_Age": "无明确要求","MajorSum": "52", "OpeningTime": [{"time":"4月1日","tip":"秋季入学申请截止时间"},{"time":"9月1日","tip":"春季入学申请截止时间"}],"Tuition": "27300","Other_Application": "-1","Other_reg": "-1","Other_books": "1200","ScholarshipUrl": "http://www.gcsu.edu/international/tuition/ugrad.htm","alimony":"12768-21600","Other_Conditions": "1.托福、雅思成绩满足本校最低要求，但未达到传统托福550分，托福机考213分，托福网考79分，雅思6.5分的申请者，需在入学后就读语言课程。","Currency": "美元","Rate": "6.3387"}</t>
  </si>
  <si>
    <t>http://www.gcsu.edu/international/tuition/grad.htm</t>
  </si>
  <si>
    <t>a:8:{s:6:"文学";s:30:"./major/175/1611/Master//9.gif";s:9:"历史学";s:30:"./major/175/1611/Master//7.gif";s:6:"理学";s:30:"./major/175/1611/Master//6.gif";s:9:"教育学";s:30:"./major/175/1611/Master//4.gif";s:9:"管理学";s:30:"./major/175/1611/Master//3.gif";s:6:"工学";s:30:"./major/175/1611/Master//2.gif";s:6:"医学";s:31:"./major/175/1611/Master//10.gif";s:6:"法学";s:30:"./major/175/1611/Master//1.gif";}</t>
  </si>
  <si>
    <t>{"Address":"International Education Center Georgia College  Campus Box 49 Milledgeville, GA 31061 U.S.A.","Tel":"(1) (478) 445-4789","Fax":"(1) (478) 445-2623","Mail":"intladm@gcsu.edu","ApplyOnline":"http://www.gcsu.edu/international/admissions/apply.htm","Conditions_Cost": "","Conditions_Edu": "本科毕业", "Conditions_Test": [{"type":"传统托福(PBT)","score":"550"},{"type":"托福机考(CBT)","score":"213"},{"type":"托福网考(IBT)","score":"79"},{"type":"雅思","score":"6.5"}],"Conditions_Age": "无明确要求","MajorSum": "28", "OpeningTime": [{"time":"4月1日","tip":"秋季入学申请截止时间"},{"time":"9月1日","tip":"春季入学申请截止时间"}],"Tuition": "20800","Other_Application": "-1","Other_reg": "-1","Other_books": "1200","ScholarshipUrl": "http://www.gcsu.edu/international/tuition/grad.htm","alimony":"12768-21600","Other_Conditions": "无明确要求","Currency": "美元","Rate": "6.3387"}</t>
  </si>
  <si>
    <t>a:1:{s:6:"医学";s:27:"./major/175/1611/Dr//10.gif";}</t>
  </si>
  <si>
    <t>{"Address":"International Education Center Georgia College  Campus Box 49 Milledgeville, GA 31061 U.S.A.","Tel":"(1) (478) 445-4789","Fax":"(1) (478) 445-2623","Mail":"intladm@gcsu.edu","ApplyOnline":"http://www.gcsu.edu/international/admissions/apply.htm","Conditions_Cost": "","Conditions_Edu": "本科毕业", "Conditions_Test": [{"type":"传统托福(PBT)","score":"550"},{"type":"托福机考(CBT)","score":"213"},{"type":"托福网考(IBT)","score":"79"},{"type":"雅思","score":"6.5"}],"Conditions_Age": "无明确要求","MajorSum": "1", "OpeningTime": [{"time":"4月1日","tip":"秋季入学申请截止时间"},{"time":"9月1日","tip":"春季入学申请截止时间"}],"Tuition": "20800","Other_Application": "-1","Other_reg": "-1","Other_books": "1200","ScholarshipUrl": "http://www.gcsu.edu/international/tuition/grad.htm","alimony":"12768-21600","Other_Conditions": "无明确要求","Currency": "美元","Rate": "6.3387"}</t>
  </si>
  <si>
    <t>Graduate Programs in Business, Georgia College, Campus Box 19, Milledgeville, GA 31061</t>
  </si>
  <si>
    <t>a:5:{i:0;O:8:"stdClass":2:{s:4:"type";s:17:"传统托福(PBT)";s:5:"score";s:3:"550";}i:1;O:8:"stdClass":2:{s:4:"type";s:17:"托福机考(CBT)";s:5:"score";s:3:"213";}i:2;O:8:"stdClass":2:{s:4:"type";s:17:"托福网考(IBT)";s:5:"score";s:2:"79";}i:3;O:8:"stdClass":2:{s:4:"type";s:6:"雅思";s:5:"score";s:3:"6.5";}i:4;O:8:"stdClass":2:{s:4:"type";s:4:"GMAT";s:5:"score";s:3:"530";}}</t>
  </si>
  <si>
    <t>+1 478-445-5249</t>
  </si>
  <si>
    <t>lynn.hanson@gcsu.edu</t>
  </si>
  <si>
    <t>+1 478-445-5115</t>
  </si>
  <si>
    <t>a:1:{s:9:"管理学";s:27:"./major/175/1611/MBA//3.gif";}</t>
  </si>
  <si>
    <t>{"Address":"Graduate Programs in Business, Georgia College, Campus Box 19, Milledgeville, GA 31061","Tel":"+1 478-445-5115","Fax":"+1 478-445-5249","Mail":"lynn.hanson@gcsu.edu","Conditions_Cost": "","Conditions_Edu": "本科毕业", "Conditions_Test": [{"type":"传统托福(PBT)","score":"550"},{"type":"托福机考(CBT)","score":"213"},{"type":"托福网考(IBT)","score":"79"},{"type":"雅思","score":"6.5"},{"type":"GMAT","score":"530"}], "Conditions_Work": "无明确要求","Conditions_Age": "无明确要求","MajorSum": "1", "OpeningTime": [{"time":"4月1日","tip":"秋季入学申请截止时间"},{"time":"9月1日","tip":"春季入学申请截止时间"}],"Tuition": "40053","Other_Application": "-1","Other_reg": "-1","Other_books": "-1","ScholarshipUrl": "","alimony":"12768-21600","Other_Conditions": "无明确要求","Currency": "美元","Rate": "6.3387"}</t>
  </si>
  <si>
    <t>a:2:{s:9:"教育学";s:31:"./major/175/1611/NetWork//4.gif";s:9:"管理学";s:31:"./major/175/1611/NetWork//3.gif";}</t>
  </si>
  <si>
    <t>{"Address":"International Education Center Georgia College  Campus Box 49 Milledgeville, GA 31061 U.S.A.","Tel":"(1) (478) 445-4789","Fax":"(1) (478) 445-2623","Mail":"intladm@gcsu.edu","ApplyOnline":"http://www.gcsu.edu/international/admissions/apply.htm","Conditions_Cost": "","Conditions_Edu": "无明确要求", "Conditions_Test": "","Conditions_Age": "无明确要求","MajorSum": "3", "OpeningTime": "","Tuition": "20800","Other_Application": "","Other_reg": "-1","Other_books": "1200","ScholarshipUrl": "http://www.gcsu.edu/international/tuition/grad.htm","alimony":"12768-21600","Other_Conditions": "无明确要求","Currency": "美元","Rate": "6.3387"}</t>
  </si>
  <si>
    <t>a:5:{s:6:"农学";s:34:"./major/175/1611/Foundation//8.gif";s:9:"教育学";s:34:"./major/175/1611/Foundation//4.gif";s:6:"工学";s:34:"./major/175/1611/Foundation//2.gif";s:6:"医学";s:35:"./major/175/1611/Foundation//10.gif";s:6:"法学";s:34:"./major/175/1611/Foundation//1.gif";}</t>
  </si>
  <si>
    <t>{"Address":"International Education Center Georgia College  Campus Box 49 Milledgeville, GA 31061 U.S.A.","Tel":"(1) (478) 445-4789","Fax":"(1) (478) 445-2623","Mail":"intladm@gcsu.edu","ApplyOnline":"http://www.gcsu.edu/international/admissions/apply.htm","Conditions_Cost": "","Conditions_Edu": "无明确要求", "Conditions_Test": "","Conditions_Age": "无明确要求","MajorSum": "10", "OpeningTime": "","Tuition": "-1","Other_Application": "-1","Other_reg": "-1","Other_books": "-1","ScholarshipUrl": "","alimony":"12768-21600","Other_Conditions": "无明确要求","Currency": "美元","Rate": "6.3387"}</t>
  </si>
  <si>
    <t>犹他谷大学（奥勒姆）</t>
  </si>
  <si>
    <t>Utah Valley University (Orem)</t>
  </si>
  <si>
    <t>UVU Admissions MS-106, 800 West University Parkway, Orem, UT 84058-5999</t>
  </si>
  <si>
    <t>http://www.uvu.edu/admissions/student_docs/international.html</t>
  </si>
  <si>
    <t>admissions@uvu.edu</t>
  </si>
  <si>
    <t>a:2:{i:0;O:8:"stdClass":2:{s:4:"time";s:8:"8月1日";s:3:"tip";s:30:"秋季入学申请截止日期";}i:1;O:8:"stdClass":2:{s:4:"time";s:9:"12月1日";s:3:"tip";s:30:"春季入学申请截止日期";}}</t>
  </si>
  <si>
    <t>http://www.uvu.edu/financialaid/scholarships/index.html</t>
  </si>
  <si>
    <t>1 801.863.8706</t>
  </si>
  <si>
    <t>a:11:{s:6:"文学";s:37:"./major/175/5934/Undergraduate//9.gif";s:6:"农学";s:37:"./major/175/5934/Undergraduate//8.gif";s:9:"历史学";s:37:"./major/175/5934/Undergraduate//7.gif";s:6:"理学";s:37:"./major/175/5934/Undergraduate//6.gif";s:9:"经济学";s:37:"./major/175/5934/Undergraduate//5.gif";s:9:"教育学";s:37:"./major/175/5934/Undergraduate//4.gif";s:9:"管理学";s:37:"./major/175/5934/Undergraduate//3.gif";s:6:"工学";s:37:"./major/175/5934/Undergraduate//2.gif";s:6:"哲学";s:38:"./major/175/5934/Undergraduate//11.gif";s:6:"医学";s:38:"./major/175/5934/Undergraduate//10.gif";s:6:"法学";s:37:"./major/175/5934/Undergraduate//1.gif";}</t>
  </si>
  <si>
    <t>{"Address":"UVU Admissions MS-106, 800 West University Parkway, Orem, UT 84058-5999","Tel":"1 801.863.8706","Fax":"","Mail":"admissions@uvu.edu","ApplyOnline":"http://www.uvu.edu/admissions/student_docs/international.html","Conditions_Cost": "","Conditions_Edu": "高中毕业", "Conditions_Test": [{"type":"托福网考(IBT)","score":"61"},{"type":"雅思","score":"5.5"}],"Conditions_Age": "十八岁以上","MajorSum": "66", "OpeningTime": [{"time":"8月1日","tip":"秋季入学申请截止日期"},{"time":"12月1日","tip":"春季入学申请截止日期"}],"Tuition": "13538","Other_Application": "100","Other_reg": "-1","Other_books": "-1","ScholarshipUrl": "http://www.uvu.edu/financialaid/scholarships/index.html","alimony":"12768-21600","Other_Conditions": "无明确要求","Currency": "美元","Rate": "6.3387"}</t>
  </si>
  <si>
    <t>Graduate Studies Office, Utah Valley University, 800 West University Parkway, Orem, UT 84058</t>
  </si>
  <si>
    <t>http://www.uvu.edu/graduatestudies/</t>
  </si>
  <si>
    <t>graduate_studies@uvu.edu</t>
  </si>
  <si>
    <t>a:1:{i:0;O:8:"stdClass":2:{s:4:"time";s:9:"3月31日";s:3:"tip";s:30:"教育硕士申请截止时间";}}</t>
  </si>
  <si>
    <t>教育学专业录取条件：&amp;nbsp;1.提交大学学习成绩单。&amp;nbsp;2.提交托福考试成绩。</t>
  </si>
  <si>
    <t>1 801.863.6748</t>
  </si>
  <si>
    <t>a:4:{s:9:"教育学";s:30:"./major/175/5934/Master//4.gif";s:9:"管理学";s:30:"./major/175/5934/Master//3.gif";s:6:"工学";s:30:"./major/175/5934/Master//2.gif";s:6:"医学";s:31:"./major/175/5934/Master//10.gif";}</t>
  </si>
  <si>
    <t>{"Address":"Graduate Studies Office, Utah Valley University, 800 West University Parkway, Orem, UT 84058","Tel":"1 801.863.6748","Fax":"","Mail":"graduate_studies@uvu.edu","ApplyOnline":"http://www.uvu.edu/graduatestudies/","Conditions_Cost": "","Conditions_Edu": "本科毕业", "Conditions_Test": "","Conditions_Age": "无明确要求","MajorSum": "6", "OpeningTime": [{"time":"3月31日","tip":"教育硕士申请截止时间"}],"Tuition": "17976","Other_Application": "100","Other_reg": "-1","Other_books": "-1","ScholarshipUrl": "http://www.uvu.edu/financialaid/scholarships/index.html","alimony":"12768-21600","Other_Conditions": "教育学专业录取条件：&amp;nbsp;1.提交大学学习成绩单。&amp;nbsp;2.提交托福考试成绩。","Currency": "美元","Rate": "6.3387"}</t>
  </si>
  <si>
    <t>a:10:{s:6:"文学";s:34:"./major/175/5934/Specialist//9.gif";s:9:"历史学";s:34:"./major/175/5934/Specialist//7.gif";s:6:"理学";s:34:"./major/175/5934/Specialist//6.gif";s:9:"经济学";s:34:"./major/175/5934/Specialist//5.gif";s:9:"教育学";s:34:"./major/175/5934/Specialist//4.gif";s:9:"管理学";s:34:"./major/175/5934/Specialist//3.gif";s:6:"工学";s:34:"./major/175/5934/Specialist//2.gif";s:6:"哲学";s:35:"./major/175/5934/Specialist//11.gif";s:6:"医学";s:35:"./major/175/5934/Specialist//10.gif";s:6:"法学";s:34:"./major/175/5934/Specialist//1.gif";}</t>
  </si>
  <si>
    <t>{"Address":"UVU Admissions MS-106, 800 West University Parkway, Orem, UT 84058-5999","Tel":"1 801.863.8706","Fax":"","Mail":"admissions@uvu.edu","ApplyOnline":"http://www.uvu.edu/admissions/student_docs/international.html","Conditions_Cost": "","Conditions_Edu": "高中毕业", "Conditions_Test": [{"type":"托福网考(IBT)","score":"61"},{"type":"雅思","score":"5.5"}],"Conditions_Age": "十八岁以上","MajorSum": "67", "OpeningTime": [{"time":"8月1日","tip":"秋季入学申请截止日期"},{"time":"12月1日","tip":"春季入学申请截止日期"}],"Tuition": "13538","Other_Application": "100","Other_reg": "-1","Other_books": "-1","ScholarshipUrl": "http://www.uvu.edu/financialaid/scholarships/index.html","alimony":"12768-21600","Other_Conditions": "无明确要求","Currency": "美元","Rate": "6.3387"}</t>
  </si>
  <si>
    <t>http://www.uvu.edu/esl/apply/index.html</t>
  </si>
  <si>
    <t>elizabethn@uvu.edu</t>
  </si>
  <si>
    <t>1 801.863.6865</t>
  </si>
  <si>
    <t>a:2:{s:6:"文学";s:32:"./major/175/5934/Language//9.gif";s:9:"教育学";s:32:"./major/175/5934/Language//4.gif";}</t>
  </si>
  <si>
    <t>{"Address":"UVU Admissions MS-106, 800 West University Parkway, Orem, UT 84058-5999","Tel":"1 801.863.6865","Fax":"","Mail":"elizabethn@uvu.edu","ApplyOnline":"http://www.uvu.edu/esl/apply/index.html","Conditions_Cost": "","Conditions_Edu": "高中毕业", "Conditions_Test": "","Conditions_Age": "十八岁以上","MajorSum": "1", "OpeningTime": "","Tuition": "181","Other_Application": "100","Other_reg": "-1","Other_books": "-1","ScholarshipUrl": "","alimony":"12768-21600","Other_Conditions": "无明确要求","Currency": "美元","Rate": "6.3387"}</t>
  </si>
  <si>
    <t>田纳西州立大学（纳什维尔）</t>
  </si>
  <si>
    <t>Tennessee State University (Nashville)</t>
  </si>
  <si>
    <t>Office of Admissions, Tennessee State University 3500 John A. Merritt Blvd, Nashville, TN 37209</t>
  </si>
  <si>
    <t>http://students.tnstate.edu/admissions/apply-admissions</t>
  </si>
  <si>
    <t>a:2:{i:0;O:8:"stdClass":2:{s:4:"type";s:17:"传统托福(PBT)";s:5:"score";s:3:"500";}i:1;O:8:"stdClass":2:{s:4:"type";s:21:"密歇根英语考试";s:5:"score";s:2:"80";}}</t>
  </si>
  <si>
    <t>sgriffin01@tnstate.edu</t>
  </si>
  <si>
    <t>a:3:{i:0;O:8:"stdClass":2:{s:4:"time";s:9:"5月16日";s:3:"tip";s:30:"夏季入学申请截止时间";}i:1;O:8:"stdClass":2:{s:4:"time";s:8:"8月8日";s:3:"tip";s:30:"秋季入学申请截止时间";}i:2;O:8:"stdClass":2:{s:4:"time";s:10:"12月15日";s:3:"tip";s:30:"春季入学申请截止时间";}}</t>
  </si>
  <si>
    <t>1.提交SAT、ACT考试成绩</t>
  </si>
  <si>
    <t>http://www.tnstate.edu/financial_aid/scholarships.aspx</t>
  </si>
  <si>
    <t>1 615-963-5101，1-888-463-4878</t>
  </si>
  <si>
    <t>a:10:{s:6:"文学";s:37:"./major/175/5409/Undergraduate//9.gif";s:6:"农学";s:37:"./major/175/5409/Undergraduate//8.gif";s:9:"历史学";s:37:"./major/175/5409/Undergraduate//7.gif";s:6:"理学";s:37:"./major/175/5409/Undergraduate//6.gif";s:9:"经济学";s:37:"./major/175/5409/Undergraduate//5.gif";s:9:"教育学";s:37:"./major/175/5409/Undergraduate//4.gif";s:9:"管理学";s:37:"./major/175/5409/Undergraduate//3.gif";s:6:"工学";s:37:"./major/175/5409/Undergraduate//2.gif";s:6:"医学";s:38:"./major/175/5409/Undergraduate//10.gif";s:6:"法学";s:37:"./major/175/5409/Undergraduate//1.gif";}</t>
  </si>
  <si>
    <t>{"Address":"Office of Admissions, Tennessee State University 3500 John A. Merritt Blvd, Nashville, TN 37209 ","Tel":"1 615-963-5101，1-888-463-4878","Fax":"","Mail":"sgriffin01@tnstate.edu","ApplyOnline":"http://students.tnstate.edu/admissions/apply-admissions","Conditions_Cost": "","Conditions_Edu": "高中毕业", "Conditions_Test": [{"type":"传统托福(PBT)","score":"500"},{"type":"密歇根英语考试","score":"80"}],"Conditions_Age": "无明确要求","MajorSum": "66", "OpeningTime": [{"time":"5月16日","tip":"夏季入学申请截止时间"},{"time":"8月8日","tip":"秋季入学申请截止时间"},{"time":"12月15日","tip":"春季入学申请截止时间"}],"Tuition": "15900","Other_Application": "25","Other_reg": "-1","Other_books": "-1","ScholarshipUrl": "http://www.tnstate.edu/financial_aid/scholarships.aspx","alimony":"12768-21600","Other_Conditions": "1.提交SAT、ACT考试成绩","Currency": "美元","Rate": "6.3387"}</t>
  </si>
  <si>
    <t>Office of Graduate Studies and Research Tennessee State University 3500 John A. Merritt Blvd. Nashville, TN 37209-1561 USA</t>
  </si>
  <si>
    <t>http://www.tnstate.edu/graduate/apply.aspx</t>
  </si>
  <si>
    <t>gradschool@tnstate.edu</t>
  </si>
  <si>
    <t>a:3:{i:0;O:8:"stdClass":2:{s:4:"time";s:8:"7月1日";s:3:"tip";s:30:"秋季入学申请截止日期";}i:1;O:8:"stdClass":2:{s:4:"time";s:9:"11月1日";s:3:"tip";s:30:"春季入学申请截止日期";}i:2;O:8:"stdClass":2:{s:4:"time";s:8:"4月1日";s:3:"tip";s:30:"夏季入学申请截止日期";}}</t>
  </si>
  <si>
    <t>1.提交GMAT、GRE、FE、MAT考试成绩。</t>
  </si>
  <si>
    <t>1 (615) 963-7371</t>
  </si>
  <si>
    <t>a:9:{s:6:"文学";s:30:"./major/175/5409/Master//9.gif";s:6:"农学";s:30:"./major/175/5409/Master//8.gif";s:6:"理学";s:30:"./major/175/5409/Master//6.gif";s:9:"经济学";s:30:"./major/175/5409/Master//5.gif";s:9:"教育学";s:30:"./major/175/5409/Master//4.gif";s:9:"管理学";s:30:"./major/175/5409/Master//3.gif";s:6:"工学";s:30:"./major/175/5409/Master//2.gif";s:6:"医学";s:31:"./major/175/5409/Master//10.gif";s:6:"法学";s:30:"./major/175/5409/Master//1.gif";}</t>
  </si>
  <si>
    <t>{"Address":"Office of Graduate Studies and Research Tennessee State University 3500 John A. Merritt Blvd. Nashville, TN 37209-1561 USA","Tel":"1 (615) 963-7371","Fax":"","Mail":"gradschool@tnstate.edu","ApplyOnline":"http://www.tnstate.edu/graduate/apply.aspx","Conditions_Cost": "","Conditions_Edu": "本科毕业", "Conditions_Test": [{"type":"传统托福(PBT)","score":"500"},{"type":"托福机考(CBT)","score":"173"},{"type":"托福网考(IBT)","score":"61"},{"type":"雅思","score":"5.0"}],"Conditions_Age": "无明确要求","MajorSum": "43", "OpeningTime": [{"time":"7月1日","tip":"秋季入学申请截止日期"},{"time":"11月1日","tip":"春季入学申请截止日期"},{"time":"4月1日","tip":"夏季入学申请截止日期"}],"Tuition": "13968","Other_Application": "35","Other_reg": "-1","Other_books": "-1","ScholarshipUrl": "http://www.tnstate.edu/financial_aid/scholarships.aspx","alimony":"12768-21600","Other_Conditions": "1.提交GMAT、GRE、FE、MAT考试成绩。","Currency": "美元","Rate": "6.3387"}</t>
  </si>
  <si>
    <t>a:5:{s:6:"理学";s:26:"./major/175/5409/Dr//6.gif";s:9:"教育学";s:26:"./major/175/5409/Dr//4.gif";s:9:"管理学";s:26:"./major/175/5409/Dr//3.gif";s:6:"工学";s:26:"./major/175/5409/Dr//2.gif";s:6:"医学";s:27:"./major/175/5409/Dr//10.gif";}</t>
  </si>
  <si>
    <t>{"Address":"Office of Graduate Studies and Research Tennessee State University 3500 John A. Merritt Blvd. Nashville, TN 37209-1561 USA","Tel":"1 (615) 963-7371","Fax":"","Mail":"gradschool@tnstate.edu","ApplyOnline":"http://www.tnstate.edu/graduate/apply.aspx","Conditions_Cost": "","Conditions_Edu": "本科毕业", "Conditions_Test": [{"type":"传统托福(PBT)","score":"500"},{"type":"托福机考(CBT)","score":"173"},{"type":"托福网考(IBT)","score":"61"},{"type":"雅思","score":"5.0"}],"Conditions_Age": "无明确要求","MajorSum": "15", "OpeningTime": [{"time":"7月1日","tip":"秋季入学申请截止日期"},{"time":"11月1日","tip":"春季入学申请截止日期"},{"time":"4月1日","tip":"夏季入学申请截止日期"}],"Tuition": "13968","Other_Application": "35","Other_reg": "-1","Other_books": "-1","ScholarshipUrl": "http://www.tnstate.edu/financial_aid/scholarships.aspx","alimony":"12768-21600","Other_Conditions": "1.提交GMAT、GRE、FE、MAT考试成绩。","Currency": "美元","Rate": "6.3387"}</t>
  </si>
  <si>
    <t>Tennessee State University  College of Business  330 10th Avenue North  4th Floor, Suite J-402  Nashville, TN 37203</t>
  </si>
  <si>
    <t>1 615 963 7139</t>
  </si>
  <si>
    <t>amnif@tnstate.edu</t>
  </si>
  <si>
    <t>1.提交GMAT考试成绩。&amp;nbsp;2.要求英语说写流利。</t>
  </si>
  <si>
    <t>1 615 963 7295</t>
  </si>
  <si>
    <t>a:3:{s:9:"经济学";s:27:"./major/175/5409/MBA//5.gif";s:9:"管理学";s:27:"./major/175/5409/MBA//3.gif";s:6:"工学";s:27:"./major/175/5409/MBA//2.gif";}</t>
  </si>
  <si>
    <t>{"Address":"Tennessee State University  College of Business  330 10th Avenue North  4th Floor, Suite J-402  Nashville, TN 37203","Tel":"1 615 963 7295","Fax":"1 615 963 7139","Mail":"amnif@tnstate.edu","Conditions_Cost": [{"score":"四分制  3.0","tip":"GPA"}],"Conditions_Edu": "本科毕业", "Conditions_Test": "", "Conditions_Work": "无明确要求","Conditions_Age": "无明确要求","MajorSum": "5", "OpeningTime": "","Tuition": "20952","Other_Application": "-1","Other_reg": "-1","Other_books": "-1","ScholarshipUrl": "","alimony":"12768-21600","Other_Conditions": "1.提交GMAT考试成绩。&amp;nbsp;2.要求英语说写流利。","Currency": "美元","Rate": "6.3387"}</t>
  </si>
  <si>
    <t>a:1:{s:6:"医学";s:35:"./major/175/5409/Specialist//10.gif";}</t>
  </si>
  <si>
    <t>{"Address":"Office of Admissions, Tennessee State University 3500 John A. Merritt Blvd, Nashville, TN 37209 ","Tel":"1 615-963-5101，1-888-463-4878","Fax":"","Mail":"sgriffin01@tnstate.edu","ApplyOnline":"http://students.tnstate.edu/admissions/apply-admissions","Conditions_Cost": "","Conditions_Edu": "高中毕业", "Conditions_Test": [{"type":"传统托福(PBT)","score":"500"},{"type":"密歇根英语考试","score":"80"}],"Conditions_Age": "无明确要求","MajorSum": "2", "OpeningTime": [{"time":"5月16日","tip":"夏季入学申请截止时间"},{"time":"8月8日","tip":"秋季入学申请截止时间"},{"time":"12月15日","tip":"春季入学申请截止时间"}],"Tuition": "15900","Other_Application": "25","Other_reg": "-1","Other_books": "-1","ScholarshipUrl": "http://www.tnstate.edu/financial_aid/scholarships.aspx","alimony":"12768-21600","Other_Conditions": "1.提交SAT、ACT考试成绩","Currency": "美元","Rate": "6.3387"}</t>
  </si>
  <si>
    <t>a:4:{s:6:"理学";s:31:"./major/175/5409/NetWork//6.gif";s:9:"教育学";s:31:"./major/175/5409/NetWork//4.gif";s:9:"管理学";s:31:"./major/175/5409/NetWork//3.gif";s:6:"医学";s:32:"./major/175/5409/NetWork//10.gif";}</t>
  </si>
  <si>
    <t>{"Address":"Office of Graduate Studies and Research Tennessee State University 3500 John A. Merritt Blvd. Nashville, TN 37209-1561 USA","Tel":"1 (615) 963-7371","Fax":"","Mail":"gradschool@tnstate.edu","ApplyOnline":"http://www.tnstate.edu/graduate/apply.aspx","Conditions_Cost": "","Conditions_Edu": "无明确要求", "Conditions_Test": "","Conditions_Age": "无明确要求","MajorSum": "6", "OpeningTime": "","Tuition": "13968","Other_Application": "","Other_reg": "-1","Other_books": "-1","ScholarshipUrl": "http://www.tnstate.edu/financial_aid/scholarships.aspx","alimony":"12768-21600","Other_Conditions": "无明确要求","Currency": "美元","Rate": "6.3387"}</t>
  </si>
  <si>
    <t>a:1:{s:9:"教育学";s:34:"./major/175/5409/Foundation//4.gif";}</t>
  </si>
  <si>
    <t>{"Address":"Office of Admissions, Tennessee State University 3500 John A. Merritt Blvd, Nashville, TN 37209 ","Tel":"1 615-963-5101，1-888-463-4878","Fax":"","Mail":"sgriffin01@tnstate.edu","ApplyOnline":"http://students.tnstate.edu/admissions/apply-admissions","Conditions_Cost": "","Conditions_Edu": "无明确要求", "Conditions_Test": "","Conditions_Age": "无明确要求","MajorSum": "1", "OpeningTime": "","Tuition": "-1","Other_Application": "-1","Other_reg": "-1","Other_books": "-1","ScholarshipUrl": "","alimony":"12768-21600","Other_Conditions": "无明确要求","Currency": "美元","Rate": "6.3387"}</t>
  </si>
  <si>
    <t>凯尼休斯学院（布法罗）</t>
  </si>
  <si>
    <t>Canisius College (Buffalo)</t>
  </si>
  <si>
    <t>Canisius College, Office of Undergraduate Admissions, 2001 Main St., Buffalo, NY 14208-1098</t>
  </si>
  <si>
    <t>http://www.canisius.edu/admissions/applynow/</t>
  </si>
  <si>
    <t>+1 (716) 888-3230</t>
  </si>
  <si>
    <t>admissions@canisius.edu，global@canisius.edu</t>
  </si>
  <si>
    <t>1、要求提交SAT或ACT考试成绩。&amp;nbsp;2、要求提交托福、雅思考试成绩。</t>
  </si>
  <si>
    <t>http://www.canisius.edu/admissions/financial-aid/admissions-scholarships/international-scholarships/</t>
  </si>
  <si>
    <t>+1 (716) 888-2200</t>
  </si>
  <si>
    <t>a:11:{s:6:"文学";s:37:"./major/175/3869/Undergraduate//9.gif";s:6:"农学";s:37:"./major/175/3869/Undergraduate//8.gif";s:9:"历史学";s:37:"./major/175/3869/Undergraduate//7.gif";s:6:"理学";s:37:"./major/175/3869/Undergraduate//6.gif";s:9:"经济学";s:37:"./major/175/3869/Undergraduate//5.gif";s:9:"教育学";s:37:"./major/175/3869/Undergraduate//4.gif";s:9:"管理学";s:37:"./major/175/3869/Undergraduate//3.gif";s:6:"工学";s:37:"./major/175/3869/Undergraduate//2.gif";s:6:"哲学";s:38:"./major/175/3869/Undergraduate//11.gif";s:6:"医学";s:38:"./major/175/3869/Undergraduate//10.gif";s:6:"法学";s:37:"./major/175/3869/Undergraduate//1.gif";}</t>
  </si>
  <si>
    <t>{"Address":"Canisius College, Office of Undergraduate Admissions, 2001 Main St., Buffalo, NY 14208-1098","Tel":"+1 (716) 888-2200","Fax":"+1 (716) 888-3230","Mail":"admissions@canisius.edu，global@canisius.edu","ApplyOnline":"http://www.canisius.edu/admissions/applynow/","Conditions_Cost": "","Conditions_Edu": "高中毕业", "Conditions_Test": "","Conditions_Age": "无明确要求","MajorSum": "55", "OpeningTime": [{"time":"6月1日","tip":"秋季入学申请截止时间"},{"time":"11月1日","tip":"春季入学申请截止时间"}],"Tuition": "31990","Other_Application": "-1","Other_reg": "-1","Other_books": "-1","ScholarshipUrl": "http://www.canisius.edu/admissions/financial-aid/admissions-scholarships/international-scholarships/","alimony":"12768-21600","Other_Conditions": "1、要求提交SAT或ACT考试成绩。&amp;nbsp;2、要求提交托福、雅思考试成绩。","Currency": "美元","Rate": "6.3387"}</t>
  </si>
  <si>
    <t>Canisius College, Office of International Admissions, 2001 Main St., Buffalo, NY 14208-1098</t>
  </si>
  <si>
    <t>GradAdm@canisius.edu</t>
  </si>
  <si>
    <t>1、要求提交托福、雅思考试成绩。&amp;nbsp;2、部分专业要求提供GMAT、GRE考试成绩。</t>
  </si>
  <si>
    <t>1 (716) 888-2545</t>
  </si>
  <si>
    <t>a:6:{s:6:"文学";s:30:"./major/175/3869/Master//9.gif";s:6:"理学";s:30:"./major/175/3869/Master//6.gif";s:9:"教育学";s:30:"./major/175/3869/Master//4.gif";s:9:"管理学";s:30:"./major/175/3869/Master//3.gif";s:6:"医学";s:31:"./major/175/3869/Master//10.gif";s:6:"法学";s:30:"./major/175/3869/Master//1.gif";}</t>
  </si>
  <si>
    <t>{"Address":"Canisius College, Office of International Admissions, 2001 Main St., Buffalo, NY 14208-1098","Tel":"1 (716) 888-2545","Fax":"","Mail":"GradAdm@canisius.edu","ApplyOnline":"http://www.canisius.edu/admissions/applynow/","Conditions_Cost": "","Conditions_Edu": "本科毕业", "Conditions_Test": "","Conditions_Age": "无明确要求","MajorSum": "24", "OpeningTime": [{"time":"12月31日","tip":"全年均可申请"}],"Tuition": "18000","Other_Application": "-1","Other_reg": "-1","Other_books": "-1","ScholarshipUrl": "http://www.canisius.edu/admissions/financial-aid/admissions-scholarships/international-scholarships/","alimony":"12768-21600","Other_Conditions": "1、要求提交托福、雅思考试成绩。&amp;nbsp;2、部分专业要求提供GMAT、GRE考试成绩。","Currency": "美元","Rate": "6.3387"}</t>
  </si>
  <si>
    <t>a:1:{s:9:"管理学";s:27:"./major/175/3869/MBA//3.gif";}</t>
  </si>
  <si>
    <t>{"Address":"Canisius College, Office of International Admissions, 2001 Main St., Buffalo, NY 14208-1098  ","Tel":"1 (716) 888-2545","Fax":"","Mail":"GradAdm@canisius.edu","Conditions_Cost": "","Conditions_Edu": "本科毕业", "Conditions_Test": [{"type":"传统托福(PBT)","score":"550"},{"type":"托福机考(CBT)","score":"213"},{"type":"托福网考(IBT)","score":"80"}], "Conditions_Work": "无明确要求","xueZhi": "12个月 全日制","Conditions_Age": "无明确要求","MajorSum": "1", "OpeningTime": "","Tuition": "37206","Other_Application": "-1","Other_reg": "-1","Other_books": "-1","ScholarshipUrl": "","alimony":"12768-21600","Other_Conditions": "1、要求提交GMAT、GRE考试成绩。","Currency": "美元","Rate": "6.3387"}</t>
  </si>
  <si>
    <t>admissions@canisius.edu</t>
  </si>
  <si>
    <t>1-800-843-1517</t>
  </si>
  <si>
    <t>a:2:{s:6:"文学";s:32:"./major/175/3869/Language//9.gif";s:9:"教育学";s:32:"./major/175/3869/Language//4.gif";}</t>
  </si>
  <si>
    <t>{"Address":"Canisius College, Office of Undergraduate Admissions, 2001 Main St., Buffalo, NY 14208-1098","Tel":"1-800-843-1517","Fax":"","Mail":"admissions@canisius.edu","ApplyOnline":"http://www.canisius.edu/admissions/applynow/","Conditions_Cost": "","Conditions_Edu": "无明确要求", "Conditions_Test": "","Conditions_Age": "无明确要求","MajorSum": "1", "OpeningTime": "","Tuition": "-1","Other_Application": "-1","Other_reg": "-1","Other_books": "-1","ScholarshipUrl": "","alimony":"12768-21600","Other_Conditions": "无明确要求","Currency": "美元","Rate": "6.3387"}</t>
  </si>
  <si>
    <t>a:5:{s:6:"农学";s:34:"./major/175/3869/Foundation//8.gif";s:9:"教育学";s:34:"./major/175/3869/Foundation//4.gif";s:6:"工学";s:34:"./major/175/3869/Foundation//2.gif";s:6:"医学";s:35:"./major/175/3869/Foundation//10.gif";s:6:"法学";s:34:"./major/175/3869/Foundation//1.gif";}</t>
  </si>
  <si>
    <t>{"Address":"Canisius College, Office of Undergraduate Admissions, 2001 Main St., Buffalo, NY 14208-1098","Tel":"+1 (716) 888-2200","Fax":"+1 (716) 888-3230","Mail":"admissions@canisius.edu，global@canisius.edu","ApplyOnline":"http://www.canisius.edu/admissions/applynow/","Conditions_Cost": "","Conditions_Edu": "无明确要求", "Conditions_Test": "","Conditions_Age": "无明确要求","MajorSum": "5", "OpeningTime": "","Tuition": "-1","Other_Application": "-1","Other_reg": "-1","Other_books": "-1","ScholarshipUrl": "","alimony":"12768-21600","Other_Conditions": "无明确要求","Currency": "美元","Rate": "6.3387"}</t>
  </si>
  <si>
    <t>伊凡斯维尔大学（伊凡斯维尔）</t>
  </si>
  <si>
    <t>University of Evansville (Evansville)</t>
  </si>
  <si>
    <t>Office of International Admission, University of Evansville, 1800 Lincoln Avenue, Evansville, IN 47722 U.S.A.</t>
  </si>
  <si>
    <t>https://apply.evansville.edu/iadmission/interapp.asp</t>
  </si>
  <si>
    <t>international@evansville.edu</t>
  </si>
  <si>
    <t>a:2:{i:0;O:8:"stdClass":2:{s:4:"time";s:8:"7月1日";s:3:"tip";s:30:"秋季入学申请截止日期";}i:1;O:8:"stdClass":2:{s:4:"time";s:9:"11月1日";s:3:"tip";s:30:"春季入学申请截止日期";}}</t>
  </si>
  <si>
    <t>若不能满足该校语言要求，可申请学习该校语言中心开设的相关课程。</t>
  </si>
  <si>
    <t>http://www.evansville.edu/tuitionandaid/scholarships.cfm</t>
  </si>
  <si>
    <t>001(812) 488-2146，1 812-488-1392</t>
  </si>
  <si>
    <t>a:10:{s:6:"文学";s:37:"./major/175/2149/Undergraduate//9.gif";s:9:"历史学";s:37:"./major/175/2149/Undergraduate//7.gif";s:6:"理学";s:37:"./major/175/2149/Undergraduate//6.gif";s:9:"经济学";s:37:"./major/175/2149/Undergraduate//5.gif";s:9:"教育学";s:37:"./major/175/2149/Undergraduate//4.gif";s:9:"管理学";s:37:"./major/175/2149/Undergraduate//3.gif";s:6:"工学";s:37:"./major/175/2149/Undergraduate//2.gif";s:6:"哲学";s:38:"./major/175/2149/Undergraduate//11.gif";s:6:"医学";s:38:"./major/175/2149/Undergraduate//10.gif";s:6:"法学";s:37:"./major/175/2149/Undergraduate//1.gif";}</t>
  </si>
  <si>
    <t>{"Address":"Office of International Admission, University of Evansville, 1800 Lincoln Avenue, Evansville, IN 47722 U.S.A.","Tel":"001(812) 488-2146，1 812-488-1392","Fax":"","Mail":"international@evansville.edu","ApplyOnline":"https://apply.evansville.edu/iadmission/interapp.asp","Conditions_Cost": "","Conditions_Edu": "高中毕业", "Conditions_Test": [{"type":"传统托福(PBT)","score":"500"},{"type":"托福网考(IBT)","score":"61"},{"type":"雅思","score":"5.5"}],"Conditions_Age": "无明确要求","MajorSum": "81", "OpeningTime": [{"time":"7月1日","tip":"秋季入学申请截止日期"},{"time":"11月1日","tip":"春季入学申请截止日期"}],"Tuition": "30596","Other_Application": "50","Other_reg": "-1","Other_books": "1000","ScholarshipUrl": "http://www.evansville.edu/tuitionandaid/scholarships.cfm","alimony":"12768-21600","Other_Conditions": "若不能满足该校语言要求，可申请学习该校语言中心开设的相关课程。","Currency": "美元","Rate": "6.3387"}</t>
  </si>
  <si>
    <t>http://www.evansville.edu/apply/</t>
  </si>
  <si>
    <t>1.要去提交GRE或GMAT考试成绩。&amp;nbsp;2.若不能满足该校语言要求，可申请学习该校语言中心开设的相关课程。&amp;nbsp;&amp;nbsp;注：以上要求为健康服务管理专业录取条件。</t>
  </si>
  <si>
    <t>a:3:{s:9:"教育学";s:30:"./major/175/2149/Master//4.gif";s:9:"管理学";s:30:"./major/175/2149/Master//3.gif";s:6:"工学";s:30:"./major/175/2149/Master//2.gif";}</t>
  </si>
  <si>
    <t>{"Address":"Office of International Admission, University of Evansville, 1800 Lincoln Avenue, Evansville, IN 47722 U.S.A.","Tel":"001(812) 488-2146，1 812-488-1392","Fax":"","Mail":"international@evansville.edu","ApplyOnline":"http://www.evansville.edu/apply/","Conditions_Cost": "","Conditions_Edu": "本科毕业", "Conditions_Test": [{"type":"传统托福(PBT)","score":"500"},{"type":"托福网考(IBT)","score":"61"},{"type":"雅思","score":"5.5"}],"Conditions_Age": "无明确要求","MajorSum": "4", "OpeningTime": "","Tuition": "11760","Other_Application": "50","Other_reg": "50","Other_books": "-1","ScholarshipUrl": "http://www.evansville.edu/tuitionandaid/scholarships.cfm","alimony":"12768-21600","Other_Conditions": "1.要去提交GRE或GMAT考试成绩。&amp;nbsp;2.若不能满足该校语言要求，可申请学习该校语言中心开设的相关课程。&amp;nbsp;&amp;nbsp;注：以上要求为健康服务管理专业录取条件。","Currency": "美元","Rate": "6.3387"}</t>
  </si>
  <si>
    <t>a:4:{i:0;O:8:"stdClass":2:{s:4:"type";s:17:"传统托福(PBT)";s:5:"score";s:3:"570";}i:1;O:8:"stdClass":2:{s:4:"type";s:17:"托福机考(CBT)";s:5:"score";s:3:"228";}i:2;O:8:"stdClass":2:{s:4:"type";s:17:"托福网考(IBT)";s:5:"score";s:2:"88";}i:3;O:8:"stdClass":2:{s:4:"type";s:6:"雅思";s:5:"score";s:3:"6.5";}}</t>
  </si>
  <si>
    <t>a:1:{s:6:"医学";s:27:"./major/175/2149/Dr//10.gif";}</t>
  </si>
  <si>
    <t>{"Address":"Office of International Admission, University of Evansville, 1800 Lincoln Avenue, Evansville, IN 47722 U.S.A.","Tel":"001(812) 488-2146，1 812-488-1392","Fax":"","Mail":"international@evansville.edu","ApplyOnline":"http://www.evansville.edu/apply/","Conditions_Cost": [{"score":"四分制  2.75","tip":"GPA"}],"Conditions_Edu": "本科毕业", "Conditions_Test": [{"type":"传统托福(PBT)","score":"570"},{"type":"托福机考(CBT)","score":"228"},{"type":"托福网考(IBT)","score":"88"},{"type":"雅思","score":"6.5"}],"Conditions_Age": "无明确要求","MajorSum": "1", "OpeningTime": "","Tuition": "11760","Other_Application": "50","Other_reg": "50","Other_books": "-1","ScholarshipUrl": "http://www.evansville.edu/tuitionandaid/scholarships.cfm","alimony":"12768-21600","Other_Conditions": "注：以上要求为物理疗法专业录取条件。","Currency": "美元","Rate": "6.3387"}</t>
  </si>
  <si>
    <t>a:1:{s:6:"医学";s:35:"./major/175/2149/Specialist//10.gif";}</t>
  </si>
  <si>
    <t>{"Address":"Office of International Admission, University of Evansville, 1800 Lincoln Avenue, Evansville, IN 47722 U.S.A.","Tel":"001(812) 488-2146，1 812-488-1392","Fax":"","Mail":"international@evansville.edu","ApplyOnline":"https://apply.evansville.edu/iadmission/interapp.asp","Conditions_Cost": "","Conditions_Edu": "高中毕业", "Conditions_Test": [{"type":"传统托福(PBT)","score":"500"},{"type":"托福网考(IBT)","score":"61"},{"type":"雅思","score":"5.5"}],"Conditions_Age": "无明确要求","MajorSum": "1", "OpeningTime": [{"time":"7月1日","tip":"秋季入学申请截止日期"},{"time":"11月1日","tip":"春季入学申请截止日期"}],"Tuition": "30596","Other_Application": "50","Other_reg": "-1","Other_books": "1000","ScholarshipUrl": "http://www.evansville.edu/tuitionandaid/scholarships.cfm","alimony":"12768-21600","Other_Conditions": "若不能满足该校语言要求，可申请学习该校语言中心开设的相关课程。","Currency": "美元","Rate": "6.3387"}</t>
  </si>
  <si>
    <t>University of Evansville Director, Intensive English Center &amp; Special Programs, 1800 Lincoln Avenue Evansville Indiana 47722 USA</t>
  </si>
  <si>
    <t>https://apply.evansville.edu/iec/application.asp</t>
  </si>
  <si>
    <t>iec@evansville.edu</t>
  </si>
  <si>
    <t>a:1:{i:0;O:8:"stdClass":2:{s:4:"time";s:8:"1月9日";s:3:"tip";s:68:"每年开课6次，分别为1月、3月、5月、6月、8月、10月";}}</t>
  </si>
  <si>
    <t>001(812) 488-2508</t>
  </si>
  <si>
    <t>a:2:{s:6:"文学";s:32:"./major/175/2149/Language//9.gif";s:9:"教育学";s:32:"./major/175/2149/Language//4.gif";}</t>
  </si>
  <si>
    <t>{"Address":"University of Evansville Director, Intensive English Center &amp; Special Programs, 1800 Lincoln Avenue Evansville Indiana 47722 USA","Tel":"001(812) 488-2508","Fax":"","Mail":"iec@evansville.edu","ApplyOnline":"https://apply.evansville.edu/iec/application.asp","Conditions_Cost": "","Conditions_Edu": "无明确要求", "Conditions_Test": "","Conditions_Age": "无明确要求","MajorSum": "1", "OpeningTime": [{"time":"1月9日","tip":"每年开课6次，分别为1月、3月、5月、6月、8月、10月"}],"Tuition": "362","Other_Application": "50","Other_reg": "-1","Other_books": "-1","ScholarshipUrl": "","alimony":"12768-21600","Other_Conditions": "无明确要求","Currency": "美元","Rate": "6.3387"}</t>
  </si>
  <si>
    <t>a:5:{s:6:"文学";s:34:"./major/175/2149/Foundation//9.gif";s:6:"农学";s:34:"./major/175/2149/Foundation//8.gif";s:9:"教育学";s:34:"./major/175/2149/Foundation//4.gif";s:6:"医学";s:35:"./major/175/2149/Foundation//10.gif";s:6:"法学";s:34:"./major/175/2149/Foundation//1.gif";}</t>
  </si>
  <si>
    <t>{"Address":"Office of International Admission, University of Evansville, 1800 Lincoln Avenue, Evansville, IN 47722 U.S.A.","Tel":"001(812) 488-2146，1 812-488-1392","Fax":"","Mail":"international@evansville.edu","ApplyOnline":"https://apply.evansville.edu/iadmission/interapp.asp","Conditions_Cost": "","Conditions_Edu": "无明确要求", "Conditions_Test": "","Conditions_Age": "无明确要求","MajorSum": "6", "OpeningTime": "","Tuition": "-1","Other_Application": "-1","Other_reg": "-1","Other_books": "-1","ScholarshipUrl": "","alimony":"12768-21600","Other_Conditions": "无明确要求","Currency": "美元","Rate": "6.3387"}</t>
  </si>
  <si>
    <t>圣奥拉夫学院(北地)</t>
  </si>
  <si>
    <t>Saint Olaf College (Northfield)</t>
  </si>
  <si>
    <t>St. Olaf College  Office of Admissions  1520 St. Olaf Avenue  Northfield, MN 55057-1098  USA</t>
  </si>
  <si>
    <t>admissions@stolaf.edu</t>
  </si>
  <si>
    <t>a:2:{i:0;O:8:"stdClass":2:{s:4:"time";s:10:"11月15日";s:3:"tip";s:30:"提前录取申请截止时间";}i:1;O:8:"stdClass":2:{s:4:"time";s:9:"1月15日";s:3:"tip";s:30:"常规录取申请截止时间";}}</t>
  </si>
  <si>
    <t>http://wp.stolaf.edu/financialaid/aid/international-student-information/</t>
  </si>
  <si>
    <t>a:10:{s:6:"文学";s:37:"./major/175/3215/Undergraduate//9.gif";s:9:"历史学";s:37:"./major/175/3215/Undergraduate//7.gif";s:6:"理学";s:37:"./major/175/3215/Undergraduate//6.gif";s:9:"经济学";s:37:"./major/175/3215/Undergraduate//5.gif";s:9:"教育学";s:37:"./major/175/3215/Undergraduate//4.gif";s:9:"管理学";s:37:"./major/175/3215/Undergraduate//3.gif";s:6:"工学";s:37:"./major/175/3215/Undergraduate//2.gif";s:6:"哲学";s:38:"./major/175/3215/Undergraduate//11.gif";s:6:"医学";s:38:"./major/175/3215/Undergraduate//10.gif";s:6:"法学";s:37:"./major/175/3215/Undergraduate//1.gif";}</t>
  </si>
  <si>
    <t>{"Address":"St. Olaf College  Office of Admissions  1520 St. Olaf Avenue  Northfield, MN 55057-1098  USA  ","Tel":"+1-507-786-3025","Fax":"+1-507-786-3832","Mail":"admissions@stolaf.edu","ApplyOnline":"http://www.commonapp.org/","Conditions_Cost": "","Conditions_Edu": "高中毕业", "Conditions_Test": [{"type":"传统托福(PBT)","score":"550"},{"type":"托福机考(CBT)","score":"213"},{"type":"托福网考(IBT)","score":"80"},{"type":"雅思","score":"6.0"}],"Conditions_Age": "无明确要求","MajorSum": "58", "OpeningTime": [{"time":"11月15日","tip":"提前录取申请截止时间"},{"time":"1月15日","tip":"常规录取申请截止时间"}],"Tuition": "40700","Other_Application": "40","Other_reg": "-1","Other_books": "1000","ScholarshipUrl": "http://wp.stolaf.edu/financialaid/aid/international-student-information/","alimony":"12768-21600","Other_Conditions": "无明确要求","Currency": "美元","Rate": "6.3387"}</t>
  </si>
  <si>
    <t>纽约城市大学斯塔滕岛学院（斯塔滕岛）</t>
  </si>
  <si>
    <t>CUNY - College of Staten Island (Staten Island)</t>
  </si>
  <si>
    <t>Office of Recruitment and Admissions 2800 Victory Boulevard North Administration Building (2A), Room 103 Staten Island, NY 10314</t>
  </si>
  <si>
    <t>http://www.csi.cuny.edu/admissions/international/#apply</t>
  </si>
  <si>
    <t>1 (718) 982.2500</t>
  </si>
  <si>
    <t>international@csi.cuny.edu</t>
  </si>
  <si>
    <t>1.提交托福考试成绩。&amp;nbsp;2.可以提交SAT、ACT考试成绩。</t>
  </si>
  <si>
    <t>http://www.csi.cuny.edu/finaid/</t>
  </si>
  <si>
    <t>1 (718) 982.2010</t>
  </si>
  <si>
    <t>a:10:{s:6:"文学";s:37:"./major/175/3916/Undergraduate//9.gif";s:9:"历史学";s:37:"./major/175/3916/Undergraduate//7.gif";s:6:"理学";s:37:"./major/175/3916/Undergraduate//6.gif";s:9:"经济学";s:37:"./major/175/3916/Undergraduate//5.gif";s:9:"教育学";s:37:"./major/175/3916/Undergraduate//4.gif";s:9:"管理学";s:37:"./major/175/3916/Undergraduate//3.gif";s:6:"工学";s:37:"./major/175/3916/Undergraduate//2.gif";s:6:"哲学";s:38:"./major/175/3916/Undergraduate//11.gif";s:6:"医学";s:38:"./major/175/3916/Undergraduate//10.gif";s:6:"法学";s:37:"./major/175/3916/Undergraduate//1.gif";}</t>
  </si>
  <si>
    <t>{"Address":"Office of Recruitment and Admissions 2800 Victory Boulevard North Administration Building (2A), Room 103 Staten Island, NY 10314","Tel":"1 (718) 982.2010","Fax":"1 (718) 982.2500","Mail":"international@csi.cuny.edu","ApplyOnline":"http://www.csi.cuny.edu/admissions/international/#apply","Conditions_Cost": "","Conditions_Edu": "高中毕业", "Conditions_Test": "","Conditions_Age": "无明确要求","MajorSum": "33", "OpeningTime": [{"time":"2月1日","tip":"秋季入学申请截止时间"},{"time":"9月15日","tip":"春季入学申请截止时间"}],"Tuition": "15300","Other_Application": "65","Other_reg": "-1","Other_books": "-1","ScholarshipUrl": "http://www.csi.cuny.edu/finaid/","alimony":"12768-21600","Other_Conditions": "1.提交托福考试成绩。&amp;nbsp;2.可以提交SAT、ACT考试成绩。","Currency": "美元","Rate": "6.3387"}</t>
  </si>
  <si>
    <t>masterit@csi.cuny.edu</t>
  </si>
  <si>
    <t>1.部分专业要求GMAT或GRE成绩单</t>
  </si>
  <si>
    <t>1 718.982.2019</t>
  </si>
  <si>
    <t>a:8:{s:6:"文学";s:30:"./major/175/3916/Master//9.gif";s:9:"历史学";s:30:"./major/175/3916/Master//7.gif";s:6:"理学";s:30:"./major/175/3916/Master//6.gif";s:9:"教育学";s:30:"./major/175/3916/Master//4.gif";s:9:"管理学";s:30:"./major/175/3916/Master//3.gif";s:6:"工学";s:30:"./major/175/3916/Master//2.gif";s:6:"医学";s:31:"./major/175/3916/Master//10.gif";s:6:"法学";s:30:"./major/175/3916/Master//1.gif";}</t>
  </si>
  <si>
    <t>{"Address":"Office of Recruitment and Admissions 2800 Victory Boulevard North Administration Building (2A), Room 103 Staten Island, NY 10314","Tel":"1 718.982.2019","Fax":"","Mail":"masterit@csi.cuny.edu","ApplyOnline":"http://www.csi.cuny.edu/admissions/international/#apply","Conditions_Cost": "","Conditions_Edu": "本科毕业", "Conditions_Test": [{"type":"传统托福(PBT)","score":"550"},{"type":"托福机考(CBT)","score":"213"},{"type":"托福网考(IBT)","score":"79"},{"type":"雅思","score":"6.5"}],"Conditions_Age": "无明确要求","MajorSum": "14", "OpeningTime": "","Tuition": "17040","Other_Application": "125","Other_reg": "-1","Other_books": "-1","ScholarshipUrl": "http://www.csi.cuny.edu/finaid/","alimony":"12768-21600","Other_Conditions": "1.部分专业要求GMAT或GRE成绩单","Currency": "美元","Rate": "6.3387"}</t>
  </si>
  <si>
    <t>1.提交GRE成绩单</t>
  </si>
  <si>
    <t>a:1:{s:6:"医学";s:27:"./major/175/3916/Dr//10.gif";}</t>
  </si>
  <si>
    <t>{"Address":"Office of Recruitment and Admissions 2800 Victory Boulevard North Administration Building (2A), Room 103 Staten Island, NY 10314","Tel":"1 718.982.2019","Fax":"","Mail":"masterit@csi.cuny.edu","ApplyOnline":"http://www.csi.cuny.edu/admissions/international/#apply","Conditions_Cost": [{"score":"四分制  3.0","tip":"GPA"}],"Conditions_Edu": "本科毕业", "Conditions_Test": [{"type":"传统托福(PBT)","score":"550"},{"type":"托福机考(CBT)","score":"213"},{"type":"托福网考(IBT)","score":"79"}],"Conditions_Age": "无明确要求","MajorSum": "1", "OpeningTime": "","Tuition": "-1","Other_Application": "-1","Other_reg": "-1","Other_books": "-1","ScholarshipUrl": "http://www.csi.cuny.edu/finaid/","alimony":"12768-21600","Other_Conditions": "1.提交GRE成绩单","Currency": "美元","Rate": "6.3387"}</t>
  </si>
  <si>
    <t>a:6:{s:6:"文学";s:34:"./major/175/3916/Specialist//9.gif";s:6:"理学";s:34:"./major/175/3916/Specialist//6.gif";s:9:"经济学";s:34:"./major/175/3916/Specialist//5.gif";s:9:"管理学";s:34:"./major/175/3916/Specialist//3.gif";s:6:"工学";s:34:"./major/175/3916/Specialist//2.gif";s:6:"医学";s:35:"./major/175/3916/Specialist//10.gif";}</t>
  </si>
  <si>
    <t>{"Address":"Office of Recruitment and Admissions 2800 Victory Boulevard North Administration Building (2A), Room 103 Staten Island, NY 10314","Tel":"1 (718) 982.2010","Fax":"1 (718) 982.2500","Mail":"international@csi.cuny.edu","ApplyOnline":"http://www.csi.cuny.edu/admissions/international/#apply","Conditions_Cost": "","Conditions_Edu": "高中毕业", "Conditions_Test": "","Conditions_Age": "无明确要求","MajorSum": "6", "OpeningTime": [{"time":"2月1日","tip":"秋季入学申请截止时间"},{"time":"9月15日","tip":"春季入学申请截止时间"}],"Tuition": "15300","Other_Application": "65","Other_reg": "-1","Other_books": "-1","ScholarshipUrl": "http://www.csi.cuny.edu/finaid/","alimony":"12768-21600","Other_Conditions": "1.提交托福考试成绩。&amp;nbsp;2.可以提交SAT、ACT考试成绩。","Currency": "美元","Rate": "6.3387"}</t>
  </si>
  <si>
    <t>English Language Institute, North Administration 2 A, Room 207, Center for International Service, The College of Staten Island/City University of New York   Staten Island, NY 10314</t>
  </si>
  <si>
    <t>http://www.csi.cuny.edu/international/english_language_institute/</t>
  </si>
  <si>
    <t>+1 718. 982.2108</t>
  </si>
  <si>
    <t>elistudy@csi.cuny.edu</t>
  </si>
  <si>
    <t>a:1:{i:0;O:8:"stdClass":2:{s:4:"time";s:8:"1月3日";s:3:"tip";s:66:"每年开课7次，1月、2月、3月、5月、6月、9月、10月";}}</t>
  </si>
  <si>
    <t>+1 718. 982.2100</t>
  </si>
  <si>
    <t>a:1:{s:6:"文学";s:32:"./major/175/3916/Language//9.gif";}</t>
  </si>
  <si>
    <t>{"Address":"English Language Institute, North Administration 2 A, Room 207, Center for International Service, The College of Staten Island/City University of New York   Staten Island, NY 10314","Tel":"+1 718. 982.2100","Fax":"+1 718. 982.2108","Mail":"elistudy@csi.cuny.edu","ApplyOnline":"http://www.csi.cuny.edu/international/english_language_institute/","Conditions_Cost": "","Conditions_Edu": "无明确要求", "Conditions_Test": "","Conditions_Age": "无明确要求","MajorSum": "1", "OpeningTime": [{"time":"1月3日","tip":"每年开课7次，1月、2月、3月、5月、6月、9月、10月"}],"Tuition": "236","Other_Application": "-1","Other_reg": "-1","Other_books": "-1","ScholarshipUrl": "","alimony":"12768-21600","Other_Conditions": "无明确要求","Currency": "美元","Rate": "6.3387"}</t>
  </si>
  <si>
    <t>a:3:{s:6:"文学";s:31:"./major/175/3916/NetWork//9.gif";s:9:"教育学";s:31:"./major/175/3916/NetWork//4.gif";s:6:"医学";s:32:"./major/175/3916/NetWork//10.gif";}</t>
  </si>
  <si>
    <t>{"Address":"Office of Recruitment and Admissions 2800 Victory Boulevard North Administration Building (2A), Room 103 Staten Island, NY 10314","Tel":"1 718.982.2019","Fax":"","Mail":"masterit@csi.cuny.edu","ApplyOnline":"http://www.csi.cuny.edu/admissions/international/#apply","Conditions_Cost": "","Conditions_Edu": "无明确要求", "Conditions_Test": "","Conditions_Age": "无明确要求","MajorSum": "5", "OpeningTime": "","Tuition": "17040","Other_Application": "","Other_reg": "-1","Other_books": "-1","ScholarshipUrl": "http://www.csi.cuny.edu/finaid/","alimony":"12768-21600","Other_Conditions": "无明确要求","Currency": "美元","Rate": "6.3387"}</t>
  </si>
  <si>
    <t>空军大学(麦克斯韦尔空军基地)</t>
  </si>
  <si>
    <t>Air University (Maxwell AFB)</t>
  </si>
  <si>
    <t>Base Telephone Operator Assistance (334) 953-1110</t>
  </si>
  <si>
    <t>a:3:{i:0;O:8:"stdClass":2:{s:4:"time";s:9:"4月26日";s:3:"tip";s:10:"夏季B班";}i:1;O:8:"stdClass":2:{s:4:"time";s:9:"6月21日";s:3:"tip";s:10:"秋季A班";}i:2;O:8:"stdClass":2:{s:4:"time";s:9:"8月23日";s:3:"tip";s:10:"秋季B班";}}</t>
  </si>
  <si>
    <t>http://www.airuniversityfoundation.org/</t>
  </si>
  <si>
    <t>1 (334) 953-1110</t>
  </si>
  <si>
    <t>a:3:{s:6:"理学";s:27:"./major/175/1/Master//6.gif";s:9:"管理学";s:27:"./major/175/1/Master//3.gif";s:6:"工学";s:27:"./major/175/1/Master//2.gif";}</t>
  </si>
  <si>
    <t>{"Address":"Base Telephone Operator Assistance (334) 953-1110 ","Tel":"1 (334) 953-1110","Fax":"","Mail":"","ApplyOnline":"","Conditions_Cost": "","Conditions_Edu": "无明确要求", "Conditions_Test": "","Conditions_Age": "无明确要求","MajorSum": "6", "OpeningTime": [{"time":"4月26日","tip":"夏季B班"},{"time":"6月21日","tip":"秋季A班"},{"time":"8月23日","tip":"秋季B班"}],"Tuition": "-1","Other_Application": "-1","Other_reg": "-1","Other_books": "-1","ScholarshipUrl": "http://www.airuniversityfoundation.org/","alimony":"12768-21600","Other_Conditions": "无明确要求","Currency": "美元","Rate": "6.3387"}</t>
  </si>
  <si>
    <t>Air Command and Staff College 225 Chennault Circle Maxwell Air Force Base,AL 36112</t>
  </si>
  <si>
    <t>http://www.au.af.mil/au/dlmasters.asp</t>
  </si>
  <si>
    <t>1-334-953-4003</t>
  </si>
  <si>
    <t>1-334-953-7901</t>
  </si>
  <si>
    <t>{"Address":"Air Command and Staff College 225 Chennault Circle Maxwell Air Force Base,AL 36112","Tel":"1-334-953-7901","Fax":"1-334-953-4003","Mail":"","ApplyOnline":"http://www.au.af.mil/au/dlmasters.asp","Conditions_Cost": "","Conditions_Edu": "无明确要求", "Conditions_Test": "","Conditions_Age": "无明确要求","MajorSum": "0", "OpeningTime": "","Tuition": "-1","Other_Application": "","Other_reg": "-1","Other_books": "-1","ScholarshipUrl": "","alimony":"12768-21600","Other_Conditions": "无明确要求","Currency": "美元","Rate": "6.3387"}</t>
  </si>
  <si>
    <t>德克萨斯农工大学健康科学中心(布莱恩)</t>
  </si>
  <si>
    <t>Texas A&amp;M Health Science Center (Bryan)</t>
  </si>
  <si>
    <t>Texas A&amp;M Health Science Center, John B. Connally Building,301 Tarrow Street, College Station, TX 77840-7896</t>
  </si>
  <si>
    <t>https://tamhsc.edu/education/admissions.html</t>
  </si>
  <si>
    <t>intsrvc@tamhsc.edu</t>
  </si>
  <si>
    <t>1、要求提交托福考试成绩。&amp;nbsp;&amp;nbsp;以上要求为护理学专业的录取条件</t>
  </si>
  <si>
    <t>http://www.tamhsc.edu/education/finaid/forms1/loans/scholarships.html</t>
  </si>
  <si>
    <t>+1 979-436-0185</t>
  </si>
  <si>
    <t>a:2:{s:9:"管理学";s:37:"./major/175/5774/Undergraduate//3.gif";s:6:"医学";s:38:"./major/175/5774/Undergraduate//10.gif";}</t>
  </si>
  <si>
    <t>{"Address":"Texas A&amp;M Health Science Center, John B. Connally Building,301 Tarrow Street, College Station, TX 77840-7896","Tel":"+1 979-436-0185","Fax":"","Mail":"intsrvc@tamhsc.edu","ApplyOnline":"https://tamhsc.edu/education/admissions.html","Conditions_Cost": [{"score":"2.75"}],"Conditions_Edu": "无明确要求", "Conditions_Test": "","Conditions_Age": "无明确要求","MajorSum": "3", "OpeningTime": "","Tuition": "20416","Other_Application": "-1","Other_reg": "-1","Other_books": "-1","ScholarshipUrl": "http://www.tamhsc.edu/education/finaid/forms1/loans/scholarships.html","alimony":"12768-21600","Other_Conditions": "1、要求提交托福考试成绩。&amp;nbsp;&amp;nbsp;以上要求为护理学专业的录取条件","Currency": "美元","Rate": "6.3387"}</t>
  </si>
  <si>
    <t>1、要求提交GRE考试成绩。&amp;nbsp;&amp;nbsp;以上要求牙科学院入学要求。</t>
  </si>
  <si>
    <t>a:4:{s:6:"理学";s:30:"./major/175/5774/Master//6.gif";s:9:"管理学";s:30:"./major/175/5774/Master//3.gif";s:6:"工学";s:30:"./major/175/5774/Master//2.gif";s:6:"医学";s:31:"./major/175/5774/Master//10.gif";}</t>
  </si>
  <si>
    <t>{"Address":"Texas A&amp;M Health Science Center, John B. Connally Building,301 Tarrow Street, College Station, TX 77840-7896","Tel":"+1 979-436-0185","Fax":"","Mail":"intsrvc@tamhsc.edu","ApplyOnline":"https://tamhsc.edu/education/admissions.html","Conditions_Cost": "","Conditions_Edu": "本科毕业", "Conditions_Test": [{"type":"传统托福(PBT)","score":"550"},{"type":"托福机考(CBT)","score":"213"},{"type":"托福网考(IBT)","score":"79"}],"Conditions_Age": "无明确要求","MajorSum": "17", "OpeningTime": "","Tuition": "25880","Other_Application": "-1","Other_reg": "-1","Other_books": "-1","ScholarshipUrl": "http://www.tamhsc.edu/education/finaid/forms1/loans/scholarships.html","alimony":"12768-21600","Other_Conditions": "1、要求提交GRE考试成绩。&amp;nbsp;&amp;nbsp;以上要求牙科学院入学要求。","Currency": "美元","Rate": "6.3387"}</t>
  </si>
  <si>
    <t>a:4:{s:6:"理学";s:26:"./major/175/5774/Dr//6.gif";s:9:"管理学";s:26:"./major/175/5774/Dr//3.gif";s:6:"工学";s:26:"./major/175/5774/Dr//2.gif";s:6:"医学";s:27:"./major/175/5774/Dr//10.gif";}</t>
  </si>
  <si>
    <t>{"Address":"Texas A&amp;M Health Science Center, John B. Connally Building,301 Tarrow Street, College Station, TX 77840-7896","Tel":"+1 979-436-0185","Fax":"","Mail":"intsrvc@tamhsc.edu","ApplyOnline":"https://tamhsc.edu/education/admissions.html","Conditions_Cost": "","Conditions_Edu": "本科毕业", "Conditions_Test": [{"type":"传统托福(PBT)","score":"550"},{"type":"托福机考(CBT)","score":"213"},{"type":"托福网考(IBT)","score":"79"}],"Conditions_Age": "无明确要求","MajorSum": "8", "OpeningTime": "","Tuition": "25880","Other_Application": "-1","Other_reg": "-1","Other_books": "-1","ScholarshipUrl": "http://www.tamhsc.edu/education/finaid/forms1/loans/scholarships.html","alimony":"12768-21600","Other_Conditions": "1、要求提交GRE考试成绩。&amp;nbsp;&amp;nbsp;以上要求牙科学院入学要求。","Currency": "美元","Rate": "6.3387"}</t>
  </si>
  <si>
    <t>a:2:{s:9:"教育学";s:34:"./major/175/5774/Foundation//4.gif";s:6:"医学";s:35:"./major/175/5774/Foundation//10.gif";}</t>
  </si>
  <si>
    <t>{"Address":"Texas A&amp;M Health Science Center, John B. Connally Building,301 Tarrow Street, College Station, TX 77840-7896","Tel":"+1 979-436-0185","Fax":"","Mail":"intsrvc@tamhsc.edu","ApplyOnline":"https://tamhsc.edu/education/admissions.html","Conditions_Cost": "","Conditions_Edu": "无明确要求", "Conditions_Test": "","Conditions_Age": "无明确要求","MajorSum": "1", "OpeningTime": "","Tuition": "-1","Other_Application": "-1","Other_reg": "-1","Other_books": "-1","ScholarshipUrl": "","alimony":"12768-21600","Other_Conditions": "无明确要求","Currency": "美元","Rate": "6.3387"}</t>
  </si>
  <si>
    <t>汉诺威学院（汉诺威）</t>
  </si>
  <si>
    <t>Hanover College (Hanover)</t>
  </si>
  <si>
    <t>Admission office, 484 Ball Drive, Hanover, Indiana, 47243, Hanover College, P.O. Box 108, Hanover, Indiana 47243</t>
  </si>
  <si>
    <t>http://www.hanover.edu/admission/apply</t>
  </si>
  <si>
    <t>admission@hanover.edu</t>
  </si>
  <si>
    <t>a:3:{i:0;O:8:"stdClass":2:{s:4:"time";s:10:"12月31日";s:3:"tip";s:18:"全年皆可申请";}i:1;O:8:"stdClass":2:{s:4:"time";s:9:"11月1日";s:3:"tip";s:39:"春季、冬季入学申请截止时间";}i:2;O:8:"stdClass":2:{s:4:"time";s:8:"4月1日";s:3:"tip";s:30:"秋季入学申请截止时间";}}</t>
  </si>
  <si>
    <t>1.要求提交SAT或ACT考试成绩。&amp;nbsp;2.要求提交托福或雅思考试成绩。</t>
  </si>
  <si>
    <t>http://www.hanover.edu/admission/financialaid/scholarships</t>
  </si>
  <si>
    <t>1 (800) 213-2178</t>
  </si>
  <si>
    <t>a:10:{s:6:"文学";s:37:"./major/175/2081/Undergraduate//9.gif";s:9:"历史学";s:37:"./major/175/2081/Undergraduate//7.gif";s:6:"理学";s:37:"./major/175/2081/Undergraduate//6.gif";s:9:"经济学";s:37:"./major/175/2081/Undergraduate//5.gif";s:9:"教育学";s:37:"./major/175/2081/Undergraduate//4.gif";s:9:"管理学";s:37:"./major/175/2081/Undergraduate//3.gif";s:6:"工学";s:37:"./major/175/2081/Undergraduate//2.gif";s:6:"哲学";s:38:"./major/175/2081/Undergraduate//11.gif";s:6:"医学";s:38:"./major/175/2081/Undergraduate//10.gif";s:6:"法学";s:37:"./major/175/2081/Undergraduate//1.gif";}</t>
  </si>
  <si>
    <t>{"Address":"Admission office, 484 Ball Drive, Hanover, Indiana, 47243, Hanover College, P.O. Box 108, Hanover, Indiana 47243","Tel":"1 (800) 213-2178","Fax":"","Mail":"admission@hanover.edu","ApplyOnline":"http://www.hanover.edu/admission/apply","Conditions_Cost": "","Conditions_Edu": "高中毕业", "Conditions_Test": "","Conditions_Age": "无明确要求","MajorSum": "32", "OpeningTime": [{"time":"12月31日","tip":"全年皆可申请"},{"time":"11月1日","tip":"春季、冬季入学申请截止时间"},{"time":"4月1日","tip":"秋季入学申请截止时间"}],"Tuition": "31160","Other_Application": "-1","Other_reg": "-1","Other_books": "1200","ScholarshipUrl": "http://www.hanover.edu/admission/financialaid/scholarships","alimony":"12768-21600","Other_Conditions": "1.要求提交SAT或ACT考试成绩。&amp;nbsp;2.要求提交托福或雅思考试成绩。","Currency": "美元","Rate": "6.3387"}</t>
  </si>
  <si>
    <t>a:4:{s:6:"农学";s:34:"./major/175/2081/Foundation//8.gif";s:9:"教育学";s:34:"./major/175/2081/Foundation//4.gif";s:6:"医学";s:35:"./major/175/2081/Foundation//10.gif";s:6:"法学";s:34:"./major/175/2081/Foundation//1.gif";}</t>
  </si>
  <si>
    <t>{"Address":"Admission office, 484 Ball Drive, Hanover, Indiana, 47243, Hanover College, P.O. Box 108, Hanover, Indiana 47243","Tel":"1 (800) 213-2178","Fax":"","Mail":"admission@hanover.edu","ApplyOnline":"http://www.hanover.edu/admission/apply","Conditions_Cost": "","Conditions_Edu": "无明确要求", "Conditions_Test": "","Conditions_Age": "无明确要求","MajorSum": "6", "OpeningTime": "","Tuition": "-1","Other_Application": "-1","Other_reg": "-1","Other_books": "-1","ScholarshipUrl": "","alimony":"12768-21600","Other_Conditions": "无明确要求","Currency": "美元","Rate": "6.3387"}</t>
  </si>
  <si>
    <t>纽约州立大学新帕尔兹学院(新帕尔兹)</t>
  </si>
  <si>
    <t>State University of New York-New Paltz (New Paltz)</t>
  </si>
  <si>
    <t>Office of Undergraduate Admission,SUNY New Paltz,100 Hawk Drive,New Paltz, New York 12561-2499</t>
  </si>
  <si>
    <t>http://www.newpaltz.edu/admissions/apply.html</t>
  </si>
  <si>
    <t>a:3:{i:0;O:8:"stdClass":2:{s:4:"type";s:17:"传统托福(PBT)";s:5:"score";s:3:"550";}i:1;O:8:"stdClass":2:{s:4:"type";s:17:"托福机考(CBT)";s:5:"score";s:3:"213";}i:2;O:8:"stdClass":2:{s:4:"type";s:18:"SAT批判性阅读";s:5:"score";s:3:"480";}}</t>
  </si>
  <si>
    <t>+1(845) 257-3209</t>
  </si>
  <si>
    <t>admissions@newpaltz.edu</t>
  </si>
  <si>
    <t>1.要求提交高中学习成绩单和英文翻译附件。</t>
  </si>
  <si>
    <t>http://www.newpaltz.edu/financialaid/scholarships.html</t>
  </si>
  <si>
    <t>+1(845) 257-3200</t>
  </si>
  <si>
    <t>a:10:{s:6:"文学";s:37:"./major/175/4133/Undergraduate//9.gif";s:9:"历史学";s:37:"./major/175/4133/Undergraduate//7.gif";s:6:"理学";s:37:"./major/175/4133/Undergraduate//6.gif";s:9:"经济学";s:37:"./major/175/4133/Undergraduate//5.gif";s:9:"教育学";s:37:"./major/175/4133/Undergraduate//4.gif";s:9:"管理学";s:37:"./major/175/4133/Undergraduate//3.gif";s:6:"工学";s:37:"./major/175/4133/Undergraduate//2.gif";s:6:"哲学";s:38:"./major/175/4133/Undergraduate//11.gif";s:6:"医学";s:38:"./major/175/4133/Undergraduate//10.gif";s:6:"法学";s:37:"./major/175/4133/Undergraduate//1.gif";}</t>
  </si>
  <si>
    <t>{"Address":"Office of Undergraduate Admission,SUNY New Paltz,100 Hawk Drive,New Paltz, New York 12561-2499","Tel":"+1(845) 257-3200","Fax":"+1(845) 257-3209","Mail":"admissions@newpaltz.edu","ApplyOnline":"http://www.newpaltz.edu/admissions/apply.html","Conditions_Cost": "","Conditions_Edu": "高中毕业", "Conditions_Test": [{"type":"传统托福(PBT)","score":"550"},{"type":"托福机考(CBT)","score":"213"},{"type":"SAT批判性阅读","score":"480"}],"Conditions_Age": "无明确要求","MajorSum": "52", "OpeningTime": [{"time":"5月15日","tip":"秋季入学申请截止时间"},{"time":"11月1日","tip":"春季入学申请截止时间"}],"Tuition": "12870","Other_Application": "-1","Other_reg": "-1","Other_books": "-1","ScholarshipUrl": "http://www.newpaltz.edu/financialaid/scholarships.html","alimony":"12768-21600","Other_Conditions": "1.要求提交高中学习成绩单和英文翻译附件。","Currency": "美元","Rate": "6.3387"}</t>
  </si>
  <si>
    <t>The Graduate School,State University of New York at New Paltz,1 Hawk Drive,New Paltz, NY 12561-2443</t>
  </si>
  <si>
    <t>http://www.newpaltz.edu/graduate/steps.html</t>
  </si>
  <si>
    <t>a:4:{i:0;O:8:"stdClass":2:{s:4:"type";s:17:"传统托福(PBT)";s:5:"score";s:3:"550";}i:1;O:8:"stdClass":2:{s:4:"type";s:17:"托福网考(IBT)";s:5:"score";s:2:"80";}i:2;O:8:"stdClass":2:{s:4:"type";s:6:"雅思";s:5:"score";s:3:"6.5";}i:3;O:8:"stdClass":2:{s:4:"type";s:21:"密歇根英语考试";s:5:"score";s:2:"85";}}</t>
  </si>
  <si>
    <t>+1(845) 257-2899</t>
  </si>
  <si>
    <t>gradschool@newpaltz.edu</t>
  </si>
  <si>
    <t>要求提交GRE成绩</t>
  </si>
  <si>
    <t>+1(845) 257-3285</t>
  </si>
  <si>
    <t>a:6:{s:6:"文学";s:30:"./major/175/4133/Master//9.gif";s:6:"理学";s:30:"./major/175/4133/Master//6.gif";s:9:"教育学";s:30:"./major/175/4133/Master//4.gif";s:9:"管理学";s:30:"./major/175/4133/Master//3.gif";s:6:"工学";s:30:"./major/175/4133/Master//2.gif";s:6:"医学";s:31:"./major/175/4133/Master//10.gif";}</t>
  </si>
  <si>
    <t>{"Address":"The Graduate School,State University of New York at New Paltz,1 Hawk Drive,New Paltz, NY 12561-2443","Tel":"+1(845) 257-3285","Fax":"+1(845) 257-2899","Mail":"gradschool@newpaltz.edu","ApplyOnline":"http://www.newpaltz.edu/graduate/steps.html","Conditions_Cost": [{"score":"四分制  3.0","tip":"GPA"}],"Conditions_Edu": "本科毕业", "Conditions_Test": [{"type":"传统托福(PBT)","score":"550"},{"type":"托福网考(IBT)","score":"80"},{"type":"雅思","score":"6.5"},{"type":"密歇根英语考试","score":"85"}],"Conditions_Age": "无明确要求","MajorSum": "22", "OpeningTime": "","Tuition": "13250","Other_Application": "50","Other_reg": "-1","Other_books": "-1","ScholarshipUrl": "http://www.newpaltz.edu/financialaid/scholarships.html","alimony":"12768-21600","Other_Conditions": "要求提交GRE成绩","Currency": "美元","Rate": "6.3387"}</t>
  </si>
  <si>
    <t>State University of New York at New Paltz, 1 Hawk Drive, New Paltz, NY 12561</t>
  </si>
  <si>
    <t>international@newpaltz.edu</t>
  </si>
  <si>
    <t>要求提交GRE或GMAT成绩</t>
  </si>
  <si>
    <t>+1 (845) 257-3125</t>
  </si>
  <si>
    <t>a:1:{s:9:"管理学";s:27:"./major/175/4133/MBA//3.gif";}</t>
  </si>
  <si>
    <t>{"Address":"State University of New York at New Paltz, 1 Hawk Drive, New Paltz, NY 12561","Tel":"+1 (845) 257-3125","Fax":"","Mail":"international@newpaltz.edu","Conditions_Cost": [{"score":"四分制  3.0","tip":"GPA"}],"Conditions_Edu": "本科毕业", "Conditions_Test": [{"type":"传统托福(PBT)","score":"550"},{"type":"托福机考(CBT)","score":"213"},{"type":"托福网考(IBT)","score":"80"}], "Conditions_Work": "无明确要求","Conditions_Age": "无明确要求","MajorSum": "2", "OpeningTime": [{"time":"12月31日","tip":"全年均可申请截止时间"}],"Tuition": "26645","Other_Application": "-1","Other_reg": "-1","Other_books": "-1","ScholarshipUrl": "","alimony":"12768-21600","Other_Conditions": "要求提交GRE或GMAT成绩","Currency": "美元","Rate": "6.3387"}</t>
  </si>
  <si>
    <t>1 Hawk Drive, VH 250,New Paltz, NY 12561-2443 USA</t>
  </si>
  <si>
    <t>http://www.newpaltz.edu/esl/howtoapply.html</t>
  </si>
  <si>
    <t>+1(845) 257-3608</t>
  </si>
  <si>
    <t>esl@newpaltz.edu</t>
  </si>
  <si>
    <t>a:1:{i:0;O:8:"stdClass":2:{s:4:"time";s:9:"1月19日";s:3:"tip";s:44:"每年开课4次，1月、6月、7月、8月";}}</t>
  </si>
  <si>
    <t>+1(845) 257-3595</t>
  </si>
  <si>
    <t>a:1:{s:6:"文学";s:32:"./major/175/4133/Language//9.gif";}</t>
  </si>
  <si>
    <t>{"Address":"1 Hawk Drive, VH 250,New Paltz, NY 12561-2443 USA","Tel":"+1(845) 257-3595","Fax":"+1(845) 257-3608","Mail":"esl@newpaltz.edu","ApplyOnline":"http://www.newpaltz.edu/esl/howtoapply.html","Conditions_Cost": "","Conditions_Edu": "无明确要求", "Conditions_Test": "","Conditions_Age": "无明确要求","MajorSum": "1", "OpeningTime": [{"time":"1月19日","tip":"每年开课4次，1月、6月、7月、8月"}],"Tuition": "288","Other_Application": "-1","Other_reg": "-1","Other_books": "-1","ScholarshipUrl": "","alimony":"12768-21600","Other_Conditions": "无明确要求","Currency": "美元","Rate": "6.3387"}</t>
  </si>
  <si>
    <t>a:4:{s:6:"理学";s:31:"./major/175/4133/NetWork//6.gif";s:9:"教育学";s:31:"./major/175/4133/NetWork//4.gif";s:9:"管理学";s:31:"./major/175/4133/NetWork//3.gif";s:6:"医学";s:32:"./major/175/4133/NetWork//10.gif";}</t>
  </si>
  <si>
    <t>{"Address":"The Graduate School,State University of New York at New Paltz,1 Hawk Drive,New Paltz, NY 12561-2443","Tel":"+1(845) 257-3285","Fax":"+1(845) 257-2899","Mail":"gradschool@newpaltz.edu","ApplyOnline":"http://www.newpaltz.edu/graduate/steps.html","Conditions_Cost": "","Conditions_Edu": "无明确要求", "Conditions_Test": "","Conditions_Age": "无明确要求","MajorSum": "5", "OpeningTime": "","Tuition": "13250","Other_Application": "","Other_reg": "-1","Other_books": "-1","ScholarshipUrl": "http://www.newpaltz.edu/financialaid/scholarships.html","alimony":"12768-21600","Other_Conditions": "无明确要求","Currency": "美元","Rate": "6.3387"}</t>
  </si>
  <si>
    <t>a:4:{s:6:"农学";s:34:"./major/175/4133/Foundation//8.gif";s:9:"教育学";s:34:"./major/175/4133/Foundation//4.gif";s:6:"医学";s:35:"./major/175/4133/Foundation//10.gif";s:6:"法学";s:34:"./major/175/4133/Foundation//1.gif";}</t>
  </si>
  <si>
    <t>{"Address":"Office of Undergraduate Admission,SUNY New Paltz,100 Hawk Drive,New Paltz, New York 12561-2499","Tel":"+1(845) 257-3200","Fax":"+1(845) 257-3209","Mail":"admissions@newpaltz.edu","ApplyOnline":"http://www.newpaltz.edu/admissions/apply.html","Conditions_Cost": "","Conditions_Edu": "无明确要求", "Conditions_Test": "","Conditions_Age": "无明确要求","MajorSum": "4", "OpeningTime": "","Tuition": "-1","Other_Application": "-1","Other_reg": "-1","Other_books": "-1","ScholarshipUrl": "","alimony":"12768-21600","Other_Conditions": "无明确要求","Currency": "美元","Rate": "6.3387"}</t>
  </si>
  <si>
    <t>密尔沃基工程学院（密尔沃基)</t>
  </si>
  <si>
    <t>Milwaukee School of Engineering (Milwaukee)</t>
  </si>
  <si>
    <t>Milwaukee School of Engineering 1025 North Broadway, Milwaukee, WI 53202-3109</t>
  </si>
  <si>
    <t>http://www.msoe.edu/community/admissions/international/page/2144/international-admission-requirements</t>
  </si>
  <si>
    <t>explore@msoe.edu</t>
  </si>
  <si>
    <t>http://www.msoe.edu/community/admissions/financial-aid/page/1500/scholarships-and-grants</t>
  </si>
  <si>
    <t>+1(414) 277-6763</t>
  </si>
  <si>
    <t>a:4:{s:6:"理学";s:37:"./major/175/6349/Undergraduate//6.gif";s:9:"管理学";s:37:"./major/175/6349/Undergraduate//3.gif";s:6:"工学";s:37:"./major/175/6349/Undergraduate//2.gif";s:6:"医学";s:38:"./major/175/6349/Undergraduate//10.gif";}</t>
  </si>
  <si>
    <t>{"Address":"Milwaukee School of Engineering 1025 North Broadway, Milwaukee, WI 53202-3109 ","Tel":"+1(414) 277-6763","Fax":"","Mail":"explore@msoe.edu","ApplyOnline":"http://www.msoe.edu/community/admissions/international/page/2144/international-admission-requirements","Conditions_Cost": "","Conditions_Edu": "高中毕业", "Conditions_Test": [{"type":"托福网考(IBT)","score":"79"},{"type":"雅思","score":"6.5"}],"Conditions_Age": "无明确要求","MajorSum": "19", "OpeningTime": "","Tuition": "33870","Other_Application": "-1","Other_reg": "-1","Other_books": "-1","ScholarshipUrl": "http://www.msoe.edu/community/admissions/financial-aid/page/1500/scholarships-and-grants","alimony":"12768-21600","Other_Conditions": "无明确要求","Currency": "美元","Rate": "6.3387"}</t>
  </si>
  <si>
    <t>a:3:{s:9:"管理学";s:30:"./major/175/6349/Master//3.gif";s:6:"工学";s:30:"./major/175/6349/Master//2.gif";s:6:"医学";s:31:"./major/175/6349/Master//10.gif";}</t>
  </si>
  <si>
    <t>{"Address":"Milwaukee School of Engineering 1025 North Broadway, Milwaukee, WI 53202-3109 ","Tel":"+1(414) 277-6763","Fax":"","Mail":"explore@msoe.edu","ApplyOnline":"http://www.msoe.edu/community/admissions/international/page/2144/international-admission-requirements","Conditions_Cost": "","Conditions_Edu": "本科毕业", "Conditions_Test": [{"type":"雅思","score":"6.5"}],"Conditions_Age": "无明确要求","MajorSum": "9", "OpeningTime": "","Tuition": "17064","Other_Application": "-1","Other_reg": "-1","Other_books": "-1","ScholarshipUrl": "http://www.msoe.edu/community/admissions/financial-aid/page/1500/scholarships-and-grants","alimony":"12768-21600","Other_Conditions": "无明确要求","Currency": "美元","Rate": "6.3387"}</t>
  </si>
  <si>
    <t>Continuing Studies and Outreach Milwaukee School of Engineering, 1025 North Broadway Milwaukee, WI 53202-3109</t>
  </si>
  <si>
    <t>gassenhuber@msoe.edu</t>
  </si>
  <si>
    <t>1.美国语言中心（ELS） -- 109级。</t>
  </si>
  <si>
    <t>1 (414) 277-7208</t>
  </si>
  <si>
    <t>a:2:{s:9:"教育学";s:27:"./major/175/6349/MBA//4.gif";s:9:"管理学";s:27:"./major/175/6349/MBA//3.gif";}</t>
  </si>
  <si>
    <t>{"Address":"Continuing Studies and Outreach Milwaukee School of Engineering, 1025 North Broadway Milwaukee, WI 53202-3109","Tel":"1 (414) 277-7208","Fax":"","Mail":"gassenhuber@msoe.edu","Conditions_Cost": [{"score":"四分制  3.25","tip":"四分制"}],"Conditions_Edu": "本科毕业", "Conditions_Test": [{"type":"托福网考(IBT)","score":"79"}], "Conditions_Work": "无明确要求","Conditions_Age": "无明确要求","MajorSum": "1", "OpeningTime": [{"time":"12月15日","tip":""}],"Tuition": "-1","Other_Application": "-1","Other_reg": "-1","Other_books": "-1","ScholarshipUrl": "","alimony":"12768-21600","Other_Conditions": "1.美国语言中心（ELS） -- 109级。","Currency": "美元","Rate": "6.3387"}</t>
  </si>
  <si>
    <t>http://www.msoe.edu/community/admissions/international/page/2280/msoe-esl-program</t>
  </si>
  <si>
    <t>a:2:{i:0;O:8:"stdClass":2:{s:4:"type";s:17:"托福网考(IBT)";s:5:"score";s:2:"35";}i:1;O:8:"stdClass":2:{s:4:"type";s:6:"雅思";s:5:"score";s:3:"4.0";}}</t>
  </si>
  <si>
    <t>1 414-221-7850</t>
  </si>
  <si>
    <t>a:2:{s:6:"文学";s:32:"./major/175/6349/Language//9.gif";s:9:"教育学";s:32:"./major/175/6349/Language//4.gif";}</t>
  </si>
  <si>
    <t>{"Address":"Milwaukee School of Engineering 1025 North Broadway, Milwaukee, WI 53202-3109 ","Tel":"1 414-221-7850","Fax":"","Mail":"explore@msoe.edu","ApplyOnline":"http://www.msoe.edu/community/admissions/international/page/2280/msoe-esl-program","Conditions_Cost": "","Conditions_Edu": "无明确要求", "Conditions_Test": [{"type":"托福网考(IBT)","score":"35"},{"type":"雅思","score":"4.0"}],"Conditions_Age": "无明确要求","MajorSum": "1", "OpeningTime": "","Tuition": "-1","Other_Application": "-1","Other_reg": "-1","Other_books": "-1","ScholarshipUrl": "","alimony":"12768-21600","Other_Conditions": "无明确要求","Currency": "美元","Rate": "6.3387"}</t>
  </si>
  <si>
    <t>a:1:{s:9:"管理学";s:31:"./major/175/6349/NetWork//3.gif";}</t>
  </si>
  <si>
    <t>{"Address":"Milwaukee School of Engineering 1025 North Broadway, Milwaukee, WI 53202-3109 ","Tel":"+1(414) 277-6763","Fax":"","Mail":"explore@msoe.edu","ApplyOnline":"http://www.msoe.edu/community/admissions/international/page/2144/international-admission-requirements","Conditions_Cost": "","Conditions_Edu": "无明确要求", "Conditions_Test": "","Conditions_Age": "无明确要求","MajorSum": "6", "OpeningTime": "","Tuition": "17064","Other_Application": "","Other_reg": "-1","Other_books": "-1","ScholarshipUrl": "http://www.msoe.edu/community/admissions/financial-aid/page/1500/scholarships-and-grants","alimony":"12768-21600","Other_Conditions": "无明确要求","Currency": "美元","Rate": "6.3387"}</t>
  </si>
  <si>
    <t>劳伦斯大学（阿普尔顿）</t>
  </si>
  <si>
    <t>Lawrence University (Appleton)</t>
  </si>
  <si>
    <t>Lawrence University Office of Admissions, 711 East Boldt Way SPC 29, Appleton, WI 54911-5626</t>
  </si>
  <si>
    <t>a:6:{i:0;O:8:"stdClass":2:{s:4:"type";s:17:"传统托福(PBT)";s:5:"score";s:3:"577";}i:1;O:8:"stdClass":2:{s:4:"type";s:17:"托福机考(CBT)";s:5:"score";s:3:"233";}i:2;O:8:"stdClass":2:{s:4:"type";s:17:"托福网考(IBT)";s:5:"score";s:2:"90";}i:3;O:8:"stdClass":2:{s:4:"type";s:6:"雅思";s:5:"score";s:3:"6.5";}i:4;O:8:"stdClass":2:{s:4:"type";s:18:"SAT批判性阅读";s:5:"score";s:3:"550";}i:5;O:8:"stdClass":2:{s:4:"type";s:9:"ACT英语";s:5:"score";s:2:"24";}}</t>
  </si>
  <si>
    <t>1 920.832.6782</t>
  </si>
  <si>
    <t>admissions@lawrence.edu，nicole.buenzli@lawrence.edu，annie.sullivan@lawrence.edu</t>
  </si>
  <si>
    <t>a:3:{i:0;O:8:"stdClass":2:{s:4:"time";s:9:"1月15日";s:3:"tip";s:33:"常规录取的申请截止日期";}i:1;O:8:"stdClass":2:{s:4:"time";s:9:"11月1日";s:3:"tip";s:31:"提前录取1申请截止日期";}i:2;O:8:"stdClass":2:{s:4:"time";s:10:"11月15日";s:3:"tip";s:31:"提前录取2申请截止日期";}}</t>
  </si>
  <si>
    <t>http://www.lawrence.edu/admissions/afford/scholarships/international_scholarships</t>
  </si>
  <si>
    <t>1 920-832-7067，1 920-832-6778</t>
  </si>
  <si>
    <t>a:10:{s:6:"文学";s:37:"./major/175/6334/Undergraduate//9.gif";s:6:"农学";s:37:"./major/175/6334/Undergraduate//8.gif";s:9:"历史学";s:37:"./major/175/6334/Undergraduate//7.gif";s:6:"理学";s:37:"./major/175/6334/Undergraduate//6.gif";s:9:"经济学";s:37:"./major/175/6334/Undergraduate//5.gif";s:9:"教育学";s:37:"./major/175/6334/Undergraduate//4.gif";s:6:"工学";s:37:"./major/175/6334/Undergraduate//2.gif";s:6:"哲学";s:38:"./major/175/6334/Undergraduate//11.gif";s:6:"医学";s:38:"./major/175/6334/Undergraduate//10.gif";s:6:"法学";s:37:"./major/175/6334/Undergraduate//1.gif";}</t>
  </si>
  <si>
    <t>{"Address":"Lawrence University Office of Admissions, 711 East Boldt Way SPC 29, Appleton, WI 54911-5626","Tel":"1 920-832-7067，1 920-832-6778","Fax":"1 920.832.6782","Mail":"admissions@lawrence.edu，nicole.buenzli@lawrence.edu，annie.sullivan@lawrence.edu","ApplyOnline":"https://www.commonapp.org/","Conditions_Cost": "","Conditions_Edu": "高中毕业", "Conditions_Test": [{"type":"传统托福(PBT)","score":"577"},{"type":"托福机考(CBT)","score":"233"},{"type":"托福网考(IBT)","score":"90"},{"type":"雅思","score":"6.5"},{"type":"SAT批判性阅读","score":"550"},{"type":"ACT英语","score":"24"}],"Conditions_Age": "无明确要求","MajorSum": "48", "OpeningTime": [{"time":"1月15日","tip":"常规录取的申请截止日期"},{"time":"11月1日","tip":"提前录取1申请截止日期"},{"time":"11月15日","tip":"提前录取2申请截止日期"}],"Tuition": "40926","Other_Application": "40","Other_reg": "-1","Other_books": "-1","ScholarshipUrl": "http://www.lawrence.edu/admissions/afford/scholarships/international_scholarships","alimony":"12768-21600","Other_Conditions": "无明确要求","Currency": "美元","Rate": "6.3387"}</t>
  </si>
  <si>
    <t>a:4:{s:9:"经济学";s:34:"./major/175/6334/Foundation//5.gif";s:9:"教育学";s:34:"./major/175/6334/Foundation//4.gif";s:6:"医学";s:35:"./major/175/6334/Foundation//10.gif";s:6:"法学";s:34:"./major/175/6334/Foundation//1.gif";}</t>
  </si>
  <si>
    <t>{"Address":"Lawrence University Office of Admissions, 711 East Boldt Way SPC 29, Appleton, WI 54911-5626","Tel":"1 920-832-7067，1 920-832-6778","Fax":"1 920.832.6782","Mail":"admissions@lawrence.edu，nicole.buenzli@lawrence.edu，annie.sullivan@lawrence.edu","ApplyOnline":"https://www.commonapp.org/","Conditions_Cost": "","Conditions_Edu": "无明确要求", "Conditions_Test": "","Conditions_Age": "无明确要求","MajorSum": "3", "OpeningTime": "","Tuition": "-1","Other_Application": "-1","Other_reg": "-1","Other_books": "-1","ScholarshipUrl": "","alimony":"12768-21600","Other_Conditions": "无明确要求","Currency": "美元","Rate": "6.3387"}</t>
  </si>
  <si>
    <t>德克萨斯大学布朗斯维尔分校</t>
  </si>
  <si>
    <t>University of Texas at Brownsville</t>
  </si>
  <si>
    <t>The University of Texas of Brownsville, Office of Admissions, 80 Fort Brown, Brownsville, Texas 78520, Tandy Hall 115</t>
  </si>
  <si>
    <t>https://apply.utb.edu/</t>
  </si>
  <si>
    <t>a:3:{i:0;O:8:"stdClass":2:{s:4:"type";s:17:"托福网考(IBT)";s:5:"score";s:2:"61";}i:1;O:8:"stdClass":2:{s:4:"type";s:3:"SAT";s:5:"score";s:3:"860";}i:2;O:8:"stdClass":2:{s:4:"type";s:3:"ACT";s:5:"score";s:2:"18";}}</t>
  </si>
  <si>
    <t>+1(956) 882-7810</t>
  </si>
  <si>
    <t>admissions@utb.edu</t>
  </si>
  <si>
    <t>a:4:{i:0;O:8:"stdClass":2:{s:4:"time";s:8:"7月1日";s:3:"tip";s:30:"秋季入学申请截止日期";}i:1;O:8:"stdClass":2:{s:4:"time";s:8:"5月1日";s:3:"tip";s:31:"夏季I入学申请截止日期";}i:2;O:8:"stdClass":2:{s:4:"time";s:8:"6月1日";s:3:"tip";s:32:"夏季II入学申请截止日期";}i:3;O:8:"stdClass":2:{s:4:"time";s:9:"12月1日";s:3:"tip";s:30:"春季入学申请截止日期";}}</t>
  </si>
  <si>
    <t>http://www.utb.edu/em/fa/Pages/FAScholarshipMain.aspx</t>
  </si>
  <si>
    <t>+1(956) 882-8295</t>
  </si>
  <si>
    <t>a:9:{s:6:"文学";s:37:"./major/175/5830/Undergraduate//9.gif";s:9:"历史学";s:37:"./major/175/5830/Undergraduate//7.gif";s:6:"理学";s:37:"./major/175/5830/Undergraduate//6.gif";s:9:"经济学";s:37:"./major/175/5830/Undergraduate//5.gif";s:9:"教育学";s:37:"./major/175/5830/Undergraduate//4.gif";s:9:"管理学";s:37:"./major/175/5830/Undergraduate//3.gif";s:6:"工学";s:37:"./major/175/5830/Undergraduate//2.gif";s:6:"医学";s:38:"./major/175/5830/Undergraduate//10.gif";s:6:"法学";s:37:"./major/175/5830/Undergraduate//1.gif";}</t>
  </si>
  <si>
    <t>{"Address":"The University of Texas of Brownsville, Office of Admissions, 80 Fort Brown, Brownsville, Texas 78520, Tandy Hall 115 ","Tel":"+1(956) 882-8295","Fax":"+1(956) 882-7810","Mail":"admissions@utb.edu","ApplyOnline":"https://apply.utb.edu/","Conditions_Cost": "","Conditions_Edu": "高中毕业", "Conditions_Test": [{"type":"托福网考(IBT)","score":"61"},{"type":"SAT","score":"860"},{"type":"ACT","score":"18"}],"Conditions_Age": "无明确要求","MajorSum": "63", "OpeningTime": [{"time":"7月1日","tip":"秋季入学申请截止日期"},{"time":"5月1日","tip":"夏季I入学申请截止日期"},{"time":"6月1日","tip":"夏季II入学申请截止日期"},{"time":"12月1日","tip":"春季入学申请截止日期"}],"Tuition": "13600","Other_Application": "-1","Other_reg": "-1","Other_books": "-1","ScholarshipUrl": "http://www.utb.edu/em/fa/Pages/FAScholarshipMain.aspx","alimony":"12768-21600","Other_Conditions": "无明确要求","Currency": "美元","Rate": "6.3387"}</t>
  </si>
  <si>
    <t>The University of Texas of Brownsville Graduate Studies Office One West University Boulevard Brownsville, Texas 78520</t>
  </si>
  <si>
    <t>+1(956) 882-7279</t>
  </si>
  <si>
    <t>graduate.school@utb.edu</t>
  </si>
  <si>
    <t>要求提交GRE或GMAT成绩。</t>
  </si>
  <si>
    <t>+1(956)882-6552</t>
  </si>
  <si>
    <t>a:7:{s:6:"文学";s:30:"./major/175/5830/Master//9.gif";s:9:"历史学";s:30:"./major/175/5830/Master//7.gif";s:6:"理学";s:30:"./major/175/5830/Master//6.gif";s:9:"教育学";s:30:"./major/175/5830/Master//4.gif";s:9:"管理学";s:30:"./major/175/5830/Master//3.gif";s:6:"工学";s:30:"./major/175/5830/Master//2.gif";s:6:"医学";s:31:"./major/175/5830/Master//10.gif";}</t>
  </si>
  <si>
    <t>{"Address":"The University of Texas of Brownsville Graduate Studies Office One West University Boulevard Brownsville, Texas 78520 ","Tel":"+1(956)882-6552","Fax":"+1(956) 882-7279","Mail":"graduate.school@utb.edu","ApplyOnline":"https://apply.utb.edu/","Conditions_Cost": "","Conditions_Edu": "本科毕业", "Conditions_Test": [{"type":"传统托福(PBT)","score":"550"},{"type":"托福机考(CBT)","score":"213"},{"type":"托福网考(IBT)","score":"77"}],"Conditions_Age": "无明确要求","MajorSum": "24", "OpeningTime": [{"time":"7月1日","tip":"秋季入学申请截止日期"},{"time":"12月1日","tip":"春季入学申请截止日期"}],"Tuition": "10800","Other_Application": "30","Other_reg": "-1","Other_books": "-1","ScholarshipUrl": "http://www.utb.edu/em/fa/Pages/FAScholarshipMain.aspx","alimony":"12768-21600","Other_Conditions": "要求提交GRE或GMAT成绩。","Currency": "美元","Rate": "6.3387"}</t>
  </si>
  <si>
    <t>1.要求提交GRE成绩。&amp;nbsp;2.要求有5年相关领域工作经验，3年课堂教学经验。&amp;nbsp;&amp;nbsp;注：以上要求为教育学专业录取条件。</t>
  </si>
  <si>
    <t>+1(956) 882-6552</t>
  </si>
  <si>
    <t>a:2:{s:6:"理学";s:26:"./major/175/5830/Dr//6.gif";s:9:"教育学";s:26:"./major/175/5830/Dr//4.gif";}</t>
  </si>
  <si>
    <t>{"Address":"The University of Texas of Brownsville Graduate Studies Office One West University Boulevard Brownsville, Texas 78520 ","Tel":"+1(956) 882-6552","Fax":"+1(956) 882-7279","Mail":"graduate.school@utb.edu","ApplyOnline":"https://apply.utb.edu/","Conditions_Cost": [{"score":"四分制  3.25","tip":"GPA"}],"Conditions_Edu": "硕士毕业", "Conditions_Test": [{"type":"传统托福(PBT)","score":"600"},{"type":"托福网考(IBT)","score":"100"}],"Conditions_Age": "无明确要求","MajorSum": "2", "OpeningTime": [{"time":"4月1日","tip":"秋季入学申请截止日期"}],"Tuition": "10800","Other_Application": "30","Other_reg": "-1","Other_books": "-1","ScholarshipUrl": "http://www.utb.edu/em/fa/Pages/FAScholarshipMain.aspx","alimony":"12768-21600","Other_Conditions": "1.要求提交GRE成绩。&amp;nbsp;2.要求有5年相关领域工作经验，3年课堂教学经验。&amp;nbsp;&amp;nbsp;注：以上要求为教育学专业录取条件。","Currency": "美元","Rate": "6.3387"}</t>
  </si>
  <si>
    <t>a:8:{s:6:"文学";s:34:"./major/175/5830/Specialist//9.gif";s:6:"理学";s:34:"./major/175/5830/Specialist//6.gif";s:9:"经济学";s:34:"./major/175/5830/Specialist//5.gif";s:9:"教育学";s:34:"./major/175/5830/Specialist//4.gif";s:9:"管理学";s:34:"./major/175/5830/Specialist//3.gif";s:6:"工学";s:34:"./major/175/5830/Specialist//2.gif";s:6:"医学";s:35:"./major/175/5830/Specialist//10.gif";s:6:"法学";s:34:"./major/175/5830/Specialist//1.gif";}</t>
  </si>
  <si>
    <t>{"Address":"The University of Texas of Brownsville, Office of Admissions, 80 Fort Brown, Brownsville, Texas 78520, Tandy Hall 115 ","Tel":"+1(956) 882-8295","Fax":"+1(956) 882-7810","Mail":"admissions@utb.edu","ApplyOnline":"https://apply.utb.edu/","Conditions_Cost": "","Conditions_Edu": "高中毕业", "Conditions_Test": [{"type":"托福网考(IBT)","score":"61"},{"type":"SAT","score":"860"},{"type":"ACT","score":"18"}],"Conditions_Age": "无明确要求","MajorSum": "29", "OpeningTime": [{"time":"7月1日","tip":"秋季入学申请截止日期"},{"time":"5月1日","tip":"夏季I入学申请截止日期"},{"time":"6月1日","tip":"夏季II入学申请截止日期"},{"time":"12月1日","tip":"春季入学申请截止日期"}],"Tuition": "13600","Other_Application": "-1","Other_reg": "-1","Other_books": "-1","ScholarshipUrl": "http://www.utb.edu/em/fa/Pages/FAScholarshipMain.aspx","alimony":"12768-21600","Other_Conditions": "无明确要求","Currency": "美元","Rate": "6.3387"}</t>
  </si>
  <si>
    <t>Language Institute,ITEC Center,301 Mexico Blvd., Ste. D3A-106,Brownsville, TX 78520</t>
  </si>
  <si>
    <t>+1(956) 882-4182</t>
  </si>
  <si>
    <t>language.institute@utb.edu</t>
  </si>
  <si>
    <t>a:1:{i:0;O:8:"stdClass":2:{s:4:"time";s:9:"1月14日";s:3:"tip";s:18:"春季开课日期";}}</t>
  </si>
  <si>
    <t>+1 956-882-4180</t>
  </si>
  <si>
    <t>a:2:{s:6:"文学";s:32:"./major/175/5830/Language//9.gif";s:9:"教育学";s:32:"./major/175/5830/Language//4.gif";}</t>
  </si>
  <si>
    <t>{"Address":"Language Institute,ITEC Center,301 Mexico Blvd., Ste. D3A-106,Brownsville, TX 78520","Tel":"+1 956-882-4180","Fax":"+1(956) 882-4182","Mail":"language.institute@utb.edu","ApplyOnline":"https://apply.utb.edu/","Conditions_Cost": "","Conditions_Edu": "无明确要求", "Conditions_Test": "","Conditions_Age": "无明确要求","MajorSum": "1", "OpeningTime": [{"time":"1月14日","tip":"春季开课日期"}],"Tuition": "375","Other_Application": "-1","Other_reg": "-1","Other_books": "-1","ScholarshipUrl": "","alimony":"12768-21600","Other_Conditions": "无明确要求","Currency": "美元","Rate": "6.3387"}</t>
  </si>
  <si>
    <t>a:2:{s:6:"文学";s:31:"./major/175/5830/NetWork//9.gif";s:9:"历史学";s:31:"./major/175/5830/NetWork//7.gif";}</t>
  </si>
  <si>
    <t>{"Address":"The University of Texas of Brownsville Graduate Studies Office One West University Boulevard Brownsville, Texas 78520 ","Tel":"+1(956)882-6552","Fax":"+1(956) 882-7279","Mail":"graduate.school@utb.edu","ApplyOnline":"https://apply.utb.edu/","Conditions_Cost": "","Conditions_Edu": "无明确要求", "Conditions_Test": "","Conditions_Age": "无明确要求","MajorSum": "2", "OpeningTime": "","Tuition": "10800","Other_Application": "","Other_reg": "-1","Other_books": "-1","ScholarshipUrl": "http://www.utb.edu/em/fa/Pages/FAScholarshipMain.aspx","alimony":"12768-21600","Other_Conditions": "无明确要求","Currency": "美元","Rate": "6.3387"}</t>
  </si>
  <si>
    <t>加州州立大学东湾分校（东湾）</t>
  </si>
  <si>
    <t>California State University (East Bay)</t>
  </si>
  <si>
    <t>International Admission Office,  LI2550  California State University,   East Bay  25800 Carlos Bee Blvd.  Hayward, CA 94542</t>
  </si>
  <si>
    <t>a:4:{i:0;O:8:"stdClass":2:{s:4:"type";s:6:"雅思";s:5:"score";s:3:"6.0";}i:1;O:8:"stdClass":2:{s:4:"type";s:17:"传统托福(PBT)";s:5:"score";s:3:"525";}i:2;O:8:"stdClass":2:{s:4:"type";s:17:"托福机考(CBT)";s:5:"score";s:3:"197";}i:3;O:8:"stdClass":2:{s:4:"type";s:17:"托福网考(IBT)";s:5:"score";s:2:"71";}}</t>
  </si>
  <si>
    <t>1 (510) 885-2325</t>
  </si>
  <si>
    <t>iao@csueastbay.edu</t>
  </si>
  <si>
    <t>a:2:{i:0;O:8:"stdClass":2:{s:4:"time";s:9:"6月30日";s:3:"tip";s:24:"秋季开学申请截止";}i:1;O:8:"stdClass":2:{s:4:"time";s:8:"7月1日";s:3:"tip";s:24:"冬季开学申请截止";}}</t>
  </si>
  <si>
    <t>http://www20.csueastbay.edu/prospective/cost-and-financial-aid/scholarships/index.html</t>
  </si>
  <si>
    <t>1 (510) 885-7571</t>
  </si>
  <si>
    <t>a:11:{s:6:"文学";s:36:"./major/175/402/Undergraduate//9.gif";s:9:"历史学";s:36:"./major/175/402/Undergraduate//7.gif";s:6:"理学";s:36:"./major/175/402/Undergraduate//6.gif";s:9:"经济学";s:36:"./major/175/402/Undergraduate//5.gif";s:9:"教育学";s:36:"./major/175/402/Undergraduate//4.gif";s:9:"管理学";s:36:"./major/175/402/Undergraduate//3.gif";s:6:"工学";s:36:"./major/175/402/Undergraduate//2.gif";s:21:"职教及其他类别";s:37:"./major/175/402/Undergraduate//13.gif";s:6:"哲学";s:37:"./major/175/402/Undergraduate//11.gif";s:6:"医学";s:37:"./major/175/402/Undergraduate//10.gif";s:6:"法学";s:36:"./major/175/402/Undergraduate//1.gif";}</t>
  </si>
  <si>
    <t>{"Address":"International Admission Office,  LI2550  California State University,   East Bay  25800 Carlos Bee Blvd.  Hayward, CA 94542","Tel":"1 (510) 885-7571","Fax":"1 (510) 885-2325","Mail":"iao@csueastbay.edu","ApplyOnline":"http://www.csumentor.edu/admissionapp/intl_apply.asp","Conditions_Cost": "","Conditions_Edu": "高中毕业", "Conditions_Test": [{"type":"雅思","score":"6.0"},{"type":"传统托福(PBT)","score":"525"},{"type":"托福机考(CBT)","score":"197"},{"type":"托福网考(IBT)","score":"71"}],"Conditions_Age": "无明确要求","MajorSum": "147", "OpeningTime": [{"time":"6月30日","tip":"秋季开学申请截止"},{"time":"7月1日","tip":"冬季开学申请截止"}],"Tuition": "14019","Other_Application": "-1","Other_reg": "-1","Other_books": "-1","ScholarshipUrl": "http://www20.csueastbay.edu/prospective/cost-and-financial-aid/scholarships/index.html","alimony":"12768-21600","Other_Conditions": "无明确要求","Currency": "美元","Rate": "6.3387"}</t>
  </si>
  <si>
    <t>a:1:{i:0;O:8:"stdClass":2:{s:4:"time";s:9:"6月30日";s:3:"tip";s:24:"秋季开学申请截止";}}</t>
  </si>
  <si>
    <t>a:9:{s:6:"文学";s:29:"./major/175/402/Master//9.gif";s:9:"历史学";s:29:"./major/175/402/Master//7.gif";s:6:"理学";s:29:"./major/175/402/Master//6.gif";s:9:"经济学";s:29:"./major/175/402/Master//5.gif";s:9:"教育学";s:29:"./major/175/402/Master//4.gif";s:9:"管理学";s:29:"./major/175/402/Master//3.gif";s:6:"工学";s:29:"./major/175/402/Master//2.gif";s:6:"医学";s:30:"./major/175/402/Master//10.gif";s:6:"法学";s:29:"./major/175/402/Master//1.gif";}</t>
  </si>
  <si>
    <t>{"Address":"International Admission Office,  LI2550  California State University,   East Bay  25800 Carlos Bee Blvd.  Hayward, CA 94542","Tel":"1 (510) 885-7571","Fax":"1 (510) 885-2325","Mail":"iao@csueastbay.edu","ApplyOnline":"http://www.csumentor.edu/admissionapp/intl_apply.asp","Conditions_Cost": [{"score":"2.5"}],"Conditions_Edu": "本科毕业", "Conditions_Test": [{"type":"传统托福(PBT)","score":"550"},{"type":"托福机考(CBT)","score":"213"},{"type":"托福网考(IBT)","score":"79"},{"type":"雅思","score":"6.5"}],"Conditions_Age": "无明确要求","MajorSum": "126", "OpeningTime": [{"time":"6月30日","tip":"秋季开学申请截止"}],"Tuition": "13782","Other_Application": "-1","Other_reg": "-1","Other_books": "-1","ScholarshipUrl": "http://www20.csueastbay.edu/prospective/cost-and-financial-aid/scholarships/index.html","alimony":"12768-21600","Other_Conditions": "无明确要求","Currency": "美元","Rate": "6.3387"}</t>
  </si>
  <si>
    <t>学术要求：&amp;nbsp;1、提交GMAT、GRE成绩。&amp;nbsp;2、推荐信。</t>
  </si>
  <si>
    <t>a:2:{s:9:"教育学";s:25:"./major/175/402/Dr//4.gif";s:9:"管理学";s:25:"./major/175/402/Dr//3.gif";}</t>
  </si>
  <si>
    <t>{"Address":"International Admission Office,  LI2550  California State University,   East Bay  25800 Carlos Bee Blvd.  Hayward, CA 94542","Tel":"1 (510) 885-7571","Fax":"1 (510) 885-2325","Mail":"iao@csueastbay.edu","ApplyOnline":"http://www.csumentor.edu/admissionapp/intl_apply.asp","Conditions_Cost": "","Conditions_Edu": "硕士毕业", "Conditions_Test": [{"type":"传统托福(PBT)","score":"550"},{"type":"托福机考(CBT)","score":"213"},{"type":"托福网考(IBT)","score":"79"},{"type":"雅思","score":"6.5"}],"Conditions_Age": "无明确要求","MajorSum": "1", "OpeningTime": [{"time":"6月30日","tip":"秋季开学申请截止"}],"Tuition": "13782","Other_Application": "-1","Other_reg": "-1","Other_books": "-1","ScholarshipUrl": "http://www20.csueastbay.edu/prospective/cost-and-financial-aid/scholarships/index.html","alimony":"12768-21600","Other_Conditions": "学术要求：&amp;nbsp;1、提交GMAT、GRE成绩。&amp;nbsp;2、推荐信。","Currency": "美元","Rate": "6.3387"}</t>
  </si>
  <si>
    <t>California State University, East Bay. All Rights Reserved. • 25800 Carlos Bee Boulevard, Hayward, CA 94542</t>
  </si>
  <si>
    <t>glen.taylor@csueastbay.edu</t>
  </si>
  <si>
    <t>1 提交托福成绩&amp;nbsp;2 具备五年以下工作经验者需提供GMAT成绩&amp;nbsp;3 通过入学面试</t>
  </si>
  <si>
    <t>1 510-885-3000</t>
  </si>
  <si>
    <t>a:3:{s:9:"经济学";s:26:"./major/175/402/MBA//5.gif";s:9:"管理学";s:26:"./major/175/402/MBA//3.gif";s:6:"工学";s:26:"./major/175/402/MBA//2.gif";}</t>
  </si>
  <si>
    <t>{"Address":" California State University, East Bay. All Rights Reserved. • 25800 Carlos Bee Boulevard, Hayward, CA 94542","Tel":"1 510-885-3000","Fax":"","Mail":"glen.taylor@csueastbay.edu","Conditions_Cost": [{"score":"四分制  2.5","tip":"GPA"}],"Conditions_Edu": "本科毕业", "Conditions_Test": "", "Conditions_Work": "无明确要求","Conditions_Age": "无明确要求","MajorSum": "2", "OpeningTime": [{"time":"4月1日","tip":"秋季入学申请截止时间"}],"Tuition": "29800","Other_Application": "-1","Other_reg": "-1","Other_books": "-1","ScholarshipUrl": "","alimony":"12768-21600","Other_Conditions": "1 提交托福成绩&amp;nbsp;2 具备五年以下工作经验者需提供GMAT成绩&amp;nbsp;3 通过入学面试","Currency": "美元","Rate": "6.3387"}</t>
  </si>
  <si>
    <t>a:7:{s:6:"文学";s:33:"./major/175/402/Specialist//9.gif";s:9:"历史学";s:33:"./major/175/402/Specialist//7.gif";s:6:"理学";s:33:"./major/175/402/Specialist//6.gif";s:9:"教育学";s:33:"./major/175/402/Specialist//4.gif";s:9:"管理学";s:33:"./major/175/402/Specialist//3.gif";s:6:"医学";s:34:"./major/175/402/Specialist//10.gif";s:6:"法学";s:33:"./major/175/402/Specialist//1.gif";}</t>
  </si>
  <si>
    <t>{"Address":"International Admission Office,  LI2550  California State University,   East Bay  25800 Carlos Bee Blvd.  Hayward, CA 94542","Tel":"1 (510) 885-7571","Fax":"1 (510) 885-2325","Mail":"iao@csueastbay.edu","ApplyOnline":"http://www.csumentor.edu/admissionapp/intl_apply.asp","Conditions_Cost": "","Conditions_Edu": "高中毕业", "Conditions_Test": [{"type":"雅思","score":"6.0"},{"type":"传统托福(PBT)","score":"525"},{"type":"托福机考(CBT)","score":"197"},{"type":"托福网考(IBT)","score":"71"}],"Conditions_Age": "无明确要求","MajorSum": "18", "OpeningTime": [{"time":"6月30日","tip":"秋季开学申请截止"}],"Tuition": "15492","Other_Application": "-1","Other_reg": "-1","Other_books": "-1","ScholarshipUrl": "http://www20.csueastbay.edu/prospective/cost-and-financial-aid/scholarships/index.html","alimony":"12768-21600","Other_Conditions": "无明确要求","Currency": "美元","Rate": "6.3387"}</t>
  </si>
  <si>
    <t>American Language Program  California State University,   East Bay  25800 Carlos Bee Blvd.  Hayward, CA 94542</t>
  </si>
  <si>
    <t>1 (510) 885-2040</t>
  </si>
  <si>
    <t>alpgen@csueastbay.edu</t>
  </si>
  <si>
    <t>a:1:{i:0;O:8:"stdClass":2:{s:4:"time";s:8:"1月6日";s:3:"tip";s:66:"每年有5次开课，分别在1月、4月、6月、7月、9月。";}}</t>
  </si>
  <si>
    <t>1 (510) 885-2358</t>
  </si>
  <si>
    <t>a:2:{s:6:"文学";s:31:"./major/175/402/Language//9.gif";s:9:"教育学";s:31:"./major/175/402/Language//4.gif";}</t>
  </si>
  <si>
    <t>{"Address":"American Language Program  California State University,   East Bay  25800 Carlos Bee Blvd.  Hayward, CA 94542","Tel":"1 (510) 885-2358","Fax":"1 (510) 885-2040","Mail":"alpgen@csueastbay.edu","ApplyOnline":"","Conditions_Cost": "","Conditions_Edu": "无明确要求", "Conditions_Test": "","Conditions_Age": "无明确要求","MajorSum": "1", "OpeningTime": [{"time":"1月6日","tip":"每年有5次开课，分别在1月、4月、6月、7月、9月。"}],"Tuition": "250","Other_Application": "100","Other_reg": "-1","Other_books": "-1","ScholarshipUrl": "","alimony":"12768-21600","Other_Conditions": "无明确要求","Currency": "美元","Rate": "6.3387"}</t>
  </si>
  <si>
    <t>a:6:{s:6:"理学";s:30:"./major/175/402/NetWork//6.gif";s:9:"经济学";s:30:"./major/175/402/NetWork//5.gif";s:9:"教育学";s:30:"./major/175/402/NetWork//4.gif";s:9:"管理学";s:30:"./major/175/402/NetWork//3.gif";s:6:"医学";s:31:"./major/175/402/NetWork//10.gif";s:6:"法学";s:30:"./major/175/402/NetWork//1.gif";}</t>
  </si>
  <si>
    <t>{"Address":"International Admission Office,  LI2550  California State University,   East Bay  25800 Carlos Bee Blvd.  Hayward, CA 94542","Tel":"1 (510) 885-7571","Fax":"1 (510) 885-2325","Mail":"iao@csueastbay.edu","ApplyOnline":"http://www.csumentor.edu/admissionapp/intl_apply.asp","Conditions_Cost": "","Conditions_Edu": "无明确要求", "Conditions_Test": "","Conditions_Age": "无明确要求","MajorSum": "12", "OpeningTime": "","Tuition": "13782","Other_Application": "","Other_reg": "-1","Other_books": "-1","ScholarshipUrl": "http://www20.csueastbay.edu/prospective/cost-and-financial-aid/scholarships/index.html","alimony":"12768-21600","Other_Conditions": "无明确要求","Currency": "美元","Rate": "6.3387"}</t>
  </si>
  <si>
    <t>a:2:{s:9:"教育学";s:33:"./major/175/402/Foundation//4.gif";s:9:"管理学";s:33:"./major/175/402/Foundation//3.gif";}</t>
  </si>
  <si>
    <t>艾柏林基督大学（艾柏林）</t>
  </si>
  <si>
    <t>Abilene Christian University (Abilene)</t>
  </si>
  <si>
    <t>Center for International Education, Abilene Christian University, ACU Box 28226, Abilene, TX 79699-8226</t>
  </si>
  <si>
    <t>http://www.acu.edu/admissions/apply/apply.html</t>
  </si>
  <si>
    <t>+1 325-674-2130</t>
  </si>
  <si>
    <t>info@admissions.acu.edu</t>
  </si>
  <si>
    <t>a:1:{i:0;O:8:"stdClass":2:{s:4:"time";s:9:"7月20日";s:3:"tip";s:0:"";}}</t>
  </si>
  <si>
    <t>申请人需提交托福或雅思考试成绩，可提交SAT、ACT成绩。</t>
  </si>
  <si>
    <t>http://www.acu.edu/admissions/international/financial-aid/index.html</t>
  </si>
  <si>
    <t>+1 325-674-2650</t>
  </si>
  <si>
    <t>a:11:{s:6:"文学";s:37:"./major/175/5463/Undergraduate//9.gif";s:6:"农学";s:37:"./major/175/5463/Undergraduate//8.gif";s:9:"历史学";s:37:"./major/175/5463/Undergraduate//7.gif";s:6:"理学";s:37:"./major/175/5463/Undergraduate//6.gif";s:9:"经济学";s:37:"./major/175/5463/Undergraduate//5.gif";s:9:"教育学";s:37:"./major/175/5463/Undergraduate//4.gif";s:9:"管理学";s:37:"./major/175/5463/Undergraduate//3.gif";s:6:"工学";s:37:"./major/175/5463/Undergraduate//2.gif";s:6:"哲学";s:38:"./major/175/5463/Undergraduate//11.gif";s:6:"医学";s:38:"./major/175/5463/Undergraduate//10.gif";s:6:"法学";s:37:"./major/175/5463/Undergraduate//1.gif";}</t>
  </si>
  <si>
    <t>{"Address":"Center for International Education, Abilene Christian University, ACU Box 28226, Abilene, TX 79699-8226","Tel":"+1 325-674-2650","Fax":"+1 325-674-2130","Mail":"info@admissions.acu.edu","ApplyOnline":"http://www.acu.edu/admissions/apply/apply.html","Conditions_Cost": "","Conditions_Edu": "高中毕业", "Conditions_Test": "","Conditions_Age": "无明确要求","MajorSum": "90", "OpeningTime": [{"time":"7月20日","tip":""}],"Tuition": "28350","Other_Application": "50","Other_reg": "-1","Other_books": "-1","ScholarshipUrl": "http://www.acu.edu/admissions/international/financial-aid/index.html","alimony":"12768-21600","Other_Conditions": "申请人需提交托福或雅思考试成绩，可提交SAT、ACT成绩。","Currency": "美元","Rate": "6.3387"}</t>
  </si>
  <si>
    <t>Hardin Administration Building Rm 204, ACU Box 29140, Abilene Christian University, Abilene, Texas 79699-9140</t>
  </si>
  <si>
    <t>https://www3.acu.edu/ticketLogin?type=grad</t>
  </si>
  <si>
    <t>a:4:{i:0;O:8:"stdClass":2:{s:4:"type";s:17:"传统托福(PBT)";s:5:"score";s:3:"550";}i:1;O:8:"stdClass":2:{s:4:"type";s:17:"托福机考(CBT)";s:5:"score";s:3:"213";}i:2;O:8:"stdClass":2:{s:4:"type";s:17:"托福网考(IBT)";s:5:"score";s:2:"90";}i:3;O:8:"stdClass":2:{s:4:"type";s:6:"雅思";s:5:"score";s:3:"6.5";}}</t>
  </si>
  <si>
    <t>a:8:{s:6:"文学";s:30:"./major/175/5463/Master//9.gif";s:9:"历史学";s:30:"./major/175/5463/Master//7.gif";s:6:"理学";s:30:"./major/175/5463/Master//6.gif";s:9:"经济学";s:30:"./major/175/5463/Master//5.gif";s:9:"教育学";s:30:"./major/175/5463/Master//4.gif";s:6:"哲学";s:31:"./major/175/5463/Master//11.gif";s:6:"医学";s:31:"./major/175/5463/Master//10.gif";s:6:"法学";s:30:"./major/175/5463/Master//1.gif";}</t>
  </si>
  <si>
    <t>{"Address":"Hardin Administration Building Rm 204, ACU Box 29140, Abilene Christian University, Abilene, Texas 79699-9140","Tel":"+1 325-674-2650","Fax":"+1 325-674-2130","Mail":"info@admissions.acu.edu","ApplyOnline":"https://www3.acu.edu/ticketLogin?type=grad","Conditions_Cost": "","Conditions_Edu": "本科毕业", "Conditions_Test": [{"type":"传统托福(PBT)","score":"550"},{"type":"托福机考(CBT)","score":"213"},{"type":"托福网考(IBT)","score":"90"},{"type":"雅思","score":"6.5"}],"Conditions_Age": "无明确要求","MajorSum": "18", "OpeningTime": [{"time":"7月20日","tip":""}],"Tuition": "17100","Other_Application": "50","Other_reg": "-1","Other_books": "-1","ScholarshipUrl": "http://www.acu.edu/admissions/international/financial-aid/index.html","alimony":"12768-21600","Other_Conditions": "无明确要求","Currency": "美元","Rate": "6.3387"}</t>
  </si>
  <si>
    <t>a:1:{s:6:"哲学";s:27:"./major/175/5463/Dr//11.gif";}</t>
  </si>
  <si>
    <t>{"Address":"Hardin Administration Building Rm 204, ACU Box 29140, Abilene Christian University, Abilene, Texas 79699-9140","Tel":"+1 325-674-2650","Fax":"+1 325-674-2130","Mail":"info@admissions.acu.edu","ApplyOnline":"https://www3.acu.edu/ticketLogin?type=grad","Conditions_Cost": "","Conditions_Edu": "本科毕业", "Conditions_Test": [{"type":"传统托福(PBT)","score":"550"},{"type":"托福机考(CBT)","score":"213"},{"type":"托福网考(IBT)","score":"90"},{"type":"雅思","score":"6.5"}],"Conditions_Age": "无明确要求","MajorSum": "1", "OpeningTime": [{"time":"7月20日","tip":""}],"Tuition": "17100","Other_Application": "50","Other_reg": "-1","Other_books": "-1","ScholarshipUrl": "http://www.acu.edu/admissions/international/financial-aid/index.html","alimony":"12768-21600","Other_Conditions": "无明确要求","Currency": "美元","Rate": "6.3387"}</t>
  </si>
  <si>
    <t>a:1:{s:6:"工学";s:34:"./major/175/5463/Specialist//2.gif";}</t>
  </si>
  <si>
    <t>{"Address":"Center for International Education, Abilene Christian University, ACU Box 28226, Abilene, TX 79699-8226","Tel":"+1 325-674-2650","Fax":"+1 325-674-2130","Mail":"info@admissions.acu.edu","ApplyOnline":"http://www.acu.edu/admissions/apply/apply.html","Conditions_Cost": "","Conditions_Edu": "高中毕业", "Conditions_Test": "","Conditions_Age": "无明确要求","MajorSum": "1", "OpeningTime": [{"time":"7月20日","tip":""}],"Tuition": "28350","Other_Application": "50","Other_reg": "-1","Other_books": "-1","ScholarshipUrl": "http://www.acu.edu/admissions/international/financial-aid/index.html","alimony":"12768-21600","Other_Conditions": "申请人需提交托福或雅思考试成绩，可提交SAT、ACT成绩。","Currency": "美元","Rate": "6.3387"}</t>
  </si>
  <si>
    <t>Institute of Intensive English, Abilene Christian University, ACU Box 28226, AbileneTX 79699-8226 USA</t>
  </si>
  <si>
    <t>contact@international.acu.edu</t>
  </si>
  <si>
    <t>a:1:{i:0;O:8:"stdClass":2:{s:4:"time";s:9:"1月15日";s:3:"tip";s:37:"每年开课3次，1月、5月、8月";}}</t>
  </si>
  <si>
    <t>+1 325-674-2710</t>
  </si>
  <si>
    <t>a:2:{s:6:"文学";s:32:"./major/175/5463/Language//9.gif";s:9:"教育学";s:32:"./major/175/5463/Language//4.gif";}</t>
  </si>
  <si>
    <t>{"Address":"Institute of Intensive English, Abilene Christian University, ACU Box 28226, AbileneTX 79699-8226 USA","Tel":"+1 325-674-2710","Fax":"","Mail":"contact@international.acu.edu","ApplyOnline":"http://www.acu.edu/admissions/apply/apply.html","Conditions_Cost": "","Conditions_Edu": "无明确要求", "Conditions_Test": "","Conditions_Age": "无明确要求","MajorSum": "1", "OpeningTime": [{"time":"1月15日","tip":"每年开课3次，1月、5月、8月"}],"Tuition": "319","Other_Application": "45","Other_reg": "-1","Other_books": "-1","ScholarshipUrl": "","alimony":"12768-21600","Other_Conditions": "无明确要求","Currency": "美元","Rate": "6.3387"}</t>
  </si>
  <si>
    <t>a:4:{s:6:"文学";s:31:"./major/175/5463/NetWork//9.gif";s:6:"哲学";s:32:"./major/175/5463/NetWork//11.gif";s:6:"医学";s:32:"./major/175/5463/NetWork//10.gif";s:6:"法学";s:31:"./major/175/5463/NetWork//1.gif";}</t>
  </si>
  <si>
    <t>{"Address":"Hardin Administration Building Rm 204, ACU Box 29140, Abilene Christian University, Abilene, Texas 79699-9140","Tel":"+1 325-674-2650","Fax":"+1 325-674-2130","Mail":"info@admissions.acu.edu","ApplyOnline":"https://www3.acu.edu/ticketLogin?type=grad","Conditions_Cost": "","Conditions_Edu": "无明确要求", "Conditions_Test": "","Conditions_Age": "无明确要求","MajorSum": "5", "OpeningTime": "","Tuition": "17100","Other_Application": "","Other_reg": "-1","Other_books": "-1","ScholarshipUrl": "http://www.acu.edu/admissions/international/financial-aid/index.html","alimony":"12768-21600","Other_Conditions": "无明确要求","Currency": "美元","Rate": "6.3387"}</t>
  </si>
  <si>
    <t>德克萨斯国际农工大学（拉雷多）</t>
  </si>
  <si>
    <t>Texas A&amp;M International University (Laredo)</t>
  </si>
  <si>
    <t>Office of Admissions, University Success Center, Room 129, Texas A&amp;M International University, 5201 University Boulevard - Laredo, Tx. 78041</t>
  </si>
  <si>
    <t>http://www.tamiu.edu/admissions/onlineforms.shtml，https://www.applytexas.org/adappc/gen/c_start.WBX</t>
  </si>
  <si>
    <t>a:4:{i:0;O:8:"stdClass":2:{s:4:"type";s:17:"传统托福(PBT)";s:5:"score";s:3:"523";}i:1;O:8:"stdClass":2:{s:4:"type";s:17:"托福机考(CBT)";s:5:"score";s:3:"193";}i:2;O:8:"stdClass":2:{s:4:"type";s:17:"托福网考(IBT)";s:5:"score";s:2:"69";}i:3;O:8:"stdClass":2:{s:4:"type";s:6:"雅思";s:5:"score";s:3:"5.5";}}</t>
  </si>
  <si>
    <t>+1 (956) 326-2199</t>
  </si>
  <si>
    <t>adms@tamiu.edu</t>
  </si>
  <si>
    <t>a:4:{i:0;O:8:"stdClass":2:{s:4:"time";s:8:"6月1日";s:3:"tip";s:30:"秋季入学申请截止日期";}i:1;O:8:"stdClass":2:{s:4:"time";s:9:"10月1日";s:3:"tip";s:30:"春季入学申请截止日期";}i:2;O:8:"stdClass":2:{s:4:"time";s:8:"3月1日";s:3:"tip";s:37:"夏季学期I入学申请截止日期";}i:3;O:8:"stdClass":2:{s:4:"time";s:8:"4月1日";s:3:"tip";s:38:"夏季学期II入学申请截止日期";}}</t>
  </si>
  <si>
    <t>http://www.tamiu.edu/affairs/financial/scholarships.shtml</t>
  </si>
  <si>
    <t>+1 (956) 326-2200</t>
  </si>
  <si>
    <t>a:8:{s:6:"文学";s:37:"./major/175/5771/Undergraduate//9.gif";s:9:"历史学";s:37:"./major/175/5771/Undergraduate//7.gif";s:6:"理学";s:37:"./major/175/5771/Undergraduate//6.gif";s:9:"教育学";s:37:"./major/175/5771/Undergraduate//4.gif";s:9:"管理学";s:37:"./major/175/5771/Undergraduate//3.gif";s:6:"工学";s:37:"./major/175/5771/Undergraduate//2.gif";s:6:"医学";s:38:"./major/175/5771/Undergraduate//10.gif";s:6:"法学";s:37:"./major/175/5771/Undergraduate//1.gif";}</t>
  </si>
  <si>
    <t>{"Address":"Office of Admissions, University Success Center, Room 129, Texas A&amp;M International University, 5201 University Boulevard - Laredo, Tx. 78041","Tel":"+1 (956) 326-2200","Fax":"+1 (956) 326-2199","Mail":"adms@tamiu.edu","ApplyOnline":"http://www.tamiu.edu/admissions/onlineforms.shtml，https://www.applytexas.org/adappc/gen/c_start.WBX","Conditions_Cost": "","Conditions_Edu": "高中毕业", "Conditions_Test": [{"type":"传统托福(PBT)","score":"523"},{"type":"托福机考(CBT)","score":"193"},{"type":"托福网考(IBT)","score":"69"},{"type":"雅思","score":"5.5"}],"Conditions_Age": "无明确要求","MajorSum": "44", "OpeningTime": [{"time":"6月1日","tip":"秋季入学申请截止日期"},{"time":"10月1日","tip":"春季入学申请截止日期"},{"time":"3月1日","tip":"夏季学期I入学申请截止日期"},{"time":"4月1日","tip":"夏季学期II入学申请截止日期"}],"Tuition": "10292","Other_Application": "50","Other_reg": "-1","Other_books": "-1","ScholarshipUrl": "http://www.tamiu.edu/affairs/financial/scholarships.shtml","alimony":"12768-21600","Other_Conditions": "1.可提供SAT、ACT成绩。","Currency": "美元","Rate": "6.3387"}</t>
  </si>
  <si>
    <t>Office of Graduate Studies &amp; Research  Student Center 124 Texas A&amp;M International University Laredo, Texas 78041-1900</t>
  </si>
  <si>
    <t>+1 (956) 326 - 3021</t>
  </si>
  <si>
    <t>GraduateSchool@tamiu.edu</t>
  </si>
  <si>
    <t>a:2:{i:0;O:8:"stdClass":2:{s:4:"time";s:9:"4月30日";s:3:"tip";s:40:"秋季和夏季I入学申请截止日期";}i:1;O:8:"stdClass":2:{s:4:"time";s:9:"10月1日";s:3:"tip";s:30:"春季入学申请截止日期";}}</t>
  </si>
  <si>
    <t>1.申请者需提交就读大学成绩单。&amp;nbsp;2.申请学位需提供GRE、GMAT成绩。</t>
  </si>
  <si>
    <t>+1 (956) 326- 3020</t>
  </si>
  <si>
    <t>a:8:{s:6:"文学";s:30:"./major/175/5771/Master//9.gif";s:9:"历史学";s:30:"./major/175/5771/Master//7.gif";s:6:"理学";s:30:"./major/175/5771/Master//6.gif";s:9:"教育学";s:30:"./major/175/5771/Master//4.gif";s:9:"管理学";s:30:"./major/175/5771/Master//3.gif";s:6:"工学";s:30:"./major/175/5771/Master//2.gif";s:6:"医学";s:31:"./major/175/5771/Master//10.gif";s:6:"法学";s:30:"./major/175/5771/Master//1.gif";}</t>
  </si>
  <si>
    <t>{"Address":"Office of Graduate Studies &amp; Research  Student Center 124 Texas A&amp;M International University Laredo, Texas 78041-1900  ","Tel":"+1 (956) 326- 3020","Fax":"+1 (956) 326 - 3021 ","Mail":"GraduateSchool@tamiu.edu","ApplyOnline":"http://www.tamiu.edu/admissions/onlineforms.shtml，https://www.applytexas.org/adappc/gen/c_start.WBX","Conditions_Cost": "","Conditions_Edu": "本科毕业", "Conditions_Test": [{"type":"传统托福(PBT)","score":"550"},{"type":"托福网考(IBT)","score":"79"},{"type":"雅思","score":"6.5"}],"Conditions_Age": "无明确要求","MajorSum": "24", "OpeningTime": [{"time":"4月30日","tip":"秋季和夏季I入学申请截止日期"},{"time":"10月1日","tip":"春季入学申请截止日期"}],"Tuition": "9624","Other_Application": "-1","Other_reg": "-1","Other_books": "-1","ScholarshipUrl": "http://www.tamiu.edu/affairs/financial/scholarships.shtml","alimony":"12768-21600","Other_Conditions": "1.申请者需提交就读大学成绩单。&amp;nbsp;2.申请学位需提供GRE、GMAT成绩。","Currency": "美元","Rate": "6.3387"}</t>
  </si>
  <si>
    <t>1.申请者需提交就读大学成绩单。&amp;nbsp;2.申请学位需提供GRE、GMAT成绩。&amp;nbsp;3.雅思、托福考试成绩自考试之日起2年内有效。</t>
  </si>
  <si>
    <t>a:1:{s:9:"管理学";s:26:"./major/175/5771/Dr//3.gif";}</t>
  </si>
  <si>
    <t>{"Address":"Office of Graduate Studies &amp; Research  Student Center 124 Texas A&amp;M International University Laredo, Texas 78041-1900  ","Tel":"+1 (956) 326- 3020","Fax":"+1 (956) 326 - 3021 ","Mail":"GraduateSchool@tamiu.edu","ApplyOnline":"http://www.tamiu.edu/admissions/onlineforms.shtml，https://www.applytexas.org/adappc/gen/c_start.WBX","Conditions_Cost": "","Conditions_Edu": "本科毕业", "Conditions_Test": [{"type":"传统托福(PBT)","score":"600"},{"type":"托福网考(IBT)","score":"100"},{"type":"雅思","score":"7"}],"Conditions_Age": "无明确要求","MajorSum": "1", "OpeningTime": [{"time":"4月30日","tip":"秋季和夏季I入学申请截止日期"},{"time":"10月1日","tip":"春季入学申请截止日期"}],"Tuition": "9624","Other_Application": "-1","Other_reg": "-1","Other_books": "-1","ScholarshipUrl": "http://www.tamiu.edu/affairs/financial/scholarships.shtml","alimony":"12768-21600","Other_Conditions": "1.申请者需提交就读大学成绩单。&amp;nbsp;2.申请学位需提供GRE、GMAT成绩。&amp;nbsp;3.雅思、托福考试成绩自考试之日起2年内有效。","Currency": "美元","Rate": "6.3387"}</t>
  </si>
  <si>
    <t>Office of Graduate Studies &amp; Research    Student Center 124   Texas A&amp;M International University   Laredo, Texas 78041-1900</t>
  </si>
  <si>
    <t>+1 (956) 326-3021</t>
  </si>
  <si>
    <t>申请人需提交GMAT或GRE成绩。</t>
  </si>
  <si>
    <t>+1 (956) 326-3020</t>
  </si>
  <si>
    <t>a:1:{s:9:"管理学";s:27:"./major/175/5771/MBA//3.gif";}</t>
  </si>
  <si>
    <t>{"Address":"Office of Graduate Studies &amp; Research    Student Center 124   Texas A&amp;M International University   Laredo, Texas 78041-1900","Tel":"+1 (956) 326-3020","Fax":"+1 (956) 326-3021","Mail":"GraduateSchool@tamiu.edu","Conditions_Cost": "","Conditions_Edu": "本科毕业", "Conditions_Test": [{"type":"传统托福(PBT)","score":"550"},{"type":"托福机考(CBT)","score":"213"},{"type":"托福网考(IBT)","score":"79"},{"type":"雅思","score":"6.5"}], "Conditions_Work": "无明确要求","Conditions_Age": "无明确要求","MajorSum": "3", "OpeningTime": [{"time":"4月30日","tip":"秋季和夏季I入学申请截止日期"},{"time":"10月1日","tip":"春季入学申请截止日期"}],"Tuition": "12840","Other_Application": "-1","Other_reg": "-1","Other_books": "-1","ScholarshipUrl": "","alimony":"12768-21600","Other_Conditions": "申请人需提交GMAT或GRE成绩。","Currency": "美元","Rate": "6.3387"}</t>
  </si>
  <si>
    <t>a:4:{i:0;O:8:"stdClass":2:{s:4:"time";s:8:"6月1日";s:3:"tip";s:30:"秋季入学申请截止时间";}i:1;O:8:"stdClass":2:{s:4:"time";s:9:"10月1日";s:3:"tip";s:30:"春季入学申请截止时间";}i:2;O:8:"stdClass":2:{s:4:"time";s:8:"3月1日";s:3:"tip";s:31:"夏季I入学申请截止时间";}i:3;O:8:"stdClass":2:{s:4:"time";s:8:"4月1日";s:3:"tip";s:32:"夏季II入学申请截止时间";}}</t>
  </si>
  <si>
    <t>a:2:{s:6:"文学";s:34:"./major/175/5771/Specialist//9.gif";s:6:"法学";s:34:"./major/175/5771/Specialist//1.gif";}</t>
  </si>
  <si>
    <t>{"Address":"Office of Admissions, University Success Center, Room 129, Texas A&amp;M International University, 5201 University Boulevard - Laredo, Tx. 78041","Tel":"+1 (956) 326-2200","Fax":"+1 (956) 326-2199","Mail":"adms@tamiu.edu","ApplyOnline":"http://www.tamiu.edu/admissions/onlineforms.shtml，https://www.applytexas.org/adappc/gen/c_start.WBX","Conditions_Cost": "","Conditions_Edu": "高中毕业", "Conditions_Test": [{"type":"传统托福(PBT)","score":"523"},{"type":"托福机考(CBT)","score":"193"},{"type":"托福网考(IBT)","score":"69"},{"type":"雅思","score":"5.5"}],"Conditions_Age": "无明确要求","MajorSum": "4", "OpeningTime": [{"time":"6月1日","tip":"秋季入学申请截止时间"},{"time":"10月1日","tip":"春季入学申请截止时间"},{"time":"3月1日","tip":"夏季I入学申请截止时间"},{"time":"4月1日","tip":"夏季II入学申请截止时间"}],"Tuition": "10292","Other_Application": "50","Other_reg": "-1","Other_books": "-1","ScholarshipUrl": "http://www.tamiu.edu/affairs/financial/scholarships.shtml","alimony":"12768-21600","Other_Conditions": "1.可提供SAT、ACT成绩。","Currency": "美元","Rate": "6.3387"}</t>
  </si>
  <si>
    <t>International Language Institute  Texas A&amp;M International University  Pellegrino Hall, Room 302  5201 University Boulevard  Laredo, Texas 78041-1900, U.S.A.</t>
  </si>
  <si>
    <t>+1 956-326-2909</t>
  </si>
  <si>
    <t>international@tamiu.edu</t>
  </si>
  <si>
    <t>+1 956-326-2136</t>
  </si>
  <si>
    <t>a:2:{s:6:"文学";s:32:"./major/175/5771/Language//9.gif";s:9:"教育学";s:32:"./major/175/5771/Language//4.gif";}</t>
  </si>
  <si>
    <t>{"Address":"International Language Institute  Texas A&amp;M International University  Pellegrino Hall, Room 302  5201 University Boulevard  Laredo, Texas 78041-1900, U.S.A.  ","Tel":"+1 956-326-2136","Fax":"+1 956-326-2909","Mail":"international@tamiu.edu","ApplyOnline":"http://www.tamiu.edu/admissions/onlineforms.shtml，https://www.applytexas.org/adappc/gen/c_start.WBX","Conditions_Cost": "","Conditions_Edu": "高中毕业", "Conditions_Test": "","Conditions_Age": "十八岁以上","MajorSum": "8", "OpeningTime": "","Tuition": "-1","Other_Application": "-1","Other_reg": "-1","Other_books": "-1","ScholarshipUrl": "","alimony":"12768-21600","Other_Conditions": "无明确要求","Currency": "美元","Rate": "6.3387"}</t>
  </si>
  <si>
    <t>Instructional Technology &amp; Distance Education Services, Office of Information Technology, Texas A&amp;M International University, 5201 University Boulevard - Laredo, Tx. 78041</t>
  </si>
  <si>
    <t>+1 956.326.2299</t>
  </si>
  <si>
    <t>elearning@tamiu.edu.</t>
  </si>
  <si>
    <t>+1 956.326.2792</t>
  </si>
  <si>
    <t>a:3:{s:9:"教育学";s:31:"./major/175/5771/NetWork//4.gif";s:9:"管理学";s:31:"./major/175/5771/NetWork//3.gif";s:6:"医学";s:32:"./major/175/5771/NetWork//10.gif";}</t>
  </si>
  <si>
    <t>{"Address":"Instructional Technology &amp; Distance Education Services, Office of Information Technology, Texas A&amp;M International University, 5201 University Boulevard - Laredo, Tx. 78041","Tel":"+1 956.326.2792","Fax":"+1 956.326.2299","Mail":"elearning@tamiu.edu.","ApplyOnline":"http://www.tamiu.edu/admissions/onlineforms.shtml，https://www.applytexas.org/adappc/gen/c_start.WBX","Conditions_Cost": "","Conditions_Edu": "无明确要求", "Conditions_Test": "","Conditions_Age": "无明确要求","MajorSum": "4", "OpeningTime": "","Tuition": "-1","Other_Application": "","Other_reg": "-1","Other_books": "-1","ScholarshipUrl": "http://www.tamiu.edu/affairs/financial/scholarships.shtml","alimony":"12768-21600","Other_Conditions": "无明确要求","Currency": "美元","Rate": "6.3387"}</t>
  </si>
  <si>
    <t>a:4:{s:9:"教育学";s:34:"./major/175/5771/Foundation//4.gif";s:6:"工学";s:34:"./major/175/5771/Foundation//2.gif";s:6:"医学";s:35:"./major/175/5771/Foundation//10.gif";s:6:"法学";s:34:"./major/175/5771/Foundation//1.gif";}</t>
  </si>
  <si>
    <t>{"Address":"Office of Admissions, University Success Center, Room 129, Texas A&amp;M International University, 5201 University Boulevard - Laredo, Tx. 78041","Tel":"+1 (956) 326-2200","Fax":"+1 (956) 326-2199","Mail":"adms@tamiu.edu","ApplyOnline":"http://www.tamiu.edu/admissions/onlineforms.shtml，https://www.applytexas.org/adappc/gen/c_start.WBX","Conditions_Cost": "","Conditions_Edu": "无明确要求", "Conditions_Test": "","Conditions_Age": "无明确要求","MajorSum": "5", "OpeningTime": "","Tuition": "-1","Other_Application": "-1","Other_reg": "-1","Other_books": "-1","ScholarshipUrl": "","alimony":"12768-21600","Other_Conditions": "无明确要求","Currency": "美元","Rate": "6.3387"}</t>
  </si>
  <si>
    <t>费城大学(费城)</t>
  </si>
  <si>
    <t>Philadelphia University (Philadelphia)</t>
  </si>
  <si>
    <t>Philadelphia University - Office of Admissions, School House Lane &amp; Henry Avenue, Philadelphia, PA 19144</t>
  </si>
  <si>
    <t>http://www.philau.edu/undergrad/apply/international.html</t>
  </si>
  <si>
    <t>+1 215.951.2907</t>
  </si>
  <si>
    <t>admissions@PhilaU.edu</t>
  </si>
  <si>
    <t>http://www.philau.edu/financialaid/Undergraduate/scholarships.html</t>
  </si>
  <si>
    <t>+1 215.951.2800</t>
  </si>
  <si>
    <t>a:7:{s:6:"文学";s:37:"./major/175/5073/Undergraduate//9.gif";s:6:"理学";s:37:"./major/175/5073/Undergraduate//6.gif";s:9:"经济学";s:37:"./major/175/5073/Undergraduate//5.gif";s:9:"管理学";s:37:"./major/175/5073/Undergraduate//3.gif";s:6:"工学";s:37:"./major/175/5073/Undergraduate//2.gif";s:6:"医学";s:38:"./major/175/5073/Undergraduate//10.gif";s:6:"法学";s:37:"./major/175/5073/Undergraduate//1.gif";}</t>
  </si>
  <si>
    <t>{"Address":"Philadelphia University - Office of Admissions, School House Lane &amp; Henry Avenue, Philadelphia, PA 19144","Tel":"+1 215.951.2800","Fax":"+1 215.951.2907","Mail":"admissions@PhilaU.edu","ApplyOnline":"http://www.philau.edu/undergrad/apply/international.html","Conditions_Cost": "","Conditions_Edu": "高中毕业", "Conditions_Test": [{"type":"传统托福(PBT)","score":"500"},{"type":"托福网考(IBT)","score":"61"},{"type":"雅思","score":"6"}],"Conditions_Age": "无明确要求","MajorSum": "30", "OpeningTime": "","Tuition": "32990","Other_Application": "40","Other_reg": "-1","Other_books": "-1","ScholarshipUrl": "http://www.philau.edu/financialaid/Undergraduate/scholarships.html","alimony":"12768-21600","Other_Conditions": "无明确要求","Currency": "美元","Rate": "6.3387"}</t>
  </si>
  <si>
    <t>Graduate Admissions, Philadelphia University • 4201 Henry Avenue • Philadelphia, PA 19144-5497</t>
  </si>
  <si>
    <t>http://www.philau.edu/graduate/admission.html</t>
  </si>
  <si>
    <t>+1 215.951.2943</t>
  </si>
  <si>
    <t>GradAdms@PhilaU.edu</t>
  </si>
  <si>
    <t>语言要求：&amp;nbsp;美国语言中心：通过112级。</t>
  </si>
  <si>
    <t>http://www.philau.edu/financialaid/Graduate/scholarships.html</t>
  </si>
  <si>
    <t>+1.800.951.7287</t>
  </si>
  <si>
    <t>a:6:{s:6:"文学";s:30:"./major/175/5073/Master//9.gif";s:6:"理学";s:30:"./major/175/5073/Master//6.gif";s:9:"经济学";s:30:"./major/175/5073/Master//5.gif";s:9:"管理学";s:30:"./major/175/5073/Master//3.gif";s:6:"工学";s:30:"./major/175/5073/Master//2.gif";s:6:"医学";s:31:"./major/175/5073/Master//10.gif";}</t>
  </si>
  <si>
    <t>{"Address":"Graduate Admissions, Philadelphia University • 4201 Henry Avenue • Philadelphia, PA 19144-5497","Tel":"+1.800.951.7287","Fax":"+1 215.951.2943","Mail":"GradAdms@PhilaU.edu","ApplyOnline":"http://www.philau.edu/graduate/admission.html","Conditions_Cost": "","Conditions_Edu": "本科毕业", "Conditions_Test": [{"type":"托福网考(IBT)","score":"79"},{"type":"雅思","score":"6.5"}],"Conditions_Age": "无明确要求","MajorSum": "15", "OpeningTime": "","Tuition": "23280","Other_Application": "35","Other_reg": "-1","Other_books": "-1","ScholarshipUrl": "http://www.philau.edu/financialaid/Graduate/scholarships.html","alimony":"12768-21600","Other_Conditions": "语言要求：&amp;nbsp;美国语言中心：通过112级。","Currency": "美元","Rate": "6.3387"}</t>
  </si>
  <si>
    <t>a:2:{s:6:"工学";s:26:"./major/175/5073/Dr//2.gif";s:6:"医学";s:27:"./major/175/5073/Dr//10.gif";}</t>
  </si>
  <si>
    <t>{"Address":"Graduate Admissions, Philadelphia University • 4201 Henry Avenue • Philadelphia, PA 19144-5497","Tel":"+1.800.951.7287","Fax":"+1 215.951.2943","Mail":"GradAdms@PhilaU.edu","ApplyOnline":"http://www.philau.edu/graduate/admission.html","Conditions_Cost": "","Conditions_Edu": "硕士毕业", "Conditions_Test": [{"type":"托福网考(IBT)","score":"79"},{"type":"雅思","score":"6.5"}],"Conditions_Age": "无明确要求","MajorSum": "2", "OpeningTime": "","Tuition": "23280","Other_Application": "35","Other_reg": "-1","Other_books": "-1","ScholarshipUrl": "http://www.philau.edu/financialaid/Graduate/scholarships.html","alimony":"12768-21600","Other_Conditions": "语言要求：&amp;nbsp;美国语言中心：通过112级。","Currency": "美元","Rate": "6.3387"}</t>
  </si>
  <si>
    <t>a:2:{s:9:"教育学";s:34:"./major/175/5073/Foundation//4.gif";s:6:"医学";s:35:"./major/175/5073/Foundation//10.gif";}</t>
  </si>
  <si>
    <t>{"Address":"Philadelphia University - Office of Admissions, School House Lane &amp; Henry Avenue, Philadelphia, PA 19144","Tel":"+1 215.951.2800","Fax":"+1 215.951.2907","Mail":"admissions@PhilaU.edu","ApplyOnline":"http://www.philau.edu/undergrad/apply/international.html","Conditions_Cost": "","Conditions_Edu": "无明确要求", "Conditions_Test": "","Conditions_Age": "无明确要求","MajorSum": "1", "OpeningTime": "","Tuition": "-1","Other_Application": "-1","Other_reg": "-1","Other_books": "-1","ScholarshipUrl": "","alimony":"12768-21600","Other_Conditions": "无明确要求","Currency": "美元","Rate": "6.3387"}</t>
  </si>
  <si>
    <t>梅奥医学教育学校(罗彻斯特)</t>
  </si>
  <si>
    <t>Mayo Foundation (Rochester)</t>
  </si>
  <si>
    <t>200 First Street S.W.Rochester, MN 55905</t>
  </si>
  <si>
    <t>1-(507) 284-0161</t>
  </si>
  <si>
    <t>1.申请人须拥有经美国或加拿大所认证的大学颁发的学士学位。&amp;nbsp;2.申请人须在自己就读的大学完成最后两年的学业和为硕士入学准备的预备课程&amp;nbsp;3.申请人须通过医学院入学考试（MCAT），并在参加入学考试的三年内提交MCAT的成绩单</t>
  </si>
  <si>
    <t>http://www.mayo.edu/mms/md-scholarships.html</t>
  </si>
  <si>
    <t>1-(507) 284-2511</t>
  </si>
  <si>
    <t>a:4:{s:6:"理学";s:30:"./major/175/3164/Master//6.gif";s:9:"教育学";s:30:"./major/175/3164/Master//4.gif";s:6:"工学";s:30:"./major/175/3164/Master//2.gif";s:6:"医学";s:31:"./major/175/3164/Master//10.gif";}</t>
  </si>
  <si>
    <t>{"Address":"200 First Street S.W.Rochester, MN 55905","Tel":"1-(507) 284-2511","Fax":"1-(507) 284-0161","Mail":"","ApplyOnline":"","Conditions_Cost": "","Conditions_Edu": "本科毕业", "Conditions_Test": "","Conditions_Age": "无明确要求","MajorSum": "25", "OpeningTime": "","Tuition": "30660","Other_Application": "-1","Other_reg": "-1","Other_books": "-1","ScholarshipUrl": "http://www.mayo.edu/mms/md-scholarships.html","alimony":"12768-21600","Other_Conditions": "1.申请人须拥有经美国或加拿大所认证的大学颁发的学士学位。&amp;nbsp;2.申请人须在自己就读的大学完成最后两年的学业和为硕士入学准备的预备课程&amp;nbsp;3.申请人须通过医学院入学考试（MCAT），并在参加入学考试的三年内提交MCAT的成绩单","Currency": "美元","Rate": "6.3387"}</t>
  </si>
  <si>
    <t>a:5:{s:6:"文学";s:26:"./major/175/3164/Dr//9.gif";s:6:"理学";s:26:"./major/175/3164/Dr//6.gif";s:9:"教育学";s:26:"./major/175/3164/Dr//4.gif";s:6:"工学";s:26:"./major/175/3164/Dr//2.gif";s:6:"医学";s:27:"./major/175/3164/Dr//10.gif";}</t>
  </si>
  <si>
    <t>{"Address":"200 First Street S.W.Rochester, MN 55905","Tel":"1-(507) 284-2511","Fax":"1-(507) 284-0161","Mail":"","ApplyOnline":"","Conditions_Cost": "","Conditions_Edu": "无明确要求", "Conditions_Test": "","Conditions_Age": "无明确要求","MajorSum": "0", "OpeningTime": "","Tuition": "30660","Other_Application": "-1","Other_reg": "-1","Other_books": "1950","ScholarshipUrl": "http://www.mayo.edu/mms/md-scholarships.html","alimony":"12768-21600","Other_Conditions": "无明确要求","Currency": "美元","Rate": "6.3387"}</t>
  </si>
  <si>
    <t>http://www.mayo.edu/mshs/financial-aid.html</t>
  </si>
  <si>
    <t>a:7:{s:6:"文学";s:34:"./major/175/3164/Specialist//9.gif";s:6:"理学";s:34:"./major/175/3164/Specialist//6.gif";s:9:"教育学";s:34:"./major/175/3164/Specialist//4.gif";s:9:"管理学";s:34:"./major/175/3164/Specialist//3.gif";s:21:"职教及其他类别";s:35:"./major/175/3164/Specialist//13.gif";s:6:"医学";s:35:"./major/175/3164/Specialist//10.gif";s:6:"法学";s:34:"./major/175/3164/Specialist//1.gif";}</t>
  </si>
  <si>
    <t>{"Address":"200 First Street S.W.Rochester, MN 55905","Tel":"1-(507) 284-2511","Fax":"1-(507) 284-0161","Mail":"","ApplyOnline":"","Conditions_Cost": "","Conditions_Edu": "无明确要求", "Conditions_Test": "","Conditions_Age": "无明确要求","MajorSum": "0", "OpeningTime": "","Tuition": "-1","Other_Application": "-1","Other_reg": "-1","Other_books": "-1","ScholarshipUrl": "http://www.mayo.edu/mshs/financial-aid.html","alimony":"12768-21600","Other_Conditions": "无明确要求","Currency": "美元","Rate": "6.3387"}</t>
  </si>
  <si>
    <t>a:2:{s:21:"职教及其他类别";s:32:"./major/175/3164/NetWork//13.gif";s:6:"医学";s:32:"./major/175/3164/NetWork//10.gif";}</t>
  </si>
  <si>
    <t>{"Address":"200 First Street S.W.Rochester, MN 55905","Tel":"1-(507) 284-2511","Fax":"1-(507) 284-0161","Mail":"","ApplyOnline":"","Conditions_Cost": "","Conditions_Edu": "无明确要求", "Conditions_Test": "","Conditions_Age": "无明确要求","MajorSum": "0", "OpeningTime": "","Tuition": "-1","Other_Application": "","Other_reg": "-1","Other_books": "-1","ScholarshipUrl": "","alimony":"12768-21600","Other_Conditions": "无明确要求","Currency": "美元","Rate": "6.3387"}</t>
  </si>
  <si>
    <t>古斯塔夫阿道尔夫学院（圣彼得）</t>
  </si>
  <si>
    <t>Gustavus Adolphus College (Saint Peter)</t>
  </si>
  <si>
    <t>Gustavus Admission Office, 800 W. College Ave., St. Peter, MN 56082</t>
  </si>
  <si>
    <t>a:2:{i:0;O:8:"stdClass":2:{s:4:"type";s:17:"托福网考(IBT)";s:5:"score";s:2:"80";}i:1;O:8:"stdClass":2:{s:4:"type";s:6:"雅思";s:5:"score";s:3:"6.0";}}</t>
  </si>
  <si>
    <t>+1 507-933-7474</t>
  </si>
  <si>
    <t>admission@gustavus.edu</t>
  </si>
  <si>
    <t>申请者可提交SAT、ACT考试成绩</t>
  </si>
  <si>
    <t>http://admission.gustavus.edu/admissions/finAid/scholarships.asp</t>
  </si>
  <si>
    <t>+1 507-933-7676</t>
  </si>
  <si>
    <t>a:10:{s:6:"文学";s:37:"./major/175/3152/Undergraduate//9.gif";s:9:"历史学";s:37:"./major/175/3152/Undergraduate//7.gif";s:6:"理学";s:37:"./major/175/3152/Undergraduate//6.gif";s:9:"经济学";s:37:"./major/175/3152/Undergraduate//5.gif";s:9:"教育学";s:37:"./major/175/3152/Undergraduate//4.gif";s:9:"管理学";s:37:"./major/175/3152/Undergraduate//3.gif";s:6:"工学";s:37:"./major/175/3152/Undergraduate//2.gif";s:6:"哲学";s:38:"./major/175/3152/Undergraduate//11.gif";s:6:"医学";s:38:"./major/175/3152/Undergraduate//10.gif";s:6:"法学";s:37:"./major/175/3152/Undergraduate//1.gif";}</t>
  </si>
  <si>
    <t>{"Address":"Gustavus Admission Office, 800 W. College Ave., St. Peter, MN 56082","Tel":"+1 507-933-7676","Fax":"+1 507-933-7474","Mail":"admission@gustavus.edu","ApplyOnline":"https://www.commonapp.org/CommonApp/default.aspx","Conditions_Cost": "","Conditions_Edu": "高中毕业", "Conditions_Test": [{"type":"托福网考(IBT)","score":"80"},{"type":"雅思","score":"6.0"}],"Conditions_Age": "无明确要求","MajorSum": "45", "OpeningTime": "","Tuition": "38660","Other_Application": "-1","Other_reg": "-1","Other_books": "-1","ScholarshipUrl": "http://admission.gustavus.edu/admissions/finAid/scholarships.asp","alimony":"12768-21600","Other_Conditions": "申请者可提交SAT、ACT考试成绩","Currency": "美元","Rate": "6.3387"}</t>
  </si>
  <si>
    <t>a:5:{s:6:"文学";s:34:"./major/175/3152/Specialist//9.gif";s:6:"理学";s:34:"./major/175/3152/Specialist//6.gif";s:9:"教育学";s:34:"./major/175/3152/Specialist//4.gif";s:6:"医学";s:35:"./major/175/3152/Specialist//10.gif";s:6:"法学";s:34:"./major/175/3152/Specialist//1.gif";}</t>
  </si>
  <si>
    <t>{"Address":"Gustavus Admission Office, 800 W. College Ave., St. Peter, MN 56082","Tel":"+1 507-933-7676","Fax":"+1 507-933-7474","Mail":"admission@gustavus.edu","ApplyOnline":"https://www.commonapp.org/CommonApp/default.aspx","Conditions_Cost": "","Conditions_Edu": "高中毕业", "Conditions_Test": [{"type":"托福网考(IBT)","score":"80"},{"type":"雅思","score":"6.0"}],"Conditions_Age": "无明确要求","MajorSum": "13", "OpeningTime": "","Tuition": "38660","Other_Application": "-1","Other_reg": "-1","Other_books": "-1","ScholarshipUrl": "http://admission.gustavus.edu/admissions/finAid/scholarships.asp","alimony":"12768-21600","Other_Conditions": "申请者可提交SAT、ACT考试成绩","Currency": "美元","Rate": "6.3387"}</t>
  </si>
  <si>
    <t>a:8:{s:6:"文学";s:34:"./major/175/3152/Foundation//9.gif";s:6:"农学";s:34:"./major/175/3152/Foundation//8.gif";s:6:"理学";s:34:"./major/175/3152/Foundation//6.gif";s:9:"管理学";s:34:"./major/175/3152/Foundation//3.gif";s:6:"工学";s:34:"./major/175/3152/Foundation//2.gif";s:6:"哲学";s:35:"./major/175/3152/Foundation//11.gif";s:6:"医学";s:35:"./major/175/3152/Foundation//10.gif";s:6:"法学";s:34:"./major/175/3152/Foundation//1.gif";}</t>
  </si>
  <si>
    <t>{"Address":"Gustavus Admission Office, 800 W. College Ave., St. Peter, MN 56082","Tel":"+1 507-933-7676","Fax":"+1 507-933-7474","Mail":"admission@gustavus.edu","ApplyOnline":"https://www.commonapp.org/CommonApp/default.aspx","Conditions_Cost": "","Conditions_Edu": "无明确要求", "Conditions_Test": "","Conditions_Age": "无明确要求","MajorSum": "15", "OpeningTime": "","Tuition": "-1","Other_Application": "-1","Other_reg": "-1","Other_books": "-1","ScholarshipUrl": "","alimony":"12768-21600","Other_Conditions": "无明确要求","Currency": "美元","Rate": "6.3387"}</t>
  </si>
  <si>
    <t>汉普顿大学(汉普顿)</t>
  </si>
  <si>
    <t>Hampton University (Hampton)</t>
  </si>
  <si>
    <t>Office of Admissions, Hampton University, 1st Floor, Whipple Barn, Hampton, VA 23668</t>
  </si>
  <si>
    <t>http://www.hamptonu.edu/apply/apply.cfm</t>
  </si>
  <si>
    <t>a:1:{i:0;O:8:"stdClass":2:{s:4:"type";s:3:"SAT";s:5:"score";s:4:"1000";}}</t>
  </si>
  <si>
    <t>a:2:{i:0;O:8:"stdClass":2:{s:4:"time";s:8:"3月1日";s:3:"tip";s:33:"秋季入学的申请截止日期";}i:1;O:8:"stdClass":2:{s:4:"time";s:9:"11月1日";s:3:"tip";s:33:"春季入学的申请截止日期";}}</t>
  </si>
  <si>
    <t>要求提交托福考试成绩</t>
  </si>
  <si>
    <t>http://www.hamptonu.edu/studentservices/admissions/scholarship.htm</t>
  </si>
  <si>
    <t>+1 757-727-5328</t>
  </si>
  <si>
    <t>a:10:{s:6:"文学";s:37:"./major/175/6024/Undergraduate//9.gif";s:9:"历史学";s:37:"./major/175/6024/Undergraduate//7.gif";s:6:"理学";s:37:"./major/175/6024/Undergraduate//6.gif";s:9:"经济学";s:37:"./major/175/6024/Undergraduate//5.gif";s:9:"教育学";s:37:"./major/175/6024/Undergraduate//4.gif";s:9:"管理学";s:37:"./major/175/6024/Undergraduate//3.gif";s:6:"工学";s:37:"./major/175/6024/Undergraduate//2.gif";s:6:"军事";s:38:"./major/175/6024/Undergraduate//12.gif";s:6:"医学";s:38:"./major/175/6024/Undergraduate//10.gif";s:6:"法学";s:37:"./major/175/6024/Undergraduate//1.gif";}</t>
  </si>
  <si>
    <t>{"Address":"Office of Admissions, Hampton University, 1st Floor, Whipple Barn, Hampton, VA 23668","Tel":"+1 757-727-5328","Fax":"","Mail":"","ApplyOnline":"http://www.hamptonu.edu/apply/apply.cfm","Conditions_Cost": "","Conditions_Edu": "无明确要求", "Conditions_Test": [{"type":"SAT","score":"1000"}],"Conditions_Age": "无明确要求","MajorSum": "57", "OpeningTime": [{"time":"3月1日","tip":"秋季入学的申请截止日期"},{"time":"11月1日","tip":"春季入学的申请截止日期"}],"Tuition": "18618","Other_Application": "35","Other_reg": "-1","Other_books": "-1","ScholarshipUrl": "http://www.hamptonu.edu/studentservices/admissions/scholarship.htm","alimony":"12768-21600","Other_Conditions": "要求提交托福考试成绩","Currency": "美元","Rate": "6.3387"}</t>
  </si>
  <si>
    <t>Graduate College, Hampton University, Wigwam, Room 203, Hampton, VA 23668</t>
  </si>
  <si>
    <t>http://gradcoll.hamptonu.edu/page/International-Students-Admission-Requirements</t>
  </si>
  <si>
    <t>a:1:{i:0;O:8:"stdClass":2:{s:4:"type";s:17:"传统托福(PBT)";s:5:"score";s:3:"525";}}</t>
  </si>
  <si>
    <t>hugrad@hamptonu.edu</t>
  </si>
  <si>
    <t>a:3:{i:0;O:8:"stdClass":2:{s:4:"time";s:8:"4月1日";s:3:"tip";s:33:"秋季入学的申请截止日期";}i:1;O:8:"stdClass":2:{s:4:"time";s:8:"2月1日";s:3:"tip";s:33:"夏季入学的申请截止日期";}i:2;O:8:"stdClass":2:{s:4:"time";s:8:"9月1日";s:3:"tip";s:33:"春季入学的申请截止日期";}}</t>
  </si>
  <si>
    <t>1、要求提交GRE、GMAT、MCAT考试成绩。&amp;nbsp;2、要求提交大学学习成绩单。</t>
  </si>
  <si>
    <t>+1 757.727.5454</t>
  </si>
  <si>
    <t>a:7:{s:6:"文学";s:30:"./major/175/6024/Master//9.gif";s:6:"理学";s:30:"./major/175/6024/Master//6.gif";s:9:"教育学";s:30:"./major/175/6024/Master//4.gif";s:9:"管理学";s:30:"./major/175/6024/Master//3.gif";s:6:"工学";s:30:"./major/175/6024/Master//2.gif";s:6:"哲学";s:31:"./major/175/6024/Master//11.gif";s:6:"医学";s:31:"./major/175/6024/Master//10.gif";}</t>
  </si>
  <si>
    <t>{"Address":"Graduate College, Hampton University, Wigwam, Room 203, Hampton, VA 23668","Tel":"+1 757.727.5454","Fax":"","Mail":"hugrad@hamptonu.edu","ApplyOnline":"http://gradcoll.hamptonu.edu/page/International-Students-Admission-Requirements","Conditions_Cost": "","Conditions_Edu": "本科毕业", "Conditions_Test": [{"type":"传统托福(PBT)","score":"525"}],"Conditions_Age": "无明确要求","MajorSum": "41", "OpeningTime": [{"time":"4月1日","tip":"秋季入学的申请截止日期"},{"time":"2月1日","tip":"夏季入学的申请截止日期"},{"time":"9月1日","tip":"春季入学的申请截止日期"}],"Tuition": "11400","Other_Application": "35","Other_reg": "-1","Other_books": "-1","ScholarshipUrl": "http://www.hamptonu.edu/studentservices/admissions/scholarship.htm","alimony":"12768-21600","Other_Conditions": "1、要求提交GRE、GMAT、MCAT考试成绩。&amp;nbsp;2、要求提交大学学习成绩单。","Currency": "美元","Rate": "6.3387"}</t>
  </si>
  <si>
    <t>a:3:{i:0;O:8:"stdClass":2:{s:4:"time";s:8:"2月1日";s:3:"tip";s:33:"夏季入学的申请截止日期";}i:1;O:8:"stdClass":2:{s:4:"time";s:8:"9月1日";s:3:"tip";s:33:"春季入学的申请截止日期";}i:2;O:8:"stdClass":2:{s:4:"time";s:8:"4月1日";s:3:"tip";s:33:"秋季入学的申请截止日期";}}</t>
  </si>
  <si>
    <t>a:4:{s:6:"理学";s:26:"./major/175/6024/Dr//6.gif";s:9:"教育学";s:26:"./major/175/6024/Dr//4.gif";s:9:"管理学";s:26:"./major/175/6024/Dr//3.gif";s:6:"医学";s:27:"./major/175/6024/Dr//10.gif";}</t>
  </si>
  <si>
    <t>{"Address":"Graduate College, Hampton University, Wigwam, Room 203, Hampton, VA 23668","Tel":"+1 757.727.5454","Fax":"","Mail":"hugrad@hamptonu.edu","ApplyOnline":"http://gradcoll.hamptonu.edu/page/International-Students-Admission-Requirements","Conditions_Cost": "","Conditions_Edu": "本科毕业", "Conditions_Test": [{"type":"传统托福(PBT)","score":"525"}],"Conditions_Age": "无明确要求","MajorSum": "10", "OpeningTime": [{"time":"2月1日","tip":"夏季入学的申请截止日期"},{"time":"9月1日","tip":"春季入学的申请截止日期"},{"time":"4月1日","tip":"秋季入学的申请截止日期"}],"Tuition": "11400","Other_Application": "35","Other_reg": "-1","Other_books": "-1","ScholarshipUrl": "http://www.hamptonu.edu/studentservices/admissions/scholarship.htm","alimony":"12768-21600","Other_Conditions": "1、要求提交GRE、GMAT、MCAT考试成绩。&amp;nbsp;2、要求提交大学学习成绩单。","Currency": "美元","Rate": "6.3387"}</t>
  </si>
  <si>
    <t>a:4:{s:6:"文学";s:34:"./major/175/6024/Specialist//9.gif";s:9:"教育学";s:34:"./major/175/6024/Specialist//4.gif";s:9:"管理学";s:34:"./major/175/6024/Specialist//3.gif";s:6:"军事";s:35:"./major/175/6024/Specialist//12.gif";}</t>
  </si>
  <si>
    <t>{"Address":"Office of Admissions, Hampton University, 1st Floor, Whipple Barn, Hampton, VA 23668","Tel":"+1 757-727-5328","Fax":"","Mail":"","ApplyOnline":"http://www.hamptonu.edu/apply/apply.cfm","Conditions_Cost": "","Conditions_Edu": "高中毕业", "Conditions_Test": [{"type":"SAT","score":"1000"}],"Conditions_Age": "无明确要求","MajorSum": "6", "OpeningTime": [{"time":"3月1日","tip":"秋季入学的申请截止日期"},{"time":"11月1日","tip":"春季入学的申请截止日期"}],"Tuition": "18618","Other_Application": "35","Other_reg": "-1","Other_books": "-1","ScholarshipUrl": "","alimony":"12768-21600","Other_Conditions": "要求提交托福考试成绩","Currency": "美元","Rate": "6.3387"}</t>
  </si>
  <si>
    <t>普及桑大学（塔科马）</t>
  </si>
  <si>
    <t>University of Puget Sound (Tacoma)</t>
  </si>
  <si>
    <t>Office of Admission  1500 N. Warner St.  CMB 1062  Tacoma, WA   98416-1062</t>
  </si>
  <si>
    <t>http://www.pugetsound.edu/admission/apply/freshmen/apply-online/</t>
  </si>
  <si>
    <t>001 253.879.3993</t>
  </si>
  <si>
    <t>admission@pugetsound.edu</t>
  </si>
  <si>
    <t>a:3:{i:0;O:8:"stdClass":2:{s:4:"time";s:9:"1月15日";s:3:"tip";s:30:"常规录取申请截止时间";}i:1;O:8:"stdClass":2:{s:4:"time";s:10:"11月15日";s:3:"tip";s:33:"第一轮提前申请截止日期";}i:2;O:8:"stdClass":2:{s:4:"time";s:8:"1月1日";s:3:"tip";s:33:"第二轮提前申请截止日期";}}</t>
  </si>
  <si>
    <t>http://www.pugetsound.edu/admission/financing-your-education/scholarships/</t>
  </si>
  <si>
    <t>001 253.879.3211</t>
  </si>
  <si>
    <t>a:10:{s:6:"文学";s:37:"./major/175/6247/Undergraduate//9.gif";s:9:"历史学";s:37:"./major/175/6247/Undergraduate//7.gif";s:6:"理学";s:37:"./major/175/6247/Undergraduate//6.gif";s:9:"经济学";s:37:"./major/175/6247/Undergraduate//5.gif";s:9:"教育学";s:37:"./major/175/6247/Undergraduate//4.gif";s:9:"管理学";s:37:"./major/175/6247/Undergraduate//3.gif";s:6:"工学";s:37:"./major/175/6247/Undergraduate//2.gif";s:6:"哲学";s:38:"./major/175/6247/Undergraduate//11.gif";s:6:"医学";s:38:"./major/175/6247/Undergraduate//10.gif";s:6:"法学";s:37:"./major/175/6247/Undergraduate//1.gif";}</t>
  </si>
  <si>
    <t>{"Address":"Office of Admission  1500 N. Warner St.  CMB 1062  Tacoma, WA   98416-1062    ","Tel":"001 253.879.3211","Fax":"001 253.879.3993 ","Mail":"admission@pugetsound.edu","ApplyOnline":"http://www.pugetsound.edu/admission/apply/freshmen/apply-online/","Conditions_Cost": "","Conditions_Edu": "高中毕业", "Conditions_Test": [{"type":"传统托福(PBT)","score":"550"},{"type":"托福网考(IBT)","score":"80"},{"type":"雅思","score":"6.5"}],"Conditions_Age": "无明确要求","MajorSum": "37", "OpeningTime": [{"time":"1月15日","tip":"常规录取申请截止时间"},{"time":"11月15日","tip":"第一轮提前申请截止日期"},{"time":"1月1日","tip":"第二轮提前申请截止日期"}],"Tuition": "41640","Other_Application": "-1","Other_reg": "-1","Other_books": "-1","ScholarshipUrl": "http://www.pugetsound.edu/admission/financing-your-education/scholarships/","alimony":"12768-21600","Other_Conditions": "无明确要求","Currency": "美元","Rate": "6.3387"}</t>
  </si>
  <si>
    <t>School of Education  1500 N. Warner St.  CMB 1051  Tacoma, WA   98416-1051    Howarth 300</t>
  </si>
  <si>
    <t>http://www.pugetsound.edu/admission/apply/graduate-students/apply-online/</t>
  </si>
  <si>
    <t>kstump@pugetsound.edu</t>
  </si>
  <si>
    <t>a:1:{i:0;O:8:"stdClass":2:{s:4:"time";s:8:"3月1日";s:3:"tip";s:30:"教育专业申请截止时间";}}</t>
  </si>
  <si>
    <t>1.没有提及具体语言要求，详情请咨询该校。&amp;nbsp;&amp;nbsp;注：以上要求为教育学专业录取条件。</t>
  </si>
  <si>
    <t>001 253.879.3375</t>
  </si>
  <si>
    <t>a:2:{s:9:"教育学";s:30:"./major/175/6247/Master//4.gif";s:6:"医学";s:31:"./major/175/6247/Master//10.gif";}</t>
  </si>
  <si>
    <t>{"Address":"School of Education  1500 N. Warner St.  CMB 1051  Tacoma, WA   98416-1051    Howarth 300    ","Tel":"001 253.879.3375","Fax":"","Mail":"kstump@pugetsound.edu","ApplyOnline":"http://www.pugetsound.edu/admission/apply/graduate-students/apply-online/","Conditions_Cost": "","Conditions_Edu": "本科毕业", "Conditions_Test": "","Conditions_Age": "无明确要求","MajorSum": "4", "OpeningTime": [{"time":"3月1日","tip":"教育专业申请截止时间"}],"Tuition": "42000","Other_Application": "-1","Other_reg": "-1","Other_books": "-1","ScholarshipUrl": "http://www.pugetsound.edu/admission/financing-your-education/scholarships/","alimony":"12768-21600","Other_Conditions": "1.没有提及具体语言要求，详情请咨询该校。&amp;nbsp;&amp;nbsp;注：以上要求为教育学专业录取条件。","Currency": "美元","Rate": "6.3387"}</t>
  </si>
  <si>
    <t>School of Physical Therapy  1500 N. Warner St.  CMB 1070  Tacoma, WA  98416-1070  South Hall B115</t>
  </si>
  <si>
    <t>pt@pugetsound.edu</t>
  </si>
  <si>
    <t>a:1:{i:0;O:8:"stdClass":2:{s:4:"time";s:9:"11月1日";s:3:"tip";s:36:"物理治疗专业申请截止时间";}}</t>
  </si>
  <si>
    <t>1.没有提及具体语言要求，详情请咨询该校。&amp;nbsp;2.要求提交GRE考试成绩。&amp;nbsp;&amp;nbsp;注：以上要求为物理疗法专业录取条件。</t>
  </si>
  <si>
    <t>001 253.879.3180</t>
  </si>
  <si>
    <t>a:1:{s:6:"医学";s:27:"./major/175/6247/Dr//10.gif";}</t>
  </si>
  <si>
    <t>{"Address":"School of Physical Therapy  1500 N. Warner St.  CMB 1070  Tacoma, WA  98416-1070  South Hall B115","Tel":"001 253.879.3180","Fax":"","Mail":"pt@pugetsound.edu","ApplyOnline":"http://www.pugetsound.edu/admission/apply/graduate-students/apply-online/","Conditions_Cost": [{"score":"四分制  3.0","tip":"GPA"}],"Conditions_Edu": "本科毕业", "Conditions_Test": "","Conditions_Age": "无明确要求","MajorSum": "1", "OpeningTime": [{"time":"11月1日","tip":"物理治疗专业申请截止时间"}],"Tuition": "31500","Other_Application": "-1","Other_reg": "-1","Other_books": "-1","ScholarshipUrl": "http://www.pugetsound.edu/admission/financing-your-education/scholarships/","alimony":"12768-21600","Other_Conditions": "1.没有提及具体语言要求，详情请咨询该校。&amp;nbsp;2.要求提交GRE考试成绩。&amp;nbsp;&amp;nbsp;注：以上要求为物理疗法专业录取条件。","Currency": "美元","Rate": "6.3387"}</t>
  </si>
  <si>
    <t>杨百翰大学爱达荷分校（莱克斯堡）</t>
  </si>
  <si>
    <t>Brigham Young University - Idaho (Rexburg)</t>
  </si>
  <si>
    <t>Brigham Young University–Idaho Admissions  120 Kimball Bldg.  Rexburg, ID 83460-1615</t>
  </si>
  <si>
    <t>http://www.besmart.com/</t>
  </si>
  <si>
    <t>a:15:{i:0;O:8:"stdClass":2:{s:4:"type";s:17:"托福网考(IBT)";s:5:"score";s:2:"66";}i:1;O:8:"stdClass":2:{s:4:"type";s:23:"托福网考(IBT)阅读";s:5:"score";s:2:"17";}i:2;O:8:"stdClass":2:{s:4:"type";s:23:"托福网考(IBT)写作";s:5:"score";s:2:"17";}i:3;O:8:"stdClass":2:{s:4:"type";s:23:"托福网考(IBT)听力";s:5:"score";s:2:"16";}i:4;O:8:"stdClass":2:{s:4:"type";s:23:"托福网考(IBT)口语";s:5:"score";s:2:"16";}i:5;O:8:"stdClass":2:{s:4:"type";s:6:"雅思";s:5:"score";s:3:"6.5";}i:6;O:8:"stdClass":2:{s:4:"type";s:12:"雅思阅读";s:5:"score";s:3:"6.0";}i:7;O:8:"stdClass":2:{s:4:"type";s:12:"雅思写作";s:5:"score";s:3:"5.0";}i:8;O:8:"stdClass":2:{s:4:"type";s:12:"雅思听力";s:5:"score";s:3:"6.0";}i:9;O:8:"stdClass":2:{s:4:"type";s:12:"雅思口语";s:5:"score";s:3:"5.5";}i:10;O:8:"stdClass":2:{s:4:"type";s:3:"PTE";s:5:"score";s:2:"46";}i:11;O:8:"stdClass":2:{s:4:"type";s:9:"PTE口语";s:5:"score";s:2:"45";}i:12;O:8:"stdClass":2:{s:4:"type";s:9:"PTE写作";s:5:"score";s:2:"47";}i:13;O:8:"stdClass":2:{s:4:"type";s:9:"PTE阅读";s:5:"score";s:2:"47";}i:14;O:8:"stdClass":2:{s:4:"type";s:9:"PTE听力";s:5:"score";s:2:"45";}}</t>
  </si>
  <si>
    <t>+1 (208) 496-1303</t>
  </si>
  <si>
    <t>admissions@byui.edu</t>
  </si>
  <si>
    <t>a:3:{i:0;O:8:"stdClass":2:{s:4:"time";s:8:"2月1日";s:3:"tip";s:63:"春季入学申请截止时间、秋季入学申请截止时间";}i:1;O:8:"stdClass":2:{s:4:"time";s:9:"10月1日";s:3:"tip";s:30:"冬季入学申请截止时间";}i:2;O:8:"stdClass":2:{s:4:"time";s:9:"12月1日";s:3:"tip";s:81:"春季入学申请截止时间、秋季入学申请截止时间（提前录取）";}}</t>
  </si>
  <si>
    <t>http://www.byui.edu/financial-aid/international-students</t>
  </si>
  <si>
    <t>+1 (208) 496-1300</t>
  </si>
  <si>
    <t>a:10:{s:6:"文学";s:37:"./major/175/1764/Undergraduate//9.gif";s:6:"农学";s:37:"./major/175/1764/Undergraduate//8.gif";s:9:"历史学";s:37:"./major/175/1764/Undergraduate//7.gif";s:6:"理学";s:37:"./major/175/1764/Undergraduate//6.gif";s:9:"经济学";s:37:"./major/175/1764/Undergraduate//5.gif";s:9:"教育学";s:37:"./major/175/1764/Undergraduate//4.gif";s:9:"管理学";s:37:"./major/175/1764/Undergraduate//3.gif";s:6:"工学";s:37:"./major/175/1764/Undergraduate//2.gif";s:6:"医学";s:38:"./major/175/1764/Undergraduate//10.gif";s:6:"法学";s:37:"./major/175/1764/Undergraduate//1.gif";}</t>
  </si>
  <si>
    <t>{"Address":"Brigham Young University–Idaho Admissions  120 Kimball Bldg.  Rexburg, ID 83460-1615  ","Tel":"+1 (208) 496-1300","Fax":"+1 (208) 496-1303  ","Mail":"admissions@byui.edu","ApplyOnline":"http://www.besmart.com/","Conditions_Cost": "","Conditions_Edu": "高中毕业", "Conditions_Test": [{"type":"托福网考(IBT)","score":"66"},{"type":"托福网考(IBT)阅读","score":"17"},{"type":"托福网考(IBT)写作","score":"17"},{"type":"托福网考(IBT)听力","score":"16"},{"type":"托福网考(IBT)口语","score":"16"},{"type":"雅思","score":"6.5"},{"type":"雅思阅读","score":"6.0"},{"type":"雅思写作","score":"5.0"},{"type":"雅思听力","score":"6.0"},{"type":"雅思口语","score":"5.5"},{"type":"PTE","score":"46"},{"type":"PTE口语","score":"45"},{"type":"PTE写作","score":"47"},{"type":"PTE阅读","score":"47"},{"type":"PTE听力","score":"45"}],"Conditions_Age": "无明确要求","MajorSum": "70", "OpeningTime": [{"time":"2月1日","tip":"春季入学申请截止时间、秋季入学申请截止时间"},{"time":"10月1日","tip":"冬季入学申请截止时间"},{"time":"12月1日","tip":"春季入学申请截止时间、秋季入学申请截止时间（提前录取）"}],"Tuition": "7300","Other_Application": "-1","Other_reg": "-1","Other_books": "500","ScholarshipUrl": "http://www.byui.edu/financial-aid/international-students","alimony":"12768-21600","Other_Conditions": "无明确要求","Currency": "美元","Rate": "6.3387"}</t>
  </si>
  <si>
    <t>a:8:{s:6:"文学";s:34:"./major/175/1764/Specialist//9.gif";s:6:"农学";s:34:"./major/175/1764/Specialist//8.gif";s:6:"理学";s:34:"./major/175/1764/Specialist//6.gif";s:9:"教育学";s:34:"./major/175/1764/Specialist//4.gif";s:9:"管理学";s:34:"./major/175/1764/Specialist//3.gif";s:6:"工学";s:34:"./major/175/1764/Specialist//2.gif";s:6:"医学";s:35:"./major/175/1764/Specialist//10.gif";s:6:"法学";s:34:"./major/175/1764/Specialist//1.gif";}</t>
  </si>
  <si>
    <t>{"Address":"Brigham Young University–Idaho Admissions  120 Kimball Bldg.  Rexburg, ID 83460-1615  ","Tel":"+1 (208) 496-1300","Fax":"+1 (208) 496-1303  ","Mail":"admissions@byui.edu","ApplyOnline":"http://www.besmart.com/","Conditions_Cost": "","Conditions_Edu": "高中毕业", "Conditions_Test": [{"type":"托福网考(IBT)","score":"66"},{"type":"托福网考(IBT)阅读","score":"17"},{"type":"托福网考(IBT)写作","score":"17"},{"type":"托福网考(IBT)听力","score":"16"},{"type":"托福网考(IBT)口语","score":"16"},{"type":"雅思","score":"6.5"},{"type":"雅思阅读","score":"6.0"},{"type":"雅思写作","score":"5.0"},{"type":"雅思听力","score":"6.0"},{"type":"雅思口语","score":"5.5"},{"type":"PTE","score":"46"},{"type":"PTE口语","score":"45"},{"type":"PTE写作","score":"47"},{"type":"PTE阅读","score":"47"},{"type":"PTE听力","score":"45"}],"Conditions_Age": "无明确要求","MajorSum": "26", "OpeningTime": [{"time":"2月1日","tip":"春季入学申请截止时间、秋季入学申请截止时间"},{"time":"10月1日","tip":"冬季入学申请截止时间"},{"time":"12月1日","tip":"春季入学申请截止时间、秋季入学申请截止时间（提前录取）"}],"Tuition": "7300","Other_Application": "-1","Other_reg": "-1","Other_books": "500","ScholarshipUrl": "http://www.byui.edu/financial-aid/international-students","alimony":"12768-21600","Other_Conditions": "无明确要求","Currency": "美元","Rate": "6.3387"}</t>
  </si>
  <si>
    <t>杜佩奇学院（格伦埃林）</t>
  </si>
  <si>
    <t>College of DuPage (Glen Ellyn)</t>
  </si>
  <si>
    <t>College of DuPage, 425 Fawell Blvd., Glen Ellyn IL, 60137</t>
  </si>
  <si>
    <t>http://www.cod.edu/admission/intl_student_admissions/admissions_requirements.aspx</t>
  </si>
  <si>
    <t>001 (630) 942-2323</t>
  </si>
  <si>
    <t>a:3:{i:0;O:8:"stdClass":2:{s:4:"time";s:8:"6月1日";s:3:"tip";s:46:"秋季入学（8月中旬）申请截止时间";}i:1;O:8:"stdClass":2:{s:4:"time";s:9:"11月1日";s:3:"tip";s:46:"春季入学（1月中旬）申请截止时间";}i:2;O:8:"stdClass":2:{s:4:"time";s:8:"3月1日";s:3:"tip";s:43:"夏季入学（5月底）申请截止时间";}}</t>
  </si>
  <si>
    <t>http://www.cod.edu/tuition/financial_aid/scholarships.aspx</t>
  </si>
  <si>
    <t>001 (630) 942-2979</t>
  </si>
  <si>
    <t>a:12:{s:6:"文学";s:34:"./major/175/1831/Specialist//9.gif";s:6:"农学";s:34:"./major/175/1831/Specialist//8.gif";s:9:"历史学";s:34:"./major/175/1831/Specialist//7.gif";s:6:"理学";s:34:"./major/175/1831/Specialist//6.gif";s:9:"经济学";s:34:"./major/175/1831/Specialist//5.gif";s:9:"教育学";s:34:"./major/175/1831/Specialist//4.gif";s:9:"管理学";s:34:"./major/175/1831/Specialist//3.gif";s:6:"工学";s:34:"./major/175/1831/Specialist//2.gif";s:21:"职教及其他类别";s:35:"./major/175/1831/Specialist//13.gif";s:6:"哲学";s:35:"./major/175/1831/Specialist//11.gif";s:6:"医学";s:35:"./major/175/1831/Specialist//10.gif";s:6:"法学";s:34:"./major/175/1831/Specialist//1.gif";}</t>
  </si>
  <si>
    <t>{"Address":"College of DuPage, 425 Fawell Blvd., Glen Ellyn IL, 60137 ","Tel":"001 (630) 942-2979","Fax":"001 (630) 942-2323","Mail":"","ApplyOnline":"http://www.cod.edu/admission/intl_student_admissions/admissions_requirements.aspx","Conditions_Cost": "","Conditions_Edu": "高中毕业", "Conditions_Test": [{"type":"托福网考(IBT)","score":"79"}],"Conditions_Age": "十八岁以上","MajorSum": "93", "OpeningTime": [{"time":"6月1日","tip":"秋季入学（8月中旬）申请截止时间"},{"time":"11月1日","tip":"春季入学（1月中旬）申请截止时间"},{"time":"3月1日","tip":"夏季入学（5月底）申请截止时间"}],"Tuition": "9528","Other_Application": "20","Other_reg": "-1","Other_books": "-1","ScholarshipUrl": "http://www.cod.edu/tuition/financial_aid/scholarships.aspx","alimony":"12768-21600","Other_Conditions": "","Currency": "美元","Rate": "6.3387"}</t>
  </si>
  <si>
    <t>http://www.cod.edu/programs/esl/index.aspx#enroll</t>
  </si>
  <si>
    <t>1 (630) 942-2047</t>
  </si>
  <si>
    <t>a:1:{s:9:"教育学";s:32:"./major/175/1831/Language//4.gif";}</t>
  </si>
  <si>
    <t>{"Address":"College of DuPage, 425 Fawell Blvd., Glen Ellyn IL, 60137 ","Tel":"1 (630) 942-2047","Fax":"","Mail":"","ApplyOnline":"http://www.cod.edu/programs/esl/index.aspx#enroll","Conditions_Cost": "","Conditions_Edu": "无明确要求", "Conditions_Test": "","Conditions_Age": "无明确要求","MajorSum": "1", "OpeningTime": "","Tuition": "-1","Other_Application": "-1","Other_reg": "-1","Other_books": "-1","ScholarshipUrl": "","alimony":"12768-21600","Other_Conditions": "无明确要求","Currency": "美元","Rate": "6.3387"}</t>
  </si>
  <si>
    <t>a:2:{s:6:"农学";s:34:"./major/175/1831/Foundation//8.gif";s:9:"教育学";s:34:"./major/175/1831/Foundation//4.gif";}</t>
  </si>
  <si>
    <t>纽约州立大学波茨坦学院（波茨坦）</t>
  </si>
  <si>
    <t>State University of New York-Potsdam (Potsdam)</t>
  </si>
  <si>
    <t>SUNY Potsdam, Admissions Office, 44 Pierrepont Avenue, Potsdam, NY 13676</t>
  </si>
  <si>
    <t>http://www.potsdam.edu/admissions/undergraduate/international/freshmen.cfm</t>
  </si>
  <si>
    <t>a:8:{i:0;O:8:"stdClass":2:{s:4:"type";s:17:"传统托福(PBT)";s:5:"score";s:3:"550";}i:1;O:8:"stdClass":2:{s:4:"type";s:17:"托福机考(CBT)";s:5:"score";s:3:"213";}i:2;O:8:"stdClass":2:{s:4:"type";s:17:"托福网考(IBT)";s:5:"score";s:2:"79";}i:3;O:8:"stdClass":2:{s:4:"type";s:6:"雅思";s:5:"score";s:1:"6";}i:4;O:8:"stdClass":2:{s:4:"type";s:12:"雅思阅读";s:5:"score";s:3:"5.5";}i:5;O:8:"stdClass":2:{s:4:"type";s:12:"雅思写作";s:5:"score";s:3:"5.5";}i:6;O:8:"stdClass":2:{s:4:"type";s:12:"雅思听力";s:5:"score";s:3:"5.5";}i:7;O:8:"stdClass":2:{s:4:"type";s:12:"雅思口语";s:5:"score";s:3:"5.5";}}</t>
  </si>
  <si>
    <t>+1 (315) 267-2163</t>
  </si>
  <si>
    <t>admissions@potsdam.edu</t>
  </si>
  <si>
    <t>http://www.potsdam.edu/admissions/financial/types/scholarships/index.cfm</t>
  </si>
  <si>
    <t>+1 (315) 267-2180</t>
  </si>
  <si>
    <t>a:10:{s:6:"文学";s:37:"./major/175/4139/Undergraduate//9.gif";s:9:"历史学";s:37:"./major/175/4139/Undergraduate//7.gif";s:6:"理学";s:37:"./major/175/4139/Undergraduate//6.gif";s:9:"经济学";s:37:"./major/175/4139/Undergraduate//5.gif";s:9:"教育学";s:37:"./major/175/4139/Undergraduate//4.gif";s:9:"管理学";s:37:"./major/175/4139/Undergraduate//3.gif";s:6:"工学";s:37:"./major/175/4139/Undergraduate//2.gif";s:6:"哲学";s:38:"./major/175/4139/Undergraduate//11.gif";s:6:"医学";s:38:"./major/175/4139/Undergraduate//10.gif";s:6:"法学";s:37:"./major/175/4139/Undergraduate//1.gif";}</t>
  </si>
  <si>
    <t>{"Address":"SUNY Potsdam, Admissions Office, 44 Pierrepont Avenue, Potsdam, NY 13676","Tel":"+1 (315) 267-2180","Fax":"+1 (315) 267-2163","Mail":"admissions@potsdam.edu","ApplyOnline":"http://www.potsdam.edu/admissions/undergraduate/international/freshmen.cfm","Conditions_Cost": "","Conditions_Edu": "高中毕业", "Conditions_Test": [{"type":"传统托福(PBT)","score":"550"},{"type":"托福机考(CBT)","score":"213"},{"type":"托福网考(IBT)","score":"79"},{"type":"雅思","score":"6"},{"type":"雅思阅读","score":"5.5"},{"type":"雅思写作","score":"5.5"},{"type":"雅思听力","score":"5.5"},{"type":"雅思口语","score":"5.5"}],"Conditions_Age": "无明确要求","MajorSum": "50", "OpeningTime": [{"time":"12月31日","tip":"全年皆可申请"}],"Tuition": "15320","Other_Application": "50","Other_reg": "-1","Other_books": "-1","ScholarshipUrl": "http://www.potsdam.edu/admissions/financial/types/scholarships/index.cfm","alimony":"12768-21600","Other_Conditions": "无明确要求","Currency": "美元","Rate": "6.3387"}</t>
  </si>
  <si>
    <t>The State University of New York at Potsdam, 44 Pierrepont Avenue, Potsdam NY 13676</t>
  </si>
  <si>
    <t>https://secure.potsdam.edu/graduate/</t>
  </si>
  <si>
    <t>a:3:{i:0;O:8:"stdClass":2:{s:4:"time";s:8:"3月1日";s:3:"tip";s:30:"夏季入学申请截止日期";}i:1;O:8:"stdClass":2:{s:4:"time";s:8:"4月1日";s:3:"tip";s:30:"秋季入学申请截止日期";}i:2;O:8:"stdClass":2:{s:4:"time";s:10:"10月15日";s:3:"tip";s:30:"春季入学申请截止日期";}}</t>
  </si>
  <si>
    <t>1-(315) 267-2165</t>
  </si>
  <si>
    <t>a:5:{s:6:"文学";s:30:"./major/175/4139/Master//9.gif";s:6:"理学";s:30:"./major/175/4139/Master//6.gif";s:9:"教育学";s:30:"./major/175/4139/Master//4.gif";s:9:"管理学";s:30:"./major/175/4139/Master//3.gif";s:6:"法学";s:30:"./major/175/4139/Master//1.gif";}</t>
  </si>
  <si>
    <t>{"Address":"The State University of New York at Potsdam, 44 Pierrepont Avenue, Potsdam NY 13676","Tel":"1-(315) 267-2165","Fax":"","Mail":"","ApplyOnline":"https://secure.potsdam.edu/graduate/","Conditions_Cost": "","Conditions_Edu": "本科毕业", "Conditions_Test": [{"type":"传统托福(PBT)","score":"550"},{"type":"托福机考(CBT)","score":"213"},{"type":"托福网考(IBT)","score":"80"},{"type":"雅思","score":"6"}],"Conditions_Age": "无明确要求","MajorSum": "14", "OpeningTime": [{"time":"3月1日","tip":"夏季入学申请截止日期"},{"time":"4月1日","tip":"秋季入学申请截止日期"},{"time":"10月15日","tip":"春季入学申请截止日期"}],"Tuition": "18350","Other_Application": "50","Other_reg": "-1","Other_books": "-1","ScholarshipUrl": "http://www.potsdam.edu/admissions/financial/types/scholarships/index.cfm","alimony":"12768-21600","Other_Conditions": "无明确要求","Currency": "美元","Rate": "6.3387"}</t>
  </si>
  <si>
    <t>新奥尔良洛约拉大学 (新奥尔良)</t>
  </si>
  <si>
    <t>Loyola University New Orleans (New Orleans)</t>
  </si>
  <si>
    <t>Loyola University New Orleans Office of Admissions 6363 Saint Charles Avenue Campus Box 18 New Orleans LA 70118 USA</t>
  </si>
  <si>
    <t>https://secure.loyno.edu/apply/application/</t>
  </si>
  <si>
    <t>admit@loyno.edu</t>
  </si>
  <si>
    <t>http://apply.loyno.edu/scholarships-financial-aid</t>
  </si>
  <si>
    <t>001 504-865-3240</t>
  </si>
  <si>
    <t>a:10:{s:6:"文学";s:37:"./major/175/2563/Undergraduate//9.gif";s:9:"历史学";s:37:"./major/175/2563/Undergraduate//7.gif";s:6:"理学";s:37:"./major/175/2563/Undergraduate//6.gif";s:9:"经济学";s:37:"./major/175/2563/Undergraduate//5.gif";s:9:"教育学";s:37:"./major/175/2563/Undergraduate//4.gif";s:9:"管理学";s:37:"./major/175/2563/Undergraduate//3.gif";s:6:"工学";s:37:"./major/175/2563/Undergraduate//2.gif";s:6:"哲学";s:38:"./major/175/2563/Undergraduate//11.gif";s:6:"医学";s:38:"./major/175/2563/Undergraduate//10.gif";s:6:"法学";s:37:"./major/175/2563/Undergraduate//1.gif";}</t>
  </si>
  <si>
    <t>{"Address":"Loyola University New Orleans Office of Admissions 6363 Saint Charles Avenue Campus Box 18 New Orleans LA 70118 USA","Tel":"001 504-865-3240","Fax":"","Mail":"admit@loyno.edu","ApplyOnline":"https://secure.loyno.edu/apply/application/","Conditions_Cost": "","Conditions_Edu": "高中毕业", "Conditions_Test": [{"type":"传统托福(PBT)","score":"550"},{"type":"托福机考(CBT)","score":"213"},{"type":"托福网考(IBT)","score":"79"},{"type":"雅思","score":"6.5"}],"Conditions_Age": "无明确要求","MajorSum": "56", "OpeningTime": [{"time":"7月1日","tip":"秋季入学申请截止时间"},{"time":"11月1日","tip":"春季入学申请截止时间"}],"Tuition": "35504","Other_Application": "20","Other_reg": "-1","Other_books": "-1","ScholarshipUrl": "http://apply.loyno.edu/scholarships-financial-aid","alimony":"12768-21600","Other_Conditions": "无明确要求","Currency": "美元","Rate": "6.3387"}</t>
  </si>
  <si>
    <t>a:7:{s:6:"文学";s:30:"./major/175/2563/Master//9.gif";s:6:"理学";s:30:"./major/175/2563/Master//6.gif";s:9:"教育学";s:30:"./major/175/2563/Master//4.gif";s:9:"管理学";s:30:"./major/175/2563/Master//3.gif";s:6:"哲学";s:31:"./major/175/2563/Master//11.gif";s:6:"医学";s:31:"./major/175/2563/Master//10.gif";s:6:"法学";s:30:"./major/175/2563/Master//1.gif";}</t>
  </si>
  <si>
    <t>{"Address":"Loyola University New Orleans Office of Admissions 6363 Saint Charles Avenue Campus Box 18 New Orleans LA 70118 USA","Tel":"001 504-865-3240","Fax":"","Mail":"admit@loyno.edu","ApplyOnline":"https://secure.loyno.edu/apply/application/","Conditions_Cost": "","Conditions_Edu": "本科毕业", "Conditions_Test": [{"type":"传统托福(PBT)","score":"550"},{"type":"托福机考(CBT)","score":"213"},{"type":"托福网考(IBT)","score":"79"},{"type":"雅思","score":"6.5"}],"Conditions_Age": "无明确要求","MajorSum": "8", "OpeningTime": "","Tuition": "12636","Other_Application": "-1","Other_reg": "-1","Other_books": "-1","ScholarshipUrl": "http://apply.loyno.edu/scholarships-financial-aid","alimony":"12768-21600","Other_Conditions": "1.提交GRE考试成绩。","Currency": "美元","Rate": "6.3387"}</t>
  </si>
  <si>
    <t>a:1:{s:6:"法学";s:26:"./major/175/2563/Dr//1.gif";}</t>
  </si>
  <si>
    <t>{"Address":"Loyola University New Orleans Office of Admissions 6363 Saint Charles Avenue Campus Box 18 New Orleans LA 70118 USA","Tel":"001 504-865-3240","Fax":"","Mail":"admit@loyno.edu","ApplyOnline":"https://secure.loyno.edu/apply/application/","Conditions_Cost": "","Conditions_Edu": "无明确要求", "Conditions_Test": "","Conditions_Age": "无明确要求","MajorSum": "1", "OpeningTime": "","Tuition": "12636","Other_Application": "-1","Other_reg": "-1","Other_books": "-1","ScholarshipUrl": "http://apply.loyno.edu/scholarships-financial-aid","alimony":"12768-21600","Other_Conditions": "无明确要求","Currency": "美元","Rate": "6.3387"}</t>
  </si>
  <si>
    <t>Center for International Education                                                                                           Loyola University New Orleans                                                              6363 St. Charles Ave.                                                              New Orleans, LA. 70118 USA</t>
  </si>
  <si>
    <t>http://www.loyno.edu/cie/liep-apply%20</t>
  </si>
  <si>
    <t>001 504-864-7548</t>
  </si>
  <si>
    <t>cie@loyno.edu</t>
  </si>
  <si>
    <t>a:1:{i:0;O:8:"stdClass":2:{s:4:"time";s:9:"1月10日";s:3:"tip";s:59:"每年开课6次，1月、3月、6月、7月、8月、10月";}}</t>
  </si>
  <si>
    <t>001 504-864-7550</t>
  </si>
  <si>
    <t>a:2:{s:6:"文学";s:32:"./major/175/2563/Language//9.gif";s:9:"教育学";s:32:"./major/175/2563/Language//4.gif";}</t>
  </si>
  <si>
    <t>{"Address":"Center for International Education                                                                                           Loyola University New Orleans                                                              6363 St. Charles Ave.                                                              New Orleans, LA. 70118 USA  ","Tel":"001 504-864-7550","Fax":"001 504-864-7548","Mail":"cie@loyno.edu","ApplyOnline":"http://www.loyno.edu/cie/liep-apply%20","Conditions_Cost": "","Conditions_Edu": "无明确要求", "Conditions_Test": "","Conditions_Age": "无明确要求","MajorSum": "1", "OpeningTime": [{"time":"1月10日","tip":"每年开课6次，1月、3月、6月、7月、8月、10月"}],"Tuition": "244","Other_Application": "150","Other_reg": "-1","Other_books": "-1","ScholarshipUrl": "","alimony":"12768-21600","Other_Conditions": "无明确要求","Currency": "美元","Rate": "6.3387"}</t>
  </si>
  <si>
    <t>a:3:{s:9:"教育学";s:31:"./major/175/2563/NetWork//4.gif";s:6:"哲学";s:32:"./major/175/2563/NetWork//11.gif";s:6:"医学";s:32:"./major/175/2563/NetWork//10.gif";}</t>
  </si>
  <si>
    <t>{"Address":"Loyola University New Orleans Office of Admissions 6363 Saint Charles Avenue Campus Box 18 New Orleans LA 70118 USA","Tel":"001 504-865-3240","Fax":"","Mail":"admit@loyno.edu","ApplyOnline":"https://secure.loyno.edu/apply/application/","Conditions_Cost": "","Conditions_Edu": "无明确要求", "Conditions_Test": "","Conditions_Age": "无明确要求","MajorSum": "3", "OpeningTime": "","Tuition": "12636","Other_Application": "","Other_reg": "-1","Other_books": "-1","ScholarshipUrl": "http://apply.loyno.edu/scholarships-financial-aid","alimony":"12768-21600","Other_Conditions": "无明确要求","Currency": "美元","Rate": "6.3387"}</t>
  </si>
  <si>
    <t>a:4:{s:9:"教育学";s:34:"./major/175/2563/Foundation//4.gif";s:6:"工学";s:34:"./major/175/2563/Foundation//2.gif";s:6:"医学";s:35:"./major/175/2563/Foundation//10.gif";s:6:"法学";s:34:"./major/175/2563/Foundation//1.gif";}</t>
  </si>
  <si>
    <t>{"Address":"Loyola University New Orleans Office of Admissions 6363 Saint Charles Avenue Campus Box 18 New Orleans LA 70118 USA","Tel":"001 504-865-3240","Fax":"","Mail":"admit@loyno.edu","ApplyOnline":"https://secure.loyno.edu/apply/application/","Conditions_Cost": "","Conditions_Edu": "无明确要求", "Conditions_Test": "","Conditions_Age": "无明确要求","MajorSum": "4", "OpeningTime": "","Tuition": "-1","Other_Application": "-1","Other_reg": "-1","Other_books": "-1","ScholarshipUrl": "","alimony":"12768-21600","Other_Conditions": "无明确要求","Currency": "美元","Rate": "6.3387"}</t>
  </si>
  <si>
    <t>卡罗来纳海岸大学（康威）</t>
  </si>
  <si>
    <t>Coastal Carolina University (Conway)</t>
  </si>
  <si>
    <t>Admissons, Coastal Carolina University, P.O. Box 261954, Conway, SC</t>
  </si>
  <si>
    <t>https://www.coastal.edu/admissions/applications/international.html</t>
  </si>
  <si>
    <t>a:8:{i:0;O:8:"stdClass":2:{s:4:"type";s:17:"传统托福(PBT)";s:5:"score";s:3:"525";}i:1;O:8:"stdClass":2:{s:4:"type";s:17:"托福机考(CBT)";s:5:"score";s:3:"197";}i:2;O:8:"stdClass":2:{s:4:"type";s:17:"托福网考(IBT)";s:5:"score";s:2:"71";}i:3;O:8:"stdClass":2:{s:4:"type";s:6:"雅思";s:5:"score";s:1:"6";}i:4;O:8:"stdClass":2:{s:4:"type";s:12:"雅思阅读";s:5:"score";s:1:"5";}i:5;O:8:"stdClass":2:{s:4:"type";s:12:"雅思写作";s:5:"score";s:1:"5";}i:6;O:8:"stdClass":2:{s:4:"type";s:12:"雅思听力";s:5:"score";s:1:"5";}i:7;O:8:"stdClass":2:{s:4:"type";s:12:"雅思口语";s:5:"score";s:1:"5";}}</t>
  </si>
  <si>
    <t>admissions@coastal.edu</t>
  </si>
  <si>
    <t>http://www.coastal.edu/financialaid/scholar.html</t>
  </si>
  <si>
    <t>+1 800-277-7000</t>
  </si>
  <si>
    <t>a:11:{s:6:"文学";s:37:"./major/175/5214/Undergraduate//9.gif";s:9:"历史学";s:37:"./major/175/5214/Undergraduate//7.gif";s:6:"理学";s:37:"./major/175/5214/Undergraduate//6.gif";s:9:"经济学";s:37:"./major/175/5214/Undergraduate//5.gif";s:9:"教育学";s:37:"./major/175/5214/Undergraduate//4.gif";s:9:"管理学";s:37:"./major/175/5214/Undergraduate//3.gif";s:6:"工学";s:37:"./major/175/5214/Undergraduate//2.gif";s:6:"军事";s:38:"./major/175/5214/Undergraduate//12.gif";s:6:"哲学";s:38:"./major/175/5214/Undergraduate//11.gif";s:6:"医学";s:38:"./major/175/5214/Undergraduate//10.gif";s:6:"法学";s:37:"./major/175/5214/Undergraduate//1.gif";}</t>
  </si>
  <si>
    <t>{"Address":"Admissons, Coastal Carolina University, P.O. Box 261954, Conway, SC","Tel":"+1 800-277-7000","Fax":"","Mail":"admissions@coastal.edu","ApplyOnline":"https://www.coastal.edu/admissions/applications/international.html","Conditions_Cost": "","Conditions_Edu": "高中毕业", "Conditions_Test": [{"type":"传统托福(PBT)","score":"525"},{"type":"托福机考(CBT)","score":"197"},{"type":"托福网考(IBT)","score":"71"},{"type":"雅思","score":"6"},{"type":"雅思阅读","score":"5"},{"type":"雅思写作","score":"5"},{"type":"雅思听力","score":"5"},{"type":"雅思口语","score":"5"}],"Conditions_Age": "无明确要求","MajorSum": "41", "OpeningTime": [{"time":"7月1日","tip":"秋季入学申请截止时间"},{"time":"11月15日","tip":"春季入学申请截止时间"}],"Tuition": "22630","Other_Application": "-1","Other_reg": "-1","Other_books": "-1","ScholarshipUrl": "http://www.coastal.edu/financialaid/scholar.html","alimony":"12768-21600","Other_Conditions": "无明确要求","Currency": "美元","Rate": "6.3387"}</t>
  </si>
  <si>
    <t>Graduate Study, Singleton Building 117, Coastal Carolina University, P.O. Box 261954, Conway, SC</t>
  </si>
  <si>
    <t>http://www.coastal.edu/graduate/graduatedegreeprograms/degreeseeking.html</t>
  </si>
  <si>
    <t>joluken@coastal.edu</t>
  </si>
  <si>
    <t>1、要求提交之前学习成绩单。&amp;nbsp;2、语言中心（ELS）：112级。</t>
  </si>
  <si>
    <t>http://www.coastal.edu/financialaid/types/scholarships/index.html</t>
  </si>
  <si>
    <t>+1 843-349-2235</t>
  </si>
  <si>
    <t>a:4:{s:6:"文学";s:30:"./major/175/5214/Master//9.gif";s:6:"理学";s:30:"./major/175/5214/Master//6.gif";s:9:"教育学";s:30:"./major/175/5214/Master//4.gif";s:9:"管理学";s:30:"./major/175/5214/Master//3.gif";}</t>
  </si>
  <si>
    <t>{"Address":"Graduate Study, Singleton Building 117, Coastal Carolina University, P.O. Box 261954, Conway, SC","Tel":"+1 843-349-2235","Fax":"","Mail":"joluken@coastal.edu","ApplyOnline":"http://www.coastal.edu/graduate/graduatedegreeprograms/degreeseeking.html","Conditions_Cost": "","Conditions_Edu": "本科毕业", "Conditions_Test": [{"type":"传统托福(PBT)","score":"550"},{"type":"托福网考(IBT)","score":"79"},{"type":"雅思","score":"6.5"}],"Conditions_Age": "无明确要求","MajorSum": "6", "OpeningTime": "","Tuition": "18936","Other_Application": "-1","Other_reg": "-1","Other_books": "-1","ScholarshipUrl": "http://www.coastal.edu/financialaid/types/scholarships/index.html","alimony":"12768-21600","Other_Conditions": "1、要求提交之前学习成绩单。&amp;nbsp;2、语言中心（ELS）：112级。","Currency": "美元","Rate": "6.3387"}</t>
  </si>
  <si>
    <t>a:1:{s:6:"理学";s:26:"./major/175/5214/Dr//6.gif";}</t>
  </si>
  <si>
    <t>{"Address":"Graduate Study, Singleton Building 117, Coastal Carolina University, P.O. Box 261954, Conway, SC","Tel":"+1 843-349-2235","Fax":"","Mail":"joluken@coastal.edu","ApplyOnline":"http://www.coastal.edu/graduate/graduatedegreeprograms/degreeseeking.html","Conditions_Cost": "","Conditions_Edu": "无明确要求", "Conditions_Test": [{"type":"传统托福(PBT)","score":"550"},{"type":"托福网考(IBT)","score":"79"},{"type":"雅思","score":"6.5"}],"Conditions_Age": "无明确要求","MajorSum": "1", "OpeningTime": "","Tuition": "18936","Other_Application": "-1","Other_reg": "-1","Other_books": "-1","ScholarshipUrl": "http://www.coastal.edu/financialaid/types/scholarships/index.html","alimony":"12768-21600","Other_Conditions": "1、要求提交之前学习成绩单。&amp;nbsp;2、语言中心（ELS）：112级。","Currency": "美元","Rate": "6.3387"}</t>
  </si>
  <si>
    <t>mba@coastal.edu</t>
  </si>
  <si>
    <t>a:3:{i:0;O:8:"stdClass":2:{s:4:"time";s:10:"11月15日";s:3:"tip";s:30:"春季入学申请截止日期";}i:1;O:8:"stdClass":2:{s:4:"time";s:9:"6月15日";s:3:"tip";s:30:"秋季入学申请截止日期";}i:2;O:8:"stdClass":2:{s:4:"time";s:9:"4月15日";s:3:"tip";s:30:"夏季入学申请截止日期";}}</t>
  </si>
  <si>
    <t>1 843-349-2761</t>
  </si>
  <si>
    <t>a:2:{s:9:"经济学";s:27:"./major/175/5214/MBA//5.gif";s:9:"管理学";s:27:"./major/175/5214/MBA//3.gif";}</t>
  </si>
  <si>
    <t>{"Address":"Graduate Study, Singleton Building 117, Coastal Carolina University, P.O. Box 261954, Conway, SC","Tel":"1 843-349-2761","Fax":"","Mail":"mba@coastal.edu","Conditions_Cost": "","Conditions_Edu": "本科毕业", "Conditions_Test": "", "Conditions_Work": "无明确要求","Conditions_Age": "无明确要求","MajorSum": "6", "OpeningTime": [{"time":"11月15日","tip":"春季入学申请截止日期"},{"time":"6月15日","tip":"秋季入学申请截止日期"},{"time":"4月15日","tip":"夏季入学申请截止日期"}],"Tuition": "27270","Other_Application": "45","Other_reg": "-1","Other_books": "-1","ScholarshipUrl": "","alimony":"12768-21600","Other_Conditions": "1、要求提交GMAT考试成绩。&amp;nbsp;2、要求提交托福考试成绩。","Currency": "美元","Rate": "6.3387"}</t>
  </si>
  <si>
    <t>a:1:{s:6:"法学";s:31:"./major/175/5214/NetWork//1.gif";}</t>
  </si>
  <si>
    <t>{"Address":"Graduate Study, Singleton Building 117, Coastal Carolina University, P.O. Box 261954, Conway, SC","Tel":"+1 843-349-2235","Fax":"","Mail":"joluken@coastal.edu","ApplyOnline":"http://www.coastal.edu/graduate/graduatedegreeprograms/degreeseeking.html","Conditions_Cost": "","Conditions_Edu": "无明确要求", "Conditions_Test": "","Conditions_Age": "无明确要求","MajorSum": "1", "OpeningTime": "","Tuition": "18936","Other_Application": "","Other_reg": "-1","Other_books": "-1","ScholarshipUrl": "http://www.coastal.edu/financialaid/types/scholarships/index.html","alimony":"12768-21600","Other_Conditions": "无明确要求","Currency": "美元","Rate": "6.3387"}</t>
  </si>
  <si>
    <t>a:2:{s:9:"教育学";s:34:"./major/175/5214/Foundation//4.gif";s:6:"法学";s:34:"./major/175/5214/Foundation//1.gif";}</t>
  </si>
  <si>
    <t>约翰卡洛尔大学（大学城）</t>
  </si>
  <si>
    <t>John Carroll University (University Heights)</t>
  </si>
  <si>
    <t>John Carroll University, Office of Admission 1 John Carroll Boulevard University Heights, OHIO 44118-4581 UNITED STATES</t>
  </si>
  <si>
    <t>admission@jcu.edu</t>
  </si>
  <si>
    <t>a:3:{i:0;O:8:"stdClass":2:{s:4:"time";s:8:"2月1日";s:3:"tip";s:30:"提前录取申请截止日期";}i:1;O:8:"stdClass":2:{s:4:"time";s:8:"5月1日";s:3:"tip";s:30:"秋季入学申请截止时间";}i:2;O:8:"stdClass":2:{s:4:"time";s:9:"10月1日";s:3:"tip";s:30:"春季入学申请截止时间";}}</t>
  </si>
  <si>
    <t>申请者可提交SAT、ACT成绩。</t>
  </si>
  <si>
    <t>http://sites.jcu.edu/aid/pages/types-of-aid/scholarships/</t>
  </si>
  <si>
    <t>+1 216.397.4294</t>
  </si>
  <si>
    <t>a:10:{s:6:"文学";s:37:"./major/175/4511/Undergraduate//9.gif";s:9:"历史学";s:37:"./major/175/4511/Undergraduate//7.gif";s:6:"理学";s:37:"./major/175/4511/Undergraduate//6.gif";s:9:"经济学";s:37:"./major/175/4511/Undergraduate//5.gif";s:9:"教育学";s:37:"./major/175/4511/Undergraduate//4.gif";s:9:"管理学";s:37:"./major/175/4511/Undergraduate//3.gif";s:6:"工学";s:37:"./major/175/4511/Undergraduate//2.gif";s:6:"哲学";s:38:"./major/175/4511/Undergraduate//11.gif";s:6:"医学";s:38:"./major/175/4511/Undergraduate//10.gif";s:6:"法学";s:37:"./major/175/4511/Undergraduate//1.gif";}</t>
  </si>
  <si>
    <t>{"Address":"John Carroll University, Office of Admission 1 John Carroll Boulevard University Heights, OHIO 44118-4581 UNITED STATES","Tel":"+1 216.397.4294","Fax":"","Mail":"admission@jcu.edu","ApplyOnline":"https://www.commonapp.org/CommonApp/default.aspx","Conditions_Cost": "","Conditions_Edu": "高中毕业", "Conditions_Test": [{"type":"传统托福(PBT)","score":"550"},{"type":"托福网考(IBT)","score":"79"},{"type":"雅思","score":"6.5"}],"Conditions_Age": "无明确要求","MajorSum": "65", "OpeningTime": [{"time":"2月1日","tip":"提前录取申请截止日期"},{"time":"5月1日","tip":"秋季入学申请截止时间"},{"time":"10月1日","tip":"春季入学申请截止时间"}],"Tuition": "33330","Other_Application": "-1","Other_reg": "-1","Other_books": "-1","ScholarshipUrl": "http://sites.jcu.edu/aid/pages/types-of-aid/scholarships/","alimony":"12768-21600","Other_Conditions": "申请者可提交SAT、ACT成绩。","Currency": "美元","Rate": "6.3387"}</t>
  </si>
  <si>
    <t>Office of Graduate Studies College of Arts and Sciences John Carroll University 1 John Carroll Blvd. University Heights, Ohio, 44118 United States</t>
  </si>
  <si>
    <t>http://sites.jcu.edu/graduatestudies/pages/future-students/apply/international-students/</t>
  </si>
  <si>
    <t>a:4:{i:0;O:8:"stdClass":2:{s:4:"type";s:17:"托福机考(CBT)";s:5:"score";s:3:"213";}i:1;O:8:"stdClass":2:{s:4:"type";s:17:"传统托福(PBT)";s:5:"score";s:3:"550";}i:2;O:8:"stdClass":2:{s:4:"type";s:17:"托福网考(IBT)";s:5:"score";s:2:"79";}i:3;O:8:"stdClass":2:{s:4:"type";s:6:"雅思";s:5:"score";s:3:"6.5";}}</t>
  </si>
  <si>
    <t>gradadmit@jcu.edu</t>
  </si>
  <si>
    <t>申请者需提交GRE成绩。</t>
  </si>
  <si>
    <t>+1 (216) 397-4284</t>
  </si>
  <si>
    <t>a:7:{s:6:"文学";s:30:"./major/175/4511/Master//9.gif";s:9:"历史学";s:30:"./major/175/4511/Master//7.gif";s:6:"理学";s:30:"./major/175/4511/Master//6.gif";s:9:"教育学";s:30:"./major/175/4511/Master//4.gif";s:9:"管理学";s:30:"./major/175/4511/Master//3.gif";s:6:"哲学";s:31:"./major/175/4511/Master//11.gif";s:6:"法学";s:30:"./major/175/4511/Master//1.gif";}</t>
  </si>
  <si>
    <t>{"Address":"Office of Graduate Studies College of Arts and Sciences John Carroll University 1 John Carroll Blvd. University Heights, Ohio, 44118 United States","Tel":"+1 (216) 397-4284","Fax":"","Mail":"gradadmit@jcu.edu","ApplyOnline":"http://sites.jcu.edu/graduatestudies/pages/future-students/apply/international-students/","Conditions_Cost": "","Conditions_Edu": "本科毕业", "Conditions_Test": [{"type":"托福机考(CBT)","score":"213"},{"type":"传统托福(PBT)","score":"550"},{"type":"托福网考(IBT)","score":"79"},{"type":"雅思","score":"6.5"}],"Conditions_Age": "无明确要求","MajorSum": "11", "OpeningTime": "","Tuition": "15390","Other_Application": "35","Other_reg": "-1","Other_books": "-1","ScholarshipUrl": "http://sites.jcu.edu/aid/pages/types-of-aid/scholarships/","alimony":"12768-21600","Other_Conditions": "申请者需提交GRE成绩。","Currency": "美元","Rate": "6.3387"}</t>
  </si>
  <si>
    <t>{"Address":"","Tel":"","Fax":"","Mail":"","Conditions_Cost": [{"score":"2.5"}],"Conditions_Edu": "无明确要求", "Conditions_Test": "", "Conditions_Work": "无明确要求","xueZhi": "12个月 全日制","Conditions_Age": "无明确要求","MajorSum": "0", "OpeningTime": "","Tuition": "-1","Other_Application": "-1","Other_reg": "-1","Other_books": "-1","ScholarshipUrl": "","alimony":"12768-21600","Other_Conditions": "无明确要求","Currency": "美元","Rate": "6.3387"}</t>
  </si>
  <si>
    <t>a:5:{s:6:"理学";s:31:"./major/175/4511/NetWork//6.gif";s:9:"管理学";s:31:"./major/175/4511/NetWork//3.gif";s:6:"哲学";s:32:"./major/175/4511/NetWork//11.gif";s:6:"医学";s:32:"./major/175/4511/NetWork//10.gif";s:6:"法学";s:31:"./major/175/4511/NetWork//1.gif";}</t>
  </si>
  <si>
    <t>{"Address":"Office of Graduate Studies College of Arts and Sciences John Carroll University 1 John Carroll Blvd. University Heights, Ohio, 44118 United States","Tel":"+1 (216) 397-4284","Fax":"","Mail":"gradadmit@jcu.edu","ApplyOnline":"http://sites.jcu.edu/graduatestudies/pages/future-students/apply/international-students/","Conditions_Cost": "","Conditions_Edu": "无明确要求", "Conditions_Test": "","Conditions_Age": "无明确要求","MajorSum": "4", "OpeningTime": "","Tuition": "12510","Other_Application": "","Other_reg": "-1","Other_books": "-1","ScholarshipUrl": "","alimony":"12768-21600","Other_Conditions": "无明确要求","Currency": "美元","Rate": "6.3387"}</t>
  </si>
  <si>
    <t>哈维穆德学院(克莱尔蒙特)</t>
  </si>
  <si>
    <t>Harvey Mudd College (Claremont)</t>
  </si>
  <si>
    <t>Harvey Mudd College Office of Admission 301 Platt Boulevard Claremont CA 91711</t>
  </si>
  <si>
    <t>http://newwww.hmc.edu/admission/apply/international-applicants/applying-for-admissions-as-an-international-student/</t>
  </si>
  <si>
    <t>+1 (909)607-7046</t>
  </si>
  <si>
    <t>admission@hmc.edu</t>
  </si>
  <si>
    <t>http://newwww.hmc.edu/admission/afford/scholarships-and-grants/</t>
  </si>
  <si>
    <t>+1 (909)621-8011</t>
  </si>
  <si>
    <t>a:8:{s:6:"文学";s:36:"./major/175/566/Undergraduate//9.gif";s:9:"历史学";s:36:"./major/175/566/Undergraduate//7.gif";s:6:"理学";s:36:"./major/175/566/Undergraduate//6.gif";s:9:"经济学";s:36:"./major/175/566/Undergraduate//5.gif";s:9:"教育学";s:36:"./major/175/566/Undergraduate//4.gif";s:6:"工学";s:36:"./major/175/566/Undergraduate//2.gif";s:6:"哲学";s:37:"./major/175/566/Undergraduate//11.gif";s:6:"法学";s:36:"./major/175/566/Undergraduate//1.gif";}</t>
  </si>
  <si>
    <t>{"Address":"Harvey Mudd College Office of Admission 301 Platt Boulevard Claremont CA 91711","Tel":"+1 (909)621-8011","Fax":"+1 (909)607-7046","Mail":"admission@hmc.edu","ApplyOnline":"http://newwww.hmc.edu/admission/apply/international-applicants/applying-for-admissions-as-an-international-student/","Conditions_Cost": "","Conditions_Edu": "高中毕业", "Conditions_Test": [{"type":"传统托福(PBT)","score":"600"},{"type":"托福机考(CBT)","score":"250"},{"type":"托福网考(IBT)","score":"100"},{"type":"雅思","score":"7.0"}],"Conditions_Age": "无明确要求","MajorSum": "49", "OpeningTime": "","Tuition": "46234","Other_Application": "-1","Other_reg": "-1","Other_books": "800","ScholarshipUrl": "http://newwww.hmc.edu/admission/afford/scholarships-and-grants/","alimony":"12768-21600","Other_Conditions": "无明确要求","Currency": "美元","Rate": "6.3387"}</t>
  </si>
  <si>
    <t>a:2:{s:9:"教育学";s:33:"./major/175/566/Foundation//4.gif";s:6:"医学";s:34:"./major/175/566/Foundation//10.gif";}</t>
  </si>
  <si>
    <t>{"Address":"Harvey Mudd College Office of Admission 301 Platt Boulevard Claremont CA 91711","Tel":"+1 (909)621-8011","Fax":"+1 (909)607-7046","Mail":"admission@hmc.edu","ApplyOnline":"http://newwww.hmc.edu/admission/apply/international-applicants/applying-for-admissions-as-an-international-student/","Conditions_Cost": "","Conditions_Edu": "无明确要求", "Conditions_Test": "","Conditions_Age": "无明确要求","MajorSum": "1", "OpeningTime": "","Tuition": "-1","Other_Application": "-1","Other_reg": "-1","Other_books": "-1","ScholarshipUrl": "","alimony":"12768-21600","Other_Conditions": "无明确要求","Currency": "美元","Rate": "6.3387"}</t>
  </si>
  <si>
    <t>温斯洛普大学（石山）</t>
  </si>
  <si>
    <t>Winthrop University (Rock Hill)</t>
  </si>
  <si>
    <t>International Center,701 Oakland Avenue,206 Tillman Hall,Rock Hill, SC 29733, USA</t>
  </si>
  <si>
    <t>http://www.winthrop.edu/international/international.aspx?id=26402</t>
  </si>
  <si>
    <t>a:8:{i:0;O:8:"stdClass":2:{s:4:"type";s:17:"传统托福(PBT)";s:5:"score";s:3:"520";}i:1;O:8:"stdClass":2:{s:4:"type";s:17:"托福网考(IBT)";s:5:"score";s:2:"68";}i:2;O:8:"stdClass":2:{s:4:"type";s:6:"雅思";s:5:"score";s:3:"6.0";}i:3;O:8:"stdClass":2:{s:4:"type";s:12:"雅思阅读";s:5:"score";s:1:"5";}i:4;O:8:"stdClass":2:{s:4:"type";s:12:"雅思写作";s:5:"score";s:1:"5";}i:5;O:8:"stdClass":2:{s:4:"type";s:12:"雅思听力";s:5:"score";s:1:"5";}i:6;O:8:"stdClass":2:{s:4:"type";s:12:"雅思口语";s:5:"score";s:1:"5";}i:7;O:8:"stdClass":2:{s:4:"type";s:18:"SAT批判性阅读";s:5:"score";s:3:"450";}}</t>
  </si>
  <si>
    <t>international@winthrop.edu</t>
  </si>
  <si>
    <t>通过美国语言中心（ELS）112级。</t>
  </si>
  <si>
    <t>http://www.winthrop.edu/finaid/academicscholarships/</t>
  </si>
  <si>
    <t>a:10:{s:6:"文学";s:37:"./major/175/5277/Undergraduate//9.gif";s:9:"历史学";s:37:"./major/175/5277/Undergraduate//7.gif";s:6:"理学";s:37:"./major/175/5277/Undergraduate//6.gif";s:9:"经济学";s:37:"./major/175/5277/Undergraduate//5.gif";s:9:"教育学";s:37:"./major/175/5277/Undergraduate//4.gif";s:9:"管理学";s:37:"./major/175/5277/Undergraduate//3.gif";s:6:"工学";s:37:"./major/175/5277/Undergraduate//2.gif";s:6:"哲学";s:38:"./major/175/5277/Undergraduate//11.gif";s:6:"医学";s:38:"./major/175/5277/Undergraduate//10.gif";s:6:"法学";s:37:"./major/175/5277/Undergraduate//1.gif";}</t>
  </si>
  <si>
    <t>{"Address":"International Center,701 Oakland Avenue,206 Tillman Hall,Rock Hill, SC 29733, USA","Tel":"+1 803/323-2133","Fax":"+1 803/323-2340","Mail":"international@winthrop.edu","ApplyOnline":"http://www.winthrop.edu/international/international.aspx?id=26402","Conditions_Cost": "","Conditions_Edu": "高中毕业", "Conditions_Test": [{"type":"传统托福(PBT)","score":"520"},{"type":"托福网考(IBT)","score":"68"},{"type":"雅思","score":"6.0"},{"type":"雅思阅读","score":"5"},{"type":"雅思写作","score":"5"},{"type":"雅思听力","score":"5"},{"type":"雅思口语","score":"5"},{"type":"SAT批判性阅读","score":"450"}],"Conditions_Age": "无明确要求","MajorSum": "82", "OpeningTime": "","Tuition": "26000","Other_Application": "60","Other_reg": "-1","Other_books": "-1","ScholarshipUrl": "http://www.winthrop.edu/finaid/academicscholarships/","alimony":"12768-21600","Other_Conditions": "通过美国语言中心（ELS）112级。","Currency": "美元","Rate": "6.3387"}</t>
  </si>
  <si>
    <t>Graduate School,209 Tillman Hall,Rock Hill, SC 29733, USA</t>
  </si>
  <si>
    <t>https://www.applyweb.com/apply/wing/menu.html</t>
  </si>
  <si>
    <t>graduatestu@winthrop.edu</t>
  </si>
  <si>
    <t>a:2:{i:0;O:8:"stdClass":2:{s:4:"time";s:9:"4月15日";s:3:"tip";s:30:"秋季入学申请截止日期";}i:1;O:8:"stdClass":2:{s:4:"time";s:9:"9月15日";s:3:"tip";s:30:"春季入学申请截止日期";}}</t>
  </si>
  <si>
    <t>1.要求提交GMAT、GRE、MAT或PRAXIS考试成绩。&amp;nbsp;2.通过美国语言中心（ELS）112级。</t>
  </si>
  <si>
    <t>a:8:{s:6:"文学";s:30:"./major/175/5277/Master//9.gif";s:9:"历史学";s:30:"./major/175/5277/Master//7.gif";s:6:"理学";s:30:"./major/175/5277/Master//6.gif";s:9:"经济学";s:30:"./major/175/5277/Master//5.gif";s:9:"教育学";s:30:"./major/175/5277/Master//4.gif";s:9:"管理学";s:30:"./major/175/5277/Master//3.gif";s:6:"医学";s:31:"./major/175/5277/Master//10.gif";s:6:"法学";s:30:"./major/175/5277/Master//1.gif";}</t>
  </si>
  <si>
    <t>{"Address":"Graduate School,209 Tillman Hall,Rock Hill, SC 29733, USA","Tel":"+1 803/323-2204","Fax":"+1 803/323-2292","Mail":"graduatestu@winthrop.edu","ApplyOnline":"https://www.applyweb.com/apply/wing/menu.html","Conditions_Cost": "","Conditions_Edu": "本科毕业", "Conditions_Test": [{"type":"传统托福(PBT)","score":"550"},{"type":"托福网考(IBT)","score":"79"},{"type":"雅思","score":"6.0"}],"Conditions_Age": "无明确要求","MajorSum": "42", "OpeningTime": [{"time":"4月15日","tip":"秋季入学申请截止日期"},{"time":"9月15日","tip":"春季入学申请截止日期"}],"Tuition": "24906","Other_Application": "-1","Other_reg": "-1","Other_books": "-1","ScholarshipUrl": "http://www.winthrop.edu/finaid/academicscholarships/","alimony":"12768-21600","Other_Conditions": "1.要求提交GMAT、GRE、MAT或PRAXIS考试成绩。&amp;nbsp;2.通过美国语言中心（ELS）112级。","Currency": "美元","Rate": "6.3387"}</t>
  </si>
  <si>
    <t>a:4:{i:0;O:8:"stdClass":2:{s:4:"type";s:17:"传统托福(PBT)";s:5:"score";s:3:"550";}i:1;O:8:"stdClass":2:{s:4:"type";s:17:"托福网考(IBT)";s:5:"score";s:2:"79";}i:2;O:8:"stdClass":2:{s:4:"type";s:6:"雅思";s:5:"score";s:3:"6.5";}i:3;O:8:"stdClass":2:{s:4:"type";s:4:"GMAT";s:5:"score";s:3:"400";}}</t>
  </si>
  <si>
    <t>1 803/323-2292</t>
  </si>
  <si>
    <t>gradschool@winthrop.edu</t>
  </si>
  <si>
    <t>1.通过英语语言中心（English Language School ELS）112级。</t>
  </si>
  <si>
    <t>1 800/411-7041</t>
  </si>
  <si>
    <t>a:2:{s:9:"经济学";s:27:"./major/175/5277/MBA//5.gif";s:9:"管理学";s:27:"./major/175/5277/MBA//3.gif";}</t>
  </si>
  <si>
    <t>{"Address":"Graduate School,209 Tillman Hall,Rock Hill, SC 29733, USA","Tel":"1 800/411-7041","Fax":"1 803/323-2292","Mail":"gradschool@winthrop.edu","Conditions_Cost": "","Conditions_Edu": "本科毕业", "Conditions_Test": [{"type":"传统托福(PBT)","score":"550"},{"type":"托福网考(IBT)","score":"79"},{"type":"雅思","score":"6.5"},{"type":"GMAT","score":"400"}], "Conditions_Work": "无明确要求","Conditions_Age": "无明确要求","MajorSum": "8", "OpeningTime": [{"time":"4月15日","tip":"秋季入学申请截止日期"},{"time":"9月15日","tip":"春季入学申请截止日期"}],"Tuition": "35280","Other_Application": "-1","Other_reg": "-1","Other_books": "-1","ScholarshipUrl": "","alimony":"12768-21600","Other_Conditions": "1.通过英语语言中心（English Language School ELS）112级。","Currency": "美元","Rate": "6.3387"}</t>
  </si>
  <si>
    <t>a:4:{s:6:"农学";s:34:"./major/175/5277/Foundation//8.gif";s:9:"教育学";s:34:"./major/175/5277/Foundation//4.gif";s:6:"医学";s:35:"./major/175/5277/Foundation//10.gif";s:6:"法学";s:34:"./major/175/5277/Foundation//1.gif";}</t>
  </si>
  <si>
    <t>{"Address":"International Center,701 Oakland Avenue,206 Tillman Hall,Rock Hill, SC 29733, USA","Tel":"+1 803/323-2133","Fax":"+1 803/323-2340","Mail":"international@winthrop.edu","ApplyOnline":"http://www.winthrop.edu/international/international.aspx?id=26402","Conditions_Cost": "","Conditions_Edu": "无明确要求", "Conditions_Test": "","Conditions_Age": "无明确要求","MajorSum": "7", "OpeningTime": "","Tuition": "-1","Other_Application": "-1","Other_reg": "-1","Other_books": "-1","ScholarshipUrl": "","alimony":"12768-21600","Other_Conditions": "无明确要求","Currency": "美元","Rate": "6.3387"}</t>
  </si>
  <si>
    <t>桑佛大学(伯明翰)</t>
  </si>
  <si>
    <t>Samford University (Birmingham)</t>
  </si>
  <si>
    <t>International office, Samford University, 800 Lakeshore Drive, Birmingham, AL 35229</t>
  </si>
  <si>
    <t>http://www.samford.edu/admission/apply.aspx?t=INTL</t>
  </si>
  <si>
    <t>a:1:{i:0;O:8:"stdClass":2:{s:4:"type";s:17:"托福网考(IBT)";s:5:"score";s:2:"90";}}</t>
  </si>
  <si>
    <t>1 205-726-2171</t>
  </si>
  <si>
    <t>admission@samford.edu</t>
  </si>
  <si>
    <t>a:1:{i:0;O:8:"stdClass":2:{s:4:"time";s:9:"7月31日";s:3:"tip";s:30:"秋季入学申请截止日期";}}</t>
  </si>
  <si>
    <t>1.申请者需提供就读高中成绩单、学历证明等。&amp;nbsp;2.提供托福、雅思成绩。&amp;nbsp;3.可提供SAT、ACT成绩。</t>
  </si>
  <si>
    <t>http://www.samford.edu/admission/scholarships.aspx</t>
  </si>
  <si>
    <t>1 205-726-3673</t>
  </si>
  <si>
    <t>a:10:{s:6:"文学";s:35:"./major/175/63/Undergraduate//9.gif";s:9:"历史学";s:35:"./major/175/63/Undergraduate//7.gif";s:6:"理学";s:35:"./major/175/63/Undergraduate//6.gif";s:9:"经济学";s:35:"./major/175/63/Undergraduate//5.gif";s:9:"教育学";s:35:"./major/175/63/Undergraduate//4.gif";s:9:"管理学";s:35:"./major/175/63/Undergraduate//3.gif";s:6:"工学";s:35:"./major/175/63/Undergraduate//2.gif";s:6:"哲学";s:36:"./major/175/63/Undergraduate//11.gif";s:6:"医学";s:36:"./major/175/63/Undergraduate//10.gif";s:6:"法学";s:35:"./major/175/63/Undergraduate//1.gif";}</t>
  </si>
  <si>
    <t>{"Address":"International office, Samford University, 800 Lakeshore Drive, Birmingham, AL 35229","Tel":"1 205-726-3673","Fax":"1 205-726-2171","Mail":"admission@samford.edu","ApplyOnline":"http://www.samford.edu/admission/apply.aspx?t=INTL","Conditions_Cost": "","Conditions_Edu": "高中毕业", "Conditions_Test": [{"type":"托福网考(IBT)","score":"90"}],"Conditions_Age": "无明确要求","MajorSum": "99", "OpeningTime": [{"time":"7月31日","tip":"秋季入学申请截止日期"}],"Tuition": "25528","Other_Application": "40","Other_reg": "-1","Other_books": "-1","ScholarshipUrl": "http://www.samford.edu/admission/scholarships.aspx","alimony":"12768-21600","Other_Conditions": "1.申请者需提供就读高中成绩单、学历证明等。&amp;nbsp;2.提供托福、雅思成绩。&amp;nbsp;3.可提供SAT、ACT成绩。","Currency": "美元","Rate": "6.3387"}</t>
  </si>
  <si>
    <t>http://www.samford.edu/education/online-application.aspx#</t>
  </si>
  <si>
    <t>a:7:{i:0;O:8:"stdClass":2:{s:4:"type";s:17:"托福网考(IBT)";s:5:"score";s:2:"90";}i:1;O:8:"stdClass":2:{s:4:"type";s:23:"托福网考(IBT)阅读";s:5:"score";s:2:"20";}i:2;O:8:"stdClass":2:{s:4:"type";s:23:"托福网考(IBT)写作";s:5:"score";s:2:"20";}i:3;O:8:"stdClass":2:{s:4:"type";s:23:"托福网考(IBT)听力";s:5:"score";s:2:"20";}i:4;O:8:"stdClass":2:{s:4:"type";s:23:"托福网考(IBT)口语";s:5:"score";s:2:"20";}i:5;O:8:"stdClass":2:{s:4:"type";s:6:"雅思";s:5:"score";s:3:"6.5";}i:6;O:8:"stdClass":2:{s:4:"type";s:4:"GMAT";s:5:"score";s:3:"480";}}</t>
  </si>
  <si>
    <t>a:2:{i:0;O:8:"stdClass":2:{s:4:"time";s:8:"6月1日";s:3:"tip";s:52:"商学院秋季（8月份开学）申请截止日期";}i:1;O:8:"stdClass":2:{s:4:"time";s:9:"11月1日";s:3:"tip";s:52:"商学院春季（1月份开学）申请截止日期";}}</t>
  </si>
  <si>
    <t>商学院入学要求：&amp;nbsp;1.提供就读学校成绩单。&amp;nbsp;2.提供GMAT、GRE成绩。GMAT语文部分成绩为20%以上。</t>
  </si>
  <si>
    <t>a:7:{s:6:"文学";s:28:"./major/175/63/Master//9.gif";s:6:"理学";s:28:"./major/175/63/Master//6.gif";s:9:"教育学";s:28:"./major/175/63/Master//4.gif";s:9:"管理学";s:28:"./major/175/63/Master//3.gif";s:6:"哲学";s:29:"./major/175/63/Master//11.gif";s:6:"医学";s:29:"./major/175/63/Master//10.gif";s:6:"法学";s:28:"./major/175/63/Master//1.gif";}</t>
  </si>
  <si>
    <t>{"Address":"International office, Samford University, 800 Lakeshore Drive, Birmingham, AL 35229","Tel":"1 205-726-3673","Fax":"1 205-726-2171","Mail":"admission@samford.edu","ApplyOnline":"http://www.samford.edu/education/online-application.aspx#","Conditions_Cost": "","Conditions_Edu": "本科毕业", "Conditions_Test": [{"type":"托福网考(IBT)","score":"90"},{"type":"托福网考(IBT)阅读","score":"20"},{"type":"托福网考(IBT)写作","score":"20"},{"type":"托福网考(IBT)听力","score":"20"},{"type":"托福网考(IBT)口语","score":"20"},{"type":"雅思","score":"6.5"},{"type":"GMAT","score":"480"}],"Conditions_Age": "无明确要求","MajorSum": "45", "OpeningTime": [{"time":"6月1日","tip":"商学院秋季（8月份开学）申请截止日期"},{"time":"11月1日","tip":"商学院春季（1月份开学）申请截止日期"}],"Tuition": "17478","Other_Application": "35","Other_reg": "-1","Other_books": "-1","ScholarshipUrl": "http://www.samford.edu/admission/scholarships.aspx","alimony":"12768-21600","Other_Conditions": "商学院入学要求：&amp;nbsp;1.提供就读学校成绩单。&amp;nbsp;2.提供GMAT、GRE成绩。GMAT语文部分成绩为20%以上。","Currency": "美元","Rate": "6.3387"}</t>
  </si>
  <si>
    <t>School of Education Samford University 800 Lakeshore Drive Birmingham, AL 35229</t>
  </si>
  <si>
    <t>a:1:{i:0;O:8:"stdClass":2:{s:5:"score";s:14:"四分制  3.7";s:3:"tip";s:24:"研究生阶段平均分";}}</t>
  </si>
  <si>
    <t>a:1:{i:0;O:8:"stdClass":2:{s:4:"type";s:3:"GRE";s:5:"score";s:3:"301";}}</t>
  </si>
  <si>
    <t>lsennis@samford.edu，kbgilrea@samford.edu</t>
  </si>
  <si>
    <t>a:4:{i:0;O:8:"stdClass":2:{s:4:"time";s:10:"11月15日";s:3:"tip";s:42:"教育学院春季入学申请截止日期";}i:1;O:8:"stdClass":2:{s:4:"time";s:9:"4月18日";s:3:"tip";s:51:"教育学院夏季第一轮入学申请截止日期";}i:2;O:8:"stdClass":2:{s:4:"time";s:9:"5月30日";s:3:"tip";s:51:"教育学院夏季第二轮入学申请截止日期";}i:3;O:8:"stdClass":2:{s:4:"time";s:9:"6月30日";s:3:"tip";s:42:"教育学院秋季入学申请截止日期";}}</t>
  </si>
  <si>
    <t>教育学博士入学要求：&amp;nbsp;1.申请者需获得本科、硕士或持有教育专业学位；&amp;nbsp;2.提交官方成绩单；&amp;nbsp;3.提供GRE、MAT成绩，MAT最低400分。</t>
  </si>
  <si>
    <t>1 205.726.2451，1 205-726-2783</t>
  </si>
  <si>
    <t>a:7:{s:6:"文学";s:24:"./major/175/63/Dr//9.gif";s:6:"理学";s:24:"./major/175/63/Dr//6.gif";s:9:"教育学";s:24:"./major/175/63/Dr//4.gif";s:9:"管理学";s:24:"./major/175/63/Dr//3.gif";s:6:"哲学";s:25:"./major/175/63/Dr//11.gif";s:6:"医学";s:25:"./major/175/63/Dr//10.gif";s:6:"法学";s:24:"./major/175/63/Dr//1.gif";}</t>
  </si>
  <si>
    <t>{"Address":"School of Education Samford University 800 Lakeshore Drive Birmingham, AL 35229","Tel":"1 205.726.2451，1 205-726-2783","Fax":"","Mail":"lsennis@samford.edu，kbgilrea@samford.edu","ApplyOnline":"http://www.samford.edu/education/online-application.aspx#","Conditions_Cost": [{"score":"四分制  3.7","tip":"研究生阶段平均分"}],"Conditions_Edu": "本科毕业", "Conditions_Test": [{"type":"GRE","score":"301"}],"Conditions_Age": "无明确要求","MajorSum": "40", "OpeningTime": [{"time":"11月15日","tip":"教育学院春季入学申请截止日期"},{"time":"4月18日","tip":"教育学院夏季第一轮入学申请截止日期"},{"time":"5月30日","tip":"教育学院夏季第二轮入学申请截止日期"},{"time":"6月30日","tip":"教育学院秋季入学申请截止日期"}],"Tuition": "17478","Other_Application": "35","Other_reg": "-1","Other_books": "-1","ScholarshipUrl": "http://www.samford.edu/admission/scholarships.aspx","alimony":"12768-21600","Other_Conditions": "教育学博士入学要求：&amp;nbsp;1.申请者需获得本科、硕士或持有教育专业学位；&amp;nbsp;2.提交官方成绩单；&amp;nbsp;3.提供GRE、MAT成绩，MAT最低400分。","Currency": "美元","Rate": "6.3387"}</t>
  </si>
  <si>
    <t>a:3:{s:6:"文学";s:32:"./major/175/63/Specialist//9.gif";s:9:"历史学";s:32:"./major/175/63/Specialist//7.gif";s:9:"教育学";s:32:"./major/175/63/Specialist//4.gif";}</t>
  </si>
  <si>
    <t>{"Address":"International office, Samford University, 800 Lakeshore Drive, Birmingham, AL 35229","Tel":"1 205-726-3673","Fax":"1 205-726-2171","Mail":"admission@samford.edu","ApplyOnline":"http://www.samford.edu/admission/apply.aspx?t=INTL","Conditions_Cost": "","Conditions_Edu": "高中毕业", "Conditions_Test": [{"type":"托福网考(IBT)","score":"90"}],"Conditions_Age": "无明确要求","MajorSum": "2", "OpeningTime": [{"time":"7月31日","tip":"秋季入学申请截止日期"}],"Tuition": "25528","Other_Application": "40","Other_reg": "-1","Other_books": "-1","ScholarshipUrl": "http://www.samford.edu/admission/scholarships.aspx","alimony":"12768-21600","Other_Conditions": "1.申请者需提供就读高中成绩单、学历证明等。&amp;nbsp;2.提供托福、雅思成绩。&amp;nbsp;3.可提供SAT、ACT成绩。","Currency": "美元","Rate": "6.3387"}</t>
  </si>
  <si>
    <t>1.申请者需提供就读学校成绩单、学历证明等。&amp;nbsp;2.托福网考低于90分。</t>
  </si>
  <si>
    <t>a:1:{s:6:"文学";s:30:"./major/175/63/Language//9.gif";}</t>
  </si>
  <si>
    <t>{"Address":"International office, Samford University, 800 Lakeshore Drive, Birmingham, AL 35229","Tel":"1 205-726-3673","Fax":"1 205-726-2171","Mail":"admission@samford.edu","ApplyOnline":"http://www.samford.edu/admission/apply.aspx?t=INTL","Conditions_Cost": "","Conditions_Edu": "高中毕业", "Conditions_Test": "","Conditions_Age": "无明确要求","MajorSum": "2", "OpeningTime": "","Tuition": "400","Other_Application": "40","Other_reg": "-1","Other_books": "-1","ScholarshipUrl": "","alimony":"12768-21600","Other_Conditions": "1.申请者需提供就读学校成绩单、学历证明等。&amp;nbsp;2.托福网考低于90分。","Currency": "美元","Rate": "6.3387"}</t>
  </si>
  <si>
    <t>a:6:{s:6:"农学";s:32:"./major/175/63/Foundation//8.gif";s:9:"经济学";s:32:"./major/175/63/Foundation//5.gif";s:9:"教育学";s:32:"./major/175/63/Foundation//4.gif";s:6:"工学";s:32:"./major/175/63/Foundation//2.gif";s:6:"医学";s:33:"./major/175/63/Foundation//10.gif";s:6:"法学";s:32:"./major/175/63/Foundation//1.gif";}</t>
  </si>
  <si>
    <t>{"Address":"International office, Samford University, 800 Lakeshore Drive, Birmingham, AL 35229","Tel":"1 205-726-3673","Fax":"1 205-726-2171","Mail":"admission@samford.edu","ApplyOnline":"http://www.samford.edu/admission/apply.aspx?t=INTL","Conditions_Cost": "","Conditions_Edu": "无明确要求", "Conditions_Test": "","Conditions_Age": "无明确要求","MajorSum": "11", "OpeningTime": [{"time":"7月31日","tip":"秋季入学申请截止日期"}],"Tuition": "-1","Other_Application": "-1","Other_reg": "-1","Other_books": "-1","ScholarshipUrl": "","alimony":"12768-21600","Other_Conditions": "无明确要求","Currency": "美元","Rate": "6.3387"}</t>
  </si>
  <si>
    <t>厄勒姆学院(里士满)</t>
  </si>
  <si>
    <t>Earlham College (Richmond)</t>
  </si>
  <si>
    <t>Admissions Office,Earlham College,801 National Road West,Richmond,IN 47374 USA</t>
  </si>
  <si>
    <t>http://www.earlham.edu/admissions/apply/</t>
  </si>
  <si>
    <t>hillmsu@earlham.edu</t>
  </si>
  <si>
    <t>a:2:{i:0;O:8:"stdClass":2:{s:4:"time";s:8:"2月1日";s:3:"tip";s:51:"秋季学期申请截止日期（申请助学金）";}i:1;O:8:"stdClass":2:{s:4:"time";s:8:"3月1日";s:3:"tip";s:54:"秋季学期申请截止日期（不申请助学金）";}}</t>
  </si>
  <si>
    <t>1.提交SAT或托福考试成绩。</t>
  </si>
  <si>
    <t>http://www.earlham.edu/financial-aid/understanding-your-aid-award/scholarships/</t>
  </si>
  <si>
    <t>+1 (765) 983-1600</t>
  </si>
  <si>
    <t>a:11:{s:6:"文学";s:37:"./major/175/2071/Undergraduate//9.gif";s:9:"历史学";s:37:"./major/175/2071/Undergraduate//7.gif";s:6:"理学";s:37:"./major/175/2071/Undergraduate//6.gif";s:9:"经济学";s:37:"./major/175/2071/Undergraduate//5.gif";s:9:"教育学";s:37:"./major/175/2071/Undergraduate//4.gif";s:9:"管理学";s:37:"./major/175/2071/Undergraduate//3.gif";s:6:"工学";s:37:"./major/175/2071/Undergraduate//2.gif";s:21:"职教及其他类别";s:38:"./major/175/2071/Undergraduate//13.gif";s:6:"哲学";s:38:"./major/175/2071/Undergraduate//11.gif";s:6:"医学";s:38:"./major/175/2071/Undergraduate//10.gif";s:6:"法学";s:37:"./major/175/2071/Undergraduate//1.gif";}</t>
  </si>
  <si>
    <t>{"Address":"Admissions Office,Earlham College,801 National Road West,Richmond,IN 47374 USA","Tel":"+1 (765) 983-1600","Fax":"","Mail":"hillmsu@earlham.edu","ApplyOnline":"http://www.earlham.edu/admissions/apply/","Conditions_Cost": "","Conditions_Edu": "高中毕业", "Conditions_Test": "","Conditions_Age": "无明确要求","MajorSum": "47", "OpeningTime": [{"time":"2月1日","tip":"秋季学期申请截止日期（申请助学金）"},{"time":"3月1日","tip":"秋季学期申请截止日期（不申请助学金）"}],"Tuition": "40600","Other_Application": "-1","Other_reg": "-1","Other_books": "-1","ScholarshipUrl": "http://www.earlham.edu/financial-aid/understanding-your-aid-award/scholarships/","alimony":"12768-21600","Other_Conditions": "1.提交SAT或托福考试成绩。","Currency": "美元","Rate": "6.3387"}</t>
  </si>
  <si>
    <t>http://www.earlham.edu/graduate-programs-in-education/</t>
  </si>
  <si>
    <t>gpe@earlham.edu</t>
  </si>
  <si>
    <t>1.提交GRE成绩</t>
  </si>
  <si>
    <t>http://www.earlham.edu/graduate-programs-in-education/master-of-arts-in-teaching-(mat)/</t>
  </si>
  <si>
    <t>+1 (877) 983-1847</t>
  </si>
  <si>
    <t>a:1:{s:9:"教育学";s:30:"./major/175/2071/Master//4.gif";}</t>
  </si>
  <si>
    <t>{"Address":"Admissions Office,Earlham College,801 National Road West,Richmond,IN 47374 USA","Tel":"+1 (877) 983-1847","Fax":"","Mail":"gpe@earlham.edu","ApplyOnline":"http://www.earlham.edu/graduate-programs-in-education/","Conditions_Cost": [{"score":"3.0"}],"Conditions_Edu": "本科毕业", "Conditions_Test": "","Conditions_Age": "无明确要求","MajorSum": "2", "OpeningTime": "","Tuition": "25000","Other_Application": "50","Other_reg": "-1","Other_books": "-1","ScholarshipUrl": "http://www.earlham.edu/graduate-programs-in-education/master-of-arts-in-teaching-(mat)/","alimony":"12768-21600","Other_Conditions": "1.提交GRE成绩","Currency": "美元","Rate": "6.3387"}</t>
  </si>
  <si>
    <t>巴纳德学院(纽约)</t>
  </si>
  <si>
    <t>Barnard College (New York)</t>
  </si>
  <si>
    <t>Barnard College,Columbia University,Office of Admissions,3009 Broadway,New York, NY 10027</t>
  </si>
  <si>
    <t>+1 212-854-6220</t>
  </si>
  <si>
    <t>admissions@barnard.edu</t>
  </si>
  <si>
    <t>学术要求：&amp;nbsp;1、要求提交高中学习成绩单。&amp;nbsp;2、要求提交SAT、ACT考试成绩。</t>
  </si>
  <si>
    <t>http://barnard.edu/finaid</t>
  </si>
  <si>
    <t>+1 212-854-2014</t>
  </si>
  <si>
    <t>a:8:{s:6:"文学";s:37:"./major/175/3852/Undergraduate//9.gif";s:9:"历史学";s:37:"./major/175/3852/Undergraduate//7.gif";s:6:"理学";s:37:"./major/175/3852/Undergraduate//6.gif";s:9:"经济学";s:37:"./major/175/3852/Undergraduate//5.gif";s:6:"工学";s:37:"./major/175/3852/Undergraduate//2.gif";s:6:"哲学";s:38:"./major/175/3852/Undergraduate//11.gif";s:6:"医学";s:38:"./major/175/3852/Undergraduate//10.gif";s:6:"法学";s:37:"./major/175/3852/Undergraduate//1.gif";}</t>
  </si>
  <si>
    <t>{"Address":"Barnard College,Columbia University,Office of Admissions,3009 Broadway,New York, NY 10027","Tel":"+1 212-854-2014","Fax":"+1 212-854-6220","Mail":"admissions@barnard.edu","ApplyOnline":"https://www.commonapp.org/","Conditions_Cost": "","Conditions_Edu": "高中毕业", "Conditions_Test": [{"type":"传统托福(PBT)","score":"600"},{"type":"托福网考(IBT)","score":"100"},{"type":"雅思","score":"7"}],"Conditions_Age": "无明确要求","MajorSum": "51", "OpeningTime": [{"time":"11月1日","tip":"提前录取申请截止日期"},{"time":"1月1日","tip":"常规录取申请截止日期"}],"Tuition": "43100","Other_Application": "-1","Other_reg": "-1","Other_books": "-1","ScholarshipUrl": "http://barnard.edu/finaid","alimony":"12768-21600","Other_Conditions": "学术要求：&amp;nbsp;1、要求提交高中学习成绩单。&amp;nbsp;2、要求提交SAT、ACT考试成绩。","Currency": "美元","Rate": "6.3387"}</t>
  </si>
  <si>
    <t>阿德菲大学（花园城）</t>
  </si>
  <si>
    <t>Adelphi University (Garden City)</t>
  </si>
  <si>
    <t>Adelphi University Office of International Admissions Levermore Hall, Room 110 1 South Avenue P.O. Box 701 Garden City, NY 11530-0701</t>
  </si>
  <si>
    <t>http://admissions.adelphi.edu/apply-now/</t>
  </si>
  <si>
    <t>+1 516.877.3039</t>
  </si>
  <si>
    <t>admissions@adelphi.edu，intladmissions@adelphi.edu</t>
  </si>
  <si>
    <t>a:2:{i:0;O:8:"stdClass":2:{s:4:"time";s:8:"5月1日";s:3:"tip";s:30:"秋季入学申请截止时间";}i:1;O:8:"stdClass":2:{s:4:"time";s:9:"11月1日";s:3:"tip";s:30:"春季入学申请截止日期";}}</t>
  </si>
  <si>
    <t>http://ecampus.adelphi.edu/sfs/international.php</t>
  </si>
  <si>
    <t>+1 516.877.3050</t>
  </si>
  <si>
    <t>a:10:{s:6:"文学";s:37:"./major/175/3829/Undergraduate//9.gif";s:9:"历史学";s:37:"./major/175/3829/Undergraduate//7.gif";s:6:"理学";s:37:"./major/175/3829/Undergraduate//6.gif";s:9:"经济学";s:37:"./major/175/3829/Undergraduate//5.gif";s:9:"教育学";s:37:"./major/175/3829/Undergraduate//4.gif";s:9:"管理学";s:37:"./major/175/3829/Undergraduate//3.gif";s:6:"工学";s:37:"./major/175/3829/Undergraduate//2.gif";s:6:"哲学";s:38:"./major/175/3829/Undergraduate//11.gif";s:6:"医学";s:38:"./major/175/3829/Undergraduate//10.gif";s:6:"法学";s:37:"./major/175/3829/Undergraduate//1.gif";}</t>
  </si>
  <si>
    <t>{"Address":"Adelphi University Office of International Admissions Levermore Hall, Room 110 1 South Avenue P.O. Box 701 Garden City, NY 11530-0701","Tel":"+1 516.877.3050","Fax":"+1 516.877.3039","Mail":"admissions@adelphi.edu，intladmissions@adelphi.edu","ApplyOnline":"http://admissions.adelphi.edu/apply-now/","Conditions_Cost": "","Conditions_Edu": "高中毕业", "Conditions_Test": [{"type":"托福网考(IBT)","score":"80"},{"type":"雅思","score":"6.5"}],"Conditions_Age": "无明确要求","MajorSum": "62", "OpeningTime": [{"time":"5月1日","tip":"秋季入学申请截止时间"},{"time":"11月1日","tip":"春季入学申请截止日期"}],"Tuition": "29700","Other_Application": "50","Other_reg": "-1","Other_books": "-1","ScholarshipUrl": "http://ecampus.adelphi.edu/sfs/international.php","alimony":"12768-21600","Other_Conditions": "美国语言中心（ELS）：112。","Currency": "美元","Rate": "6.3387"}</t>
  </si>
  <si>
    <t>Office of Graduate Admissions, One South Avenue, P.O. Box 701, Garden City, NY 11530-0701.</t>
  </si>
  <si>
    <t>GraduateAdmissions@adelphi.edu，intladmissions@adelphi.edu</t>
  </si>
  <si>
    <t>a:6:{s:6:"文学";s:30:"./major/175/3829/Master//9.gif";s:6:"理学";s:30:"./major/175/3829/Master//6.gif";s:9:"教育学";s:30:"./major/175/3829/Master//4.gif";s:9:"管理学";s:30:"./major/175/3829/Master//3.gif";s:6:"医学";s:31:"./major/175/3829/Master//10.gif";s:6:"法学";s:30:"./major/175/3829/Master//1.gif";}</t>
  </si>
  <si>
    <t>{"Address":"Office of Graduate Admissions, One South Avenue, P.O. Box 701, Garden City, NY 11530-0701.","Tel":"+1 516.877.3050","Fax":"+1 516.877.3039","Mail":"GraduateAdmissions@adelphi.edu，intladmissions@adelphi.edu","ApplyOnline":"http://admissions.adelphi.edu/apply-now/","Conditions_Cost": "","Conditions_Edu": "本科毕业", "Conditions_Test": [{"type":"托福网考(IBT)","score":"80"},{"type":"雅思","score":"6.5"}],"Conditions_Age": "无明确要求","MajorSum": "46", "OpeningTime": [{"time":"5月1日","tip":"秋季入学申请截止时间"},{"time":"11月1日","tip":"春季入学申请截止日期"}],"Tuition": "31630","Other_Application": "50","Other_reg": "-1","Other_books": "-1","ScholarshipUrl": "http://ecampus.adelphi.edu/sfs/international.php","alimony":"12768-21600","Other_Conditions": "美国语言中心（ELS）：112。","Currency": "美元","Rate": "6.3387"}</t>
  </si>
  <si>
    <t>a:2:{i:0;O:8:"stdClass":2:{s:4:"time";s:9:"11月1日";s:3:"tip";s:30:"春季入学申请截止时间";}i:1;O:8:"stdClass":2:{s:4:"time";s:8:"5月1日";s:3:"tip";s:30:"秋季入学申请截止时间";}}</t>
  </si>
  <si>
    <t>a:4:{s:6:"文学";s:26:"./major/175/3829/Dr//9.gif";s:6:"理学";s:26:"./major/175/3829/Dr//6.gif";s:6:"医学";s:27:"./major/175/3829/Dr//10.gif";s:6:"法学";s:26:"./major/175/3829/Dr//1.gif";}</t>
  </si>
  <si>
    <t>{"Address":"Office of Graduate Admissions, One South Avenue, P.O. Box 701, Garden City, NY 11530-0701.","Tel":"+1 516.877.3050","Fax":"+1 516.877.3039","Mail":"GraduateAdmissions@adelphi.edu，intladmissions@adelphi.edu","ApplyOnline":"http://admissions.adelphi.edu/apply-now/","Conditions_Cost": "","Conditions_Edu": "本科毕业", "Conditions_Test": [{"type":"托福网考(IBT)","score":"80"},{"type":"雅思","score":"6.5"}],"Conditions_Age": "无明确要求","MajorSum": "5", "OpeningTime": [{"time":"11月1日","tip":"春季入学申请截止时间"},{"time":"5月1日","tip":"秋季入学申请截止时间"}],"Tuition": "39280","Other_Application": "50","Other_reg": "-1","Other_books": "-1","ScholarshipUrl": "http://ecampus.adelphi.edu/sfs/international.php","alimony":"12768-21600","Other_Conditions": "美国语言中心（ELS）：112。","Currency": "美元","Rate": "6.3387"}</t>
  </si>
  <si>
    <t>Adelphi University, Hagedorn Hall of Enterprise, Room 121, 1 South Avenue, P.O. Box 701, Garden City, NY 11530-0701</t>
  </si>
  <si>
    <t>+1 516.877.4607</t>
  </si>
  <si>
    <t>intladmissions@adelphi.edu</t>
  </si>
  <si>
    <t>+1 516.877.4670</t>
  </si>
  <si>
    <t>a:4:{s:9:"经济学";s:27:"./major/175/3829/MBA//5.gif";s:9:"管理学";s:27:"./major/175/3829/MBA//3.gif";s:6:"工学";s:27:"./major/175/3829/MBA//2.gif";s:6:"医学";s:28:"./major/175/3829/MBA//10.gif";}</t>
  </si>
  <si>
    <t>{"Address":"Adelphi University, Hagedorn Hall of Enterprise, Room 121, 1 South Avenue, P.O. Box 701, Garden City, NY 11530-0701","Tel":"+1 516.877.4670","Fax":"+1 516.877.4607","Mail":"intladmissions@adelphi.edu","Conditions_Cost": "","Conditions_Edu": "本科毕业", "Conditions_Test": [{"type":"托福网考(IBT)","score":"80"}], "Conditions_Work": "无明确要求","Conditions_Age": "无明确要求","MajorSum": "9", "OpeningTime": [{"time":"5月1日","tip":"秋季入学申请截止时间"},{"time":"11月1日","tip":"春季入学申请截止时间"}],"Tuition": "32010","Other_Application": "50","Other_reg": "-1","Other_books": "-1","ScholarshipUrl": "","alimony":"12768-21600","Other_Conditions": "无明确要求","Currency": "美元","Rate": "6.3387"}</t>
  </si>
  <si>
    <t>a:3:{s:6:"文学";s:34:"./major/175/3829/Specialist//9.gif";s:9:"经济学";s:34:"./major/175/3829/Specialist//5.gif";s:9:"管理学";s:34:"./major/175/3829/Specialist//3.gif";}</t>
  </si>
  <si>
    <t>{"Address":"Adelphi University Office of International Admissions Levermore Hall, Room 110 1 South Avenue P.O. Box 701 Garden City, NY 11530-0701","Tel":"+1 516.877.3050","Fax":"+1 516.877.3039","Mail":"admissions@adelphi.edu，intladmissions@adelphi.edu","ApplyOnline":"http://admissions.adelphi.edu/apply-now/","Conditions_Cost": "","Conditions_Edu": "高中毕业", "Conditions_Test": [{"type":"托福网考(IBT)","score":"80"},{"type":"雅思","score":"6.5"}],"Conditions_Age": "无明确要求","MajorSum": "4", "OpeningTime": [{"time":"5月1日","tip":"秋季入学申请截止时间"},{"time":"11月1日","tip":"春季入学申请截止时间"}],"Tuition": "29700","Other_Application": "50","Other_reg": "-1","Other_books": "-1","ScholarshipUrl": "http://ecampus.adelphi.edu/sfs/international.php","alimony":"12768-21600","Other_Conditions": "美国语言中心（ELS）：112。","Currency": "美元","Rate": "6.3387"}</t>
  </si>
  <si>
    <t>a:6:{s:6:"文学";s:31:"./major/175/3829/NetWork//9.gif";s:6:"理学";s:31:"./major/175/3829/NetWork//6.gif";s:9:"经济学";s:31:"./major/175/3829/NetWork//5.gif";s:9:"教育学";s:31:"./major/175/3829/NetWork//4.gif";s:9:"管理学";s:31:"./major/175/3829/NetWork//3.gif";s:6:"医学";s:32:"./major/175/3829/NetWork//10.gif";}</t>
  </si>
  <si>
    <t>{"Address":"Office of Graduate Admissions, One South Avenue, P.O. Box 701, Garden City, NY 11530-0701.","Tel":"+1 516.877.3050","Fax":"+1 516.877.3039","Mail":"GraduateAdmissions@adelphi.edu，intladmissions@adelphi.edu","ApplyOnline":"http://admissions.adelphi.edu/apply-now/","Conditions_Cost": "","Conditions_Edu": "无明确要求", "Conditions_Test": "","Conditions_Age": "无明确要求","MajorSum": "15", "OpeningTime": "","Tuition": "31630","Other_Application": "","Other_reg": "-1","Other_books": "-1","ScholarshipUrl": "http://ecampus.adelphi.edu/sfs/international.php","alimony":"12768-21600","Other_Conditions": "无明确要求","Currency": "美元","Rate": "6.3387"}</t>
  </si>
  <si>
    <t>a:3:{s:9:"教育学";s:34:"./major/175/3829/Foundation//4.gif";s:6:"医学";s:35:"./major/175/3829/Foundation//10.gif";s:6:"法学";s:34:"./major/175/3829/Foundation//1.gif";}</t>
  </si>
  <si>
    <t>{"Address":"Adelphi University Office of International Admissions Levermore Hall, Room 110 1 South Avenue P.O. Box 701 Garden City, NY 11530-0701","Tel":"+1 516.877.3050","Fax":"+1 516.877.3039","Mail":"admissions@adelphi.edu，intladmissions@adelphi.edu","ApplyOnline":"http://admissions.adelphi.edu/apply-now/","Conditions_Cost": "","Conditions_Edu": "无明确要求", "Conditions_Test": "","Conditions_Age": "无明确要求","MajorSum": "3", "OpeningTime": "","Tuition": "-1","Other_Application": "-1","Other_reg": "-1","Other_books": "-1","ScholarshipUrl": "","alimony":"12768-21600","Other_Conditions": "无明确要求","Currency": "美元","Rate": "6.3387"}</t>
  </si>
  <si>
    <t>菲尔莱狄更斯大学（蒂内克）</t>
  </si>
  <si>
    <t>Fairleigh Dickinson University (Teaneck)</t>
  </si>
  <si>
    <t>Fairleigh Dickinson University Office of International Admissions 1000 River Road, T-KB1-01 Teaneck, NJ, 07666, USA</t>
  </si>
  <si>
    <t>http://view.fdu.edu/default.aspx?id=379</t>
  </si>
  <si>
    <t>a:6:{i:0;O:8:"stdClass":2:{s:4:"type";s:17:"传统托福(PBT)";s:5:"score";s:3:"550";}i:1;O:8:"stdClass":2:{s:4:"type";s:17:"托福机考(CBT)";s:5:"score";s:3:"213";}i:2;O:8:"stdClass":2:{s:4:"type";s:17:"托福网考(IBT)";s:5:"score";s:2:"79";}i:3;O:8:"stdClass":2:{s:4:"type";s:6:"雅思";s:5:"score";s:1:"6";}i:4;O:8:"stdClass":2:{s:4:"type";s:3:"PTE";s:5:"score";s:2:"53";}i:5;O:8:"stdClass":2:{s:4:"type";s:18:"SAT批判性阅读";s:5:"score";s:3:"420";}}</t>
  </si>
  <si>
    <t>global@fdu.edu</t>
  </si>
  <si>
    <t>a:2:{i:0;O:8:"stdClass":2:{s:4:"time";s:8:"7月1日";s:3:"tip";s:40:"秋季入学（8月）申请截止时间";}i:1;O:8:"stdClass":2:{s:4:"time";s:9:"12月1日";s:3:"tip";s:40:"春季入学（1月）申请截止时间";}}</t>
  </si>
  <si>
    <t>1.提交SAT、SAT考试成绩。</t>
  </si>
  <si>
    <t>http://view.fdu.edu/default.aspx?id=2371</t>
  </si>
  <si>
    <t>a:11:{s:6:"文学";s:37:"./major/175/3668/Undergraduate//9.gif";s:6:"农学";s:37:"./major/175/3668/Undergraduate//8.gif";s:9:"历史学";s:37:"./major/175/3668/Undergraduate//7.gif";s:6:"理学";s:37:"./major/175/3668/Undergraduate//6.gif";s:9:"经济学";s:37:"./major/175/3668/Undergraduate//5.gif";s:9:"教育学";s:37:"./major/175/3668/Undergraduate//4.gif";s:9:"管理学";s:37:"./major/175/3668/Undergraduate//3.gif";s:6:"工学";s:37:"./major/175/3668/Undergraduate//2.gif";s:6:"哲学";s:38:"./major/175/3668/Undergraduate//11.gif";s:6:"医学";s:38:"./major/175/3668/Undergraduate//10.gif";s:6:"法学";s:37:"./major/175/3668/Undergraduate//1.gif";}</t>
  </si>
  <si>
    <t>{"Address":"Fairleigh Dickinson University Office of International Admissions 1000 River Road, T-KB1-01 Teaneck, NJ, 07666, USA","Tel":"+1-201-692-2205","Fax":"+1-201-692-2560 ","Mail":"global@fdu.edu","ApplyOnline":"http://view.fdu.edu/default.aspx?id=379","Conditions_Cost": "","Conditions_Edu": "高中毕业", "Conditions_Test": [{"type":"传统托福(PBT)","score":"550"},{"type":"托福机考(CBT)","score":"213"},{"type":"托福网考(IBT)","score":"79"},{"type":"雅思","score":"6"},{"type":"PTE","score":"53"},{"type":"SAT批判性阅读","score":"420"}],"Conditions_Age": "无明确要求","MajorSum": "90", "OpeningTime": [{"time":"7月1日","tip":"秋季入学（8月）申请截止时间"},{"time":"12月1日","tip":"春季入学（1月）申请截止时间"}],"Tuition": "36665","Other_Application": "-1","Other_reg": "-1","Other_books": "-1","ScholarshipUrl": "http://view.fdu.edu/default.aspx?id=2371","alimony":"12768-21600","Other_Conditions": "1.提交SAT、SAT考试成绩。","Currency": "美元","Rate": "6.3387"}</t>
  </si>
  <si>
    <t>http://view.fdu.edu/default.aspx?id=382</t>
  </si>
  <si>
    <t>a:5:{i:0;O:8:"stdClass":2:{s:4:"type";s:17:"传统托福(PBT)";s:5:"score";s:3:"550";}i:1;O:8:"stdClass":2:{s:4:"type";s:17:"托福机考(CBT)";s:5:"score";s:3:"213";}i:2;O:8:"stdClass":2:{s:4:"type";s:17:"托福网考(IBT)";s:5:"score";s:2:"79";}i:3;O:8:"stdClass":2:{s:4:"type";s:6:"雅思";s:5:"score";s:1:"6";}i:4;O:8:"stdClass":2:{s:4:"type";s:3:"PTE";s:5:"score";s:2:"53";}}</t>
  </si>
  <si>
    <t>a:3:{i:0;O:8:"stdClass":2:{s:4:"time";s:8:"7月1日";s:3:"tip";s:40:"秋季入学（8月）申请截止时间";}i:1;O:8:"stdClass":2:{s:4:"time";s:9:"12月1日";s:3:"tip";s:40:"春季入学（1月）申请截止时间";}i:2;O:8:"stdClass":2:{s:4:"time";s:8:"5月1日";s:3:"tip";s:30:"夏季入学申请截止时间";}}</t>
  </si>
  <si>
    <t>1.提供GMAT或GRE考试成绩。</t>
  </si>
  <si>
    <t>a:7:{s:6:"文学";s:30:"./major/175/3668/Master//9.gif";s:6:"理学";s:30:"./major/175/3668/Master//6.gif";s:9:"经济学";s:30:"./major/175/3668/Master//5.gif";s:9:"教育学";s:30:"./major/175/3668/Master//4.gif";s:9:"管理学";s:30:"./major/175/3668/Master//3.gif";s:6:"工学";s:30:"./major/175/3668/Master//2.gif";s:6:"医学";s:31:"./major/175/3668/Master//10.gif";}</t>
  </si>
  <si>
    <t>{"Address":"Fairleigh Dickinson University Office of International Admissions 1000 River Road, T-KB1-01 Teaneck, NJ, 07666, USA","Tel":"+1-201-692-2205","Fax":"+1-201-692-2560 ","Mail":"global@fdu.edu","ApplyOnline":"http://view.fdu.edu/default.aspx?id=382","Conditions_Cost": "","Conditions_Edu": "本科毕业", "Conditions_Test": [{"type":"传统托福(PBT)","score":"550"},{"type":"托福机考(CBT)","score":"213"},{"type":"托福网考(IBT)","score":"79"},{"type":"雅思","score":"6"},{"type":"PTE","score":"53"}],"Conditions_Age": "无明确要求","MajorSum": "24", "OpeningTime": [{"time":"7月1日","tip":"秋季入学（8月）申请截止时间"},{"time":"12月1日","tip":"春季入学（1月）申请截止时间"},{"time":"5月1日","tip":"夏季入学申请截止时间"}],"Tuition": "22636","Other_Application": "40","Other_reg": "-1","Other_books": "-1","ScholarshipUrl": "http://view.fdu.edu/default.aspx?id=2371","alimony":"12768-21600","Other_Conditions": "1.提供GMAT或GRE考试成绩。","Currency": "美元","Rate": "6.3387"}</t>
  </si>
  <si>
    <t>a:1:{i:0;O:8:"stdClass":2:{s:4:"time";s:9:"1月15日";s:3:"tip";s:33:"临床心理学申请截止时间";}}</t>
  </si>
  <si>
    <t>a:2:{s:6:"理学";s:26:"./major/175/3668/Dr//6.gif";s:9:"教育学";s:26:"./major/175/3668/Dr//4.gif";}</t>
  </si>
  <si>
    <t>{"Address":"Fairleigh Dickinson University Office of International Admissions 1000 River Road, T-KB1-01 Teaneck, NJ, 07666, USA","Tel":"+1-201-692-2205","Fax":"+1-201-692-2560 ","Mail":"global@fdu.edu","ApplyOnline":"http://view.fdu.edu/default.aspx?id=382","Conditions_Cost": "","Conditions_Edu": "本科毕业", "Conditions_Test": [{"type":"传统托福(PBT)","score":"550"},{"type":"托福机考(CBT)","score":"213"},{"type":"托福网考(IBT)","score":"79"},{"type":"雅思","score":"6"},{"type":"PTE","score":"53"}],"Conditions_Age": "无明确要求","MajorSum": "2", "OpeningTime": [{"time":"1月15日","tip":"临床心理学申请截止时间"}],"Tuition": "22636","Other_Application": "-1","Other_reg": "-1","Other_books": "-1","ScholarshipUrl": "http://view.fdu.edu/default.aspx?id=2371","alimony":"12768-21600","Other_Conditions": "1.提供GMAT或GRE考试成绩。","Currency": "美元","Rate": "6.3387"}</t>
  </si>
  <si>
    <t>Metropolitan Campus Dickinson Hall, Room 2208 1000 River Road Teaneck, NJ 07666 Mailstop: H-DH2-11</t>
  </si>
  <si>
    <t>1 (201) 692-7199</t>
  </si>
  <si>
    <t>business.fdu.edu</t>
  </si>
  <si>
    <t>1.提供GMAT或GRE考试成绩。&amp;nbsp;2.提供两封推荐信。</t>
  </si>
  <si>
    <t>1 (201) 692-7287</t>
  </si>
  <si>
    <t>a:3:{s:9:"经济学";s:27:"./major/175/3668/MBA//5.gif";s:9:"管理学";s:27:"./major/175/3668/MBA//3.gif";s:6:"工学";s:27:"./major/175/3668/MBA//2.gif";}</t>
  </si>
  <si>
    <t>{"Address":"Metropolitan Campus Dickinson Hall, Room 2208 1000 River Road Teaneck, NJ 07666 Mailstop: H-DH2-11","Tel":"1 (201) 692-7287","Fax":"1 (201) 692-7199 ","Mail":"business.fdu.edu","Conditions_Cost": "","Conditions_Edu": "本科毕业", "Conditions_Test": [{"type":"传统托福(PBT)","score":"550"},{"type":"托福机考(CBT)","score":"213"},{"type":"托福网考(IBT)","score":"79"},{"type":"雅思","score":"6"},{"type":"PTE","score":"53"}], "Conditions_Work": "无明确要求","xueZhi": "12个月 全日制一年","Conditions_Age": "无明确要求","MajorSum": "8", "OpeningTime": [{"time":"7月1日","tip":"秋季入学（8月）申请截止时间"},{"time":"12月1日","tip":"春季入学（1月）申请截止时间"},{"time":"5月1日","tip":"夏季入学申请截止时间"}],"Tuition": "38330","Other_Application": "-1","Other_reg": "-1","Other_books": "-1","ScholarshipUrl": "","alimony":"12768-21600","Other_Conditions": "1.提供GMAT或GRE考试成绩。&amp;nbsp;2.提供两封推荐信。","Currency": "美元","Rate": "6.3387"}</t>
  </si>
  <si>
    <t>a:2:{s:6:"文学";s:34:"./major/175/3668/Specialist//9.gif";s:6:"医学";s:35:"./major/175/3668/Specialist//10.gif";}</t>
  </si>
  <si>
    <t>{"Address":"Fairleigh Dickinson University Office of International Admissions 1000 River Road, T-KB1-01 Teaneck, NJ, 07666, USA","Tel":"+1-201-692-2205","Fax":"+1-201-692-2560 ","Mail":"global@fdu.edu","ApplyOnline":"http://view.fdu.edu/default.aspx?id=379","Conditions_Cost": "","Conditions_Edu": "高中毕业", "Conditions_Test": [{"type":"传统托福(PBT)","score":"550"},{"type":"托福机考(CBT)","score":"213"},{"type":"托福网考(IBT)","score":"79"},{"type":"雅思","score":"6"},{"type":"PTE","score":"53"},{"type":"SAT批判性阅读","score":"420"}],"Conditions_Age": "无明确要求","MajorSum": "2", "OpeningTime": [{"time":"7月1日","tip":"秋季入学（8月）申请截止时间"},{"time":"12月1日","tip":"春季入学（1月）申请截止时间"}],"Tuition": "36665","Other_Application": "-1","Other_reg": "-1","Other_books": "-1","ScholarshipUrl": "http://view.fdu.edu/default.aspx?id=2371","alimony":"12768-21600","Other_Conditions": "1.提交SAT、SAT考试成绩。","Currency": "美元","Rate": "6.3387"}</t>
  </si>
  <si>
    <t>a:10:{s:6:"文学";s:31:"./major/175/3668/NetWork//9.gif";s:6:"理学";s:31:"./major/175/3668/NetWork//6.gif";s:9:"经济学";s:31:"./major/175/3668/NetWork//5.gif";s:9:"教育学";s:31:"./major/175/3668/NetWork//4.gif";s:9:"管理学";s:31:"./major/175/3668/NetWork//3.gif";s:6:"工学";s:31:"./major/175/3668/NetWork//2.gif";s:21:"职教及其他类别";s:32:"./major/175/3668/NetWork//13.gif";s:6:"军事";s:32:"./major/175/3668/NetWork//12.gif";s:6:"医学";s:32:"./major/175/3668/NetWork//10.gif";s:6:"法学";s:31:"./major/175/3668/NetWork//1.gif";}</t>
  </si>
  <si>
    <t>{"Address":"Fairleigh Dickinson University Office of International Admissions 1000 River Road, T-KB1-01 Teaneck, NJ, 07666, USA","Tel":"+1-201-692-2205","Fax":"+1-201-692-2560   ","Mail":"global@fdu.edu","ApplyOnline":"http://view.fdu.edu/default.aspx?id=382","Conditions_Cost": "","Conditions_Edu": "无明确要求", "Conditions_Test": "","Conditions_Age": "无明确要求","MajorSum": "82", "OpeningTime": "","Tuition": "22636","Other_Application": "","Other_reg": "-1","Other_books": "-1","ScholarshipUrl": "http://view.fdu.edu/default.aspx?id=2371","alimony":"12768-21600","Other_Conditions": "无明确要求","Currency": "美元","Rate": "6.3387"}</t>
  </si>
  <si>
    <t>a:3:{s:6:"农学";s:34:"./major/175/3668/Foundation//8.gif";s:9:"教育学";s:34:"./major/175/3668/Foundation//4.gif";s:6:"医学";s:35:"./major/175/3668/Foundation//10.gif";}</t>
  </si>
  <si>
    <t>{"Address":"Fairleigh Dickinson University Office of International Admissions 1000 River Road, T-KB1-01 Teaneck, NJ, 07666, USA","Tel":"+1-201-692-2205","Fax":"+1-201-692-2560 ","Mail":"global@fdu.edu","ApplyOnline":"http://view.fdu.edu/default.aspx?id=379","Conditions_Cost": "","Conditions_Edu": "无明确要求", "Conditions_Test": "","Conditions_Age": "无明确要求","MajorSum": "9", "OpeningTime": "","Tuition": "-1","Other_Application": "-1","Other_reg": "-1","Other_books": "-1","ScholarshipUrl": "","alimony":"12768-21600","Other_Conditions": "无明确要求","Currency": "美元","Rate": "6.3387"}</t>
  </si>
  <si>
    <t>加州圣玛丽学院（莫拉加）</t>
  </si>
  <si>
    <t>Saint Mary's College of California (Moraga)</t>
  </si>
  <si>
    <t>Saint Mary's College of California Office of Admissions PO Box 4800 Moraga, CA 94575</t>
  </si>
  <si>
    <t>a:6:{i:0;O:8:"stdClass":2:{s:4:"type";s:17:"传统托福(PBT)";s:5:"score";s:3:"550";}i:1;O:8:"stdClass":2:{s:4:"type";s:17:"托福机考(CBT)";s:5:"score";s:3:"213";}i:2;O:8:"stdClass":2:{s:4:"type";s:17:"托福网考(IBT)";s:5:"score";s:2:"79";}i:3;O:8:"stdClass":2:{s:4:"type";s:6:"雅思";s:5:"score";s:1:"6";}i:4;O:8:"stdClass":2:{s:4:"type";s:21:"密歇根英语考试";s:5:"score";s:2:"77";}i:5;O:8:"stdClass":2:{s:4:"type";s:3:"PTE";s:5:"score";s:2:"53";}}</t>
  </si>
  <si>
    <t>smcadmit@stmarys-ca.edu</t>
  </si>
  <si>
    <t>http://www.stmarys-ca.edu/admissions-aid/financial-aid/undergraduate/scholarships</t>
  </si>
  <si>
    <t>+1 (925) 631-4983</t>
  </si>
  <si>
    <t>a:9:{s:6:"文学";s:36:"./major/175/818/Undergraduate//9.gif";s:9:"历史学";s:36:"./major/175/818/Undergraduate//7.gif";s:6:"理学";s:36:"./major/175/818/Undergraduate//6.gif";s:9:"经济学";s:36:"./major/175/818/Undergraduate//5.gif";s:9:"教育学";s:36:"./major/175/818/Undergraduate//4.gif";s:9:"管理学";s:36:"./major/175/818/Undergraduate//3.gif";s:6:"哲学";s:37:"./major/175/818/Undergraduate//11.gif";s:6:"医学";s:37:"./major/175/818/Undergraduate//10.gif";s:6:"法学";s:36:"./major/175/818/Undergraduate//1.gif";}</t>
  </si>
  <si>
    <t>{"Address":"Saint Mary's College of California Office of Admissions PO Box 4800 Moraga, CA 94575 ","Tel":"+1 (925) 631-4983","Fax":"","Mail":"smcadmit@stmarys-ca.edu","ApplyOnline":"https://www.commonapp.org/CommonApp/default.aspx","Conditions_Cost": "","Conditions_Edu": "高中毕业", "Conditions_Test": [{"type":"传统托福(PBT)","score":"550"},{"type":"托福机考(CBT)","score":"213"},{"type":"托福网考(IBT)","score":"79"},{"type":"雅思","score":"6"},{"type":"密歇根英语考试","score":"77"},{"type":"PTE","score":"53"}],"Conditions_Age": "无明确要求","MajorSum": "36", "OpeningTime": [{"time":"2月1日","tip":"秋季入学申请截止时间"},{"time":"10月1日","tip":"春季入学申请截止时间"}],"Tuition": "39740","Other_Application": "55","Other_reg": "30","Other_books": "1666","ScholarshipUrl": "http://www.stmarys-ca.edu/admissions-aid/financial-aid/undergraduate/scholarships","alimony":"12768-21600","Other_Conditions": "1.美国语言中心：通过112级。","Currency": "美元","Rate": "6.3387"}</t>
  </si>
  <si>
    <t>Office of Graduate and Professional Studies, Saint Mary's College of California - school of education, PO Box 4800, Moraga, CA 94575</t>
  </si>
  <si>
    <t>http://www.stmarys-ca.edu/admissions-aid/graduate-admissions</t>
  </si>
  <si>
    <t>csindt@stmarys-ca.edu</t>
  </si>
  <si>
    <t>a:4:{i:0;O:8:"stdClass":2:{s:4:"time";s:8:"3月1日";s:3:"tip";s:42:"教育学院夏季入学申请截止时间";}i:1;O:8:"stdClass":2:{s:4:"time";s:8:"5月1日";s:3:"tip";s:42:"教育学院秋季入学申请截止时间";}i:2;O:8:"stdClass":2:{s:4:"time";s:9:"10月1日";s:3:"tip";s:40:"教育学院1月入学申请截止时间";}i:3;O:8:"stdClass":2:{s:4:"time";s:9:"11月1日";s:3:"tip";s:42:"教育学院春季入学申请截止时间";}}</t>
  </si>
  <si>
    <t>1.提交之前学习成绩单。&amp;nbsp;&amp;nbsp;以上要求为教育学院入学要求。</t>
  </si>
  <si>
    <t>http://www.stmarys-ca.edu/admissions-aid/financial-aid/graduate/scholarships</t>
  </si>
  <si>
    <t>+1 925-631-4700</t>
  </si>
  <si>
    <t>a:5:{s:6:"文学";s:29:"./major/175/818/Master//9.gif";s:6:"理学";s:29:"./major/175/818/Master//6.gif";s:9:"经济学";s:29:"./major/175/818/Master//5.gif";s:9:"教育学";s:29:"./major/175/818/Master//4.gif";s:9:"管理学";s:29:"./major/175/818/Master//3.gif";}</t>
  </si>
  <si>
    <t>{"Address":"Office of Graduate and Professional Studies, Saint Mary's College of California - school of education, PO Box 4800, Moraga, CA 94575","Tel":"+1 925-631-4700","Fax":"","Mail":"csindt@stmarys-ca.edu","ApplyOnline":"http://www.stmarys-ca.edu/admissions-aid/graduate-admissions","Conditions_Cost": "","Conditions_Edu": "本科毕业", "Conditions_Test": [{"type":"传统托福(PBT)","score":"550"},{"type":"托福机考(CBT)","score":"213"},{"type":"托福网考(IBT)","score":"79"}],"Conditions_Age": "无明确要求","MajorSum": "21", "OpeningTime": [{"time":"3月1日","tip":"教育学院夏季入学申请截止时间"},{"time":"5月1日","tip":"教育学院秋季入学申请截止时间"},{"time":"10月1日","tip":"教育学院1月入学申请截止时间"},{"time":"11月1日","tip":"教育学院春季入学申请截止时间"}],"Tuition": "21000","Other_Application": "50","Other_reg": "-1","Other_books": "-1","ScholarshipUrl": "http://www.stmarys-ca.edu/admissions-aid/financial-aid/graduate/scholarships","alimony":"12768-21600","Other_Conditions": "1.提交之前学习成绩单。&amp;nbsp;&amp;nbsp;以上要求为教育学院入学要求。","Currency": "美元","Rate": "6.3387"}</t>
  </si>
  <si>
    <t>Saint Mary's College of California - Ed.D. Program, PO Box 4800, Moraga, CA 94575</t>
  </si>
  <si>
    <t>+1 925-376-8379</t>
  </si>
  <si>
    <t>ral5@stmarys-ca.edu</t>
  </si>
  <si>
    <t>a:1:{i:0;O:8:"stdClass":2:{s:4:"time";s:10:"12月15日";s:3:"tip";s:63:"6月入学申请材料递交截止日期--教育领导学专业";}}</t>
  </si>
  <si>
    <t>+1 925 631-4690</t>
  </si>
  <si>
    <t>a:1:{s:9:"教育学";s:25:"./major/175/818/Dr//4.gif";}</t>
  </si>
  <si>
    <t>{"Address":"Saint Mary's College of California - Ed.D. Program, PO Box 4800, Moraga, CA 94575","Tel":"+1 925 631-4690","Fax":"+1 925-376-8379","Mail":"ral5@stmarys-ca.edu","ApplyOnline":"http://www.stmarys-ca.edu/admissions-aid/graduate-admissions","Conditions_Cost": [{"score":"四分制  3.5","tip":"GPA"}],"Conditions_Edu": "硕士毕业", "Conditions_Test": "","Conditions_Age": "无明确要求","MajorSum": "1", "OpeningTime": [{"time":"12月15日","tip":"6月入学申请材料递交截止日期--教育领导学专业"}],"Tuition": "21000","Other_Application": "50","Other_reg": "-1","Other_books": "-1","ScholarshipUrl": "http://www.stmarys-ca.edu/admissions-aid/financial-aid/graduate/scholarships","alimony":"12768-21600","Other_Conditions": "1.提交GRE考试成绩。&amp;nbsp;2.提交托福考试成绩。","Currency": "美元","Rate": "6.3387"}</t>
  </si>
  <si>
    <t>a:2:{s:6:"文学";s:30:"./major/175/818/NetWork//9.gif";s:9:"教育学";s:30:"./major/175/818/NetWork//4.gif";}</t>
  </si>
  <si>
    <t>{"Address":"Office of Graduate and Professional Studies, Saint Mary's College of California - school of education, PO Box 4800, Moraga, CA 94575","Tel":"+1 925-631-4700","Fax":"","Mail":"csindt@stmarys-ca.edu","ApplyOnline":"http://www.stmarys-ca.edu/admissions-aid/graduate-admissions","Conditions_Cost": "","Conditions_Edu": "无明确要求", "Conditions_Test": "","Conditions_Age": "无明确要求","MajorSum": "2", "OpeningTime": "","Tuition": "21000","Other_Application": "","Other_reg": "-1","Other_books": "-1","ScholarshipUrl": "http://www.stmarys-ca.edu/admissions-aid/financial-aid/graduate/scholarships","alimony":"12768-21600","Other_Conditions": "无明确要求","Currency": "美元","Rate": "6.3387"}</t>
  </si>
  <si>
    <t>a:4:{s:6:"农学";s:33:"./major/175/818/Foundation//8.gif";s:6:"工学";s:33:"./major/175/818/Foundation//2.gif";s:6:"医学";s:34:"./major/175/818/Foundation//10.gif";s:6:"法学";s:33:"./major/175/818/Foundation//1.gif";}</t>
  </si>
  <si>
    <t>{"Address":"Saint Mary's College of California Office of Admissions PO Box 4800 Moraga, CA 94575 ","Tel":"+1 (925) 631-4983","Fax":"","Mail":"smcadmit@stmarys-ca.edu","ApplyOnline":"https://www.commonapp.org/CommonApp/default.aspx","Conditions_Cost": "","Conditions_Edu": "无明确要求", "Conditions_Test": "","Conditions_Age": "无明确要求","MajorSum": "9", "OpeningTime": "","Tuition": "-1","Other_Application": "-1","Other_reg": "-1","Other_books": "-1","ScholarshipUrl": "","alimony":"12768-21600","Other_Conditions": "无明确要求","Currency": "美元","Rate": "6.3387"}</t>
  </si>
  <si>
    <t>宾州滑石大学（滑石）</t>
  </si>
  <si>
    <t>Slippery Rock University of Pennsylvania (Slippery Rock)</t>
  </si>
  <si>
    <t>International Admissions International Services Office 114 Carruth Rizza Hall Slippery Rock University, Slippery Rock, PA 16057, USA</t>
  </si>
  <si>
    <t>http://www.sru.edu/academics/internationalservices/Pages/ApplicationInstructions.aspx</t>
  </si>
  <si>
    <t>1-724-738-2289</t>
  </si>
  <si>
    <t>genevieve.bordogna@sru.edu</t>
  </si>
  <si>
    <t>语言要求：&amp;nbsp;1.美国语言学校ELS：通过112级。</t>
  </si>
  <si>
    <t>http://www.sru.edu/academics/enrollment/financialAid/scholarships/Pages/Scholarships.aspx</t>
  </si>
  <si>
    <t>1-724-738-2057</t>
  </si>
  <si>
    <t>a:10:{s:6:"文学";s:37:"./major/175/5101/Undergraduate//9.gif";s:9:"历史学";s:37:"./major/175/5101/Undergraduate//7.gif";s:6:"理学";s:37:"./major/175/5101/Undergraduate//6.gif";s:9:"经济学";s:37:"./major/175/5101/Undergraduate//5.gif";s:9:"教育学";s:37:"./major/175/5101/Undergraduate//4.gif";s:9:"管理学";s:37:"./major/175/5101/Undergraduate//3.gif";s:6:"工学";s:37:"./major/175/5101/Undergraduate//2.gif";s:6:"哲学";s:38:"./major/175/5101/Undergraduate//11.gif";s:6:"医学";s:38:"./major/175/5101/Undergraduate//10.gif";s:6:"法学";s:37:"./major/175/5101/Undergraduate//1.gif";}</t>
  </si>
  <si>
    <t>{"Address":"International Admissions International Services Office 114 Carruth Rizza Hall Slippery Rock University, Slippery Rock, PA 16057, USA  ","Tel":"1-724-738-2057","Fax":"1-724-738-2289","Mail":"genevieve.bordogna@sru.edu","ApplyOnline":"http://www.sru.edu/academics/internationalservices/Pages/ApplicationInstructions.aspx","Conditions_Cost": "","Conditions_Edu": "高中毕业", "Conditions_Test": [{"type":"传统托福(PBT)","score":"500"},{"type":"托福机考(CBT)","score":"173"},{"type":"托福网考(IBT)","score":"61"},{"type":"雅思","score":"6.0"}],"Conditions_Age": "无明确要求","MajorSum": "93", "OpeningTime": [{"time":"5月1日","tip":"秋季入学申请截止日期"},{"time":"10月1日","tip":"春季入学申请截止日期"}],"Tuition": "12500","Other_Application": "30","Other_reg": "-1","Other_books": "-1","ScholarshipUrl": "http://www.sru.edu/academics/enrollment/financialAid/scholarships/Pages/Scholarships.aspx","alimony":"12768-21600","Other_Conditions": "语言要求：&amp;nbsp;1.美国语言学校ELS：通过112级。","Currency": "美元","Rate": "6.3387"}</t>
  </si>
  <si>
    <t>Office of Graduate Admissions Welcome Center, 124 North Hall One Morrow Way Slippery Rock, PA 16057-1236</t>
  </si>
  <si>
    <t>http://www.sru.edu/academics/enrollment/graduate/Pages/GraduateInternationalStudents.aspx</t>
  </si>
  <si>
    <t>graduate.admissions@sru.edu</t>
  </si>
  <si>
    <t>a:2:{i:0;O:8:"stdClass":2:{s:4:"time";s:8:"5月1日";s:3:"tip";s:28:"8月入学申请截止日期";}i:1;O:8:"stdClass":2:{s:4:"time";s:8:"9月1日";s:3:"tip";s:28:"1月入学申请截止日期";}}</t>
  </si>
  <si>
    <t>a:5:{s:6:"理学";s:30:"./major/175/5101/Master//6.gif";s:9:"教育学";s:30:"./major/175/5101/Master//4.gif";s:9:"管理学";s:30:"./major/175/5101/Master//3.gif";s:6:"法学";s:30:"./major/175/5101/Master//1.gif";s:0:"";i:6;}</t>
  </si>
  <si>
    <t>{"Address":"Office of Graduate Admissions Welcome Center, 124 North Hall One Morrow Way Slippery Rock, PA 16057-1236 ","Tel":"+1-724-738-2051","Fax":"+1-724-738-2146 ","Mail":"graduate.admissions@sru.edu","ApplyOnline":"http://www.sru.edu/academics/enrollment/graduate/Pages/GraduateInternationalStudents.aspx","Conditions_Cost": "","Conditions_Edu": "本科毕业", "Conditions_Test": [{"type":"传统托福(PBT)","score":"550"},{"type":"托福机考(CBT)","score":"213"},{"type":"托福网考(IBT)","score":"80"}],"Conditions_Age": "无明确要求","MajorSum": "16", "OpeningTime": [{"time":"5月1日","tip":"8月入学申请截止日期"},{"time":"9月1日","tip":"1月入学申请截止日期"}],"Tuition": "14944","Other_Application": "30","Other_reg": "-1","Other_books": "-1","ScholarshipUrl": "http://www.sru.edu/academics/enrollment/financialAid/scholarships/Pages/Scholarships.aspx","alimony":"12768-21600","Other_Conditions": "语言要求：&amp;nbsp;1.美国语言学校ELS：通过112级。","Currency": "美元","Rate": "6.3387"}</t>
  </si>
  <si>
    <t>Office of Graduate Admissions, Welcome Center, 124 North Hall, One Morrow Way, Slippery Rock, PA 16057-1236</t>
  </si>
  <si>
    <t>a:1:{s:6:"医学";s:27:"./major/175/5101/Dr//10.gif";}</t>
  </si>
  <si>
    <t>{"Address":"Office of Graduate Admissions, Welcome Center, 124 North Hall, One Morrow Way, Slippery Rock, PA 16057-1236","Tel":"+1-724-738-2051","Fax":"+1-724-738-2051  ","Mail":"graduate.admissions@sru.edu","ApplyOnline":"http://www.sru.edu/academics/enrollment/graduate/Pages/GraduateInternationalStudents.aspx","Conditions_Cost": "","Conditions_Edu": "本科毕业", "Conditions_Test": [{"type":"传统托福(PBT)","score":"550"},{"type":"托福机考(CBT)","score":"213"},{"type":"托福网考(IBT)","score":"80"}],"Conditions_Age": "无明确要求","MajorSum": "1", "OpeningTime": [{"time":"5月1日","tip":"8月入学申请截止日期"},{"time":"9月1日","tip":"1月入学申请截止日期"}],"Tuition": "14628","Other_Application": "30","Other_reg": "-1","Other_books": "-1","ScholarshipUrl": "http://www.sru.edu/academics/enrollment/financialAid/scholarships/Pages/Scholarships.aspx","alimony":"12768-21600","Other_Conditions": "语言要求：&amp;nbsp;1.美国语言学校ELS：通过112级。","Currency": "美元","Rate": "6.3387"}</t>
  </si>
  <si>
    <t>a:2:{s:6:"工学";s:34:"./major/175/5101/Specialist//2.gif";s:6:"医学";s:35:"./major/175/5101/Specialist//10.gif";}</t>
  </si>
  <si>
    <t>{"Address":"International Admissions International Services Office 114 Carruth Rizza Hall Slippery Rock University, Slippery Rock, PA 16057, USA  ","Tel":"1-724-738-2057","Fax":"1-724-738-2289","Mail":"genevieve.bordogna@sru.edu","ApplyOnline":"http://www.sru.edu/academics/internationalservices/Pages/ApplicationInstructions.aspx","Conditions_Cost": "","Conditions_Edu": "无明确要求", "Conditions_Test": "","Conditions_Age": "无明确要求","MajorSum": "2", "OpeningTime": [{"time":"5月1日","tip":"秋季入学申请截止时间"},{"time":"10月1日","tip":"春季入学申请截止时间"}],"Tuition": "-1","Other_Application": "-1","Other_reg": "-1","Other_books": "-1","ScholarshipUrl": "http://www.sru.edu/academics/enrollment/financialAid/scholarships/Pages/Scholarships.aspx","alimony":"12768-21600","Other_Conditions": "无明确要求","Currency": "美元","Rate": "6.3387"}</t>
  </si>
  <si>
    <t>Language Center  ESL &amp; Multilingual Programs  Slippery Rock University of PA 116 Strain Behavioral Science Building  Slippery Rock, Pennsylvania 16057  U.S.A</t>
  </si>
  <si>
    <t>http://www.sru.edu/academics/colleges/chfpa/languagecenter/eslprogram/Pages/apply.aspx</t>
  </si>
  <si>
    <t>+1 724-738-2263</t>
  </si>
  <si>
    <t>ESL@sru.edu</t>
  </si>
  <si>
    <t>+1 724-738-4323</t>
  </si>
  <si>
    <t>a:2:{s:6:"文学";s:32:"./major/175/5101/Language//9.gif";s:9:"教育学";s:32:"./major/175/5101/Language//4.gif";}</t>
  </si>
  <si>
    <t>{"Address":"Language Center  ESL &amp; Multilingual Programs  Slippery Rock University of PA 116 Strain Behavioral Science Building  Slippery Rock, Pennsylvania 16057  U.S.A","Tel":"+1 724-738-4323","Fax":"+1 724-738-2263","Mail":"ESL@sru.edu","ApplyOnline":"http://www.sru.edu/academics/colleges/chfpa/languagecenter/eslprogram/Pages/apply.aspx","Conditions_Cost": "","Conditions_Edu": "高中毕业", "Conditions_Test": "","Conditions_Age": "无明确要求","MajorSum": "1", "OpeningTime": "","Tuition": "250","Other_Application": "50","Other_reg": "-1","Other_books": "-1","ScholarshipUrl": "","alimony":"12768-21600","Other_Conditions": "无明确要求","Currency": "美元","Rate": "6.3387"}</t>
  </si>
  <si>
    <t>圣班奈迪克学院/圣约翰大学（圣约瑟夫）</t>
  </si>
  <si>
    <t>College of Saint Benedict &amp; Saint John's University (Saint Joseph)</t>
  </si>
  <si>
    <t>Office of Admission, College of Saint Benedict, Saint John's University, 2850 Abbey Plaza, PO Box 7155, Collegeville, MN 56321</t>
  </si>
  <si>
    <t>http://www.csbsju.edu/Admission/international/apply.htm</t>
  </si>
  <si>
    <t>001 (320) 363-5650</t>
  </si>
  <si>
    <t>admissions@csbsju.edu</t>
  </si>
  <si>
    <t>a:2:{i:0;O:8:"stdClass":2:{s:4:"time";s:9:"1月15日";s:3:"tip";s:30:"常规录取申请截止日期";}i:1;O:8:"stdClass":2:{s:4:"time";s:8:"5月1日";s:3:"tip";s:24:"最终申请截止日期";}}</t>
  </si>
  <si>
    <t>http://www.csbsju.edu/Admission/international/financialinfo.htm</t>
  </si>
  <si>
    <t>001 (320) 363-5060</t>
  </si>
  <si>
    <t>a:12:{s:6:"文学";s:37:"./major/175/3135/Undergraduate//9.gif";s:6:"农学";s:37:"./major/175/3135/Undergraduate//8.gif";s:9:"历史学";s:37:"./major/175/3135/Undergraduate//7.gif";s:6:"理学";s:37:"./major/175/3135/Undergraduate//6.gif";s:9:"经济学";s:37:"./major/175/3135/Undergraduate//5.gif";s:9:"教育学";s:37:"./major/175/3135/Undergraduate//4.gif";s:9:"管理学";s:37:"./major/175/3135/Undergraduate//3.gif";s:6:"工学";s:37:"./major/175/3135/Undergraduate//2.gif";s:21:"职教及其他类别";s:38:"./major/175/3135/Undergraduate//13.gif";s:6:"哲学";s:38:"./major/175/3135/Undergraduate//11.gif";s:6:"医学";s:38:"./major/175/3135/Undergraduate//10.gif";s:6:"法学";s:37:"./major/175/3135/Undergraduate//1.gif";}</t>
  </si>
  <si>
    <t>{"Address":"Office of Admission, College of Saint Benedict, Saint John's University, 2850 Abbey Plaza, PO Box 7155, Collegeville, MN 56321","Tel":"001 (320) 363-5060","Fax":"001 (320) 363-5650","Mail":"admissions@csbsju.edu","ApplyOnline":"http://www.csbsju.edu/Admission/international/apply.htm","Conditions_Cost": "","Conditions_Edu": "高中毕业", "Conditions_Test": [{"type":"托福网考(IBT)","score":"80"}],"Conditions_Age": "无明确要求","MajorSum": "81", "OpeningTime": [{"time":"1月15日","tip":"常规录取申请截止日期"},{"time":"5月1日","tip":"最终申请截止日期"}],"Tuition": "37162","Other_Application": "-1","Other_reg": "-1","Other_books": "-1","ScholarshipUrl": "http://www.csbsju.edu/Admission/international/financialinfo.htm","alimony":"12768-21600","Other_Conditions": "无明确要求","Currency": "美元","Rate": "6.3387"}</t>
  </si>
  <si>
    <t>http://apps.csbsju.edu/admissiongrads/</t>
  </si>
  <si>
    <t>1要求提交托福或密歇根英语考试成绩。</t>
  </si>
  <si>
    <t>a:1:{s:6:"哲学";s:31:"./major/175/3135/Master//11.gif";}</t>
  </si>
  <si>
    <t>{"Address":"Office of Admission, College of Saint Benedict, Saint John's University, 2850 Abbey Plaza, PO Box 7155, Collegeville, MN 56321","Tel":"001 (320) 363-5060","Fax":"001 (320) 363-5650","Mail":"admissions@csbsju.edu","ApplyOnline":"http://apps.csbsju.edu/admissiongrads/","Conditions_Cost": "","Conditions_Edu": "本科毕业", "Conditions_Test": "","Conditions_Age": "无明确要求","MajorSum": "7", "OpeningTime": "","Tuition": "37162","Other_Application": "-1","Other_reg": "-1","Other_books": "-1","ScholarshipUrl": "http://www.csbsju.edu/Admission/international/financialinfo.htm","alimony":"12768-21600","Other_Conditions": "1要求提交托福或密歇根英语考试成绩。","Currency": "美元","Rate": "6.3387"}</t>
  </si>
  <si>
    <t>索尔兹伯里大学（索尔兹伯里）</t>
  </si>
  <si>
    <t>Salisbury University (Salisbury)</t>
  </si>
  <si>
    <t>Salisbury University, Center for International Education, 1101 Camden Ave., Salisbury, MD 21801, USA</t>
  </si>
  <si>
    <t>http://www.salisbury.edu/intled/iss/admissions/default.html</t>
  </si>
  <si>
    <t>sucie@salisbury.edu</t>
  </si>
  <si>
    <t>http://www.salisbury.edu/admissions/finaid/scholarships/scholarships.html</t>
  </si>
  <si>
    <t>(+1) 410-677-5027</t>
  </si>
  <si>
    <t>a:10:{s:6:"文学";s:37:"./major/175/2746/Undergraduate//9.gif";s:9:"历史学";s:37:"./major/175/2746/Undergraduate//7.gif";s:6:"理学";s:37:"./major/175/2746/Undergraduate//6.gif";s:9:"经济学";s:37:"./major/175/2746/Undergraduate//5.gif";s:9:"教育学";s:37:"./major/175/2746/Undergraduate//4.gif";s:9:"管理学";s:37:"./major/175/2746/Undergraduate//3.gif";s:6:"工学";s:37:"./major/175/2746/Undergraduate//2.gif";s:6:"哲学";s:38:"./major/175/2746/Undergraduate//11.gif";s:6:"医学";s:38:"./major/175/2746/Undergraduate//10.gif";s:6:"法学";s:37:"./major/175/2746/Undergraduate//1.gif";}</t>
  </si>
  <si>
    <t>{"Address":"Salisbury University, Center for International Education, 1101 Camden Ave., Salisbury, MD 21801, USA","Tel":"(+1) 410-677-5027","Fax":"","Mail":"sucie@salisbury.edu","ApplyOnline":"http://www.salisbury.edu/intled/iss/admissions/default.html","Conditions_Cost": "","Conditions_Edu": "高中毕业", "Conditions_Test": [{"type":"传统托福(PBT)","score":"550"},{"type":"托福网考(IBT)","score":"79"},{"type":"雅思","score":"6.5"}],"Conditions_Age": "无明确要求","MajorSum": "43", "OpeningTime": [{"time":"3月1日","tip":"秋季入学申请截止时间"},{"time":"10月1日","tip":"春季入学申请截止时间"}],"Tuition": "16474","Other_Application": "-1","Other_reg": "-1","Other_books": "1300","ScholarshipUrl": "http://www.salisbury.edu/admissions/finaid/scholarships/scholarships.html","alimony":"12768-21600","Other_Conditions": "1.提交之前学习成绩单。","Currency": "美元","Rate": "6.3387"}</t>
  </si>
  <si>
    <t>http://www.salisbury.edu/admissions/finaid/graduate.html</t>
  </si>
  <si>
    <t>a:8:{s:6:"文学";s:30:"./major/175/2746/Master//9.gif";s:9:"历史学";s:30:"./major/175/2746/Master//7.gif";s:6:"理学";s:30:"./major/175/2746/Master//6.gif";s:9:"教育学";s:30:"./major/175/2746/Master//4.gif";s:9:"管理学";s:30:"./major/175/2746/Master//3.gif";s:6:"工学";s:30:"./major/175/2746/Master//2.gif";s:6:"医学";s:31:"./major/175/2746/Master//10.gif";s:6:"法学";s:30:"./major/175/2746/Master//1.gif";}</t>
  </si>
  <si>
    <t>{"Address":"Salisbury University, Center for International Education, 1101 Camden Ave., Salisbury, MD 21801, USA","Tel":"(+1) 410-677-5027","Fax":"","Mail":"sucie@salisbury.edu","ApplyOnline":"http://www.salisbury.edu/intled/iss/admissions/default.html","Conditions_Cost": "","Conditions_Edu": "本科毕业", "Conditions_Test": [{"type":"传统托福(PBT)","score":"550"},{"type":"托福网考(IBT)","score":"79"},{"type":"雅思","score":"6.5"}],"Conditions_Age": "无明确要求","MajorSum": "14", "OpeningTime": [{"time":"3月1日","tip":"秋季入学申请截止时间"},{"time":"10月1日","tip":"春季入学申请截止时间"}],"Tuition": "18168","Other_Application": "-1","Other_reg": "-1","Other_books": "-1","ScholarshipUrl": "http://www.salisbury.edu/admissions/finaid/graduate.html","alimony":"12768-21600","Other_Conditions": "无明确要求","Currency": "美元","Rate": "6.3387"}</t>
  </si>
  <si>
    <t>a:1:{s:6:"医学";s:27:"./major/175/2746/Dr//10.gif";}</t>
  </si>
  <si>
    <t>{"Address":"Salisbury University, Center for International Education, 1101 Camden Ave., Salisbury, MD 21801, USA","Tel":"(+1) 410-677-5027","Fax":"","Mail":"sucie@salisbury.edu","ApplyOnline":"http://www.salisbury.edu/intled/iss/admissions/default.html","Conditions_Cost": "","Conditions_Edu": "本科毕业", "Conditions_Test": [{"type":"传统托福(PBT)","score":"550"},{"type":"托福网考(IBT)","score":"79"},{"type":"雅思","score":"6.5"}],"Conditions_Age": "无明确要求","MajorSum": "1", "OpeningTime": [{"time":"3月1日","tip":"秋季入学申请截止时间"},{"time":"10月1日","tip":"春季入学申请截止时间"}],"Tuition": "18168","Other_Application": "-1","Other_reg": "-1","Other_books": "-1","ScholarshipUrl": "http://www.salisbury.edu/admissions/finaid/graduate.html","alimony":"12768-21600","Other_Conditions": "无明确要求","Currency": "美元","Rate": "6.3387"}</t>
  </si>
  <si>
    <t>12个月 快班全日制12个月</t>
  </si>
  <si>
    <t>{"Address":"","Tel":"","Fax":"","Mail":"","Conditions_Cost": "","Conditions_Edu": "无明确要求", "Conditions_Test": "", "Conditions_Work": "无明确要求","xueZhi": "12个月 快班全日制12个月","Conditions_Age": "无明确要求","MajorSum": "0", "OpeningTime": "","Tuition": "-1","Other_Application": "-1","Other_reg": "-1","Other_books": "-1","ScholarshipUrl": "","alimony":"12768-21600","Other_Conditions": "无明确要求","Currency": "美元","Rate": "6.3387"}</t>
  </si>
  <si>
    <t>{"Address":"Salisbury University, Center for International Education, 1101 Camden Ave., Salisbury, MD 21801, USA","Tel":"(+1) 410-677-5027","Fax":"","Mail":"sucie@salisbury.edu","ApplyOnline":"http://www.salisbury.edu/intled/iss/admissions/default.html","Conditions_Cost": "","Conditions_Edu": "无明确要求", "Conditions_Test": "","Conditions_Age": "无明确要求","MajorSum": "0", "OpeningTime": "","Tuition": "-1","Other_Application": "","Other_reg": "-1","Other_books": "-1","ScholarshipUrl": "","alimony":"12768-21600","Other_Conditions": "无明确要求","Currency": "美元","Rate": "6.3387"}</t>
  </si>
  <si>
    <t>布里奇沃特州立学院(布里奇沃特)</t>
  </si>
  <si>
    <t>Bridgewater State College (Bridgewater)</t>
  </si>
  <si>
    <t>Bridgewater State University  Undergraduate Admissions  Gates House  40 Cedar Street  Bridgewater, MA 02325</t>
  </si>
  <si>
    <t>http://www2.bridgew.edu/content/apply-0</t>
  </si>
  <si>
    <t>+1 (508) 531-1746</t>
  </si>
  <si>
    <t>admission@bridgew.edu</t>
  </si>
  <si>
    <t>1.提交之前学习成绩单。&amp;nbsp;2.提交托福考试、SAT或ACT考试成绩。</t>
  </si>
  <si>
    <t>http://www.bridgew.edu/admissions/financial-aid</t>
  </si>
  <si>
    <t>+1 (508) 531-1237</t>
  </si>
  <si>
    <t>a:11:{s:6:"文学";s:37:"./major/175/2806/Undergraduate//9.gif";s:9:"历史学";s:37:"./major/175/2806/Undergraduate//7.gif";s:6:"理学";s:37:"./major/175/2806/Undergraduate//6.gif";s:9:"经济学";s:37:"./major/175/2806/Undergraduate//5.gif";s:9:"教育学";s:37:"./major/175/2806/Undergraduate//4.gif";s:9:"管理学";s:37:"./major/175/2806/Undergraduate//3.gif";s:6:"工学";s:37:"./major/175/2806/Undergraduate//2.gif";s:6:"军事";s:38:"./major/175/2806/Undergraduate//12.gif";s:6:"哲学";s:38:"./major/175/2806/Undergraduate//11.gif";s:6:"医学";s:38:"./major/175/2806/Undergraduate//10.gif";s:6:"法学";s:37:"./major/175/2806/Undergraduate//1.gif";}</t>
  </si>
  <si>
    <t>{"Address":"Bridgewater State University  Undergraduate Admissions  Gates House  40 Cedar Street  Bridgewater, MA 02325  ","Tel":"+1 (508) 531-1237","Fax":"+1 (508) 531-1746","Mail":"admission@bridgew.edu","ApplyOnline":"http://www2.bridgew.edu/content/apply-0","Conditions_Cost": "","Conditions_Edu": "无明确要求", "Conditions_Test": "","Conditions_Age": "无明确要求","MajorSum": "83", "OpeningTime": "","Tuition": "19056","Other_Application": "-1","Other_reg": "-1","Other_books": "-1","ScholarshipUrl": "http://www.bridgew.edu/admissions/financial-aid","alimony":"12768-21600","Other_Conditions": "1.提交之前学习成绩单。&amp;nbsp;2.提交托福考试、SAT或ACT考试成绩。","Currency": "美元","Rate": "6.3387"}</t>
  </si>
  <si>
    <t>College of Graduate Studies  Bridgewater State University  Maxwell Library, Room 019  10 Shaw Road  Bridgewater, MA 02325</t>
  </si>
  <si>
    <t>http://www2.bridgew.edu/admissions/graduate/apply</t>
  </si>
  <si>
    <t>+1 508.531.6162</t>
  </si>
  <si>
    <t>GraduateStudies@bridgew.edu</t>
  </si>
  <si>
    <t>+1 508.531.1300</t>
  </si>
  <si>
    <t>a:9:{s:6:"文学";s:30:"./major/175/2806/Master//9.gif";s:9:"历史学";s:30:"./major/175/2806/Master//7.gif";s:6:"理学";s:30:"./major/175/2806/Master//6.gif";s:9:"经济学";s:30:"./major/175/2806/Master//5.gif";s:9:"教育学";s:30:"./major/175/2806/Master//4.gif";s:9:"管理学";s:30:"./major/175/2806/Master//3.gif";s:6:"工学";s:30:"./major/175/2806/Master//2.gif";s:6:"医学";s:31:"./major/175/2806/Master//10.gif";s:6:"法学";s:30:"./major/175/2806/Master//1.gif";}</t>
  </si>
  <si>
    <t>{"Address":"College of Graduate Studies  Bridgewater State University  Maxwell Library, Room 019  10 Shaw Road  Bridgewater, MA 02325  ","Tel":"+1 508.531.1300","Fax":"+1 508.531.6162","Mail":"GraduateStudies@bridgew.edu","ApplyOnline":"http://www2.bridgew.edu/admissions/graduate/apply","Conditions_Cost": "","Conditions_Edu": "本科毕业", "Conditions_Test": "","Conditions_Age": "无明确要求","MajorSum": "46", "OpeningTime": "","Tuition": "19056","Other_Application": "-1","Other_reg": "-1","Other_books": "-1","ScholarshipUrl": "http://www.bridgew.edu/admissions/financial-aid","alimony":"12768-21600","Other_Conditions": "1.提交之前学习成绩单。&amp;nbsp;2.提交托福考试成绩。","Currency": "美元","Rate": "6.3387"}</t>
  </si>
  <si>
    <t>a:7:{s:6:"文学";s:31:"./major/175/2806/NetWork//9.gif";s:6:"理学";s:31:"./major/175/2806/NetWork//6.gif";s:9:"经济学";s:31:"./major/175/2806/NetWork//5.gif";s:9:"教育学";s:31:"./major/175/2806/NetWork//4.gif";s:9:"管理学";s:31:"./major/175/2806/NetWork//3.gif";s:6:"医学";s:32:"./major/175/2806/NetWork//10.gif";s:6:"法学";s:31:"./major/175/2806/NetWork//1.gif";}</t>
  </si>
  <si>
    <t>{"Address":"College of Graduate Studies  Bridgewater State University  Maxwell Library, Room 019  10 Shaw Road  Bridgewater, MA 02325  ","Tel":"+1 508.531.1300","Fax":"+1 508.531.6162","Mail":"GraduateStudies@bridgew.edu","ApplyOnline":"http://www2.bridgew.edu/admissions/graduate/apply","Conditions_Cost": "","Conditions_Edu": "无明确要求", "Conditions_Test": "","Conditions_Age": "无明确要求","MajorSum": "8", "OpeningTime": "","Tuition": "19056","Other_Application": "","Other_reg": "-1","Other_books": "-1","ScholarshipUrl": "http://www.bridgew.edu/admissions/financial-aid","alimony":"12768-21600","Other_Conditions": "无明确要求","Currency": "美元","Rate": "6.3387"}</t>
  </si>
  <si>
    <t>东北伊利诺斯大学（芝加哥）</t>
  </si>
  <si>
    <t>Northeastern Illinois University (Chicago)</t>
  </si>
  <si>
    <t>Northeastern Illinois University, Admissions Office, 5500 N St Louis Avenue, Chicago,IL 60625</t>
  </si>
  <si>
    <t>https://www.applyweb.com/apply/neiu/</t>
  </si>
  <si>
    <t>a:5:{i:0;O:8:"stdClass":2:{s:4:"type";s:17:"传统托福(PBT)";s:5:"score";s:3:"500";}i:1;O:8:"stdClass":2:{s:4:"type";s:17:"托福机考(CBT)";s:5:"score";s:3:"173";}i:2;O:8:"stdClass":2:{s:4:"type";s:17:"托福网考(IBT)";s:5:"score";s:2:"61";}i:3;O:8:"stdClass":2:{s:4:"type";s:3:"ACT";s:5:"score";s:2:"19";}i:4;O:8:"stdClass":2:{s:4:"type";s:3:"SAT";s:5:"score";s:3:"890";}}</t>
  </si>
  <si>
    <t>+1(773) 442-4020</t>
  </si>
  <si>
    <t>admrec@neiu.edu</t>
  </si>
  <si>
    <t>a:4:{i:0;O:8:"stdClass":2:{s:4:"time";s:8:"6月1日";s:3:"tip";s:30:"秋季入学申请截止日期";}i:1;O:8:"stdClass":2:{s:4:"time";s:9:"10月1日";s:3:"tip";s:30:"春季入学申请截止日期";}i:2;O:8:"stdClass":2:{s:4:"time";s:8:"3月1日";s:3:"tip";s:31:"夏季I入学申请截止日期";}i:3;O:8:"stdClass":2:{s:4:"time";s:8:"4月1日";s:3:"tip";s:32:"夏季II入学申请截止日期";}}</t>
  </si>
  <si>
    <t>http://www.neiu.edu/NEIU%20Departments/Administrative%20Departments/Financial%20Aid/Financial_Aid.html</t>
  </si>
  <si>
    <t>+1(773) 442-4050</t>
  </si>
  <si>
    <t>a:10:{s:6:"文学";s:37:"./major/175/1956/Undergraduate//9.gif";s:9:"历史学";s:37:"./major/175/1956/Undergraduate//7.gif";s:6:"理学";s:37:"./major/175/1956/Undergraduate//6.gif";s:9:"经济学";s:37:"./major/175/1956/Undergraduate//5.gif";s:9:"教育学";s:37:"./major/175/1956/Undergraduate//4.gif";s:9:"管理学";s:37:"./major/175/1956/Undergraduate//3.gif";s:6:"工学";s:37:"./major/175/1956/Undergraduate//2.gif";s:6:"哲学";s:38:"./major/175/1956/Undergraduate//11.gif";s:6:"医学";s:38:"./major/175/1956/Undergraduate//10.gif";s:6:"法学";s:37:"./major/175/1956/Undergraduate//1.gif";}</t>
  </si>
  <si>
    <t>{"Address":"Northeastern Illinois University, Admissions Office, 5500 N St Louis Avenue, Chicago,IL 60625","Tel":"+1(773) 442-4050","Fax":"+1(773) 442-4020","Mail":"admrec@neiu.edu","ApplyOnline":"https://www.applyweb.com/apply/neiu/","Conditions_Cost": "","Conditions_Edu": "高中毕业", "Conditions_Test": [{"type":"传统托福(PBT)","score":"500"},{"type":"托福机考(CBT)","score":"173"},{"type":"托福网考(IBT)","score":"61"},{"type":"ACT","score":"19"},{"type":"SAT","score":"890"}],"Conditions_Age": "无明确要求","MajorSum": "37", "OpeningTime": [{"time":"6月1日","tip":"秋季入学申请截止日期"},{"time":"10月1日","tip":"春季入学申请截止日期"},{"time":"3月1日","tip":"夏季I入学申请截止日期"},{"time":"4月1日","tip":"夏季II入学申请截止日期"}],"Tuition": "13776","Other_Application": "-1","Other_reg": "-1","Other_books": "-1","ScholarshipUrl": "http://www.neiu.edu/NEIU%20Departments/Administrative%20Departments/Financial%20Aid/Financial_Aid.html","alimony":"12768-21600","Other_Conditions": "无明确要求","Currency": "美元","Rate": "6.3387"}</t>
  </si>
  <si>
    <t>Northeastern Illinois University, Graduate Admissions, D-101D, 5500 N St Louis Avenue, Chicago, IL 60625</t>
  </si>
  <si>
    <t>a-pennamon@neiu.edu</t>
  </si>
  <si>
    <t>+1(773) 442-6000</t>
  </si>
  <si>
    <t>a:8:{s:6:"文学";s:30:"./major/175/1956/Master//9.gif";s:9:"历史学";s:30:"./major/175/1956/Master//7.gif";s:6:"理学";s:30:"./major/175/1956/Master//6.gif";s:9:"教育学";s:30:"./major/175/1956/Master//4.gif";s:9:"管理学";s:30:"./major/175/1956/Master//3.gif";s:6:"工学";s:30:"./major/175/1956/Master//2.gif";s:6:"医学";s:31:"./major/175/1956/Master//10.gif";s:6:"法学";s:30:"./major/175/1956/Master//1.gif";}</t>
  </si>
  <si>
    <t>{"Address":"Northeastern Illinois University, Graduate Admissions, D-101D, 5500 N St Louis Avenue, Chicago, IL 60625","Tel":"+1(773) 442-6000","Fax":"+1(773) 442-4020","Mail":"a-pennamon@neiu.edu","ApplyOnline":"https://www.applyweb.com/apply/neiu/","Conditions_Cost": [{"score":"四分制  2.75","tip":"GPA"}],"Conditions_Edu": "本科毕业", "Conditions_Test": [{"type":"传统托福(PBT)","score":"550"},{"type":"托福网考(IBT)","score":"79"}],"Conditions_Age": "无明确要求","MajorSum": "31", "OpeningTime": [{"time":"7月1日","tip":"秋季入学申请截止日期"},{"time":"11月1日","tip":"春季入学申请截止日期"},{"time":"4月1日","tip":"夏季入学申请截止日期"}],"Tuition": "10332","Other_Application": "-1","Other_reg": "-1","Other_books": "-1","ScholarshipUrl": "http://www.neiu.edu/NEIU%20Departments/Administrative%20Departments/Financial%20Aid/Financial_Aid.html","alimony":"12768-21600","Other_Conditions": "无明确要求","Currency": "美元","Rate": "6.3387"}</t>
  </si>
  <si>
    <t>a:3:{i:0;O:8:"stdClass":2:{s:4:"type";s:17:"传统托福(PBT)";s:5:"score";s:3:"550";}i:1;O:8:"stdClass":2:{s:4:"type";s:17:"托福机考(CBT)";s:5:"score";s:3:"213";}i:2;O:8:"stdClass":2:{s:4:"type";s:4:"GMAT";s:5:"score";s:3:"450";}}</t>
  </si>
  <si>
    <t>a:1:{s:9:"管理学";s:27:"./major/175/1956/MBA//3.gif";}</t>
  </si>
  <si>
    <t>{"Address":"Northeastern Illinois University, Graduate Admissions, D-101D, 5500 N St Louis Avenue, Chicago, IL 60625","Tel":"+1(773) 442-6000","Fax":"+1(773) 442-4020  ","Mail":"a-pennamon@neiu.edu","Conditions_Cost": [{"score":"四分制  2.75","tip":"GPA"}],"Conditions_Edu": "本科毕业", "Conditions_Test": [{"type":"传统托福(PBT)","score":"550"},{"type":"托福机考(CBT)","score":"213"},{"type":"GMAT","score":"450"}], "Conditions_Work": "无明确要求","Conditions_Age": "无明确要求","MajorSum": "1", "OpeningTime": "","Tuition": "-1","Other_Application": "-1","Other_reg": "-1","Other_books": "-1","ScholarshipUrl": "","alimony":"12768-21600","Other_Conditions": "无明确要求","Currency": "美元","Rate": "6.3387"}</t>
  </si>
  <si>
    <t>西俄勒冈大学(蒙默斯)</t>
  </si>
  <si>
    <t>Western Oregon University (Monmouth)</t>
  </si>
  <si>
    <t>Office of International Students and Scholars Affairs  Western Oregon University  345 N. Monmouth Ave.  Monmouth, OR   97361  U.S.A.</t>
  </si>
  <si>
    <t>http://www.wou.edu/provost/international/admissions.php</t>
  </si>
  <si>
    <t>a:3:{i:0;O:8:"stdClass":2:{s:4:"type";s:17:"传统托福(PBT)";s:5:"score";s:3:"500";}i:1;O:8:"stdClass":2:{s:4:"type";s:17:"托福网考(IBT)";s:5:"score";s:2:"61";}i:2;O:8:"stdClass":2:{s:4:"type";s:6:"雅思";s:5:"score";s:3:"5.0";}}</t>
  </si>
  <si>
    <t>+1 503-838-8338</t>
  </si>
  <si>
    <t>global@wou.edu</t>
  </si>
  <si>
    <t>http://www.wou.edu/student/finaid/incoming_freshman.php</t>
  </si>
  <si>
    <t>+1 503-838-8425</t>
  </si>
  <si>
    <t>a:10:{s:6:"文学";s:37:"./major/175/4820/Undergraduate//9.gif";s:9:"历史学";s:37:"./major/175/4820/Undergraduate//7.gif";s:6:"理学";s:37:"./major/175/4820/Undergraduate//6.gif";s:9:"经济学";s:37:"./major/175/4820/Undergraduate//5.gif";s:9:"教育学";s:37:"./major/175/4820/Undergraduate//4.gif";s:9:"管理学";s:37:"./major/175/4820/Undergraduate//3.gif";s:6:"工学";s:37:"./major/175/4820/Undergraduate//2.gif";s:6:"哲学";s:38:"./major/175/4820/Undergraduate//11.gif";s:6:"医学";s:38:"./major/175/4820/Undergraduate//10.gif";s:6:"法学";s:37:"./major/175/4820/Undergraduate//1.gif";}</t>
  </si>
  <si>
    <t>{"Address":"Office of International Students and Scholars Affairs  Western Oregon University  345 N. Monmouth Ave.  Monmouth, OR   97361  U.S.A. ","Tel":"+1 503-838-8425","Fax":"+1 503-838-8338","Mail":"global@wou.edu","ApplyOnline":"http://www.wou.edu/provost/international/admissions.php","Conditions_Cost": "","Conditions_Edu": "高中毕业", "Conditions_Test": [{"type":"传统托福(PBT)","score":"500"},{"type":"托福网考(IBT)","score":"61"},{"type":"雅思","score":"5.0"}],"Conditions_Age": "无明确要求","MajorSum": "39", "OpeningTime": "","Tuition": "21735","Other_Application": "90","Other_reg": "-1","Other_books": "1650","ScholarshipUrl": "http://www.wou.edu/student/finaid/incoming_freshman.php","alimony":"12768-21600","Other_Conditions": "无明确要求","Currency": "美元","Rate": "6.3387"}</t>
  </si>
  <si>
    <t>a:4:{i:0;O:8:"stdClass":2:{s:4:"type";s:17:"传统托福(PBT)";s:5:"score";s:3:"550";}i:1;O:8:"stdClass":2:{s:4:"type";s:17:"托福网考(IBT)";s:5:"score";s:2:"79";}i:2;O:8:"stdClass":2:{s:4:"type";s:6:"雅思";s:5:"score";s:3:"6.0";}i:3;O:8:"stdClass":2:{s:4:"type";s:3:"GRE";s:5:"score";s:3:"450";}}</t>
  </si>
  <si>
    <t>1.米勒类推测验（MAT）：395</t>
  </si>
  <si>
    <t>http://www.wou.edu/student/finaid/current_student.php</t>
  </si>
  <si>
    <t>a:6:{s:6:"文学";s:30:"./major/175/4820/Master//9.gif";s:9:"历史学";s:30:"./major/175/4820/Master//7.gif";s:9:"教育学";s:30:"./major/175/4820/Master//4.gif";s:9:"管理学";s:30:"./major/175/4820/Master//3.gif";s:6:"医学";s:31:"./major/175/4820/Master//10.gif";s:6:"法学";s:30:"./major/175/4820/Master//1.gif";}</t>
  </si>
  <si>
    <t>{"Address":"Office of International Students and Scholars Affairs  Western Oregon University  345 N. Monmouth Ave.  Monmouth, OR   97361  U.S.A. ","Tel":"+1 503-838-8425","Fax":"+1 503-838-8338","Mail":"global@wou.edu","ApplyOnline":"http://www.wou.edu/provost/international/admissions.php","Conditions_Cost": [{"score":"3.0"}],"Conditions_Edu": "本科毕业", "Conditions_Test": [{"type":"传统托福(PBT)","score":"550"},{"type":"托福网考(IBT)","score":"79"},{"type":"雅思","score":"6.0"},{"type":"GRE","score":"450"}],"Conditions_Age": "无明确要求","MajorSum": "12", "OpeningTime": "","Tuition": "20031","Other_Application": "90","Other_reg": "-1","Other_books": "1650","ScholarshipUrl": "http://www.wou.edu/student/finaid/current_student.php","alimony":"12768-21600","Other_Conditions": "1.米勒类推测验（MAT）：395","Currency": "美元","Rate": "6.3387"}</t>
  </si>
  <si>
    <t>西南大学（乔治敦）</t>
  </si>
  <si>
    <t>Southwestern University (Georgetown)</t>
  </si>
  <si>
    <t>Southwestern University, P.O. Box 770, Georgetown, Texas 78627-0770</t>
  </si>
  <si>
    <t>http://www.southwestern.edu/admission/apply/application.php</t>
  </si>
  <si>
    <t>+1 512.863.9601</t>
  </si>
  <si>
    <t>admission@southwestern.edu</t>
  </si>
  <si>
    <t>http://www.southwestern.edu/aid/types/scholarships/index.php</t>
  </si>
  <si>
    <t>+1 800.252.3166</t>
  </si>
  <si>
    <t>a:10:{s:6:"文学";s:37:"./major/175/5754/Undergraduate//9.gif";s:6:"农学";s:37:"./major/175/5754/Undergraduate//8.gif";s:9:"历史学";s:37:"./major/175/5754/Undergraduate//7.gif";s:6:"理学";s:37:"./major/175/5754/Undergraduate//6.gif";s:9:"经济学";s:37:"./major/175/5754/Undergraduate//5.gif";s:9:"教育学";s:37:"./major/175/5754/Undergraduate//4.gif";s:9:"管理学";s:37:"./major/175/5754/Undergraduate//3.gif";s:6:"工学";s:37:"./major/175/5754/Undergraduate//2.gif";s:6:"哲学";s:38:"./major/175/5754/Undergraduate//11.gif";s:6:"法学";s:37:"./major/175/5754/Undergraduate//1.gif";}</t>
  </si>
  <si>
    <t>{"Address":"Southwestern University, P.O. Box 770, Georgetown, Texas 78627-0770","Tel":"+1 800.252.3166","Fax":"+1 512.863.9601 ","Mail":"admission@southwestern.edu","ApplyOnline":"http://www.southwestern.edu/admission/apply/application.php","Conditions_Cost": "","Conditions_Edu": "高中毕业", "Conditions_Test": [{"type":"传统托福(PBT)","score":"570"},{"type":"托福网考(IBT)","score":"88"},{"type":"雅思","score":"6.5"}],"Conditions_Age": "无明确要求","MajorSum": "48", "OpeningTime": [{"time":"11月15日","tip":"提前录取申请截止日期"},{"time":"2月1日","tip":"常规录取申请截止日期"}],"Tuition": "35240","Other_Application": "40","Other_reg": "-1","Other_books": "1200","ScholarshipUrl": "http://www.southwestern.edu/aid/types/scholarships/index.php","alimony":"12768-21600","Other_Conditions": "无明确要求","Currency": "美元","Rate": "6.3387"}</t>
  </si>
  <si>
    <t>a:4:{s:6:"工学";s:34:"./major/175/5754/Foundation//2.gif";s:6:"哲学";s:35:"./major/175/5754/Foundation//11.gif";s:6:"医学";s:35:"./major/175/5754/Foundation//10.gif";s:6:"法学";s:34:"./major/175/5754/Foundation//1.gif";}</t>
  </si>
  <si>
    <t>{"Address":"Southwestern University, P.O. Box 770, Georgetown, Texas 78627-0770","Tel":"+1 800.252.3166","Fax":"+1 512.863.9601 ","Mail":"admission@southwestern.edu","ApplyOnline":"http://www.southwestern.edu/admission/apply/application.php","Conditions_Cost": "","Conditions_Edu": "无明确要求", "Conditions_Test": "","Conditions_Age": "无明确要求","MajorSum": "4", "OpeningTime": "","Tuition": "-1","Other_Application": "-1","Other_reg": "-1","Other_books": "-1","ScholarshipUrl": "","alimony":"12768-21600","Other_Conditions": "无明确要求","Currency": "美元","Rate": "6.3387"}</t>
  </si>
  <si>
    <t>温斯顿萨勒姆州立大学（温斯顿萨勒姆）</t>
  </si>
  <si>
    <t>Winston-Salem State University (Winston-Salem)</t>
  </si>
  <si>
    <t>WSSU Admissions 206 Thompson Center 601 S. Martin Luther King, Jr. Drive Winston-Salem, NC 27110</t>
  </si>
  <si>
    <t>http://www.wssu.edu/admissions/applynow/default.aspx</t>
  </si>
  <si>
    <t>a:2:{i:0;O:8:"stdClass":2:{s:4:"type";s:17:"传统托福(PBT)";s:5:"score";s:3:"500";}i:1;O:8:"stdClass":2:{s:4:"type";s:17:"托福机考(CBT)";s:5:"score";s:3:"200";}}</t>
  </si>
  <si>
    <t>1 336-750-2079</t>
  </si>
  <si>
    <t>admissions@wssu.edu</t>
  </si>
  <si>
    <t>http://www.wssu.edu/admissions/financial-aid/2013fascholarships/default.aspx</t>
  </si>
  <si>
    <t>1 336-750-2070</t>
  </si>
  <si>
    <t>a:9:{s:6:"文学";s:37:"./major/175/4373/Undergraduate//9.gif";s:9:"历史学";s:37:"./major/175/4373/Undergraduate//7.gif";s:6:"理学";s:37:"./major/175/4373/Undergraduate//6.gif";s:9:"经济学";s:37:"./major/175/4373/Undergraduate//5.gif";s:9:"教育学";s:37:"./major/175/4373/Undergraduate//4.gif";s:9:"管理学";s:37:"./major/175/4373/Undergraduate//3.gif";s:6:"工学";s:37:"./major/175/4373/Undergraduate//2.gif";s:6:"医学";s:38:"./major/175/4373/Undergraduate//10.gif";s:6:"法学";s:37:"./major/175/4373/Undergraduate//1.gif";}</t>
  </si>
  <si>
    <t>{"Address":"WSSU Admissions 206 Thompson Center 601 S. Martin Luther King, Jr. Drive Winston-Salem, NC 27110 ","Tel":"1 336-750-2070","Fax":"1 336-750-2079","Mail":"admissions@wssu.edu","ApplyOnline":"http://www.wssu.edu/admissions/applynow/default.aspx","Conditions_Cost": "","Conditions_Edu": "高中毕业", "Conditions_Test": [{"type":"传统托福(PBT)","score":"500"},{"type":"托福机考(CBT)","score":"200"}],"Conditions_Age": "无明确要求","MajorSum": "41", "OpeningTime": [{"time":"4月15日","tip":"秋季入学申请截止时间"},{"time":"9月15日","tip":"春季入学申请截止时间"}],"Tuition": "14616","Other_Application": "40","Other_reg": "-1","Other_books": "-1","ScholarshipUrl": "http://www.wssu.edu/admissions/financial-aid/2013fascholarships/default.aspx","alimony":"12768-21600","Other_Conditions": "申请者可提交SAT、ACT成绩。","Currency": "美元","Rate": "6.3387"}</t>
  </si>
  <si>
    <t>a:5:{s:6:"文学";s:30:"./major/175/4373/Master//9.gif";s:9:"教育学";s:30:"./major/175/4373/Master//4.gif";s:9:"管理学";s:30:"./major/175/4373/Master//3.gif";s:6:"工学";s:30:"./major/175/4373/Master//2.gif";s:6:"医学";s:31:"./major/175/4373/Master//10.gif";}</t>
  </si>
  <si>
    <t>{"Address":"WSSU Admissions 206 Thompson Center 601 S. Martin Luther King, Jr. Drive Winston-Salem, NC 27110 ","Tel":"1 336-750-2070","Fax":"1 336-750-2079","Mail":"admissions@wssu.edu","ApplyOnline":"http://www.wssu.edu/admissions/applynow/default.aspx","Conditions_Cost": "","Conditions_Edu": "本科毕业", "Conditions_Test": [{"type":"传统托福(PBT)","score":"550"},{"type":"托福机考(CBT)","score":"213"},{"type":"雅思","score":"6.5"}],"Conditions_Age": "无明确要求","MajorSum": "9", "OpeningTime": [{"time":"4月15日","tip":"秋季入学申请截止时间"},{"time":"9月15日","tip":"春季入学申请截止时间"}],"Tuition": "14924","Other_Application": "50","Other_reg": "-1","Other_books": "-1","ScholarshipUrl": "http://www.wssu.edu/admissions/financial-aid/2013fascholarships/default.aspx","alimony":"12768-21600","Other_Conditions": "无明确要求","Currency": "美元","Rate": "6.3387"}</t>
  </si>
  <si>
    <t>a:1:{i:0;O:8:"stdClass":2:{s:4:"time";s:9:"1月15日";s:3:"tip";s:30:"春季入学申请截止时间";}}</t>
  </si>
  <si>
    <t>a:1:{s:6:"医学";s:27:"./major/175/4373/Dr//10.gif";}</t>
  </si>
  <si>
    <t>{"Address":"WSSU Admissions 206 Thompson Center 601 S. Martin Luther King, Jr. Drive Winston-Salem, NC 27110 ","Tel":"1 336-750-2070","Fax":"1 336-750-2079","Mail":"admissions@wssu.edu","ApplyOnline":"http://www.wssu.edu/admissions/applynow/default.aspx","Conditions_Cost": "","Conditions_Edu": "本科毕业", "Conditions_Test": [{"type":"传统托福(PBT)","score":"550"},{"type":"托福机考(CBT)","score":"213"},{"type":"雅思","score":"6.5"}],"Conditions_Age": "无明确要求","MajorSum": "2", "OpeningTime": [{"time":"1月15日","tip":"春季入学申请截止时间"}],"Tuition": "14924","Other_Application": "50","Other_reg": "-1","Other_books": "-1","ScholarshipUrl": "http://www.wssu.edu/admissions/financial-aid/2013fascholarships/default.aspx","alimony":"12768-21600","Other_Conditions": "无明确要求","Currency": "美元","Rate": "6.3387"}</t>
  </si>
  <si>
    <t>a:2:{s:9:"管理学";s:34:"./major/175/4373/Specialist//3.gif";s:6:"工学";s:34:"./major/175/4373/Specialist//2.gif";}</t>
  </si>
  <si>
    <t>{"Address":"WSSU Admissions 206 Thompson Center 601 S. Martin Luther King, Jr. Drive Winston-Salem, NC 27110 ","Tel":"1 336-750-2070","Fax":"1 336-750-2079","Mail":"admissions@wssu.edu","ApplyOnline":"http://www.wssu.edu/admissions/applynow/default.aspx","Conditions_Cost": "","Conditions_Edu": "无明确要求", "Conditions_Test": "","Conditions_Age": "无明确要求","MajorSum": "2", "OpeningTime": "","Tuition": "-1","Other_Application": "-1","Other_reg": "-1","Other_books": "-1","ScholarshipUrl": "http://www.wssu.edu/admissions/financial-aid/2013fascholarships/default.aspx","alimony":"12768-21600","Other_Conditions": "无明确要求","Currency": "美元","Rate": "6.3387"}</t>
  </si>
  <si>
    <t>a:1:{s:9:"教育学";s:31:"./major/175/4373/NetWork//4.gif";}</t>
  </si>
  <si>
    <t>{"Address":"WSSU Admissions 206 Thompson Center 601 S. Martin Luther King, Jr. Drive Winston-Salem, NC 27110 ","Tel":"1 336-750-2070","Fax":"1 336-750-2079","Mail":"admissions@wssu.edu","ApplyOnline":"http://www.wssu.edu/admissions/applynow/default.aspx","Conditions_Cost": "","Conditions_Edu": "无明确要求", "Conditions_Test": "","Conditions_Age": "无明确要求","MajorSum": "1", "OpeningTime": "","Tuition": "-1","Other_Application": "","Other_reg": "-1","Other_books": "-1","ScholarshipUrl": "","alimony":"12768-21600","Other_Conditions": "无明确要求","Currency": "美元","Rate": "6.3387"}</t>
  </si>
  <si>
    <t>a:2:{s:9:"教育学";s:34:"./major/175/4373/Foundation//4.gif";s:6:"医学";s:35:"./major/175/4373/Foundation//10.gif";}</t>
  </si>
  <si>
    <t>{"Address":"WSSU Admissions 206 Thompson Center 601 S. Martin Luther King, Jr. Drive Winston-Salem, NC 27110 ","Tel":"1 336-750-2070","Fax":"1 336-750-2079","Mail":"admissions@wssu.edu","ApplyOnline":"http://www.wssu.edu/admissions/applynow/default.aspx","Conditions_Cost": "","Conditions_Edu": "无明确要求", "Conditions_Test": "","Conditions_Age": "无明确要求","MajorSum": "2", "OpeningTime": "","Tuition": "-1","Other_Application": "-1","Other_reg": "-1","Other_books": "-1","ScholarshipUrl": "","alimony":"12768-21600","Other_Conditions": "无明确要求","Currency": "美元","Rate": "6.3387"}</t>
  </si>
  <si>
    <t>威斯康星大学格林湾分校（格林湾）</t>
  </si>
  <si>
    <t>University of Wisconsin-Green Bay (Green Bay)</t>
  </si>
  <si>
    <t>Office of Admissions  University of Wisconsin-Green Bay  2420 Nicolet Drive  Green Bay, WI 54311-7001 U.S.A.</t>
  </si>
  <si>
    <t>+1 (920) 465-5754</t>
  </si>
  <si>
    <t>uwgb@uwgb.edu</t>
  </si>
  <si>
    <t>a:2:{i:0;O:8:"stdClass":2:{s:4:"time";s:9:"11月1日";s:3:"tip";s:30:"春季入学申请截止时间";}i:1;O:8:"stdClass":2:{s:4:"time";s:8:"6月1日";s:3:"tip";s:30:"秋季入学申请截止时间";}}</t>
  </si>
  <si>
    <t>托福网考61-69分或雅思5.5分的申请者可考虑申请秋季入学，且需就读语言过渡课程。</t>
  </si>
  <si>
    <t>http://www.uwgb.edu/international/internationalstudents/scholarships.asp</t>
  </si>
  <si>
    <t>+1 (920) 465-2111</t>
  </si>
  <si>
    <t>a:10:{s:6:"文学";s:37:"./major/175/6369/Undergraduate//9.gif";s:9:"历史学";s:37:"./major/175/6369/Undergraduate//7.gif";s:6:"理学";s:37:"./major/175/6369/Undergraduate//6.gif";s:9:"经济学";s:37:"./major/175/6369/Undergraduate//5.gif";s:9:"教育学";s:37:"./major/175/6369/Undergraduate//4.gif";s:9:"管理学";s:37:"./major/175/6369/Undergraduate//3.gif";s:6:"工学";s:37:"./major/175/6369/Undergraduate//2.gif";s:6:"哲学";s:38:"./major/175/6369/Undergraduate//11.gif";s:6:"医学";s:38:"./major/175/6369/Undergraduate//10.gif";s:6:"法学";s:37:"./major/175/6369/Undergraduate//1.gif";}</t>
  </si>
  <si>
    <t>{"Address":"Office of Admissions  University of Wisconsin-Green Bay  2420 Nicolet Drive  Green Bay, WI 54311-7001 U.S.A.  ","Tel":"+1 (920) 465-2111","Fax":"+1 (920) 465-5754  ","Mail":"uwgb@uwgb.edu","ApplyOnline":"https://apply.wisconsin.edu/","Conditions_Cost": "","Conditions_Edu": "高中毕业", "Conditions_Test": [{"type":"托福网考(IBT)","score":"71"},{"type":"雅思","score":"6.0"}],"Conditions_Age": "无明确要求","MajorSum": "45", "OpeningTime": [{"time":"11月1日","tip":"春季入学申请截止时间"},{"time":"6月1日","tip":"秋季入学申请截止时间"}],"Tuition": "15200","Other_Application": "-1","Other_reg": "-1","Other_books": "-1","ScholarshipUrl": "http://www.uwgb.edu/international/internationalstudents/scholarships.asp","alimony":"12768-21600","Other_Conditions": "托福网考61-69分或雅思5.5分的申请者可考虑申请秋季入学，且需就读语言过渡课程。","Currency": "美元","Rate": "6.3387"}</t>
  </si>
  <si>
    <t>Admissions  UW-Green Bay  2420 Nicolet Drive  Green Bay, WI 54311</t>
  </si>
  <si>
    <t>http://www.uwgb.edu/graduate/apply/application.asp</t>
  </si>
  <si>
    <t>kerstena@uwgb.edu</t>
  </si>
  <si>
    <t>a:4:{i:0;O:8:"stdClass":2:{s:4:"time";s:8:"3月1日";s:3:"tip";s:36:"秋季入学提前申请截止日期";}i:1;O:8:"stdClass":2:{s:4:"time";s:8:"7月1日";s:3:"tip";s:36:"秋季入学最终申请截止日期";}i:2;O:8:"stdClass":2:{s:4:"time";s:9:"10月1日";s:3:"tip";s:36:"春季入学提前申请截止日期";}i:3;O:8:"stdClass":2:{s:4:"time";s:9:"12月1日";s:3:"tip";s:36:"春季入学最终申请截止日期";}}</t>
  </si>
  <si>
    <t>部分专业需要GRE或GMAT考试成绩。</t>
  </si>
  <si>
    <t>+1 (920) 465-2033</t>
  </si>
  <si>
    <t>a:5:{s:6:"理学";s:30:"./major/175/6369/Master//6.gif";s:9:"教育学";s:30:"./major/175/6369/Master//4.gif";s:9:"管理学";s:30:"./major/175/6369/Master//3.gif";s:6:"医学";s:31:"./major/175/6369/Master//10.gif";s:6:"法学";s:30:"./major/175/6369/Master//1.gif";}</t>
  </si>
  <si>
    <t>{"Address":"Admissions  UW-Green Bay  2420 Nicolet Drive  Green Bay, WI 54311","Tel":"+1 (920) 465-2033","Fax":"","Mail":"kerstena@uwgb.edu","ApplyOnline":"http://www.uwgb.edu/graduate/apply/application.asp","Conditions_Cost": "","Conditions_Edu": "本科毕业", "Conditions_Test": [{"type":"传统托福(PBT)","score":"550"},{"type":"托福机考(CBT)","score":"213"},{"type":"托福网考(IBT)","score":"79"}],"Conditions_Age": "无明确要求","MajorSum": "6", "OpeningTime": [{"time":"3月1日","tip":"秋季入学提前申请截止日期"},{"time":"7月1日","tip":"秋季入学最终申请截止日期"},{"time":"10月1日","tip":"春季入学提前申请截止日期"},{"time":"12月1日","tip":"春季入学最终申请截止日期"}],"Tuition": "18149","Other_Application": "-1","Other_reg": "-1","Other_books": "-1","ScholarshipUrl": "http://www.uwgb.edu/international/internationalstudents/scholarships.asp","alimony":"12768-21600","Other_Conditions": "部分专业需要GRE或GMAT考试成绩。","Currency": "美元","Rate": "6.3387"}</t>
  </si>
  <si>
    <t>a:4:{s:6:"理学";s:34:"./major/175/6369/Specialist//6.gif";s:9:"教育学";s:34:"./major/175/6369/Specialist//4.gif";s:9:"管理学";s:34:"./major/175/6369/Specialist//3.gif";s:6:"军事";s:35:"./major/175/6369/Specialist//12.gif";}</t>
  </si>
  <si>
    <t>{"Address":"Office of Admissions  University of Wisconsin-Green Bay  2420 Nicolet Drive  Green Bay, WI 54311-7001 U.S.A.  ","Tel":"+1 (920) 465-2111","Fax":"+1 (920) 465-5754  ","Mail":"uwgb@uwgb.edu","ApplyOnline":"https://apply.wisconsin.edu/","Conditions_Cost": "","Conditions_Edu": "无明确要求", "Conditions_Test": "","Conditions_Age": "无明确要求","MajorSum": "5", "OpeningTime": "","Tuition": "-1","Other_Application": "-1","Other_reg": "-1","Other_books": "-1","ScholarshipUrl": "","alimony":"12768-21600","Other_Conditions": "无明确要求","Currency": "美元","Rate": "6.3387"}</t>
  </si>
  <si>
    <t>a:1:{i:0;O:8:"stdClass":2:{s:4:"type";s:17:"托福网考(IBT)";s:5:"score";s:2:"61";}}</t>
  </si>
  <si>
    <t>申请者需完成秋季入学申请并获得录取通知。</t>
  </si>
  <si>
    <t>{"Address":"Office of Admissions  University of Wisconsin-Green Bay  2420 Nicolet Drive  Green Bay, WI 54311-7001 U.S.A.  ","Tel":"+1 (920) 465-2111","Fax":"+1 (920) 465-5754  ","Mail":"uwgb@uwgb.edu","ApplyOnline":"https://apply.wisconsin.edu/","Conditions_Cost": "","Conditions_Edu": "无明确要求", "Conditions_Test": [{"type":"托福网考(IBT)","score":"61"}],"Conditions_Age": "无明确要求","MajorSum": "0", "OpeningTime": [{"time":"7月15日","tip":""}],"Tuition": "-1","Other_Application": "-1","Other_reg": "-1","Other_books": "-1","ScholarshipUrl": "","alimony":"12768-21600","Other_Conditions": "申请者需完成秋季入学申请并获得录取通知。","Currency": "美元","Rate": "6.3387"}</t>
  </si>
  <si>
    <t>a:4:{s:6:"农学";s:34:"./major/175/6369/Foundation//8.gif";s:6:"工学";s:34:"./major/175/6369/Foundation//2.gif";s:6:"医学";s:35:"./major/175/6369/Foundation//10.gif";s:6:"法学";s:34:"./major/175/6369/Foundation//1.gif";}</t>
  </si>
  <si>
    <t>{"Address":"Office of Admissions  University of Wisconsin-Green Bay  2420 Nicolet Drive  Green Bay, WI 54311-7001 U.S.A.  ","Tel":"+1 (920) 465-2111","Fax":"+1 (920) 465-5754  ","Mail":"uwgb@uwgb.edu","ApplyOnline":"https://apply.wisconsin.edu/","Conditions_Cost": "","Conditions_Edu": "无明确要求", "Conditions_Test": "","Conditions_Age": "无明确要求","MajorSum": "7", "OpeningTime": "","Tuition": "-1","Other_Application": "-1","Other_reg": "-1","Other_books": "-1","ScholarshipUrl": "","alimony":"12768-21600","Other_Conditions": "无明确要求","Currency": "美元","Rate": "6.3387"}</t>
  </si>
  <si>
    <t>路易斯安那大学门罗分校（门罗）</t>
  </si>
  <si>
    <t>The University of Louisiana at Monroe (Monroe)</t>
  </si>
  <si>
    <t>The University of Louisiana at Monroe 700 University Avenue Monroe, LA 71209 U.S.A</t>
  </si>
  <si>
    <t>http://www.ulm.edu/enrollment/international/apply.html</t>
  </si>
  <si>
    <t>international@ulm.edu，jordan@ulm.edu</t>
  </si>
  <si>
    <t>http://www.ulm.edu/enrollment/international/scholarships.html</t>
  </si>
  <si>
    <t>+1 318-342-5225</t>
  </si>
  <si>
    <t>a:10:{s:6:"文学";s:37:"./major/175/2610/Undergraduate//9.gif";s:6:"农学";s:37:"./major/175/2610/Undergraduate//8.gif";s:9:"历史学";s:37:"./major/175/2610/Undergraduate//7.gif";s:6:"理学";s:37:"./major/175/2610/Undergraduate//6.gif";s:9:"经济学";s:37:"./major/175/2610/Undergraduate//5.gif";s:9:"教育学";s:37:"./major/175/2610/Undergraduate//4.gif";s:9:"管理学";s:37:"./major/175/2610/Undergraduate//3.gif";s:6:"工学";s:37:"./major/175/2610/Undergraduate//2.gif";s:6:"医学";s:38:"./major/175/2610/Undergraduate//10.gif";s:6:"法学";s:37:"./major/175/2610/Undergraduate//1.gif";}</t>
  </si>
  <si>
    <t>{"Address":"The University of Louisiana at Monroe 700 University Avenue Monroe, LA 71209 U.S.A  ","Tel":"+1 318-342-5225","Fax":"","Mail":"international@ulm.edu，jordan@ulm.edu","ApplyOnline":"http://www.ulm.edu/enrollment/international/apply.html","Conditions_Cost": "","Conditions_Edu": "高中毕业", "Conditions_Test": [{"type":"传统托福(PBT)","score":"500"},{"type":"托福机考(CBT)","score":"173"},{"type":"托福网考(IBT)","score":"61"},{"type":"雅思","score":"5.5"}],"Conditions_Age": "无明确要求","MajorSum": "43", "OpeningTime": [{"time":"5月1日","tip":"秋季入学申请截止时间"},{"time":"10月1日","tip":"春季入学申请截止时间"},{"time":"2月1日","tip":"夏季入学申请截止时间"}],"Tuition": "16890","Other_Application": "30","Other_reg": "-1","Other_books": "1200","ScholarshipUrl": "http://www.ulm.edu/enrollment/international/scholarships.html","alimony":"12768-21600","Other_Conditions": "无明确要求","Currency": "美元","Rate": "6.3387"}</t>
  </si>
  <si>
    <t>http://www.ulm.edu/gradschool/applyonline.html</t>
  </si>
  <si>
    <t>gradadmissions@ulm.edu</t>
  </si>
  <si>
    <t>a:4:{i:0;O:8:"stdClass":2:{s:4:"time";s:8:"3月1日";s:3:"tip";s:30:"秋季入学申请截止时间";}i:1;O:8:"stdClass":2:{s:4:"time";s:8:"8月1日";s:3:"tip";s:30:"春季入学申请截止时间";}i:2;O:8:"stdClass":2:{s:4:"time";s:8:"1月1日";s:3:"tip";s:30:"夏季入学申请截止时间";}i:3;O:8:"stdClass":2:{s:4:"time";s:8:"4月1日";s:3:"tip";s:30:"冬季入学申请截止时间";}}</t>
  </si>
  <si>
    <t>+1 (318) 342-1036</t>
  </si>
  <si>
    <t>a:7:{s:6:"文学";s:30:"./major/175/2610/Master//9.gif";s:9:"历史学";s:30:"./major/175/2610/Master//7.gif";s:6:"理学";s:30:"./major/175/2610/Master//6.gif";s:9:"教育学";s:30:"./major/175/2610/Master//4.gif";s:9:"管理学";s:30:"./major/175/2610/Master//3.gif";s:6:"医学";s:31:"./major/175/2610/Master//10.gif";s:6:"法学";s:30:"./major/175/2610/Master//1.gif";}</t>
  </si>
  <si>
    <t>{"Address":"The University of Louisiana at Monroe 700 University Avenue Monroe, LA 71209 U.S.A  ","Tel":"+1 (318) 342-1036","Fax":"","Mail":"gradadmissions@ulm.edu","ApplyOnline":"http://www.ulm.edu/gradschool/applyonline.html","Conditions_Cost": "","Conditions_Edu": "本科毕业", "Conditions_Test": [{"type":"传统托福(PBT)","score":"500"},{"type":"托福机考(CBT)","score":"173"},{"type":"托福网考(IBT)","score":"61"},{"type":"雅思","score":"5.5"}],"Conditions_Age": "无明确要求","MajorSum": "19", "OpeningTime": [{"time":"3月1日","tip":"秋季入学申请截止时间"},{"time":"8月1日","tip":"春季入学申请截止时间"},{"time":"1月1日","tip":"夏季入学申请截止时间"},{"time":"4月1日","tip":"冬季入学申请截止时间"}],"Tuition": "17179","Other_Application": "30","Other_reg": "-1","Other_books": "1200","ScholarshipUrl": "http://www.ulm.edu/enrollment/international/scholarships.html","alimony":"12768-21600","Other_Conditions": "无明确要求","Currency": "美元","Rate": "6.3387"}</t>
  </si>
  <si>
    <t>a:2:{s:9:"教育学";s:26:"./major/175/2610/Dr//4.gif";s:6:"医学";s:27:"./major/175/2610/Dr//10.gif";}</t>
  </si>
  <si>
    <t>{"Address":"The University of Louisiana at Monroe 700 University Avenue Monroe, LA 71209 U.S.A  ","Tel":"+1 (318) 342-1036","Fax":"","Mail":"gradadmissions@ulm.edu","ApplyOnline":"http://www.ulm.edu/gradschool/applyonline.html","Conditions_Cost": "","Conditions_Edu": "本科毕业", "Conditions_Test": [{"type":"传统托福(PBT)","score":"500"},{"type":"托福机考(CBT)","score":"173"},{"type":"托福网考(IBT)","score":"61"},{"type":"雅思","score":"5.5"}],"Conditions_Age": "无明确要求","MajorSum": "3", "OpeningTime": [{"time":"3月1日","tip":"秋季入学申请截止时间"},{"time":"8月1日","tip":"春季入学申请截止时间"},{"time":"1月1日","tip":"夏季入学申请截止时间"},{"time":"4月1日","tip":"冬季入学申请截止时间"}],"Tuition": "17179","Other_Application": "30","Other_reg": "-1","Other_books": "1200","ScholarshipUrl": "http://www.ulm.edu/enrollment/international/scholarships.html","alimony":"12768-21600","Other_Conditions": "无明确要求","Currency": "美元","Rate": "6.3387"}</t>
  </si>
  <si>
    <t>a:4:{s:6:"文学";s:34:"./major/175/2610/Specialist//9.gif";s:6:"理学";s:34:"./major/175/2610/Specialist//6.gif";s:9:"教育学";s:34:"./major/175/2610/Specialist//4.gif";s:6:"医学";s:35:"./major/175/2610/Specialist//10.gif";}</t>
  </si>
  <si>
    <t>{"Address":"The University of Louisiana at Monroe 700 University Avenue Monroe, LA 71209 U.S.A  ","Tel":"+1 318-342-5225","Fax":"","Mail":"international@ulm.edu，jordan@ulm.edu","ApplyOnline":"http://www.ulm.edu/enrollment/international/apply.html","Conditions_Cost": "","Conditions_Edu": "高中毕业", "Conditions_Test": [{"type":"传统托福(PBT)","score":"500"},{"type":"托福机考(CBT)","score":"173"},{"type":"托福网考(IBT)","score":"61"},{"type":"雅思","score":"5.5"}],"Conditions_Age": "无明确要求","MajorSum": "2", "OpeningTime": [{"time":"5月1日","tip":"秋季入学申请截止时间"},{"time":"10月1日","tip":"春季入学申请截止时间"},{"time":"2月1日","tip":"夏季入学申请截止时间"}],"Tuition": "16890","Other_Application": "30","Other_reg": "-1","Other_books": "-1","ScholarshipUrl": "http://www.ulm.edu/enrollment/international/scholarships.html","alimony":"12768-21600","Other_Conditions": "无明确要求","Currency": "美元","Rate": "6.3387"}</t>
  </si>
  <si>
    <t>a:3:{s:9:"教育学";s:31:"./major/175/2610/NetWork//4.gif";s:6:"医学";s:32:"./major/175/2610/NetWork//10.gif";s:6:"法学";s:31:"./major/175/2610/NetWork//1.gif";}</t>
  </si>
  <si>
    <t>{"Address":"The University of Louisiana at Monroe 700 University Avenue Monroe, LA 71209 U.S.A  ","Tel":"+1 (318) 342-1036","Fax":"","Mail":"gradadmissions@ulm.edu","ApplyOnline":"http://www.ulm.edu/gradschool/applyonline.html","Conditions_Cost": "","Conditions_Edu": "无明确要求", "Conditions_Test": "","Conditions_Age": "无明确要求","MajorSum": "3", "OpeningTime": "","Tuition": "-1","Other_Application": "","Other_reg": "-1","Other_books": "-1","ScholarshipUrl": "","alimony":"12768-21600","Other_Conditions": "无明确要求","Currency": "美元","Rate": "6.3387"}</t>
  </si>
  <si>
    <t>罗杰威廉姆斯大学（布里斯托尔）</t>
  </si>
  <si>
    <t>Roger Williams University (Bristol)</t>
  </si>
  <si>
    <t>Office of Undergraduate Admission, Roger Williams University, One Old Ferry Road, Bristol, RI 02809</t>
  </si>
  <si>
    <t>admit@rwu.edu</t>
  </si>
  <si>
    <t>a:3:{i:0;O:8:"stdClass":2:{s:4:"time";s:9:"11月1日";s:3:"tip";s:48:"提前录取申请截止时间（第一阶段）";}i:1;O:8:"stdClass":2:{s:4:"time";s:10:"11月15日";s:3:"tip";s:48:"提前录取申请截止时间（第二阶段）";}i:2;O:8:"stdClass":2:{s:4:"time";s:8:"2月1日";s:3:"tip";s:30:"常规录取申请截止时间";}}</t>
  </si>
  <si>
    <t>本校不要求但建议提交托福考试成绩，未参加托福考试的学生可直接申请本校语言课程。</t>
  </si>
  <si>
    <t>http://www.rwu.edu/admission-financial-aid/financial-aid/types-aid/scholarships-grants-awards</t>
  </si>
  <si>
    <t>1 (401) 254-3500</t>
  </si>
  <si>
    <t>a:10:{s:6:"文学";s:37:"./major/175/5188/Undergraduate//9.gif";s:9:"历史学";s:37:"./major/175/5188/Undergraduate//7.gif";s:6:"理学";s:37:"./major/175/5188/Undergraduate//6.gif";s:9:"经济学";s:37:"./major/175/5188/Undergraduate//5.gif";s:9:"教育学";s:37:"./major/175/5188/Undergraduate//4.gif";s:9:"管理学";s:37:"./major/175/5188/Undergraduate//3.gif";s:6:"工学";s:37:"./major/175/5188/Undergraduate//2.gif";s:6:"哲学";s:38:"./major/175/5188/Undergraduate//11.gif";s:6:"医学";s:38:"./major/175/5188/Undergraduate//10.gif";s:6:"法学";s:37:"./major/175/5188/Undergraduate//1.gif";}</t>
  </si>
  <si>
    <t>{"Address":"Office of Undergraduate Admission, Roger Williams University, One Old Ferry Road, Bristol, RI 02809","Tel":"1 (401) 254-3500","Fax":"","Mail":"admit@rwu.edu","ApplyOnline":"https://www.commonapp.org/CommonApp/default.aspx","Conditions_Cost": "","Conditions_Edu": "高中毕业", "Conditions_Test": [{"type":"传统托福(PBT)","score":"500"},{"type":"托福机考(CBT)","score":"173"},{"type":"托福网考(IBT)","score":"61"}],"Conditions_Age": "无明确要求","MajorSum": "55", "OpeningTime": [{"time":"11月1日","tip":"提前录取申请截止时间（第一阶段）"},{"time":"11月15日","tip":"提前录取申请截止时间（第二阶段）"},{"time":"2月1日","tip":"常规录取申请截止时间"}],"Tuition": "29976","Other_Application": "50","Other_reg": "-1","Other_books": "-1","ScholarshipUrl": "http://www.rwu.edu/admission-financial-aid/financial-aid/types-aid/scholarships-grants-awards","alimony":"12768-21600","Other_Conditions": "本校不要求但建议提交托福考试成绩，未参加托福考试的学生可直接申请本校语言课程。","Currency": "美元","Rate": "6.3387"}</t>
  </si>
  <si>
    <t>Office of Graduate Admission, Roger Williams University, One Old Ferry Road, Bristol, RI 02809</t>
  </si>
  <si>
    <t>https://www.applyweb.com/apply/rwug/index.html</t>
  </si>
  <si>
    <t>a:4:{i:0;O:8:"stdClass":2:{s:4:"type";s:17:"传统托福(PBT)";s:5:"score";s:3:"565";}i:1;O:8:"stdClass":2:{s:4:"type";s:17:"托福机考(CBT)";s:5:"score";s:3:"225";}i:2;O:8:"stdClass":2:{s:4:"type";s:17:"托福网考(IBT)";s:5:"score";s:2:"85";}i:3;O:8:"stdClass":2:{s:4:"type";s:6:"雅思";s:5:"score";s:3:"6.5";}}</t>
  </si>
  <si>
    <t>+1 (401) 254-3557</t>
  </si>
  <si>
    <t>gradadmit@rwu.edu</t>
  </si>
  <si>
    <t>+1 (401) 254-6200</t>
  </si>
  <si>
    <t>a:7:{s:6:"文学";s:30:"./major/175/5188/Master//9.gif";s:9:"历史学";s:30:"./major/175/5188/Master//7.gif";s:6:"理学";s:30:"./major/175/5188/Master//6.gif";s:9:"教育学";s:30:"./major/175/5188/Master//4.gif";s:9:"管理学";s:30:"./major/175/5188/Master//3.gif";s:6:"工学";s:30:"./major/175/5188/Master//2.gif";s:6:"法学";s:30:"./major/175/5188/Master//1.gif";}</t>
  </si>
  <si>
    <t>{"Address":"Office of Graduate Admission, Roger Williams University, One Old Ferry Road, Bristol, RI 02809","Tel":"+1 (401) 254-6200","Fax":"+1 (401) 254-3557","Mail":"gradadmit@rwu.edu","ApplyOnline":"https://www.applyweb.com/apply/rwug/index.html","Conditions_Cost": "","Conditions_Edu": "本科毕业", "Conditions_Test": [{"type":"传统托福(PBT)","score":"565"},{"type":"托福机考(CBT)","score":"225"},{"type":"托福网考(IBT)","score":"85"},{"type":"雅思","score":"6.5"}],"Conditions_Age": "无明确要求","MajorSum": "14", "OpeningTime": "","Tuition": "33792","Other_Application": "50","Other_reg": "-1","Other_books": "-1","ScholarshipUrl": "http://www.rwu.edu/admission-financial-aid/financial-aid/types-aid/scholarships-grants-awards","alimony":"12768-21600","Other_Conditions": "无明确要求","Currency": "美元","Rate": "6.3387"}</t>
  </si>
  <si>
    <t>a:5:{s:6:"理学";s:34:"./major/175/5188/Specialist//6.gif";s:9:"教育学";s:34:"./major/175/5188/Specialist//4.gif";s:9:"管理学";s:34:"./major/175/5188/Specialist//3.gif";s:6:"医学";s:35:"./major/175/5188/Specialist//10.gif";s:6:"法学";s:34:"./major/175/5188/Specialist//1.gif";}</t>
  </si>
  <si>
    <t>{"Address":"Office of Undergraduate Admission, Roger Williams University, One Old Ferry Road, Bristol, RI 02809","Tel":"1 (401) 254-3500","Fax":"","Mail":"admit@rwu.edu","ApplyOnline":"https://www.commonapp.org/CommonApp/default.aspx","Conditions_Cost": "","Conditions_Edu": "高中毕业", "Conditions_Test": [{"type":"传统托福(PBT)","score":"500"},{"type":"托福机考(CBT)","score":"173"},{"type":"托福网考(IBT)","score":"61"}],"Conditions_Age": "无明确要求","MajorSum": "14", "OpeningTime": [{"time":"11月1日","tip":"提前录取申请截止时间（第一阶段）"},{"time":"11月15日","tip":"提前录取申请截止时间（第二阶段）"},{"time":"2月1日","tip":"常规录取申请截止时间"}],"Tuition": "29976","Other_Application": "50","Other_reg": "-1","Other_books": "-1","ScholarshipUrl": "http://www.rwu.edu/admission-financial-aid/financial-aid/types-aid/scholarships-grants-awards","alimony":"12768-21600","Other_Conditions": "本校不要求但建议提交托福考试成绩，未参加托福考试的学生可直接申请本校语言课程。","Currency": "美元","Rate": "6.3387"}</t>
  </si>
  <si>
    <t>http://www.rwu.edu/admission-financial-aid/undergraduate-admission/application-information/apply-now</t>
  </si>
  <si>
    <t>a:2:{s:6:"文学";s:32:"./major/175/5188/Language//9.gif";s:9:"教育学";s:32:"./major/175/5188/Language//4.gif";}</t>
  </si>
  <si>
    <t>{"Address":"Office of Undergraduate Admission, Roger Williams University, One Old Ferry Road, Bristol, RI 02809","Tel":"1 (401) 254-3500","Fax":"","Mail":"admit@rwu.edu","ApplyOnline":"http://www.rwu.edu/admission-financial-aid/undergraduate-admission/application-information/apply-now","Conditions_Cost": "","Conditions_Edu": "无明确要求", "Conditions_Test": "","Conditions_Age": "无明确要求","MajorSum": "1", "OpeningTime": "","Tuition": "-1","Other_Application": "-1","Other_reg": "-1","Other_books": "-1","ScholarshipUrl": "","alimony":"12768-21600","Other_Conditions": "无明确要求","Currency": "美元","Rate": "6.3387"}</t>
  </si>
  <si>
    <t>坎贝尔大学（布伊斯溪）</t>
  </si>
  <si>
    <t>Campbell University (Buies Creek)</t>
  </si>
  <si>
    <t>Campbell University, International Admissions, Post Office Box 249, Buies Creek NC 27506</t>
  </si>
  <si>
    <t>http://www.campbell.edu/admissions/apply/</t>
  </si>
  <si>
    <t>energyoforange@campbell.edu</t>
  </si>
  <si>
    <t>http://www.campbell.edu/admissions/financialaid/</t>
  </si>
  <si>
    <t>a:9:{s:6:"文学";s:37:"./major/175/4225/Undergraduate//9.gif";s:9:"历史学";s:37:"./major/175/4225/Undergraduate//7.gif";s:6:"理学";s:37:"./major/175/4225/Undergraduate//6.gif";s:9:"经济学";s:37:"./major/175/4225/Undergraduate//5.gif";s:9:"教育学";s:37:"./major/175/4225/Undergraduate//4.gif";s:9:"管理学";s:37:"./major/175/4225/Undergraduate//3.gif";s:6:"工学";s:37:"./major/175/4225/Undergraduate//2.gif";s:6:"医学";s:38:"./major/175/4225/Undergraduate//10.gif";s:6:"法学";s:37:"./major/175/4225/Undergraduate//1.gif";}</t>
  </si>
  <si>
    <t>{"Address":"Campbell University, International Admissions, Post Office Box 249, Buies Creek NC 27506","Tel":"+1-910-893-1417","Fax":"","Mail":"energyoforange@campbell.edu","ApplyOnline":"http://www.campbell.edu/admissions/apply/","Conditions_Cost": "","Conditions_Edu": "高中毕业", "Conditions_Test": [{"type":"传统托福(PBT)","score":"500"},{"type":"托福机考(CBT)","score":"173"},{"type":"托福网考(IBT)","score":"61"},{"type":"雅思","score":"5.5"}],"Conditions_Age": "无明确要求","MajorSum": "29", "OpeningTime": "","Tuition": "21740","Other_Application": "35","Other_reg": "-1","Other_books": "-1","ScholarshipUrl": "http://www.campbell.edu/admissions/financialaid/","alimony":"12768-21600","Other_Conditions": "无明确要求","Currency": "美元","Rate": "6.3387"}</t>
  </si>
  <si>
    <t>GRE：词汇部分成绩不低于该部分总成绩的50%，数学部分成绩不低于该部分总成绩的50%，写作不低于3分。&amp;nbsp;&amp;nbsp;以上要求为公共卫生专业录取条件</t>
  </si>
  <si>
    <t>+1 910.893.1200</t>
  </si>
  <si>
    <t>a:7:{s:6:"文学";s:30:"./major/175/4225/Master//9.gif";s:6:"理学";s:30:"./major/175/4225/Master//6.gif";s:9:"教育学";s:30:"./major/175/4225/Master//4.gif";s:9:"管理学";s:30:"./major/175/4225/Master//3.gif";s:6:"哲学";s:31:"./major/175/4225/Master//11.gif";s:6:"医学";s:31:"./major/175/4225/Master//10.gif";s:6:"法学";s:30:"./major/175/4225/Master//1.gif";}</t>
  </si>
  <si>
    <t>{"Address":"Campbell University, International Admissions, Post Office Box 249, Buies Creek NC 27506","Tel":"+1 910.893.1200","Fax":"","Mail":"energyoforange@campbell.edu","ApplyOnline":"http://www.campbell.edu/admissions/apply/","Conditions_Cost": [{"score":"四分制  3.0","tip":"GPA"}],"Conditions_Edu": "本科毕业", "Conditions_Test": [{"type":"托福网考(IBT)","score":"79"}],"Conditions_Age": "无明确要求","MajorSum": "26", "OpeningTime": "","Tuition": "15600","Other_Application": "55","Other_reg": "-1","Other_books": "-1","ScholarshipUrl": "http://www.campbell.edu/admissions/financialaid/","alimony":"12768-21600","Other_Conditions": "GRE：词汇部分成绩不低于该部分总成绩的50%，数学部分成绩不低于该部分总成绩的50%，写作不低于3分。&amp;nbsp;&amp;nbsp;以上要求为公共卫生专业录取条件","Currency": "美元","Rate": "6.3387"}</t>
  </si>
  <si>
    <t>a:1:{i:0;O:8:"stdClass":2:{s:4:"time";s:8:"3月1日";s:3:"tip";s:33:"制药学专业申请截止日期";}}</t>
  </si>
  <si>
    <t>注：该校未指明语言要求。&amp;nbsp;&amp;nbsp;以上要求为制药学专业录取条件。</t>
  </si>
  <si>
    <t>a:2:{s:6:"哲学";s:27:"./major/175/4225/Dr//11.gif";s:6:"法学";s:26:"./major/175/4225/Dr//1.gif";}</t>
  </si>
  <si>
    <t>{"Address":"Campbell University, International Admissions, Post Office Box 249, Buies Creek NC 27506","Tel":"+1 910.893.1200","Fax":"","Mail":"energyoforange@campbell.edu","ApplyOnline":"http://www.campbell.edu/admissions/apply/","Conditions_Cost": [{"score":"四分制  2.5","tip":"GPA"}],"Conditions_Edu": "本科毕业", "Conditions_Test": "","Conditions_Age": "无明确要求","MajorSum": "2", "OpeningTime": [{"time":"3月1日","tip":"制药学专业申请截止日期"}],"Tuition": "34800","Other_Application": "50","Other_reg": "-1","Other_books": "-1","ScholarshipUrl": "http://www.campbell.edu/admissions/financialaid/","alimony":"12768-21600","Other_Conditions": "注：该校未指明语言要求。&amp;nbsp;&amp;nbsp;以上要求为制药学专业录取条件。","Currency": "美元","Rate": "6.3387"}</t>
  </si>
  <si>
    <t>a:4:{s:9:"历史学";s:34:"./major/175/4225/Specialist//7.gif";s:9:"经济学";s:34:"./major/175/4225/Specialist//5.gif";s:9:"管理学";s:34:"./major/175/4225/Specialist//3.gif";s:6:"法学";s:34:"./major/175/4225/Specialist//1.gif";}</t>
  </si>
  <si>
    <t>{"Address":"Campbell University, International Admissions, Post Office Box 249, Buies Creek NC 27506","Tel":"+1-910-893-1417","Fax":"","Mail":"energyoforange@campbell.edu","ApplyOnline":"http://www.campbell.edu/admissions/apply/","Conditions_Cost": "","Conditions_Edu": "高中毕业", "Conditions_Test": [{"type":"传统托福(PBT)","score":"500"},{"type":"托福机考(CBT)","score":"173"},{"type":"托福网考(IBT)","score":"61"},{"type":"雅思","score":"5.5"}],"Conditions_Age": "无明确要求","MajorSum": "4", "OpeningTime": "","Tuition": "21740","Other_Application": "35","Other_reg": "-1","Other_books": "-1","ScholarshipUrl": "http://www.campbell.edu/admissions/financialaid/","alimony":"12768-21600","Other_Conditions": "无明确要求","Currency": "美元","Rate": "6.3387"}</t>
  </si>
  <si>
    <t>a:4:{s:6:"理学";s:34:"./major/175/4225/Foundation//6.gif";s:9:"教育学";s:34:"./major/175/4225/Foundation//4.gif";s:6:"医学";s:35:"./major/175/4225/Foundation//10.gif";s:6:"法学";s:34:"./major/175/4225/Foundation//1.gif";}</t>
  </si>
  <si>
    <t>{"Address":"Campbell University, International Admissions, Post Office Box 249, Buies Creek NC 27506","Tel":"+1-910-893-1417","Fax":"","Mail":"energyoforange@campbell.edu","ApplyOnline":"http://www.campbell.edu/admissions/apply/","Conditions_Cost": "","Conditions_Edu": "无明确要求", "Conditions_Test": "","Conditions_Age": "无明确要求","MajorSum": "4", "OpeningTime": "","Tuition": "-1","Other_Application": "-1","Other_reg": "-1","Other_books": "-1","ScholarshipUrl": "","alimony":"12768-21600","Other_Conditions": "无明确要求","Currency": "美元","Rate": "6.3387"}</t>
  </si>
  <si>
    <t>布莱恩大学（史密斯菲尔德）</t>
  </si>
  <si>
    <t>Bryant University (Smithfield)</t>
  </si>
  <si>
    <t>Office of Admission, Bryant University, Office of Admission, 1150 Douglas Pike, Smithfield, RI 02917</t>
  </si>
  <si>
    <t>http://www.bryant.edu/admissions/undergraduate-admissions/applying-to-bryant/international-applicants.htm</t>
  </si>
  <si>
    <t>jeriksen@bryant.edu</t>
  </si>
  <si>
    <t>http://www.bryant.edu/admissions/cost-and-financial-aid/scholarships.htm</t>
  </si>
  <si>
    <t>+1 (401) 232-6107</t>
  </si>
  <si>
    <t>a:10:{s:6:"文学";s:37:"./major/175/5172/Undergraduate//9.gif";s:9:"历史学";s:37:"./major/175/5172/Undergraduate//7.gif";s:6:"理学";s:37:"./major/175/5172/Undergraduate//6.gif";s:9:"经济学";s:37:"./major/175/5172/Undergraduate//5.gif";s:9:"教育学";s:37:"./major/175/5172/Undergraduate//4.gif";s:9:"管理学";s:37:"./major/175/5172/Undergraduate//3.gif";s:6:"工学";s:37:"./major/175/5172/Undergraduate//2.gif";s:6:"哲学";s:38:"./major/175/5172/Undergraduate//11.gif";s:6:"医学";s:38:"./major/175/5172/Undergraduate//10.gif";s:6:"法学";s:37:"./major/175/5172/Undergraduate//1.gif";}</t>
  </si>
  <si>
    <t>{"Address":"Office of Admission, Bryant University, Office of Admission, 1150 Douglas Pike, Smithfield, RI 02917","Tel":"+1 (401) 232-6107","Fax":"","Mail":"jeriksen@bryant.edu","ApplyOnline":"http://www.bryant.edu/admissions/undergraduate-admissions/applying-to-bryant/international-applicants.htm","Conditions_Cost": "","Conditions_Edu": "高中毕业", "Conditions_Test": [{"type":"托福网考(IBT)","score":"80"},{"type":"雅思","score":"6.5"}],"Conditions_Age": "无明确要求","MajorSum": "99", "OpeningTime": "","Tuition": "36872","Other_Application": "50","Other_reg": "-1","Other_books": "-1","ScholarshipUrl": "http://www.bryant.edu/admissions/cost-and-financial-aid/scholarships.htm","alimony":"12768-21600","Other_Conditions": "无明确要求","Currency": "美元","Rate": "6.3387"}</t>
  </si>
  <si>
    <t>Graduate School, Bryant University, 1150 Douglas Pike, Smithfield, RI 02917</t>
  </si>
  <si>
    <t>http://www.bryant.edu/admissions/graduate-admissions/international-students.htm</t>
  </si>
  <si>
    <t>gradprog@bryant.edu</t>
  </si>
  <si>
    <t>1.提交本科阶段GPA成绩。</t>
  </si>
  <si>
    <t>+1 401-232-6230</t>
  </si>
  <si>
    <t>a:6:{s:6:"文学";s:30:"./major/175/5172/Master//9.gif";s:6:"理学";s:30:"./major/175/5172/Master//6.gif";s:9:"经济学";s:30:"./major/175/5172/Master//5.gif";s:9:"教育学";s:30:"./major/175/5172/Master//4.gif";s:9:"管理学";s:30:"./major/175/5172/Master//3.gif";s:6:"医学";s:31:"./major/175/5172/Master//10.gif";}</t>
  </si>
  <si>
    <t>{"Address":"Graduate School, Bryant University, 1150 Douglas Pike, Smithfield, RI 02917","Tel":"+1 401-232-6230","Fax":"","Mail":"gradprog@bryant.edu","ApplyOnline":"http://www.bryant.edu/admissions/graduate-admissions/international-students.htm","Conditions_Cost": "","Conditions_Edu": "本科毕业", "Conditions_Test": [{"type":"传统托福(PBT)","score":"580"},{"type":"托福机考(CBT)","score":"237"},{"type":"托福网考(IBT)","score":"92"}],"Conditions_Age": "无明确要求","MajorSum": "7", "OpeningTime": [{"time":"4月15日","tip":""}],"Tuition": "35280","Other_Application": "80","Other_reg": "-1","Other_books": "-1","ScholarshipUrl": "http://www.bryant.edu/admissions/cost-and-financial-aid/scholarships.htm","alimony":"12768-21600","Other_Conditions": "1.提交本科阶段GPA成绩。","Currency": "美元","Rate": "6.3387"}</t>
  </si>
  <si>
    <t>a:3:{s:9:"教育学";s:34:"./major/175/5172/Foundation//4.gif";s:6:"医学";s:35:"./major/175/5172/Foundation//10.gif";s:6:"法学";s:34:"./major/175/5172/Foundation//1.gif";}</t>
  </si>
  <si>
    <t>{"Address":"Office of Admission, Bryant University, Office of Admission, 1150 Douglas Pike, Smithfield, RI 02917","Tel":"+1 (401) 232-6107","Fax":"","Mail":"jeriksen@bryant.edu","ApplyOnline":"http://www.bryant.edu/admissions/undergraduate-admissions/applying-to-bryant/international-applicants.htm","Conditions_Cost": "","Conditions_Edu": "无明确要求", "Conditions_Test": "","Conditions_Age": "无明确要求","MajorSum": "2", "OpeningTime": "","Tuition": "-1","Other_Application": "-1","Other_reg": "-1","Other_books": "-1","ScholarshipUrl": "","alimony":"12768-21600","Other_Conditions": "无明确要求","Currency": "美元","Rate": "6.3387"}</t>
  </si>
  <si>
    <t>韦伯斯特大学(圣路易斯)</t>
  </si>
  <si>
    <t>Webster University (St. Louis)</t>
  </si>
  <si>
    <t>Webster University, Office of Admission, International Recruitment &amp; International Services, 470 E. Lockwood Ave., St. Louis, MO 63119-3141, U.S.A.</t>
  </si>
  <si>
    <t>http://www.webster.edu/admissions/undergraduate/apply.html</t>
  </si>
  <si>
    <t>1 314-246-7116</t>
  </si>
  <si>
    <t>intlstudy@webster.edu</t>
  </si>
  <si>
    <t>http://www.webster.edu/financialaid/scholarships.html</t>
  </si>
  <si>
    <t>1 314-246-7800</t>
  </si>
  <si>
    <t>a:11:{s:6:"文学";s:37:"./major/175/3454/Undergraduate//9.gif";s:9:"历史学";s:37:"./major/175/3454/Undergraduate//7.gif";s:6:"理学";s:37:"./major/175/3454/Undergraduate//6.gif";s:9:"经济学";s:37:"./major/175/3454/Undergraduate//5.gif";s:9:"教育学";s:37:"./major/175/3454/Undergraduate//4.gif";s:9:"管理学";s:37:"./major/175/3454/Undergraduate//3.gif";s:6:"工学";s:37:"./major/175/3454/Undergraduate//2.gif";s:21:"职教及其他类别";s:38:"./major/175/3454/Undergraduate//13.gif";s:6:"哲学";s:38:"./major/175/3454/Undergraduate//11.gif";s:6:"医学";s:38:"./major/175/3454/Undergraduate//10.gif";s:6:"法学";s:37:"./major/175/3454/Undergraduate//1.gif";}</t>
  </si>
  <si>
    <t>{"Address":"Webster University, Office of Admission, International Recruitment &amp; International Services, 470 E. Lockwood Ave., St. Louis, MO 63119-3141, U.S.A.","Tel":"1 314-246-7800","Fax":"1 314-246-7116","Mail":"intlstudy@webster.edu","ApplyOnline":"http://www.webster.edu/admissions/undergraduate/apply.html","Conditions_Cost": "","Conditions_Edu": "高中毕业", "Conditions_Test": [{"type":"传统托福(PBT)","score":"550"},{"type":"托福网考(IBT)","score":"80"},{"type":"雅思","score":"6"}],"Conditions_Age": "无明确要求","MajorSum": "113", "OpeningTime": "","Tuition": "23700","Other_Application": "35","Other_reg": "-1","Other_books": "-1","ScholarshipUrl": "http://www.webster.edu/financialaid/scholarships.html","alimony":"12768-21600","Other_Conditions": "无明确要求","Currency": "美元","Rate": "6.3387"}</t>
  </si>
  <si>
    <t>http://admissions.webster.edu/admissions/graduate/application/app_login.asp</t>
  </si>
  <si>
    <t>a:3:{i:0;O:8:"stdClass":2:{s:4:"type";s:17:"传统托福(PBT)";s:5:"score";s:3:"575";}i:1;O:8:"stdClass":2:{s:4:"type";s:17:"托福网考(IBT)";s:5:"score";s:2:"89";}i:2;O:8:"stdClass":2:{s:4:"type";s:6:"雅思";s:5:"score";s:3:"6.5";}}</t>
  </si>
  <si>
    <t>admit@webster.edu</t>
  </si>
  <si>
    <t>a:8:{s:6:"文学";s:30:"./major/175/3454/Master//9.gif";s:6:"理学";s:30:"./major/175/3454/Master//6.gif";s:9:"经济学";s:30:"./major/175/3454/Master//5.gif";s:9:"教育学";s:30:"./major/175/3454/Master//4.gif";s:9:"管理学";s:30:"./major/175/3454/Master//3.gif";s:6:"工学";s:30:"./major/175/3454/Master//2.gif";s:6:"医学";s:31:"./major/175/3454/Master//10.gif";s:6:"法学";s:30:"./major/175/3454/Master//1.gif";}</t>
  </si>
  <si>
    <t>{"Address":"Webster University, Office of Admission, International Recruitment &amp; International Services, 470 E. Lockwood Ave., St. Louis, MO 63119-3141, U.S.A.","Tel":"1 314-246-7800","Fax":"1 314-246-7116","Mail":"admit@webster.edu","ApplyOnline":"http://admissions.webster.edu/admissions/graduate/application/app_login.asp","Conditions_Cost": [{"score":"四分制  2.5","tip":"GPA"}],"Conditions_Edu": "本科毕业", "Conditions_Test": [{"type":"传统托福(PBT)","score":"575"},{"type":"托福网考(IBT)","score":"89"},{"type":"雅思","score":"6.5"}],"Conditions_Age": "无明确要求","MajorSum": "51", "OpeningTime": "","Tuition": "15480","Other_Application": "50","Other_reg": "-1","Other_books": "-1","ScholarshipUrl": "http://www.webster.edu/financialaid/scholarships.html","alimony":"12768-21600","Other_Conditions": "无明确要求","Currency": "美元","Rate": "6.3387"}</t>
  </si>
  <si>
    <t>a:1:{s:9:"管理学";s:26:"./major/175/3454/Dr//3.gif";}</t>
  </si>
  <si>
    <t>{"Address":"Webster University, Office of Admission, International Recruitment &amp; International Services, 470 E. Lockwood Ave., St. Louis, MO 63119-3141, U.S.A.","Tel":"1 314-246-7800","Fax":"1 314-246-7116","Mail":"admit@webster.edu","ApplyOnline":"http://admissions.webster.edu/admissions/graduate/application/app_login.asp","Conditions_Cost": [{"score":"四分制  2.5","tip":"GPA"}],"Conditions_Edu": "本科毕业", "Conditions_Test": [{"type":"传统托福(PBT)","score":"575"},{"type":"托福网考(IBT)","score":"89"},{"type":"雅思","score":"6.5"}],"Conditions_Age": "无明确要求","MajorSum": "1", "OpeningTime": "","Tuition": "15480","Other_Application": "50","Other_reg": "-1","Other_books": "-1","ScholarshipUrl": "http://www.webster.edu/financialaid/scholarships.html","alimony":"12768-21600","Other_Conditions": "无明确要求","Currency": "美元","Rate": "6.3387"}</t>
  </si>
  <si>
    <t>Office of Admissions, Webster University, 470 E. Lockwood Ave. , St. Louis, MO 63119</t>
  </si>
  <si>
    <t>a:6:{s:6:"文学";s:27:"./major/175/3454/MBA//9.gif";s:9:"经济学";s:27:"./major/175/3454/MBA//5.gif";s:9:"管理学";s:27:"./major/175/3454/MBA//3.gif";s:6:"工学";s:27:"./major/175/3454/MBA//2.gif";s:6:"医学";s:28:"./major/175/3454/MBA//10.gif";s:6:"法学";s:27:"./major/175/3454/MBA//1.gif";}</t>
  </si>
  <si>
    <t>{"Address":"Office of Admissions, Webster University, 470 E. Lockwood Ave. , St. Louis, MO 63119","Tel":"1 314-246-7800","Fax":"1 314-246-7116  ","Mail":"admit@webster.edu","Conditions_Cost": [{"score":"四分制  2.5","tip":"GPA"}],"Conditions_Edu": "本科毕业", "Conditions_Test": [{"type":"传统托福(PBT)","score":"575"},{"type":"托福网考(IBT)","score":"89"},{"type":"雅思","score":"6.5"}], "Conditions_Work": "无明确要求","Conditions_Age": "无明确要求","MajorSum": "15", "OpeningTime": "","Tuition": "23220","Other_Application": "50","Other_reg": "-1","Other_books": "-1","ScholarshipUrl": "","alimony":"12768-21600","Other_Conditions": "无明确要求","Currency": "美元","Rate": "6.3387"}</t>
  </si>
  <si>
    <t>a:7:{s:6:"文学";s:34:"./major/175/3454/Specialist//9.gif";s:9:"教育学";s:34:"./major/175/3454/Specialist//4.gif";s:9:"管理学";s:34:"./major/175/3454/Specialist//3.gif";s:6:"工学";s:34:"./major/175/3454/Specialist//2.gif";s:6:"哲学";s:35:"./major/175/3454/Specialist//11.gif";s:6:"医学";s:35:"./major/175/3454/Specialist//10.gif";s:6:"法学";s:34:"./major/175/3454/Specialist//1.gif";}</t>
  </si>
  <si>
    <t>{"Address":"Webster University, Office of Admission, International Recruitment &amp; International Services, 470 E. Lockwood Ave., St. Louis, MO 63119-3141, U.S.A.","Tel":"1 314-246-7800","Fax":"1 314-246-7116","Mail":"intlstudy@webster.edu","ApplyOnline":"http://www.webster.edu/admissions/undergraduate/apply.html","Conditions_Cost": "","Conditions_Edu": "高中毕业", "Conditions_Test": [{"type":"传统托福(PBT)","score":"550"},{"type":"托福网考(IBT)","score":"80"},{"type":"雅思","score":"6"}],"Conditions_Age": "无明确要求","MajorSum": "30", "OpeningTime": "","Tuition": "23700","Other_Application": "35","Other_reg": "-1","Other_books": "-1","ScholarshipUrl": "http://www.webster.edu/financialaid/scholarships.html","alimony":"12768-21600","Other_Conditions": "无明确要求","Currency": "美元","Rate": "6.3387"}</t>
  </si>
  <si>
    <t>a:1:{i:0;O:8:"stdClass":2:{s:4:"type";s:17:"传统托福(PBT)";s:5:"score";s:3:"400";}}</t>
  </si>
  <si>
    <t>a:2:{s:6:"文学";s:32:"./major/175/3454/Language//9.gif";s:9:"教育学";s:32:"./major/175/3454/Language//4.gif";}</t>
  </si>
  <si>
    <t>{"Address":"Webster University, Office of Admission, International Recruitment &amp; International Services, 470 E. Lockwood Ave., St. Louis, MO 63119-3141, U.S.A.","Tel":"1 314-246-7800","Fax":"1 314-246-7116","Mail":"intlstudy@webster.edu","ApplyOnline":"http://www.webster.edu/admissions/undergraduate/apply.html","Conditions_Cost": "","Conditions_Edu": "无明确要求", "Conditions_Test": [{"type":"传统托福(PBT)","score":"400"}],"Conditions_Age": "无明确要求","MajorSum": "1", "OpeningTime": "","Tuition": "-1","Other_Application": "-1","Other_reg": "-1","Other_books": "-1","ScholarshipUrl": "","alimony":"12768-21600","Other_Conditions": "无明确要求","Currency": "美元","Rate": "6.3387"}</t>
  </si>
  <si>
    <t>a:7:{s:6:"文学";s:31:"./major/175/3454/NetWork//9.gif";s:9:"教育学";s:31:"./major/175/3454/NetWork//4.gif";s:9:"管理学";s:31:"./major/175/3454/NetWork//3.gif";s:6:"工学";s:31:"./major/175/3454/NetWork//2.gif";s:21:"职教及其他类别";s:32:"./major/175/3454/NetWork//13.gif";s:6:"医学";s:32:"./major/175/3454/NetWork//10.gif";s:6:"法学";s:31:"./major/175/3454/NetWork//1.gif";}</t>
  </si>
  <si>
    <t>{"Address":"Webster University, Office of Admission, International Recruitment &amp; International Services, 470 E. Lockwood Ave., St. Louis, MO 63119-3141, U.S.A.","Tel":"1 314-246-7800","Fax":"1 314-246-7116 ","Mail":"admit@webster.edu","ApplyOnline":"http://admissions.webster.edu/admissions/graduate/application/app_login.asp","Conditions_Cost": "","Conditions_Edu": "无明确要求", "Conditions_Test": "","Conditions_Age": "无明确要求","MajorSum": "19", "OpeningTime": "","Tuition": "-1","Other_Application": "","Other_reg": "-1","Other_books": "-1","ScholarshipUrl": "http://www.webster.edu/financialaid/scholarships.html","alimony":"12768-21600","Other_Conditions": "无明确要求","Currency": "美元","Rate": "6.3387"}</t>
  </si>
  <si>
    <t>a:5:{s:6:"农学";s:34:"./major/175/3454/Foundation//8.gif";s:9:"教育学";s:34:"./major/175/3454/Foundation//4.gif";s:6:"工学";s:34:"./major/175/3454/Foundation//2.gif";s:6:"医学";s:35:"./major/175/3454/Foundation//10.gif";s:6:"法学";s:34:"./major/175/3454/Foundation//1.gif";}</t>
  </si>
  <si>
    <t>{"Address":"Webster University, Office of Admission, International Recruitment &amp; International Services, 470 E. Lockwood Ave., St. Louis, MO 63119-3141, U.S.A.","Tel":"1 314-246-7800","Fax":"1 314-246-7116","Mail":"intlstudy@webster.edu","ApplyOnline":"http://www.webster.edu/admissions/undergraduate/apply.html","Conditions_Cost": "","Conditions_Edu": "无明确要求", "Conditions_Test": "","Conditions_Age": "无明确要求","MajorSum": "6", "OpeningTime": "","Tuition": "-1","Other_Application": "-1","Other_reg": "-1","Other_books": "-1","ScholarshipUrl": "","alimony":"12768-21600","Other_Conditions": "无明确要求","Currency": "美元","Rate": "6.3387"}</t>
  </si>
  <si>
    <t>埃尔姆赫斯特学院(埃尔姆赫斯特)</t>
  </si>
  <si>
    <t>Elmhurst College (Elmhurst)</t>
  </si>
  <si>
    <t>Office of admission, Elmhurst College, 190 Prospect Avenue, Elmhurst, Illinois 60126-3296</t>
  </si>
  <si>
    <t>http://public.elmhurst.edu/admission/1271127.html</t>
  </si>
  <si>
    <t>a:5:{i:0;O:8:"stdClass":2:{s:4:"type";s:6:"雅思";s:5:"score";s:3:"6.5";}i:1;O:8:"stdClass":2:{s:4:"type";s:17:"传统托福(PBT)";s:5:"score";s:3:"550";}i:2;O:8:"stdClass":2:{s:4:"type";s:17:"托福机考(CBT)";s:5:"score";s:3:"213";}i:3;O:8:"stdClass":2:{s:4:"type";s:17:"托福网考(IBT)";s:5:"score";s:2:"79";}i:4;O:8:"stdClass":2:{s:4:"type";s:5:"MELAB";s:5:"score";s:2:"77";}}</t>
  </si>
  <si>
    <t>admit@elmhurst.edu</t>
  </si>
  <si>
    <t>a:2:{i:0;O:8:"stdClass":2:{s:4:"time";s:9:"4月15日";s:3:"tip";s:30:"秋季入学申请截止时间";}i:1;O:8:"stdClass":2:{s:4:"time";s:9:"12月1日";s:3:"tip";s:30:"春季入学申请截止时间";}}</t>
  </si>
  <si>
    <t>语言要求：&amp;nbsp;1.美国语言中心（ELS）：112级</t>
  </si>
  <si>
    <t>http://public.elmhurst.edu/finaid/1288677.html</t>
  </si>
  <si>
    <t>+1 (800) 697-1871</t>
  </si>
  <si>
    <t>a:10:{s:6:"文学";s:37:"./major/175/1856/Undergraduate//9.gif";s:9:"历史学";s:37:"./major/175/1856/Undergraduate//7.gif";s:6:"理学";s:37:"./major/175/1856/Undergraduate//6.gif";s:9:"经济学";s:37:"./major/175/1856/Undergraduate//5.gif";s:9:"教育学";s:37:"./major/175/1856/Undergraduate//4.gif";s:9:"管理学";s:37:"./major/175/1856/Undergraduate//3.gif";s:6:"工学";s:37:"./major/175/1856/Undergraduate//2.gif";s:6:"哲学";s:38:"./major/175/1856/Undergraduate//11.gif";s:6:"医学";s:38:"./major/175/1856/Undergraduate//10.gif";s:6:"法学";s:37:"./major/175/1856/Undergraduate//1.gif";}</t>
  </si>
  <si>
    <t>{"Address":"Office of admission, Elmhurst College, 190 Prospect Avenue, Elmhurst, Illinois 60126-3296","Tel":"+1 (800) 697-1871","Fax":"","Mail":"admit@elmhurst.edu","ApplyOnline":"http://public.elmhurst.edu/admission/1271127.html","Conditions_Cost": "","Conditions_Edu": "高中毕业", "Conditions_Test": [{"type":"雅思","score":"6.5"},{"type":"传统托福(PBT)","score":"550"},{"type":"托福机考(CBT)","score":"213"},{"type":"托福网考(IBT)","score":"79"},{"type":"MELAB","score":"77"}],"Conditions_Age": "无明确要求","MajorSum": "57", "OpeningTime": [{"time":"4月15日","tip":"秋季入学申请截止时间"},{"time":"12月1日","tip":"春季入学申请截止时间"}],"Tuition": "32720","Other_Application": "25","Other_reg": "-1","Other_books": "-1","ScholarshipUrl": "http://public.elmhurst.edu/finaid/1288677.html","alimony":"12768-21600","Other_Conditions": "语言要求：&amp;nbsp;1.美国语言中心（ELS）：112级","Currency": "美元","Rate": "6.3387"}</t>
  </si>
  <si>
    <t>The School for Advanced Learning,Elmhurst College, 190 Prospect Avenue, Elmhurst, Illinois 60126-3296</t>
  </si>
  <si>
    <t>http://public.elmhurst.edu/admission/graduate/1294152.html</t>
  </si>
  <si>
    <t>oaga@elmhurst.edu</t>
  </si>
  <si>
    <t>1.提交之前学习成绩单。&amp;nbsp;2.部分专业需要GRE考试成绩。</t>
  </si>
  <si>
    <t>http://public.elmhurst.edu/admission/graduate/2225496.html</t>
  </si>
  <si>
    <t>+1 (630) 617-3300</t>
  </si>
  <si>
    <t>a:6:{s:6:"文学";s:30:"./major/175/1856/Master//9.gif";s:6:"理学";s:30:"./major/175/1856/Master//6.gif";s:9:"教育学";s:30:"./major/175/1856/Master//4.gif";s:9:"管理学";s:30:"./major/175/1856/Master//3.gif";s:6:"工学";s:30:"./major/175/1856/Master//2.gif";s:6:"医学";s:31:"./major/175/1856/Master//10.gif";}</t>
  </si>
  <si>
    <t>{"Address":"The School for Advanced Learning,Elmhurst College, 190 Prospect Avenue, Elmhurst, Illinois 60126-3296","Tel":"+1 (630) 617-3300","Fax":"","Mail":"oaga@elmhurst.edu","ApplyOnline":"http://public.elmhurst.edu/admission/graduate/1294152.html","Conditions_Cost": "","Conditions_Edu": "本科毕业", "Conditions_Test": [{"type":"传统托福(PBT)","score":"550"},{"type":"托福机考(CBT)","score":"213"},{"type":"托福网考(IBT)","score":"79"}],"Conditions_Age": "无明确要求","MajorSum": "9", "OpeningTime": "","Tuition": "31450","Other_Application": "25","Other_reg": "-1","Other_books": "-1","ScholarshipUrl": "http://public.elmhurst.edu/admission/graduate/2225496.html","alimony":"12768-21600","Other_Conditions": "1.提交之前学习成绩单。&amp;nbsp;2.部分专业需要GRE考试成绩。","Currency": "美元","Rate": "6.3387"}</t>
  </si>
  <si>
    <t>a:7:{s:6:"农学";s:34:"./major/175/1856/Foundation//8.gif";s:6:"理学";s:34:"./major/175/1856/Foundation//6.gif";s:9:"管理学";s:34:"./major/175/1856/Foundation//3.gif";s:6:"工学";s:34:"./major/175/1856/Foundation//2.gif";s:6:"哲学";s:35:"./major/175/1856/Foundation//11.gif";s:6:"医学";s:35:"./major/175/1856/Foundation//10.gif";s:6:"法学";s:34:"./major/175/1856/Foundation//1.gif";}</t>
  </si>
  <si>
    <t>{"Address":"Office of admission, Elmhurst College, 190 Prospect Avenue, Elmhurst, Illinois 60126-3296","Tel":"+1 (800) 697-1871","Fax":"","Mail":"admit@elmhurst.edu","ApplyOnline":"http://public.elmhurst.edu/admission/1271127.html","Conditions_Cost": "","Conditions_Edu": "无明确要求", "Conditions_Test": "","Conditions_Age": "无明确要求","MajorSum": "15", "OpeningTime": "","Tuition": "-1","Other_Application": "-1","Other_reg": "-1","Other_books": "-1","ScholarshipUrl": "","alimony":"12768-21600","Other_Conditions": "无明确要求","Currency": "美元","Rate": "6.3387"}</t>
  </si>
  <si>
    <t>塞达维尔大学（塞达维尔）</t>
  </si>
  <si>
    <t>Cedarville University (Cedarville)</t>
  </si>
  <si>
    <t>Cedarville University 251 N. Main Street Cedarville, OH 45314</t>
  </si>
  <si>
    <t>http://www.cedarville.edu/Admissions/Prospective-Students.aspx</t>
  </si>
  <si>
    <t>1 937-766-3217</t>
  </si>
  <si>
    <t>admissions@cedarville.edu</t>
  </si>
  <si>
    <t>a:2:{i:0;O:8:"stdClass":2:{s:4:"time";s:9:"11月1日";s:3:"tip";s:0:"";}i:1;O:8:"stdClass":2:{s:4:"time";s:8:"5月1日";s:3:"tip";s:30:"春季入学申请截止时间";}}</t>
  </si>
  <si>
    <t>http://www.cedarville.edu/cf/finaid/scholarships/currentaid/</t>
  </si>
  <si>
    <t>1 937-766-7681</t>
  </si>
  <si>
    <t>a:10:{s:6:"文学";s:37:"./major/175/4441/Undergraduate//9.gif";s:9:"历史学";s:37:"./major/175/4441/Undergraduate//7.gif";s:6:"理学";s:37:"./major/175/4441/Undergraduate//6.gif";s:9:"经济学";s:37:"./major/175/4441/Undergraduate//5.gif";s:9:"教育学";s:37:"./major/175/4441/Undergraduate//4.gif";s:9:"管理学";s:37:"./major/175/4441/Undergraduate//3.gif";s:6:"工学";s:37:"./major/175/4441/Undergraduate//2.gif";s:6:"哲学";s:38:"./major/175/4441/Undergraduate//11.gif";s:6:"医学";s:38:"./major/175/4441/Undergraduate//10.gif";s:6:"法学";s:37:"./major/175/4441/Undergraduate//1.gif";}</t>
  </si>
  <si>
    <t>{"Address":"Cedarville University 251 N. Main Street Cedarville, OH 45314","Tel":"1 937-766-7681","Fax":"1 937-766-3217","Mail":"admissions@cedarville.edu","ApplyOnline":"http://www.cedarville.edu/Admissions/Prospective-Students.aspx","Conditions_Cost": "","Conditions_Edu": "高中毕业", "Conditions_Test": [{"type":"托福网考(IBT)","score":"80"},{"type":"雅思","score":"6.5"}],"Conditions_Age": "无明确要求","MajorSum": "80", "OpeningTime": [{"time":"11月1日","tip":""},{"time":"5月1日","tip":"春季入学申请截止时间"}],"Tuition": "26220","Other_Application": "-1","Other_reg": "-1","Other_books": "-1","ScholarshipUrl": "http://www.cedarville.edu/cf/finaid/scholarships/currentaid/","alimony":"12768-21600","Other_Conditions": "无明确要求","Currency": "美元","Rate": "6.3387"}</t>
  </si>
  <si>
    <t>University Admissions Cedarville University 251 N. Main Street Cedarville, OH 45314</t>
  </si>
  <si>
    <t>https://www.cedarville.edu/myapplication/graduate/index.cfm</t>
  </si>
  <si>
    <t>1 937-766-7575</t>
  </si>
  <si>
    <t>https://www.cedarville.edu/Graduate/Contact-Form.aspx?epart1=gradadmissions&amp;toname=Graduate+and+Adult+Admissions</t>
  </si>
  <si>
    <t>http://www.cedarville.edu/Graduate/Financial-Aid.aspx</t>
  </si>
  <si>
    <t>1-888-233-2784</t>
  </si>
  <si>
    <t>a:4:{s:9:"教育学";s:30:"./major/175/4441/Master//4.gif";s:9:"管理学";s:30:"./major/175/4441/Master//3.gif";s:6:"哲学";s:31:"./major/175/4441/Master//11.gif";s:6:"医学";s:31:"./major/175/4441/Master//10.gif";}</t>
  </si>
  <si>
    <t>{"Address":"University Admissions Cedarville University 251 N. Main Street Cedarville, OH 45314","Tel":"1-888-233-2784","Fax":"1 937-766-7575 ","Mail":"https://www.cedarville.edu/Graduate/Contact-Form.aspx?epart1=gradadmissions&amp;toname=Graduate+and+Adult+Admissions","ApplyOnline":"https://www.cedarville.edu/myapplication/graduate/index.cfm","Conditions_Cost": "","Conditions_Edu": "本科毕业", "Conditions_Test": [{"type":"传统托福(PBT)","score":"550"},{"type":"托福机考(CBT)","score":"213"},{"type":"托福网考(IBT)","score":"80"}],"Conditions_Age": "无明确要求","MajorSum": "4", "OpeningTime": "","Tuition": "9552","Other_Application": "-1","Other_reg": "-1","Other_books": "-1","ScholarshipUrl": "http://www.cedarville.edu/Graduate/Financial-Aid.aspx","alimony":"12768-21600","Other_Conditions": "无明确要求","Currency": "美元","Rate": "6.3387"}</t>
  </si>
  <si>
    <t>a:1:{s:6:"医学";s:27:"./major/175/4441/Dr//10.gif";}</t>
  </si>
  <si>
    <t>{"Address":"University Admissions Cedarville University 251 N. Main Street Cedarville, OH 45314","Tel":"1-888-233-2784","Fax":"1 937-766-7575 ","Mail":"https://www.cedarville.edu/Graduate/Contact-Form.aspx?epart1=gradadmissions&amp;toname=Graduate+and+Adult+Admissions","ApplyOnline":"https://www.cedarville.edu/myapplication/graduate/index.cfm","Conditions_Cost": "","Conditions_Edu": "本科毕业", "Conditions_Test": [{"type":"传统托福(PBT)","score":"550"},{"type":"托福机考(CBT)","score":"213"},{"type":"托福网考(IBT)","score":"80"}],"Conditions_Age": "无明确要求","MajorSum": "1", "OpeningTime": "","Tuition": "29558","Other_Application": "-1","Other_reg": "-1","Other_books": "-1","ScholarshipUrl": "http://www.cedarville.edu/Graduate/Financial-Aid.aspx","alimony":"12768-21600","Other_Conditions": "无明确要求","Currency": "美元","Rate": "6.3387"}</t>
  </si>
  <si>
    <t>a:3:{s:6:"理学";s:31:"./major/175/4441/NetWork//6.gif";s:9:"教育学";s:31:"./major/175/4441/NetWork//4.gif";s:6:"哲学";s:32:"./major/175/4441/NetWork//11.gif";}</t>
  </si>
  <si>
    <t>{"Address":"University Admissions Cedarville University 251 N. Main Street Cedarville, OH 45314","Tel":"1-888-233-2784","Fax":"1 937-766-7575 ","Mail":"https://www.cedarville.edu/Graduate/Contact-Form.aspx?epart1=gradadmissions&amp;toname=Graduate+and+Adult+Admissions","ApplyOnline":"https://www.cedarville.edu/myapplication/graduate/index.cfm","Conditions_Cost": "","Conditions_Edu": "无明确要求", "Conditions_Test": "","Conditions_Age": "无明确要求","MajorSum": "4", "OpeningTime": "","Tuition": "12736","Other_Application": "","Other_reg": "-1","Other_books": "-1","ScholarshipUrl": "","alimony":"12768-21600","Other_Conditions": "无明确要求","Currency": "美元","Rate": "6.3387"}</t>
  </si>
  <si>
    <t>西沃恩南方大学(西沃恩)</t>
  </si>
  <si>
    <t>Sewanee: The University of the South (Sewanee)</t>
  </si>
  <si>
    <t>Admission, Sewanee: The University of the South, 735 University Ave, Sewanee, TN 37383</t>
  </si>
  <si>
    <t>a:6:{i:0;O:8:"stdClass":2:{s:4:"type";s:3:"SAT";s:5:"score";s:4:"1170";}i:1;O:8:"stdClass":2:{s:4:"type";s:3:"ACT";s:5:"score";s:2:"26";}i:2;O:8:"stdClass":2:{s:4:"type";s:6:"雅思";s:5:"score";s:1:"7";}i:3;O:8:"stdClass":2:{s:4:"type";s:17:"传统托福(PBT)";s:5:"score";s:3:"550";}i:4;O:8:"stdClass":2:{s:4:"type";s:17:"托福机考(CBT)";s:5:"score";s:3:"213";}i:5;O:8:"stdClass":2:{s:4:"type";s:17:"托福网考(IBT)";s:5:"score";s:2:"80";}}</t>
  </si>
  <si>
    <t>admiss@sewanee.edu</t>
  </si>
  <si>
    <t>申请人需提交GPA分数。&amp;nbsp;&amp;nbsp;语言要求：&amp;nbsp;SAT：批判性写作分数500。&amp;nbsp;ACT：英语部分分数20。</t>
  </si>
  <si>
    <t>http://admission.sewanee.edu/international</t>
  </si>
  <si>
    <t>+1 (800) 522 2234</t>
  </si>
  <si>
    <t>a:10:{s:6:"文学";s:37:"./major/175/5446/Undergraduate//9.gif";s:6:"农学";s:37:"./major/175/5446/Undergraduate//8.gif";s:9:"历史学";s:37:"./major/175/5446/Undergraduate//7.gif";s:6:"理学";s:37:"./major/175/5446/Undergraduate//6.gif";s:9:"经济学";s:37:"./major/175/5446/Undergraduate//5.gif";s:9:"教育学";s:37:"./major/175/5446/Undergraduate//4.gif";s:9:"管理学";s:37:"./major/175/5446/Undergraduate//3.gif";s:6:"工学";s:37:"./major/175/5446/Undergraduate//2.gif";s:6:"哲学";s:38:"./major/175/5446/Undergraduate//11.gif";s:6:"法学";s:37:"./major/175/5446/Undergraduate//1.gif";}</t>
  </si>
  <si>
    <t>{"Address":"Admission, Sewanee: The University of the South, 735 University Ave, Sewanee, TN 37383","Tel":"+1 (800) 522 2234","Fax":"","Mail":"admiss@sewanee.edu","ApplyOnline":"https://www.commonapp.org/CommonApp/default.aspx","Conditions_Cost": "","Conditions_Edu": "高中毕业", "Conditions_Test": [{"type":"SAT","score":"1170"},{"type":"ACT","score":"26"},{"type":"雅思","score":"7"},{"type":"传统托福(PBT)","score":"550"},{"type":"托福机考(CBT)","score":"213"},{"type":"托福网考(IBT)","score":"80"}],"Conditions_Age": "无明确要求","MajorSum": "39", "OpeningTime": [{"time":"12月1日","tip":""}],"Tuition": "17795","Other_Application": "-1","Other_reg": "-1","Other_books": "-1","ScholarshipUrl": "http://admission.sewanee.edu/international","alimony":"12768-21600","Other_Conditions": "申请人需提交GPA分数。&amp;nbsp;&amp;nbsp;语言要求：&amp;nbsp;SAT：批判性写作分数500。&amp;nbsp;ACT：英语部分分数20。","Currency": "美元","Rate": "6.3387"}</t>
  </si>
  <si>
    <t>http://www.sewanee.edu/SL/SLApplication.doc</t>
  </si>
  <si>
    <t>a:1:{i:0;O:8:"stdClass":2:{s:4:"time";s:9:"1月29日";s:3:"tip";s:75:"美学硕士申请截止日期。若招生人数未满，则继续招收。";}}</t>
  </si>
  <si>
    <t>申请人需提交GPA分数。&amp;nbsp;&amp;nbsp;语言要求：&amp;nbsp;SAT：批判性写作分数500。&amp;nbsp;ACT：英语部分分数20。&amp;nbsp;&amp;nbsp;以上要求为美学硕士要求。</t>
  </si>
  <si>
    <t>a:2:{s:6:"文学";s:30:"./major/175/5446/Master//9.gif";s:6:"哲学";s:31:"./major/175/5446/Master//11.gif";}</t>
  </si>
  <si>
    <t>{"Address":"Admission, Sewanee: The University of the South, 735 University Ave, Sewanee, TN 37383","Tel":"+1 (800) 522 2234","Fax":"","Mail":"admiss@sewanee.edu","ApplyOnline":"http://www.sewanee.edu/SL/SLApplication.doc","Conditions_Cost": "","Conditions_Edu": "本科毕业", "Conditions_Test": [{"type":"SAT","score":"1170"},{"type":"ACT","score":"26"},{"type":"雅思","score":"7"},{"type":"传统托福(PBT)","score":"550"},{"type":"托福机考(CBT)","score":"213"},{"type":"托福网考(IBT)","score":"80"}],"Conditions_Age": "无明确要求","MajorSum": "0", "OpeningTime": [{"time":"1月29日","tip":"美学硕士申请截止日期。若招生人数未满，则继续招收。"}],"Tuition": "-1","Other_Application": "-1","Other_reg": "-1","Other_books": "-1","ScholarshipUrl": "http://admission.sewanee.edu/international","alimony":"12768-21600","Other_Conditions": "申请人需提交GPA分数。&amp;nbsp;&amp;nbsp;语言要求：&amp;nbsp;SAT：批判性写作分数500。&amp;nbsp;ACT：英语部分分数20。&amp;nbsp;&amp;nbsp;以上要求为美学硕士要求。","Currency": "美元","Rate": "6.3387"}</t>
  </si>
  <si>
    <t>a:1:{s:6:"哲学";s:27:"./major/175/5446/Dr//11.gif";}</t>
  </si>
  <si>
    <t>{"Address":"Admission, Sewanee: The University of the South, 735 University Ave, Sewanee, TN 37383","Tel":"+1 (800) 522 2234","Fax":"","Mail":"admiss@sewanee.edu","ApplyOnline":"","Conditions_Cost": "","Conditions_Edu": "无明确要求", "Conditions_Test": "","Conditions_Age": "无明确要求","MajorSum": "0", "OpeningTime": "","Tuition": "-1","Other_Application": "-1","Other_reg": "-1","Other_books": "-1","ScholarshipUrl": "http://admission.sewanee.edu/international","alimony":"12768-21600","Other_Conditions": "无明确要求","Currency": "美元","Rate": "6.3387"}</t>
  </si>
  <si>
    <t>Cindy Hargis, Coordinator, EfM Online, The University of the South, 735 University Ave, Sewanee, TN 37383</t>
  </si>
  <si>
    <t>chargis@sewanee.edu</t>
  </si>
  <si>
    <t>a:1:{s:9:"教育学";s:31:"./major/175/5446/NetWork//4.gif";}</t>
  </si>
  <si>
    <t>{"Address":"Cindy Hargis, Coordinator, EfM Online, The University of the South, 735 University Ave, Sewanee, TN 37383","Tel":"","Fax":"","Mail":"chargis@sewanee.edu","ApplyOnline":"","Conditions_Cost": "","Conditions_Edu": "无明确要求", "Conditions_Test": "","Conditions_Age": "无明确要求","MajorSum": "0", "OpeningTime": "","Tuition": "350","Other_Application": "","Other_reg": "-1","Other_books": "-1","ScholarshipUrl": "","alimony":"12768-21600","Other_Conditions": "无明确要求","Currency": "美元","Rate": "6.3387"}</t>
  </si>
  <si>
    <t>a:5:{s:9:"教育学";s:34:"./major/175/5446/Foundation//4.gif";s:9:"管理学";s:34:"./major/175/5446/Foundation//3.gif";s:6:"工学";s:34:"./major/175/5446/Foundation//2.gif";s:6:"医学";s:35:"./major/175/5446/Foundation//10.gif";s:6:"法学";s:34:"./major/175/5446/Foundation//1.gif";}</t>
  </si>
  <si>
    <t>{"Address":"Admission, Sewanee: The University of the South, 735 University Ave, Sewanee, TN 37383","Tel":"+1 (800) 522 2234","Fax":"","Mail":"admiss@sewanee.edu","ApplyOnline":"https://www.commonapp.org/CommonApp/default.aspx","Conditions_Cost": "","Conditions_Edu": "无明确要求", "Conditions_Test": "","Conditions_Age": "无明确要求","MajorSum": "0", "OpeningTime": "","Tuition": "-1","Other_Application": "-1","Other_reg": "-1","Other_books": "-1","ScholarshipUrl": "","alimony":"12768-21600","Other_Conditions": "无明确要求","Currency": "美元","Rate": "6.3387"}</t>
  </si>
  <si>
    <t>丹尼森大学（格兰维尔）</t>
  </si>
  <si>
    <t>Denison University (Granville)</t>
  </si>
  <si>
    <t>Denison University, Office of Admissions, 100 West College Street , Granville, Ohio 43023</t>
  </si>
  <si>
    <t>http://denison.edu/campus/admissions/apply-to-denison/apply-to-denison</t>
  </si>
  <si>
    <t>+1 (740) 587-6352，1 740-587-6306</t>
  </si>
  <si>
    <t>leavell@denison.edu，admissions@denison.edu</t>
  </si>
  <si>
    <t>a:2:{i:0;O:8:"stdClass":2:{s:4:"time";s:10:"11月15日";s:3:"tip";s:52:"提前录取（单一申请I）的申请截止日期";}i:1;O:8:"stdClass":2:{s:4:"time";s:9:"1月15日";s:3:"tip";s:59:"提前录取（单一申请II）和常规申请截止日期";}}</t>
  </si>
  <si>
    <t>http://www.denison.edu/campus/admissions/financial-aid/determining-need</t>
  </si>
  <si>
    <t>+1 (740) 587-6789，1 740-587-6276</t>
  </si>
  <si>
    <t>a:10:{s:6:"文学";s:37:"./major/175/4478/Undergraduate//9.gif";s:9:"历史学";s:37:"./major/175/4478/Undergraduate//7.gif";s:6:"理学";s:37:"./major/175/4478/Undergraduate//6.gif";s:9:"经济学";s:37:"./major/175/4478/Undergraduate//5.gif";s:9:"教育学";s:37:"./major/175/4478/Undergraduate//4.gif";s:9:"管理学";s:37:"./major/175/4478/Undergraduate//3.gif";s:6:"工学";s:37:"./major/175/4478/Undergraduate//2.gif";s:6:"哲学";s:38:"./major/175/4478/Undergraduate//11.gif";s:6:"医学";s:38:"./major/175/4478/Undergraduate//10.gif";s:6:"法学";s:37:"./major/175/4478/Undergraduate//1.gif";}</t>
  </si>
  <si>
    <t>{"Address":"Denison University, Office of Admissions, 100 West College Street , Granville, Ohio 43023","Tel":"+1 (740) 587-6789，1 740-587-6276","Fax":"+1 (740) 587-6352，1 740-587-6306","Mail":"leavell@denison.edu，admissions@denison.edu","ApplyOnline":"http://denison.edu/campus/admissions/apply-to-denison/apply-to-denison","Conditions_Cost": "","Conditions_Edu": "高中毕业", "Conditions_Test": [{"type":"传统托福(PBT)","score":"550"},{"type":"托福机考(CBT)","score":"213"},{"type":"托福网考(IBT)","score":"80"}],"Conditions_Age": "无明确要求","MajorSum": "46", "OpeningTime": [{"time":"11月15日","tip":"提前录取（单一申请I）的申请截止日期"},{"time":"1月15日","tip":"提前录取（单一申请II）和常规申请截止日期"}],"Tuition": "42990","Other_Application": "0","Other_reg": "-1","Other_books": "-1","ScholarshipUrl": "http://www.denison.edu/campus/admissions/financial-aid/determining-need","alimony":"12768-21600","Other_Conditions": "申请者可提交SAT、ACT考试成绩。","Currency": "美元","Rate": "6.3387"}</t>
  </si>
  <si>
    <t>a:4:{s:9:"教育学";s:34:"./major/175/4478/Foundation//4.gif";s:6:"工学";s:34:"./major/175/4478/Foundation//2.gif";s:6:"医学";s:35:"./major/175/4478/Foundation//10.gif";s:6:"法学";s:34:"./major/175/4478/Foundation//1.gif";}</t>
  </si>
  <si>
    <t>{"Address":"Denison University, Office of Admissions, 100 West College Street , Granville, Ohio 43023","Tel":"+1 (740) 587-6789，1 740-587-6276","Fax":"+1 (740) 587-6352，1 740-587-6306","Mail":"leavell@denison.edu，admissions@denison.edu","ApplyOnline":"http://denison.edu/campus/admissions/apply-to-denison/apply-to-denison","Conditions_Cost": "","Conditions_Edu": "无明确要求", "Conditions_Test": "","Conditions_Age": "无明确要求","MajorSum": "3", "OpeningTime": "","Tuition": "-1","Other_Application": "-1","Other_reg": "-1","Other_books": "-1","ScholarshipUrl": "","alimony":"12768-21600","Other_Conditions": "无明确要求","Currency": "美元","Rate": "6.3387"}</t>
  </si>
  <si>
    <t>南犹他大学（雪松市）</t>
  </si>
  <si>
    <t>Southern Utah University (Cedar City)</t>
  </si>
  <si>
    <t>SUU International Admissions Office, 351 W. University Blvd., Cedar City, UT 84720</t>
  </si>
  <si>
    <t>https://www.suu.edu/prostu/apply.html</t>
  </si>
  <si>
    <t>a:1:{i:0;O:8:"stdClass":2:{s:5:"score";s:14:"四分制  2.0";s:3:"tip";s:15:"高中平均分";}}</t>
  </si>
  <si>
    <t>a:4:{i:0;O:8:"stdClass":2:{s:4:"type";s:17:"传统托福(PBT)";s:5:"score";s:3:"525";}i:1;O:8:"stdClass":2:{s:4:"type";s:17:"托福机考(CBT)";s:5:"score";s:3:"197";}i:2;O:8:"stdClass":2:{s:4:"type";s:17:"托福网考(IBT)";s:5:"score";s:2:"71";}i:3;O:8:"stdClass":2:{s:4:"type";s:6:"雅思";s:5:"score";s:3:"6.0";}}</t>
  </si>
  <si>
    <t>1 435.865.8223</t>
  </si>
  <si>
    <t>adminfo@suu.edu，funderburk@suu.edu</t>
  </si>
  <si>
    <t>语言要求：&amp;nbsp;1.获得英语国家大学学位可豁免提交雅思、托福考试成绩；&amp;nbsp;2.完成语言课程，且成绩为80%或B以上。</t>
  </si>
  <si>
    <t>http://www.suu.edu/ss/financial/scholarships.html</t>
  </si>
  <si>
    <t>1 435.587.7740</t>
  </si>
  <si>
    <t>a:10:{s:6:"文学";s:37:"./major/175/5921/Undergraduate//9.gif";s:6:"农学";s:37:"./major/175/5921/Undergraduate//8.gif";s:9:"历史学";s:37:"./major/175/5921/Undergraduate//7.gif";s:6:"理学";s:37:"./major/175/5921/Undergraduate//6.gif";s:9:"经济学";s:37:"./major/175/5921/Undergraduate//5.gif";s:9:"教育学";s:37:"./major/175/5921/Undergraduate//4.gif";s:9:"管理学";s:37:"./major/175/5921/Undergraduate//3.gif";s:6:"工学";s:37:"./major/175/5921/Undergraduate//2.gif";s:6:"医学";s:38:"./major/175/5921/Undergraduate//10.gif";s:6:"法学";s:37:"./major/175/5921/Undergraduate//1.gif";}</t>
  </si>
  <si>
    <t>{"Address":"SUU International Admissions Office, 351 W. University Blvd., Cedar City, UT 84720","Tel":"1 435.587.7740","Fax":"1 435.865.8223","Mail":"adminfo@suu.edu，funderburk@suu.edu","ApplyOnline":"https://www.suu.edu/prostu/apply.html","Conditions_Cost": [{"score":"四分制  2.0","tip":"高中平均分"}],"Conditions_Edu": "高中毕业", "Conditions_Test": [{"type":"传统托福(PBT)","score":"525"},{"type":"托福机考(CBT)","score":"197"},{"type":"托福网考(IBT)","score":"71"},{"type":"雅思","score":"6.0"}],"Conditions_Age": "无明确要求","MajorSum": "78", "OpeningTime": [{"time":"7月1日","tip":"秋季入学申请截止时间"},{"time":"12月1日","tip":"春季入学申请截止时间"}],"Tuition": "18202","Other_Application": "55","Other_reg": "-1","Other_books": "1500","ScholarshipUrl": "http://www.suu.edu/ss/financial/scholarships.html","alimony":"12768-21600","Other_Conditions": "语言要求：&amp;nbsp;1.获得英语国家大学学位可豁免提交雅思、托福考试成绩；&amp;nbsp;2.完成语言课程，且成绩为80%或B以上。","Currency": "美元","Rate": "6.3387"}</t>
  </si>
  <si>
    <t>a:2:{i:0;O:8:"stdClass":2:{s:4:"time";s:8:"3月1日";s:3:"tip";s:51:"会计专业夏季、秋季入学申请截止时间";}i:1;O:8:"stdClass":2:{s:4:"time";s:9:"10月1日";s:3:"tip";s:42:"会计专业春季入学申请截止时间";}}</t>
  </si>
  <si>
    <t>1 435.587.7740，1 435-865-8602</t>
  </si>
  <si>
    <t>a:4:{s:6:"文学";s:30:"./major/175/5921/Master//9.gif";s:9:"管理学";s:30:"./major/175/5921/Master//3.gif";s:6:"医学";s:31:"./major/175/5921/Master//10.gif";s:6:"法学";s:30:"./major/175/5921/Master//1.gif";}</t>
  </si>
  <si>
    <t>{"Address":"SUU International Admissions Office, 351 W. University Blvd., Cedar City, UT 84720","Tel":"1 435.587.7740，1 435-865-8602","Fax":"1 435.865.8223","Mail":"adminfo@suu.edu，funderburk@suu.edu","ApplyOnline":"https://www.suu.edu/prostu/apply.html","Conditions_Cost": "","Conditions_Edu": "本科毕业", "Conditions_Test": [{"type":"传统托福(PBT)","score":"550"},{"type":"托福机考(CBT)","score":"213"},{"type":"托福网考(IBT)","score":"79"},{"type":"雅思","score":"6.0"}],"Conditions_Age": "无明确要求","MajorSum": "7", "OpeningTime": [{"time":"3月1日","tip":"会计专业夏季、秋季入学申请截止时间"},{"time":"10月1日","tip":"会计专业春季入学申请截止时间"}],"Tuition": "20662","Other_Application": "65","Other_reg": "-1","Other_books": "1500","ScholarshipUrl": "http://www.suu.edu/ss/financial/scholarships.html","alimony":"12768-21600","Other_Conditions": "无明确要求","Currency": "美元","Rate": "6.3387"}</t>
  </si>
  <si>
    <t>Southern Utah University, School of Business, 351 W. University Blvd., Cedar City, UT 84720</t>
  </si>
  <si>
    <t>+1 (435) 586-5493</t>
  </si>
  <si>
    <t>savannahcannon@suu.edu</t>
  </si>
  <si>
    <t>a:2:{i:0;O:8:"stdClass":2:{s:4:"time";s:8:"3月1日";s:3:"tip";s:39:"夏季、秋季入学申请截止时间";}i:1;O:8:"stdClass":2:{s:4:"time";s:9:"10月1日";s:3:"tip";s:30:"春季入学申请截止时间";}}</t>
  </si>
  <si>
    <t>1.申请者成绩须符合下列公式：&amp;nbsp;  平均分（3.0以上）X 200 + GMAT/GRE（550以上）= 1150&amp;nbsp;2.提供就读大学有效成绩单。&amp;nbsp;3.非经济类专业申请者需提供三封推荐信。</t>
  </si>
  <si>
    <t>+1 (435) 586-5462</t>
  </si>
  <si>
    <t>a:1:{s:9:"管理学";s:27:"./major/175/5921/MBA//3.gif";}</t>
  </si>
  <si>
    <t>{"Address":"Southern Utah University, School of Business, 351 W. University Blvd., Cedar City, UT 84720","Tel":"+1 (435) 586-5462","Fax":"+1 (435) 586-5493","Mail":"savannahcannon@suu.edu","Conditions_Cost": [{"score":"3.0"}],"Conditions_Edu": "本科毕业", "Conditions_Test": "", "Conditions_Work": "无明确要求","Conditions_Age": "无明确要求","MajorSum": "1", "OpeningTime": [{"time":"3月1日","tip":"夏季、秋季入学申请截止时间"},{"time":"10月1日","tip":"春季入学申请截止时间"}],"Tuition": "27137","Other_Application": "-1","Other_reg": "-1","Other_books": "-1","ScholarshipUrl": "","alimony":"12768-21600","Other_Conditions": "1.申请者成绩须符合下列公式：&amp;nbsp;  平均分（3.0以上）X 200 + GMAT/GRE（550以上）= 1150&amp;nbsp;2.提供就读大学有效成绩单。&amp;nbsp;3.非经济类专业申请者需提供三封推荐信。","Currency": "美元","Rate": "6.3387"}</t>
  </si>
  <si>
    <t>a:7:{s:6:"文学";s:34:"./major/175/5921/Specialist//9.gif";s:6:"农学";s:34:"./major/175/5921/Specialist//8.gif";s:6:"理学";s:34:"./major/175/5921/Specialist//6.gif";s:9:"教育学";s:34:"./major/175/5921/Specialist//4.gif";s:9:"管理学";s:34:"./major/175/5921/Specialist//3.gif";s:6:"工学";s:34:"./major/175/5921/Specialist//2.gif";s:6:"法学";s:34:"./major/175/5921/Specialist//1.gif";}</t>
  </si>
  <si>
    <t>{"Address":"SUU International Admissions Office, 351 W. University Blvd., Cedar City, UT 84720","Tel":"1 435.587.7740","Fax":"1 435.865.8223","Mail":"adminfo@suu.edu，funderburk@suu.edu","ApplyOnline":"https://www.suu.edu/prostu/apply.html","Conditions_Cost": [{"score":"四分制  2.0","tip":"高中平均分"}],"Conditions_Edu": "高中毕业", "Conditions_Test": [{"type":"传统托福(PBT)","score":"525"},{"type":"托福机考(CBT)","score":"197"},{"type":"托福网考(IBT)","score":"71"},{"type":"雅思","score":"6.0"}],"Conditions_Age": "无明确要求","MajorSum": "18", "OpeningTime": [{"time":"7月1日","tip":"秋季入学申请截止时间"},{"time":"12月1日","tip":"春季入学申请截止时间"}],"Tuition": "18202","Other_Application": "55","Other_reg": "-1","Other_books": "1500","ScholarshipUrl": "http://www.suu.edu/ss/financial/scholarships.html","alimony":"12768-21600","Other_Conditions": "语言要求：&amp;nbsp;1.获得英语国家大学学位可豁免提交雅思、托福考试成绩；&amp;nbsp;2.完成语言课程，且成绩为80%或B以上。","Currency": "美元","Rate": "6.3387"}</t>
  </si>
  <si>
    <t>https://crm.orionondemand.com/crm/forms/x77027x7T7020x6702fxM</t>
  </si>
  <si>
    <t>1 (435) 865-8223</t>
  </si>
  <si>
    <t>lauramcaneney@suu.edu，eslprogram@suu.edu，adminfo@suu.edu，funderburk@suu.edu</t>
  </si>
  <si>
    <t>a:1:{i:0;O:8:"stdClass":2:{s:4:"time";s:8:"1月7日";s:3:"tip";s:59:"每年开课6次，1月、3月、5月、7月、8月、10月";}}</t>
  </si>
  <si>
    <t>1 435-586-7744，1 (435) 865-8033，1 (435) 586-7740</t>
  </si>
  <si>
    <t>a:2:{s:6:"文学";s:32:"./major/175/5921/Language//9.gif";s:9:"教育学";s:32:"./major/175/5921/Language//4.gif";}</t>
  </si>
  <si>
    <t>{"Address":"SUU International Admissions Office, 351 W. University Blvd., Cedar City, UT 84720","Tel":"1 435-586-7744，1 (435) 865-8033，1 (435) 586-7740","Fax":"1 (435) 865-8223 ","Mail":"lauramcaneney@suu.edu，eslprogram@suu.edu，adminfo@suu.edu，funderburk@suu.edu","ApplyOnline":"https://crm.orionondemand.com/crm/forms/x77027x7T7020x6702fxM","Conditions_Cost": [{"score":"四分制  2.0","tip":"高中平均分"}],"Conditions_Edu": "高中毕业", "Conditions_Test": "","Conditions_Age": "无明确要求","MajorSum": "1", "OpeningTime": [{"time":"1月7日","tip":"每年开课6次，1月、3月、5月、7月、8月、10月"}],"Tuition": "257","Other_Application": "-1","Other_reg": "-1","Other_books": "-1","ScholarshipUrl": "","alimony":"12768-21600","Other_Conditions": "无明确要求","Currency": "美元","Rate": "6.3387"}</t>
  </si>
  <si>
    <t>a:4:{s:6:"农学";s:34:"./major/175/5921/Foundation//8.gif";s:9:"教育学";s:34:"./major/175/5921/Foundation//4.gif";s:6:"医学";s:35:"./major/175/5921/Foundation//10.gif";s:6:"法学";s:34:"./major/175/5921/Foundation//1.gif";}</t>
  </si>
  <si>
    <t>{"Address":"SUU International Admissions Office, 351 W. University Blvd., Cedar City, UT 84720","Tel":"1 435.587.7740","Fax":"1 435.865.8223","Mail":"adminfo@suu.edu，funderburk@suu.edu","ApplyOnline":"https://www.suu.edu/prostu/apply.html","Conditions_Cost": "","Conditions_Edu": "无明确要求", "Conditions_Test": "","Conditions_Age": "无明确要求","MajorSum": "7", "OpeningTime": [{"time":"7月1日","tip":"秋季入学申请截止时间"},{"time":"12月1日","tip":"春季入学申请截止时间"}],"Tuition": "-1","Other_Application": "-1","Other_reg": "-1","Other_books": "-1","ScholarshipUrl": "","alimony":"12768-21600","Other_Conditions": "无明确要求","Currency": "美元","Rate": "6.3387"}</t>
  </si>
  <si>
    <t>纽约州立大学布洛克波特分校（布洛克波特）</t>
  </si>
  <si>
    <t>State University of New York at Brockport (Brockport)</t>
  </si>
  <si>
    <t>The College at Brockport, State University of New York - Office of Undergraduate Admissions, Morgan Hall, 350 New Campus Drive, Brockport, New York 14420 USA</t>
  </si>
  <si>
    <t>http://www.brockport.edu/international/applying/admissions/undergrad/instructions</t>
  </si>
  <si>
    <t>a:4:{i:0;O:8:"stdClass":2:{s:4:"type";s:17:"托福机考(CBT)";s:5:"score";s:3:"197";}i:1;O:8:"stdClass":2:{s:4:"type";s:17:"托福网考(IBT)";s:5:"score";s:2:"71";}i:2;O:8:"stdClass":2:{s:4:"type";s:6:"雅思";s:5:"score";s:1:"6";}i:3;O:8:"stdClass":2:{s:4:"type";s:18:"SAT批判性阅读";s:5:"score";s:3:"430";}}</t>
  </si>
  <si>
    <t>+1 (585) 395-5452，1 (585) 395-5406</t>
  </si>
  <si>
    <t>applyint@brockport.edu，iss@brockport.edu</t>
  </si>
  <si>
    <t>http://www.brockport.edu/scholarships/extraordinary/index.html</t>
  </si>
  <si>
    <t>+1 (585) 395-2751，1 (585) 395-5245</t>
  </si>
  <si>
    <t>a:10:{s:6:"文学";s:37:"./major/175/4127/Undergraduate//9.gif";s:9:"历史学";s:37:"./major/175/4127/Undergraduate//7.gif";s:6:"理学";s:37:"./major/175/4127/Undergraduate//6.gif";s:9:"经济学";s:37:"./major/175/4127/Undergraduate//5.gif";s:9:"教育学";s:37:"./major/175/4127/Undergraduate//4.gif";s:9:"管理学";s:37:"./major/175/4127/Undergraduate//3.gif";s:6:"工学";s:37:"./major/175/4127/Undergraduate//2.gif";s:6:"哲学";s:38:"./major/175/4127/Undergraduate//11.gif";s:6:"医学";s:38:"./major/175/4127/Undergraduate//10.gif";s:6:"法学";s:37:"./major/175/4127/Undergraduate//1.gif";}</t>
  </si>
  <si>
    <t>{"Address":"The College at Brockport, State University of New York - Office of Undergraduate Admissions, Morgan Hall, 350 New Campus Drive, Brockport, New York 14420 USA","Tel":"+1 (585) 395-2751，1 (585) 395-5245","Fax":"+1 (585) 395-5452，1 (585) 395-5406  ","Mail":"applyint@brockport.edu，iss@brockport.edu","ApplyOnline":"http://www.brockport.edu/international/applying/admissions/undergrad/instructions","Conditions_Cost": [{"score":"B"}],"Conditions_Edu": "高中毕业", "Conditions_Test": [{"type":"托福机考(CBT)","score":"197"},{"type":"托福网考(IBT)","score":"71"},{"type":"雅思","score":"6"},{"type":"SAT批判性阅读","score":"430"}],"Conditions_Age": "无明确要求","MajorSum": "47", "OpeningTime": [{"time":"7月1日","tip":"秋季入学申请截止时间"},{"time":"11月1日","tip":"春季入学申请截止时间"}],"Tuition": "15320","Other_Application": "50","Other_reg": "-1","Other_books": "-1","ScholarshipUrl": "http://www.brockport.edu/scholarships/extraordinary/index.html","alimony":"12768-21600","Other_Conditions": "","Currency": "美元","Rate": "6.3387"}</t>
  </si>
  <si>
    <t>The College at Brockport, State University of New York - Office of Graduate Admissions, Morgan Hall, 350 New Campus Drive, Brockport, New York 14420 USA</t>
  </si>
  <si>
    <t>http://www.brockport.edu/graduate/applynow.html</t>
  </si>
  <si>
    <t>+1 (585) 395-2515，1 (585) 395-5406</t>
  </si>
  <si>
    <t>gradadmit@brockport.edu，iss@brockport.edu</t>
  </si>
  <si>
    <t>+1 (585) 395-5465，1 (585) 395-5245</t>
  </si>
  <si>
    <t>a:7:{s:6:"文学";s:30:"./major/175/4127/Master//9.gif";s:9:"历史学";s:30:"./major/175/4127/Master//7.gif";s:6:"理学";s:30:"./major/175/4127/Master//6.gif";s:9:"教育学";s:30:"./major/175/4127/Master//4.gif";s:9:"管理学";s:30:"./major/175/4127/Master//3.gif";s:6:"医学";s:31:"./major/175/4127/Master//10.gif";s:6:"法学";s:30:"./major/175/4127/Master//1.gif";}</t>
  </si>
  <si>
    <t>{"Address":"The College at Brockport, State University of New York - Office of Graduate Admissions, Morgan Hall, 350 New Campus Drive, Brockport, New York 14420 USA","Tel":"+1 (585) 395-5465，1 (585) 395-5245","Fax":"+1 (585) 395-2515，1 (585) 395-5406  ","Mail":"gradadmit@brockport.edu，iss@brockport.edu","ApplyOnline":"http://www.brockport.edu/graduate/applynow.html","Conditions_Cost": "","Conditions_Edu": "专科毕业", "Conditions_Test": [{"type":"传统托福(PBT)","score":"550"},{"type":"托福机考(CBT)","score":"213"},{"type":"托福网考(IBT)","score":"79"}],"Conditions_Age": "无明确要求","MajorSum": "19", "OpeningTime": "","Tuition": "18350","Other_Application": "50","Other_reg": "-1","Other_books": "-1","ScholarshipUrl": "http://www.brockport.edu/scholarships/extraordinary/index.html","alimony":"12768-21600","Other_Conditions": "无明确要求","Currency": "美元","Rate": "6.3387"}</t>
  </si>
  <si>
    <t>a:2:{s:9:"教育学";s:34:"./major/175/4127/Foundation//4.gif";s:6:"法学";s:34:"./major/175/4127/Foundation//1.gif";}</t>
  </si>
  <si>
    <t>{"Address":"The College at Brockport, State University of New York - Office of Undergraduate Admissions, Morgan Hall, 350 New Campus Drive, Brockport, New York 14420 USA","Tel":"+1 (585) 395-2751，1 (585) 395-5245","Fax":"+1 (585) 395-5452，1 (585) 395-5406  ","Mail":"applyint@brockport.edu，iss@brockport.edu","ApplyOnline":"http://www.brockport.edu/international/applying/admissions/undergrad/instructions","Conditions_Cost": "","Conditions_Edu": "无明确要求", "Conditions_Test": "","Conditions_Age": "无明确要求","MajorSum": "1", "OpeningTime": "","Tuition": "-1","Other_Application": "-1","Other_reg": "-1","Other_books": "-1","ScholarshipUrl": "","alimony":"12768-21600","Other_Conditions": "无明确要求","Currency": "美元","Rate": "6.3387"}</t>
  </si>
  <si>
    <t>普罗维登斯学院（普罗维登斯）</t>
  </si>
  <si>
    <t>Providence College (Providence)</t>
  </si>
  <si>
    <t>Providence College Office of Admission Harkins Hall 103 1 Cunningham Square Providence, Rhode Island 02918 U.S.A.</t>
  </si>
  <si>
    <t>a:7:{i:0;O:8:"stdClass":2:{s:4:"type";s:17:"传统托福(PBT)";s:5:"score";s:3:"550";}i:1;O:8:"stdClass":2:{s:4:"type";s:17:"托福网考(IBT)";s:5:"score";s:2:"80";}i:2;O:8:"stdClass":2:{s:4:"type";s:23:"托福网考(IBT)阅读";s:5:"score";s:2:"20";}i:3;O:8:"stdClass":2:{s:4:"type";s:23:"托福网考(IBT)写作";s:5:"score";s:2:"20";}i:4;O:8:"stdClass":2:{s:4:"type";s:23:"托福网考(IBT)听力";s:5:"score";s:2:"20";}i:5;O:8:"stdClass":2:{s:4:"type";s:23:"托福网考(IBT)口语";s:5:"score";s:2:"20";}i:6;O:8:"stdClass":2:{s:4:"type";s:6:"雅思";s:5:"score";s:3:"7.0";}}</t>
  </si>
  <si>
    <t>1-401-865-2826</t>
  </si>
  <si>
    <t>pcadmiss@providence.edu</t>
  </si>
  <si>
    <t>a:2:{i:0;O:8:"stdClass":2:{s:4:"time";s:9:"11月1日";s:3:"tip";s:51:"提前录取（无限制申请）申请截止日期";}i:1;O:8:"stdClass":2:{s:4:"time";s:9:"1月15日";s:3:"tip";s:24:"常规申请截止日期";}}</t>
  </si>
  <si>
    <t>http://www.providence.edu/financial-aid/applying-aid/Pages/types-of-assistance.aspx</t>
  </si>
  <si>
    <t>1-401-865-2535</t>
  </si>
  <si>
    <t>a:10:{s:6:"文学";s:37:"./major/175/5184/Undergraduate//9.gif";s:9:"历史学";s:37:"./major/175/5184/Undergraduate//7.gif";s:6:"理学";s:37:"./major/175/5184/Undergraduate//6.gif";s:9:"经济学";s:37:"./major/175/5184/Undergraduate//5.gif";s:9:"教育学";s:37:"./major/175/5184/Undergraduate//4.gif";s:9:"管理学";s:37:"./major/175/5184/Undergraduate//3.gif";s:6:"工学";s:37:"./major/175/5184/Undergraduate//2.gif";s:6:"哲学";s:38:"./major/175/5184/Undergraduate//11.gif";s:6:"医学";s:38:"./major/175/5184/Undergraduate//10.gif";s:6:"法学";s:37:"./major/175/5184/Undergraduate//1.gif";}</t>
  </si>
  <si>
    <t>{"Address":"Providence College Office of Admission Harkins Hall 103 1 Cunningham Square Providence, Rhode Island 02918 U.S.A.","Tel":"1-401-865-2535","Fax":"1-401-865-2826","Mail":"pcadmiss@providence.edu","ApplyOnline":"https://www.commonapp.org/CommonApp/default.aspx","Conditions_Cost": "","Conditions_Edu": "高中毕业", "Conditions_Test": [{"type":"传统托福(PBT)","score":"550"},{"type":"托福网考(IBT)","score":"80"},{"type":"托福网考(IBT)阅读","score":"20"},{"type":"托福网考(IBT)写作","score":"20"},{"type":"托福网考(IBT)听力","score":"20"},{"type":"托福网考(IBT)口语","score":"20"},{"type":"雅思","score":"7.0"}],"Conditions_Age": "无明确要求","MajorSum": "42", "OpeningTime": [{"time":"11月1日","tip":"提前录取（无限制申请）申请截止日期"},{"time":"1月15日","tip":"常规申请截止日期"}],"Tuition": "42385","Other_Application": "55","Other_reg": "-1","Other_books": "-1","ScholarshipUrl": "http://www.providence.edu/financial-aid/applying-aid/Pages/types-of-assistance.aspx","alimony":"12768-21600","Other_Conditions": "无明确要求","Currency": "美元","Rate": "6.3387"}</t>
  </si>
  <si>
    <t>Graduate studies, Providence College, Harkins Hall, 549 River Avenue, Providence, Rhode Island 02918-0002 U.S.A.</t>
  </si>
  <si>
    <t>http://www.providence.edu/apply/how-to-apply/Pages/graduate.aspx</t>
  </si>
  <si>
    <t>graduate@providence.edu</t>
  </si>
  <si>
    <t>+1 (401) 865-1011</t>
  </si>
  <si>
    <t>a:3:{s:9:"历史学";s:30:"./major/175/5184/Master//7.gif";s:9:"教育学";s:30:"./major/175/5184/Master//4.gif";s:6:"哲学";s:31:"./major/175/5184/Master//11.gif";}</t>
  </si>
  <si>
    <t>{"Address":"Graduate studies, Providence College, Harkins Hall, 549 River Avenue, Providence, Rhode Island 02918-0002 U.S.A.","Tel":"+1 (401) 865-1011","Fax":"","Mail":"graduate@providence.edu","ApplyOnline":"http://www.providence.edu/apply/how-to-apply/Pages/graduate.aspx","Conditions_Cost": "","Conditions_Edu": "本科毕业", "Conditions_Test": [{"type":"传统托福(PBT)","score":"550"},{"type":"托福网考(IBT)","score":"80"},{"type":"托福网考(IBT)阅读","score":"20"},{"type":"托福网考(IBT)写作","score":"20"},{"type":"托福网考(IBT)听力","score":"20"},{"type":"托福网考(IBT)口语","score":"20"},{"type":"雅思","score":"7.0"}],"Conditions_Age": "无明确要求","MajorSum": "11", "OpeningTime": "","Tuition": "15750","Other_Application": "55","Other_reg": "-1","Other_books": "-1","ScholarshipUrl": "http://www.providence.edu/financial-aid/applying-aid/Pages/types-of-assistance.aspx","alimony":"12768-21600","Other_Conditions": "无明确要求","Currency": "美元","Rate": "6.3387"}</t>
  </si>
  <si>
    <t>申请人需提交托福考试成绩，考试成绩自考试之日起2年内有效。</t>
  </si>
  <si>
    <t>{"Address":"","Tel":"","Fax":"","Mail":"","Conditions_Cost": "","Conditions_Edu": "本科毕业", "Conditions_Test": "", "Conditions_Work": "无明确要求","Conditions_Age": "无明确要求","MajorSum": "0", "OpeningTime": "","Tuition": "-1","Other_Application": "-1","Other_reg": "-1","Other_books": "-1","ScholarshipUrl": "","alimony":"12768-21600","Other_Conditions": "申请人需提交托福考试成绩，考试成绩自考试之日起2年内有效。","Currency": "美元","Rate": "6.3387"}</t>
  </si>
  <si>
    <t>a:2:{s:9:"教育学";s:34:"./major/175/5184/Foundation//4.gif";s:6:"医学";s:35:"./major/175/5184/Foundation//10.gif";}</t>
  </si>
  <si>
    <t>{"Address":"Providence College Office of Admission Harkins Hall 103 1 Cunningham Square Providence, Rhode Island 02918 U.S.A.","Tel":"1-401-865-2535","Fax":"1-401-865-2826","Mail":"pcadmiss@providence.edu","ApplyOnline":"https://www.commonapp.org/CommonApp/default.aspx","Conditions_Cost": "","Conditions_Edu": "无明确要求", "Conditions_Test": "","Conditions_Age": "无明确要求","MajorSum": "1", "OpeningTime": "","Tuition": "-1","Other_Application": "-1","Other_reg": "-1","Other_books": "-1","ScholarshipUrl": "","alimony":"12768-21600","Other_Conditions": "无明确要求","Currency": "美元","Rate": "6.3387"}</t>
  </si>
  <si>
    <t>西德克萨斯农工大学（峡谷城）</t>
  </si>
  <si>
    <t>West Texas A&amp;M University (Canyon)</t>
  </si>
  <si>
    <t>International Student Office, WTAMU Box 60745, Canyon, TX 79016-0001</t>
  </si>
  <si>
    <t>a:2:{i:0;O:8:"stdClass":2:{s:5:"score";s:14:"四分制  2.5";s:3:"tip";s:15:"高中平均分";}i:1;O:8:"stdClass":2:{s:5:"score";s:13:"百分制  75";s:3:"tip";s:15:"高中平均分";}}</t>
  </si>
  <si>
    <t>a:3:{i:0;O:8:"stdClass":2:{s:4:"type";s:17:"托福机考(CBT)";s:5:"score";s:3:"197";}i:1;O:8:"stdClass":2:{s:4:"type";s:17:"托福网考(IBT)";s:5:"score";s:2:"71";}i:2;O:8:"stdClass":2:{s:4:"type";s:6:"雅思";s:5:"score";s:3:"6.0";}}</t>
  </si>
  <si>
    <t>+1 806-651-2071</t>
  </si>
  <si>
    <t>kcombs@wtamu.edu</t>
  </si>
  <si>
    <t>1、不能满足该校语言要求者，可申请学习该校语言中心的相关课程。&amp;nbsp;2、申请者可提交SAT、ACT考试成绩。</t>
  </si>
  <si>
    <t>http://wtamu.edu/student-support/international-scholarships.aspx</t>
  </si>
  <si>
    <t>+1 806-651-2073</t>
  </si>
  <si>
    <t>a:10:{s:6:"文学";s:37:"./major/175/5854/Undergraduate//9.gif";s:6:"农学";s:37:"./major/175/5854/Undergraduate//8.gif";s:9:"历史学";s:37:"./major/175/5854/Undergraduate//7.gif";s:6:"理学";s:37:"./major/175/5854/Undergraduate//6.gif";s:9:"经济学";s:37:"./major/175/5854/Undergraduate//5.gif";s:9:"教育学";s:37:"./major/175/5854/Undergraduate//4.gif";s:9:"管理学";s:37:"./major/175/5854/Undergraduate//3.gif";s:6:"工学";s:37:"./major/175/5854/Undergraduate//2.gif";s:6:"医学";s:38:"./major/175/5854/Undergraduate//10.gif";s:6:"法学";s:37:"./major/175/5854/Undergraduate//1.gif";}</t>
  </si>
  <si>
    <t>{"Address":"International Student Office, WTAMU Box 60745, Canyon, TX 79016-0001","Tel":"+1 806-651-2073","Fax":"+1 806-651-2071","Mail":"kcombs@wtamu.edu","ApplyOnline":"https://www.applytexas.org/adappc/gen/c_start.WBX","Conditions_Cost": [{"score":"四分制  2.5","tip":"高中平均分"},{"score":"百分制  75","tip":"高中平均分"}],"Conditions_Edu": "高中毕业", "Conditions_Test": [{"type":"托福机考(CBT)","score":"197"},{"type":"托福网考(IBT)","score":"71"},{"type":"雅思","score":"6.0"}],"Conditions_Age": "无明确要求","MajorSum": "138", "OpeningTime": [{"time":"11月1日","tip":"春季入学申请截止时间"},{"time":"6月1日","tip":"秋季入学申请截止时间"}],"Tuition": "17590","Other_Application": "75","Other_reg": "-1","Other_books": "800","ScholarshipUrl": "http://wtamu.edu/student-support/international-scholarships.aspx","alimony":"12768-21600","Other_Conditions": "1、不能满足该校语言要求者，可申请学习该校语言中心的相关课程。&amp;nbsp;2、申请者可提交SAT、ACT考试成绩。","Currency": "美元","Rate": "6.3387"}</t>
  </si>
  <si>
    <t>1、部分专业要求提交GRE、GMAT考试成绩。&amp;nbsp;2、不能满足该校语言要求者，可申请学习该校语言中心的相关课程。</t>
  </si>
  <si>
    <t>a:10:{s:6:"文学";s:30:"./major/175/5854/Master//9.gif";s:6:"农学";s:30:"./major/175/5854/Master//8.gif";s:9:"历史学";s:30:"./major/175/5854/Master//7.gif";s:6:"理学";s:30:"./major/175/5854/Master//6.gif";s:9:"经济学";s:30:"./major/175/5854/Master//5.gif";s:9:"教育学";s:30:"./major/175/5854/Master//4.gif";s:9:"管理学";s:30:"./major/175/5854/Master//3.gif";s:6:"工学";s:30:"./major/175/5854/Master//2.gif";s:6:"医学";s:31:"./major/175/5854/Master//10.gif";s:6:"法学";s:30:"./major/175/5854/Master//1.gif";}</t>
  </si>
  <si>
    <t>{"Address":"International Student Office, WTAMU Box 60745, Canyon, TX 79016-0001","Tel":"+1 806-651-2073","Fax":"+1 806-651-2071","Mail":"kcombs@wtamu.edu","ApplyOnline":"https://www.applytexas.org/adappc/gen/c_start.WBX","Conditions_Cost": "","Conditions_Edu": "本科毕业", "Conditions_Test": [{"type":"托福网考(IBT)","score":"79"},{"type":"雅思","score":"6"}],"Conditions_Age": "无明确要求","MajorSum": "31", "OpeningTime": [{"time":"11月1日","tip":"春季入学申请截止时间"},{"time":"6月1日","tip":"秋季入学申请截止时间"}],"Tuition": "12169","Other_Application": "75","Other_reg": "-1","Other_books": "800","ScholarshipUrl": "http://wtamu.edu/student-support/international-scholarships.aspx","alimony":"12768-21600","Other_Conditions": "1、部分专业要求提交GRE、GMAT考试成绩。&amp;nbsp;2、不能满足该校语言要求者，可申请学习该校语言中心的相关课程。","Currency": "美元","Rate": "6.3387"}</t>
  </si>
  <si>
    <t>a:3:{i:0;O:8:"stdClass":2:{s:4:"time";s:9:"10月1日";s:3:"tip";s:30:"春季入学申请截止时间";}i:1;O:8:"stdClass":2:{s:4:"time";s:8:"5月1日";s:3:"tip";s:30:"秋季入学申请截止时间";}i:2;O:8:"stdClass":2:{s:4:"time";s:8:"3月1日";s:3:"tip";s:30:"夏季入学申请截止时间";}}</t>
  </si>
  <si>
    <t>1、部分专业要求提交GRE、GMAT 考试成绩。&amp;nbsp;2、不能满足该校语言要求者，可申请学习该校语言中心的相关课程。</t>
  </si>
  <si>
    <t>a:1:{s:6:"农学";s:26:"./major/175/5854/Dr//8.gif";}</t>
  </si>
  <si>
    <t>{"Address":"International Student Office, WTAMU Box 60745, Canyon, TX 79016-0001","Tel":"+1 806-651-2073","Fax":"+1 806-651-2071","Mail":"kcombs@wtamu.edu","ApplyOnline":"https://www.applytexas.org/adappc/gen/c_start.WBX","Conditions_Cost": "","Conditions_Edu": "本科毕业", "Conditions_Test": [{"type":"托福网考(IBT)","score":"79"},{"type":"雅思","score":"6.0"}],"Conditions_Age": "无明确要求","MajorSum": "1", "OpeningTime": [{"time":"10月1日","tip":"春季入学申请截止时间"},{"time":"5月1日","tip":"秋季入学申请截止时间"},{"time":"3月1日","tip":"夏季入学申请截止时间"}],"Tuition": "9624","Other_Application": "75","Other_reg": "-1","Other_books": "800","ScholarshipUrl": "http://wtamu.edu/student-support/international-scholarships.aspx","alimony":"12768-21600","Other_Conditions": "1、部分专业要求提交GRE、GMAT 考试成绩。&amp;nbsp;2、不能满足该校语言要求者，可申请学习该校语言中心的相关课程。","Currency": "美元","Rate": "6.3387"}</t>
  </si>
  <si>
    <t>1、如果申请者不能满足该校语言要求，可申请学习语言中心开设的相关课程。&amp;nbsp;2、要求提交GMAT考试成绩。</t>
  </si>
  <si>
    <t>a:1:{s:9:"管理学";s:27:"./major/175/5854/MBA//3.gif";}</t>
  </si>
  <si>
    <t>{"Address":"International Student Office, WTAMU Box 60745, Canyon, TX 79016-0001  ","Tel":"+1 806-651-2073","Fax":"+1 806-651-2071  ","Mail":"kcombs@wtamu.edu","Conditions_Cost": [{"score":"四分制  3.0","tip":"GPA"}],"Conditions_Edu": "本科毕业", "Conditions_Test": [{"type":"托福网考(IBT)","score":"79"},{"type":"雅思","score":"6"}], "Conditions_Work": "无明确要求","xueZhi": "24个月 全日制","Conditions_Age": "无明确要求","MajorSum": "1", "OpeningTime": [{"time":"11月1日","tip":"春季入学申请截止时间"},{"time":"6月1日","tip":"秋季入学申请截止时间"}],"Tuition": "19649","Other_Application": "75","Other_reg": "-1","Other_books": "-1","ScholarshipUrl": "","alimony":"12768-21600","Other_Conditions": "1、如果申请者不能满足该校语言要求，可申请学习语言中心开设的相关课程。&amp;nbsp;2、要求提交GMAT考试成绩。","Currency": "美元","Rate": "6.3387"}</t>
  </si>
  <si>
    <t>English as a Second Language International, West Texas A&amp;M University, WTAMU Box 60745, Canyon, TX  79016</t>
  </si>
  <si>
    <t>mtate@wtamu.edu</t>
  </si>
  <si>
    <t>a:1:{i:0;O:8:"stdClass":2:{s:4:"time";s:9:"1月10日";s:3:"tip";s:46:"每年开课3次，分别为1月、6月、8月";}}</t>
  </si>
  <si>
    <t>+1 806-651-2980</t>
  </si>
  <si>
    <t>a:2:{s:6:"文学";s:32:"./major/175/5854/Language//9.gif";s:9:"教育学";s:32:"./major/175/5854/Language//4.gif";}</t>
  </si>
  <si>
    <t>{"Address":"English as a Second Language International, West Texas A&amp;M University, WTAMU Box 60745, Canyon, TX  79016","Tel":"+1 806-651-2980","Fax":"","Mail":"mtate@wtamu.edu","ApplyOnline":"https://www.applytexas.org/adappc/gen/c_start.WBX","Conditions_Cost": "","Conditions_Edu": "无明确要求", "Conditions_Test": "","Conditions_Age": "无明确要求","MajorSum": "1", "OpeningTime": [{"time":"1月10日","tip":"每年开课3次，分别为1月、6月、8月"}],"Tuition": "456","Other_Application": "-1","Other_reg": "-1","Other_books": "-1","ScholarshipUrl": "","alimony":"12768-21600","Other_Conditions": "无明确要求","Currency": "美元","Rate": "6.3387"}</t>
  </si>
  <si>
    <t>a:5:{s:9:"经济学";s:34:"./major/175/5854/Foundation//5.gif";s:9:"教育学";s:34:"./major/175/5854/Foundation//4.gif";s:6:"工学";s:34:"./major/175/5854/Foundation//2.gif";s:6:"医学";s:35:"./major/175/5854/Foundation//10.gif";s:6:"法学";s:34:"./major/175/5854/Foundation//1.gif";}</t>
  </si>
  <si>
    <t>{"Address":"International Student Office, WTAMU Box 60745, Canyon, TX 79016-0001","Tel":"+1 806-651-2073","Fax":"+1 806-651-2071","Mail":"kcombs@wtamu.edu","ApplyOnline":"https://www.applytexas.org/adappc/gen/c_start.WBX","Conditions_Cost": "","Conditions_Edu": "无明确要求", "Conditions_Test": "","Conditions_Age": "无明确要求","MajorSum": "9", "OpeningTime": "","Tuition": "-1","Other_Application": "-1","Other_reg": "-1","Other_books": "-1","ScholarshipUrl": "","alimony":"12768-21600","Other_Conditions": "无明确要求","Currency": "美元","Rate": "6.3387"}</t>
  </si>
  <si>
    <t>威顿学院（伊利诺斯）</t>
  </si>
  <si>
    <t>Wheaton College (Illinois)</t>
  </si>
  <si>
    <t>Admissions Office  Wheaton College  501 College Avenue  Wheaton, IL 60187</t>
  </si>
  <si>
    <t>http://wheaton.edu/Admissions-and-Aid/Undergrad/Apply/Apply-Today</t>
  </si>
  <si>
    <t>a:3:{i:0;O:8:"stdClass":2:{s:4:"type";s:17:"传统托福(PBT)";s:5:"score";s:3:"587";}i:1;O:8:"stdClass":2:{s:4:"type";s:23:"传统托福(PBT)写作";s:5:"score";s:3:"5.0";}i:2;O:8:"stdClass":2:{s:4:"type";s:17:"托福网考(IBT)";s:5:"score";s:2:"95";}}</t>
  </si>
  <si>
    <t>+1 630-752-5935</t>
  </si>
  <si>
    <t>international.students@wheaton.edu，admissions@wheaton.edu</t>
  </si>
  <si>
    <t>a:2:{i:0;O:8:"stdClass":2:{s:4:"time";s:9:"11月1日";s:3:"tip";s:24:"提前申请截止日期";}i:1;O:8:"stdClass":2:{s:4:"time";s:9:"1月10日";s:3:"tip";s:24:"常规申请截止日期";}}</t>
  </si>
  <si>
    <t>http://wheaton.edu/Admissions-and-Aid/Financial-Aid/Undergraduate-Students</t>
  </si>
  <si>
    <t>+1 (630)752-7084</t>
  </si>
  <si>
    <t>a:9:{s:6:"文学";s:37:"./major/175/2040/Undergraduate//9.gif";s:9:"历史学";s:37:"./major/175/2040/Undergraduate//7.gif";s:6:"理学";s:37:"./major/175/2040/Undergraduate//6.gif";s:9:"经济学";s:37:"./major/175/2040/Undergraduate//5.gif";s:9:"教育学";s:37:"./major/175/2040/Undergraduate//4.gif";s:6:"工学";s:37:"./major/175/2040/Undergraduate//2.gif";s:6:"哲学";s:38:"./major/175/2040/Undergraduate//11.gif";s:6:"医学";s:38:"./major/175/2040/Undergraduate//10.gif";s:6:"法学";s:37:"./major/175/2040/Undergraduate//1.gif";}</t>
  </si>
  <si>
    <t>{"Address":"Admissions Office  Wheaton College  501 College Avenue  Wheaton, IL 60187  ","Tel":"+1 (630)752-7084","Fax":"+1 630-752-5935   ","Mail":"international.students@wheaton.edu，admissions@wheaton.edu","ApplyOnline":"http://wheaton.edu/Admissions-and-Aid/Undergrad/Apply/Apply-Today","Conditions_Cost": "","Conditions_Edu": "高中毕业", "Conditions_Test": [{"type":"传统托福(PBT)","score":"587"},{"type":"传统托福(PBT)写作","score":"5.0"},{"type":"托福网考(IBT)","score":"95"}],"Conditions_Age": "无明确要求","MajorSum": "32", "OpeningTime": [{"time":"11月1日","tip":"提前申请截止日期"},{"time":"1月10日","tip":"常规申请截止日期"}],"Tuition": "30880","Other_Application": "50","Other_reg": "-1","Other_books": "800","ScholarshipUrl": "http://wheaton.edu/Admissions-and-Aid/Financial-Aid/Undergraduate-Students","alimony":"12768-21600","Other_Conditions": "无明确要求","Currency": "美元","Rate": "6.3387"}</t>
  </si>
  <si>
    <t>Wheaton College  Office of International Student Services    501 College Avenue  Wheaton, Illinois 60187</t>
  </si>
  <si>
    <t>http://wheaton.edu/Admissions-and-Aid/Graduate/Apply-Now</t>
  </si>
  <si>
    <t>a:7:{i:0;O:8:"stdClass":2:{s:4:"type";s:17:"传统托福(PBT)";s:5:"score";s:3:"550";}i:1;O:8:"stdClass":2:{s:4:"type";s:17:"托福网考(IBT)";s:5:"score";s:2:"80";}i:2;O:8:"stdClass":2:{s:4:"type";s:23:"托福网考(IBT)阅读";s:5:"score";s:2:"18";}i:3;O:8:"stdClass":2:{s:4:"type";s:23:"托福网考(IBT)写作";s:5:"score";s:2:"18";}i:4;O:8:"stdClass":2:{s:4:"type";s:23:"托福网考(IBT)听力";s:5:"score";s:2:"18";}i:5;O:8:"stdClass":2:{s:4:"type";s:23:"托福网考(IBT)口语";s:5:"score";s:2:"18";}i:6;O:8:"stdClass":2:{s:4:"type";s:6:"雅思";s:5:"score";s:3:"6.5";}}</t>
  </si>
  <si>
    <t>international.students@wheaton.edu，wanchen.kuo@wheaton.edu</t>
  </si>
  <si>
    <t>http://wheaton.edu/Admissions-and-Aid/Financial-Aid/Graduate-Students</t>
  </si>
  <si>
    <t>a:5:{s:9:"历史学";s:30:"./major/175/2040/Master//7.gif";s:6:"理学";s:30:"./major/175/2040/Master//6.gif";s:9:"教育学";s:30:"./major/175/2040/Master//4.gif";s:6:"哲学";s:31:"./major/175/2040/Master//11.gif";s:6:"医学";s:31:"./major/175/2040/Master//10.gif";}</t>
  </si>
  <si>
    <t>{"Address":"Wheaton College  Office of International Student Services    501 College Avenue  Wheaton, Illinois 60187    ","Tel":"+1 (630)752-7084","Fax":"+1 630-752-5935    ","Mail":"international.students@wheaton.edu，wanchen.kuo@wheaton.edu","ApplyOnline":"http://wheaton.edu/Admissions-and-Aid/Graduate/Apply-Now","Conditions_Cost": [{"score":"2.75"}],"Conditions_Edu": "本科毕业", "Conditions_Test": [{"type":"传统托福(PBT)","score":"550"},{"type":"托福网考(IBT)","score":"80"},{"type":"托福网考(IBT)阅读","score":"18"},{"type":"托福网考(IBT)写作","score":"18"},{"type":"托福网考(IBT)听力","score":"18"},{"type":"托福网考(IBT)口语","score":"18"},{"type":"雅思","score":"6.5"}],"Conditions_Age": "无明确要求","MajorSum": "14", "OpeningTime": [{"time":"1月1日","tip":""}],"Tuition": "17640","Other_Application": "50","Other_reg": "-1","Other_books": "840","ScholarshipUrl": "http://wheaton.edu/Admissions-and-Aid/Financial-Aid/Graduate-Students","alimony":"12768-21600","Other_Conditions": "无明确要求","Currency": "美元","Rate": "6.3387"}</t>
  </si>
  <si>
    <t>a:7:{i:0;O:8:"stdClass":2:{s:4:"type";s:17:"传统托福(PBT)";s:5:"score";s:3:"600";}i:1;O:8:"stdClass":2:{s:4:"type";s:17:"托福网考(IBT)";s:5:"score";s:3:"100";}i:2;O:8:"stdClass":2:{s:4:"type";s:23:"托福网考(IBT)阅读";s:5:"score";s:2:"20";}i:3;O:8:"stdClass":2:{s:4:"type";s:23:"托福网考(IBT)写作";s:5:"score";s:2:"20";}i:4;O:8:"stdClass":2:{s:4:"type";s:23:"托福网考(IBT)听力";s:5:"score";s:2:"20";}i:5;O:8:"stdClass":2:{s:4:"type";s:23:"托福网考(IBT)口语";s:5:"score";s:2:"20";}i:6;O:8:"stdClass":2:{s:4:"type";s:6:"雅思";s:5:"score";s:3:"8.0";}}</t>
  </si>
  <si>
    <t>a:2:{s:6:"理学";s:26:"./major/175/2040/Dr//6.gif";s:6:"哲学";s:27:"./major/175/2040/Dr//11.gif";}</t>
  </si>
  <si>
    <t>{"Address":"Wheaton College  Office of International Student Services    501 College Avenue  Wheaton, Illinois 60187    ","Tel":"+1 (630)752-7084","Fax":"+1 630-752-5935   ","Mail":"international.students@wheaton.edu，wanchen.kuo@wheaton.edu","ApplyOnline":"http://wheaton.edu/Admissions-and-Aid/Graduate/Apply-Now","Conditions_Cost": [{"score":"2.75"}],"Conditions_Edu": "本科毕业", "Conditions_Test": [{"type":"传统托福(PBT)","score":"600"},{"type":"托福网考(IBT)","score":"100"},{"type":"托福网考(IBT)阅读","score":"20"},{"type":"托福网考(IBT)写作","score":"20"},{"type":"托福网考(IBT)听力","score":"20"},{"type":"托福网考(IBT)口语","score":"20"},{"type":"雅思","score":"8.0"}],"Conditions_Age": "无明确要求","MajorSum": "2", "OpeningTime": [{"time":"1月1日","tip":""}],"Tuition": "18700","Other_Application": "50","Other_reg": "-1","Other_books": "1160","ScholarshipUrl": "http://wheaton.edu/Admissions-and-Aid/Financial-Aid/Graduate-Students","alimony":"12768-21600","Other_Conditions": "无明确要求","Currency": "美元","Rate": "6.3387"}</t>
  </si>
  <si>
    <t>a:5:{s:9:"教育学";s:34:"./major/175/2040/Specialist//4.gif";s:9:"管理学";s:34:"./major/175/2040/Specialist//3.gif";s:6:"军事";s:35:"./major/175/2040/Specialist//12.gif";s:6:"哲学";s:35:"./major/175/2040/Specialist//11.gif";s:6:"法学";s:34:"./major/175/2040/Specialist//1.gif";}</t>
  </si>
  <si>
    <t>{"Address":"Admissions Office  Wheaton College  501 College Avenue  Wheaton, IL 60187  ","Tel":"+1 (630)752-7084","Fax":"+1 630-752-5935   ","Mail":"international.students@wheaton.edu，admissions@wheaton.edu","ApplyOnline":"http://wheaton.edu/Admissions-and-Aid/Undergrad/Apply/Apply-Today","Conditions_Cost": "","Conditions_Edu": "高中毕业", "Conditions_Test": [{"type":"传统托福(PBT)","score":"587"},{"type":"传统托福(PBT)写作","score":"5.0"},{"type":"托福网考(IBT)","score":"95"}],"Conditions_Age": "无明确要求","MajorSum": "8", "OpeningTime": [{"time":"11月1日","tip":"提前申请截止日期"},{"time":"1月10日","tip":"常规申请截止日期"}],"Tuition": "30880","Other_Application": "50","Other_reg": "-1","Other_books": "800","ScholarshipUrl": "http://wheaton.edu/Admissions-and-Aid/Financial-Aid/Undergraduate-Students","alimony":"12768-21600","Other_Conditions": "无明确要求","Currency": "美元","Rate": "6.3387"}</t>
  </si>
  <si>
    <t>a:1:{s:9:"教育学";s:31:"./major/175/2040/NetWork//4.gif";}</t>
  </si>
  <si>
    <t>{"Address":"Wheaton College  Office of International Student Services    501 College Avenue  Wheaton, Illinois 60187    ","Tel":"+1 (630)752-7084","Fax":"+1 630-752-5935   ","Mail":"international.students@wheaton.edu，wanchen.kuo@wheaton.edu","ApplyOnline":"http://wheaton.edu/Admissions-and-Aid/Graduate/Apply-Now","Conditions_Cost": "","Conditions_Edu": "无明确要求", "Conditions_Test": "","Conditions_Age": "无明确要求","MajorSum": "1", "OpeningTime": "","Tuition": "17640","Other_Application": "","Other_reg": "-1","Other_books": "840","ScholarshipUrl": "http://wheaton.edu/Admissions-and-Aid/Financial-Aid/Graduate-Students","alimony":"12768-21600","Other_Conditions": "无明确要求","Currency": "美元","Rate": "6.3387"}</t>
  </si>
  <si>
    <t>查塔姆大学（匹兹堡）</t>
  </si>
  <si>
    <t>Chatham University (Pittsburgh)</t>
  </si>
  <si>
    <t>Office of International Affairs, Chatham University, Woodland Road, Pittsburgh, PA 15232</t>
  </si>
  <si>
    <t>http://www.chatham.edu/apply/</t>
  </si>
  <si>
    <t>a:3:{i:0;O:8:"stdClass":2:{s:4:"type";s:17:"传统托福(PBT)";s:5:"score";s:3:"500";}i:1;O:8:"stdClass":2:{s:4:"type";s:17:"托福网考(IBT)";s:5:"score";s:2:"60";}i:2;O:8:"stdClass":2:{s:4:"type";s:6:"雅思";s:5:"score";s:3:"6.0";}}</t>
  </si>
  <si>
    <t>1 412 365 1462，1-412-365-1609</t>
  </si>
  <si>
    <t>internationalaffairs@chatham.edu，admissions@chatham.edu</t>
  </si>
  <si>
    <t>a:3:{i:0;O:8:"stdClass":2:{s:4:"time";s:9:"3月15日";s:3:"tip";s:30:"秋季入学申请截止日期";}i:1;O:8:"stdClass":2:{s:4:"time";s:9:"11月1日";s:3:"tip";s:30:"春季入学申请截止日期";}i:2;O:8:"stdClass":2:{s:4:"time";s:10:"12月31日";s:3:"tip";s:18:"全年均可申请";}}</t>
  </si>
  <si>
    <t>1.可提交SAT、ACT考试成绩。</t>
  </si>
  <si>
    <t>http://www.chatham.edu/admissions/aid/international.cfm</t>
  </si>
  <si>
    <t>1 412 365 1388，1-800-837-1290</t>
  </si>
  <si>
    <t>a:9:{s:6:"文学";s:37:"./major/175/4882/Undergraduate//9.gif";s:9:"历史学";s:37:"./major/175/4882/Undergraduate//7.gif";s:6:"理学";s:37:"./major/175/4882/Undergraduate//6.gif";s:9:"经济学";s:37:"./major/175/4882/Undergraduate//5.gif";s:9:"教育学";s:37:"./major/175/4882/Undergraduate//4.gif";s:9:"管理学";s:37:"./major/175/4882/Undergraduate//3.gif";s:6:"工学";s:37:"./major/175/4882/Undergraduate//2.gif";s:6:"医学";s:38:"./major/175/4882/Undergraduate//10.gif";s:6:"法学";s:37:"./major/175/4882/Undergraduate//1.gif";}</t>
  </si>
  <si>
    <t>{"Address":"Office of International Affairs, Chatham University, Woodland Road, Pittsburgh, PA 15232","Tel":"1 412 365 1388，1-800-837-1290","Fax":"1 412 365 1462，1-412-365-1609","Mail":"internationalaffairs@chatham.edu，admissions@chatham.edu","ApplyOnline":"http://www.chatham.edu/apply/","Conditions_Cost": "","Conditions_Edu": "高中毕业", "Conditions_Test": [{"type":"传统托福(PBT)","score":"500"},{"type":"托福网考(IBT)","score":"60"},{"type":"雅思","score":"6.0"}],"Conditions_Age": "无明确要求","MajorSum": "41", "OpeningTime": [{"time":"3月15日","tip":"秋季入学申请截止日期"},{"time":"11月1日","tip":"春季入学申请截止日期"},{"time":"12月31日","tip":"全年均可申请"}],"Tuition": "31294","Other_Application": "-1","Other_reg": "-1","Other_books": "-1","ScholarshipUrl": "http://www.chatham.edu/admissions/aid/international.cfm","alimony":"12768-21600","Other_Conditions": "1.可提交SAT、ACT考试成绩。","Currency": "美元","Rate": "6.3387"}</t>
  </si>
  <si>
    <t>Chatham University - Graduate Admission, Woodland Road, Pittsburgh, PA 15232</t>
  </si>
  <si>
    <t>+1 412-365-1609</t>
  </si>
  <si>
    <t>gradadmissions@chatham.edu</t>
  </si>
  <si>
    <t>http://www.chatham.edu/admission/aid/graduate/index.cfm</t>
  </si>
  <si>
    <t>+1 412-365-1825</t>
  </si>
  <si>
    <t>a:8:{s:6:"文学";s:30:"./major/175/4882/Master//9.gif";s:6:"农学";s:30:"./major/175/4882/Master//8.gif";s:6:"理学";s:30:"./major/175/4882/Master//6.gif";s:9:"教育学";s:30:"./major/175/4882/Master//4.gif";s:9:"管理学";s:30:"./major/175/4882/Master//3.gif";s:6:"工学";s:30:"./major/175/4882/Master//2.gif";s:6:"医学";s:31:"./major/175/4882/Master//10.gif";s:6:"法学";s:30:"./major/175/4882/Master//1.gif";}</t>
  </si>
  <si>
    <t>{"Address":"Chatham University - Graduate Admission, Woodland Road, Pittsburgh, PA 15232","Tel":"+1 412-365-1825","Fax":"+1 412-365-1609","Mail":"gradadmissions@chatham.edu","ApplyOnline":"http://www.chatham.edu/apply/","Conditions_Cost": "","Conditions_Edu": "本科毕业", "Conditions_Test": [{"type":"传统托福(PBT)","score":"550"},{"type":"托福网考(IBT)","score":"79"},{"type":"雅思","score":"6.0"}],"Conditions_Age": "无明确要求","MajorSum": "19", "OpeningTime": "","Tuition": "18762","Other_Application": "-1","Other_reg": "-1","Other_books": "-1","ScholarshipUrl": "http://www.chatham.edu/admission/aid/graduate/index.cfm","alimony":"12768-21600","Other_Conditions": "无明确要求","Currency": "美元","Rate": "6.3387"}</t>
  </si>
  <si>
    <t>a:2:{s:6:"理学";s:26:"./major/175/4882/Dr//6.gif";s:6:"医学";s:27:"./major/175/4882/Dr//10.gif";}</t>
  </si>
  <si>
    <t>{"Address":"Chatham University - Graduate Admission, Woodland Road, Pittsburgh, PA 15232","Tel":"+1 412-365-1825","Fax":"+1 412-365-1609","Mail":"gradadmissions@chatham.edu","ApplyOnline":"http://www.chatham.edu/apply/","Conditions_Cost": "","Conditions_Edu": "本科毕业", "Conditions_Test": [{"type":"传统托福(PBT)","score":"550"},{"type":"托福网考(IBT)","score":"79"},{"type":"雅思","score":"6.0"}],"Conditions_Age": "无明确要求","MajorSum": "4", "OpeningTime": "","Tuition": "20632","Other_Application": "-1","Other_reg": "-1","Other_books": "-1","ScholarshipUrl": "http://www.chatham.edu/admission/aid/graduate/index.cfm","alimony":"12768-21600","Other_Conditions": "无明确要求","Currency": "美元","Rate": "6.3387"}</t>
  </si>
  <si>
    <t>Chatham University,Master of Business Administration Program, Falk Hall, Woodland Road, Pittsburgh, PA 15232</t>
  </si>
  <si>
    <t>knoel@chatham.edu</t>
  </si>
  <si>
    <t>a:3:{i:0;O:8:"stdClass":2:{s:4:"time";s:8:"7月1日";s:3:"tip";s:30:"秋季入学申请截止日期";}i:1;O:8:"stdClass":2:{s:4:"time";s:9:"3月15日";s:3:"tip";s:30:"夏季入学申请截止日期";}i:2;O:8:"stdClass":2:{s:4:"time";s:9:"11月1日";s:3:"tip";s:30:"春季入学申请截止日期";}}</t>
  </si>
  <si>
    <t>+1 (412) 365-2758</t>
  </si>
  <si>
    <t>a:2:{s:9:"管理学";s:27:"./major/175/4882/MBA//3.gif";s:6:"医学";s:28:"./major/175/4882/MBA//10.gif";}</t>
  </si>
  <si>
    <t>{"Address":"Chatham University,Master of Business Administration Program, Falk Hall, Woodland Road, Pittsburgh, PA 15232","Tel":"+1 (412) 365-2758","Fax":"","Mail":"knoel@chatham.edu","Conditions_Cost": [{"score":"3.0"}],"Conditions_Edu": "本科毕业", "Conditions_Test": [{"type":"传统托福(PBT)","score":"550"},{"type":"托福网考(IBT)","score":"79"},{"type":"雅思","score":"6.0"}], "Conditions_Work": "无明确要求","Conditions_Age": "无明确要求","MajorSum": "5", "OpeningTime": [{"time":"7月1日","tip":"秋季入学申请截止日期"},{"time":"3月15日","tip":"夏季入学申请截止日期"},{"time":"11月1日","tip":"春季入学申请截止日期"}],"Tuition": "38042","Other_Application": "45","Other_reg": "-1","Other_books": "-1","ScholarshipUrl": "","alimony":"12768-21600","Other_Conditions": "无明确要求","Currency": "美元","Rate": "6.3387"}</t>
  </si>
  <si>
    <t>ELP Admissions, Office of International Affairs, Chatham University, Woodland Road, Pittsburgh, PA 15232 U.S.A</t>
  </si>
  <si>
    <t>http://www.chatham.edu/academics/international/elp/admissions.cfm</t>
  </si>
  <si>
    <t>1 412 365 1462</t>
  </si>
  <si>
    <t>elp@chatham.edu</t>
  </si>
  <si>
    <t>1 412 365 1388</t>
  </si>
  <si>
    <t>a:2:{s:6:"文学";s:32:"./major/175/4882/Language//9.gif";s:9:"教育学";s:32:"./major/175/4882/Language//4.gif";}</t>
  </si>
  <si>
    <t>{"Address":"ELP Admissions, Office of International Affairs, Chatham University, Woodland Road, Pittsburgh, PA 15232 U.S.A","Tel":"1 412 365 1388","Fax":"1 412 365 1462","Mail":"elp@chatham.edu","ApplyOnline":"http://www.chatham.edu/academics/international/elp/admissions.cfm","Conditions_Cost": "","Conditions_Edu": "无明确要求", "Conditions_Test": "","Conditions_Age": "无明确要求","MajorSum": "4", "OpeningTime": [{"time":"1月13日","tip":"每年开课3次，1月、5月、9月"}],"Tuition": "429","Other_Application": "-1","Other_reg": "-1","Other_books": "-1","ScholarshipUrl": "","alimony":"12768-21600","Other_Conditions": "无明确要求","Currency": "美元","Rate": "6.3387"}</t>
  </si>
  <si>
    <t>a:2:{s:9:"管理学";s:31:"./major/175/4882/NetWork//3.gif";s:6:"法学";s:31:"./major/175/4882/NetWork//1.gif";}</t>
  </si>
  <si>
    <t>{"Address":"Chatham University - Graduate Admission, Woodland Road, Pittsburgh, PA 15232","Tel":"+1 412-365-1825","Fax":"+1 412-365-1609","Mail":"gradadmissions@chatham.edu","ApplyOnline":"http://www.chatham.edu/apply/","Conditions_Cost": "","Conditions_Edu": "无明确要求", "Conditions_Test": "","Conditions_Age": "无明确要求","MajorSum": "3", "OpeningTime": "","Tuition": "18762","Other_Application": "","Other_reg": "-1","Other_books": "-1","ScholarshipUrl": "http://www.chatham.edu/admission/aid/graduate/index.cfm","alimony":"12768-21600","Other_Conditions": "无明确要求","Currency": "美元","Rate": "6.3387"}</t>
  </si>
  <si>
    <t>俄亥俄北方大学（艾达）</t>
  </si>
  <si>
    <t>Ohio Northern University (Ada)</t>
  </si>
  <si>
    <t>International Admissions and Services Ohio Northern University 525 S. Main Street Ada, Ohio 45810 USA</t>
  </si>
  <si>
    <t>http://www.onu.edu/admission/admission_onu/online_application</t>
  </si>
  <si>
    <t>a:4:{i:0;O:8:"stdClass":2:{s:4:"type";s:17:"传统托福(PBT)";s:5:"score";s:3:"550";}i:1;O:8:"stdClass":2:{s:4:"type";s:17:"托福网考(IBT)";s:5:"score";s:2:"79";}i:2;O:8:"stdClass":2:{s:4:"type";s:6:"雅思";s:5:"score";s:3:"6.0";}i:3;O:8:"stdClass":2:{s:4:"type";s:21:"密歇根英语考试";s:5:"score";s:2:"75";}}</t>
  </si>
  <si>
    <t>1 419-772-2484</t>
  </si>
  <si>
    <t>int-adm@onu.edu</t>
  </si>
  <si>
    <t>美国语言中心（ESL）：112</t>
  </si>
  <si>
    <t>http://www.onu.edu/admission/international_admissions/international_student_scholarships_and_awards</t>
  </si>
  <si>
    <t>+1 419-772-2483</t>
  </si>
  <si>
    <t>a:10:{s:6:"文学";s:37:"./major/175/4558/Undergraduate//9.gif";s:9:"历史学";s:37:"./major/175/4558/Undergraduate//7.gif";s:6:"理学";s:37:"./major/175/4558/Undergraduate//6.gif";s:9:"经济学";s:37:"./major/175/4558/Undergraduate//5.gif";s:9:"教育学";s:37:"./major/175/4558/Undergraduate//4.gif";s:9:"管理学";s:37:"./major/175/4558/Undergraduate//3.gif";s:6:"工学";s:37:"./major/175/4558/Undergraduate//2.gif";s:6:"哲学";s:38:"./major/175/4558/Undergraduate//11.gif";s:6:"医学";s:38:"./major/175/4558/Undergraduate//10.gif";s:6:"法学";s:37:"./major/175/4558/Undergraduate//1.gif";}</t>
  </si>
  <si>
    <t>{"Address":"International Admissions and Services Ohio Northern University 525 S. Main Street Ada, Ohio 45810 USA","Tel":"+1 419-772-2483","Fax":"1 419-772-2484","Mail":"int-adm@onu.edu","ApplyOnline":"http://www.onu.edu/admission/admission_onu/online_application","Conditions_Cost": "","Conditions_Edu": "高中毕业", "Conditions_Test": [{"type":"传统托福(PBT)","score":"550"},{"type":"托福网考(IBT)","score":"79"},{"type":"雅思","score":"6.0"},{"type":"密歇根英语考试","score":"75"}],"Conditions_Age": "无明确要求","MajorSum": "101", "OpeningTime": [{"time":"6月15日","tip":"秋季入学申请截止时间"},{"time":"11月1日","tip":"春季入学申请截止时间"}],"Tuition": "36720","Other_Application": "-1","Other_reg": "-1","Other_books": "-1","ScholarshipUrl": "http://www.onu.edu/admission/international_admissions/international_student_scholarships_and_awards","alimony":"12768-21600","Other_Conditions": "美国语言中心（ESL）：112","Currency": "美元","Rate": "6.3387"}</t>
  </si>
  <si>
    <t>以上为会计专业实践专业入学要求</t>
  </si>
  <si>
    <t>a:3:{s:9:"经济学";s:30:"./major/175/4558/Master//5.gif";s:9:"管理学";s:30:"./major/175/4558/Master//3.gif";s:6:"法学";s:30:"./major/175/4558/Master//1.gif";}</t>
  </si>
  <si>
    <t>{"Address":"International Admissions and Services Ohio Northern University 525 S. Main Street Ada, Ohio 45810 USA","Tel":"+1 419-772-2483","Fax":"1 419-772-2484","Mail":"int-adm@onu.edu","ApplyOnline":"http://www.onu.edu/admission/admission_onu/online_application","Conditions_Cost": [{"score":"四分制  3.0","tip":"本科平均分"}],"Conditions_Edu": "本科毕业", "Conditions_Test": [{"type":"传统托福(PBT)","score":"600"},{"type":"托福机考(CBT)","score":"250"},{"type":"托福网考(IBT)","score":"100"},{"type":"GMAT","score":"500"}],"Conditions_Age": "无明确要求","MajorSum": "4", "OpeningTime": "","Tuition": "33934","Other_Application": "-1","Other_reg": "-1","Other_books": "-1","ScholarshipUrl": "http://www.onu.edu/admission/international_admissions/international_student_scholarships_and_awards","alimony":"12768-21600","Other_Conditions": "以上为会计专业实践专业入学要求","Currency": "美元","Rate": "6.3387"}</t>
  </si>
  <si>
    <t>Office of Law Admissions Ohio Northern University Pettit College of Law Tilton Hall of Law, Room 119 525 South Main Street Ada, OH 45810</t>
  </si>
  <si>
    <t>https://os.lsac.org/Release/Logon/Access.aspx</t>
  </si>
  <si>
    <t>1 419-772-3042</t>
  </si>
  <si>
    <t>lawadmissions@onu.edu</t>
  </si>
  <si>
    <t>1 419-772-2211</t>
  </si>
  <si>
    <t>a:2:{s:9:"经济学";s:26:"./major/175/4558/Dr//5.gif";s:6:"法学";s:26:"./major/175/4558/Dr//1.gif";}</t>
  </si>
  <si>
    <t>{"Address":"Office of Law Admissions Ohio Northern University Pettit College of Law Tilton Hall of Law, Room 119 525 South Main Street Ada, OH 45810","Tel":"1 419-772-2211","Fax":"1 419-772-3042","Mail":"lawadmissions@onu.edu","ApplyOnline":"https://os.lsac.org/Release/Logon/Access.aspx","Conditions_Cost": "","Conditions_Edu": "无明确要求", "Conditions_Test": "","Conditions_Age": "无明确要求","MajorSum": "3", "OpeningTime": "","Tuition": "33684","Other_Application": "-1","Other_reg": "-1","Other_books": "-1","ScholarshipUrl": "","alimony":"12768-21600","Other_Conditions": "无明确要求","Currency": "美元","Rate": "6.3387"}</t>
  </si>
  <si>
    <t>a:3:{i:0;O:8:"stdClass":2:{s:4:"type";s:17:"传统托福(PBT)";s:5:"score";s:3:"480";}i:1;O:8:"stdClass":2:{s:4:"type";s:17:"托福网考(IBT)";s:5:"score";s:2:"54";}i:2;O:8:"stdClass":2:{s:4:"type";s:6:"雅思";s:5:"score";s:3:"5.5";}}</t>
  </si>
  <si>
    <t>+1 419-772-2260，+1 419-772-2483</t>
  </si>
  <si>
    <t>a:1:{s:9:"教育学";s:32:"./major/175/4558/Language//4.gif";}</t>
  </si>
  <si>
    <t>{"Address":"International Admissions and Services Ohio Northern University 525 S. Main Street Ada, Ohio 45810 USA","Tel":"+1 419-772-2260，+1 419-772-2483","Fax":"1 419-772-2484","Mail":"int-adm@onu.edu","ApplyOnline":"http://www.onu.edu/admission/admission_onu/online_application","Conditions_Cost": "","Conditions_Edu": "无明确要求", "Conditions_Test": [{"type":"传统托福(PBT)","score":"480"},{"type":"托福网考(IBT)","score":"54"},{"type":"雅思","score":"5.5"}],"Conditions_Age": "无明确要求","MajorSum": "1", "OpeningTime": "","Tuition": "-1","Other_Application": "-1","Other_reg": "-1","Other_books": "-1","ScholarshipUrl": "","alimony":"12768-21600","Other_Conditions": "无明确要求","Currency": "美元","Rate": "6.3387"}</t>
  </si>
  <si>
    <t>a:5:{s:6:"农学";s:34:"./major/175/4558/Foundation//8.gif";s:9:"教育学";s:34:"./major/175/4558/Foundation//4.gif";s:6:"哲学";s:35:"./major/175/4558/Foundation//11.gif";s:6:"医学";s:35:"./major/175/4558/Foundation//10.gif";s:6:"法学";s:34:"./major/175/4558/Foundation//1.gif";}</t>
  </si>
  <si>
    <t>{"Address":"International Admissions and Services Ohio Northern University 525 S. Main Street Ada, Ohio 45810 USA","Tel":"+1 419-772-2483","Fax":"1 419-772-2484","Mail":"int-adm@onu.edu","ApplyOnline":"http://www.onu.edu/admission/admission_onu/online_application","Conditions_Cost": "","Conditions_Edu": "无明确要求", "Conditions_Test": "","Conditions_Age": "无明确要求","MajorSum": "10", "OpeningTime": "","Tuition": "-1","Other_Application": "-1","Other_reg": "-1","Other_books": "-1","ScholarshipUrl": "","alimony":"12768-21600","Other_Conditions": "无明确要求","Currency": "美元","Rate": "6.3387"}</t>
  </si>
  <si>
    <t>德州女子大学（登顿）</t>
  </si>
  <si>
    <t>Texas Woman's University (Denton)</t>
  </si>
  <si>
    <t>Admission, Texas Woman's University, Rm 105, P.O. Box 425589, Denton, TX 76204</t>
  </si>
  <si>
    <t>+1 940-898-2048</t>
  </si>
  <si>
    <t>admissions@twu.edu</t>
  </si>
  <si>
    <t>a:3:{i:0;O:8:"stdClass":2:{s:4:"time";s:8:"2月1日";s:3:"tip";s:30:"夏季入学申请截止日期";}i:1;O:8:"stdClass":2:{s:4:"time";s:8:"3月1日";s:3:"tip";s:30:"秋季入学申请截止日期";}i:2;O:8:"stdClass":2:{s:4:"time";s:8:"7月1日";s:3:"tip";s:30:"春季入学申请截止日期";}}</t>
  </si>
  <si>
    <t>http://www.twu.edu/finaid/scholarships.asp</t>
  </si>
  <si>
    <t>+1 940-898-3338</t>
  </si>
  <si>
    <t>a:10:{s:6:"文学";s:37:"./major/175/5804/Undergraduate//9.gif";s:9:"历史学";s:37:"./major/175/5804/Undergraduate//7.gif";s:6:"理学";s:37:"./major/175/5804/Undergraduate//6.gif";s:9:"经济学";s:37:"./major/175/5804/Undergraduate//5.gif";s:9:"教育学";s:37:"./major/175/5804/Undergraduate//4.gif";s:9:"管理学";s:37:"./major/175/5804/Undergraduate//3.gif";s:6:"工学";s:37:"./major/175/5804/Undergraduate//2.gif";s:21:"职教及其他类别";s:38:"./major/175/5804/Undergraduate//13.gif";s:6:"医学";s:38:"./major/175/5804/Undergraduate//10.gif";s:6:"法学";s:37:"./major/175/5804/Undergraduate//1.gif";}</t>
  </si>
  <si>
    <t>{"Address":"Admission, Texas Woman's University, Rm 105, P.O. Box 425589, Denton, TX 76204","Tel":"+1 940-898-3338","Fax":"+1 940-898-2048","Mail":"admissions@twu.edu","ApplyOnline":"https://www.applytexas.org/adappc/gen/c_start.WBX","Conditions_Cost": [{"score":"四分制  2.0","tip":"GPA"}],"Conditions_Edu": "高中毕业", "Conditions_Test": [{"type":"传统托福(PBT)","score":"550"},{"type":"托福机考(CBT)","score":"213"},{"type":"托福网考(IBT)","score":"79"}],"Conditions_Age": "无明确要求","MajorSum": "47", "OpeningTime": [{"time":"2月1日","tip":"夏季入学申请截止日期"},{"time":"3月1日","tip":"秋季入学申请截止日期"},{"time":"7月1日","tip":"春季入学申请截止日期"}],"Tuition": "16020","Other_Application": "-1","Other_reg": "-1","Other_books": "1050","ScholarshipUrl": "http://www.twu.edu/finaid/scholarships.asp","alimony":"12768-21600","Other_Conditions": "无明确要求","Currency": "美元","Rate": "6.3387"}</t>
  </si>
  <si>
    <t>Graduate school, Texas Woman's University PO Box 425649, Denton, TX 76204-5649</t>
  </si>
  <si>
    <t>+1 940.898.3412</t>
  </si>
  <si>
    <t>gradschool@twu.edu</t>
  </si>
  <si>
    <t>a:3:{i:0;O:8:"stdClass":2:{s:4:"time";s:8:"1月1日";s:3:"tip";s:48:"健康保健专业夏季入学申请截止日期";}i:1;O:8:"stdClass":2:{s:4:"time";s:8:"4月1日";s:3:"tip";s:48:"健康保健专业秋季入学申请截止日期";}i:2;O:8:"stdClass":2:{s:4:"time";s:8:"8月1日";s:3:"tip";s:48:"健康保健专业春季入学申请截止日期";}}</t>
  </si>
  <si>
    <t>注：申请人需提交最后本科60个学时平均分、GRE考试分数。</t>
  </si>
  <si>
    <t>+1 940.898.3415</t>
  </si>
  <si>
    <t>a:8:{s:6:"文学";s:30:"./major/175/5804/Master//9.gif";s:9:"历史学";s:30:"./major/175/5804/Master//7.gif";s:6:"理学";s:30:"./major/175/5804/Master//6.gif";s:9:"教育学";s:30:"./major/175/5804/Master//4.gif";s:9:"管理学";s:30:"./major/175/5804/Master//3.gif";s:6:"工学";s:30:"./major/175/5804/Master//2.gif";s:6:"医学";s:31:"./major/175/5804/Master//10.gif";s:6:"法学";s:30:"./major/175/5804/Master//1.gif";}</t>
  </si>
  <si>
    <t>{"Address":"Graduate school, Texas Woman's University PO Box 425649, Denton, TX 76204-5649","Tel":"+1 940.898.3415","Fax":"+1 940.898.3412","Mail":"gradschool@twu.edu","ApplyOnline":"https://www.applytexas.org/adappc/gen/c_start.WBX","Conditions_Cost": "","Conditions_Edu": "本科毕业", "Conditions_Test": [{"type":"传统托福(PBT)","score":"550"},{"type":"托福机考(CBT)","score":"213"},{"type":"托福网考(IBT)","score":"79"}],"Conditions_Age": "无明确要求","MajorSum": "46", "OpeningTime": [{"time":"1月1日","tip":"健康保健专业夏季入学申请截止日期"},{"time":"4月1日","tip":"健康保健专业秋季入学申请截止日期"},{"time":"8月1日","tip":"健康保健专业春季入学申请截止日期"}],"Tuition": "13901","Other_Application": "-1","Other_reg": "-1","Other_books": "-1","ScholarshipUrl": "http://www.twu.edu/finaid/scholarships.asp","alimony":"12768-21600","Other_Conditions": "注：申请人需提交最后本科60个学时平均分、GRE考试分数。","Currency": "美元","Rate": "6.3387"}</t>
  </si>
  <si>
    <t>a:1:{i:0;O:8:"stdClass":2:{s:4:"time";s:9:"11月1日";s:3:"tip";s:48:"物理治疗专业秋季入学申请截止时间";}}</t>
  </si>
  <si>
    <t>a:6:{s:6:"文学";s:26:"./major/175/5804/Dr//9.gif";s:6:"理学";s:26:"./major/175/5804/Dr//6.gif";s:9:"教育学";s:26:"./major/175/5804/Dr//4.gif";s:9:"管理学";s:26:"./major/175/5804/Dr//3.gif";s:6:"医学";s:27:"./major/175/5804/Dr//10.gif";s:6:"法学";s:26:"./major/175/5804/Dr//1.gif";}</t>
  </si>
  <si>
    <t>{"Address":"Graduate school, Texas Woman's University PO Box 425649, Denton, TX 76204-5649","Tel":"+1 940.898.3415","Fax":"+1 940.898.3412","Mail":"gradschool@twu.edu","ApplyOnline":"https://www.applytexas.org/adappc/gen/c_start.WBX","Conditions_Cost": "","Conditions_Edu": "本科毕业", "Conditions_Test": [{"type":"传统托福(PBT)","score":"550"},{"type":"托福机考(CBT)","score":"213"},{"type":"托福网考(IBT)","score":"79"}],"Conditions_Age": "无明确要求","MajorSum": "19", "OpeningTime": [{"time":"11月1日","tip":"物理治疗专业秋季入学申请截止时间"}],"Tuition": "13901","Other_Application": "-1","Other_reg": "-1","Other_books": "-1","ScholarshipUrl": "http://www.twu.edu/finaid/scholarships.asp","alimony":"12768-21600","Other_Conditions": "注：申请人需提交最后本科60个学时平均分、GRE考试分数。","Currency": "美元","Rate": "6.3387"}</t>
  </si>
  <si>
    <t>School of Management, P.O. Box 425738, Denton, TX 76204-5738</t>
  </si>
  <si>
    <t>1 940.898.2120</t>
  </si>
  <si>
    <t>som@twu.edu</t>
  </si>
  <si>
    <t>1 940.898.2458</t>
  </si>
  <si>
    <t>a:1:{s:9:"管理学";s:27:"./major/175/5804/MBA//3.gif";}</t>
  </si>
  <si>
    <t>{"Address":"School of Management, P.O. Box 425738, Denton, TX 76204-5738","Tel":"1 940.898.2458","Fax":"1 940.898.2120 ","Mail":"som@twu.edu","Conditions_Cost": [{"score":"四分制  3.0","tip":"四分制"}],"Conditions_Edu": "本科毕业", "Conditions_Test": [{"type":"传统托福(PBT)","score":"550"},{"type":"托福机考(CBT)","score":"213"},{"type":"托福网考(IBT)","score":"79"}], "Conditions_Work": "无明确要求","xueZhi": "24个月 全日制24个月","Conditions_Age": "无明确要求","MajorSum": "1", "OpeningTime": [{"time":"2月1日","tip":"夏季入学申请截止日期"},{"time":"3月1日","tip":"秋季入学申请截止日期"},{"time":"7月1日","tip":"春季入学申请截止日期"}],"Tuition": "20851","Other_Application": "-1","Other_reg": "-1","Other_books": "-1","ScholarshipUrl": "","alimony":"12768-21600","Other_Conditions": "无明确要求","Currency": "美元","Rate": "6.3387"}</t>
  </si>
  <si>
    <t>a:4:{s:9:"教育学";s:34:"./major/175/5804/Foundation//4.gif";s:6:"工学";s:34:"./major/175/5804/Foundation//2.gif";s:6:"医学";s:35:"./major/175/5804/Foundation//10.gif";s:6:"法学";s:34:"./major/175/5804/Foundation//1.gif";}</t>
  </si>
  <si>
    <t>{"Address":"Admission, Texas Woman's University, Rm 105, P.O. Box 425589, Denton, TX 76204","Tel":"+1 940-898-3338","Fax":"+1 940-898-2048","Mail":"admissions@twu.edu","ApplyOnline":"https://www.applytexas.org/adappc/gen/c_start.WBX","Conditions_Cost": "","Conditions_Edu": "无明确要求", "Conditions_Test": "","Conditions_Age": "无明确要求","MajorSum": "7", "OpeningTime": "","Tuition": "-1","Other_Application": "-1","Other_reg": "-1","Other_books": "-1","ScholarshipUrl": "","alimony":"12768-21600","Other_Conditions": "无明确要求","Currency": "美元","Rate": "6.3387"}</t>
  </si>
  <si>
    <t>莫瑞州立大学(莫瑞)</t>
  </si>
  <si>
    <t>Murray State University (Murray)</t>
  </si>
  <si>
    <t>Murray State University  Curris Center  Murray, Ky.  42071-3312</t>
  </si>
  <si>
    <t>http://murraystate.edu/Students/International/IIS/Admissions.aspx</t>
  </si>
  <si>
    <t>a:10:{i:0;O:8:"stdClass":2:{s:4:"type";s:17:"托福网考(IBT)";s:5:"score";s:2:"71";}i:1;O:8:"stdClass":2:{s:4:"type";s:23:"托福网考(IBT)阅读";s:5:"score";s:2:"16";}i:2;O:8:"stdClass":2:{s:4:"type";s:23:"托福网考(IBT)写作";s:5:"score";s:2:"16";}i:3;O:8:"stdClass":2:{s:4:"type";s:23:"托福网考(IBT)听力";s:5:"score";s:2:"16";}i:4;O:8:"stdClass":2:{s:4:"type";s:23:"托福网考(IBT)口语";s:5:"score";s:2:"16";}i:5;O:8:"stdClass":2:{s:4:"type";s:6:"雅思";s:5:"score";s:1:"6";}i:6;O:8:"stdClass":2:{s:4:"type";s:12:"雅思阅读";s:5:"score";s:1:"5";}i:7;O:8:"stdClass":2:{s:4:"type";s:12:"雅思写作";s:5:"score";s:1:"5";}i:8;O:8:"stdClass":2:{s:4:"type";s:12:"雅思听力";s:5:"score";s:1:"5";}i:9;O:8:"stdClass":2:{s:4:"type";s:12:"雅思口语";s:5:"score";s:1:"5";}}</t>
  </si>
  <si>
    <t>msu.intl@murraystate.edu</t>
  </si>
  <si>
    <t>http://www.murraystate.edu/Students/International/IIS/Admissions/InternationalScholarships.aspx</t>
  </si>
  <si>
    <t>+1 270-809-6274</t>
  </si>
  <si>
    <t>a:12:{s:6:"文学";s:37:"./major/175/2408/Undergraduate//9.gif";s:6:"农学";s:37:"./major/175/2408/Undergraduate//8.gif";s:9:"历史学";s:37:"./major/175/2408/Undergraduate//7.gif";s:6:"理学";s:37:"./major/175/2408/Undergraduate//6.gif";s:9:"经济学";s:37:"./major/175/2408/Undergraduate//5.gif";s:9:"教育学";s:37:"./major/175/2408/Undergraduate//4.gif";s:9:"管理学";s:37:"./major/175/2408/Undergraduate//3.gif";s:6:"工学";s:37:"./major/175/2408/Undergraduate//2.gif";s:6:"军事";s:38:"./major/175/2408/Undergraduate//12.gif";s:6:"哲学";s:38:"./major/175/2408/Undergraduate//11.gif";s:6:"医学";s:38:"./major/175/2408/Undergraduate//10.gif";s:6:"法学";s:37:"./major/175/2408/Undergraduate//1.gif";}</t>
  </si>
  <si>
    <t>{"Address":"Murray State University  Curris Center  Murray, Ky.  42071-3312","Tel":"+1 270-809-6274","Fax":"","Mail":"msu.intl@murraystate.edu","ApplyOnline":"http://murraystate.edu/Students/International/IIS/Admissions.aspx","Conditions_Cost": "","Conditions_Edu": "高中毕业", "Conditions_Test": [{"type":"托福网考(IBT)","score":"71"},{"type":"托福网考(IBT)阅读","score":"16"},{"type":"托福网考(IBT)写作","score":"16"},{"type":"托福网考(IBT)听力","score":"16"},{"type":"托福网考(IBT)口语","score":"16"},{"type":"雅思","score":"6"},{"type":"雅思阅读","score":"5"},{"type":"雅思写作","score":"5"},{"type":"雅思听力","score":"5"},{"type":"雅思口语","score":"5"}],"Conditions_Age": "无明确要求","MajorSum": "122", "OpeningTime": [{"time":"7月15日","tip":"秋季入学申请截止时间"},{"time":"12月1日","tip":"春季入学申请截止时间"}],"Tuition": "14164","Other_Application": "50","Other_reg": "-1","Other_books": "1000","ScholarshipUrl": "http://www.murraystate.edu/Students/International/IIS/Admissions/InternationalScholarships.aspx","alimony":"12768-21600","Other_Conditions": "1.提交之前学习成绩单。","Currency": "美元","Rate": "6.3387"}</t>
  </si>
  <si>
    <t>Admissions Services Murray State University, 102 Curris Center, Murray, KY 42071</t>
  </si>
  <si>
    <t>http://www.murraystate.edu/Admissions/GraduateStudents.aspx</t>
  </si>
  <si>
    <t>+1 (270) 809-3211</t>
  </si>
  <si>
    <t>kgarrison@murraystate.edu</t>
  </si>
  <si>
    <t>a:2:{i:0;O:8:"stdClass":2:{s:4:"time";s:9:"5月31日";s:3:"tip";s:30:"秋季入学申请截止时间";}i:1;O:8:"stdClass":2:{s:4:"time";s:10:"10月14日";s:3:"tip";s:30:"春季入学申请截止时间";}}</t>
  </si>
  <si>
    <t>1.提交之前学习成绩单。&amp;nbsp;2.提交语言考试成绩。&amp;nbsp;3.个别专业要求提交GMAT考试成绩。</t>
  </si>
  <si>
    <t>+1 (270) 809-3229</t>
  </si>
  <si>
    <t>a:10:{s:6:"文学";s:30:"./major/175/2408/Master//9.gif";s:6:"农学";s:30:"./major/175/2408/Master//8.gif";s:9:"历史学";s:30:"./major/175/2408/Master//7.gif";s:6:"理学";s:30:"./major/175/2408/Master//6.gif";s:9:"经济学";s:30:"./major/175/2408/Master//5.gif";s:9:"教育学";s:30:"./major/175/2408/Master//4.gif";s:9:"管理学";s:30:"./major/175/2408/Master//3.gif";s:6:"工学";s:30:"./major/175/2408/Master//2.gif";s:6:"医学";s:31:"./major/175/2408/Master//10.gif";s:6:"法学";s:30:"./major/175/2408/Master//1.gif";}</t>
  </si>
  <si>
    <t>{"Address":"Admissions Services Murray State University, 102 Curris Center, Murray, KY 42071 ","Tel":"+1 (270) 809-3229","Fax":"+1 (270) 809-3211","Mail":"kgarrison@murraystate.edu","ApplyOnline":"http://www.murraystate.edu/Admissions/GraduateStudents.aspx","Conditions_Cost": "","Conditions_Edu": "本科毕业", "Conditions_Test": "","Conditions_Age": "无明确要求","MajorSum": "34", "OpeningTime": [{"time":"5月31日","tip":"秋季入学申请截止时间"},{"time":"10月14日","tip":"春季入学申请截止时间"}],"Tuition": "16108","Other_Application": "-1","Other_reg": "-1","Other_books": "1000","ScholarshipUrl": "http://www.murraystate.edu/Students/International/IIS/Admissions/InternationalScholarships.aspx","alimony":"12768-21600","Other_Conditions": "1.提交之前学习成绩单。&amp;nbsp;2.提交语言考试成绩。&amp;nbsp;3.个别专业要求提交GMAT考试成绩。","Currency": "美元","Rate": "6.3387"}</t>
  </si>
  <si>
    <t>a:5:{i:0;O:8:"stdClass":2:{s:4:"type";s:17:"托福网考(IBT)";s:5:"score";s:2:"86";}i:1;O:8:"stdClass":2:{s:4:"type";s:23:"托福网考(IBT)阅读";s:5:"score";s:2:"20";}i:2;O:8:"stdClass":2:{s:4:"type";s:23:"托福网考(IBT)写作";s:5:"score";s:2:"20";}i:3;O:8:"stdClass":2:{s:4:"type";s:23:"托福网考(IBT)听力";s:5:"score";s:2:"20";}i:4;O:8:"stdClass":2:{s:4:"type";s:23:"托福网考(IBT)口语";s:5:"score";s:2:"26";}}</t>
  </si>
  <si>
    <t>a:1:{s:6:"医学";s:27:"./major/175/2408/Dr//10.gif";}</t>
  </si>
  <si>
    <t>{"Address":"Admissions Services Murray State University, 102 Curris Center, Murray, KY 42071 ","Tel":"+1 (270) 809-3229","Fax":"+1 (270) 809-3211","Mail":"kgarrison@murraystate.edu","ApplyOnline":"http://www.murraystate.edu/Admissions/GraduateStudents.aspx","Conditions_Cost": [{"score":"3.0"}],"Conditions_Edu": "本科毕业", "Conditions_Test": [{"type":"托福网考(IBT)","score":"86"},{"type":"托福网考(IBT)阅读","score":"20"},{"type":"托福网考(IBT)写作","score":"20"},{"type":"托福网考(IBT)听力","score":"20"},{"type":"托福网考(IBT)口语","score":"26"}],"Conditions_Age": "无明确要求","MajorSum": "1", "OpeningTime": [{"time":"5月31日","tip":"秋季入学申请截止时间"},{"time":"10月14日","tip":"春季入学申请截止时间"}],"Tuition": "-1","Other_Application": "-1","Other_reg": "-1","Other_books": "-1","ScholarshipUrl": "http://www.murraystate.edu/Students/International/IIS/Admissions/InternationalScholarships.aspx","alimony":"12768-21600","Other_Conditions": "1.提交GRE考试成绩。","Currency": "美元","Rate": "6.3387"}</t>
  </si>
  <si>
    <t>{"Address":"","Tel":"","Fax":"","Mail":"","Conditions_Cost": "","Conditions_Edu": "无明确要求", "Conditions_Test": "", "Conditions_Work": "无明确要求","xueZhi": "12个月 全日制一年","Conditions_Age": "无明确要求","MajorSum": "0", "OpeningTime": "","Tuition": "-1","Other_Application": "-1","Other_reg": "-1","Other_books": "-1","ScholarshipUrl": "","alimony":"12768-21600","Other_Conditions": "无明确要求","Currency": "美元","Rate": "6.3387"}</t>
  </si>
  <si>
    <t>Murray State Uni.115 Woods Hall  Murray, KY 42071</t>
  </si>
  <si>
    <t>http://www.murraystate.edu/Students/International/IIS/ESLMain.aspx</t>
  </si>
  <si>
    <t>a:2:{s:6:"文学";s:32:"./major/175/2408/Language//9.gif";s:9:"教育学";s:32:"./major/175/2408/Language//4.gif";}</t>
  </si>
  <si>
    <t>{"Address":"Murray State Uni.115 Woods Hall  Murray, KY 42071  ","Tel":"+1 270-809-6274","Fax":"","Mail":"msu.intl@murraystate.edu","ApplyOnline":"http://www.murraystate.edu/Students/International/IIS/ESLMain.aspx","Conditions_Cost": "","Conditions_Edu": "无明确要求", "Conditions_Test": "","Conditions_Age": "无明确要求","MajorSum": "1", "OpeningTime": [{"time":"1月17日","tip":"每年开课5次，1月、3月、6月、8月、10月"}],"Tuition": "194","Other_Application": "50","Other_reg": "-1","Other_books": "200","ScholarshipUrl": "","alimony":"12768-21600","Other_Conditions": "无明确要求","Currency": "美元","Rate": "6.3387"}</t>
  </si>
  <si>
    <t>a:5:{s:6:"农学";s:34:"./major/175/2408/Foundation//8.gif";s:9:"教育学";s:34:"./major/175/2408/Foundation//4.gif";s:6:"工学";s:34:"./major/175/2408/Foundation//2.gif";s:6:"医学";s:35:"./major/175/2408/Foundation//10.gif";s:6:"法学";s:34:"./major/175/2408/Foundation//1.gif";}</t>
  </si>
  <si>
    <t>{"Address":"Murray State University  Curris Center  Murray, Ky.  42071-3312","Tel":"+1 270-809-6274","Fax":"","Mail":"msu.intl@murraystate.edu","ApplyOnline":"http://murraystate.edu/Students/International/IIS/Admissions.aspx","Conditions_Cost": "","Conditions_Edu": "无明确要求", "Conditions_Test": "","Conditions_Age": "无明确要求","MajorSum": "8", "OpeningTime": "","Tuition": "-1","Other_Application": "-1","Other_reg": "-1","Other_books": "-1","ScholarshipUrl": "","alimony":"12768-21600","Other_Conditions": "无明确要求","Currency": "美元","Rate": "6.3387"}</t>
  </si>
  <si>
    <t>西北密苏里州立大学（玛丽维尔）</t>
  </si>
  <si>
    <t>Northwest Missouri State University (Maryville)</t>
  </si>
  <si>
    <t>Office of Admissions, Northwest Missouri State University, 800 University Drive, Maryville, MO 64468-6001.</t>
  </si>
  <si>
    <t>http://www.nwmissouri.edu/admissions/intl/application.htm</t>
  </si>
  <si>
    <t>+1 660.562.1821</t>
  </si>
  <si>
    <t>admissions@nwmissouri.edu</t>
  </si>
  <si>
    <t>a:3:{i:0;O:8:"stdClass":2:{s:4:"time";s:8:"7月1日";s:3:"tip";s:33:"秋季入学的申请截止日期";}i:1;O:8:"stdClass":2:{s:4:"time";s:10:"11月15日";s:3:"tip";s:33:"春季入学的申请截止日期";}i:2;O:8:"stdClass":2:{s:4:"time";s:8:"4月1日";s:3:"tip";s:33:"夏季入学的申请截止日期";}}</t>
  </si>
  <si>
    <t>学术要求：&amp;nbsp;1、要求提交高中学习成绩单，平均分达到2.0或C以上，及成绩单英文翻译附件。&amp;nbsp;2、完成大学预科课程。&amp;nbsp;语言要求：&amp;nbsp;1、如果申请者满足该校的学术要求但是不能满足语言要求，可申请学习该校语言中心开设的相关课程</t>
  </si>
  <si>
    <t>http://www.nwmissouri.edu/FinAid/Freshman.htm</t>
  </si>
  <si>
    <t>+1 660.562.1148，+1 800.633.1175</t>
  </si>
  <si>
    <t>a:11:{s:6:"文学";s:37:"./major/175/3401/Undergraduate//9.gif";s:6:"农学";s:37:"./major/175/3401/Undergraduate//8.gif";s:9:"历史学";s:37:"./major/175/3401/Undergraduate//7.gif";s:6:"理学";s:37:"./major/175/3401/Undergraduate//6.gif";s:9:"经济学";s:37:"./major/175/3401/Undergraduate//5.gif";s:9:"教育学";s:37:"./major/175/3401/Undergraduate//4.gif";s:9:"管理学";s:37:"./major/175/3401/Undergraduate//3.gif";s:6:"工学";s:37:"./major/175/3401/Undergraduate//2.gif";s:6:"哲学";s:38:"./major/175/3401/Undergraduate//11.gif";s:6:"医学";s:38:"./major/175/3401/Undergraduate//10.gif";s:6:"法学";s:37:"./major/175/3401/Undergraduate//1.gif";}</t>
  </si>
  <si>
    <t>{"Address":"Office of Admissions, Northwest Missouri State University, 800 University Drive, Maryville, MO 64468-6001. ","Tel":"+1 660.562.1148，+1 800.633.1175","Fax":"+1 660.562.1821","Mail":"admissions@nwmissouri.edu","ApplyOnline":"http://www.nwmissouri.edu/admissions/intl/application.htm","Conditions_Cost": [{"score":"2.0"}],"Conditions_Edu": "高中毕业", "Conditions_Test": [{"type":"传统托福(PBT)","score":"500"},{"type":"托福网考(IBT)","score":"61"},{"type":"雅思","score":"5.5"},{"type":"PTE","score":"44"}],"Conditions_Age": "无明确要求","MajorSum": "102", "OpeningTime": [{"time":"7月1日","tip":"秋季入学的申请截止日期"},{"time":"11月15日","tip":"春季入学的申请截止日期"},{"time":"4月1日","tip":"夏季入学的申请截止日期"}],"Tuition": "13290","Other_Application": "50","Other_reg": "-1","Other_books": "-1","ScholarshipUrl": "http://www.nwmissouri.edu/FinAid/Freshman.htm","alimony":"12768-21600","Other_Conditions": "学术要求：&amp;nbsp;1、要求提交高中学习成绩单，平均分达到2.0或C以上，及成绩单英文翻译附件。&amp;nbsp;2、完成大学预科课程。&amp;nbsp;语言要求：&amp;nbsp;1、如果申请者满足该校的学术要求但是不能满足语言要求，可申请学习该校语言中心开设的相关课程","Currency": "美元","Rate": "6.3387"}</t>
  </si>
  <si>
    <t>Graduate Office, Northwest Missouri State University, 800 University Drive, Maryville, MO 64468-6001.</t>
  </si>
  <si>
    <t>1 660.562.1096</t>
  </si>
  <si>
    <t>gradsch@nwmissouri.edu</t>
  </si>
  <si>
    <t>学术要求：&amp;nbsp;1、要求提交高中学习成绩单，和成绩单英文翻译附件。&amp;nbsp;2、要求提交GRE、GMAT考试成绩。&amp;nbsp;语言要求：&amp;nbsp;1、如果申请者满足该校的学术要求但是不能满足语言要求，可申请学习该校语言中心开设的相关课程</t>
  </si>
  <si>
    <t>http://www.nwmissouri.edu/FinAid/graduate.htm</t>
  </si>
  <si>
    <t>1.660.562.1145，1.800.633.1175</t>
  </si>
  <si>
    <t>a:7:{s:6:"文学";s:30:"./major/175/3401/Master//9.gif";s:6:"农学";s:30:"./major/175/3401/Master//8.gif";s:9:"历史学";s:30:"./major/175/3401/Master//7.gif";s:6:"理学";s:30:"./major/175/3401/Master//6.gif";s:9:"教育学";s:30:"./major/175/3401/Master//4.gif";s:9:"管理学";s:30:"./major/175/3401/Master//3.gif";s:6:"工学";s:30:"./major/175/3401/Master//2.gif";}</t>
  </si>
  <si>
    <t>{"Address":"Graduate Office, Northwest Missouri State University, 800 University Drive, Maryville, MO 64468-6001.  ","Tel":"1.660.562.1145，1.800.633.1175","Fax":"1 660.562.1096 ","Mail":"gradsch@nwmissouri.edu","ApplyOnline":"http://www.nwmissouri.edu/admissions/intl/application.htm","Conditions_Cost": [{"score":"2.5"}],"Conditions_Edu": "本科毕业", "Conditions_Test": [{"type":"传统托福(PBT)","score":"550"},{"type":"托福网考(IBT)","score":"79"},{"type":"雅思","score":"6.5"},{"type":"PTE","score":"53"}],"Conditions_Age": "无明确要求","MajorSum": "34", "OpeningTime": [{"time":"7月1日","tip":"秋季入学的申请截止日期"},{"time":"11月15日","tip":"春季入学的申请截止日期"},{"time":"4月1日","tip":"夏季入学的申请截止日期"}],"Tuition": "10402","Other_Application": "50","Other_reg": "-1","Other_books": "-1","ScholarshipUrl": "http://www.nwmissouri.edu/FinAid/graduate.htm","alimony":"12768-21600","Other_Conditions": "学术要求：&amp;nbsp;1、要求提交高中学习成绩单，和成绩单英文翻译附件。&amp;nbsp;2、要求提交GRE、GMAT考试成绩。&amp;nbsp;语言要求：&amp;nbsp;1、如果申请者满足该校的学术要求但是不能满足语言要求，可申请学习该校语言中心开设的相关课程","Currency": "美元","Rate": "6.3387"}</t>
  </si>
  <si>
    <t>1.660.562.1096</t>
  </si>
  <si>
    <t>a:3:{i:0;O:8:"stdClass":2:{s:4:"time";s:8:"6月1日";s:3:"tip";s:33:"秋季入学的申请截止日期";}i:1;O:8:"stdClass":2:{s:4:"time";s:9:"11月1日";s:3:"tip";s:33:"春季入学的申请截止日期";}i:2;O:8:"stdClass":2:{s:4:"time";s:8:"4月1日";s:3:"tip";s:33:"夏季入学的申请截止日期";}}</t>
  </si>
  <si>
    <t>1、要求提交高中及大学学习成绩单。&amp;nbsp;2、要求提交GRE、GMAT考试成绩。</t>
  </si>
  <si>
    <t>1.800.633.1175，1.660.562.1145</t>
  </si>
  <si>
    <t>a:2:{s:9:"管理学";s:27:"./major/175/3401/MBA//3.gif";s:6:"工学";s:27:"./major/175/3401/MBA//2.gif";}</t>
  </si>
  <si>
    <t>{"Address":"Graduate Office, Northwest Missouri State University, 800 University Drive, Maryville, MO 64468-6001.","Tel":"1.800.633.1175，1.660.562.1145","Fax":"1.660.562.1096","Mail":"gradsch@nwmissouri.edu","Conditions_Cost": [{"score":"2.5"}],"Conditions_Edu": "本科毕业", "Conditions_Test": [{"type":"传统托福(PBT)","score":"550"},{"type":"托福机考(CBT)","score":"213"},{"type":"雅思","score":"6.5"}], "Conditions_Work": "无明确要求","Conditions_Age": "无明确要求","MajorSum": "3", "OpeningTime": [{"time":"6月1日","tip":"秋季入学的申请截止日期"},{"time":"11月1日","tip":"春季入学的申请截止日期"},{"time":"4月1日","tip":"夏季入学的申请截止日期"}],"Tuition": "18544","Other_Application": "-1","Other_reg": "-1","Other_books": "-1","ScholarshipUrl": "","alimony":"12768-21600","Other_Conditions": "1、要求提交高中及大学学习成绩单。&amp;nbsp;2、要求提交GRE、GMAT考试成绩。","Currency": "美元","Rate": "6.3387"}</t>
  </si>
  <si>
    <t>a:4:{i:0;O:8:"stdClass":2:{s:4:"type";s:17:"传统托福(PBT)";s:5:"score";s:3:"500";}i:1;O:8:"stdClass":2:{s:4:"type";s:17:"托福机考(CBT)";s:5:"score";s:2:"61";}i:2;O:8:"stdClass":2:{s:4:"type";s:6:"雅思";s:5:"score";s:3:"5.5";}i:3;O:8:"stdClass":2:{s:4:"type";s:3:"PTE";s:5:"score";s:2:"44";}}</t>
  </si>
  <si>
    <t>a:3:{s:6:"农学";s:34:"./major/175/3401/Specialist//8.gif";s:9:"管理学";s:34:"./major/175/3401/Specialist//3.gif";s:6:"工学";s:34:"./major/175/3401/Specialist//2.gif";}</t>
  </si>
  <si>
    <t>{"Address":"Office of Admissions, Northwest Missouri State University, 800 University Drive, Maryville, MO 64468-6001. ","Tel":"+1 660.562.1148，+1 800.633.1175","Fax":"+1 660.562.1821","Mail":"admissions@nwmissouri.edu","ApplyOnline":"http://www.nwmissouri.edu/admissions/intl/application.htm","Conditions_Cost": [{"score":"2.0"}],"Conditions_Edu": "高中毕业", "Conditions_Test": [{"type":"传统托福(PBT)","score":"500"},{"type":"托福机考(CBT)","score":"61"},{"type":"雅思","score":"5.5"},{"type":"PTE","score":"44"}],"Conditions_Age": "无明确要求","MajorSum": "3", "OpeningTime": [{"time":"7月1日","tip":"秋季入学的申请截止日期"},{"time":"11月15日","tip":"春季入学的申请截止日期"},{"time":"4月1日","tip":"夏季入学的申请截止日期"}],"Tuition": "13290","Other_Application": "50","Other_reg": "-1","Other_books": "-1","ScholarshipUrl": "http://www.nwmissouri.edu/FinAid/Freshman.htm","alimony":"12768-21600","Other_Conditions": "学术要求：&amp;nbsp;1、要求提交高中学习成绩单，平均分达到2.0或C以上，及成绩单英文翻译附件。&amp;nbsp;2、完成大学预科课程。&amp;nbsp;语言要求：&amp;nbsp;1、如果申请者满足该校的学术要求但是不能满足语言要求，可申请学习该校语言中心开设的相关课程","Currency": "美元","Rate": "6.3387"}</t>
  </si>
  <si>
    <t>ESL Program, Northwest Missouri State University, 800 University Drive, Maryville, MO 64468-6001</t>
  </si>
  <si>
    <t>esl@nwmissouri.edu</t>
  </si>
  <si>
    <t>a:1:{i:0;O:8:"stdClass":2:{s:4:"time";s:8:"1月8日";s:3:"tip";s:73:"每年5个学期，春季1月、3月，夏季6月，秋季8月、10月。";}}</t>
  </si>
  <si>
    <t>无需提交托福、雅思考试成绩。</t>
  </si>
  <si>
    <t>+1 660.562.1390</t>
  </si>
  <si>
    <t>a:1:{s:6:"文学";s:32:"./major/175/3401/Language//9.gif";}</t>
  </si>
  <si>
    <t>{"Address":"ESL Program, Northwest Missouri State University, 800 University Drive, Maryville, MO 64468-6001","Tel":"+1 660.562.1390","Fax":"","Mail":"esl@nwmissouri.edu","ApplyOnline":"http://www.nwmissouri.edu/admissions/intl/application.htm","Conditions_Cost": "","Conditions_Edu": "高中毕业", "Conditions_Test": "","Conditions_Age": "无明确要求","MajorSum": "1", "OpeningTime": [{"time":"1月8日","tip":"每年5个学期，春季1月、3月，夏季6月，秋季8月、10月。"}],"Tuition": "244","Other_Application": "-1","Other_reg": "-1","Other_books": "200","ScholarshipUrl": "","alimony":"12768-21600","Other_Conditions": "无需提交托福、雅思考试成绩。","Currency": "美元","Rate": "6.3387"}</t>
  </si>
  <si>
    <t>a:5:{s:6:"文学";s:31:"./major/175/3401/NetWork//9.gif";s:6:"理学";s:31:"./major/175/3401/NetWork//6.gif";s:9:"教育学";s:31:"./major/175/3401/NetWork//4.gif";s:9:"管理学";s:31:"./major/175/3401/NetWork//3.gif";s:21:"职教及其他类别";s:32:"./major/175/3401/NetWork//13.gif";}</t>
  </si>
  <si>
    <t>{"Address":"Graduate Office, Northwest Missouri State University, 800 University Drive, Maryville, MO 64468-6001.  ","Tel":"1.660.562.1145，1.800.633.1175","Fax":"1 660.562.1096 ","Mail":"gradsch@nwmissouri.edu","ApplyOnline":"http://www.nwmissouri.edu/admissions/intl/application.htm","Conditions_Cost": "","Conditions_Edu": "无明确要求", "Conditions_Test": "","Conditions_Age": "无明确要求","MajorSum": "9", "OpeningTime": "","Tuition": "10402","Other_Application": "","Other_reg": "-1","Other_books": "-1","ScholarshipUrl": "http://www.nwmissouri.edu/FinAid/graduate.htm","alimony":"12768-21600","Other_Conditions": "无明确要求","Currency": "美元","Rate": "6.3387"}</t>
  </si>
  <si>
    <t>a:7:{s:6:"农学";s:34:"./major/175/3401/Foundation//8.gif";s:6:"理学";s:34:"./major/175/3401/Foundation//6.gif";s:9:"教育学";s:34:"./major/175/3401/Foundation//4.gif";s:9:"管理学";s:34:"./major/175/3401/Foundation//3.gif";s:6:"工学";s:34:"./major/175/3401/Foundation//2.gif";s:6:"医学";s:35:"./major/175/3401/Foundation//10.gif";s:6:"法学";s:34:"./major/175/3401/Foundation//1.gif";}</t>
  </si>
  <si>
    <t>{"Address":"Office of Admissions, Northwest Missouri State University, 800 University Drive, Maryville, MO 64468-6001. ","Tel":"+1 660.562.1148，+1 800.633.1175","Fax":"+1 660.562.1821 ","Mail":"admissions@nwmissouri.edu","ApplyOnline":"http://www.nwmissouri.edu/admissions/intl/application.htm","Conditions_Cost": "","Conditions_Edu": "无明确要求", "Conditions_Test": "","Conditions_Age": "无明确要求","MajorSum": "20", "OpeningTime": [{"time":"7月1日","tip":"秋季入学的申请截止日期"},{"time":"11月15日","tip":"春季入学的申请截止日期"},{"time":"4月1日","tip":"夏季入学的申请截止日期"}],"Tuition": "-1","Other_Application": "-1","Other_reg": "-1","Other_books": "-1","ScholarshipUrl": "","alimony":"12768-21600","Other_Conditions": "无明确要求","Currency": "美元","Rate": "6.3387"}</t>
  </si>
  <si>
    <t>波特兰大学（波特兰）</t>
  </si>
  <si>
    <t>University of Portland (Portland)</t>
  </si>
  <si>
    <t>Waldschmidt 220, MSC 159, 5000 N Willamette Blvd., Portland OR 97203-5798</t>
  </si>
  <si>
    <t>http://www.up.edu/admissions/default.aspx?cid=10020&amp;pid=3180</t>
  </si>
  <si>
    <t>a:11:{i:0;O:8:"stdClass":2:{s:4:"type";s:17:"传统托福(PBT)";s:5:"score";s:3:"525";}i:1;O:8:"stdClass":2:{s:4:"type";s:23:"传统托福(PBT)阅读";s:5:"score";s:2:"52";}i:2;O:8:"stdClass":2:{s:4:"type";s:23:"传统托福(PBT)写作";s:5:"score";s:2:"52";}i:3;O:8:"stdClass":2:{s:4:"type";s:23:"传统托福(PBT)听力";s:5:"score";s:2:"52";}i:4;O:8:"stdClass":2:{s:4:"type";s:23:"传统托福(PBT)口语";s:5:"score";s:2:"52";}i:5;O:8:"stdClass":2:{s:4:"type";s:17:"托福网考(IBT)";s:5:"score";s:2:"71";}i:6;O:8:"stdClass":2:{s:4:"type";s:23:"托福网考(IBT)阅读";s:5:"score";s:2:"16";}i:7;O:8:"stdClass":2:{s:4:"type";s:23:"托福网考(IBT)写作";s:5:"score";s:2:"16";}i:8;O:8:"stdClass":2:{s:4:"type";s:23:"托福网考(IBT)听力";s:5:"score";s:2:"16";}i:9;O:8:"stdClass":2:{s:4:"type";s:23:"托福网考(IBT)口语";s:5:"score";s:2:"16";}i:10;O:8:"stdClass":2:{s:4:"type";s:6:"雅思";s:5:"score";s:3:"6.5";}}</t>
  </si>
  <si>
    <t>1 503-943-7315</t>
  </si>
  <si>
    <t>iss@up.edu，admissio@up.edu</t>
  </si>
  <si>
    <t>a:4:{i:0;O:8:"stdClass":2:{s:4:"time";s:8:"5月1日";s:3:"tip";s:60:"国际留学生申请秋季入学奖学金申请截止日期";}i:1;O:8:"stdClass":2:{s:4:"time";s:10:"11月15日";s:3:"tip";s:54:"国际留学生申请春季入学奖学金截止日期";}i:2;O:8:"stdClass":2:{s:4:"time";s:9:"12月1日";s:3:"tip";s:42:"秋季入学优先录取申请截止日期";}i:3;O:8:"stdClass":2:{s:4:"time";s:10:"11月15日";s:3:"tip";s:42:"春季入学优先录取申请截止日期";}}</t>
  </si>
  <si>
    <t>通用教育证书（GCE）英语：A-C</t>
  </si>
  <si>
    <t>http://www.up.edu/finaid/default.aspx?cid=11432&amp;pid=3033</t>
  </si>
  <si>
    <t>+1 503-943-7367，1 (503) 943-7147</t>
  </si>
  <si>
    <t>a:10:{s:6:"文学";s:37:"./major/175/4814/Undergraduate//9.gif";s:9:"历史学";s:37:"./major/175/4814/Undergraduate//7.gif";s:6:"理学";s:37:"./major/175/4814/Undergraduate//6.gif";s:9:"经济学";s:37:"./major/175/4814/Undergraduate//5.gif";s:9:"教育学";s:37:"./major/175/4814/Undergraduate//4.gif";s:9:"管理学";s:37:"./major/175/4814/Undergraduate//3.gif";s:6:"工学";s:37:"./major/175/4814/Undergraduate//2.gif";s:6:"哲学";s:38:"./major/175/4814/Undergraduate//11.gif";s:6:"医学";s:38:"./major/175/4814/Undergraduate//10.gif";s:6:"法学";s:37:"./major/175/4814/Undergraduate//1.gif";}</t>
  </si>
  <si>
    <t>{"Address":"Waldschmidt 220, MSC 159, 5000 N Willamette Blvd., Portland OR 97203-5798","Tel":"+1 503-943-7367，1 (503) 943-7147","Fax":"1 503-943-7315","Mail":"iss@up.edu，admissio@up.edu","ApplyOnline":"http://www.up.edu/admissions/default.aspx?cid=10020&amp;pid=3180","Conditions_Cost": "","Conditions_Edu": "高中毕业", "Conditions_Test": [{"type":"传统托福(PBT)","score":"525"},{"type":"传统托福(PBT)阅读","score":"52"},{"type":"传统托福(PBT)写作","score":"52"},{"type":"传统托福(PBT)听力","score":"52"},{"type":"传统托福(PBT)口语","score":"52"},{"type":"托福网考(IBT)","score":"71"},{"type":"托福网考(IBT)阅读","score":"16"},{"type":"托福网考(IBT)写作","score":"16"},{"type":"托福网考(IBT)听力","score":"16"},{"type":"托福网考(IBT)口语","score":"16"},{"type":"雅思","score":"6.5"}],"Conditions_Age": "无明确要求","MajorSum": "42", "OpeningTime": [{"time":"5月1日","tip":"国际留学生申请秋季入学奖学金申请截止日期"},{"time":"11月15日","tip":"国际留学生申请春季入学奖学金截止日期"},{"time":"12月1日","tip":"秋季入学优先录取申请截止日期"},{"time":"11月15日","tip":"春季入学优先录取申请截止日期"}],"Tuition": "36700","Other_Application": "50","Other_reg": "-1","Other_books": "-1","ScholarshipUrl": "http://www.up.edu/finaid/default.aspx?cid=11432&amp;pid=3033","alimony":"12768-21600","Other_Conditions": "通用教育证书（GCE）英语：A-C","Currency": "美元","Rate": "6.3387"}</t>
  </si>
  <si>
    <t>以上为托福、雅思最低要求，部分专业要求较高。</t>
  </si>
  <si>
    <t>http://www.up.edu/finaid/default.aspx?cid=11435&amp;pid=3033</t>
  </si>
  <si>
    <t>a:7:{s:6:"文学";s:30:"./major/175/4814/Master//9.gif";s:9:"经济学";s:30:"./major/175/4814/Master//5.gif";s:9:"教育学";s:30:"./major/175/4814/Master//4.gif";s:9:"管理学";s:30:"./major/175/4814/Master//3.gif";s:6:"工学";s:30:"./major/175/4814/Master//2.gif";s:6:"哲学";s:31:"./major/175/4814/Master//11.gif";s:6:"医学";s:31:"./major/175/4814/Master//10.gif";}</t>
  </si>
  <si>
    <t>{"Address":"Waldschmidt 220, MSC 159, 5000 N Willamette Blvd., Portland OR 97203-5798","Tel":"+1 503-943-7367，1 (503) 943-7147","Fax":"1 503-943-7315","Mail":"iss@up.edu，admissio@up.edu","ApplyOnline":"http://www.up.edu/admissions/default.aspx?cid=10020&amp;pid=3180","Conditions_Cost": "","Conditions_Edu": "本科毕业", "Conditions_Test": [{"type":"传统托福(PBT)","score":"550"},{"type":"托福网考(IBT)","score":"79"},{"type":"雅思","score":"7.0"}],"Conditions_Age": "无明确要求","MajorSum": "11", "OpeningTime": "","Tuition": "15400","Other_Application": "50","Other_reg": "-1","Other_books": "-1","ScholarshipUrl": "http://www.up.edu/finaid/default.aspx?cid=11435&amp;pid=3033","alimony":"12768-21600","Other_Conditions": "以上为托福、雅思最低要求，部分专业要求较高。","Currency": "美元","Rate": "6.3387"}</t>
  </si>
  <si>
    <t>a:4:{i:0;O:8:"stdClass":2:{s:4:"type";s:17:"托福网考(IBT)";s:5:"score";s:3:"100";}i:1;O:8:"stdClass":2:{s:4:"type";s:6:"雅思";s:5:"score";s:3:"7.5";}i:2;O:8:"stdClass":2:{s:4:"type";s:9:"GRE写作";s:5:"score";s:3:"3.5";}i:3;O:8:"stdClass":2:{s:4:"type";s:9:"GRE语文";s:5:"score";s:3:"150";}}</t>
  </si>
  <si>
    <t>a:1:{s:6:"医学";s:27:"./major/175/4814/Dr//10.gif";}</t>
  </si>
  <si>
    <t>{"Address":"Waldschmidt 220, MSC 159, 5000 N Willamette Blvd., Portland OR 97203-5798","Tel":"+1 503-943-7367，1 (503) 943-7147","Fax":"1 503-943-7315","Mail":"iss@up.edu，admissio@up.edu","ApplyOnline":"http://www.up.edu/admissions/default.aspx?cid=10020&amp;pid=3180","Conditions_Cost": [{"score":"四分制  3.0","tip":"GPA"}],"Conditions_Edu": "本科毕业", "Conditions_Test": [{"type":"托福网考(IBT)","score":"100"},{"type":"雅思","score":"7.5"},{"type":"GRE写作","score":"3.5"},{"type":"GRE语文","score":"150"}],"Conditions_Age": "无明确要求","MajorSum": "1", "OpeningTime": "","Tuition": "15400","Other_Application": "50","Other_reg": "-1","Other_books": "-1","ScholarshipUrl": "http://www.up.edu/finaid/default.aspx?cid=11435&amp;pid=3033","alimony":"12768-21600","Other_Conditions": "无明确要求","Currency": "美元","Rate": "6.3387"}</t>
  </si>
  <si>
    <t>University of Portland Graduate School, MSC# 177 5000 N Willamette Blvd Portland, OR 97203</t>
  </si>
  <si>
    <t>a:4:{i:0;O:8:"stdClass":2:{s:4:"type";s:17:"传统托福(PBT)";s:5:"score";s:3:"570";}i:1;O:8:"stdClass":2:{s:4:"type";s:17:"托福网考(IBT)";s:5:"score";s:2:"88";}i:2;O:8:"stdClass":2:{s:4:"type";s:6:"雅思";s:5:"score";s:3:"7.0";}i:3;O:8:"stdClass":2:{s:4:"type";s:4:"GMAT";s:5:"score";s:3:"500";}}</t>
  </si>
  <si>
    <t>gradschl@up.edu</t>
  </si>
  <si>
    <t>1 503-943-7107</t>
  </si>
  <si>
    <t>a:1:{s:9:"管理学";s:27:"./major/175/4814/MBA//3.gif";}</t>
  </si>
  <si>
    <t>{"Address":"University of Portland Graduate School, MSC# 177 5000 N Willamette Blvd Portland, OR 97203","Tel":"1 503-943-7107","Fax":"","Mail":"gradschl@up.edu","Conditions_Cost": [{"score":"四分制  3.0","tip":"GPA"}],"Conditions_Edu": "本科毕业", "Conditions_Test": [{"type":"传统托福(PBT)","score":"570"},{"type":"托福网考(IBT)","score":"88"},{"type":"雅思","score":"7.0"},{"type":"GMAT","score":"500"}], "Conditions_Work": "2年以上","xueZhi": "12个月 全日制","Conditions_Age": "无明确要求","MajorSum": "1", "OpeningTime": [{"time":"7月15日","tip":"秋季入学申请截止时间"},{"time":"12月15日","tip":"春季入学申请截止时间"},{"time":"4月15日","tip":"夏季入学申请截止时间"}],"Tuition": "38880","Other_Application": "50","Other_reg": "-1","Other_books": "-1","ScholarshipUrl": "","alimony":"12768-21600","Other_Conditions": "无明确要求","Currency": "美元","Rate": "6.3387"}</t>
  </si>
  <si>
    <t>a:2:{s:9:"教育学";s:31:"./major/175/4814/NetWork//4.gif";s:9:"管理学";s:31:"./major/175/4814/NetWork//3.gif";}</t>
  </si>
  <si>
    <t>{"Address":"Waldschmidt 220, MSC 159, 5000 N Willamette Blvd., Portland OR 97203-5798","Tel":"+1 503-943-7367，1 (503) 943-7147","Fax":"1 503-943-7315","Mail":"iss@up.edu，admissio@up.edu","ApplyOnline":"http://www.up.edu/admissions/default.aspx?cid=10020&amp;pid=3180","Conditions_Cost": "","Conditions_Edu": "无明确要求", "Conditions_Test": "","Conditions_Age": "无明确要求","MajorSum": "3", "OpeningTime": "","Tuition": "15400","Other_Application": "","Other_reg": "-1","Other_books": "-1","ScholarshipUrl": "http://www.up.edu/finaid/default.aspx?cid=11435&amp;pid=3033","alimony":"12768-21600","Other_Conditions": "无明确要求","Currency": "美元","Rate": "6.3387"}</t>
  </si>
  <si>
    <t>德克萨斯农工大学金斯维尔分校（金斯维尔）</t>
  </si>
  <si>
    <t>Texas A &amp; M University - Kingsville (Kingsville)</t>
  </si>
  <si>
    <t>Office of Admissions, MSC 128, Texas A&amp;M University-Kingsvillem, Kingsville, TX 78363, USA</t>
  </si>
  <si>
    <t>+1 361-593-3984</t>
  </si>
  <si>
    <t>international.services@tamuk.edu，admissions@tamuk.edu.</t>
  </si>
  <si>
    <t>a:3:{i:0;O:8:"stdClass":2:{s:4:"time";s:8:"6月1日";s:3:"tip";s:30:"秋季入学申请截止时间";}i:1;O:8:"stdClass":2:{s:4:"time";s:9:"10月1日";s:3:"tip";s:30:"春季入学申请截止时间";}i:2;O:8:"stdClass":2:{s:4:"time";s:8:"4月1日";s:3:"tip";s:30:"夏季入学申请截止时间";}}</t>
  </si>
  <si>
    <t>http://www.tamuk.edu/finaid/sch_info/index.html</t>
  </si>
  <si>
    <t>+1 361-593-3317</t>
  </si>
  <si>
    <t>a:10:{s:6:"文学";s:37:"./major/175/5770/Undergraduate//9.gif";s:6:"农学";s:37:"./major/175/5770/Undergraduate//8.gif";s:9:"历史学";s:37:"./major/175/5770/Undergraduate//7.gif";s:6:"理学";s:37:"./major/175/5770/Undergraduate//6.gif";s:9:"经济学";s:37:"./major/175/5770/Undergraduate//5.gif";s:9:"教育学";s:37:"./major/175/5770/Undergraduate//4.gif";s:9:"管理学";s:37:"./major/175/5770/Undergraduate//3.gif";s:6:"工学";s:37:"./major/175/5770/Undergraduate//2.gif";s:6:"医学";s:38:"./major/175/5770/Undergraduate//10.gif";s:6:"法学";s:37:"./major/175/5770/Undergraduate//1.gif";}</t>
  </si>
  <si>
    <t>{"Address":"Office of Admissions, MSC 128, Texas A&amp;M University-Kingsvillem, Kingsville, TX 78363, USA","Tel":"+1 361-593-3317","Fax":"+1 361-593-3984","Mail":"international.services@tamuk.edu，admissions@tamuk.edu.","ApplyOnline":"https://www.applytexas.org/adappc/gen/c_start.WBX","Conditions_Cost": "","Conditions_Edu": "高中毕业", "Conditions_Test": [{"type":"传统托福(PBT)","score":"500"},{"type":"托福网考(IBT)","score":"61"}],"Conditions_Age": "无明确要求","MajorSum": "43", "OpeningTime": [{"time":"6月1日","tip":"秋季入学申请截止时间"},{"time":"10月1日","tip":"春季入学申请截止时间"},{"time":"4月1日","tip":"夏季入学申请截止时间"}],"Tuition": "17560","Other_Application": "50","Other_reg": "-1","Other_books": "1300","ScholarshipUrl": "http://www.tamuk.edu/finaid/sch_info/index.html","alimony":"12768-21600","Other_Conditions": "无明确要求","Currency": "美元","Rate": "6.3387"}</t>
  </si>
  <si>
    <t>College of Graduate Studies, Texas A&amp;M University-Kingsville, MSC 118. 700 University Blvd.Kingsville, Texas 78363-8202</t>
  </si>
  <si>
    <t>a:4:{i:0;O:8:"stdClass":2:{s:4:"type";s:17:"传统托福(PBT)";s:5:"score";s:3:"550";}i:1;O:8:"stdClass":2:{s:4:"type";s:17:"托福网考(IBT)";s:5:"score";s:2:"79";}i:2;O:8:"stdClass":2:{s:4:"type";s:6:"雅思";s:5:"score";s:3:"6.0";}i:3;O:8:"stdClass":2:{s:4:"type";s:9:"GRE语文";s:5:"score";s:3:"146";}}</t>
  </si>
  <si>
    <t>international.services@tamuk.edu，GradSchool@tamuk.edu</t>
  </si>
  <si>
    <t>注：美国研究生入学考试GRE语文分数400分（旧版）或146分（新版）。</t>
  </si>
  <si>
    <t>a:8:{s:6:"文学";s:30:"./major/175/5770/Master//9.gif";s:6:"农学";s:30:"./major/175/5770/Master//8.gif";s:9:"历史学";s:30:"./major/175/5770/Master//7.gif";s:6:"理学";s:30:"./major/175/5770/Master//6.gif";s:9:"教育学";s:30:"./major/175/5770/Master//4.gif";s:9:"管理学";s:30:"./major/175/5770/Master//3.gif";s:6:"工学";s:30:"./major/175/5770/Master//2.gif";s:6:"法学";s:30:"./major/175/5770/Master//1.gif";}</t>
  </si>
  <si>
    <t>{"Address":"College of Graduate Studies, Texas A&amp;M University-Kingsville, MSC 118. 700 University Blvd.Kingsville, Texas 78363-8202","Tel":"+1 361-593-3317","Fax":"+1 361-593-3984","Mail":"international.services@tamuk.edu，GradSchool@tamuk.edu","ApplyOnline":"https://www.applytexas.org/adappc/gen/c_start.WBX","Conditions_Cost": "","Conditions_Edu": "本科毕业", "Conditions_Test": [{"type":"传统托福(PBT)","score":"550"},{"type":"托福网考(IBT)","score":"79"},{"type":"雅思","score":"6.0"},{"type":"GRE语文","score":"146"}],"Conditions_Age": "无明确要求","MajorSum": "32", "OpeningTime": "","Tuition": "12662","Other_Application": "50","Other_reg": "-1","Other_books": "975","ScholarshipUrl": "http://www.tamuk.edu/finaid/sch_info/index.html","alimony":"12768-21600","Other_Conditions": "注：美国研究生入学考试GRE语文分数400分（旧版）或146分（新版）。","Currency": "美元","Rate": "6.3387"}</t>
  </si>
  <si>
    <t>a:5:{s:6:"文学";s:26:"./major/175/5770/Dr//9.gif";s:6:"农学";s:26:"./major/175/5770/Dr//8.gif";s:9:"教育学";s:26:"./major/175/5770/Dr//4.gif";s:9:"管理学";s:26:"./major/175/5770/Dr//3.gif";s:6:"工学";s:26:"./major/175/5770/Dr//2.gif";}</t>
  </si>
  <si>
    <t>{"Address":"College of Graduate Studies, Texas A&amp;M University-Kingsville, MSC 118. 700 University Blvd.Kingsville, Texas 78363-8202","Tel":"+1 361-593-3317","Fax":"+1 361-593-3984","Mail":"international.services@tamuk.edu，GradSchool@tamuk.edu","ApplyOnline":"https://www.applytexas.org/adappc/gen/c_start.WBX","Conditions_Cost": "","Conditions_Edu": "本科毕业", "Conditions_Test": [{"type":"传统托福(PBT)","score":"550"},{"type":"托福网考(IBT)","score":"79"},{"type":"雅思","score":"6.0"},{"type":"GRE语文","score":"146"}],"Conditions_Age": "无明确要求","MajorSum": "6", "OpeningTime": "","Tuition": "12662","Other_Application": "-1","Other_reg": "-1","Other_books": "975","ScholarshipUrl": "http://www.tamuk.edu/finaid/sch_info/index.html","alimony":"12768-21600","Other_Conditions": "注：美国研究生入学考试GRE语文分数400分（旧版）或146分（新版）。","Currency": "美元","Rate": "6.3387"}</t>
  </si>
  <si>
    <t>a:1:{s:9:"管理学";s:34:"./major/175/5770/Specialist//3.gif";}</t>
  </si>
  <si>
    <t>{"Address":"Office of Admissions, MSC 128, Texas A&amp;M University-Kingsvillem, Kingsville, TX 78363, USA","Tel":"+1 361-593-3317","Fax":"+1 361-593-3984","Mail":"international.services@tamuk.edu，admissions@tamuk.edu.","ApplyOnline":"https://www.applytexas.org/adappc/gen/c_start.WBX","Conditions_Cost": "","Conditions_Edu": "高中毕业", "Conditions_Test": [{"type":"传统托福(PBT)","score":"500"},{"type":"托福网考(IBT)","score":"61"}],"Conditions_Age": "无明确要求","MajorSum": "1", "OpeningTime": [{"time":"6月1日","tip":"秋季入学申请截止时间"},{"time":"10月1日","tip":"春季入学申请截止时间"},{"time":"4月1日","tip":"夏季入学申请截止时间"}],"Tuition": "-1","Other_Application": "-1","Other_reg": "-1","Other_books": "-1","ScholarshipUrl": "http://www.tamuk.edu/finaid/sch_info/index.html","alimony":"12768-21600","Other_Conditions": "无明确要求","Currency": "美元","Rate": "6.3387"}</t>
  </si>
  <si>
    <t>塔尔顿州立大学(斯蒂芬维尔)</t>
  </si>
  <si>
    <t>Tarleton State University (Stephenville)</t>
  </si>
  <si>
    <t>Tarleton State University, Box T-0030, Stephenville, TX 76402</t>
  </si>
  <si>
    <t>a:4:{i:0;O:8:"stdClass":2:{s:4:"type";s:17:"传统托福(PBT)";s:5:"score";s:3:"520";}i:1;O:8:"stdClass":2:{s:4:"type";s:17:"托福机考(CBT)";s:5:"score";s:3:"190";}i:2;O:8:"stdClass":2:{s:4:"type";s:17:"托福网考(IBT)";s:5:"score";s:2:"69";}i:3;O:8:"stdClass":2:{s:4:"type";s:6:"雅思";s:5:"score";s:1:"6";}}</t>
  </si>
  <si>
    <t>+1(254) 968-9951</t>
  </si>
  <si>
    <t>uadm@tarleton.edu</t>
  </si>
  <si>
    <t>a:3:{i:0;O:8:"stdClass":2:{s:4:"time";s:10:"11月15日";s:3:"tip";s:30:"春季入学申请截止日期";}i:1;O:8:"stdClass":2:{s:4:"time";s:9:"4月15日";s:3:"tip";s:30:"夏季入学申请截止日期";}i:2;O:8:"stdClass":2:{s:4:"time";s:9:"6月15日";s:3:"tip";s:30:"秋季入学申请截止日期";}}</t>
  </si>
  <si>
    <t>http://www.tarleton.edu/scholarships/index.html</t>
  </si>
  <si>
    <t>+1(254) 968-9125</t>
  </si>
  <si>
    <t>a:10:{s:6:"文学";s:37:"./major/175/5765/Undergraduate//9.gif";s:6:"农学";s:37:"./major/175/5765/Undergraduate//8.gif";s:9:"历史学";s:37:"./major/175/5765/Undergraduate//7.gif";s:6:"理学";s:37:"./major/175/5765/Undergraduate//6.gif";s:9:"经济学";s:37:"./major/175/5765/Undergraduate//5.gif";s:9:"教育学";s:37:"./major/175/5765/Undergraduate//4.gif";s:9:"管理学";s:37:"./major/175/5765/Undergraduate//3.gif";s:6:"工学";s:37:"./major/175/5765/Undergraduate//2.gif";s:6:"医学";s:38:"./major/175/5765/Undergraduate//10.gif";s:6:"法学";s:37:"./major/175/5765/Undergraduate//1.gif";}</t>
  </si>
  <si>
    <t>{"Address":"Tarleton State University, Box T-0030, Stephenville, TX 76402","Tel":"+1(254) 968-9125","Fax":"+1(254) 968-9951","Mail":"uadm@tarleton.edu","ApplyOnline":"https://www.applytexas.org/adappc/gen/c_start.WBX","Conditions_Cost": "","Conditions_Edu": "高中毕业", "Conditions_Test": [{"type":"传统托福(PBT)","score":"520"},{"type":"托福机考(CBT)","score":"190"},{"type":"托福网考(IBT)","score":"69"},{"type":"雅思","score":"6"}],"Conditions_Age": "无明确要求","MajorSum": "91", "OpeningTime": [{"time":"11月15日","tip":"春季入学申请截止日期"},{"time":"4月15日","tip":"夏季入学申请截止日期"},{"time":"6月15日","tip":"秋季入学申请截止日期"}],"Tuition": "15000","Other_Application": "130","Other_reg": "-1","Other_books": "-1","ScholarshipUrl": "http://www.tarleton.edu/scholarships/index.html","alimony":"12768-21600","Other_Conditions": "无明确要求","Currency": "美元","Rate": "6.3387"}</t>
  </si>
  <si>
    <t>https://www.applytexas.org/index.html</t>
  </si>
  <si>
    <t>a:8:{s:6:"文学";s:30:"./major/175/5765/Master//9.gif";s:6:"农学";s:30:"./major/175/5765/Master//8.gif";s:9:"历史学";s:30:"./major/175/5765/Master//7.gif";s:6:"理学";s:30:"./major/175/5765/Master//6.gif";s:9:"教育学";s:30:"./major/175/5765/Master//4.gif";s:9:"管理学";s:30:"./major/175/5765/Master//3.gif";s:6:"工学";s:30:"./major/175/5765/Master//2.gif";s:6:"医学";s:31:"./major/175/5765/Master//10.gif";}</t>
  </si>
  <si>
    <t>{"Address":"Tarleton State University, Box T-0030, Stephenville, TX 76402","Tel":"+1(254) 968-9125","Fax":"+1(254) 968-9951","Mail":"uadm@tarleton.edu","ApplyOnline":"https://www.applytexas.org/index.html","Conditions_Cost": "","Conditions_Edu": "本科毕业", "Conditions_Test": [{"type":"传统托福(PBT)","score":"550"},{"type":"托福机考(CBT)","score":"213"},{"type":"托福网考(IBT)","score":"80"}],"Conditions_Age": "无明确要求","MajorSum": "21", "OpeningTime": [{"time":"11月15日","tip":"春季入学申请截止日期"},{"time":"4月15日","tip":"夏季入学申请截止日期"},{"time":"6月15日","tip":"秋季入学申请截止日期"}],"Tuition": "11260","Other_Application": "130","Other_reg": "-1","Other_books": "-1","ScholarshipUrl": "http://www.tarleton.edu/scholarships/index.html","alimony":"12768-21600","Other_Conditions": "要求提交GRE或GMAT成绩。","Currency": "美元","Rate": "6.3387"}</t>
  </si>
  <si>
    <t>a:2:{s:9:"教育学";s:26:"./major/175/5765/Dr//4.gif";s:9:"管理学";s:26:"./major/175/5765/Dr//3.gif";}</t>
  </si>
  <si>
    <t>{"Address":"Tarleton State University, Box T-0030, Stephenville, TX 76402","Tel":"+1(254) 968-9125","Fax":"+1(254) 968-9951","Mail":"uadm@tarleton.edu","ApplyOnline":"https://www.applytexas.org/index.html","Conditions_Cost": "","Conditions_Edu": "本科毕业", "Conditions_Test": [{"type":"传统托福(PBT)","score":"550"},{"type":"托福机考(CBT)","score":"213"},{"type":"托福网考(IBT)","score":"80"}],"Conditions_Age": "无明确要求","MajorSum": "1", "OpeningTime": [{"time":"11月15日","tip":"春季入学申请截止日期"},{"time":"4月15日","tip":"夏季入学申请截止日期"},{"time":"6月15日","tip":"秋季入学申请截止日期"}],"Tuition": "11260","Other_Application": "130","Other_reg": "-1","Other_books": "-1","ScholarshipUrl": "http://www.tarleton.edu/scholarships/index.html","alimony":"12768-21600","Other_Conditions": "要求提交GRE或GMAT成绩。","Currency": "美元","Rate": "6.3387"}</t>
  </si>
  <si>
    <t>a:4:{i:0;O:8:"stdClass":2:{s:4:"type";s:17:"传统托福(PBT)";s:5:"score";s:3:"520";}i:1;O:8:"stdClass":2:{s:4:"type";s:17:"托福机考(CBT)";s:5:"score";s:3:"190";}i:2;O:8:"stdClass":2:{s:4:"type";s:17:"托福网考(IBT)";s:5:"score";s:2:"69";}i:3;O:8:"stdClass":2:{s:4:"type";s:6:"雅思";s:5:"score";s:3:"6.0";}}</t>
  </si>
  <si>
    <t>+1 (254) 968-9951</t>
  </si>
  <si>
    <t>a:3:{i:0;O:8:"stdClass":2:{s:4:"time";s:10:"11月15日";s:3:"tip";s:30:"春季入学申请截止时间";}i:1;O:8:"stdClass":2:{s:4:"time";s:9:"4月14日";s:3:"tip";s:30:"夏季入学申请截止时间";}i:2;O:8:"stdClass":2:{s:4:"time";s:9:"6月15日";s:3:"tip";s:30:"秋季入学申请截止时间";}}</t>
  </si>
  <si>
    <t>+1 (254) 968-9125</t>
  </si>
  <si>
    <t>a:1:{s:6:"理学";s:34:"./major/175/5765/Specialist//6.gif";}</t>
  </si>
  <si>
    <t>{"Address":"Tarleton State University, Box T-0030, Stephenville, TX 76402","Tel":"+1 (254) 968-9125","Fax":"+1 (254) 968-9951","Mail":"uadm@tarleton.edu","ApplyOnline":"https://www.applytexas.org/adappc/gen/c_start.WBX","Conditions_Cost": "","Conditions_Edu": "高中毕业", "Conditions_Test": [{"type":"传统托福(PBT)","score":"520"},{"type":"托福机考(CBT)","score":"190"},{"type":"托福网考(IBT)","score":"69"},{"type":"雅思","score":"6.0"}],"Conditions_Age": "无明确要求","MajorSum": "2", "OpeningTime": [{"time":"11月15日","tip":"春季入学申请截止时间"},{"time":"4月14日","tip":"夏季入学申请截止时间"},{"time":"6月15日","tip":"秋季入学申请截止时间"}],"Tuition": "15000","Other_Application": "130","Other_reg": "-1","Other_books": "-1","ScholarshipUrl": "http://www.tarleton.edu/scholarships/index.html","alimony":"12768-21600","Other_Conditions": "无明确要求","Currency": "美元","Rate": "6.3387"}</t>
  </si>
  <si>
    <t>a:4:{s:6:"农学";s:34:"./major/175/5765/Foundation//8.gif";s:9:"教育学";s:34:"./major/175/5765/Foundation//4.gif";s:6:"医学";s:35:"./major/175/5765/Foundation//10.gif";s:6:"法学";s:34:"./major/175/5765/Foundation//1.gif";}</t>
  </si>
  <si>
    <t>{"Address":"Tarleton State University, Box T-0030, Stephenville, TX 76402","Tel":"+1 (254) 968-9125","Fax":"+1 (254) 968-9951","Mail":"uadm@tarleton.edu","ApplyOnline":"https://www.applytexas.org/adappc/gen/c_start.WBX","Conditions_Cost": "","Conditions_Edu": "无明确要求", "Conditions_Test": "","Conditions_Age": "无明确要求","MajorSum": "7", "OpeningTime": "","Tuition": "-1","Other_Application": "-1","Other_reg": "-1","Other_books": "-1","ScholarshipUrl": "","alimony":"12768-21600","Other_Conditions": "无明确要求","Currency": "美元","Rate": "6.3387"}</t>
  </si>
  <si>
    <t>威斯康星大学帕克塞德分校（基诺沙）</t>
  </si>
  <si>
    <t>University of Wisconsin-Parkside (Kenosha)</t>
  </si>
  <si>
    <t>The University of Wisconsin-Parkside, International Student Admissions, Post Office Box 2000, Kenosha , Wisconsin 53141-2000</t>
  </si>
  <si>
    <t>a:3:{i:0;O:8:"stdClass":2:{s:4:"type";s:17:"传统托福(PBT)";s:5:"score";s:3:"525";}i:1;O:8:"stdClass":2:{s:4:"type";s:17:"托福机考(CBT)";s:5:"score";s:3:"197";}i:2;O:8:"stdClass":2:{s:4:"type";s:17:"托福网考(IBT)";s:5:"score";s:2:"71";}}</t>
  </si>
  <si>
    <t>http://www.uwp.edu/contact/?dept=admissions</t>
  </si>
  <si>
    <t>http://www.uwp.edu/departments/scholarships/</t>
  </si>
  <si>
    <t>+1 262-595-2355</t>
  </si>
  <si>
    <t>a:9:{s:6:"文学";s:37:"./major/175/6374/Undergraduate//9.gif";s:6:"理学";s:37:"./major/175/6374/Undergraduate//6.gif";s:9:"经济学";s:37:"./major/175/6374/Undergraduate//5.gif";s:9:"教育学";s:37:"./major/175/6374/Undergraduate//4.gif";s:9:"管理学";s:37:"./major/175/6374/Undergraduate//3.gif";s:6:"工学";s:37:"./major/175/6374/Undergraduate//2.gif";s:6:"哲学";s:38:"./major/175/6374/Undergraduate//11.gif";s:6:"医学";s:38:"./major/175/6374/Undergraduate//10.gif";s:6:"法学";s:37:"./major/175/6374/Undergraduate//1.gif";}</t>
  </si>
  <si>
    <t>{"Address":"The University of Wisconsin-Parkside, International Student Admissions, Post Office Box 2000, Kenosha , Wisconsin 53141-2000","Tel":"+1 262-595-2355","Fax":"","Mail":"http://www.uwp.edu/contact/?dept=admissions","ApplyOnline":"http://apply.wisconsin.edu/","Conditions_Cost": "","Conditions_Edu": "高中毕业", "Conditions_Test": [{"type":"传统托福(PBT)","score":"525"},{"type":"托福机考(CBT)","score":"197"},{"type":"托福网考(IBT)","score":"71"}],"Conditions_Age": "无明确要求","MajorSum": "37", "OpeningTime": [{"time":"11月1日","tip":"春季入学申请截止时间"},{"time":"6月1日","tip":"秋季入学申请截止时间"}],"Tuition": "14866","Other_Application": "44","Other_reg": "-1","Other_books": "900","ScholarshipUrl": "http://www.uwp.edu/departments/scholarships/","alimony":"12768-21600","Other_Conditions": "无明确要求","Currency": "美元","Rate": "6.3387"}</t>
  </si>
  <si>
    <t>http://www.uwp.edu/admissions/graduate.cfm</t>
  </si>
  <si>
    <t>1.要求提交GRE成绩。&amp;nbsp;2.要求提交大学学习成绩单。&amp;nbsp;&amp;nbsp;以上要求为应用分子生物学硕士入学要求。</t>
  </si>
  <si>
    <t>+1 262-595-2496</t>
  </si>
  <si>
    <t>a:3:{s:6:"理学";s:30:"./major/175/6374/Master//6.gif";s:9:"管理学";s:30:"./major/175/6374/Master//3.gif";s:6:"工学";s:30:"./major/175/6374/Master//2.gif";}</t>
  </si>
  <si>
    <t>{"Address":"The University of Wisconsin-Parkside, International Student Admissions, Post Office Box 2000, Kenosha , Wisconsin 53141-2000","Tel":"+1 262-595-2496","Fax":"","Mail":"http://www.uwp.edu/contact/?dept=admissions","ApplyOnline":"http://www.uwp.edu/admissions/graduate.cfm","Conditions_Cost": "","Conditions_Edu": "无明确要求", "Conditions_Test": "","Conditions_Age": "无明确要求","MajorSum": "3", "OpeningTime": "","Tuition": "14866","Other_Application": "56","Other_reg": "-1","Other_books": "900","ScholarshipUrl": "http://www.uwp.edu/departments/scholarships/","alimony":"12768-21600","Other_Conditions": "1.要求提交GRE成绩。&amp;nbsp;2.要求提交大学学习成绩单。&amp;nbsp;&amp;nbsp;以上要求为应用分子生物学硕士入学要求。","Currency": "美元","Rate": "6.3387"}</t>
  </si>
  <si>
    <t>a:8:{s:6:"文学";s:34:"./major/175/6374/Specialist//9.gif";s:9:"历史学";s:34:"./major/175/6374/Specialist//7.gif";s:6:"理学";s:34:"./major/175/6374/Specialist//6.gif";s:9:"教育学";s:34:"./major/175/6374/Specialist//4.gif";s:9:"管理学";s:34:"./major/175/6374/Specialist//3.gif";s:6:"工学";s:34:"./major/175/6374/Specialist//2.gif";s:6:"医学";s:35:"./major/175/6374/Specialist//10.gif";s:6:"法学";s:34:"./major/175/6374/Specialist//1.gif";}</t>
  </si>
  <si>
    <t>{"Address":"The University of Wisconsin-Parkside, International Student Admissions, Post Office Box 2000, Kenosha , Wisconsin 53141-2000","Tel":"+1 262-595-2355","Fax":"","Mail":"http://www.uwp.edu/contact/?dept=admissions","ApplyOnline":"http://apply.wisconsin.edu/","Conditions_Cost": "","Conditions_Edu": "高中毕业", "Conditions_Test": [{"type":"传统托福(PBT)","score":"525"},{"type":"托福机考(CBT)","score":"197"},{"type":"托福网考(IBT)","score":"71"}],"Conditions_Age": "无明确要求","MajorSum": "22", "OpeningTime": [{"time":"11月1日","tip":"春季入学申请截止时间"},{"time":"6月1日","tip":"秋季入学申请截止时间"}],"Tuition": "14866","Other_Application": "44","Other_reg": "-1","Other_books": "-1","ScholarshipUrl": "http://www.uwp.edu/departments/scholarships/","alimony":"12768-21600","Other_Conditions": "无明确要求","Currency": "美元","Rate": "6.3387"}</t>
  </si>
  <si>
    <t>a:2:{s:6:"农学";s:34:"./major/175/6374/Foundation//8.gif";s:6:"医学";s:35:"./major/175/6374/Foundation//10.gif";}</t>
  </si>
  <si>
    <t>{"Address":"The University of Wisconsin-Parkside, International Student Admissions, Post Office Box 2000, Kenosha , Wisconsin 53141-2000","Tel":"+1 262-595-2355","Fax":"","Mail":"http://www.uwp.edu/contact/?dept=admissions","ApplyOnline":"http://apply.wisconsin.edu/","Conditions_Cost": "","Conditions_Edu": "无明确要求", "Conditions_Test": "","Conditions_Age": "无明确要求","MajorSum": "9", "OpeningTime": "","Tuition": "-1","Other_Application": "-1","Other_reg": "-1","Other_books": "-1","ScholarshipUrl": "","alimony":"12768-21600","Other_Conditions": "无明确要求","Currency": "美元","Rate": "6.3387"}</t>
  </si>
  <si>
    <t>威得恩大学（彻斯特）</t>
  </si>
  <si>
    <t>Widener University (Chester)</t>
  </si>
  <si>
    <t>International Admissions,Widener University,One University Place,Chester, PA 19013</t>
  </si>
  <si>
    <t>https://a.widener.edu/admissions/undergraduate/apply/applicationlisting.asp</t>
  </si>
  <si>
    <t>a:3:{i:0;O:8:"stdClass":2:{s:4:"type";s:17:"传统托福(PBT)";s:5:"score";s:3:"540";}i:1;O:8:"stdClass":2:{s:4:"type";s:17:"托福网考(IBT)";s:5:"score";s:2:"75";}i:2;O:8:"stdClass":2:{s:4:"type";s:6:"雅思";s:5:"score";s:3:"6.5";}}</t>
  </si>
  <si>
    <t>international.admissions@mail.widener.edu</t>
  </si>
  <si>
    <t>a:1:{i:0;O:8:"stdClass":2:{s:4:"time";s:10:"12月31日";s:3:"tip";s:196:"全年均可申请 学校建议在以下日期之前申请 秋季入学的申请截止日期：4月15日 春季入学的申请截止日期：10月1日 夏季入学的申请截止日期：2月15日";}}</t>
  </si>
  <si>
    <t>http://www.widener.edu/admissions/undergraduate/scholarships_aid/scholarships.aspx</t>
  </si>
  <si>
    <t>+1 (610) 499-4126</t>
  </si>
  <si>
    <t>a:9:{s:6:"文学";s:37:"./major/175/5155/Undergraduate//9.gif";s:9:"历史学";s:37:"./major/175/5155/Undergraduate//7.gif";s:6:"理学";s:37:"./major/175/5155/Undergraduate//6.gif";s:9:"经济学";s:37:"./major/175/5155/Undergraduate//5.gif";s:9:"教育学";s:37:"./major/175/5155/Undergraduate//4.gif";s:9:"管理学";s:37:"./major/175/5155/Undergraduate//3.gif";s:6:"工学";s:37:"./major/175/5155/Undergraduate//2.gif";s:6:"医学";s:38:"./major/175/5155/Undergraduate//10.gif";s:6:"法学";s:37:"./major/175/5155/Undergraduate//1.gif";}</t>
  </si>
  <si>
    <t>{"Address":"International Admissions,Widener University,One University Place,Chester, PA 19013","Tel":"+1 (610) 499-4126","Fax":"","Mail":"international.admissions@mail.widener.edu","ApplyOnline":"https://a.widener.edu/admissions/undergraduate/apply/applicationlisting.asp","Conditions_Cost": "","Conditions_Edu": "高中毕业", "Conditions_Test": [{"type":"传统托福(PBT)","score":"540"},{"type":"托福网考(IBT)","score":"75"},{"type":"雅思","score":"6.5"}],"Conditions_Age": "无明确要求","MajorSum": "43", "OpeningTime": [{"time":"12月31日","tip":"全年均可申请 学校建议在以下日期之前申请 秋季入学的申请截止日期：4月15日 春季入学的申请截止日期：10月1日 夏季入学的申请截止日期：2月15日"}],"Tuition": "37370","Other_Application": "-1","Other_reg": "-1","Other_books": "-1","ScholarshipUrl": "http://www.widener.edu/admissions/undergraduate/scholarships_aid/scholarships.aspx","alimony":"12768-21600","Other_Conditions": "申请者可提供SAT、ACT考试成绩。","Currency": "美元","Rate": "6.3387"}</t>
  </si>
  <si>
    <t>Office of Graduate Enrollment,Management,Widener University,One University Place,Chester, PA 19013</t>
  </si>
  <si>
    <t>https://a.widener.edu/admissions/graduate/apply/applicationlisting.asp</t>
  </si>
  <si>
    <t>a:7:{i:0;O:8:"stdClass":2:{s:4:"type";s:17:"传统托福(PBT)";s:5:"score";s:3:"587";}i:1;O:8:"stdClass":2:{s:4:"type";s:17:"托福网考(IBT)";s:5:"score";s:2:"95";}i:2;O:8:"stdClass":2:{s:4:"type";s:23:"托福网考(IBT)阅读";s:5:"score";s:2:"23";}i:3;O:8:"stdClass":2:{s:4:"type";s:23:"托福网考(IBT)写作";s:5:"score";s:2:"23";}i:4;O:8:"stdClass":2:{s:4:"type";s:23:"托福网考(IBT)听力";s:5:"score";s:2:"23";}i:5;O:8:"stdClass":2:{s:4:"type";s:23:"托福网考(IBT)口语";s:5:"score";s:2:"23";}i:6;O:8:"stdClass":2:{s:4:"type";s:6:"雅思";s:5:"score";s:3:"7.0";}}</t>
  </si>
  <si>
    <t>gradprograms@widener.edu</t>
  </si>
  <si>
    <t>1、要求提交大学学习成绩单。&amp;nbsp;2、要求提交GRE、GMAT考试成绩。</t>
  </si>
  <si>
    <t>http://www.widener.edu/admissions/graduate/financial_aid/default.aspx</t>
  </si>
  <si>
    <t>+1 610-499-4129</t>
  </si>
  <si>
    <t>a:7:{s:6:"文学";s:30:"./major/175/5155/Master//9.gif";s:9:"经济学";s:30:"./major/175/5155/Master//5.gif";s:9:"教育学";s:30:"./major/175/5155/Master//4.gif";s:9:"管理学";s:30:"./major/175/5155/Master//3.gif";s:6:"工学";s:30:"./major/175/5155/Master//2.gif";s:6:"医学";s:31:"./major/175/5155/Master//10.gif";s:6:"法学";s:30:"./major/175/5155/Master//1.gif";}</t>
  </si>
  <si>
    <t>{"Address":"Office of Graduate Enrollment,Management,Widener University,One University Place,Chester, PA 19013","Tel":"+1 610-499-4129","Fax":"","Mail":"gradprograms@widener.edu","ApplyOnline":"https://a.widener.edu/admissions/graduate/apply/applicationlisting.asp","Conditions_Cost": "","Conditions_Edu": "无明确要求", "Conditions_Test": [{"type":"传统托福(PBT)","score":"587"},{"type":"托福网考(IBT)","score":"95"},{"type":"托福网考(IBT)阅读","score":"23"},{"type":"托福网考(IBT)写作","score":"23"},{"type":"托福网考(IBT)听力","score":"23"},{"type":"托福网考(IBT)口语","score":"23"},{"type":"雅思","score":"7.0"}],"Conditions_Age": "无明确要求","MajorSum": "37", "OpeningTime": [{"time":"12月31日","tip":"全年均可申请"}],"Tuition": "19104","Other_Application": "-1","Other_reg": "-1","Other_books": "-1","ScholarshipUrl": "http://www.widener.edu/admissions/graduate/financial_aid/default.aspx","alimony":"12768-21600","Other_Conditions": "1、要求提交大学学习成绩单。&amp;nbsp;2、要求提交GRE、GMAT考试成绩。","Currency": "美元","Rate": "6.3387"}</t>
  </si>
  <si>
    <t>gradmc@mail.widener.edu</t>
  </si>
  <si>
    <t>a:5:{s:6:"文学";s:26:"./major/175/5155/Dr//9.gif";s:6:"理学";s:26:"./major/175/5155/Dr//6.gif";s:9:"教育学";s:26:"./major/175/5155/Dr//4.gif";s:6:"医学";s:27:"./major/175/5155/Dr//10.gif";s:6:"法学";s:26:"./major/175/5155/Dr//1.gif";}</t>
  </si>
  <si>
    <t>{"Address":"Office of Graduate Enrollment,Management,Widener University,One University Place,Chester, PA 19013","Tel":"+1 610-499-4129","Fax":"","Mail":"gradmc@mail.widener.edu","ApplyOnline":"https://a.widener.edu/admissions/graduate/apply/applicationlisting.asp","Conditions_Cost": "","Conditions_Edu": "无明确要求", "Conditions_Test": [{"type":"传统托福(PBT)","score":"587"},{"type":"托福网考(IBT)","score":"95"},{"type":"托福网考(IBT)阅读","score":"23"},{"type":"托福网考(IBT)写作","score":"23"},{"type":"托福网考(IBT)听力","score":"23"},{"type":"托福网考(IBT)口语","score":"23"},{"type":"雅思","score":"7.0"}],"Conditions_Age": "无明确要求","MajorSum": "12", "OpeningTime": [{"time":"12月31日","tip":"全年均可申请"}],"Tuition": "21312","Other_Application": "-1","Other_reg": "-1","Other_books": "-1","ScholarshipUrl": "http://www.widener.edu/admissions/graduate/financial_aid/default.aspx","alimony":"12768-21600","Other_Conditions": "1、要求提交大学学习成绩单。&amp;nbsp;2、要求提交GRE、GMAT考试成绩。","Currency": "美元","Rate": "6.3387"}</t>
  </si>
  <si>
    <t>1  610-499-4615</t>
  </si>
  <si>
    <t>sbagradv@mail.widener.edu</t>
  </si>
  <si>
    <t>1、要求提交之前学习成绩单。&amp;nbsp;2、要求提交GRE或GMAT考试成绩。</t>
  </si>
  <si>
    <t>1  610-499-4305</t>
  </si>
  <si>
    <t>a:3:{s:9:"经济学";s:27:"./major/175/5155/MBA//5.gif";s:9:"管理学";s:27:"./major/175/5155/MBA//3.gif";s:6:"医学";s:28:"./major/175/5155/MBA//10.gif";}</t>
  </si>
  <si>
    <t>{"Address":"Office of Graduate Enrollment,Management,Widener University,One University Place,Chester, PA 19013","Tel":"1  610-499-4305","Fax":"1  610-499-4615","Mail":"sbagradv@mail.widener.edu","Conditions_Cost": "","Conditions_Edu": "无明确要求", "Conditions_Test": [{"type":"传统托福(PBT)","score":"587"},{"type":"托福网考(IBT)","score":"95"},{"type":"托福网考(IBT)阅读","score":"23"},{"type":"托福网考(IBT)写作","score":"23"},{"type":"托福网考(IBT)听力","score":"23"},{"type":"托福网考(IBT)口语","score":"23"},{"type":"雅思","score":"7.0"}], "Conditions_Work": "无明确要求","xueZhi": "12个月 全日制一年","Conditions_Age": "无明确要求","MajorSum": "7", "OpeningTime": [{"time":"12月31日","tip":"全年均可申请"}],"Tuition": "30096","Other_Application": "-1","Other_reg": "-1","Other_books": "-1","ScholarshipUrl": "","alimony":"12768-21600","Other_Conditions": "1、要求提交之前学习成绩单。&amp;nbsp;2、要求提交GRE或GMAT考试成绩。","Currency": "美元","Rate": "6.3387"}</t>
  </si>
  <si>
    <t>a:7:{s:6:"理学";s:31:"./major/175/5155/NetWork//6.gif";s:9:"经济学";s:31:"./major/175/5155/NetWork//5.gif";s:9:"教育学";s:31:"./major/175/5155/NetWork//4.gif";s:9:"管理学";s:31:"./major/175/5155/NetWork//3.gif";s:6:"工学";s:31:"./major/175/5155/NetWork//2.gif";s:6:"医学";s:32:"./major/175/5155/NetWork//10.gif";s:6:"法学";s:31:"./major/175/5155/NetWork//1.gif";}</t>
  </si>
  <si>
    <t>{"Address":"Office of Graduate Enrollment,Management,Widener University,One University Place,Chester, PA 19013","Tel":"+1 610-499-4129","Fax":"","Mail":"gradmc@mail.widener.edu","ApplyOnline":"https://a.widener.edu/admissions/graduate/apply/applicationlisting.asp","Conditions_Cost": "","Conditions_Edu": "无明确要求", "Conditions_Test": "","Conditions_Age": "无明确要求","MajorSum": "15", "OpeningTime": "","Tuition": "-1","Other_Application": "","Other_reg": "-1","Other_books": "-1","ScholarshipUrl": "http://www.widener.edu/admissions/graduate/financial_aid/default.aspx","alimony":"12768-21600","Other_Conditions": "无明确要求","Currency": "美元","Rate": "6.3387"}</t>
  </si>
  <si>
    <t>a:3:{s:9:"教育学";s:34:"./major/175/5155/Foundation//4.gif";s:6:"医学";s:35:"./major/175/5155/Foundation//10.gif";s:6:"法学";s:34:"./major/175/5155/Foundation//1.gif";}</t>
  </si>
  <si>
    <t>{"Address":"International Admissions,Widener University,One University Place,Chester, PA 19013","Tel":"+1 (610) 499-4126","Fax":"","Mail":"international.admissions@mail.widener.edu","ApplyOnline":"https://a.widener.edu/admissions/undergraduate/apply/applicationlisting.asp","Conditions_Cost": "","Conditions_Edu": "无明确要求", "Conditions_Test": "","Conditions_Age": "无明确要求","MajorSum": "3", "OpeningTime": "","Tuition": "-1","Other_Application": "-1","Other_reg": "-1","Other_books": "-1","ScholarshipUrl": "","alimony":"12768-21600","Other_Conditions": "无明确要求","Currency": "美元","Rate": "6.3387"}</t>
  </si>
  <si>
    <t>圣心大学（费尔菲尔德）</t>
  </si>
  <si>
    <t>Sacred Heart University (Fairfield)</t>
  </si>
  <si>
    <t>Undergraduate Admissions, Curtis Hall, Sacred Heart University, 5151 Park Avenue, Fairfield,  CT  06825-1000</t>
  </si>
  <si>
    <t>a:7:{i:0;O:8:"stdClass":2:{s:4:"type";s:17:"传统托福(PBT)";s:5:"score";s:3:"550";}i:1;O:8:"stdClass":2:{s:4:"type";s:17:"托福网考(IBT)";s:5:"score";s:2:"80";}i:2;O:8:"stdClass":2:{s:4:"type";s:6:"雅思";s:5:"score";s:3:"6.5";}i:3;O:8:"stdClass":2:{s:4:"type";s:21:"密歇根英语考试";s:5:"score";s:2:"80";}i:4;O:8:"stdClass":2:{s:4:"type";s:3:"CPE";s:5:"score";s:3:"5.5";}i:5;O:8:"stdClass":2:{s:4:"type";s:3:"CAE";s:5:"score";s:3:"5.5";}i:6;O:8:"stdClass":2:{s:4:"type";s:3:"PTE";s:5:"score";s:2:"62";}}</t>
  </si>
  <si>
    <t>+1 203-365-7607</t>
  </si>
  <si>
    <t>enroll@sacredheart.edu</t>
  </si>
  <si>
    <t>a:3:{i:0;O:8:"stdClass":2:{s:4:"time";s:9:"12月1日";s:3:"tip";s:30:"提前录取申请截止日期";}i:1;O:8:"stdClass":2:{s:4:"time";s:10:"12月15日";s:3:"tip";s:24:"提前申请截止时间";}i:2;O:8:"stdClass":2:{s:4:"time";s:9:"2月15日";s:3:"tip";s:24:"常规申请截止时间";}}</t>
  </si>
  <si>
    <t>http://www.sacredheart.edu/admissions/financialassistance/full-timeundergraduatestudents/scholarshipsgrants/</t>
  </si>
  <si>
    <t>+1 203-371-7880</t>
  </si>
  <si>
    <t>a:10:{s:6:"文学";s:37:"./major/175/1131/Undergraduate//9.gif";s:9:"历史学";s:37:"./major/175/1131/Undergraduate//7.gif";s:6:"理学";s:37:"./major/175/1131/Undergraduate//6.gif";s:9:"经济学";s:37:"./major/175/1131/Undergraduate//5.gif";s:9:"教育学";s:37:"./major/175/1131/Undergraduate//4.gif";s:9:"管理学";s:37:"./major/175/1131/Undergraduate//3.gif";s:6:"工学";s:37:"./major/175/1131/Undergraduate//2.gif";s:6:"哲学";s:38:"./major/175/1131/Undergraduate//11.gif";s:6:"医学";s:38:"./major/175/1131/Undergraduate//10.gif";s:6:"法学";s:37:"./major/175/1131/Undergraduate//1.gif";}</t>
  </si>
  <si>
    <t>{"Address":"Undergraduate Admissions, Curtis Hall, Sacred Heart University, 5151 Park Avenue, Fairfield,  CT  06825-1000","Tel":"+1 203-371-7880","Fax":"+1 203-365-7607","Mail":"enroll@sacredheart.edu","ApplyOnline":"https://www.commonapp.org/CommonApp/default.aspx","Conditions_Cost": "","Conditions_Edu": "高中毕业", "Conditions_Test": [{"type":"传统托福(PBT)","score":"550"},{"type":"托福网考(IBT)","score":"80"},{"type":"雅思","score":"6.5"},{"type":"密歇根英语考试","score":"80"},{"type":"CPE","score":"5.5"},{"type":"CAE","score":"5.5"},{"type":"PTE","score":"62"}],"Conditions_Age": "无明确要求","MajorSum": "35", "OpeningTime": [{"time":"12月1日","tip":"提前录取申请截止日期"},{"time":"12月15日","tip":"提前申请截止时间"},{"time":"2月15日","tip":"常规申请截止时间"}],"Tuition": "33780","Other_Application": "50","Other_reg": "-1","Other_books": "-1","ScholarshipUrl": "http://www.sacredheart.edu/admissions/financialassistance/full-timeundergraduatestudents/scholarshipsgrants/","alimony":"12768-21600","Other_Conditions": "1.可提交SAT或ACT考试成绩。","Currency": "美元","Rate": "6.3387"}</t>
  </si>
  <si>
    <t>Office of Graduate Admissions, Curtis Hall, Second Floor, Sacred Heart University, 5151 Park Avenue, Fairfield, CT  06825</t>
  </si>
  <si>
    <t>http://www.sacredheart.edu/admissions/graduate/applynow/</t>
  </si>
  <si>
    <t>a:7:{i:0;O:8:"stdClass":2:{s:4:"type";s:17:"传统托福(PBT)";s:5:"score";s:3:"570";}i:1;O:8:"stdClass":2:{s:4:"type";s:17:"托福网考(IBT)";s:5:"score";s:2:"80";}i:2;O:8:"stdClass":2:{s:4:"type";s:6:"雅思";s:5:"score";s:3:"6.5";}i:3;O:8:"stdClass":2:{s:4:"type";s:21:"密歇根英语考试";s:5:"score";s:2:"80";}i:4;O:8:"stdClass":2:{s:4:"type";s:3:"CPE";s:5:"score";s:3:"5.5";}i:5;O:8:"stdClass":2:{s:4:"type";s:3:"CAE";s:5:"score";s:3:"5.5";}i:6;O:8:"stdClass":2:{s:4:"type";s:3:"PTE";s:5:"score";s:2:"62";}}</t>
  </si>
  <si>
    <t>+1 (203) 365-4732</t>
  </si>
  <si>
    <t>gradstudies@sacredheart.edu，neversc@sacredheart.edu</t>
  </si>
  <si>
    <t>http://www.sacredheart.edu/admissions/financialassistance/graduatestudents/scholarshipsgrants/</t>
  </si>
  <si>
    <t>+1 (203) 365-7619，1 203-767-0386</t>
  </si>
  <si>
    <t>a:8:{s:6:"文学";s:30:"./major/175/1131/Master//9.gif";s:6:"理学";s:30:"./major/175/1131/Master//6.gif";s:9:"教育学";s:30:"./major/175/1131/Master//4.gif";s:9:"管理学";s:30:"./major/175/1131/Master//3.gif";s:6:"工学";s:30:"./major/175/1131/Master//2.gif";s:6:"哲学";s:31:"./major/175/1131/Master//11.gif";s:6:"医学";s:31:"./major/175/1131/Master//10.gif";s:6:"法学";s:30:"./major/175/1131/Master//1.gif";}</t>
  </si>
  <si>
    <t>{"Address":"Office of Graduate Admissions, Curtis Hall, Second Floor, Sacred Heart University, 5151 Park Avenue, Fairfield, CT  06825","Tel":"+1 (203) 365-7619，1 203-767-0386","Fax":"+1 (203) 365-4732 ","Mail":"gradstudies@sacredheart.edu，neversc@sacredheart.edu","ApplyOnline":"http://www.sacredheart.edu/admissions/graduate/applynow/","Conditions_Cost": "","Conditions_Edu": "本科毕业", "Conditions_Test": [{"type":"传统托福(PBT)","score":"570"},{"type":"托福网考(IBT)","score":"80"},{"type":"雅思","score":"6.5"},{"type":"密歇根英语考试","score":"80"},{"type":"CPE","score":"5.5"},{"type":"CAE","score":"5.5"},{"type":"PTE","score":"62"}],"Conditions_Age": "无明确要求","MajorSum": "14", "OpeningTime": "","Tuition": "19920","Other_Application": "60","Other_reg": "-1","Other_books": "-1","ScholarshipUrl": "http://www.sacredheart.edu/admissions/financialassistance/graduatestudents/scholarshipsgrants/","alimony":"12768-21600","Other_Conditions": "1、国际英语水平测试（iTEP）：5分。","Currency": "美元","Rate": "6.3387"}</t>
  </si>
  <si>
    <t>a:1:{s:6:"医学";s:27:"./major/175/1131/Dr//10.gif";}</t>
  </si>
  <si>
    <t>{"Address":"Office of Graduate Admissions, Curtis Hall, Second Floor, Sacred Heart University, 5151 Park Avenue, Fairfield, CT  06825","Tel":"+1 (203) 365-7619，1 203-767-0386","Fax":"+1 (203) 365-4732 ","Mail":"gradstudies@sacredheart.edu，neversc@sacredheart.edu","ApplyOnline":"http://www.sacredheart.edu/admissions/graduate/applynow/","Conditions_Cost": "","Conditions_Edu": "本科毕业", "Conditions_Test": [{"type":"传统托福(PBT)","score":"570"},{"type":"托福网考(IBT)","score":"80"},{"type":"雅思","score":"6.5"},{"type":"密歇根英语考试","score":"80"},{"type":"CPE","score":"5.5"},{"type":"CAE","score":"5.5"},{"type":"PTE","score":"62"}],"Conditions_Age": "无明确要求","MajorSum": "2", "OpeningTime": "","Tuition": "32022","Other_Application": "60","Other_reg": "-1","Other_books": "-1","ScholarshipUrl": "http://www.sacredheart.edu/admissions/financialassistance/graduatestudents/scholarshipsgrants/","alimony":"12768-21600","Other_Conditions": "1、国际英语水平测试（iTEP）：5分。","Currency": "美元","Rate": "6.3387"}</t>
  </si>
  <si>
    <t>a:2:{s:6:"文学";s:32:"./major/175/1131/Language//9.gif";s:9:"教育学";s:32:"./major/175/1131/Language//4.gif";}</t>
  </si>
  <si>
    <t>{"Address":"Undergraduate Admissions, Curtis Hall, Sacred Heart University, 5151 Park Avenue, Fairfield,  CT  06825-1000","Tel":"+1 203-371-7880","Fax":"+1 203-365-7607","Mail":"enroll@sacredheart.edu","ApplyOnline":"https://www.commonapp.org/CommonApp/default.aspx","Conditions_Cost": "","Conditions_Edu": "无明确要求", "Conditions_Test": "","Conditions_Age": "无明确要求","MajorSum": "1", "OpeningTime": "","Tuition": "299","Other_Application": "65","Other_reg": "-1","Other_books": "-1","ScholarshipUrl": "","alimony":"12768-21600","Other_Conditions": "无明确要求","Currency": "美元","Rate": "6.3387"}</t>
  </si>
  <si>
    <t>a:4:{s:6:"农学";s:34:"./major/175/1131/Foundation//8.gif";s:9:"教育学";s:34:"./major/175/1131/Foundation//4.gif";s:6:"医学";s:35:"./major/175/1131/Foundation//10.gif";s:6:"法学";s:34:"./major/175/1131/Foundation//1.gif";}</t>
  </si>
  <si>
    <t>{"Address":"Undergraduate Admissions, Curtis Hall, Sacred Heart University, 5151 Park Avenue, Fairfield,  CT  06825-1000","Tel":"+1 203-371-7880","Fax":"+1 203-365-7607","Mail":"enroll@sacredheart.edu","ApplyOnline":"https://www.commonapp.org/CommonApp/default.aspx","Conditions_Cost": "","Conditions_Edu": "无明确要求", "Conditions_Test": "","Conditions_Age": "无明确要求","MajorSum": "8", "OpeningTime": "","Tuition": "-1","Other_Application": "-1","Other_reg": "-1","Other_books": "-1","ScholarshipUrl": "","alimony":"12768-21600","Other_Conditions": "无明确要求","Currency": "美元","Rate": "6.3387"}</t>
  </si>
  <si>
    <t>爱欧纳学院（新罗谢尔）</t>
  </si>
  <si>
    <t>Iona College (New Rochelle)</t>
  </si>
  <si>
    <t>Office of Admissions  Iona College   715 North Avenue  New Rochelle  NY 10801  USA</t>
  </si>
  <si>
    <t>http://www.iona.edu/Admissions/International-Students/International-Application-Process/Undergraduate.aspx</t>
  </si>
  <si>
    <t>admissions@iona.edu</t>
  </si>
  <si>
    <t>http://www.iona.edu/Student-Life/Student-Financial-Services/Financial-Aid-Scholarships.aspx</t>
  </si>
  <si>
    <t>+1 914-633-2502</t>
  </si>
  <si>
    <t>a:10:{s:6:"文学";s:37:"./major/175/3978/Undergraduate//9.gif";s:9:"历史学";s:37:"./major/175/3978/Undergraduate//7.gif";s:6:"理学";s:37:"./major/175/3978/Undergraduate//6.gif";s:9:"经济学";s:37:"./major/175/3978/Undergraduate//5.gif";s:9:"教育学";s:37:"./major/175/3978/Undergraduate//4.gif";s:9:"管理学";s:37:"./major/175/3978/Undergraduate//3.gif";s:6:"工学";s:37:"./major/175/3978/Undergraduate//2.gif";s:6:"哲学";s:38:"./major/175/3978/Undergraduate//11.gif";s:6:"医学";s:38:"./major/175/3978/Undergraduate//10.gif";s:6:"法学";s:37:"./major/175/3978/Undergraduate//1.gif";}</t>
  </si>
  <si>
    <t>{"Address":"Office of Admissions  Iona College   715 North Avenue  New Rochelle  NY 10801  USA","Tel":"+1 914-633-2502","Fax":"","Mail":"admissions@iona.edu","ApplyOnline":"http://www.iona.edu/Admissions/International-Students/International-Application-Process/Undergraduate.aspx","Conditions_Cost": "","Conditions_Edu": "高中毕业", "Conditions_Test": [{"type":"传统托福(PBT)","score":"550"},{"type":"托福机考(CBT)","score":"213"},{"type":"托福网考(IBT)","score":"80"},{"type":"雅思","score":"6.5"}],"Conditions_Age": "无明确要求","MajorSum": "34", "OpeningTime": "","Tuition": "30670","Other_Application": "50","Other_reg": "-1","Other_books": "-1","ScholarshipUrl": "http://www.iona.edu/Student-Life/Student-Financial-Services/Financial-Aid-Scholarships.aspx","alimony":"12768-21600","Other_Conditions": "1.提交SAT或ACT考试成绩。","Currency": "美元","Rate": "6.3387"}</t>
  </si>
  <si>
    <t>Office of AdmissionsIona College 715 North AvenueNew RochelleNY 10801USA</t>
  </si>
  <si>
    <t>http://www.iona.edu/Admissions/Graduate-Admissions/How-to-Apply.aspx</t>
  </si>
  <si>
    <t>a:2:{i:0;O:8:"stdClass":2:{s:4:"type";s:17:"托福机考(CBT)";s:5:"score";s:3:"213";}i:1;O:8:"stdClass":2:{s:4:"type";s:17:"托福网考(IBT)";s:5:"score";s:2:"80";}}</t>
  </si>
  <si>
    <t>gradadmissions@iona.edu</t>
  </si>
  <si>
    <t>a:9:{s:6:"文学";s:30:"./major/175/3978/Master//9.gif";s:9:"历史学";s:30:"./major/175/3978/Master//7.gif";s:6:"理学";s:30:"./major/175/3978/Master//6.gif";s:9:"经济学";s:30:"./major/175/3978/Master//5.gif";s:9:"教育学";s:30:"./major/175/3978/Master//4.gif";s:9:"管理学";s:30:"./major/175/3978/Master//3.gif";s:6:"工学";s:30:"./major/175/3978/Master//2.gif";s:6:"医学";s:31:"./major/175/3978/Master//10.gif";s:6:"法学";s:30:"./major/175/3978/Master//1.gif";}</t>
  </si>
  <si>
    <t>{"Address":"Office of AdmissionsIona College 715 North AvenueNew RochelleNY 10801USA","Tel":"+1 914-633-2502","Fax":"","Mail":"gradadmissions@iona.edu","ApplyOnline":"http://www.iona.edu/Admissions/Graduate-Admissions/How-to-Apply.aspx","Conditions_Cost": "","Conditions_Edu": "本科毕业", "Conditions_Test": [{"type":"托福机考(CBT)","score":"213"},{"type":"托福网考(IBT)","score":"80"}],"Conditions_Age": "无明确要求","MajorSum": "25", "OpeningTime": "","Tuition": "22752","Other_Application": "50","Other_reg": "-1","Other_books": "-1","ScholarshipUrl": "http://www.iona.edu/Student-Life/Student-Financial-Services/Financial-Aid-Scholarships.aspx","alimony":"12768-21600","Other_Conditions": "无明确要求","Currency": "美元","Rate": "6.3387"}</t>
  </si>
  <si>
    <t>hryan@iona.edu</t>
  </si>
  <si>
    <t>1 (914) 633-2527</t>
  </si>
  <si>
    <t>a:4:{s:9:"经济学";s:27:"./major/175/3978/MBA//5.gif";s:9:"管理学";s:27:"./major/175/3978/MBA//3.gif";s:6:"工学";s:27:"./major/175/3978/MBA//2.gif";s:6:"医学";s:28:"./major/175/3978/MBA//10.gif";}</t>
  </si>
  <si>
    <t>{"Address":"Office of AdmissionsIona College 715 North AvenueNew RochelleNY 10801USA","Tel":"1 (914) 633-2527","Fax":"","Mail":"hryan@iona.edu","Conditions_Cost": "","Conditions_Edu": "本科毕业", "Conditions_Test": [{"type":"传统托福(PBT)","score":"550"},{"type":"托福机考(CBT)","score":"213"},{"type":"托福网考(IBT)","score":"80"},{"type":"雅思","score":"6.5"}], "Conditions_Work": "无明确要求","xueZhi": "24个月 全日制","Conditions_Age": "无明确要求","MajorSum": "8", "OpeningTime": "","Tuition": "36972","Other_Application": "50","Other_reg": "-1","Other_books": "-1","ScholarshipUrl": "","alimony":"12768-21600","Other_Conditions": "无明确要求","Currency": "美元","Rate": "6.3387"}</t>
  </si>
  <si>
    <t>a:7:{s:6:"理学";s:31:"./major/175/3978/NetWork//6.gif";s:9:"经济学";s:31:"./major/175/3978/NetWork//5.gif";s:9:"教育学";s:31:"./major/175/3978/NetWork//4.gif";s:9:"管理学";s:31:"./major/175/3978/NetWork//3.gif";s:6:"工学";s:31:"./major/175/3978/NetWork//2.gif";s:6:"医学";s:32:"./major/175/3978/NetWork//10.gif";s:6:"法学";s:31:"./major/175/3978/NetWork//1.gif";}</t>
  </si>
  <si>
    <t>{"Address":"Office of AdmissionsIona College 715 North AvenueNew RochelleNY 10801USA","Tel":"+1 914-633-2502","Fax":"","Mail":"gradadmissions@iona.edu","ApplyOnline":"http://www.iona.edu/Admissions/Graduate-Admissions/How-to-Apply.aspx","Conditions_Cost": "","Conditions_Edu": "无明确要求", "Conditions_Test": "","Conditions_Age": "无明确要求","MajorSum": "20", "OpeningTime": "","Tuition": "-1","Other_Application": "","Other_reg": "-1","Other_books": "-1","ScholarshipUrl": "","alimony":"12768-21600","Other_Conditions": "无明确要求","Currency": "美元","Rate": "6.3387"}</t>
  </si>
  <si>
    <t>宾州布鲁姆斯堡大学(布鲁斯堡)</t>
  </si>
  <si>
    <t>Bloomsburg University of Pennsylvania (Bloomsburg)</t>
  </si>
  <si>
    <t>Office of Admissions,104 Student Services Center,Bloomsburg University,Bloomsburg, PA 17815</t>
  </si>
  <si>
    <t>https://www.bloomu.edu/admissions/apply</t>
  </si>
  <si>
    <t>a:4:{i:0;O:8:"stdClass":2:{s:4:"type";s:17:"传统托福(PBT)";s:5:"score";s:3:"500";}i:1;O:8:"stdClass":2:{s:4:"type";s:17:"托福机考(CBT)";s:5:"score";s:3:"173";}i:2;O:8:"stdClass":2:{s:4:"type";s:17:"托福网考(IBT)";s:5:"score";s:2:"65";}i:3;O:8:"stdClass":2:{s:4:"type";s:6:"雅思";s:5:"score";s:1:"6";}}</t>
  </si>
  <si>
    <t>+1 (570) 389-4741</t>
  </si>
  <si>
    <t>buadmiss@bloomu.edu</t>
  </si>
  <si>
    <t>a:3:{i:0;O:8:"stdClass":2:{s:4:"time";s:9:"4月15日";s:3:"tip";s:30:"夏季入学申请截止日期";}i:1;O:8:"stdClass":2:{s:4:"time";s:9:"6月30日";s:3:"tip";s:30:"秋季入学申请截止日期";}i:2;O:8:"stdClass":2:{s:4:"time";s:10:"11月15日";s:3:"tip";s:30:"春季入学申请截止日期";}}</t>
  </si>
  <si>
    <t>http://www.bloomu.edu/aid/guide/scholarships</t>
  </si>
  <si>
    <t>+1 (570) 389-4316</t>
  </si>
  <si>
    <t>a:10:{s:6:"文学";s:37:"./major/175/4856/Undergraduate//9.gif";s:9:"历史学";s:37:"./major/175/4856/Undergraduate//7.gif";s:6:"理学";s:37:"./major/175/4856/Undergraduate//6.gif";s:9:"经济学";s:37:"./major/175/4856/Undergraduate//5.gif";s:9:"教育学";s:37:"./major/175/4856/Undergraduate//4.gif";s:9:"管理学";s:37:"./major/175/4856/Undergraduate//3.gif";s:6:"工学";s:37:"./major/175/4856/Undergraduate//2.gif";s:6:"哲学";s:38:"./major/175/4856/Undergraduate//11.gif";s:6:"医学";s:38:"./major/175/4856/Undergraduate//10.gif";s:6:"法学";s:37:"./major/175/4856/Undergraduate//1.gif";}</t>
  </si>
  <si>
    <t>{"Address":"Office of Admissions,104 Student Services Center,Bloomsburg University,Bloomsburg, PA 17815","Tel":"+1 (570) 389-4316","Fax":"+1 (570) 389-4741","Mail":"buadmiss@bloomu.edu","ApplyOnline":"https://www.bloomu.edu/admissions/apply","Conditions_Cost": "","Conditions_Edu": "高中毕业", "Conditions_Test": [{"type":"传统托福(PBT)","score":"500"},{"type":"托福机考(CBT)","score":"173"},{"type":"托福网考(IBT)","score":"65"},{"type":"雅思","score":"6"}],"Conditions_Age": "无明确要求","MajorSum": "46", "OpeningTime": [{"time":"4月15日","tip":"夏季入学申请截止日期"},{"time":"6月30日","tip":"秋季入学申请截止日期"},{"time":"11月15日","tip":"春季入学申请截止日期"}],"Tuition": "16556","Other_Application": "-1","Other_reg": "-1","Other_books": "-1","ScholarshipUrl": "http://www.bloomu.edu/aid/guide/scholarships","alimony":"12768-21600","Other_Conditions": "无明确要求","Currency": "美元","Rate": "6.3387"}</t>
  </si>
  <si>
    <t>http://www.bloomu.edu/gradschool/apply</t>
  </si>
  <si>
    <t>+1(570) 389-3054</t>
  </si>
  <si>
    <t>+1(570) 389-4015</t>
  </si>
  <si>
    <t>a:6:{s:6:"文学";s:30:"./major/175/4856/Master//9.gif";s:6:"理学";s:30:"./major/175/4856/Master//6.gif";s:9:"教育学";s:30:"./major/175/4856/Master//4.gif";s:9:"管理学";s:30:"./major/175/4856/Master//3.gif";s:6:"医学";s:31:"./major/175/4856/Master//10.gif";s:6:"法学";s:30:"./major/175/4856/Master//1.gif";}</t>
  </si>
  <si>
    <t>{"Address":"Office of Admissions,104 Student Services Center,Bloomsburg University,Bloomsburg, PA 17815","Tel":"+1(570) 389-4015","Fax":"+1(570) 389-3054","Mail":"buadmiss@bloomu.edu","ApplyOnline":"http://www.bloomu.edu/gradschool/apply","Conditions_Cost": "","Conditions_Edu": "本科毕业", "Conditions_Test": [{"type":"传统托福(PBT)","score":"550"},{"type":"托福机考(CBT)","score":"213"},{"type":"托福网考(IBT)","score":"79"}],"Conditions_Age": "无明确要求","MajorSum": "17", "OpeningTime": "","Tuition": "15912","Other_Application": "-1","Other_reg": "-1","Other_books": "-1","ScholarshipUrl": "http://www.bloomu.edu/aid/guide/scholarships","alimony":"12768-21600","Other_Conditions": "无明确要求","Currency": "美元","Rate": "6.3387"}</t>
  </si>
  <si>
    <t>1、要求提交GRE成绩。&amp;nbsp;&amp;nbsp;注：以上要求为听力学专业录取条件。</t>
  </si>
  <si>
    <t>a:1:{s:6:"医学";s:27:"./major/175/4856/Dr//10.gif";}</t>
  </si>
  <si>
    <t>{"Address":"Office of Admissions,104 Student Services Center,Bloomsburg University,Bloomsburg, PA 17815","Tel":"+1(570) 389-4015","Fax":"+1(570) 389-3054","Mail":"buadmiss@bloomu.edu","ApplyOnline":"http://www.bloomu.edu/gradschool/apply","Conditions_Cost": [{"score":"四分制  3.0","tip":"GPA"}],"Conditions_Edu": "本科毕业", "Conditions_Test": [{"type":"传统托福(PBT)","score":"550"},{"type":"托福机考(CBT)","score":"213"},{"type":"托福网考(IBT)","score":"79"}],"Conditions_Age": "无明确要求","MajorSum": "1", "OpeningTime": "","Tuition": "15912","Other_Application": "-1","Other_reg": "-1","Other_books": "-1","ScholarshipUrl": "http://www.bloomu.edu/aid/guide/scholarships","alimony":"12768-21600","Other_Conditions": "1、要求提交GRE成绩。&amp;nbsp;&amp;nbsp;注：以上要求为听力学专业录取条件。","Currency": "美元","Rate": "6.3387"}</t>
  </si>
  <si>
    <t>12个月 全日制一年至两年</t>
  </si>
  <si>
    <t>a:1:{s:9:"管理学";s:27:"./major/175/4856/MBA//3.gif";}</t>
  </si>
  <si>
    <t>{"Address":"","Tel":"","Fax":"","Mail":"","Conditions_Cost": "","Conditions_Edu": "无明确要求", "Conditions_Test": "", "Conditions_Work": "无明确要求","xueZhi": "12个月 全日制一年至两年","Conditions_Age": "无明确要求","MajorSum": "1", "OpeningTime": "","Tuition": "-1","Other_Application": "-1","Other_reg": "-1","Other_books": "-1","ScholarshipUrl": "","alimony":"12768-21600","Other_Conditions": "无明确要求","Currency": "美元","Rate": "6.3387"}</t>
  </si>
  <si>
    <t>a:3:{s:6:"农学";s:34:"./major/175/4856/Foundation//8.gif";s:9:"教育学";s:34:"./major/175/4856/Foundation//4.gif";s:6:"医学";s:35:"./major/175/4856/Foundation//10.gif";}</t>
  </si>
  <si>
    <t>{"Address":"Office of Admissions,104 Student Services Center,Bloomsburg University,Bloomsburg, PA 17815","Tel":"+1 (570) 389-4316","Fax":"+1 (570) 389-4741","Mail":"buadmiss@bloomu.edu","ApplyOnline":"https://www.bloomu.edu/admissions/apply","Conditions_Cost": "","Conditions_Edu": "无明确要求", "Conditions_Test": "","Conditions_Age": "无明确要求","MajorSum": "12", "OpeningTime": "","Tuition": "-1","Other_Application": "-1","Other_reg": "-1","Other_books": "-1","ScholarshipUrl": "","alimony":"12768-21600","Other_Conditions": "无明确要求","Currency": "美元","Rate": "6.3387"}</t>
  </si>
  <si>
    <t>埃克学院（圣彼得堡）</t>
  </si>
  <si>
    <t>Eckerd College (St. Petersburg)</t>
  </si>
  <si>
    <t>Office of Admission, Eckerd College, 4200 54th Avenue South, St. Petersburg, FL 33711</t>
  </si>
  <si>
    <t>http://www.eckerd.edu/admissions/apply/index.php</t>
  </si>
  <si>
    <t>a:4:{i:0;O:8:"stdClass":2:{s:4:"type";s:17:"传统托福(PBT)";s:5:"score";s:3:"550";}i:1;O:8:"stdClass":2:{s:4:"type";s:17:"托福网考(IBT)";s:5:"score";s:2:"79";}i:2;O:8:"stdClass":2:{s:4:"type";s:17:"托福机考(CBT)";s:5:"score";s:3:"213";}i:3;O:8:"stdClass":2:{s:4:"type";s:6:"雅思";s:5:"score";s:3:"6.5";}}</t>
  </si>
  <si>
    <t>+1 (727) 866-2304</t>
  </si>
  <si>
    <t>admissions@eckerd.edu</t>
  </si>
  <si>
    <t>1、通过美国语言中心（ELS）-112级，可不必提交其他语言考试成绩。&amp;nbsp;2、可提交SAT、ACT考试成绩。</t>
  </si>
  <si>
    <t>http://www.eckerd.edu/admissions/finaid/index.php</t>
  </si>
  <si>
    <t>+1 (727) 864-8331</t>
  </si>
  <si>
    <t>a:8:{s:6:"文学";s:37:"./major/175/1265/Undergraduate//9.gif";s:9:"历史学";s:37:"./major/175/1265/Undergraduate//7.gif";s:6:"理学";s:37:"./major/175/1265/Undergraduate//6.gif";s:9:"经济学";s:37:"./major/175/1265/Undergraduate//5.gif";s:9:"管理学";s:37:"./major/175/1265/Undergraduate//3.gif";s:6:"工学";s:37:"./major/175/1265/Undergraduate//2.gif";s:6:"哲学";s:38:"./major/175/1265/Undergraduate//11.gif";s:6:"法学";s:37:"./major/175/1265/Undergraduate//1.gif";}</t>
  </si>
  <si>
    <t>{"Address":"Office of Admission, Eckerd College, 4200 54th Avenue South, St. Petersburg, FL 33711","Tel":"+1 (727) 864-8331","Fax":"+1 (727) 866-2304","Mail":"admissions@eckerd.edu","ApplyOnline":"http://www.eckerd.edu/admissions/apply/index.php","Conditions_Cost": "","Conditions_Edu": "高中毕业", "Conditions_Test": [{"type":"传统托福(PBT)","score":"550"},{"type":"托福网考(IBT)","score":"79"},{"type":"托福机考(CBT)","score":"213"},{"type":"雅思","score":"6.5"}],"Conditions_Age": "无明确要求","MajorSum": "40", "OpeningTime": [{"time":"12月31日","tip":"全年均可申请"}],"Tuition": "37046","Other_Application": "40","Other_reg": "-1","Other_books": "-1","ScholarshipUrl": "http://www.eckerd.edu/admissions/finaid/index.php","alimony":"12768-21600","Other_Conditions": "1、通过美国语言中心（ELS）-112级，可不必提交其他语言考试成绩。&amp;nbsp;2、可提交SAT、ACT考试成绩。","Currency": "美元","Rate": "6.3387"}</t>
  </si>
  <si>
    <t>a:5:{s:6:"农学";s:34:"./major/175/1265/Foundation//8.gif";s:9:"教育学";s:34:"./major/175/1265/Foundation//4.gif";s:6:"工学";s:34:"./major/175/1265/Foundation//2.gif";s:6:"医学";s:35:"./major/175/1265/Foundation//10.gif";s:6:"法学";s:34:"./major/175/1265/Foundation//1.gif";}</t>
  </si>
  <si>
    <t>{"Address":"Office of Admission, Eckerd College, 4200 54th Avenue South, St. Petersburg, FL 33711","Tel":"+1 (727) 864-8331","Fax":"+1 (727) 866-2304","Mail":"admissions@eckerd.edu","ApplyOnline":"http://www.eckerd.edu/admissions/apply/index.php","Conditions_Cost": "","Conditions_Edu": "无明确要求", "Conditions_Test": "","Conditions_Age": "无明确要求","MajorSum": "5", "OpeningTime": "","Tuition": "-1","Other_Application": "-1","Other_reg": "-1","Other_books": "-1","ScholarshipUrl": "","alimony":"12768-21600","Other_Conditions": "无明确要求","Currency": "美元","Rate": "6.3387"}</t>
  </si>
  <si>
    <t>西雅图太平洋大学（西雅图）</t>
  </si>
  <si>
    <t>Seattle Pacific University (Seattle)</t>
  </si>
  <si>
    <t>Director of Undergraduate Admissions Seattle Pacific University 3307 Third Avenue West, Suite 115  Seattle, Washington 98119-1922</t>
  </si>
  <si>
    <t>http://www.spu.edu/depts/ugadm/applyingtospu/applynow.asp</t>
  </si>
  <si>
    <t>1 206-281-2544</t>
  </si>
  <si>
    <t>admissions@spu.edu</t>
  </si>
  <si>
    <t>a:3:{i:0;O:8:"stdClass":2:{s:4:"time";s:10:"11月15日";s:3:"tip";s:81:"秋季入学申请截止时间（提前录取）、冬季入学申请截止时间";}i:1;O:8:"stdClass":2:{s:4:"time";s:8:"3月1日";s:3:"tip";s:30:"春季入学申请截止时间";}i:2;O:8:"stdClass":2:{s:4:"time";s:8:"2月1日";s:3:"tip";s:30:"秋季入学申请截止时间";}}</t>
  </si>
  <si>
    <t>http://www.spu.edu/depts/ugadm/applyingtospu/scholarships.asp</t>
  </si>
  <si>
    <t>1 206-281-2021</t>
  </si>
  <si>
    <t>a:10:{s:6:"文学";s:37:"./major/175/6232/Undergraduate//9.gif";s:9:"历史学";s:37:"./major/175/6232/Undergraduate//7.gif";s:6:"理学";s:37:"./major/175/6232/Undergraduate//6.gif";s:9:"经济学";s:37:"./major/175/6232/Undergraduate//5.gif";s:9:"教育学";s:37:"./major/175/6232/Undergraduate//4.gif";s:9:"管理学";s:37:"./major/175/6232/Undergraduate//3.gif";s:6:"工学";s:37:"./major/175/6232/Undergraduate//2.gif";s:6:"哲学";s:38:"./major/175/6232/Undergraduate//11.gif";s:6:"医学";s:38:"./major/175/6232/Undergraduate//10.gif";s:6:"法学";s:37:"./major/175/6232/Undergraduate//1.gif";}</t>
  </si>
  <si>
    <t>{"Address":"Director of Undergraduate Admissions Seattle Pacific University 3307 Third Avenue West, Suite 115  Seattle, Washington 98119-1922","Tel":"1 206-281-2021","Fax":"1 206-281-2544","Mail":"admissions@spu.edu","ApplyOnline":"http://www.spu.edu/depts/ugadm/applyingtospu/applynow.asp","Conditions_Cost": "","Conditions_Edu": "高中毕业", "Conditions_Test": [{"type":"传统托福(PBT)","score":"550"},{"type":"托福机考(CBT)","score":"213"},{"type":"托福网考(IBT)","score":"79"},{"type":"雅思","score":"6.0"}],"Conditions_Age": "无明确要求","MajorSum": "55", "OpeningTime": [{"time":"11月15日","tip":"秋季入学申请截止时间（提前录取）、冬季入学申请截止时间"},{"time":"3月1日","tip":"春季入学申请截止时间"},{"time":"2月1日","tip":"秋季入学申请截止时间"}],"Tuition": "33444","Other_Application": "50","Other_reg": "-1","Other_books": "-1","ScholarshipUrl": "http://www.spu.edu/depts/ugadm/applyingtospu/scholarships.asp","alimony":"12768-21600","Other_Conditions": "申请者可提供SAT、ACT考试成绩。","Currency": "美元","Rate": "6.3387"}</t>
  </si>
  <si>
    <t>The Graduate Center, Seattle Pacific University, 3307 Third Avenue West, Suite 115, Seattle, Washington 98119-1922</t>
  </si>
  <si>
    <t>https://app.applyyourself.com/?id=spu-grad</t>
  </si>
  <si>
    <t>gradadmissions@spu.edu</t>
  </si>
  <si>
    <t>http://www.spu.edu/acad/GRCatalog/20123/financialaid.asp</t>
  </si>
  <si>
    <t>+1 206-281-2091</t>
  </si>
  <si>
    <t>a:7:{s:6:"文学";s:30:"./major/175/6232/Master//9.gif";s:6:"理学";s:30:"./major/175/6232/Master//6.gif";s:9:"教育学";s:30:"./major/175/6232/Master//4.gif";s:9:"管理学";s:30:"./major/175/6232/Master//3.gif";s:6:"工学";s:30:"./major/175/6232/Master//2.gif";s:6:"哲学";s:31:"./major/175/6232/Master//11.gif";s:6:"医学";s:31:"./major/175/6232/Master//10.gif";}</t>
  </si>
  <si>
    <t>{"Address":"The Graduate Center, Seattle Pacific University, 3307 Third Avenue West, Suite 115, Seattle, Washington 98119-1922","Tel":"+1 206-281-2091","Fax":"","Mail":"gradadmissions@spu.edu","ApplyOnline":"https://app.applyyourself.com/?id=spu-grad","Conditions_Cost": [{"score":"四分制  3.0","tip":"GPA"}],"Conditions_Edu": "本科毕业", "Conditions_Test": [{"type":"传统托福(PBT)","score":"550"}],"Conditions_Age": "无明确要求","MajorSum": "13", "OpeningTime": "","Tuition": "12474","Other_Application": "50","Other_reg": "-1","Other_books": "-1","ScholarshipUrl": "http://www.spu.edu/acad/GRCatalog/20123/financialaid.asp","alimony":"12768-21600","Other_Conditions": "无明确要求","Currency": "美元","Rate": "6.3387"}</t>
  </si>
  <si>
    <t>a:2:{s:6:"理学";s:26:"./major/175/6232/Dr//6.gif";s:9:"教育学";s:26:"./major/175/6232/Dr//4.gif";}</t>
  </si>
  <si>
    <t>{"Address":"The Graduate Center, Seattle Pacific University, 3307 Third Avenue West, Suite 115, Seattle, Washington 98119-1922","Tel":"+1 206-281-2091","Fax":"","Mail":"gradadmissions@spu.edu","ApplyOnline":"https://app.applyyourself.com/?id=spu-grad","Conditions_Cost": [{"score":"3.0"}],"Conditions_Edu": "本科毕业", "Conditions_Test": [{"type":"传统托福(PBT)","score":"550"}],"Conditions_Age": "无明确要求","MajorSum": "4", "OpeningTime": "","Tuition": "13176","Other_Application": "50","Other_reg": "-1","Other_books": "-1","ScholarshipUrl": "http://www.spu.edu/acad/GRCatalog/20123/financialaid.asp","alimony":"12768-21600","Other_Conditions": "无明确要求","Currency": "美元","Rate": "6.3387"}</t>
  </si>
  <si>
    <t>a:3:{s:9:"教育学";s:34:"./major/175/6232/Foundation//4.gif";s:6:"医学";s:35:"./major/175/6232/Foundation//10.gif";s:6:"法学";s:34:"./major/175/6232/Foundation//1.gif";}</t>
  </si>
  <si>
    <t>{"Address":"Director of Undergraduate Admissions Seattle Pacific University 3307 Third Avenue West, Suite 115  Seattle, Washington 98119-1922","Tel":"1 206-281-2021","Fax":"1 206-281-2544","Mail":"admissions@spu.edu","ApplyOnline":"http://www.spu.edu/depts/ugadm/applyingtospu/applynow.asp","Conditions_Cost": "","Conditions_Edu": "无明确要求", "Conditions_Test": "","Conditions_Age": "无明确要求","MajorSum": "2", "OpeningTime": "","Tuition": "-1","Other_Application": "-1","Other_reg": "-1","Other_books": "-1","ScholarshipUrl": "","alimony":"12768-21600","Other_Conditions": "无明确要求","Currency": "美元","Rate": "6.3387"}</t>
  </si>
  <si>
    <t>宾夕法尼亚洛克海文大学（洛克海文）</t>
  </si>
  <si>
    <t>Lock Haven University of Pennsylvania (Lock Haven)</t>
  </si>
  <si>
    <t>Lock Haven University,   401 N. Fairview Street   Lock Haven, Pennsylvania 17745</t>
  </si>
  <si>
    <t>https://secure.applynow.passhe.edu/applications/PASSHE/apply.html?application_id=1284</t>
  </si>
  <si>
    <t>a:7:{i:0;O:8:"stdClass":2:{s:4:"type";s:17:"传统托福(PBT)";s:5:"score";s:3:"550";}i:1;O:8:"stdClass":2:{s:4:"type";s:17:"托福机考(CBT)";s:5:"score";s:3:"213";}i:2;O:8:"stdClass":2:{s:4:"type";s:17:"托福网考(IBT)";s:5:"score";s:2:"79";}i:3;O:8:"stdClass":2:{s:4:"type";s:6:"雅思";s:5:"score";s:3:"5.5";}i:4;O:8:"stdClass":2:{s:4:"type";s:18:"SAT批判性阅读";s:5:"score";s:3:"500";}i:5;O:8:"stdClass":2:{s:4:"type";s:9:"ACT英语";s:5:"score";s:2:"20";}i:6;O:8:"stdClass":2:{s:4:"type";s:9:"ACT阅读";s:5:"score";s:2:"20";}}</t>
  </si>
  <si>
    <t>admissions@lhup.edu</t>
  </si>
  <si>
    <t>http://www.lhup.edu/Admissions/scholarships.html</t>
  </si>
  <si>
    <t>1 570.484.2011</t>
  </si>
  <si>
    <t>a:9:{s:6:"文学";s:37:"./major/175/5018/Undergraduate//9.gif";s:9:"历史学";s:37:"./major/175/5018/Undergraduate//7.gif";s:6:"理学";s:37:"./major/175/5018/Undergraduate//6.gif";s:9:"教育学";s:37:"./major/175/5018/Undergraduate//4.gif";s:9:"管理学";s:37:"./major/175/5018/Undergraduate//3.gif";s:6:"工学";s:37:"./major/175/5018/Undergraduate//2.gif";s:6:"哲学";s:38:"./major/175/5018/Undergraduate//11.gif";s:6:"医学";s:38:"./major/175/5018/Undergraduate//10.gif";s:6:"法学";s:37:"./major/175/5018/Undergraduate//1.gif";}</t>
  </si>
  <si>
    <t>{"Address":"Lock Haven University,   401 N. Fairview Street   Lock Haven, Pennsylvania 17745","Tel":"1 570.484.2011","Fax":"","Mail":"admissions@lhup.edu","ApplyOnline":"https://secure.applynow.passhe.edu/applications/PASSHE/apply.html?application_id=1284","Conditions_Cost": "","Conditions_Edu": "高中毕业", "Conditions_Test": [{"type":"传统托福(PBT)","score":"550"},{"type":"托福机考(CBT)","score":"213"},{"type":"托福网考(IBT)","score":"79"},{"type":"雅思","score":"5.5"},{"type":"SAT批判性阅读","score":"500"},{"type":"ACT英语","score":"20"},{"type":"ACT阅读","score":"20"}],"Conditions_Age": "无明确要求","MajorSum": "47", "OpeningTime": "","Tuition": "16556","Other_Application": "25","Other_reg": "-1","Other_books": "-1","ScholarshipUrl": "http://www.lhup.edu/Admissions/scholarships.html","alimony":"12768-21600","Other_Conditions": "无明确要求","Currency": "美元","Rate": "6.3387"}</t>
  </si>
  <si>
    <t>http://www.lhup.edu/admissions/graduate_students.html</t>
  </si>
  <si>
    <t>医师助理专业录取条件：&amp;nbsp;1.提交GRE考试成绩。</t>
  </si>
  <si>
    <t>a:3:{s:9:"教育学";s:30:"./major/175/5018/Master//4.gif";s:9:"管理学";s:30:"./major/175/5018/Master//3.gif";s:6:"医学";s:31:"./major/175/5018/Master//10.gif";}</t>
  </si>
  <si>
    <t>{"Address":"Lock Haven University,   401 N. Fairview Street   Lock Haven, Pennsylvania 17745","Tel":"1 570.484.2011","Fax":"","Mail":"admissions@lhup.edu","ApplyOnline":"http://www.lhup.edu/admissions/graduate_students.html","Conditions_Cost": [{"score":"四分制  3.0","tip":"GPA"}],"Conditions_Edu": "本科毕业", "Conditions_Test": "","Conditions_Age": "无明确要求","MajorSum": "7", "OpeningTime": "","Tuition": "16556","Other_Application": "25","Other_reg": "-1","Other_books": "-1","ScholarshipUrl": "http://www.lhup.edu/Admissions/scholarships.html","alimony":"12768-21600","Other_Conditions": "医师助理专业录取条件：&amp;nbsp;1.提交GRE考试成绩。","Currency": "美元","Rate": "6.3387"}</t>
  </si>
  <si>
    <t>http://www.lhup.edu/admissions/apply/application.html</t>
  </si>
  <si>
    <t>a:8:{i:0;O:8:"stdClass":2:{s:4:"type";s:17:"传统托福(PBT)";s:5:"score";s:3:"550";}i:1;O:8:"stdClass":2:{s:4:"type";s:17:"托福机考(CBT)";s:5:"score";s:3:"213";}i:2;O:8:"stdClass":2:{s:4:"type";s:17:"托福网考(IBT)";s:5:"score";s:2:"79";}i:3;O:8:"stdClass":2:{s:4:"type";s:6:"雅思";s:5:"score";s:3:"5.5";}i:4;O:8:"stdClass":2:{s:4:"type";s:3:"SAT";s:5:"score";s:4:"1000";}i:5;O:8:"stdClass":2:{s:4:"type";s:18:"SAT批判性阅读";s:5:"score";s:3:"500";}i:6;O:8:"stdClass":2:{s:4:"type";s:9:"ACT英语";s:5:"score";s:2:"20";}i:7;O:8:"stdClass":2:{s:4:"type";s:9:"ACT阅读";s:5:"score";s:2:"20";}}</t>
  </si>
  <si>
    <t>a:4:{s:9:"管理学";s:34:"./major/175/5018/Specialist//3.gif";s:6:"工学";s:34:"./major/175/5018/Specialist//2.gif";s:6:"医学";s:35:"./major/175/5018/Specialist//10.gif";s:6:"法学";s:34:"./major/175/5018/Specialist//1.gif";}</t>
  </si>
  <si>
    <t>{"Address":"Lock Haven University,   401 N. Fairview Street   Lock Haven, Pennsylvania 17745","Tel":"1 570.484.2011","Fax":"","Mail":"admissions@lhup.edu","ApplyOnline":"http://www.lhup.edu/admissions/apply/application.html","Conditions_Cost": "","Conditions_Edu": "高中毕业", "Conditions_Test": [{"type":"传统托福(PBT)","score":"550"},{"type":"托福机考(CBT)","score":"213"},{"type":"托福网考(IBT)","score":"79"},{"type":"雅思","score":"5.5"},{"type":"SAT","score":"1000"},{"type":"SAT批判性阅读","score":"500"},{"type":"ACT英语","score":"20"},{"type":"ACT阅读","score":"20"}],"Conditions_Age": "无明确要求","MajorSum": "5", "OpeningTime": "","Tuition": "16556","Other_Application": "25","Other_reg": "-1","Other_books": "-1","ScholarshipUrl": "http://www.lhup.edu/Admissions/scholarships.html","alimony":"12768-21600","Other_Conditions": "无明确要求","Currency": "美元","Rate": "6.3387"}</t>
  </si>
  <si>
    <t>强生威尔士大学（普罗维登斯）</t>
  </si>
  <si>
    <t>Johnson &amp; Wales University (Providence)</t>
  </si>
  <si>
    <t>Johnson &amp; Wales University Admissions 8 Abbott Park Place Providence, RI 02903</t>
  </si>
  <si>
    <t>https://apply.jwu.edu/</t>
  </si>
  <si>
    <t>isa@jwu.edu</t>
  </si>
  <si>
    <t>http://www.jwu.edu/scholarships/</t>
  </si>
  <si>
    <t>+1 401-598-4669</t>
  </si>
  <si>
    <t>a:10:{s:6:"文学";s:37:"./major/175/5176/Undergraduate//9.gif";s:6:"农学";s:37:"./major/175/5176/Undergraduate//8.gif";s:6:"理学";s:37:"./major/175/5176/Undergraduate//6.gif";s:9:"经济学";s:37:"./major/175/5176/Undergraduate//5.gif";s:9:"教育学";s:37:"./major/175/5176/Undergraduate//4.gif";s:9:"管理学";s:37:"./major/175/5176/Undergraduate//3.gif";s:6:"工学";s:37:"./major/175/5176/Undergraduate//2.gif";s:21:"职教及其他类别";s:38:"./major/175/5176/Undergraduate//13.gif";s:6:"医学";s:38:"./major/175/5176/Undergraduate//10.gif";s:6:"法学";s:37:"./major/175/5176/Undergraduate//1.gif";}</t>
  </si>
  <si>
    <t>{"Address":"Johnson &amp; Wales University Admissions 8 Abbott Park Place Providence, RI 02903","Tel":"+1 401-598-4669","Fax":"","Mail":"isa@jwu.edu","ApplyOnline":"https://apply.jwu.edu/","Conditions_Cost": "","Conditions_Edu": "高中毕业", "Conditions_Test": [{"type":"传统托福(PBT)","score":"550"},{"type":"托福网考(IBT)","score":"80"},{"type":"雅思","score":"6.5"},{"type":"密歇根英语考试","score":"77"},{"type":"PTE","score":"53"}],"Conditions_Age": "无明确要求","MajorSum": "35", "OpeningTime": "","Tuition": "27156","Other_Application": "-1","Other_reg": "-1","Other_books": "-1","ScholarshipUrl": "http://www.jwu.edu/scholarships/","alimony":"12768-21600","Other_Conditions": "无明确要求","Currency": "美元","Rate": "6.3387"}</t>
  </si>
  <si>
    <t>Graduate admission, Johnson &amp; Wales University, 8 Abbott Park Place, Providence, Rhode Island 02903</t>
  </si>
  <si>
    <t>a:3:{i:0;O:8:"stdClass":2:{s:4:"type";s:17:"托福网考(IBT)";s:5:"score";s:2:"80";}i:1;O:8:"stdClass":2:{s:4:"type";s:6:"雅思";s:5:"score";s:3:"6.5";}i:2;O:8:"stdClass":2:{s:4:"type";s:3:"PTE";s:5:"score";s:2:"53";}}</t>
  </si>
  <si>
    <t>gradschool@admissions.jwu.edu</t>
  </si>
  <si>
    <t>a:4:{i:0;O:8:"stdClass":2:{s:4:"time";s:9:"6月30日";s:3:"tip";s:30:"秋季入学申请截止时间";}i:1;O:8:"stdClass":2:{s:4:"time";s:10:"10月10日";s:3:"tip";s:30:"冬季入学申请截止时间";}i:2;O:8:"stdClass":2:{s:4:"time";s:9:"1月10日";s:3:"tip";s:30:"春季入学申请截止时间";}i:3;O:8:"stdClass":2:{s:4:"time";s:9:"4月10日";s:3:"tip";s:30:"夏季入学申请截止时间";}}</t>
  </si>
  <si>
    <t>+1 401-598-1015</t>
  </si>
  <si>
    <t>a:4:{s:9:"教育学";s:30:"./major/175/5176/Master//4.gif";s:9:"管理学";s:30:"./major/175/5176/Master//3.gif";s:6:"医学";s:31:"./major/175/5176/Master//10.gif";s:6:"法学";s:30:"./major/175/5176/Master//1.gif";}</t>
  </si>
  <si>
    <t>{"Address":"Graduate admission, Johnson &amp; Wales University, 8 Abbott Park Place, Providence, Rhode Island 02903","Tel":"+1 401-598-1015","Fax":"","Mail":"gradschool@admissions.jwu.edu","ApplyOnline":"https://apply.jwu.edu/","Conditions_Cost": "","Conditions_Edu": "本科毕业", "Conditions_Test": [{"type":"托福网考(IBT)","score":"80"},{"type":"雅思","score":"6.5"},{"type":"PTE","score":"53"}],"Conditions_Age": "无明确要求","MajorSum": "5", "OpeningTime": [{"time":"6月30日","tip":"秋季入学申请截止时间"},{"time":"10月10日","tip":"冬季入学申请截止时间"},{"time":"1月10日","tip":"春季入学申请截止时间"},{"time":"4月10日","tip":"夏季入学申请截止时间"}],"Tuition": "19116","Other_Application": "-1","Other_reg": "-1","Other_books": "-1","ScholarshipUrl": "http://www.jwu.edu/scholarships/","alimony":"12768-21600","Other_Conditions": "无明确要求","Currency": "美元","Rate": "6.3387"}</t>
  </si>
  <si>
    <t>a:1:{s:9:"教育学";s:26:"./major/175/5176/Dr//4.gif";}</t>
  </si>
  <si>
    <t>{"Address":"Graduate admission, Johnson &amp; Wales University, 8 Abbott Park Place, Providence, Rhode Island 02903","Tel":"+1 401-598-1015","Fax":"","Mail":"gradschool@admissions.jwu.edu","ApplyOnline":"https://apply.jwu.edu/","Conditions_Cost": "","Conditions_Edu": "本科毕业", "Conditions_Test": [{"type":"托福网考(IBT)","score":"80"},{"type":"雅思","score":"6.5"},{"type":"PTE","score":"53"}],"Conditions_Age": "无明确要求","MajorSum": "1", "OpeningTime": [{"time":"6月30日","tip":"秋季入学申请截止时间"},{"time":"10月10日","tip":"冬季入学申请截止时间"},{"time":"1月10日","tip":"春季入学申请截止时间"},{"time":"4月10日","tip":"夏季入学申请截止时间"}],"Tuition": "22320","Other_Application": "-1","Other_reg": "-1","Other_books": "-1","ScholarshipUrl": "http://www.jwu.edu/scholarships/","alimony":"12768-21600","Other_Conditions": "无明确要求","Currency": "美元","Rate": "6.3387"}</t>
  </si>
  <si>
    <t>Graduate School Admissions, Johnson &amp; Wales University · 8 Abbott Park Place, Providence, Rhode Island 02903</t>
  </si>
  <si>
    <t>a:3:{s:6:"理学";s:27:"./major/175/5176/MBA//6.gif";s:9:"管理学";s:27:"./major/175/5176/MBA//3.gif";s:6:"工学";s:27:"./major/175/5176/MBA//2.gif";}</t>
  </si>
  <si>
    <t>{"Address":"Graduate School Admissions, Johnson &amp; Wales University · 8 Abbott Park Place, Providence, Rhode Island 02903","Tel":"+1 401-598-1015","Fax":"","Mail":"gradschool@admissions.jwu.edu","Conditions_Cost": [{"score":"3.0"}],"Conditions_Edu": "本科毕业", "Conditions_Test": [{"type":"传统托福(PBT)","score":"550"},{"type":"托福网考(IBT)","score":"80"},{"type":"雅思","score":"6.5"},{"type":"密歇根英语考试","score":"77"},{"type":"PTE","score":"53"}], "Conditions_Work": "无明确要求","Conditions_Age": "无明确要求","MajorSum": "6", "OpeningTime": "","Tuition": "24570","Other_Application": "-1","Other_reg": "-1","Other_books": "-1","ScholarshipUrl": "","alimony":"12768-21600","Other_Conditions": "无明确要求","Currency": "美元","Rate": "6.3387"}</t>
  </si>
  <si>
    <t>a:3:{s:9:"教育学";s:34:"./major/175/5176/Specialist//4.gif";s:6:"工学";s:34:"./major/175/5176/Specialist//2.gif";s:21:"职教及其他类别";s:35:"./major/175/5176/Specialist//13.gif";}</t>
  </si>
  <si>
    <t>{"Address":"Johnson &amp; Wales University Admissions 8 Abbott Park Place Providence, RI 02903","Tel":"+1 401-598-4669","Fax":"","Mail":"isa@jwu.edu","ApplyOnline":"https://apply.jwu.edu/","Conditions_Cost": "","Conditions_Edu": "高中毕业", "Conditions_Test": [{"type":"传统托福(PBT)","score":"550"},{"type":"托福网考(IBT)","score":"80"},{"type":"雅思","score":"6.5"},{"type":"密歇根英语考试","score":"77"},{"type":"PTE","score":"53"}],"Conditions_Age": "无明确要求","MajorSum": "6", "OpeningTime": "","Tuition": "27156","Other_Application": "-1","Other_reg": "-1","Other_books": "-1","ScholarshipUrl": "","alimony":"12768-21600","Other_Conditions": "无明确要求","Currency": "美元","Rate": "6.3387"}</t>
  </si>
  <si>
    <t>a:2:{s:6:"文学";s:32:"./major/175/5176/Language//9.gif";s:9:"教育学";s:32:"./major/175/5176/Language//4.gif";}</t>
  </si>
  <si>
    <t>{"Address":"Johnson &amp; Wales University Admissions 8 Abbott Park Place Providence, RI 02903","Tel":"+1 401-598-4669","Fax":"","Mail":"isa@jwu.edu","ApplyOnline":"https://apply.jwu.edu/","Conditions_Cost": "","Conditions_Edu": "无明确要求", "Conditions_Test": "","Conditions_Age": "无明确要求","MajorSum": "1", "OpeningTime": "","Tuition": "512","Other_Application": "-1","Other_reg": "-1","Other_books": "-1","ScholarshipUrl": "","alimony":"12768-21600","Other_Conditions": "无明确要求","Currency": "美元","Rate": "6.3387"}</t>
  </si>
  <si>
    <t>宾州爱丁博罗大学（爱丁博罗）</t>
  </si>
  <si>
    <t>Edinboro University of Pennsylvania (Edinboro)</t>
  </si>
  <si>
    <t>Undergraduate Admissions Office, Edinboro University of Pennsylvania, 148 Meadville Street, Edinboro, PA 16444</t>
  </si>
  <si>
    <t>https://www.applyweb.com/apply/paedin/index.html</t>
  </si>
  <si>
    <t>a:5:{i:0;O:8:"stdClass":2:{s:4:"type";s:17:"传统托福(PBT)";s:5:"score";s:3:"500";}i:1;O:8:"stdClass":2:{s:4:"type";s:17:"托福机考(CBT)";s:5:"score";s:3:"173";}i:2;O:8:"stdClass":2:{s:4:"type";s:17:"托福网考(IBT)";s:5:"score";s:2:"61";}i:3;O:8:"stdClass":2:{s:4:"type";s:6:"雅思";s:5:"score";s:3:"6.0";}i:4;O:8:"stdClass":2:{s:4:"type";s:3:"PTE";s:5:"score";s:2:"44";}}</t>
  </si>
  <si>
    <t>1 814-732-2443</t>
  </si>
  <si>
    <t>international@edinboro.edu</t>
  </si>
  <si>
    <t>a:2:{i:0;O:8:"stdClass":2:{s:4:"time";s:8:"6月1日";s:3:"tip";s:30:"秋季入学申请截止日期";}i:1;O:8:"stdClass":2:{s:4:"time";s:10:"10月15日";s:3:"tip";s:30:"春季入学申请截止日期";}}</t>
  </si>
  <si>
    <t>http://www.edinboro.edu/departments/ssc/financial_aid/scholarships.dot</t>
  </si>
  <si>
    <t>1 814-732-2770</t>
  </si>
  <si>
    <t>a:10:{s:6:"文学";s:37:"./major/175/4924/Undergraduate//9.gif";s:9:"历史学";s:37:"./major/175/4924/Undergraduate//7.gif";s:6:"理学";s:37:"./major/175/4924/Undergraduate//6.gif";s:9:"经济学";s:37:"./major/175/4924/Undergraduate//5.gif";s:9:"教育学";s:37:"./major/175/4924/Undergraduate//4.gif";s:9:"管理学";s:37:"./major/175/4924/Undergraduate//3.gif";s:6:"工学";s:37:"./major/175/4924/Undergraduate//2.gif";s:6:"哲学";s:38:"./major/175/4924/Undergraduate//11.gif";s:6:"医学";s:38:"./major/175/4924/Undergraduate//10.gif";s:6:"法学";s:37:"./major/175/4924/Undergraduate//1.gif";}</t>
  </si>
  <si>
    <t>{"Address":"Undergraduate Admissions Office, Edinboro University of Pennsylvania, 148 Meadville Street, Edinboro, PA 16444","Tel":"1 814-732-2770","Fax":"1 814-732-2443 ","Mail":"international@edinboro.edu","ApplyOnline":"https://www.applyweb.com/apply/paedin/index.html","Conditions_Cost": "","Conditions_Edu": "高中毕业", "Conditions_Test": [{"type":"传统托福(PBT)","score":"500"},{"type":"托福机考(CBT)","score":"173"},{"type":"托福网考(IBT)","score":"61"},{"type":"雅思","score":"6.0"},{"type":"PTE","score":"44"}],"Conditions_Age": "无明确要求","MajorSum": "114", "OpeningTime": [{"time":"6月1日","tip":"秋季入学申请截止日期"},{"time":"10月15日","tip":"春季入学申请截止日期"}],"Tuition": "23187","Other_Application": "30","Other_reg": "-1","Other_books": "-1","ScholarshipUrl": "http://www.edinboro.edu/departments/ssc/financial_aid/scholarships.dot","alimony":"12768-21600","Other_Conditions": "无明确要求","Currency": "美元","Rate": "6.3387"}</t>
  </si>
  <si>
    <t>School of Graduate Studies, Edinboro University of Pennsylvania, 148 Meadville Street, Edinboro, PA 16444</t>
  </si>
  <si>
    <t>a:5:{i:0;O:8:"stdClass":2:{s:4:"type";s:17:"传统托福(PBT)";s:5:"score";s:3:"550";}i:1;O:8:"stdClass":2:{s:4:"type";s:17:"托福网考(IBT)";s:5:"score";s:2:"79";}i:2;O:8:"stdClass":2:{s:4:"type";s:17:"托福机考(CBT)";s:5:"score";s:3:"213";}i:3;O:8:"stdClass":2:{s:4:"type";s:6:"雅思";s:5:"score";s:3:"6.5";}i:4;O:8:"stdClass":2:{s:4:"type";s:3:"PTE";s:5:"score";s:2:"53";}}</t>
  </si>
  <si>
    <t>+1 (814)732-2611</t>
  </si>
  <si>
    <t>gradstudy@edinboro.edu</t>
  </si>
  <si>
    <t>http://gradschool.edinboro.edu/graduate-home/general_information/graduate_assistantships/index.dot</t>
  </si>
  <si>
    <t>+1 (814)732-2856</t>
  </si>
  <si>
    <t>a:7:{s:6:"文学";s:30:"./major/175/4924/Master//9.gif";s:9:"历史学";s:30:"./major/175/4924/Master//7.gif";s:6:"理学";s:30:"./major/175/4924/Master//6.gif";s:9:"教育学";s:30:"./major/175/4924/Master//4.gif";s:6:"工学";s:30:"./major/175/4924/Master//2.gif";s:6:"医学";s:31:"./major/175/4924/Master//10.gif";s:6:"法学";s:30:"./major/175/4924/Master//1.gif";}</t>
  </si>
  <si>
    <t>{"Address":"School of Graduate Studies, Edinboro University of Pennsylvania, 148 Meadville Street, Edinboro, PA 16444","Tel":"+1 (814)732-2856","Fax":"+1 (814)732-2611","Mail":"gradstudy@edinboro.edu","ApplyOnline":"https://www.applyweb.com/apply/paedin/index.html","Conditions_Cost": "","Conditions_Edu": "本科毕业", "Conditions_Test": [{"type":"传统托福(PBT)","score":"550"},{"type":"托福网考(IBT)","score":"79"},{"type":"托福机考(CBT)","score":"213"},{"type":"雅思","score":"6.5"},{"type":"PTE","score":"53"}],"Conditions_Age": "无明确要求","MajorSum": "22", "OpeningTime": [{"time":"12月31日","tip":"全年均可申请"}],"Tuition": "24813","Other_Application": "30","Other_reg": "-1","Other_books": "-1","ScholarshipUrl": "http://gradschool.edinboro.edu/graduate-home/general_information/graduate_assistantships/index.dot","alimony":"12768-21600","Other_Conditions": "无明确要求","Currency": "美元","Rate": "6.3387"}</t>
  </si>
  <si>
    <t>a:6:{s:6:"文学";s:34:"./major/175/4924/Specialist//9.gif";s:9:"教育学";s:34:"./major/175/4924/Specialist//4.gif";s:9:"管理学";s:34:"./major/175/4924/Specialist//3.gif";s:6:"工学";s:34:"./major/175/4924/Specialist//2.gif";s:6:"医学";s:35:"./major/175/4924/Specialist//10.gif";s:6:"法学";s:34:"./major/175/4924/Specialist//1.gif";}</t>
  </si>
  <si>
    <t>{"Address":"Undergraduate Admissions Office, Edinboro University of Pennsylvania, 148 Meadville Street, Edinboro, PA 16444","Tel":"1 814-732-2770","Fax":"1 814-732-2443 ","Mail":"international@edinboro.edu","ApplyOnline":"https://www.applyweb.com/apply/paedin/index.html","Conditions_Cost": "","Conditions_Edu": "高中毕业", "Conditions_Test": [{"type":"传统托福(PBT)","score":"500"},{"type":"托福机考(CBT)","score":"173"},{"type":"托福网考(IBT)","score":"61"},{"type":"雅思","score":"6.0"},{"type":"PTE","score":"44"}],"Conditions_Age": "无明确要求","MajorSum": "10", "OpeningTime": [{"time":"6月1日","tip":"秋季入学申请截止时间"},{"time":"10月15日","tip":"春季入学申请截止时间"}],"Tuition": "23187","Other_Application": "30","Other_reg": "-1","Other_books": "-1","ScholarshipUrl": "http://www.edinboro.edu/departments/ssc/financial_aid/scholarships.dot","alimony":"12768-21600","Other_Conditions": "无明确要求","Currency": "美元","Rate": "6.3387"}</t>
  </si>
  <si>
    <t>a:4:{s:6:"文学";s:31:"./major/175/4924/NetWork//9.gif";s:6:"理学";s:31:"./major/175/4924/NetWork//6.gif";s:9:"教育学";s:31:"./major/175/4924/NetWork//4.gif";s:6:"医学";s:32:"./major/175/4924/NetWork//10.gif";}</t>
  </si>
  <si>
    <t>{"Address":"School of Graduate Studies, Edinboro University of Pennsylvania, 148 Meadville Street, Edinboro, PA 16444","Tel":"+1 (814)732-2856","Fax":"+1 (814)732-2611","Mail":"gradstudy@edinboro.edu","ApplyOnline":"https://www.applyweb.com/apply/paedin/index.html","Conditions_Cost": "","Conditions_Edu": "无明确要求", "Conditions_Test": "","Conditions_Age": "无明确要求","MajorSum": "6", "OpeningTime": "","Tuition": "24813","Other_Application": "","Other_reg": "-1","Other_books": "-1","ScholarshipUrl": "","alimony":"12768-21600","Other_Conditions": "无明确要求","Currency": "美元","Rate": "6.3387"}</t>
  </si>
  <si>
    <t>南方大学巴吞鲁日农工学院（巴吞鲁日）</t>
  </si>
  <si>
    <t>Southern University and Agricultural and Mechanical College (Baton Rouge)</t>
  </si>
  <si>
    <t>Office of Admissions, PO Box 9454, Southern University and A&amp;M College, Baton Rouge, LA 70813-9454</t>
  </si>
  <si>
    <t>http://www.subr.edu/index.cfm/page/329</t>
  </si>
  <si>
    <t>a:2:{i:0;O:8:"stdClass":2:{s:4:"type";s:17:"传统托福(PBT)";s:5:"score";s:3:"500";}i:1;O:8:"stdClass":2:{s:4:"type";s:17:"托福机考(CBT)";s:5:"score";s:3:"173";}}</t>
  </si>
  <si>
    <t>admissions@subr.edu</t>
  </si>
  <si>
    <t>http://www.subr.edu/index.cfm/page/592/n/670</t>
  </si>
  <si>
    <t>+1 (225) 771-7827</t>
  </si>
  <si>
    <t>a:10:{s:6:"文学";s:37:"./major/175/2600/Undergraduate//9.gif";s:6:"农学";s:37:"./major/175/2600/Undergraduate//8.gif";s:9:"历史学";s:37:"./major/175/2600/Undergraduate//7.gif";s:6:"理学";s:37:"./major/175/2600/Undergraduate//6.gif";s:9:"经济学";s:37:"./major/175/2600/Undergraduate//5.gif";s:9:"教育学";s:37:"./major/175/2600/Undergraduate//4.gif";s:9:"管理学";s:37:"./major/175/2600/Undergraduate//3.gif";s:6:"工学";s:37:"./major/175/2600/Undergraduate//2.gif";s:6:"医学";s:38:"./major/175/2600/Undergraduate//10.gif";s:6:"法学";s:37:"./major/175/2600/Undergraduate//1.gif";}</t>
  </si>
  <si>
    <t>{"Address":"Office of Admissions, PO Box 9454, Southern University and A&amp;M College, Baton Rouge, LA 70813-9454","Tel":"+1 (225) 771-7827","Fax":"","Mail":"admissions@subr.edu","ApplyOnline":"http://www.subr.edu/index.cfm/page/329","Conditions_Cost": "","Conditions_Edu": "高中毕业", "Conditions_Test": [{"type":"传统托福(PBT)","score":"500"},{"type":"托福机考(CBT)","score":"173"}],"Conditions_Age": "无明确要求","MajorSum": "55", "OpeningTime": "","Tuition": "7322","Other_Application": "-1","Other_reg": "-1","Other_books": "-1","ScholarshipUrl": "http://www.subr.edu/index.cfm/page/592/n/670","alimony":"12768-21600","Other_Conditions": "无明确要求","Currency": "美元","Rate": "6.3387"}</t>
  </si>
  <si>
    <t>THE GRADUATE SCHOOL  SOUTHERN UNIVERSITY AND A &amp; M COLLEGE  P. O. BOX 9860  BATON ROUGE, LA 70813</t>
  </si>
  <si>
    <t>http://www.subr.edu/index.cfm/page/78</t>
  </si>
  <si>
    <t>a:2:{i:0;O:8:"stdClass":2:{s:5:"score";s:14:"四分制  2.7";s:3:"tip";s:15:"本科平均分";}i:1;O:8:"stdClass":2:{s:5:"score";s:14:"四分制  3.0";s:3:"tip";s:24:"研究生课程平均分";}}</t>
  </si>
  <si>
    <t>a:2:{i:0;O:8:"stdClass":2:{s:4:"type";s:17:"传统托福(PBT)";s:5:"score";s:3:"525";}i:1;O:8:"stdClass":2:{s:4:"type";s:17:"托福机考(CBT)";s:5:"score";s:3:"213";}}</t>
  </si>
  <si>
    <t>1 (225) 771-5723</t>
  </si>
  <si>
    <t>a:3:{i:0;O:8:"stdClass":2:{s:4:"time";s:9:"4月15日";s:3:"tip";s:30:"秋季入学申请截止日期";}i:1;O:8:"stdClass":2:{s:4:"time";s:9:"11月1日";s:3:"tip";s:30:"春季入学申请截止日期";}i:2;O:8:"stdClass":2:{s:4:"time";s:9:"3月30日";s:3:"tip";s:30:"夏季入学申请截止日期";}}</t>
  </si>
  <si>
    <t>可提交GRE、GMAT考试成绩</t>
  </si>
  <si>
    <t>http://www.subr.edu/index.cfm/page/86/n/392</t>
  </si>
  <si>
    <t>1 (225) 771-5390</t>
  </si>
  <si>
    <t>a:9:{s:6:"文学";s:30:"./major/175/2600/Master//9.gif";s:6:"农学";s:30:"./major/175/2600/Master//8.gif";s:9:"历史学";s:30:"./major/175/2600/Master//7.gif";s:6:"理学";s:30:"./major/175/2600/Master//6.gif";s:9:"教育学";s:30:"./major/175/2600/Master//4.gif";s:9:"管理学";s:30:"./major/175/2600/Master//3.gif";s:6:"工学";s:30:"./major/175/2600/Master//2.gif";s:6:"医学";s:31:"./major/175/2600/Master//10.gif";s:6:"法学";s:30:"./major/175/2600/Master//1.gif";}</t>
  </si>
  <si>
    <t>{"Address":"THE GRADUATE SCHOOL  SOUTHERN UNIVERSITY AND A &amp; M COLLEGE  P. O. BOX 9860  BATON ROUGE, LA 70813","Tel":"1 (225) 771-5390","Fax":"1 (225) 771-5723","Mail":"admissions@subr.edu","ApplyOnline":"http://www.subr.edu/index.cfm/page/78","Conditions_Cost": [{"score":"四分制  2.7","tip":"本科平均分"},{"score":"四分制  3.0","tip":"研究生课程平均分"}],"Conditions_Edu": "本科毕业", "Conditions_Test": [{"type":"传统托福(PBT)","score":"525"},{"type":"托福机考(CBT)","score":"213"}],"Conditions_Age": "无明确要求","MajorSum": "25", "OpeningTime": [{"time":"4月15日","tip":"秋季入学申请截止日期"},{"time":"11月1日","tip":"春季入学申请截止日期"},{"time":"3月30日","tip":"夏季入学申请截止日期"}],"Tuition": "6614","Other_Application": "-1","Other_reg": "-1","Other_books": "-1","ScholarshipUrl": "http://www.subr.edu/index.cfm/page/86/n/392","alimony":"12768-21600","Other_Conditions": "可提交GRE、GMAT考试成绩","Currency": "美元","Rate": "6.3387"}</t>
  </si>
  <si>
    <t>a:5:{s:6:"农学";s:26:"./major/175/2600/Dr//8.gif";s:6:"理学";s:26:"./major/175/2600/Dr//6.gif";s:9:"教育学";s:26:"./major/175/2600/Dr//4.gif";s:9:"管理学";s:26:"./major/175/2600/Dr//3.gif";s:6:"医学";s:27:"./major/175/2600/Dr//10.gif";}</t>
  </si>
  <si>
    <t>{"Address":"THE GRADUATE SCHOOL  SOUTHERN UNIVERSITY AND A &amp; M COLLEGE  P. O. BOX 9860  BATON ROUGE, LA 70813","Tel":"1 (225) 771-5390","Fax":"1 (225) 771-5723","Mail":"admissions@subr.edu","ApplyOnline":"http://www.subr.edu/index.cfm/page/78","Conditions_Cost": [{"score":"四分制  2.7","tip":"本科平均分"},{"score":"四分制  3.0","tip":"研究生课程平均分"}],"Conditions_Edu": "本科毕业", "Conditions_Test": [{"type":"传统托福(PBT)","score":"525"},{"type":"托福机考(CBT)","score":"213"}],"Conditions_Age": "无明确要求","MajorSum": "6", "OpeningTime": [{"time":"4月15日","tip":"秋季入学申请截止日期"},{"time":"11月1日","tip":"春季入学申请截止日期"},{"time":"3月30日","tip":"夏季入学申请截止日期"}],"Tuition": "6614","Other_Application": "-1","Other_reg": "-1","Other_books": "-1","ScholarshipUrl": "http://www.subr.edu/index.cfm/page/86/n/392","alimony":"12768-21600","Other_Conditions": "可提交GRE、GMAT考试成绩","Currency": "美元","Rate": "6.3387"}</t>
  </si>
  <si>
    <t>a:1:{s:6:"法学";s:34:"./major/175/2600/Specialist//1.gif";}</t>
  </si>
  <si>
    <t>{"Address":"Office of Admissions, PO Box 9454, Southern University and A&amp;M College, Baton Rouge, LA 70813-9454","Tel":"+1 (225) 771-7827","Fax":"","Mail":"admissions@subr.edu","ApplyOnline":"http://www.subr.edu/index.cfm/page/329","Conditions_Cost": "","Conditions_Edu": "高中毕业", "Conditions_Test": [{"type":"传统托福(PBT)","score":"500"},{"type":"托福机考(CBT)","score":"173"}],"Conditions_Age": "无明确要求","MajorSum": "1", "OpeningTime": "","Tuition": "7322","Other_Application": "-1","Other_reg": "-1","Other_books": "-1","ScholarshipUrl": "http://www.subr.edu/index.cfm/page/592/n/670","alimony":"12768-21600","Other_Conditions": "无明确要求","Currency": "美元","Rate": "6.3387"}</t>
  </si>
  <si>
    <t>达科他州立大学（麦迪逊）</t>
  </si>
  <si>
    <t>Dakota State University (Madison)</t>
  </si>
  <si>
    <t>Dakota State University, Office of Admissions, 820 N Washington Ave. Madison, SD 57042</t>
  </si>
  <si>
    <t>https://apply.sdbor.edu/login.cfm</t>
  </si>
  <si>
    <t>a:1:{i:0;O:8:"stdClass":2:{s:5:"score";s:14:"四分制  2.6";s:3:"tip";s:15:"课程平均分";}}</t>
  </si>
  <si>
    <t>admissions@dsu.edu</t>
  </si>
  <si>
    <t>a:3:{i:0;O:8:"stdClass":2:{s:4:"time";s:9:"7月15日";s:3:"tip";s:36:"秋季学期入学申请截止日期";}i:1;O:8:"stdClass":2:{s:4:"time";s:10:"10月15日";s:3:"tip";s:36:"春季学期入学申请截止日期";}i:2;O:8:"stdClass":2:{s:4:"time";s:9:"3月15日";s:3:"tip";s:36:"夏季学期入学申请截止日期";}}</t>
  </si>
  <si>
    <t>http://www.dsu.edu/financial-aid/scholarships.aspx</t>
  </si>
  <si>
    <t>1 888-378-9988</t>
  </si>
  <si>
    <t>a:7:{s:6:"文学";s:37:"./major/175/5283/Undergraduate//9.gif";s:6:"理学";s:37:"./major/175/5283/Undergraduate//6.gif";s:9:"经济学";s:37:"./major/175/5283/Undergraduate//5.gif";s:9:"教育学";s:37:"./major/175/5283/Undergraduate//4.gif";s:9:"管理学";s:37:"./major/175/5283/Undergraduate//3.gif";s:6:"工学";s:37:"./major/175/5283/Undergraduate//2.gif";s:6:"医学";s:38:"./major/175/5283/Undergraduate//10.gif";}</t>
  </si>
  <si>
    <t>{"Address":"Dakota State University, Office of Admissions, 820 N Washington Ave. Madison, SD 57042","Tel":"1 888-378-9988","Fax":"","Mail":"admissions@dsu.edu","ApplyOnline":"https://apply.sdbor.edu/login.cfm","Conditions_Cost": [{"score":"四分制  2.6","tip":"课程平均分"}],"Conditions_Edu": "高中毕业", "Conditions_Test": [{"type":"传统托福(PBT)","score":"550"},{"type":"托福机考(CBT)","score":"213"},{"type":"托福网考(IBT)","score":"79"},{"type":"雅思","score":"6.5"},{"type":"PTE","score":"53"}],"Conditions_Age": "无明确要求","MajorSum": "29", "OpeningTime": [{"time":"7月15日","tip":"秋季学期入学申请截止日期"},{"time":"10月15日","tip":"春季学期入学申请截止日期"},{"time":"3月15日","tip":"夏季学期入学申请截止日期"}],"Tuition": "9506","Other_Application": "-1","Other_reg": "-1","Other_books": "-1","ScholarshipUrl": "http://www.dsu.edu/financial-aid/scholarships.aspx","alimony":"12768-21600","Other_Conditions": "无明确要求","Currency": "美元","Rate": "6.3387"}</t>
  </si>
  <si>
    <t>Dakota State University Office of Graduate Studies and Research, 309 Heston Hall 820 N. Washington Ave. Madison, SD 57042</t>
  </si>
  <si>
    <t>http://www.dsu.edu/gradoffice/grad-international.aspx</t>
  </si>
  <si>
    <t>1  605-256-5093</t>
  </si>
  <si>
    <t>gradoffice@dsu.edu</t>
  </si>
  <si>
    <t>a:3:{i:0;O:8:"stdClass":2:{s:4:"time";s:9:"6月15日";s:3:"tip";s:48:"教育技术专业秋季入学申请截止日期";}i:1;O:8:"stdClass":2:{s:4:"time";s:10:"11月15日";s:3:"tip";s:48:"教育技术专业春季入学申请截止日期";}i:2;O:8:"stdClass":2:{s:4:"time";s:9:"4月15日";s:3:"tip";s:48:"教育技术专业夏季入学申请截止日期";}}</t>
  </si>
  <si>
    <t>1.要求提交GRE考试成绩，本科平均分3.25以上，可豁免提交。</t>
  </si>
  <si>
    <t>1 605-256-5799</t>
  </si>
  <si>
    <t>a:3:{s:9:"教育学";s:30:"./major/175/5283/Master//4.gif";s:9:"管理学";s:30:"./major/175/5283/Master//3.gif";s:6:"工学";s:30:"./major/175/5283/Master//2.gif";}</t>
  </si>
  <si>
    <t>{"Address":"Dakota State University Office of Graduate Studies and Research, 309 Heston Hall 820 N. Washington Ave. Madison, SD 57042","Tel":"1 605-256-5799","Fax":"1  605-256-5093","Mail":"gradoffice@dsu.edu","ApplyOnline":"http://www.dsu.edu/gradoffice/grad-international.aspx","Conditions_Cost": [{"score":"四分制  2.7","tip":"GPA"}],"Conditions_Edu": "本科毕业", "Conditions_Test": [{"type":"传统托福(PBT)","score":"550"},{"type":"托福机考(CBT)","score":"213"},{"type":"托福网考(IBT)","score":"79"},{"type":"雅思","score":"6.5"}],"Conditions_Age": "无明确要求","MajorSum": "5", "OpeningTime": [{"time":"6月15日","tip":"教育技术专业秋季入学申请截止日期"},{"time":"11月15日","tip":"教育技术专业春季入学申请截止日期"},{"time":"4月15日","tip":"教育技术专业夏季入学申请截止日期"}],"Tuition": "10255","Other_Application": "-1","Other_reg": "-1","Other_books": "-1","ScholarshipUrl": "http://www.dsu.edu/financial-aid/scholarships.aspx","alimony":"12768-21600","Other_Conditions": "1.要求提交GRE考试成绩，本科平均分3.25以上，可豁免提交。","Currency": "美元","Rate": "6.3387"}</t>
  </si>
  <si>
    <t>a:1:{i:0;O:8:"stdClass":2:{s:4:"time";s:9:"5月15日";s:3:"tip";s:48:"信息系统专业秋季入学申请截止日期";}}</t>
  </si>
  <si>
    <t>a:1:{s:6:"工学";s:26:"./major/175/5283/Dr//2.gif";}</t>
  </si>
  <si>
    <t>{"Address":"Dakota State University Office of Graduate Studies and Research, 309 Heston Hall 820 N. Washington Ave. Madison, SD 57042","Tel":"1 605-256-5799","Fax":"1  605-256-5093","Mail":"gradoffice@dsu.edu","ApplyOnline":"http://www.dsu.edu/gradoffice/grad-international.aspx","Conditions_Cost": [{"score":"四分制  2.7","tip":"GPA"}],"Conditions_Edu": "本科毕业", "Conditions_Test": [{"type":"传统托福(PBT)","score":"550"},{"type":"托福机考(CBT)","score":"213"},{"type":"托福网考(IBT)","score":"79"},{"type":"雅思","score":"6.5"}],"Conditions_Age": "无明确要求","MajorSum": "1", "OpeningTime": [{"time":"5月15日","tip":"信息系统专业秋季入学申请截止日期"}],"Tuition": "10255","Other_Application": "-1","Other_reg": "-1","Other_books": "-1","ScholarshipUrl": "http://www.dsu.edu/financial-aid/scholarships.aspx","alimony":"12768-21600","Other_Conditions": "1.要求提交GRE考试成绩，本科平均分3.25以上，可豁免提交。","Currency": "美元","Rate": "6.3387"}</t>
  </si>
  <si>
    <t>a:1:{i:0;O:8:"stdClass":2:{s:5:"score";s:14:"四分制  2.6";s:3:"tip";s:3:"GPA";}}</t>
  </si>
  <si>
    <t>a:6:{s:6:"文学";s:34:"./major/175/5283/Specialist//9.gif";s:6:"理学";s:34:"./major/175/5283/Specialist//6.gif";s:9:"教育学";s:34:"./major/175/5283/Specialist//4.gif";s:9:"管理学";s:34:"./major/175/5283/Specialist//3.gif";s:6:"工学";s:34:"./major/175/5283/Specialist//2.gif";s:6:"医学";s:35:"./major/175/5283/Specialist//10.gif";}</t>
  </si>
  <si>
    <t>{"Address":"Dakota State University, Office of Admissions, 820 N Washington Ave. Madison, SD 57042","Tel":"1 888-378-9988","Fax":"","Mail":"admissions@dsu.edu","ApplyOnline":"https://apply.sdbor.edu/login.cfm","Conditions_Cost": [{"score":"四分制  2.6","tip":"GPA"}],"Conditions_Edu": "高中毕业", "Conditions_Test": [{"type":"传统托福(PBT)","score":"550"},{"type":"托福机考(CBT)","score":"213"},{"type":"托福网考(IBT)","score":"79"},{"type":"雅思","score":"6.5"},{"type":"PTE","score":"53"}],"Conditions_Age": "无明确要求","MajorSum": "22", "OpeningTime": [{"time":"7月15日","tip":"秋季学期入学申请截止日期"},{"time":"10月15日","tip":"春季学期入学申请截止日期"},{"time":"3月15日","tip":"夏季学期入学申请截止日期"}],"Tuition": "9506","Other_Application": "-1","Other_reg": "-1","Other_books": "-1","ScholarshipUrl": "http://www.dsu.edu/financial-aid/scholarships.aspx","alimony":"12768-21600","Other_Conditions": "无明确要求","Currency": "美元","Rate": "6.3387"}</t>
  </si>
  <si>
    <t>International Programs, Dakota State University, 820 N. Washington Ave., Madison, SD 57042 USA</t>
  </si>
  <si>
    <t>international@dsu.edu</t>
  </si>
  <si>
    <t>a:1:{i:0;O:8:"stdClass":2:{s:4:"time";s:9:"1月13日";s:3:"tip";s:46:"每年开课3次，分别为1月、5月和8月";}}</t>
  </si>
  <si>
    <t>+1 (605) 256-5267</t>
  </si>
  <si>
    <t>a:2:{s:6:"文学";s:32:"./major/175/5283/Language//9.gif";s:9:"教育学";s:32:"./major/175/5283/Language//4.gif";}</t>
  </si>
  <si>
    <t>{"Address":"International Programs, Dakota State University, 820 N. Washington Ave., Madison, SD 57042 USA","Tel":"+1 (605) 256-5267","Fax":"","Mail":"international@dsu.edu","ApplyOnline":"https://apply.sdbor.edu/login.cfm","Conditions_Cost": [{"score":"四分制  2.6","tip":"GPA"}],"Conditions_Edu": "高中毕业", "Conditions_Test": "","Conditions_Age": "无明确要求","MajorSum": "1", "OpeningTime": [{"time":"1月13日","tip":"每年开课3次，分别为1月、5月和8月"}],"Tuition": "409","Other_Application": "-1","Other_reg": "-1","Other_books": "-1","ScholarshipUrl": "","alimony":"12768-21600","Other_Conditions": "无明确要求","Currency": "美元","Rate": "6.3387"}</t>
  </si>
  <si>
    <t>萨斯奎哈纳大学（赛林色格罗夫）</t>
  </si>
  <si>
    <t>Susquehanna University (Selinsgrove)</t>
  </si>
  <si>
    <t>Office of Admissions, Susquehanna University, 514 University Avenue, Selinsgrove, PA 17870-1164</t>
  </si>
  <si>
    <t>http://www.susqu.edu/admissions/17621.asp#Application</t>
  </si>
  <si>
    <t>suadmiss@susqu.edu</t>
  </si>
  <si>
    <t>a:1:{i:0;O:8:"stdClass":2:{s:4:"time";s:8:"2月1日";s:3:"tip";s:30:"秋季入学申请截止日期";}}</t>
  </si>
  <si>
    <t>http://www.susqu.edu/admissions/17630.asp</t>
  </si>
  <si>
    <t>1-800-326-9672，+1 570-372-4260</t>
  </si>
  <si>
    <t>a:9:{s:6:"文学";s:37:"./major/175/5111/Undergraduate//9.gif";s:9:"历史学";s:37:"./major/175/5111/Undergraduate//7.gif";s:6:"理学";s:37:"./major/175/5111/Undergraduate//6.gif";s:9:"经济学";s:37:"./major/175/5111/Undergraduate//5.gif";s:9:"教育学";s:37:"./major/175/5111/Undergraduate//4.gif";s:9:"管理学";s:37:"./major/175/5111/Undergraduate//3.gif";s:6:"工学";s:37:"./major/175/5111/Undergraduate//2.gif";s:6:"哲学";s:38:"./major/175/5111/Undergraduate//11.gif";s:6:"法学";s:37:"./major/175/5111/Undergraduate//1.gif";}</t>
  </si>
  <si>
    <t>{"Address":"Office of Admissions, Susquehanna University, 514 University Avenue, Selinsgrove, PA 17870-1164","Tel":"1-800-326-9672，+1 570-372-4260","Fax":"","Mail":"suadmiss@susqu.edu","ApplyOnline":"http://www.susqu.edu/admissions/17621.asp#Application","Conditions_Cost": "","Conditions_Edu": "高中毕业", "Conditions_Test": [{"type":"传统托福(PBT)","score":"550"},{"type":"托福机考(CBT)","score":"213"},{"type":"托福网考(IBT)","score":"80"}],"Conditions_Age": "无明确要求","MajorSum": "32", "OpeningTime": [{"time":"2月1日","tip":"秋季入学申请截止日期"}],"Tuition": "38780","Other_Application": "35","Other_reg": "-1","Other_books": "-1","ScholarshipUrl": "http://www.susqu.edu/admissions/17630.asp","alimony":"12768-21600","Other_Conditions": "无明确要求","Currency": "美元","Rate": "6.3387"}</t>
  </si>
  <si>
    <t>+1 570-372-4260</t>
  </si>
  <si>
    <t>a:5:{s:6:"农学";s:34:"./major/175/5111/Foundation//8.gif";s:9:"教育学";s:34:"./major/175/5111/Foundation//4.gif";s:6:"哲学";s:35:"./major/175/5111/Foundation//11.gif";s:6:"医学";s:35:"./major/175/5111/Foundation//10.gif";s:6:"法学";s:34:"./major/175/5111/Foundation//1.gif";}</t>
  </si>
  <si>
    <t>{"Address":"Office of Admissions, Susquehanna University, 514 University Avenue, Selinsgrove, PA 17870-1164","Tel":"+1 570-372-4260","Fax":"","Mail":"suadmiss@susqu.edu","ApplyOnline":"http://www.susqu.edu/admissions/17621.asp#Application","Conditions_Cost": "","Conditions_Edu": "无明确要求", "Conditions_Test": "","Conditions_Age": "无明确要求","MajorSum": "10", "OpeningTime": [{"time":"3月1日","tip":"秋季入学申请截止时间"}],"Tuition": "-1","Other_Application": "-1","Other_reg": "-1","Other_books": "-1","ScholarshipUrl": "","alimony":"12768-21600","Other_Conditions": "无明确要求","Currency": "美元","Rate": "6.3387"}</t>
  </si>
  <si>
    <t>艾格尼丝斯科特学院（迪凯特）</t>
  </si>
  <si>
    <t>Agnes Scott College (Decatur)</t>
  </si>
  <si>
    <t>Admissions, Agnes Scott College, 141 E. College Avenue, Decatur, GA 30030</t>
  </si>
  <si>
    <t>http://www.agnesscott.edu/admission/undergraduate/international-students/how-to-apply.html</t>
  </si>
  <si>
    <t>afranklin@agnesscott.edu</t>
  </si>
  <si>
    <t>a:2:{i:0;O:8:"stdClass":2:{s:4:"time";s:8:"2月1日";s:3:"tip";s:30:"提前录取申请截止日期";}i:1;O:8:"stdClass":2:{s:4:"time";s:10:"12月31日";s:3:"tip";s:30:"常规录取申请截止日期";}}</t>
  </si>
  <si>
    <t>申请者需提供SAT、ACT考试成绩。</t>
  </si>
  <si>
    <t>http://www.agnesscott.edu/admission/financial-aid/index.html</t>
  </si>
  <si>
    <t>+1 404.471.6032</t>
  </si>
  <si>
    <t>a:9:{s:6:"文学";s:37:"./major/175/1538/Undergraduate//9.gif";s:9:"历史学";s:37:"./major/175/1538/Undergraduate//7.gif";s:6:"理学";s:37:"./major/175/1538/Undergraduate//6.gif";s:9:"经济学";s:37:"./major/175/1538/Undergraduate//5.gif";s:9:"管理学";s:37:"./major/175/1538/Undergraduate//3.gif";s:6:"工学";s:37:"./major/175/1538/Undergraduate//2.gif";s:6:"哲学";s:38:"./major/175/1538/Undergraduate//11.gif";s:6:"医学";s:38:"./major/175/1538/Undergraduate//10.gif";s:6:"法学";s:37:"./major/175/1538/Undergraduate//1.gif";}</t>
  </si>
  <si>
    <t>{"Address":"Admissions, Agnes Scott College, 141 E. College Avenue, Decatur, GA 30030","Tel":"+1 404.471.6032","Fax":"","Mail":"afranklin@agnesscott.edu","ApplyOnline":"http://www.agnesscott.edu/admission/undergraduate/international-students/how-to-apply.html","Conditions_Cost": "","Conditions_Edu": "高中毕业", "Conditions_Test": [{"type":"托福网考(IBT)","score":"80"},{"type":"雅思","score":"6"}],"Conditions_Age": "无明确要求","MajorSum": "38", "OpeningTime": [{"time":"2月1日","tip":"提前录取申请截止日期"},{"time":"12月31日","tip":"常规录取申请截止日期"}],"Tuition": "34548","Other_Application": "-1","Other_reg": "-1","Other_books": "1000","ScholarshipUrl": "http://www.agnesscott.edu/admission/financial-aid/index.html","alimony":"12768-21600","Other_Conditions": "申请者需提供SAT、ACT考试成绩。","Currency": "美元","Rate": "6.3387"}</t>
  </si>
  <si>
    <t>a:3:{s:9:"教育学";s:34:"./major/175/1538/Foundation//4.gif";s:6:"医学";s:35:"./major/175/1538/Foundation//10.gif";s:6:"法学";s:34:"./major/175/1538/Foundation//1.gif";}</t>
  </si>
  <si>
    <t>{"Address":"Admissions, Agnes Scott College, 141 E. College Avenue, Decatur, GA 30030","Tel":"+1 404.471.6032","Fax":"","Mail":"afranklin@agnesscott.edu","ApplyOnline":"http://www.agnesscott.edu/admission/undergraduate/international-students/how-to-apply.html","Conditions_Cost": "","Conditions_Edu": "无明确要求", "Conditions_Test": "","Conditions_Age": "无明确要求","MajorSum": "2", "OpeningTime": "","Tuition": "-1","Other_Application": "-1","Other_reg": "-1","Other_books": "-1","ScholarshipUrl": "","alimony":"12768-21600","Other_Conditions": "无明确要求","Currency": "美元","Rate": "6.3387"}</t>
  </si>
  <si>
    <t>特拉华州立大学（多佛）</t>
  </si>
  <si>
    <t>Delaware State University (Dover)</t>
  </si>
  <si>
    <t>Office of Admissions, Delaware State University, 1200 North Dupont Highway Dover DE 19901USA</t>
  </si>
  <si>
    <t>http://www.desu.edu/apply-now</t>
  </si>
  <si>
    <t>a:5:{i:0;O:8:"stdClass":2:{s:4:"type";s:17:"传统托福(PBT)";s:5:"score";s:3:"550";}i:1;O:8:"stdClass":2:{s:4:"type";s:17:"托福网考(IBT)";s:5:"score";s:2:"79";}i:2;O:8:"stdClass":2:{s:4:"type";s:6:"雅思";s:5:"score";s:3:"5.5";}i:3;O:8:"stdClass":2:{s:4:"type";s:3:"SAT";s:5:"score";s:3:"800";}i:4;O:8:"stdClass":2:{s:4:"type";s:3:"ACT";s:5:"score";s:2:"17";}}</t>
  </si>
  <si>
    <t>+1 (302) 857-6352</t>
  </si>
  <si>
    <t>admissions@desu.edu</t>
  </si>
  <si>
    <t>a:2:{i:0;O:8:"stdClass":2:{s:4:"time";s:8:"2月1日";s:3:"tip";s:30:"秋季入学申请截止时间";}i:1;O:8:"stdClass":2:{s:4:"time";s:9:"11月1日";s:3:"tip";s:30:"春季入学申请截止时间";}}</t>
  </si>
  <si>
    <t>http://www.desu.edu/out-state-scholarships</t>
  </si>
  <si>
    <t>+1 (302) 857-6351，1.800.845.2544</t>
  </si>
  <si>
    <t>a:9:{s:6:"文学";s:37:"./major/175/1159/Undergraduate//9.gif";s:6:"农学";s:37:"./major/175/1159/Undergraduate//8.gif";s:6:"理学";s:37:"./major/175/1159/Undergraduate//6.gif";s:9:"经济学";s:37:"./major/175/1159/Undergraduate//5.gif";s:9:"教育学";s:37:"./major/175/1159/Undergraduate//4.gif";s:9:"管理学";s:37:"./major/175/1159/Undergraduate//3.gif";s:6:"工学";s:37:"./major/175/1159/Undergraduate//2.gif";s:6:"医学";s:38:"./major/175/1159/Undergraduate//10.gif";s:6:"法学";s:37:"./major/175/1159/Undergraduate//1.gif";}</t>
  </si>
  <si>
    <t>{"Address":"Office of Admissions, Delaware State University, 1200 North Dupont Highway Dover DE 19901USA","Tel":"+1 (302) 857-6351，1.800.845.2544","Fax":"+1 (302) 857-6352","Mail":"admissions@desu.edu","ApplyOnline":"http://www.desu.edu/apply-now","Conditions_Cost": "","Conditions_Edu": "高中毕业", "Conditions_Test": [{"type":"传统托福(PBT)","score":"550"},{"type":"托福网考(IBT)","score":"79"},{"type":"雅思","score":"5.5"},{"type":"SAT","score":"800"},{"type":"ACT","score":"17"}],"Conditions_Age": "无明确要求","MajorSum": "70", "OpeningTime": [{"time":"2月1日","tip":"秋季入学申请截止时间"},{"time":"11月1日","tip":"春季入学申请截止时间"}],"Tuition": "15692","Other_Application": "35","Other_reg": "-1","Other_books": "-1","ScholarshipUrl": "http://www.desu.edu/out-state-scholarships","alimony":"12768-21600","Other_Conditions": "申请者可提交SAT、ACT成绩。","Currency": "美元","Rate": "6.3387"}</t>
  </si>
  <si>
    <t>+1 (302) 857-6351，1.800.845.2544，1 302.857.6800</t>
  </si>
  <si>
    <t>a:8:{s:6:"文学";s:30:"./major/175/1159/Master//9.gif";s:6:"农学";s:30:"./major/175/1159/Master//8.gif";s:9:"历史学";s:30:"./major/175/1159/Master//7.gif";s:6:"理学";s:30:"./major/175/1159/Master//6.gif";s:9:"教育学";s:30:"./major/175/1159/Master//4.gif";s:9:"管理学";s:30:"./major/175/1159/Master//3.gif";s:6:"工学";s:30:"./major/175/1159/Master//2.gif";s:6:"法学";s:30:"./major/175/1159/Master//1.gif";}</t>
  </si>
  <si>
    <t>{"Address":"Office of Admissions, Delaware State University, 1200 North Dupont Highway Dover DE 19901USA","Tel":"+1 (302) 857-6351，1.800.845.2544，1 302.857.6800","Fax":"+1 (302) 857-6352","Mail":"admissions@desu.edu","ApplyOnline":"http://www.desu.edu/apply-now","Conditions_Cost": [{"score":"2.5"}],"Conditions_Edu": "本科毕业", "Conditions_Test": [{"type":"传统托福(PBT)","score":"550"}],"Conditions_Age": "无明确要求","MajorSum": "27", "OpeningTime": [{"time":"12月31日","tip":"全年均可申请"}],"Tuition": "27600","Other_Application": "50","Other_reg": "60","Other_books": "-1","ScholarshipUrl": "http://www.desu.edu/out-state-scholarships","alimony":"12768-21600","Other_Conditions": "无明确要求","Currency": "美元","Rate": "6.3387"}</t>
  </si>
  <si>
    <t>+ 1(302) 857-6352</t>
  </si>
  <si>
    <t>admissions@desu.edu，gradstudies@desu.edu.</t>
  </si>
  <si>
    <t>a:5:{s:6:"理学";s:26:"./major/175/1159/Dr//6.gif";s:9:"教育学";s:26:"./major/175/1159/Dr//4.gif";s:9:"管理学";s:26:"./major/175/1159/Dr//3.gif";s:6:"工学";s:26:"./major/175/1159/Dr//2.gif";s:6:"医学";s:27:"./major/175/1159/Dr//10.gif";}</t>
  </si>
  <si>
    <t>{"Address":"Office of Admissions, Delaware State University, 1200 North Dupont Highway Dover DE 19901USA","Tel":"+1 (302) 857-6351，1.800.845.2544，1 302.857.6800","Fax":"+ 1(302) 857-6352","Mail":"admissions@desu.edu，gradstudies@desu.edu.","ApplyOnline":"http://www.desu.edu/apply-now","Conditions_Cost": [{"score":"2.5"}],"Conditions_Edu": "本科毕业", "Conditions_Test": [{"type":"传统托福(PBT)","score":"550"}],"Conditions_Age": "无明确要求","MajorSum": "6", "OpeningTime": [{"time":"12月31日","tip":"全年均可申请"}],"Tuition": "14436","Other_Application": "50","Other_reg": "60","Other_books": "-1","ScholarshipUrl": "http://www.desu.edu/out-state-scholarships","alimony":"12768-21600","Other_Conditions": "无明确要求","Currency": "美元","Rate": "6.3387"}</t>
  </si>
  <si>
    <t>MBA Office Delaware State University Bank of America Bldg. Rm 106 1200 North Dupont Highway Dover, DE 19901-2277</t>
  </si>
  <si>
    <t>a:1:{i:0;O:8:"stdClass":2:{s:5:"score";s:15:"四分制  2.75";s:3:"tip";s:9:"四分制";}}</t>
  </si>
  <si>
    <t>1 302.857.6379</t>
  </si>
  <si>
    <t>申请者需提供就读学校成绩单，GMAT考试成绩。</t>
  </si>
  <si>
    <t>1 302.857.6930，1 302-857-6978</t>
  </si>
  <si>
    <t>a:1:{s:9:"管理学";s:27:"./major/175/1159/MBA//3.gif";}</t>
  </si>
  <si>
    <t>{"Address":"MBA Office Delaware State University Bank of America Bldg. Rm 106 1200 North Dupont Highway Dover, DE 19901-2277","Tel":"1 302.857.6930，1 302-857-6978","Fax":"1 302.857.6379","Mail":"admissions@desu.edu，gradstudies@desu.edu.","Conditions_Cost": [{"score":"四分制  2.75","tip":"四分制"}],"Conditions_Edu": "本科毕业", "Conditions_Test": [{"type":"GMAT","score":"400"}], "Conditions_Work": "无明确要求","Conditions_Age": "无明确要求","MajorSum": "1", "OpeningTime": [{"time":"12月31日","tip":"全年均可申请"}],"Tuition": "27600","Other_Application": "50","Other_reg": "50","Other_books": "-1","ScholarshipUrl": "","alimony":"12768-21600","Other_Conditions": "申请者需提供就读学校成绩单，GMAT考试成绩。","Currency": "美元","Rate": "6.3387"}</t>
  </si>
  <si>
    <t>弗吉尼亚军事学院（莱克星顿）</t>
  </si>
  <si>
    <t>Virginia Military Institute (Lexington)</t>
  </si>
  <si>
    <t>Admissions Office, 319 Letcher Avenue, Virginia Military Institute, Lexington, VA 24450</t>
  </si>
  <si>
    <t>https://postview.vmi.edu/VMIpages/On_Line_Application_Instructions.html</t>
  </si>
  <si>
    <t>+1 (540) 464-7746</t>
  </si>
  <si>
    <t>admissions@vmi.edu</t>
  </si>
  <si>
    <t>a:2:{i:0;O:8:"stdClass":2:{s:4:"time";s:10:"11月15日";s:3:"tip";s:33:"提前录取的申请截止日期";}i:1;O:8:"stdClass":2:{s:4:"time";s:8:"2月1日";s:3:"tip";s:33:"常规录取的申请截止日期";}}</t>
  </si>
  <si>
    <t>申请人需提交托福考试成绩，或SAT、ACT考试成绩。</t>
  </si>
  <si>
    <t>http://www.vmi.edu/Content.aspx?id=222</t>
  </si>
  <si>
    <t>+1 (540) 464-7211</t>
  </si>
  <si>
    <t>a:7:{s:6:"文学";s:37:"./major/175/6123/Undergraduate//9.gif";s:9:"历史学";s:37:"./major/175/6123/Undergraduate//7.gif";s:6:"理学";s:37:"./major/175/6123/Undergraduate//6.gif";s:9:"经济学";s:37:"./major/175/6123/Undergraduate//5.gif";s:9:"管理学";s:37:"./major/175/6123/Undergraduate//3.gif";s:6:"工学";s:37:"./major/175/6123/Undergraduate//2.gif";s:6:"法学";s:37:"./major/175/6123/Undergraduate//1.gif";}</t>
  </si>
  <si>
    <t>{"Address":"Admissions Office, 319 Letcher Avenue, Virginia Military Institute, Lexington, VA 24450","Tel":"+1 (540) 464-7211","Fax":"+1 (540) 464-7746","Mail":"admissions@vmi.edu","ApplyOnline":"https://postview.vmi.edu/VMIpages/On_Line_Application_Instructions.html","Conditions_Cost": "","Conditions_Edu": "高中毕业", "Conditions_Test": "","Conditions_Age": "无明确要求","MajorSum": "14", "OpeningTime": [{"time":"11月15日","tip":"提前录取的申请截止日期"},{"time":"2月1日","tip":"常规录取的申请截止日期"}],"Tuition": "28068","Other_Application": "40","Other_reg": "-1","Other_books": "-1","ScholarshipUrl": "http://www.vmi.edu/Content.aspx?id=222","alimony":"12768-21600","Other_Conditions": "申请人需提交托福考试成绩，或SAT、ACT考试成绩。","Currency": "美元","Rate": "6.3387"}</t>
  </si>
  <si>
    <t>印第安纳大学西北分校（加利）</t>
  </si>
  <si>
    <t>Indiana University Northwest (Gary)</t>
  </si>
  <si>
    <t>Office of Admissions, Indiana University Northwest, Hawthorn Hall 100, 3400 Broadway, Gary, IN 46408-1197</t>
  </si>
  <si>
    <t>http://www.iun.edu/admissions/apply/index.htm</t>
  </si>
  <si>
    <t>+1 (219) 981-4219</t>
  </si>
  <si>
    <t>admit@iun.edu</t>
  </si>
  <si>
    <t>a:4:{i:0;O:8:"stdClass":2:{s:4:"time";s:8:"7月1日";s:3:"tip";s:30:"秋季入学申请截止时间";}i:1;O:8:"stdClass":2:{s:4:"time";s:9:"12月1日";s:3:"tip";s:30:"春季入学申请截止时间";}i:2;O:8:"stdClass":2:{s:4:"time";s:8:"4月1日";s:3:"tip";s:31:"夏季入学I申请截止时间";}i:3;O:8:"stdClass":2:{s:4:"time";s:8:"6月1日";s:3:"tip";s:32:"夏季入学II申请截止时间";}}</t>
  </si>
  <si>
    <t>1、要求提交SAT或ACT考试成绩。&amp;nbsp;2、没有提及具体语言要求，详情请咨询该校。</t>
  </si>
  <si>
    <t>http://www.iun.edu/financialaid/types-of-student-aid/scholarships.htm</t>
  </si>
  <si>
    <t>+1 (219) 980-6991</t>
  </si>
  <si>
    <t>a:10:{s:6:"文学";s:37:"./major/175/2100/Undergraduate//9.gif";s:9:"历史学";s:37:"./major/175/2100/Undergraduate//7.gif";s:6:"理学";s:37:"./major/175/2100/Undergraduate//6.gif";s:9:"经济学";s:37:"./major/175/2100/Undergraduate//5.gif";s:9:"教育学";s:37:"./major/175/2100/Undergraduate//4.gif";s:9:"管理学";s:37:"./major/175/2100/Undergraduate//3.gif";s:6:"工学";s:37:"./major/175/2100/Undergraduate//2.gif";s:6:"哲学";s:38:"./major/175/2100/Undergraduate//11.gif";s:6:"医学";s:38:"./major/175/2100/Undergraduate//10.gif";s:6:"法学";s:37:"./major/175/2100/Undergraduate//1.gif";}</t>
  </si>
  <si>
    <t>{"Address":"Office of Admissions, Indiana University Northwest, Hawthorn Hall 100, 3400 Broadway, Gary, IN 46408-1197","Tel":"+1 (219) 980-6991","Fax":"+1 (219) 981-4219","Mail":"admit@iun.edu","ApplyOnline":"http://www.iun.edu/admissions/apply/index.htm","Conditions_Cost": [{"score":"四分制  2.0","tip":"GPA"}],"Conditions_Edu": "高中毕业", "Conditions_Test": "","Conditions_Age": "无明确要求","MajorSum": "31", "OpeningTime": [{"time":"7月1日","tip":"秋季入学申请截止时间"},{"time":"12月1日","tip":"春季入学申请截止时间"},{"time":"4月1日","tip":"夏季入学I申请截止时间"},{"time":"6月1日","tip":"夏季入学II申请截止时间"}],"Tuition": "17189","Other_Application": "35","Other_reg": "-1","Other_books": "-1","ScholarshipUrl": "http://www.iun.edu/financialaid/types-of-student-aid/scholarships.htm","alimony":"12768-21600","Other_Conditions": "1、要求提交SAT或ACT考试成绩。&amp;nbsp;2、没有提及具体语言要求，详情请咨询该校。","Currency": "美元","Rate": "6.3387"}</t>
  </si>
  <si>
    <t>http://www.iun.edu/business/docs/international-graduate-application.pdf</t>
  </si>
  <si>
    <t>a:5:{s:6:"文学";s:30:"./major/175/2100/Master//9.gif";s:6:"理学";s:30:"./major/175/2100/Master//6.gif";s:9:"教育学";s:30:"./major/175/2100/Master//4.gif";s:9:"管理学";s:30:"./major/175/2100/Master//3.gif";s:6:"法学";s:30:"./major/175/2100/Master//1.gif";}</t>
  </si>
  <si>
    <t>{"Address":"Office of Admissions, Indiana University Northwest, Hawthorn Hall 100, 3400 Broadway, Gary, IN 46408-1197","Tel":"+1 (219) 980-6991","Fax":"+1 (219) 981-4219","Mail":"admit@iun.edu","ApplyOnline":"http://www.iun.edu/business/docs/international-graduate-application.pdf","Conditions_Cost": "","Conditions_Edu": "本科毕业", "Conditions_Test": [{"type":"传统托福(PBT)","score":"550"}],"Conditions_Age": "无明确要求","MajorSum": "8", "OpeningTime": "","Tuition": "14472","Other_Application": "-1","Other_reg": "-1","Other_books": "-1","ScholarshipUrl": "http://www.iun.edu/financialaid/types-of-student-aid/scholarships.htm","alimony":"12768-21600","Other_Conditions": "无明确要求","Currency": "美元","Rate": "6.3387"}</t>
  </si>
  <si>
    <t>a:7:{s:6:"文学";s:34:"./major/175/2100/Specialist//9.gif";s:6:"理学";s:34:"./major/175/2100/Specialist//6.gif";s:9:"经济学";s:34:"./major/175/2100/Specialist//5.gif";s:9:"教育学";s:34:"./major/175/2100/Specialist//4.gif";s:9:"管理学";s:34:"./major/175/2100/Specialist//3.gif";s:6:"医学";s:35:"./major/175/2100/Specialist//10.gif";s:6:"法学";s:34:"./major/175/2100/Specialist//1.gif";}</t>
  </si>
  <si>
    <t>{"Address":"Office of Admissions, Indiana University Northwest, Hawthorn Hall 100, 3400 Broadway, Gary, IN 46408-1197","Tel":"+1 (219) 980-6991","Fax":"+1 (219) 981-4219","Mail":"admit@iun.edu","ApplyOnline":"http://www.iun.edu/admissions/apply/index.htm","Conditions_Cost": [{"score":"四分制  2.0","tip":"GPA"}],"Conditions_Edu": "高中毕业", "Conditions_Test": "","Conditions_Age": "无明确要求","MajorSum": "12", "OpeningTime": [{"time":"7月1日","tip":"秋季入学申请截止时间"},{"time":"12月1日","tip":"春季入学申请截止时间"},{"time":"4月1日","tip":"夏季入学I申请截止时间"},{"time":"6月1日","tip":"夏季入学II申请截止时间"}],"Tuition": "17189","Other_Application": "35","Other_reg": "-1","Other_books": "-1","ScholarshipUrl": "http://www.iun.edu/financialaid/types-of-student-aid/scholarships.htm","alimony":"12768-21600","Other_Conditions": "1、要求提交SAT或ACT考试成绩。&amp;nbsp;2、没有提及具体语言要求，详情请咨询该校。","Currency": "美元","Rate": "6.3387"}</t>
  </si>
  <si>
    <t>a:2:{s:6:"理学";s:31:"./major/175/2100/NetWork//6.gif";s:9:"管理学";s:31:"./major/175/2100/NetWork//3.gif";}</t>
  </si>
  <si>
    <t>{"Address":"Office of Admissions, Indiana University Northwest, Hawthorn Hall 100, 3400 Broadway, Gary, IN 46408-1197","Tel":"+1 (219) 980-6991","Fax":"+1 (219) 981-4219","Mail":"admit@iun.edu","ApplyOnline":"http://www.iun.edu/business/docs/international-graduate-application.pdf","Conditions_Cost": "","Conditions_Edu": "无明确要求", "Conditions_Test": "","Conditions_Age": "无明确要求","MajorSum": "4", "OpeningTime": "","Tuition": "14472","Other_Application": "","Other_reg": "-1","Other_books": "-1","ScholarshipUrl": "http://www.iun.edu/financialaid/types-of-student-aid/scholarships.htm","alimony":"12768-21600","Other_Conditions": "无明确要求","Currency": "美元","Rate": "6.3387"}</t>
  </si>
  <si>
    <t>a:3:{s:6:"农学";s:34:"./major/175/2100/Foundation//8.gif";s:6:"医学";s:35:"./major/175/2100/Foundation//10.gif";s:6:"法学";s:34:"./major/175/2100/Foundation//1.gif";}</t>
  </si>
  <si>
    <t>{"Address":"Office of Admissions, Indiana University Northwest, Hawthorn Hall 100, 3400 Broadway, Gary, IN 46408-1197","Tel":"+1 (219) 980-6991","Fax":"+1 (219) 981-4219","Mail":"admit@iun.edu","ApplyOnline":"http://www.iun.edu/admissions/apply/index.htm","Conditions_Cost": "","Conditions_Edu": "无明确要求", "Conditions_Test": "","Conditions_Age": "无明确要求","MajorSum": "10", "OpeningTime": "","Tuition": "-1","Other_Application": "-1","Other_reg": "-1","Other_books": "-1","ScholarshipUrl": "","alimony":"12768-21600","Other_Conditions": "无明确要求","Currency": "美元","Rate": "6.3387"}</t>
  </si>
  <si>
    <t>霜堡州立大学（霜堡）</t>
  </si>
  <si>
    <t>Frostburg State University (Frostburg)</t>
  </si>
  <si>
    <t>Office of Admissions, Frostburg State University, 101 Braddock Road, 141 Pullen Hall, Frostburg, MD 21532</t>
  </si>
  <si>
    <t>http://www.frostburg.edu/ungrad/admiss/applyonline.htm#begin</t>
  </si>
  <si>
    <t>1-301-687-7074</t>
  </si>
  <si>
    <t>fsuadmissions@frostburg.edu</t>
  </si>
  <si>
    <t>语言要求：&amp;nbsp;美国语言中心考试（ELS Language Centers）：112</t>
  </si>
  <si>
    <t>http://www.frostburg.edu/ungrad/faid/international/</t>
  </si>
  <si>
    <t>1-301-687-4201</t>
  </si>
  <si>
    <t>a:11:{s:6:"文学";s:37:"./major/175/2703/Undergraduate//9.gif";s:6:"农学";s:37:"./major/175/2703/Undergraduate//8.gif";s:9:"历史学";s:37:"./major/175/2703/Undergraduate//7.gif";s:6:"理学";s:37:"./major/175/2703/Undergraduate//6.gif";s:9:"经济学";s:37:"./major/175/2703/Undergraduate//5.gif";s:9:"教育学";s:37:"./major/175/2703/Undergraduate//4.gif";s:9:"管理学";s:37:"./major/175/2703/Undergraduate//3.gif";s:6:"工学";s:37:"./major/175/2703/Undergraduate//2.gif";s:6:"哲学";s:38:"./major/175/2703/Undergraduate//11.gif";s:6:"医学";s:38:"./major/175/2703/Undergraduate//10.gif";s:6:"法学";s:37:"./major/175/2703/Undergraduate//1.gif";}</t>
  </si>
  <si>
    <t>{"Address":"Office of Admissions, Frostburg State University, 101 Braddock Road, 141 Pullen Hall, Frostburg, MD 21532","Tel":"1-301-687-4201","Fax":"1-301-687-7074","Mail":"fsuadmissions@frostburg.edu","ApplyOnline":"http://www.frostburg.edu/ungrad/admiss/applyonline.htm#begin","Conditions_Cost": "","Conditions_Edu": "高中毕业", "Conditions_Test": [{"type":"传统托福(PBT)","score":"550"},{"type":"托福机考(CBT)","score":"213"},{"type":"托福网考(IBT)","score":"79"},{"type":"雅思","score":"6.0"}],"Conditions_Age": "无明确要求","MajorSum": "46", "OpeningTime": [{"time":"6月1日","tip":"秋季入学申请截止时间"},{"time":"10月15日","tip":"春季入学申请截止时间"}],"Tuition": "16278","Other_Application": "30","Other_reg": "-1","Other_books": "1200","ScholarshipUrl": "http://www.frostburg.edu/ungrad/faid/international/","alimony":"12768-21600","Other_Conditions": "语言要求：&amp;nbsp;美国语言中心考试（ELS Language Centers）：112","Currency": "美元","Rate": "6.3387"}</t>
  </si>
  <si>
    <t>Office of Graduate Services, Frostburg State University, 101 Braddock Road, Frostburg, Maryland 21532-2303</t>
  </si>
  <si>
    <t>http://www.frostburg.edu/grad/apply-to-fsu/international-student-admission/</t>
  </si>
  <si>
    <t>1 301-687-4597</t>
  </si>
  <si>
    <t>gradservices@frostburg.edu</t>
  </si>
  <si>
    <t>http://www.frostburg.edu/ungrad/faid/graduateaid/</t>
  </si>
  <si>
    <t>1 301-687-7053</t>
  </si>
  <si>
    <t>a:5:{s:6:"农学";s:30:"./major/175/2703/Master//8.gif";s:6:"理学";s:30:"./major/175/2703/Master//6.gif";s:9:"教育学";s:30:"./major/175/2703/Master//4.gif";s:9:"管理学";s:30:"./major/175/2703/Master//3.gif";s:6:"工学";s:30:"./major/175/2703/Master//2.gif";}</t>
  </si>
  <si>
    <t>{"Address":"Office of Graduate Services, Frostburg State University, 101 Braddock Road, Frostburg, Maryland 21532-2303","Tel":"1 301-687-7053","Fax":"1 301-687-4597","Mail":"gradservices@frostburg.edu","ApplyOnline":"http://www.frostburg.edu/grad/apply-to-fsu/international-student-admission/","Conditions_Cost": "","Conditions_Edu": "本科毕业", "Conditions_Test": [{"type":"传统托福(PBT)","score":"550"},{"type":"托福机考(CBT)","score":"213"},{"type":"托福网考(IBT)","score":"79"},{"type":"雅思","score":"6.0"}],"Conditions_Age": "无明确要求","MajorSum": "10", "OpeningTime": [{"time":"6月1日","tip":"秋季入学申请截止时间"},{"time":"10月15日","tip":"春季入学申请截止时间"}],"Tuition": "7866","Other_Application": "30","Other_reg": "-1","Other_books": "800","ScholarshipUrl": "http://www.frostburg.edu/ungrad/faid/graduateaid/","alimony":"12768-21600","Other_Conditions": "语言要求：&amp;nbsp;美国语言中心考试（ELS Language Centers）：112","Currency": "美元","Rate": "6.3387"}</t>
  </si>
  <si>
    <t>a:2:{s:9:"教育学";s:26:"./major/175/2703/Dr//4.gif";s:9:"管理学";s:26:"./major/175/2703/Dr//3.gif";}</t>
  </si>
  <si>
    <t>{"Address":"Office of Graduate Services, Frostburg State University, 101 Braddock Road, Frostburg, Maryland 21532-2303","Tel":"1 301-687-7053","Fax":"1 301-687-4597","Mail":"gradservices@frostburg.edu","ApplyOnline":"http://www.frostburg.edu/grad/apply-to-fsu/international-student-admission/","Conditions_Cost": "","Conditions_Edu": "本科毕业", "Conditions_Test": [{"type":"传统托福(PBT)","score":"550"},{"type":"托福机考(CBT)","score":"213"},{"type":"托福网考(IBT)","score":"79"},{"type":"雅思","score":"6.0"}],"Conditions_Age": "无明确要求","MajorSum": "1", "OpeningTime": [{"time":"6月1日","tip":"秋季入学申请截止时间"},{"time":"10月15日","tip":"春季入学申请截止时间"}],"Tuition": "7866","Other_Application": "30","Other_reg": "-1","Other_books": "800","ScholarshipUrl": "http://www.frostburg.edu/ungrad/faid/graduateaid/","alimony":"12768-21600","Other_Conditions": "语言要求：&amp;nbsp;美国语言中心考试（ELS Language Centers）：112","Currency": "美元","Rate": "6.3387"}</t>
  </si>
  <si>
    <t>Director of Graduate Services, Frostburg State University, 101 Braddock Road, Frostburg, MD 21532-2303.</t>
  </si>
  <si>
    <t>vmmazer@frostburg.edu</t>
  </si>
  <si>
    <t>+1 301-687-4595</t>
  </si>
  <si>
    <t>a:1:{s:9:"管理学";s:27:"./major/175/2703/MBA//3.gif";}</t>
  </si>
  <si>
    <t>{"Address":"Director of Graduate Services, Frostburg State University, 101 Braddock Road, Frostburg, MD 21532-2303.","Tel":"+1 301-687-4595","Fax":"","Mail":"vmmazer@frostburg.edu","Conditions_Cost": [{"score":"3.25"}],"Conditions_Edu": "本科毕业", "Conditions_Test": [{"type":"传统托福(PBT)","score":"550"},{"type":"GMAT","score":"450"}], "Conditions_Work": "2年以上","Conditions_Age": "无明确要求","MajorSum": "1", "OpeningTime": [{"time":"6月1日","tip":"秋季入学申请截止时间"},{"time":"10月15日","tip":"春季入学申请截止时间"}],"Tuition": "21504","Other_Application": "30","Other_reg": "-1","Other_books": "-1","ScholarshipUrl": "","alimony":"12768-21600","Other_Conditions": "无明确要求","Currency": "美元","Rate": "6.3387"}</t>
  </si>
  <si>
    <t>a:5:{s:6:"文学";s:34:"./major/175/2703/Specialist//9.gif";s:6:"理学";s:34:"./major/175/2703/Specialist//6.gif";s:9:"管理学";s:34:"./major/175/2703/Specialist//3.gif";s:6:"工学";s:34:"./major/175/2703/Specialist//2.gif";s:6:"法学";s:34:"./major/175/2703/Specialist//1.gif";}</t>
  </si>
  <si>
    <t>{"Address":"Office of Admissions, Frostburg State University, 101 Braddock Road, 141 Pullen Hall, Frostburg, MD 21532","Tel":"1-301-687-4201","Fax":"1-301-687-7074","Mail":"fsuadmissions@frostburg.edu","ApplyOnline":"http://www.frostburg.edu/ungrad/admiss/applyonline.htm#begin","Conditions_Cost": "","Conditions_Edu": "高中毕业", "Conditions_Test": [{"type":"传统托福(PBT)","score":"500"},{"type":"托福机考(CBT)","score":"173"},{"type":"托福网考(IBT)","score":"61"},{"type":"雅思","score":"5.5"}],"Conditions_Age": "无明确要求","MajorSum": "8", "OpeningTime": [{"time":"6月1日","tip":"秋季入学申请截止时间"},{"time":"10月15日","tip":"春季入学申请截止时间"}],"Tuition": "16278","Other_Application": "30","Other_reg": "-1","Other_books": "1200","ScholarshipUrl": "http://www.frostburg.edu/ungrad/faid/international/","alimony":"12768-21600","Other_Conditions": "语言要求：&amp;nbsp;美国语言中心考试（ELS Language Centers）：112","Currency": "美元","Rate": "6.3387"}</t>
  </si>
  <si>
    <t>a:4:{s:6:"农学";s:34:"./major/175/2703/Foundation//8.gif";s:6:"理学";s:34:"./major/175/2703/Foundation//6.gif";s:6:"医学";s:35:"./major/175/2703/Foundation//10.gif";s:6:"法学";s:34:"./major/175/2703/Foundation//1.gif";}</t>
  </si>
  <si>
    <t>{"Address":"Office of Admissions, Frostburg State University, 101 Braddock Road, 141 Pullen Hall, Frostburg, MD 21532","Tel":"1-301-687-4201","Fax":"1-301-687-7074","Mail":"fsuadmissions@frostburg.edu","ApplyOnline":"http://www.frostburg.edu/ungrad/admiss/applyonline.htm#begin","Conditions_Cost": "","Conditions_Edu": "无明确要求", "Conditions_Test": "","Conditions_Age": "无明确要求","MajorSum": "10", "OpeningTime": [{"time":"6月1日","tip":"秋季入学申请截止时间"},{"time":"10月15日","tip":"春季入学申请截止时间"}],"Tuition": "-1","Other_Application": "-1","Other_reg": "-1","Other_books": "-1","ScholarshipUrl": "","alimony":"12768-21600","Other_Conditions": "无明确要求","Currency": "美元","Rate": "6.3387"}</t>
  </si>
  <si>
    <t>瓦伯西学院（克劳佛茨维尔）</t>
  </si>
  <si>
    <t>Wabash College (Crawfordsville)</t>
  </si>
  <si>
    <t>Admissions Office, 301 West Wabash Avenue, P.O. Box 352, Crawfordsville, IN 47933 USA</t>
  </si>
  <si>
    <t>http://www.wabash.edu/admissions/apply</t>
  </si>
  <si>
    <t>+1 765-361-6437</t>
  </si>
  <si>
    <t>admissions@wabash.edu，weaverl@wabash.edu，clappd@wabash.edu</t>
  </si>
  <si>
    <t>a:4:{i:0;O:8:"stdClass":2:{s:4:"time";s:10:"11月15日";s:3:"tip";s:42:"提前录取（单一申请）截止日期";}i:1;O:8:"stdClass":2:{s:4:"time";s:9:"12月1日";s:3:"tip";s:45:"提前录取（无限制申请）截止日期";}i:2;O:8:"stdClass":2:{s:4:"time";s:9:"1月15日";s:3:"tip";s:24:"常规申请截止日期";}i:3;O:8:"stdClass":2:{s:4:"time";s:9:"3月15日";s:3:"tip";s:24:"最终申请截止日期";}}</t>
  </si>
  <si>
    <t>要求提交SAT/ACT成绩或托福/雅思成绩。</t>
  </si>
  <si>
    <t>http://www.wabash.edu/finaid/int</t>
  </si>
  <si>
    <t>+1 765-361-6225，1 765-361-6254，1 765-361-6078</t>
  </si>
  <si>
    <t>a:6:{s:6:"文学";s:37:"./major/175/2158/Undergraduate//9.gif";s:9:"历史学";s:37:"./major/175/2158/Undergraduate//7.gif";s:6:"理学";s:37:"./major/175/2158/Undergraduate//6.gif";s:9:"经济学";s:37:"./major/175/2158/Undergraduate//5.gif";s:6:"哲学";s:38:"./major/175/2158/Undergraduate//11.gif";s:6:"法学";s:37:"./major/175/2158/Undergraduate//1.gif";}</t>
  </si>
  <si>
    <t>{"Address":"Admissions Office, 301 West Wabash Avenue, P.O. Box 352, Crawfordsville, IN 47933 USA","Tel":"+1 765-361-6225，1 765-361-6254，1 765-361-6078","Fax":"+1 765-361-6437 ","Mail":"admissions@wabash.edu，weaverl@wabash.edu，clappd@wabash.edu","ApplyOnline":"http://www.wabash.edu/admissions/apply","Conditions_Cost": "","Conditions_Edu": "高中毕业", "Conditions_Test": "","Conditions_Age": "无明确要求","MajorSum": "22", "OpeningTime": [{"time":"11月15日","tip":"提前录取（单一申请）截止日期"},{"time":"12月1日","tip":"提前录取（无限制申请）截止日期"},{"time":"1月15日","tip":"常规申请截止日期"},{"time":"3月15日","tip":"最终申请截止日期"}],"Tuition": "35000","Other_Application": "-1","Other_reg": "-1","Other_books": "-1","ScholarshipUrl": "http://www.wabash.edu/finaid/int","alimony":"12768-21600","Other_Conditions": "要求提交SAT/ACT成绩或托福/雅思成绩。","Currency": "美元","Rate": "6.3387"}</t>
  </si>
  <si>
    <t>a:3:{s:6:"工学";s:34:"./major/175/2158/Foundation//2.gif";s:6:"医学";s:35:"./major/175/2158/Foundation//10.gif";s:6:"法学";s:34:"./major/175/2158/Foundation//1.gif";}</t>
  </si>
  <si>
    <t>{"Address":"Admissions Office, 301 West Wabash Avenue, P.O. Box 352, Crawfordsville, IN 47933 USA","Tel":"+1 765-361-6225，1 765-361-6254，1 765-361-6078","Fax":"+1 765-361-6437 ","Mail":"admissions@wabash.edu，weaverl@wabash.edu，clappd@wabash.edu","ApplyOnline":"http://www.wabash.edu/admissions/apply","Conditions_Cost": "","Conditions_Edu": "无明确要求", "Conditions_Test": "","Conditions_Age": "无明确要求","MajorSum": "3", "OpeningTime": "","Tuition": "-1","Other_Application": "-1","Other_reg": "-1","Other_books": "-1","ScholarshipUrl": "","alimony":"12768-21600","Other_Conditions": "无明确要求","Currency": "美元","Rate": "6.3387"}</t>
  </si>
  <si>
    <t>新泽西城市大学（泽西市）</t>
  </si>
  <si>
    <t>New Jersey City University (Jersey City)</t>
  </si>
  <si>
    <t>International admissions, New Jersey City University, 2039 Kennedy Boulevard Jersey City, New Jersey 07305-1597</t>
  </si>
  <si>
    <t>https://www.njcu.edu/i2e/home/index.asp</t>
  </si>
  <si>
    <t>internationalstudents@njcu.edu</t>
  </si>
  <si>
    <t>a:2:{i:0;O:8:"stdClass":2:{s:4:"time";s:9:"4月15日";s:3:"tip";s:30:"秋季入学申请截止时间";}i:1;O:8:"stdClass":2:{s:4:"time";s:9:"11月1日";s:3:"tip";s:30:"春季入学申请截止时间";}}</t>
  </si>
  <si>
    <t>https://www.njcu.edu/NJCU_Scholarships.aspx</t>
  </si>
  <si>
    <t>+1 (201) 200-3022</t>
  </si>
  <si>
    <t>a:10:{s:6:"文学";s:37:"./major/175/3719/Undergraduate//9.gif";s:9:"历史学";s:37:"./major/175/3719/Undergraduate//7.gif";s:6:"理学";s:37:"./major/175/3719/Undergraduate//6.gif";s:9:"经济学";s:37:"./major/175/3719/Undergraduate//5.gif";s:9:"教育学";s:37:"./major/175/3719/Undergraduate//4.gif";s:9:"管理学";s:37:"./major/175/3719/Undergraduate//3.gif";s:6:"工学";s:37:"./major/175/3719/Undergraduate//2.gif";s:6:"哲学";s:38:"./major/175/3719/Undergraduate//11.gif";s:6:"医学";s:38:"./major/175/3719/Undergraduate//10.gif";s:6:"法学";s:37:"./major/175/3719/Undergraduate//1.gif";}</t>
  </si>
  <si>
    <t>{"Address":"International admissions, New Jersey City University, 2039 Kennedy Boulevard Jersey City, New Jersey 07305-1597","Tel":"+1 (201) 200-3022","Fax":"","Mail":"internationalstudents@njcu.edu","ApplyOnline":"https://www.njcu.edu/i2e/home/index.asp","Conditions_Cost": "","Conditions_Edu": "高中毕业", "Conditions_Test": [{"type":"托福网考(IBT)","score":"61"},{"type":"雅思","score":"5.5"}],"Conditions_Age": "无明确要求","MajorSum": "35", "OpeningTime": [{"time":"4月15日","tip":"秋季入学申请截止时间"},{"time":"11月1日","tip":"春季入学申请截止时间"}],"Tuition": "15546","Other_Application": "-1","Other_reg": "-1","Other_books": "-1","ScholarshipUrl": "https://www.njcu.edu/NJCU_Scholarships.aspx","alimony":"12768-21600","Other_Conditions": "无明确要求","Currency": "美元","Rate": "6.3387"}</t>
  </si>
  <si>
    <t>http://www.njcu.edu/Forms-Library/</t>
  </si>
  <si>
    <t>a:3:{i:0;O:8:"stdClass":2:{s:4:"type";s:17:"传统托福(PBT)";s:5:"score";s:3:"500";}i:1;O:8:"stdClass":2:{s:4:"type";s:17:"托福网考(IBT)";s:5:"score";s:2:"60";}i:2;O:8:"stdClass":2:{s:4:"type";s:6:"雅思";s:5:"score";s:3:"5.5";}}</t>
  </si>
  <si>
    <t>a:3:{i:0;O:8:"stdClass":2:{s:4:"time";s:8:"8月1日";s:3:"tip";s:30:"秋季入学申请截止时间";}i:1;O:8:"stdClass":2:{s:4:"time";s:9:"12月1日";s:3:"tip";s:30:"春季入学申请截止时间";}i:2;O:8:"stdClass":2:{s:4:"time";s:8:"5月1日";s:3:"tip";s:30:"夏季入学申请截止时间";}}</t>
  </si>
  <si>
    <t>1.要求提交GMAT、GRE或MAT考试成绩。</t>
  </si>
  <si>
    <t>https://www.njcu.edu/Graduate_Scholarships.aspx</t>
  </si>
  <si>
    <t>a:9:{s:6:"文学";s:30:"./major/175/3719/Master//9.gif";s:6:"理学";s:30:"./major/175/3719/Master//6.gif";s:9:"经济学";s:30:"./major/175/3719/Master//5.gif";s:9:"教育学";s:30:"./major/175/3719/Master//4.gif";s:9:"管理学";s:30:"./major/175/3719/Master//3.gif";s:6:"工学";s:30:"./major/175/3719/Master//2.gif";s:6:"军事";s:31:"./major/175/3719/Master//12.gif";s:6:"医学";s:31:"./major/175/3719/Master//10.gif";s:6:"法学";s:30:"./major/175/3719/Master//1.gif";}</t>
  </si>
  <si>
    <t>{"Address":"International admissions, New Jersey City University, 2039 Kennedy Boulevard Jersey City, New Jersey 07305-1597","Tel":"+1 (201) 200-3022","Fax":"","Mail":"internationalstudents@njcu.edu","ApplyOnline":"http://www.njcu.edu/Forms-Library/","Conditions_Cost": [{"score":"四分制  2.75","tip":"GPA"}],"Conditions_Edu": "本科毕业", "Conditions_Test": [{"type":"传统托福(PBT)","score":"500"},{"type":"托福网考(IBT)","score":"60"},{"type":"雅思","score":"5.5"}],"Conditions_Age": "无明确要求","MajorSum": "57", "OpeningTime": [{"time":"8月1日","tip":"秋季入学申请截止时间"},{"time":"12月1日","tip":"春季入学申请截止时间"},{"time":"5月1日","tip":"夏季入学申请截止时间"}],"Tuition": "22746","Other_Application": "55","Other_reg": "-1","Other_books": "-1","ScholarshipUrl": "https://www.njcu.edu/Graduate_Scholarships.aspx","alimony":"12768-21600","Other_Conditions": "1.要求提交GMAT、GRE或MAT考试成绩。","Currency": "美元","Rate": "6.3387"}</t>
  </si>
  <si>
    <t>1 (201) 200-3242</t>
  </si>
  <si>
    <t>internationalstudents@njcu.edu，jlaski@njcu.edu</t>
  </si>
  <si>
    <t>要求提交GMAT和托福考试成绩。</t>
  </si>
  <si>
    <t>a:2:{s:9:"经济学";s:27:"./major/175/3719/MBA//5.gif";s:9:"管理学";s:27:"./major/175/3719/MBA//3.gif";}</t>
  </si>
  <si>
    <t>{"Address":"International admissions, New Jersey City University, 2039 Kennedy Boulevard Jersey City, New Jersey 07305-1597  ","Tel":"+1 (201) 200-3022","Fax":"1 (201) 200-3242","Mail":"internationalstudents@njcu.edu，jlaski@njcu.edu","Conditions_Cost": "","Conditions_Edu": "本科毕业", "Conditions_Test": "", "Conditions_Work": "无明确要求","Conditions_Age": "无明确要求","MajorSum": "4", "OpeningTime": "","Tuition": "34119","Other_Application": "-1","Other_reg": "-1","Other_books": "-1","ScholarshipUrl": "","alimony":"12768-21600","Other_Conditions": "要求提交GMAT和托福考试成绩。","Currency": "美元","Rate": "6.3387"}</t>
  </si>
  <si>
    <t>a:7:{s:6:"文学";s:31:"./major/175/3719/NetWork//9.gif";s:6:"理学";s:31:"./major/175/3719/NetWork//6.gif";s:9:"经济学";s:31:"./major/175/3719/NetWork//5.gif";s:9:"教育学";s:31:"./major/175/3719/NetWork//4.gif";s:9:"管理学";s:31:"./major/175/3719/NetWork//3.gif";s:6:"工学";s:31:"./major/175/3719/NetWork//2.gif";s:6:"医学";s:32:"./major/175/3719/NetWork//10.gif";}</t>
  </si>
  <si>
    <t>{"Address":"International admissions, New Jersey City University, 2039 Kennedy Boulevard Jersey City, New Jersey 07305-1597","Tel":"+1 (201) 200-3022","Fax":"","Mail":"internationalstudents@njcu.edu","ApplyOnline":"http://www.njcu.edu/Forms-Library/","Conditions_Cost": "","Conditions_Edu": "无明确要求", "Conditions_Test": "","Conditions_Age": "无明确要求","MajorSum": "20", "OpeningTime": "","Tuition": "22746","Other_Application": "","Other_reg": "-1","Other_books": "-1","ScholarshipUrl": "https://www.njcu.edu/Graduate_Scholarships.aspx","alimony":"12768-21600","Other_Conditions": "无明确要求","Currency": "美元","Rate": "6.3387"}</t>
  </si>
  <si>
    <t>瓦尔登大学（明尼阿波利斯）</t>
  </si>
  <si>
    <t>Walden University (Minneapolis)</t>
  </si>
  <si>
    <t>Walden University 100 Washington Avenue South, Suite 900  Minneapolis, MN 55401</t>
  </si>
  <si>
    <t>https://my.waldenu.edu/apply/User/Login.aspx?ReturnUrl=%2fapply%2fdefault.aspx</t>
  </si>
  <si>
    <t>a:6:{i:0;O:8:"stdClass":2:{s:4:"type";s:17:"传统托福(PBT)";s:5:"score";s:3:"550";}i:1;O:8:"stdClass":2:{s:4:"type";s:17:"托福机考(CBT)";s:5:"score";s:3:"213";}i:2;O:8:"stdClass":2:{s:4:"type";s:17:"托福网考(IBT)";s:5:"score";s:2:"79";}i:3;O:8:"stdClass":2:{s:4:"type";s:6:"雅思";s:5:"score";s:3:"6.5";}i:4;O:8:"stdClass":2:{s:4:"type";s:21:"密歇根英语考试";s:5:"score";s:2:"82";}i:5;O:8:"stdClass":2:{s:4:"type";s:3:"PTE";s:5:"score";s:2:"53";}}</t>
  </si>
  <si>
    <t>support@waldenu.edu</t>
  </si>
  <si>
    <t>1.申请者需24岁以上。或&amp;nbsp;2.21-23岁，具有至少12个可转学分。或&amp;nbsp;3.完成90个以上大学学时。或&amp;nbsp;4.现役或退伍军人。</t>
  </si>
  <si>
    <t>http://www.waldenu.edu/financial-aid/scholarships</t>
  </si>
  <si>
    <t>1-866-492-5336</t>
  </si>
  <si>
    <t>a:7:{s:6:"文学";s:37:"./major/175/3231/Undergraduate//9.gif";s:6:"理学";s:37:"./major/175/3231/Undergraduate//6.gif";s:9:"教育学";s:37:"./major/175/3231/Undergraduate//4.gif";s:9:"管理学";s:37:"./major/175/3231/Undergraduate//3.gif";s:6:"工学";s:37:"./major/175/3231/Undergraduate//2.gif";s:6:"医学";s:38:"./major/175/3231/Undergraduate//10.gif";s:6:"法学";s:37:"./major/175/3231/Undergraduate//1.gif";}</t>
  </si>
  <si>
    <t>{"Address":"Walden University 100 Washington Avenue South, Suite 900  Minneapolis, MN 55401","Tel":"1-866-492-5336","Fax":"","Mail":"support@waldenu.edu","ApplyOnline":"https://my.waldenu.edu/apply/User/Login.aspx?ReturnUrl=%2fapply%2fdefault.aspx","Conditions_Cost": "","Conditions_Edu": "高中毕业", "Conditions_Test": [{"type":"传统托福(PBT)","score":"550"},{"type":"托福机考(CBT)","score":"213"},{"type":"托福网考(IBT)","score":"79"},{"type":"雅思","score":"6.5"},{"type":"密歇根英语考试","score":"82"},{"type":"PTE","score":"53"}],"Conditions_Age": "无明确要求","MajorSum": "17", "OpeningTime": "","Tuition": "-1","Other_Application": "-1","Other_reg": "-1","Other_books": "-1","ScholarshipUrl": "http://www.waldenu.edu/financial-aid/scholarships","alimony":"12768-21600","Other_Conditions": "1.申请者需24岁以上。或&amp;nbsp;2.21-23岁，具有至少12个可转学分。或&amp;nbsp;3.完成90个以上大学学时。或&amp;nbsp;4.现役或退伍军人。","Currency": "美元","Rate": "6.3387"}</t>
  </si>
  <si>
    <t>a:6:{s:6:"理学";s:30:"./major/175/3231/Master//6.gif";s:9:"教育学";s:30:"./major/175/3231/Master//4.gif";s:9:"管理学";s:30:"./major/175/3231/Master//3.gif";s:6:"工学";s:30:"./major/175/3231/Master//2.gif";s:6:"医学";s:31:"./major/175/3231/Master//10.gif";s:6:"法学";s:30:"./major/175/3231/Master//1.gif";}</t>
  </si>
  <si>
    <t>{"Address":"Walden University 100 Washington Avenue South, Suite 900  Minneapolis, MN 55401","Tel":"1-866-492-5336","Fax":"","Mail":"support@waldenu.edu","ApplyOnline":"https://my.waldenu.edu/apply/User/Login.aspx?ReturnUrl=%2fapply%2fdefault.aspx","Conditions_Cost": "","Conditions_Edu": "本科毕业", "Conditions_Test": [{"type":"传统托福(PBT)","score":"550"},{"type":"托福机考(CBT)","score":"213"},{"type":"托福网考(IBT)","score":"79"},{"type":"雅思","score":"6.5"},{"type":"密歇根英语考试","score":"82"},{"type":"PTE","score":"53"}],"Conditions_Age": "无明确要求","MajorSum": "32", "OpeningTime": "","Tuition": "-1","Other_Application": "-1","Other_reg": "-1","Other_books": "-1","ScholarshipUrl": "http://www.waldenu.edu/financial-aid/scholarships","alimony":"12768-21600","Other_Conditions": "无明确要求","Currency": "美元","Rate": "6.3387"}</t>
  </si>
  <si>
    <t>a:5:{s:6:"理学";s:26:"./major/175/3231/Dr//6.gif";s:9:"教育学";s:26:"./major/175/3231/Dr//4.gif";s:9:"管理学";s:26:"./major/175/3231/Dr//3.gif";s:6:"医学";s:27:"./major/175/3231/Dr//10.gif";s:6:"法学";s:26:"./major/175/3231/Dr//1.gif";}</t>
  </si>
  <si>
    <t>{"Address":"Walden University 100 Washington Avenue South, Suite 900  Minneapolis, MN 55401","Tel":"1-866-492-5336","Fax":"","Mail":"support@waldenu.edu","ApplyOnline":"https://my.waldenu.edu/apply/User/Login.aspx?ReturnUrl=%2fapply%2fdefault.aspx","Conditions_Cost": "","Conditions_Edu": "本科毕业", "Conditions_Test": [{"type":"传统托福(PBT)","score":"550"},{"type":"托福机考(CBT)","score":"213"},{"type":"托福网考(IBT)","score":"79"},{"type":"雅思","score":"6.5"},{"type":"密歇根英语考试","score":"82"},{"type":"PTE","score":"53"}],"Conditions_Age": "无明确要求","MajorSum": "11", "OpeningTime": "","Tuition": "-1","Other_Application": "-1","Other_reg": "-1","Other_books": "-1","ScholarshipUrl": "http://www.waldenu.edu/financial-aid/scholarships","alimony":"12768-21600","Other_Conditions": "无明确要求","Currency": "美元","Rate": "6.3387"}</t>
  </si>
  <si>
    <t>a:8:{s:6:"文学";s:31:"./major/175/3231/NetWork//9.gif";s:6:"理学";s:31:"./major/175/3231/NetWork//6.gif";s:9:"教育学";s:31:"./major/175/3231/NetWork//4.gif";s:9:"管理学";s:31:"./major/175/3231/NetWork//3.gif";s:6:"工学";s:31:"./major/175/3231/NetWork//2.gif";s:6:"军事";s:32:"./major/175/3231/NetWork//12.gif";s:6:"医学";s:32:"./major/175/3231/NetWork//10.gif";s:6:"法学";s:31:"./major/175/3231/NetWork//1.gif";}</t>
  </si>
  <si>
    <t>{"Address":"Walden University 100 Washington Avenue South, Suite 900  Minneapolis, MN 55401","Tel":"1-866-492-5336","Fax":"","Mail":"support@waldenu.edu","ApplyOnline":"https://my.waldenu.edu/apply/User/Login.aspx?ReturnUrl=%2fapply%2fdefault.aspx","Conditions_Cost": "","Conditions_Edu": "无明确要求", "Conditions_Test": "","Conditions_Age": "无明确要求","MajorSum": "40", "OpeningTime": "","Tuition": "-1","Other_Application": "","Other_reg": "-1","Other_books": "-1","ScholarshipUrl": "","alimony":"12768-21600","Other_Conditions": "无明确要求","Currency": "美元","Rate": "6.3387"}</t>
  </si>
  <si>
    <t>威尔克斯大学（威尔克斯巴雷）</t>
  </si>
  <si>
    <t>Wilkes University (Wilkes-Barre)</t>
  </si>
  <si>
    <t>Wilkes University, 84 West South Street, Wilkes-Barre, PA 18766</t>
  </si>
  <si>
    <t>https://ssb.wilkes.edu:4443/WILK/bwskalog.P_DispLoginNew</t>
  </si>
  <si>
    <t>a:4:{i:0;O:8:"stdClass":2:{s:4:"type";s:17:"传统托福(PBT)";s:5:"score";s:3:"500";}i:1;O:8:"stdClass":2:{s:4:"type";s:17:"托福机考(CBT)";s:5:"score";s:3:"173";}i:2;O:8:"stdClass":2:{s:4:"type";s:17:"托福网考(IBT)";s:5:"score";s:2:"60";}i:3;O:8:"stdClass":2:{s:4:"type";s:6:"雅思";s:5:"score";s:3:"5.5";}}</t>
  </si>
  <si>
    <t>+1 570-408-4904，1 570-408-4904</t>
  </si>
  <si>
    <t>admissions@wilkes.edu，xiaoqiao.zhang@wilkes.edu</t>
  </si>
  <si>
    <t>a:2:{i:0;O:8:"stdClass":2:{s:4:"time";s:9:"6月15日";s:3:"tip";s:28:"8月入学申请截止日期";}i:1;O:8:"stdClass":2:{s:4:"time";s:10:"11月15日";s:3:"tip";s:28:"1月入学申请截止日期";}}</t>
  </si>
  <si>
    <t>http://wilkes.edu/pages/567.asp</t>
  </si>
  <si>
    <t>+1 570-408-4400，1 570-408-6120</t>
  </si>
  <si>
    <t>a:10:{s:6:"文学";s:37:"./major/175/5156/Undergraduate//9.gif";s:9:"历史学";s:37:"./major/175/5156/Undergraduate//7.gif";s:6:"理学";s:37:"./major/175/5156/Undergraduate//6.gif";s:9:"经济学";s:37:"./major/175/5156/Undergraduate//5.gif";s:9:"教育学";s:37:"./major/175/5156/Undergraduate//4.gif";s:9:"管理学";s:37:"./major/175/5156/Undergraduate//3.gif";s:6:"工学";s:37:"./major/175/5156/Undergraduate//2.gif";s:6:"哲学";s:38:"./major/175/5156/Undergraduate//11.gif";s:6:"医学";s:38:"./major/175/5156/Undergraduate//10.gif";s:6:"法学";s:37:"./major/175/5156/Undergraduate//1.gif";}</t>
  </si>
  <si>
    <t>{"Address":"Wilkes University, 84 West South Street, Wilkes-Barre, PA 18766","Tel":"+1 570-408-4400，1 570-408-6120","Fax":"+1 570-408-4904，1 570-408-4904","Mail":"admissions@wilkes.edu，xiaoqiao.zhang@wilkes.edu","ApplyOnline":"https://ssb.wilkes.edu:4443/WILK/bwskalog.P_DispLoginNew","Conditions_Cost": "","Conditions_Edu": "高中毕业", "Conditions_Test": [{"type":"传统托福(PBT)","score":"500"},{"type":"托福机考(CBT)","score":"173"},{"type":"托福网考(IBT)","score":"60"},{"type":"雅思","score":"5.5"}],"Conditions_Age": "无明确要求","MajorSum": "36", "OpeningTime": [{"time":"6月15日","tip":"8月入学申请截止日期"},{"time":"11月15日","tip":"1月入学申请截止日期"}],"Tuition": "30353","Other_Application": "-1","Other_reg": "-1","Other_books": "-1","ScholarshipUrl": "http://wilkes.edu/pages/567.asp","alimony":"12768-21600","Other_Conditions": "无明确要求","Currency": "美元","Rate": "6.3387"}</t>
  </si>
  <si>
    <t>+1 570-405-7846，1 570-408-4904</t>
  </si>
  <si>
    <t>graduatestudies@wilkes.edu，xiaoqiao.zhang@wilkes.edu</t>
  </si>
  <si>
    <t>http://www.wilkes.edu/pages/2596.asp</t>
  </si>
  <si>
    <t>+1 570-408-4235，1 570-408-6120</t>
  </si>
  <si>
    <t>a:6:{s:6:"文学";s:30:"./major/175/5156/Master//9.gif";s:6:"理学";s:30:"./major/175/5156/Master//6.gif";s:9:"教育学";s:30:"./major/175/5156/Master//4.gif";s:9:"管理学";s:30:"./major/175/5156/Master//3.gif";s:6:"工学";s:30:"./major/175/5156/Master//2.gif";s:6:"医学";s:31:"./major/175/5156/Master//10.gif";}</t>
  </si>
  <si>
    <t>{"Address":"Wilkes University, 84 West South Street, Wilkes-Barre, PA 18766","Tel":"+1 570-408-4235，1 570-408-6120","Fax":"+1 570-405-7846，1 570-408-4904","Mail":"graduatestudies@wilkes.edu，xiaoqiao.zhang@wilkes.edu","ApplyOnline":"https://ssb.wilkes.edu:4443/WILK/bwskalog.P_DispLoginNew","Conditions_Cost": "","Conditions_Edu": "本科毕业", "Conditions_Test": [{"type":"传统托福(PBT)","score":"550"},{"type":"托福机考(CBT)","score":"213"},{"type":"托福网考(IBT)","score":"79"},{"type":"雅思","score":"6"}],"Conditions_Age": "无明确要求","MajorSum": "10", "OpeningTime": [{"time":"6月15日","tip":"8月入学申请截止日期"},{"time":"11月15日","tip":"1月入学申请截止日期"}],"Tuition": "9864","Other_Application": "-1","Other_reg": "-1","Other_books": "-1","ScholarshipUrl": "http://www.wilkes.edu/pages/2596.asp","alimony":"12768-21600","Other_Conditions": "无明确要求","Currency": "美元","Rate": "6.3387"}</t>
  </si>
  <si>
    <t>a:2:{s:9:"教育学";s:26:"./major/175/5156/Dr//4.gif";s:6:"医学";s:27:"./major/175/5156/Dr//10.gif";}</t>
  </si>
  <si>
    <t>{"Address":"Wilkes University, 84 West South Street, Wilkes-Barre, PA 18766","Tel":"+1 570-408-4235，1 570-408-6120","Fax":"+1 570-405-7846，1 570-408-4904","Mail":"graduatestudies@wilkes.edu，xiaoqiao.zhang@wilkes.edu","ApplyOnline":"https://ssb.wilkes.edu:4443/WILK/bwskalog.P_DispLoginNew","Conditions_Cost": "","Conditions_Edu": "本科毕业", "Conditions_Test": [{"type":"传统托福(PBT)","score":"550"},{"type":"托福机考(CBT)","score":"213"},{"type":"托福网考(IBT)","score":"79"},{"type":"雅思","score":"6"}],"Conditions_Age": "无明确要求","MajorSum": "3", "OpeningTime": [{"time":"6月15日","tip":"8月入学申请截止日期"},{"time":"11月15日","tip":"1月入学申请截止日期"}],"Tuition": "13296","Other_Application": "-1","Other_reg": "-1","Other_books": "-1","ScholarshipUrl": "http://www.wilkes.edu/pages/2596.asp","alimony":"12768-21600","Other_Conditions": "无明确要求","Currency": "美元","Rate": "6.3387"}</t>
  </si>
  <si>
    <t>1 570-408-3626</t>
  </si>
  <si>
    <t>international@wilkes.edu</t>
  </si>
  <si>
    <t>a:1:{i:0;O:8:"stdClass":2:{s:4:"time";s:9:"1月13日";s:3:"tip";s:37:"每年开课3次，1月、5月、8月";}}</t>
  </si>
  <si>
    <t>1 570-408-4170</t>
  </si>
  <si>
    <t>a:2:{s:6:"文学";s:32:"./major/175/5156/Language//9.gif";s:9:"教育学";s:32:"./major/175/5156/Language//4.gif";}</t>
  </si>
  <si>
    <t>{"Address":"Wilkes University, 84 West South Street, Wilkes-Barre, PA 18766","Tel":"1 570-408-4170","Fax":"1 570-408-3626","Mail":"international@wilkes.edu","ApplyOnline":"https://ssb.wilkes.edu:4443/WILK/bwskalog.P_DispLoginNew","Conditions_Cost": "","Conditions_Edu": "无明确要求", "Conditions_Test": "","Conditions_Age": "无明确要求","MajorSum": "1", "OpeningTime": [{"time":"1月13日","tip":"每年开课3次，1月、5月、8月"}],"Tuition": "522","Other_Application": "-1","Other_reg": "-1","Other_books": "-1","ScholarshipUrl": "","alimony":"12768-21600","Other_Conditions": "无明确要求","Currency": "美元","Rate": "6.3387"}</t>
  </si>
  <si>
    <t>a:4:{s:6:"农学";s:34:"./major/175/5156/Foundation//8.gif";s:9:"教育学";s:34:"./major/175/5156/Foundation//4.gif";s:6:"医学";s:35:"./major/175/5156/Foundation//10.gif";s:6:"法学";s:34:"./major/175/5156/Foundation//1.gif";}</t>
  </si>
  <si>
    <t>{"Address":"Wilkes University, 84 West South Street, Wilkes-Barre, PA 18766","Tel":"+1 570-408-4400，1 570-408-6120","Fax":"+1 570-408-4904，1 570-408-4904","Mail":"admissions@wilkes.edu，xiaoqiao.zhang@wilkes.edu","ApplyOnline":"https://ssb.wilkes.edu:4443/WILK/bwskalog.P_DispLoginNew","Conditions_Cost": "","Conditions_Edu": "无明确要求", "Conditions_Test": "","Conditions_Age": "无明确要求","MajorSum": "10", "OpeningTime": "","Tuition": "-1","Other_Application": "-1","Other_reg": "-1","Other_books": "-1","ScholarshipUrl": "","alimony":"12768-21600","Other_Conditions": "无明确要求","Currency": "美元","Rate": "6.3387"}</t>
  </si>
  <si>
    <t>宾州西盆斯贝格大学（西盆斯贝格）</t>
  </si>
  <si>
    <t>Shippensburg University of Pennsylvania (Shippensburg)</t>
  </si>
  <si>
    <t>Shippensburg University,Office of Admissions,1871 Old Main Drive,Shippensburg, PA 17257</t>
  </si>
  <si>
    <t>http://www.ship.edu/admissions/apply/</t>
  </si>
  <si>
    <t>a:3:{i:0;O:8:"stdClass":2:{s:4:"type";s:17:"传统托福(PBT)";s:5:"score";s:3:"500";}i:1;O:8:"stdClass":2:{s:4:"type";s:17:"托福网考(IBT)";s:5:"score";s:2:"66";}i:2;O:8:"stdClass":2:{s:4:"type";s:6:"雅思";s:5:"score";s:1:"6";}}</t>
  </si>
  <si>
    <t>+1 717.477.4016</t>
  </si>
  <si>
    <t>admiss@ship.edu</t>
  </si>
  <si>
    <t>a:3:{i:0;O:8:"stdClass":2:{s:4:"time";s:9:"4月30日";s:3:"tip";s:30:"秋季入学申请截止日期";}i:1;O:8:"stdClass":2:{s:4:"time";s:9:"9月30日";s:3:"tip";s:30:"春季入学申请截止日期";}i:2;O:8:"stdClass":2:{s:4:"time";s:9:"2月28日";s:3:"tip";s:30:"夏季入学申请截止日期";}}</t>
  </si>
  <si>
    <t>http://www.ship.edu/Scholarships/</t>
  </si>
  <si>
    <t>+1 717.477.1231</t>
  </si>
  <si>
    <t>a:10:{s:6:"文学";s:37:"./major/175/5100/Undergraduate//9.gif";s:9:"历史学";s:37:"./major/175/5100/Undergraduate//7.gif";s:6:"理学";s:37:"./major/175/5100/Undergraduate//6.gif";s:9:"经济学";s:37:"./major/175/5100/Undergraduate//5.gif";s:9:"教育学";s:37:"./major/175/5100/Undergraduate//4.gif";s:9:"管理学";s:37:"./major/175/5100/Undergraduate//3.gif";s:6:"工学";s:37:"./major/175/5100/Undergraduate//2.gif";s:6:"军事";s:38:"./major/175/5100/Undergraduate//12.gif";s:6:"医学";s:38:"./major/175/5100/Undergraduate//10.gif";s:6:"法学";s:37:"./major/175/5100/Undergraduate//1.gif";}</t>
  </si>
  <si>
    <t>{"Address":"Shippensburg University,Office of Admissions,1871 Old Main Drive,Shippensburg, PA 17257","Tel":"+1 717.477.1231","Fax":"+1 717.477.4016 ","Mail":"admiss@ship.edu","ApplyOnline":"http://www.ship.edu/admissions/apply/","Conditions_Cost": "","Conditions_Edu": "高中毕业", "Conditions_Test": [{"type":"传统托福(PBT)","score":"500"},{"type":"托福网考(IBT)","score":"66"},{"type":"雅思","score":"6"}],"Conditions_Age": "无明确要求","MajorSum": "59", "OpeningTime": [{"time":"4月30日","tip":"秋季入学申请截止日期"},{"time":"9月30日","tip":"春季入学申请截止日期"},{"time":"2月28日","tip":"夏季入学申请截止日期"}],"Tuition": "14900","Other_Application": "45","Other_reg": "-1","Other_books": "1242","ScholarshipUrl": "http://www.ship.edu/Scholarships/","alimony":"12768-21600","Other_Conditions": "无明确要求","Currency": "美元","Rate": "6.3387"}</t>
  </si>
  <si>
    <t>a:3:{i:0;O:8:"stdClass":2:{s:4:"type";s:17:"传统托福(PBT)";s:5:"score";s:3:"500";}i:1;O:8:"stdClass":2:{s:4:"type";s:17:"托福网考(IBT)";s:5:"score";s:2:"68";}i:2;O:8:"stdClass":2:{s:4:"type";s:6:"雅思";s:5:"score";s:1:"6";}}</t>
  </si>
  <si>
    <t>a:2:{i:0;O:8:"stdClass":2:{s:4:"time";s:9:"4月30日";s:3:"tip";s:30:"秋季入学申请截止日期";}i:1;O:8:"stdClass":2:{s:4:"time";s:9:"9月30日";s:3:"tip";s:30:"春季入学申请截止日期";}}</t>
  </si>
  <si>
    <t>来自英语国家的学生课程平均分低于2.75分，需提交GRE考试成绩。</t>
  </si>
  <si>
    <t>a:8:{s:6:"文学";s:30:"./major/175/5100/Master//9.gif";s:9:"历史学";s:30:"./major/175/5100/Master//7.gif";s:6:"理学";s:30:"./major/175/5100/Master//6.gif";s:9:"教育学";s:30:"./major/175/5100/Master//4.gif";s:9:"管理学";s:30:"./major/175/5100/Master//3.gif";s:6:"工学";s:30:"./major/175/5100/Master//2.gif";s:6:"医学";s:31:"./major/175/5100/Master//10.gif";s:6:"法学";s:30:"./major/175/5100/Master//1.gif";}</t>
  </si>
  <si>
    <t>{"Address":"Shippensburg University,Office of Admissions,1871 Old Main Drive,Shippensburg, PA 17257","Tel":"+1 717.477.1231","Fax":"+1 717.477.4016 ","Mail":"admiss@ship.edu","ApplyOnline":"http://www.ship.edu/admissions/apply/","Conditions_Cost": [{"score":"四分制  2.75","tip":"GPA"}],"Conditions_Edu": "本科毕业", "Conditions_Test": [{"type":"传统托福(PBT)","score":"500"},{"type":"托福网考(IBT)","score":"68"},{"type":"雅思","score":"6"}],"Conditions_Age": "无明确要求","MajorSum": "20", "OpeningTime": [{"time":"4月30日","tip":"秋季入学申请截止日期"},{"time":"9月30日","tip":"春季入学申请截止日期"}],"Tuition": "11934","Other_Application": "45","Other_reg": "-1","Other_books": "1000","ScholarshipUrl": "http://www.ship.edu/Scholarships/","alimony":"12768-21600","Other_Conditions": "来自英语国家的学生课程平均分低于2.75分，需提交GRE考试成绩。","Currency": "美元","Rate": "6.3387"}</t>
  </si>
  <si>
    <t>a:3:{s:9:"教育学";s:31:"./major/175/5100/NetWork//4.gif";s:9:"管理学";s:31:"./major/175/5100/NetWork//3.gif";s:6:"医学";s:32:"./major/175/5100/NetWork//10.gif";}</t>
  </si>
  <si>
    <t>{"Address":"Shippensburg University,Office of Admissions,1871 Old Main Drive,Shippensburg, PA 17257","Tel":"+1 717.477.1231","Fax":"+1 717.477.4016 ","Mail":"admiss@ship.edu","ApplyOnline":"http://www.ship.edu/admissions/apply/","Conditions_Cost": "","Conditions_Edu": "无明确要求", "Conditions_Test": "","Conditions_Age": "无明确要求","MajorSum": "6", "OpeningTime": "","Tuition": "11934","Other_Application": "","Other_reg": "-1","Other_books": "1000","ScholarshipUrl": "","alimony":"12768-21600","Other_Conditions": "无明确要求","Currency": "美元","Rate": "6.3387"}</t>
  </si>
  <si>
    <t>a:4:{s:6:"农学";s:34:"./major/175/5100/Foundation//8.gif";s:9:"教育学";s:34:"./major/175/5100/Foundation//4.gif";s:6:"医学";s:35:"./major/175/5100/Foundation//10.gif";s:6:"法学";s:34:"./major/175/5100/Foundation//1.gif";}</t>
  </si>
  <si>
    <t>{"Address":"Shippensburg University,Office of Admissions,1871 Old Main Drive,Shippensburg, PA 17257","Tel":"+1 717.477.1231","Fax":"+1 717.477.4016 ","Mail":"admiss@ship.edu","ApplyOnline":"http://www.ship.edu/admissions/apply/","Conditions_Cost": "","Conditions_Edu": "无明确要求", "Conditions_Test": "","Conditions_Age": "无明确要求","MajorSum": "10", "OpeningTime": "","Tuition": "-1","Other_Application": "-1","Other_reg": "-1","Other_books": "-1","ScholarshipUrl": "","alimony":"12768-21600","Other_Conditions": "无明确要求","Currency": "美元","Rate": "6.3387"}</t>
  </si>
  <si>
    <t>东南俄克拉荷马州立大学（杜兰特）</t>
  </si>
  <si>
    <t>Southeastern Oklahoma State University (Durant)</t>
  </si>
  <si>
    <t>SOUTHEASTERN OKLAHOMA STATE UNIVERSITY, 1405 N 4th, PMB 4225,DURANT, OK  74701-0609, USA</t>
  </si>
  <si>
    <t>https://campusconnect.se.edu/admission_appl.html</t>
  </si>
  <si>
    <t>+1 580-745-7502</t>
  </si>
  <si>
    <t>admissions@se.edu</t>
  </si>
  <si>
    <t>1、要求提交高中官方成绩单（英文版）&amp;nbsp;2、完成12周密集英语课程（至少8周为高级水平课程）申请者语言要求：&amp;nbsp;  传统托福：460，托福机考：140，托福网考：48&amp;nbsp;  雅思：5</t>
  </si>
  <si>
    <t>http://www.se.edu/future-students/scholarships/</t>
  </si>
  <si>
    <t>+1 580-745-2052</t>
  </si>
  <si>
    <t>a:9:{s:6:"文学";s:37:"./major/175/4721/Undergraduate//9.gif";s:6:"农学";s:37:"./major/175/4721/Undergraduate//8.gif";s:6:"理学";s:37:"./major/175/4721/Undergraduate//6.gif";s:9:"经济学";s:37:"./major/175/4721/Undergraduate//5.gif";s:9:"教育学";s:37:"./major/175/4721/Undergraduate//4.gif";s:9:"管理学";s:37:"./major/175/4721/Undergraduate//3.gif";s:6:"工学";s:37:"./major/175/4721/Undergraduate//2.gif";s:6:"医学";s:38:"./major/175/4721/Undergraduate//10.gif";s:6:"法学";s:37:"./major/175/4721/Undergraduate//1.gif";}</t>
  </si>
  <si>
    <t>{"Address":"SOUTHEASTERN OKLAHOMA STATE UNIVERSITY, 1405 N 4th, PMB 4225,DURANT, OK  74701-0609, USA","Tel":"+1 580-745-2052","Fax":"+1 580-745-7502","Mail":"admissions@se.edu","ApplyOnline":"https://campusconnect.se.edu/admission_appl.html","Conditions_Cost": "","Conditions_Edu": "高中毕业", "Conditions_Test": [{"type":"传统托福(PBT)","score":"500"},{"type":"托福机考(CBT)","score":"173"},{"type":"托福网考(IBT)","score":"61"},{"type":"雅思","score":"5.5"}],"Conditions_Age": "无明确要求","MajorSum": "55", "OpeningTime": [{"time":"6月1日","tip":"秋季入学申请截止时间"},{"time":"11月1日","tip":"春季入学申请截止时间"},{"time":"4月1日","tip":"夏季入学申请截止时间"}],"Tuition": "12807","Other_Application": "55","Other_reg": "-1","Other_books": "1000","ScholarshipUrl": "http://www.se.edu/future-students/scholarships/","alimony":"12768-21600","Other_Conditions": "1、要求提交高中官方成绩单（英文版）&amp;nbsp;2、完成12周密集英语课程（至少8周为高级水平课程）申请者语言要求：&amp;nbsp;  传统托福：460，托福机考：140，托福网考：48&amp;nbsp;  雅思：5","Currency": "美元","Rate": "6.3387"}</t>
  </si>
  <si>
    <t>SOUTHEASTERN OKLAHOMA STATE UNIVERSITY, 1405 N 4th, PMB 4225,DURANT, OK  74701-0609, USA 4th Avenue PMB 4137, Durant, OK 74701–0609</t>
  </si>
  <si>
    <t>gradschool@se.edu</t>
  </si>
  <si>
    <t>1、临床心理健康咨询及教育学专业需要提交GRE分数，MBA需提交GMAT分数&amp;nbsp;2、需提交之前官方大学成绩单（英文版）&amp;nbsp;3、或获得美国认证教育机构的学士学位&amp;nbsp;4、未满足该校语言要求者需参加俄克拉荷马州立大学认证的语言机构开设的语言课程。</t>
  </si>
  <si>
    <t>a:6:{s:6:"文学";s:30:"./major/175/4721/Master//9.gif";s:6:"理学";s:30:"./major/175/4721/Master//6.gif";s:9:"教育学";s:30:"./major/175/4721/Master//4.gif";s:9:"管理学";s:30:"./major/175/4721/Master//3.gif";s:6:"工学";s:30:"./major/175/4721/Master//2.gif";s:6:"医学";s:31:"./major/175/4721/Master//10.gif";}</t>
  </si>
  <si>
    <t>{"Address":"SOUTHEASTERN OKLAHOMA STATE UNIVERSITY, 1405 N 4th, PMB 4225,DURANT, OK  74701-0609, USA 4th Avenue PMB 4137, Durant, OK 74701–0609","Tel":"+1 580-745-2052","Fax":"+1 580-745-7502","Mail":"gradschool@se.edu","ApplyOnline":"https://campusconnect.se.edu/admission_appl.html","Conditions_Cost": "","Conditions_Edu": "本科毕业", "Conditions_Test": [{"type":"传统托福(PBT)","score":"550"},{"type":"托福机考(CBT)","score":"213"},{"type":"托福网考(IBT)","score":"79"},{"type":"雅思","score":"6.5"}],"Conditions_Age": "无明确要求","MajorSum": "11", "OpeningTime": [{"time":"6月1日","tip":"秋季入学申请截止时间"},{"time":"11月1日","tip":"春季入学申请截止时间"},{"time":"4月1日","tip":"夏季入学申请截止时间"}],"Tuition": "12437","Other_Application": "55","Other_reg": "-1","Other_books": "1000","ScholarshipUrl": "http://www.se.edu/future-students/scholarships/","alimony":"12768-21600","Other_Conditions": "1、临床心理健康咨询及教育学专业需要提交GRE分数，MBA需提交GMAT分数&amp;nbsp;2、需提交之前官方大学成绩单（英文版）&amp;nbsp;3、或获得美国认证教育机构的学士学位&amp;nbsp;4、未满足该校语言要求者需参加俄克拉荷马州立大学认证的语言机构开设的语言课程。","Currency": "美元","Rate": "6.3387"}</t>
  </si>
  <si>
    <t>{"Address":"","Tel":"","Fax":"","Mail":"","Conditions_Cost": "","Conditions_Edu": "本科毕业", "Conditions_Test": "", "Conditions_Work": "无明确要求","Conditions_Age": "无明确要求","MajorSum": "0", "OpeningTime": "","Tuition": "-1","Other_Application": "-1","Other_reg": "-1","Other_books": "-1","ScholarshipUrl": "","alimony":"12768-21600","Other_Conditions": "","Currency": "美元","Rate": "6.3387"}</t>
  </si>
  <si>
    <t>a:4:{s:6:"农学";s:34:"./major/175/4721/Foundation//8.gif";s:9:"教育学";s:34:"./major/175/4721/Foundation//4.gif";s:6:"工学";s:34:"./major/175/4721/Foundation//2.gif";s:6:"医学";s:35:"./major/175/4721/Foundation//10.gif";}</t>
  </si>
  <si>
    <t>{"Address":"SOUTHEASTERN OKLAHOMA STATE UNIVERSITY, 1405 N 4th, PMB 4225,DURANT, OK  74701-0609, USA","Tel":"+1 580-745-2052","Fax":"+1 580-745-7502","Mail":"admissions@se.edu","ApplyOnline":"https://campusconnect.se.edu/admission_appl.html","Conditions_Cost": "","Conditions_Edu": "无明确要求", "Conditions_Test": "","Conditions_Age": "无明确要求","MajorSum": "12", "OpeningTime": "","Tuition": "-1","Other_Application": "-1","Other_reg": "-1","Other_books": "-1","ScholarshipUrl": "","alimony":"12768-21600","Other_Conditions": "无明确要求","Currency": "美元","Rate": "6.3387"}</t>
  </si>
  <si>
    <t>德克萨斯农工大学康莫斯分校（康莫斯）</t>
  </si>
  <si>
    <t>Texas A&amp;M University-Commerce (Commerce)</t>
  </si>
  <si>
    <t>Texas A&amp;M University-Commerce  Office of Undergraduate Admissions  P.O. Box 3011  Commerce, TX 75429-3011</t>
  </si>
  <si>
    <t>intl.stu@tamuc.edu</t>
  </si>
  <si>
    <t>http://www.tamuc.edu/admissions/tuitionCosts/financialAidandScholarships/default.aspx</t>
  </si>
  <si>
    <t>1 903.886.5097</t>
  </si>
  <si>
    <t>a:10:{s:6:"文学";s:37:"./major/175/5772/Undergraduate//9.gif";s:6:"农学";s:37:"./major/175/5772/Undergraduate//8.gif";s:9:"历史学";s:37:"./major/175/5772/Undergraduate//7.gif";s:6:"理学";s:37:"./major/175/5772/Undergraduate//6.gif";s:9:"经济学";s:37:"./major/175/5772/Undergraduate//5.gif";s:9:"教育学";s:37:"./major/175/5772/Undergraduate//4.gif";s:9:"管理学";s:37:"./major/175/5772/Undergraduate//3.gif";s:6:"工学";s:37:"./major/175/5772/Undergraduate//2.gif";s:6:"医学";s:38:"./major/175/5772/Undergraduate//10.gif";s:6:"法学";s:37:"./major/175/5772/Undergraduate//1.gif";}</t>
  </si>
  <si>
    <t>{"Address":"Texas A&amp;M University-Commerce  Office of Undergraduate Admissions  P.O. Box 3011  Commerce, TX 75429-3011","Tel":"1 903.886.5097","Fax":"","Mail":"intl.stu@tamuc.edu","ApplyOnline":"https://www.applytexas.org/","Conditions_Cost": "","Conditions_Edu": "高中毕业", "Conditions_Test": [{"type":"传统托福(PBT)","score":"550"},{"type":"托福机考(CBT)","score":"213"},{"type":"托福网考(IBT)","score":"79"}],"Conditions_Age": "无明确要求","MajorSum": "83", "OpeningTime": [{"time":"5月1日","tip":"秋季入学申请截止时间"},{"time":"10月1日","tip":"春季入学申请截止时间"},{"time":"3月1日","tip":"夏季入学申请截止时间"}],"Tuition": "21470","Other_Application": "-1","Other_reg": "-1","Other_books": "-1","ScholarshipUrl": "http://www.tamuc.edu/admissions/tuitionCosts/financialAidandScholarships/default.aspx","alimony":"12768-21600","Other_Conditions": "无明确要求","Currency": "美元","Rate": "6.3387"}</t>
  </si>
  <si>
    <t>Texas A&amp;M University-Commerce Graduate Studies P O Box 3011 Commerce, TX  75429-3011</t>
  </si>
  <si>
    <t>001 903-886-5165</t>
  </si>
  <si>
    <t>graduate.school@tamuc.edu</t>
  </si>
  <si>
    <t>a:3:{i:0;O:8:"stdClass":2:{s:4:"time";s:9:"10月1日";s:3:"tip";s:30:"春季入学申请截止时间";}i:1;O:8:"stdClass":2:{s:4:"time";s:9:"2月15日";s:3:"tip";s:30:"夏季入学申请截止时间";}i:2;O:8:"stdClass":2:{s:4:"time";s:9:"5月15日";s:3:"tip";s:30:"秋季入学申请截止时间";}}</t>
  </si>
  <si>
    <t>001 903-886-5163</t>
  </si>
  <si>
    <t>a:9:{s:6:"文学";s:30:"./major/175/5772/Master//9.gif";s:6:"农学";s:30:"./major/175/5772/Master//8.gif";s:9:"历史学";s:30:"./major/175/5772/Master//7.gif";s:6:"理学";s:30:"./major/175/5772/Master//6.gif";s:9:"经济学";s:30:"./major/175/5772/Master//5.gif";s:9:"教育学";s:30:"./major/175/5772/Master//4.gif";s:9:"管理学";s:30:"./major/175/5772/Master//3.gif";s:6:"工学";s:30:"./major/175/5772/Master//2.gif";s:6:"法学";s:30:"./major/175/5772/Master//1.gif";}</t>
  </si>
  <si>
    <t>{"Address":"Texas A&amp;M University-Commerce Graduate Studies P O Box 3011 Commerce, TX  75429-3011  ","Tel":"001 903-886-5163","Fax":"001 903-886-5165  ","Mail":"graduate.school@tamuc.edu","ApplyOnline":"https://www.applytexas.org/","Conditions_Cost": "","Conditions_Edu": "本科毕业", "Conditions_Test": [{"type":"传统托福(PBT)","score":"550"},{"type":"托福机考(CBT)","score":"213"},{"type":"托福网考(IBT)","score":"79"},{"type":"雅思","score":"6.5"}],"Conditions_Age": "无明确要求","MajorSum": "38", "OpeningTime": [{"time":"10月1日","tip":"春季入学申请截止时间"},{"time":"2月15日","tip":"夏季入学申请截止时间"},{"time":"5月15日","tip":"秋季入学申请截止时间"}],"Tuition": "18148","Other_Application": "-1","Other_reg": "-1","Other_books": "-1","ScholarshipUrl": "http://www.tamuc.edu/admissions/tuitionCosts/financialAidandScholarships/default.aspx","alimony":"12768-21600","Other_Conditions": "1.提交GRE、GMAT考试成绩。","Currency": "美元","Rate": "6.3387"}</t>
  </si>
  <si>
    <t>a:4:{s:6:"文学";s:26:"./major/175/5772/Dr//9.gif";s:6:"理学";s:26:"./major/175/5772/Dr//6.gif";s:9:"教育学";s:26:"./major/175/5772/Dr//4.gif";s:9:"管理学";s:26:"./major/175/5772/Dr//3.gif";}</t>
  </si>
  <si>
    <t>{"Address":"Texas A&amp;M University-Commerce Graduate Studies P O Box 3011 Commerce, TX  75429-3011  ","Tel":"001 903-886-5163","Fax":"001 903-886-5165  ","Mail":"graduate.school@tamuc.edu","ApplyOnline":"https://www.applytexas.org/","Conditions_Cost": "","Conditions_Edu": "硕士毕业", "Conditions_Test": [{"type":"传统托福(PBT)","score":"550"},{"type":"托福机考(CBT)","score":"213"},{"type":"托福网考(IBT)","score":"79"},{"type":"雅思","score":"6.5"}],"Conditions_Age": "无明确要求","MajorSum": "6", "OpeningTime": [{"time":"10月1日","tip":"春季入学申请截止时间"},{"time":"2月15日","tip":"夏季入学申请截止时间"},{"time":"5月15日","tip":"秋季入学申请截止时间"}],"Tuition": "18148","Other_Application": "-1","Other_reg": "-1","Other_books": "-1","ScholarshipUrl": "http://www.tamuc.edu/admissions/tuitionCosts/financialAidandScholarships/default.aspx","alimony":"12768-21600","Other_Conditions": "1.提交GRE、GMAT考试成绩。","Currency": "美元","Rate": "6.3387"}</t>
  </si>
  <si>
    <t>a:1:{s:9:"管理学";s:27:"./major/175/5772/MBA//3.gif";}</t>
  </si>
  <si>
    <t>{"Address":"Texas A&amp;M University-Commerce Graduate Studies P O Box 3011 Commerce, TX  75429-3011  ","Tel":"001 903-886-5163","Fax":"001 903-886-5165  ","Mail":"graduate.school@tamuc.edu","Conditions_Cost": "","Conditions_Edu": "本科毕业", "Conditions_Test": [{"type":"传统托福(PBT)","score":"550"},{"type":"托福机考(CBT)","score":"213"},{"type":"托福网考(IBT)","score":"80"},{"type":"雅思","score":"6.5"}], "Conditions_Work": "无明确要求","Conditions_Age": "无明确要求","MajorSum": "1", "OpeningTime": [{"time":"10月1日","tip":"春季入学申请截止时间"},{"time":"2月15日","tip":"夏季入学申请截止时间"},{"time":"5月15日","tip":"秋季入学申请截止时间"}],"Tuition": "36297","Other_Application": "-1","Other_reg": "-1","Other_books": "-1","ScholarshipUrl": "","alimony":"12768-21600","Other_Conditions": "1.提交GRE、GMAT考试成绩。","Currency": "美元","Rate": "6.3387"}</t>
  </si>
  <si>
    <t>Office of Undergraduate Admissions Texas A&amp;M University–Commerce Commerce, Texas 75429</t>
  </si>
  <si>
    <t>http://www.tamuc.edu/CampusLife/CampusServices/englishLanguageInstitute/applyNow.aspx</t>
  </si>
  <si>
    <t>rebecca.bolin@tamuc.edu</t>
  </si>
  <si>
    <t>a:2:{s:6:"文学";s:32:"./major/175/5772/Language//9.gif";s:9:"教育学";s:32:"./major/175/5772/Language//4.gif";}</t>
  </si>
  <si>
    <t>{"Address":"Office of Undergraduate Admissions Texas A&amp;M University–Commerce Commerce, Texas 75429 ","Tel":"","Fax":"","Mail":"rebecca.bolin@tamuc.edu","ApplyOnline":"http://www.tamuc.edu/CampusLife/CampusServices/englishLanguageInstitute/applyNow.aspx","Conditions_Cost": "","Conditions_Edu": "无明确要求", "Conditions_Test": "","Conditions_Age": "无明确要求","MajorSum": "3", "OpeningTime": [{"time":"1月13日","tip":"每年开课2次，1月、8月"}],"Tuition": "213","Other_Application": "-1","Other_reg": "-1","Other_books": "-1","ScholarshipUrl": "","alimony":"12768-21600","Other_Conditions": "无明确要求","Currency": "美元","Rate": "6.3387"}</t>
  </si>
  <si>
    <t>a:7:{s:6:"文学";s:31:"./major/175/5772/NetWork//9.gif";s:9:"历史学";s:31:"./major/175/5772/NetWork//7.gif";s:6:"理学";s:31:"./major/175/5772/NetWork//6.gif";s:9:"教育学";s:31:"./major/175/5772/NetWork//4.gif";s:9:"管理学";s:31:"./major/175/5772/NetWork//3.gif";s:6:"医学";s:32:"./major/175/5772/NetWork//10.gif";s:6:"法学";s:31:"./major/175/5772/NetWork//1.gif";}</t>
  </si>
  <si>
    <t>{"Address":"Texas A&amp;M University-Commerce Graduate Studies P O Box 3011 Commerce, TX  75429-3011  ","Tel":"001 903-886-5163","Fax":"001 903-886-5165  ","Mail":"graduate.school@tamuc.edu","ApplyOnline":"https://www.applytexas.org/","Conditions_Cost": "","Conditions_Edu": "无明确要求", "Conditions_Test": "","Conditions_Age": "无明确要求","MajorSum": "12", "OpeningTime": "","Tuition": "18148","Other_Application": "","Other_reg": "-1","Other_books": "-1","ScholarshipUrl": "http://www.tamuc.edu/admissions/tuitionCosts/financialAidandScholarships/default.aspx","alimony":"12768-21600","Other_Conditions": "无明确要求","Currency": "美元","Rate": "6.3387"}</t>
  </si>
  <si>
    <t>a:4:{s:6:"农学";s:34:"./major/175/5772/Foundation//8.gif";s:9:"教育学";s:34:"./major/175/5772/Foundation//4.gif";s:6:"工学";s:34:"./major/175/5772/Foundation//2.gif";s:6:"医学";s:35:"./major/175/5772/Foundation//10.gif";}</t>
  </si>
  <si>
    <t>{"Address":"Texas A&amp;M University-Commerce  Office of Undergraduate Admissions  P.O. Box 3011  Commerce, TX 75429-3011","Tel":"1 903.886.5097","Fax":"","Mail":"intl.stu@tamuc.edu","ApplyOnline":"https://www.applytexas.org/","Conditions_Cost": "","Conditions_Edu": "无明确要求", "Conditions_Test": "","Conditions_Age": "无明确要求","MajorSum": "11", "OpeningTime": "","Tuition": "-1","Other_Application": "-1","Other_reg": "-1","Other_books": "-1","ScholarshipUrl": "","alimony":"12768-21600","Other_Conditions": "无明确要求","Currency": "美元","Rate": "6.3387"}</t>
  </si>
  <si>
    <t>拉萨尔大学（费城）</t>
  </si>
  <si>
    <t>La Salle University (Philadelphia)</t>
  </si>
  <si>
    <t>Undergraduate Admissions, La Salle University Box 826, 1900 West Olney Avenue, Philadelphia, PA 19141</t>
  </si>
  <si>
    <t>http://www.lasalle.edu/admission/apply/</t>
  </si>
  <si>
    <t>a:9:{i:0;O:8:"stdClass":2:{s:4:"type";s:17:"传统托福(PBT)";s:5:"score";s:3:"540";}i:1;O:8:"stdClass":2:{s:4:"type";s:23:"传统托福(PBT)写作";s:5:"score";s:1:"5";}i:2;O:8:"stdClass":2:{s:4:"type";s:17:"托福机考(CBT)";s:5:"score";s:3:"207";}i:3;O:8:"stdClass":2:{s:4:"type";s:23:"托福机考(CBT)写作";s:5:"score";s:1:"5";}i:4;O:8:"stdClass":2:{s:4:"type";s:17:"托福网考(IBT)";s:5:"score";s:2:"80";}i:5;O:8:"stdClass":2:{s:4:"type";s:23:"托福网考(IBT)阅读";s:5:"score";s:2:"20";}i:6;O:8:"stdClass":2:{s:4:"type";s:23:"托福网考(IBT)写作";s:5:"score";s:2:"20";}i:7;O:8:"stdClass":2:{s:4:"type";s:23:"托福网考(IBT)听力";s:5:"score";s:2:"20";}i:8;O:8:"stdClass":2:{s:4:"type";s:23:"托福网考(IBT)口语";s:5:"score";s:2:"20";}}</t>
  </si>
  <si>
    <t>admiss@lasalle.edu，arcangel@lasalle.edu</t>
  </si>
  <si>
    <t>a:2:{i:0;O:8:"stdClass":2:{s:4:"time";s:10:"12月15日";s:3:"tip";s:30:"春季入学申请截止时间";}i:1;O:8:"stdClass":2:{s:4:"time";s:8:"2月1日";s:3:"tip";s:42:"护理专业秋季入学申请截止时间";}}</t>
  </si>
  <si>
    <t>1、如果不能满足该校语言要求，可申请学习该校语言中心开设的相关课程。&amp;nbsp;2、可提供SAT、ACT考试成绩。</t>
  </si>
  <si>
    <t>http://www.lasalle.edu/financialaid/content/scholarship.php</t>
  </si>
  <si>
    <t>+1 215.951.1500</t>
  </si>
  <si>
    <t>a:10:{s:6:"文学";s:37:"./major/175/4994/Undergraduate//9.gif";s:9:"历史学";s:37:"./major/175/4994/Undergraduate//7.gif";s:6:"理学";s:37:"./major/175/4994/Undergraduate//6.gif";s:9:"经济学";s:37:"./major/175/4994/Undergraduate//5.gif";s:9:"教育学";s:37:"./major/175/4994/Undergraduate//4.gif";s:9:"管理学";s:37:"./major/175/4994/Undergraduate//3.gif";s:6:"工学";s:37:"./major/175/4994/Undergraduate//2.gif";s:6:"哲学";s:38:"./major/175/4994/Undergraduate//11.gif";s:6:"医学";s:38:"./major/175/4994/Undergraduate//10.gif";s:6:"法学";s:37:"./major/175/4994/Undergraduate//1.gif";}</t>
  </si>
  <si>
    <t>{"Address":"Undergraduate Admissions, La Salle University Box 826, 1900 West Olney Avenue, Philadelphia, PA 19141","Tel":"+1 215.951.1500","Fax":"","Mail":"admiss@lasalle.edu，arcangel@lasalle.edu","ApplyOnline":"http://www.lasalle.edu/admission/apply/","Conditions_Cost": "","Conditions_Edu": "高中毕业", "Conditions_Test": [{"type":"传统托福(PBT)","score":"540"},{"type":"传统托福(PBT)写作","score":"5"},{"type":"托福机考(CBT)","score":"207"},{"type":"托福机考(CBT)写作","score":"5"},{"type":"托福网考(IBT)","score":"80"},{"type":"托福网考(IBT)阅读","score":"20"},{"type":"托福网考(IBT)写作","score":"20"},{"type":"托福网考(IBT)听力","score":"20"},{"type":"托福网考(IBT)口语","score":"20"}],"Conditions_Age": "无明确要求","MajorSum": "40", "OpeningTime": [{"time":"12月15日","tip":"春季入学申请截止时间"},{"time":"2月1日","tip":"护理专业秋季入学申请截止时间"}],"Tuition": "37700","Other_Application": "-1","Other_reg": "-1","Other_books": "-1","ScholarshipUrl": "http://www.lasalle.edu/financialaid/content/scholarship.php","alimony":"12768-21600","Other_Conditions": "1、如果不能满足该校语言要求，可申请学习该校语言中心开设的相关课程。&amp;nbsp;2、可提供SAT、ACT考试成绩。","Currency": "美元","Rate": "6.3387"}</t>
  </si>
  <si>
    <t>La Salle University, Office of Adult Enrollment, Box 826, 1900 West Olney Avenue, Philadelphia, PA 19141</t>
  </si>
  <si>
    <t>http://www.lasalle.edu/grad/index.php?section=main&amp;page=apply</t>
  </si>
  <si>
    <t>a:3:{i:0;O:8:"stdClass":2:{s:4:"type";s:17:"传统托福(PBT)";s:5:"score";s:3:"575";}i:1;O:8:"stdClass":2:{s:4:"type";s:17:"托福网考(IBT)";s:5:"score";s:2:"88";}i:2;O:8:"stdClass":2:{s:4:"type";s:17:"托福机考(CBT)";s:5:"score";s:3:"230";}}</t>
  </si>
  <si>
    <t>mcmanus@lasalle.edu</t>
  </si>
  <si>
    <t>注：申请人需提交GMAT、GRE或MAT考试成绩。</t>
  </si>
  <si>
    <t>+1 215.951.1211</t>
  </si>
  <si>
    <t>a:10:{s:6:"文学";s:30:"./major/175/4994/Master//9.gif";s:9:"历史学";s:30:"./major/175/4994/Master//7.gif";s:6:"理学";s:30:"./major/175/4994/Master//6.gif";s:9:"经济学";s:30:"./major/175/4994/Master//5.gif";s:9:"教育学";s:30:"./major/175/4994/Master//4.gif";s:9:"管理学";s:30:"./major/175/4994/Master//3.gif";s:6:"工学";s:30:"./major/175/4994/Master//2.gif";s:6:"哲学";s:31:"./major/175/4994/Master//11.gif";s:6:"医学";s:31:"./major/175/4994/Master//10.gif";s:6:"法学";s:30:"./major/175/4994/Master//1.gif";}</t>
  </si>
  <si>
    <t>{"Address":"La Salle University, Office of Adult Enrollment, Box 826, 1900 West Olney Avenue, Philadelphia, PA 19141","Tel":"+1 215.951.1211","Fax":"","Mail":"mcmanus@lasalle.edu","ApplyOnline":"http://www.lasalle.edu/grad/index.php?section=main&amp;page=apply","Conditions_Cost": "","Conditions_Edu": "本科毕业", "Conditions_Test": [{"type":"传统托福(PBT)","score":"575"},{"type":"托福网考(IBT)","score":"88"},{"type":"托福机考(CBT)","score":"230"}],"Conditions_Age": "无明确要求","MajorSum": "19", "OpeningTime": "","Tuition": "19200","Other_Application": "-1","Other_reg": "-1","Other_books": "-1","ScholarshipUrl": "http://www.lasalle.edu/financialaid/content/scholarship.php","alimony":"12768-21600","Other_Conditions": "注：申请人需提交GMAT、GRE或MAT考试成绩。","Currency": "美元","Rate": "6.3387"}</t>
  </si>
  <si>
    <t>a:3:{i:0;O:8:"stdClass":2:{s:4:"type";s:17:"传统托福(PBT)";s:5:"score";s:3:"575";}i:1;O:8:"stdClass":2:{s:4:"type";s:17:"托福机考(CBT)";s:5:"score";s:3:"230";}i:2;O:8:"stdClass":2:{s:4:"type";s:17:"托福网考(IBT)";s:5:"score";s:2:"88";}}</t>
  </si>
  <si>
    <t>a:2:{s:6:"哲学";s:27:"./major/175/4994/Dr//11.gif";s:6:"医学";s:27:"./major/175/4994/Dr//10.gif";}</t>
  </si>
  <si>
    <t>{"Address":"La Salle University, Office of Adult Enrollment, Box 826, 1900 West Olney Avenue, Philadelphia, PA 19141","Tel":"+1 215.951.1211","Fax":"","Mail":"mcmanus@lasalle.edu","ApplyOnline":"http://www.lasalle.edu/grad/index.php?section=main&amp;page=apply","Conditions_Cost": "","Conditions_Edu": "本科毕业", "Conditions_Test": [{"type":"传统托福(PBT)","score":"575"},{"type":"托福机考(CBT)","score":"230"},{"type":"托福网考(IBT)","score":"88"}],"Conditions_Age": "无明确要求","MajorSum": "3", "OpeningTime": "","Tuition": "21360","Other_Application": "-1","Other_reg": "-1","Other_books": "-1","ScholarshipUrl": "http://www.lasalle.edu/financialaid/content/scholarship.php","alimony":"12768-21600","Other_Conditions": "注：申请人需提交GMAT、GRE或MAT考试成绩。","Currency": "美元","Rate": "6.3387"}</t>
  </si>
  <si>
    <t>MBA - Full Time Graduate Studies,1900 West Olney Avenu， Philadelphia, PA 19141 USA</t>
  </si>
  <si>
    <t>a:3:{i:0;O:8:"stdClass":2:{s:4:"type";s:17:"托福机考(CBT)";s:5:"score";s:3:"230";}i:1;O:8:"stdClass":2:{s:4:"type";s:17:"托福网考(IBT)";s:5:"score";s:2:"88";}i:2;O:8:"stdClass":2:{s:4:"type";s:6:"雅思";s:5:"score";s:3:"6.5";}}</t>
  </si>
  <si>
    <t>1 215.951.1886</t>
  </si>
  <si>
    <t>ftmba@lasalle.edu</t>
  </si>
  <si>
    <t>a:3:{i:0;O:8:"stdClass":2:{s:4:"time";s:9:"7月30日";s:3:"tip";s:30:"秋季入学申请截止日期";}i:1;O:8:"stdClass":2:{s:4:"time";s:10:"12月15日";s:3:"tip";s:30:"春季入学申请截止日期";}i:2;O:8:"stdClass":2:{s:4:"time";s:9:"4月15日";s:3:"tip";s:30:"夏季入学申请截止日期";}}</t>
  </si>
  <si>
    <t>注：申请人需提交GMAT、GRE考试成绩。</t>
  </si>
  <si>
    <t>1 215.951.1913</t>
  </si>
  <si>
    <t>12个月 全日制MBA：1.持有商学学士学位，12个月即可完成学业2.持有其他专业学士学位，需要15-24个月完成学业</t>
  </si>
  <si>
    <t>a:1:{s:9:"管理学";s:27:"./major/175/4994/MBA//3.gif";}</t>
  </si>
  <si>
    <t>{"Address":"MBA - Full Time Graduate Studies,1900 West Olney Avenu， Philadelphia, PA 19141 USA","Tel":"1 215.951.1913","Fax":"1 215.951.1886","Mail":"ftmba@lasalle.edu","Conditions_Cost": "","Conditions_Edu": "本科毕业", "Conditions_Test": [{"type":"托福机考(CBT)","score":"230"},{"type":"托福网考(IBT)","score":"88"},{"type":"雅思","score":"6.5"}], "Conditions_Work": "无明确要求","xueZhi": "12个月 全日制MBA：1.持有商学学士学位，12个月即可完成学业2.持有其他专业学士学位，需要15-24个月完成学业","Conditions_Age": "无明确要求","MajorSum": "1", "OpeningTime": [{"time":"7月30日","tip":"秋季入学申请截止日期"},{"time":"12月15日","tip":"春季入学申请截止日期"},{"time":"4月15日","tip":"夏季入学申请截止日期"}],"Tuition": "20750","Other_Application": "35","Other_reg": "-1","Other_books": "-1","ScholarshipUrl": "","alimony":"12768-21600","Other_Conditions": "注：申请人需提交GMAT、GRE考试成绩。","Currency": "美元","Rate": "6.3387"}</t>
  </si>
  <si>
    <t>Kathleen Akyuz, International Student Recruiter, La Salle University, 1900 W. Olney Ave., Philadelphia, PA 19141</t>
  </si>
  <si>
    <t>http://www.lasalle.edu/schools/cpcs/eli/content.php?section=apply</t>
  </si>
  <si>
    <t>ELI@lasalle.edu</t>
  </si>
  <si>
    <t>a:1:{i:0;O:8:"stdClass":2:{s:4:"time";s:8:"1月8日";s:3:"tip";s:54:"每年开课3次，分别为1月、3月、8月、10月";}}</t>
  </si>
  <si>
    <t>+1 215.991.2600</t>
  </si>
  <si>
    <t>a:2:{s:6:"文学";s:32:"./major/175/4994/Language//9.gif";s:9:"教育学";s:32:"./major/175/4994/Language//4.gif";}</t>
  </si>
  <si>
    <t>{"Address":"Kathleen Akyuz, International Student Recruiter, La Salle University, 1900 W. Olney Ave., Philadelphia, PA 19141","Tel":"+1 215.991.2600","Fax":"","Mail":"ELI@lasalle.edu","ApplyOnline":"http://www.lasalle.edu/schools/cpcs/eli/content.php?section=apply","Conditions_Cost": "","Conditions_Edu": "无明确要求", "Conditions_Test": "","Conditions_Age": "无明确要求","MajorSum": "3", "OpeningTime": [{"time":"1月8日","tip":"每年开课3次，分别为1月、3月、8月、10月"}],"Tuition": "357","Other_Application": "-1","Other_reg": "-1","Other_books": "-1","ScholarshipUrl": "","alimony":"12768-21600","Other_Conditions": "无明确要求","Currency": "美元","Rate": "6.3387"}</t>
  </si>
  <si>
    <t>a:4:{s:9:"教育学";s:34:"./major/175/4994/Foundation//4.gif";s:6:"军事";s:35:"./major/175/4994/Foundation//12.gif";s:6:"医学";s:35:"./major/175/4994/Foundation//10.gif";s:6:"法学";s:34:"./major/175/4994/Foundation//1.gif";}</t>
  </si>
  <si>
    <t>{"Address":"Undergraduate Admissions, La Salle University Box 826, 1900 West Olney Avenue, Philadelphia, PA 19141","Tel":"+1 215.951.1500","Fax":"","Mail":"admiss@lasalle.edu，arcangel@lasalle.edu","ApplyOnline":"http://www.lasalle.edu/admission/apply/","Conditions_Cost": "","Conditions_Edu": "无明确要求", "Conditions_Test": "","Conditions_Age": "无明确要求","MajorSum": "6", "OpeningTime": "","Tuition": "-1","Other_Application": "-1","Other_reg": "-1","Other_books": "-1","ScholarshipUrl": "","alimony":"12768-21600","Other_Conditions": "无明确要求","Currency": "美元","Rate": "6.3387"}</t>
  </si>
  <si>
    <t>麦克丹尼尔学院（威斯敏斯特）</t>
  </si>
  <si>
    <t>McDaniel College (Westminster)</t>
  </si>
  <si>
    <t>McDaniel College - Office of Admissions, 2 College Hill, Westminster, MD 21157</t>
  </si>
  <si>
    <t>http://www.mcdaniel.edu/undergraduate/admissions/apply/</t>
  </si>
  <si>
    <t>a:7:{i:0;O:8:"stdClass":2:{s:4:"type";s:17:"传统托福(PBT)";s:5:"score";s:3:"550";}i:1;O:8:"stdClass":2:{s:4:"type";s:17:"托福机考(CBT)";s:5:"score";s:3:"213";}i:2;O:8:"stdClass":2:{s:4:"type";s:17:"托福网考(IBT)";s:5:"score";s:2:"80";}i:3;O:8:"stdClass":2:{s:4:"type";s:23:"托福网考(IBT)阅读";s:5:"score";s:2:"20";}i:4;O:8:"stdClass":2:{s:4:"type";s:23:"托福网考(IBT)写作";s:5:"score";s:2:"20";}i:5;O:8:"stdClass":2:{s:4:"type";s:23:"托福网考(IBT)听力";s:5:"score";s:2:"20";}i:6;O:8:"stdClass":2:{s:4:"type";s:23:"托福网考(IBT)口语";s:5:"score";s:2:"20";}}</t>
  </si>
  <si>
    <t>bbeveridge@mcdaniel.edu</t>
  </si>
  <si>
    <t>注：申请人可提交SAT成绩代替托福考试成绩。</t>
  </si>
  <si>
    <t>http://www.mcdaniel.edu/undergraduate/admissions/finance-your-education/</t>
  </si>
  <si>
    <t>+1 800-638-5005</t>
  </si>
  <si>
    <t>a:9:{s:6:"文学";s:37:"./major/175/2726/Undergraduate//9.gif";s:9:"历史学";s:37:"./major/175/2726/Undergraduate//7.gif";s:6:"理学";s:37:"./major/175/2726/Undergraduate//6.gif";s:9:"经济学";s:37:"./major/175/2726/Undergraduate//5.gif";s:9:"教育学";s:37:"./major/175/2726/Undergraduate//4.gif";s:9:"管理学";s:37:"./major/175/2726/Undergraduate//3.gif";s:6:"工学";s:37:"./major/175/2726/Undergraduate//2.gif";s:6:"哲学";s:38:"./major/175/2726/Undergraduate//11.gif";s:6:"法学";s:37:"./major/175/2726/Undergraduate//1.gif";}</t>
  </si>
  <si>
    <t>{"Address":"McDaniel College - Office of Admissions, 2 College Hill, Westminster, MD 21157","Tel":"+1 800-638-5005","Fax":"","Mail":"bbeveridge@mcdaniel.edu","ApplyOnline":"http://www.mcdaniel.edu/undergraduate/admissions/apply/","Conditions_Cost": "","Conditions_Edu": "高中毕业", "Conditions_Test": [{"type":"传统托福(PBT)","score":"550"},{"type":"托福机考(CBT)","score":"213"},{"type":"托福网考(IBT)","score":"80"},{"type":"托福网考(IBT)阅读","score":"20"},{"type":"托福网考(IBT)写作","score":"20"},{"type":"托福网考(IBT)听力","score":"20"},{"type":"托福网考(IBT)口语","score":"20"}],"Conditions_Age": "无明确要求","MajorSum": "46", "OpeningTime": [{"time":"1月15日","tip":"常规申请截止时间"}],"Tuition": "16640","Other_Application": "75","Other_reg": "-1","Other_books": "-1","ScholarshipUrl": "http://www.mcdaniel.edu/undergraduate/admissions/finance-your-education/","alimony":"12768-21600","Other_Conditions": "注：申请人可提交SAT成绩代替托福考试成绩。","Currency": "美元","Rate": "6.3387"}</t>
  </si>
  <si>
    <t>Graduate and Professional Studies at McDaniel College, Graduate Admissions, 2 College Hill, Westminster, MD 21157-4390</t>
  </si>
  <si>
    <t>http://www.mcdaniel.edu/graduate/admissions/apply/</t>
  </si>
  <si>
    <t>gradadms@mcdaniel.edu</t>
  </si>
  <si>
    <t>http://www.mcdaniel.edu/graduate/admissions/financial-aid/</t>
  </si>
  <si>
    <t>a:5:{s:6:"文学";s:30:"./major/175/2726/Master//9.gif";s:6:"理学";s:30:"./major/175/2726/Master//6.gif";s:9:"教育学";s:30:"./major/175/2726/Master//4.gif";s:9:"管理学";s:30:"./major/175/2726/Master//3.gif";s:6:"医学";s:31:"./major/175/2726/Master//10.gif";}</t>
  </si>
  <si>
    <t>{"Address":"Graduate and Professional Studies at McDaniel College, Graduate Admissions, 2 College Hill, Westminster, MD 21157-4390","Tel":"+1-410-21157-4390","Fax":"","Mail":"gradadms@mcdaniel.edu","ApplyOnline":"http://www.mcdaniel.edu/graduate/admissions/apply/","Conditions_Cost": "","Conditions_Edu": "本科毕业", "Conditions_Test": [{"type":"传统托福(PBT)","score":"550"},{"type":"托福机考(CBT)","score":"213"},{"type":"托福网考(IBT)","score":"79"},{"type":"雅思","score":"6.0"}],"Conditions_Age": "无明确要求","MajorSum": "16", "OpeningTime": "","Tuition": "8100","Other_Application": "75","Other_reg": "-1","Other_books": "-1","ScholarshipUrl": "http://www.mcdaniel.edu/graduate/admissions/financial-aid/","alimony":"12768-21600","Other_Conditions": "无明确要求","Currency": "美元","Rate": "6.3387"}</t>
  </si>
  <si>
    <t>a:4:{s:9:"教育学";s:34:"./major/175/2726/Foundation//4.gif";s:6:"工学";s:34:"./major/175/2726/Foundation//2.gif";s:6:"医学";s:35:"./major/175/2726/Foundation//10.gif";s:6:"法学";s:34:"./major/175/2726/Foundation//1.gif";}</t>
  </si>
  <si>
    <t>{"Address":"McDaniel College - Office of Admissions, 2 College Hill, Westminster, MD 21157","Tel":"+1 800-638-5005","Fax":"","Mail":"bbeveridge@mcdaniel.edu","ApplyOnline":"http://www.mcdaniel.edu/undergraduate/admissions/apply/","Conditions_Cost": "","Conditions_Edu": "无明确要求", "Conditions_Test": "","Conditions_Age": "无明确要求","MajorSum": "3", "OpeningTime": "","Tuition": "-1","Other_Application": "-1","Other_reg": "-1","Other_books": "-1","ScholarshipUrl": "","alimony":"12768-21600","Other_Conditions": "无明确要求","Currency": "美元","Rate": "6.3387"}</t>
  </si>
  <si>
    <t>普渡大学卡鲁梅分校（哈蒙德）</t>
  </si>
  <si>
    <t>Purdue University Calumet (Hammond)</t>
  </si>
  <si>
    <t>Purdue University Calumet, Office of Undergraduate Admissions, Classroom Office Building, Room 176, 2200 169th Street, Hammond, Indiana 46323-2094</t>
  </si>
  <si>
    <t>http://webs.purduecal.edu/intl/applying/undergraduate-admissions/2/</t>
  </si>
  <si>
    <t>+1 (219) 989-8302</t>
  </si>
  <si>
    <t>iadmissions@purduecal.edu</t>
  </si>
  <si>
    <t>a:3:{i:0;O:8:"stdClass":2:{s:4:"time";s:8:"4月1日";s:3:"tip";s:30:"夏季入学申请截止时间";}i:1;O:8:"stdClass":2:{s:4:"time";s:8:"6月1日";s:3:"tip";s:30:"秋季入学申请截止时间";}i:2;O:8:"stdClass":2:{s:4:"time";s:10:"11月15日";s:3:"tip";s:30:"春季入学申请截止时间";}}</t>
  </si>
  <si>
    <t>http://webs.purduecal.edu/ofasa/scholarships-2/</t>
  </si>
  <si>
    <t>+1 (219) 989-2053</t>
  </si>
  <si>
    <t>a:10:{s:6:"文学";s:37:"./major/175/2133/Undergraduate//9.gif";s:9:"历史学";s:37:"./major/175/2133/Undergraduate//7.gif";s:6:"理学";s:37:"./major/175/2133/Undergraduate//6.gif";s:9:"经济学";s:37:"./major/175/2133/Undergraduate//5.gif";s:9:"教育学";s:37:"./major/175/2133/Undergraduate//4.gif";s:9:"管理学";s:37:"./major/175/2133/Undergraduate//3.gif";s:6:"工学";s:37:"./major/175/2133/Undergraduate//2.gif";s:6:"哲学";s:38:"./major/175/2133/Undergraduate//11.gif";s:6:"医学";s:38:"./major/175/2133/Undergraduate//10.gif";s:6:"法学";s:37:"./major/175/2133/Undergraduate//1.gif";}</t>
  </si>
  <si>
    <t>{"Address":"Purdue University Calumet, Office of Undergraduate Admissions, Classroom Office Building, Room 176, 2200 169th Street, Hammond, Indiana 46323-2094  ","Tel":"+1 (219) 989-2053","Fax":"+1 (219) 989-8302","Mail":"iadmissions@purduecal.edu","ApplyOnline":"http://webs.purduecal.edu/intl/applying/undergraduate-admissions/2/","Conditions_Cost": [{"score":"四分制  2.5","tip":"GPA"}],"Conditions_Edu": "高中毕业", "Conditions_Test": [{"type":"传统托福(PBT)","score":"550"},{"type":"托福网考(IBT)","score":"79"},{"type":"雅思","score":"6.5"},{"type":"SAT批判性阅读","score":"480"}],"Conditions_Age": "无明确要求","MajorSum": "40", "OpeningTime": [{"time":"4月1日","tip":"夏季入学申请截止时间"},{"time":"6月1日","tip":"秋季入学申请截止时间"},{"time":"11月15日","tip":"春季入学申请截止时间"}],"Tuition": "15330","Other_Application": "25","Other_reg": "-1","Other_books": "-1","ScholarshipUrl": "http://webs.purduecal.edu/ofasa/scholarships-2/","alimony":"12768-21600","Other_Conditions": "无明确要求","Currency": "美元","Rate": "6.3387"}</t>
  </si>
  <si>
    <t>Graduate School Office  Lawshe Hall, Room 242  2200 169th Street Hammond, IN 46323-2094</t>
  </si>
  <si>
    <t>http://webs.purduecal.edu/gradschool/degree-seeking-admissions/</t>
  </si>
  <si>
    <t>a:8:{i:0;O:8:"stdClass":2:{s:4:"type";s:17:"传统托福(PBT)";s:5:"score";s:3:"550";}i:1;O:8:"stdClass":2:{s:4:"type";s:17:"托福网考(IBT)";s:5:"score";s:2:"77";}i:2;O:8:"stdClass":2:{s:4:"type";s:23:"托福网考(IBT)阅读";s:5:"score";s:2:"19";}i:3;O:8:"stdClass":2:{s:4:"type";s:23:"托福网考(IBT)写作";s:5:"score";s:2:"18";}i:4;O:8:"stdClass":2:{s:4:"type";s:23:"托福网考(IBT)听力";s:5:"score";s:2:"14";}i:5;O:8:"stdClass":2:{s:4:"type";s:23:"托福网考(IBT)口语";s:5:"score";s:2:"18";}i:6;O:8:"stdClass":2:{s:4:"type";s:6:"雅思";s:5:"score";s:3:"6.5";}i:7;O:8:"stdClass":2:{s:4:"type";s:3:"PTE";s:5:"score";s:2:"58";}}</t>
  </si>
  <si>
    <t>grad@purduecal.edu</t>
  </si>
  <si>
    <t>1.提交之前成绩单。</t>
  </si>
  <si>
    <t>http://webs.purduecal.edu/gradschool/scholarships/</t>
  </si>
  <si>
    <t>1 219/989-2257</t>
  </si>
  <si>
    <t>a:8:{s:6:"文学";s:30:"./major/175/2133/Master//9.gif";s:9:"历史学";s:30:"./major/175/2133/Master//7.gif";s:6:"理学";s:30:"./major/175/2133/Master//6.gif";s:9:"教育学";s:30:"./major/175/2133/Master//4.gif";s:9:"管理学";s:30:"./major/175/2133/Master//3.gif";s:6:"工学";s:30:"./major/175/2133/Master//2.gif";s:6:"医学";s:31:"./major/175/2133/Master//10.gif";s:6:"法学";s:30:"./major/175/2133/Master//1.gif";}</t>
  </si>
  <si>
    <t>{"Address":"Graduate School Office  Lawshe Hall, Room 242  2200 169th Street Hammond, IN 46323-2094  ","Tel":"1 219/989-2257","Fax":"","Mail":"grad@purduecal.edu","ApplyOnline":"http://webs.purduecal.edu/gradschool/degree-seeking-admissions/","Conditions_Cost": "","Conditions_Edu": "本科毕业", "Conditions_Test": [{"type":"传统托福(PBT)","score":"550"},{"type":"托福网考(IBT)","score":"77"},{"type":"托福网考(IBT)阅读","score":"19"},{"type":"托福网考(IBT)写作","score":"18"},{"type":"托福网考(IBT)听力","score":"14"},{"type":"托福网考(IBT)口语","score":"18"},{"type":"雅思","score":"6.5"},{"type":"PTE","score":"58"}],"Conditions_Age": "无明确要求","MajorSum": "15", "OpeningTime": "","Tuition": "14304","Other_Application": "55","Other_reg": "-1","Other_books": "-1","ScholarshipUrl": "http://webs.purduecal.edu/gradschool/scholarships/","alimony":"12768-21600","Other_Conditions": "1.提交之前成绩单。","Currency": "美元","Rate": "6.3387"}</t>
  </si>
  <si>
    <t>a:1:{s:6:"医学";s:35:"./major/175/2133/Specialist//10.gif";}</t>
  </si>
  <si>
    <t>{"Address":"Purdue University Calumet, Office of Undergraduate Admissions, Classroom Office Building, Room 176, 2200 169th Street, Hammond, Indiana 46323-2094  ","Tel":"+1 (219) 989-2053","Fax":"+1 (219) 989-8302","Mail":"iadmissions@purduecal.edu","ApplyOnline":"http://webs.purduecal.edu/intl/applying/undergraduate-admissions/2/","Conditions_Cost": [{"score":"2.5"}],"Conditions_Edu": "高中毕业", "Conditions_Test": [{"type":"传统托福(PBT)","score":"550"},{"type":"托福网考(IBT)","score":"79"},{"type":"雅思","score":"6.5"},{"type":"SAT批判性阅读","score":"480"}],"Conditions_Age": "无明确要求","MajorSum": "1", "OpeningTime": [{"time":"4月1日","tip":"夏季入学申请截止时间"},{"time":"6月1日","tip":"秋季入学申请截止时间"},{"time":"11月15日","tip":"春季入学申请截止时间"}],"Tuition": "15330","Other_Application": "25","Other_reg": "-1","Other_books": "-1","ScholarshipUrl": "http://webs.purduecal.edu/ofasa/scholarships-2/","alimony":"12768-21600","Other_Conditions": "无明确要求","Currency": "美元","Rate": "6.3387"}</t>
  </si>
  <si>
    <t>http://webs.purduecal.edu/intl/elp/how-to-apply/</t>
  </si>
  <si>
    <t>elp@purduecal.edu</t>
  </si>
  <si>
    <t>a:1:{i:0;O:8:"stdClass":2:{s:4:"time";s:9:"1月13日";s:3:"tip";s:37:"每年开课3次，1月、5月、6月";}}</t>
  </si>
  <si>
    <t>1 219/989-2502</t>
  </si>
  <si>
    <t>a:1:{s:9:"教育学";s:32:"./major/175/2133/Language//4.gif";}</t>
  </si>
  <si>
    <t>{"Address":"Purdue University Calumet, Office of Undergraduate Admissions, Classroom Office Building, Room 176, 2200 169th Street, Hammond, Indiana 46323-2094  ","Tel":"1 219/989-2502","Fax":"","Mail":"elp@purduecal.edu","ApplyOnline":"http://webs.purduecal.edu/intl/elp/how-to-apply/","Conditions_Cost": [{"score":"四分制  2.5","tip":"GPA"}],"Conditions_Edu": "高中毕业", "Conditions_Test": "","Conditions_Age": "无明确要求","MajorSum": "1", "OpeningTime": [{"time":"1月13日","tip":"每年开课3次，1月、5月、6月"}],"Tuition": "473","Other_Application": "-1","Other_reg": "-1","Other_books": "600","ScholarshipUrl": "","alimony":"12768-21600","Other_Conditions": "无明确要求","Currency": "美元","Rate": "6.3387"}</t>
  </si>
  <si>
    <t>a:6:{s:6:"理学";s:31:"./major/175/2133/NetWork//6.gif";s:9:"经济学";s:31:"./major/175/2133/NetWork//5.gif";s:9:"教育学";s:31:"./major/175/2133/NetWork//4.gif";s:9:"管理学";s:31:"./major/175/2133/NetWork//3.gif";s:6:"工学";s:31:"./major/175/2133/NetWork//2.gif";s:6:"医学";s:32:"./major/175/2133/NetWork//10.gif";}</t>
  </si>
  <si>
    <t>{"Address":"Graduate School Office  Lawshe Hall, Room 242  2200 169th Street Hammond, IN 46323-2094  ","Tel":"1 219/989-2257","Fax":"","Mail":"grad@purduecal.edu","ApplyOnline":"http://webs.purduecal.edu/gradschool/degree-seeking-admissions/","Conditions_Cost": "","Conditions_Edu": "无明确要求", "Conditions_Test": "","Conditions_Age": "无明确要求","MajorSum": "10", "OpeningTime": "","Tuition": "14304","Other_Application": "","Other_reg": "-1","Other_books": "-1","ScholarshipUrl": "http://webs.purduecal.edu/gradschool/scholarships/","alimony":"12768-21600","Other_Conditions": "无明确要求","Currency": "美元","Rate": "6.3387"}</t>
  </si>
  <si>
    <t>明尼苏达大学莫里斯分校（莫里斯）</t>
  </si>
  <si>
    <t>University of Minnesota-Morris (Morris)</t>
  </si>
  <si>
    <t>Admissions OfficeUniversity of Minnesota, Morris600 E 4th St.Morris, MN 56267 USA</t>
  </si>
  <si>
    <t>https://www.uminnesotamorris.org/web/</t>
  </si>
  <si>
    <t>a:5:{i:0;O:8:"stdClass":2:{s:4:"type";s:17:"传统托福(PBT)";s:5:"score";s:3:"550";}i:1;O:8:"stdClass":2:{s:4:"type";s:17:"托福机考(CBT)";s:5:"score";s:3:"213";}i:2;O:8:"stdClass":2:{s:4:"type";s:17:"托福网考(IBT)";s:5:"score";s:2:"79";}i:3;O:8:"stdClass":2:{s:4:"type";s:6:"雅思";s:5:"score";s:3:"5.5";}i:4;O:8:"stdClass":2:{s:4:"type";s:18:"SAT批判性阅读";s:5:"score";s:3:"530";}}</t>
  </si>
  <si>
    <t>1-320-589-1673</t>
  </si>
  <si>
    <t>admissions@morris.umn.edu</t>
  </si>
  <si>
    <t>http://admissions.morris.umn.edu/costsaid/scholarships/</t>
  </si>
  <si>
    <t>1-320-589-6035</t>
  </si>
  <si>
    <t>a:11:{s:6:"文学";s:37:"./major/175/3227/Undergraduate//9.gif";s:6:"农学";s:37:"./major/175/3227/Undergraduate//8.gif";s:9:"历史学";s:37:"./major/175/3227/Undergraduate//7.gif";s:6:"理学";s:37:"./major/175/3227/Undergraduate//6.gif";s:9:"经济学";s:37:"./major/175/3227/Undergraduate//5.gif";s:9:"教育学";s:37:"./major/175/3227/Undergraduate//4.gif";s:9:"管理学";s:37:"./major/175/3227/Undergraduate//3.gif";s:6:"工学";s:37:"./major/175/3227/Undergraduate//2.gif";s:6:"哲学";s:38:"./major/175/3227/Undergraduate//11.gif";s:6:"医学";s:38:"./major/175/3227/Undergraduate//10.gif";s:6:"法学";s:37:"./major/175/3227/Undergraduate//1.gif";}</t>
  </si>
  <si>
    <t>{"Address":"Admissions OfficeUniversity of Minnesota, Morris600 E 4th St.Morris, MN 56267 USA","Tel":"1-320-589-6035","Fax":"1-320-589-1673","Mail":"admissions@morris.umn.edu","ApplyOnline":"https://www.uminnesotamorris.org/web/","Conditions_Cost": "","Conditions_Edu": "高中毕业", "Conditions_Test": [{"type":"传统托福(PBT)","score":"550"},{"type":"托福机考(CBT)","score":"213"},{"type":"托福网考(IBT)","score":"79"},{"type":"雅思","score":"5.5"},{"type":"SAT批判性阅读","score":"530"}],"Conditions_Age": "无明确要求","MajorSum": "47", "OpeningTime": [{"time":"6月1日","tip":"秋季入学申请截止时间"},{"time":"11月1日","tip":"春季入学申请截止时间"}],"Tuition": "11720","Other_Application": "-1","Other_reg": "-1","Other_books": "-1","ScholarshipUrl": "http://admissions.morris.umn.edu/costsaid/scholarships/","alimony":"12768-21600","Other_Conditions": "无明确要求","Currency": "美元","Rate": "6.3387"}</t>
  </si>
  <si>
    <t>a:1:{i:0;O:8:"stdClass":2:{s:4:"type";s:18:"SAT批判性阅读";s:5:"score";s:3:"530";}}</t>
  </si>
  <si>
    <t>a:4:{s:6:"文学";s:34:"./major/175/3227/Specialist//9.gif";s:6:"理学";s:34:"./major/175/3227/Specialist//6.gif";s:9:"教育学";s:34:"./major/175/3227/Specialist//4.gif";s:6:"法学";s:34:"./major/175/3227/Specialist//1.gif";}</t>
  </si>
  <si>
    <t>{"Address":"Admissions OfficeUniversity of Minnesota, Morris600 E 4th St.Morris, MN 56267 USA","Tel":"1-320-589-6035","Fax":"1-320-589-1673","Mail":"admissions@morris.umn.edu","ApplyOnline":"https://www.uminnesotamorris.org/web/","Conditions_Cost": "","Conditions_Edu": "无明确要求", "Conditions_Test": [{"type":"SAT批判性阅读","score":"530"}],"Conditions_Age": "无明确要求","MajorSum": "16", "OpeningTime": [{"time":"6月1日","tip":"秋季入学申请截止时间"},{"time":"11月1日","tip":"春季入学申请截止时间"}],"Tuition": "11720","Other_Application": "-1","Other_reg": "-1","Other_books": "-1","ScholarshipUrl": "http://admissions.morris.umn.edu/costsaid/scholarships/","alimony":"12768-21600","Other_Conditions": "无明确要求","Currency": "美元","Rate": "6.3387"}</t>
  </si>
  <si>
    <t>314 Behmler Hall 600 E. 4th St.Morris, MN 56267</t>
  </si>
  <si>
    <t>1.320.589.6399</t>
  </si>
  <si>
    <t>genedweb@morris.umn.edu</t>
  </si>
  <si>
    <t>1.320.589.6461</t>
  </si>
  <si>
    <t>{"Address":"314 Behmler Hall 600 E. 4th St.Morris, MN 56267","Tel":"1.320.589.6461","Fax":"1.320.589.6399","Mail":"genedweb@morris.umn.edu","ApplyOnline":"","Conditions_Cost": "","Conditions_Edu": "无明确要求", "Conditions_Test": "","Conditions_Age": "无明确要求","MajorSum": "0", "OpeningTime": "","Tuition": "-1","Other_Application": "","Other_reg": "-1","Other_books": "-1","ScholarshipUrl": "","alimony":"12768-21600","Other_Conditions": "无明确要求","Currency": "美元","Rate": "6.3387"}</t>
  </si>
  <si>
    <t>a:4:{i:0;O:8:"stdClass":2:{s:4:"type";s:17:"传统托福(PBT)";s:5:"score";s:3:"550";}i:1;O:8:"stdClass":2:{s:4:"type";s:17:"托福机考(CBT)";s:5:"score";s:3:"213";}i:2;O:8:"stdClass":2:{s:4:"type";s:17:"托福网考(IBT)";s:5:"score";s:2:"79";}i:3;O:8:"stdClass":2:{s:4:"type";s:6:"雅思";s:5:"score";s:3:"5.5";}}</t>
  </si>
  <si>
    <t>a:4:{s:6:"农学";s:34:"./major/175/3227/Foundation//8.gif";s:6:"工学";s:34:"./major/175/3227/Foundation//2.gif";s:6:"医学";s:35:"./major/175/3227/Foundation//10.gif";s:6:"法学";s:34:"./major/175/3227/Foundation//1.gif";}</t>
  </si>
  <si>
    <t>{"Address":"Admissions OfficeUniversity of Minnesota, Morris600 E 4th St.Morris, MN 56267 USA","Tel":"1-320-589-6035","Fax":"1-320-589-1673","Mail":"admissions@morris.umn.edu","ApplyOnline":"https://www.uminnesotamorris.org/web/","Conditions_Cost": "","Conditions_Edu": "高中毕业", "Conditions_Test": [{"type":"传统托福(PBT)","score":"550"},{"type":"托福机考(CBT)","score":"213"},{"type":"托福网考(IBT)","score":"79"},{"type":"雅思","score":"5.5"}],"Conditions_Age": "无明确要求","MajorSum": "9", "OpeningTime": "","Tuition": "-1","Other_Application": "-1","Other_reg": "-1","Other_books": "-1","ScholarshipUrl": "","alimony":"12768-21600","Other_Conditions": "无明确要求","Currency": "美元","Rate": "6.3387"}</t>
  </si>
  <si>
    <t>太平洋路德大学（塔科马）</t>
  </si>
  <si>
    <t>Pacific Lutheran University (Tacoma)</t>
  </si>
  <si>
    <t>Office of Admission Pacific Lutheran University Tacoma, WA 98447-0003 U.S.A.</t>
  </si>
  <si>
    <t>https://www.applyweb.com/apply/plu/menu.html</t>
  </si>
  <si>
    <t>a:3:{i:0;O:8:"stdClass":2:{s:4:"type";s:17:"托福网考(IBT)";s:5:"score";s:2:"79";}i:1;O:8:"stdClass":2:{s:4:"type";s:6:"雅思";s:5:"score";s:3:"6.5";}i:2;O:8:"stdClass":2:{s:4:"type";s:3:"PTE";s:5:"score";s:2:"56";}}</t>
  </si>
  <si>
    <t>1 253-536-5136</t>
  </si>
  <si>
    <t>intl@plu.edu，admission@plu.edu</t>
  </si>
  <si>
    <t>a:2:{i:0;O:8:"stdClass":2:{s:4:"time";s:8:"5月1日";s:3:"tip";s:30:"秋季入学申请截止时间";}i:1;O:8:"stdClass":2:{s:4:"time";s:9:"12月1日";s:3:"tip";s:30:"春季入学申请截止时间";}}</t>
  </si>
  <si>
    <t>http://www.plu.edu/admission/international/cost/international-scholarships-and-grants.php</t>
  </si>
  <si>
    <t>1-800-274-6758，1-253-535-7151</t>
  </si>
  <si>
    <t>a:10:{s:6:"文学";s:37:"./major/175/6219/Undergraduate//9.gif";s:9:"历史学";s:37:"./major/175/6219/Undergraduate//7.gif";s:6:"理学";s:37:"./major/175/6219/Undergraduate//6.gif";s:9:"经济学";s:37:"./major/175/6219/Undergraduate//5.gif";s:9:"教育学";s:37:"./major/175/6219/Undergraduate//4.gif";s:9:"管理学";s:37:"./major/175/6219/Undergraduate//3.gif";s:6:"工学";s:37:"./major/175/6219/Undergraduate//2.gif";s:6:"哲学";s:38:"./major/175/6219/Undergraduate//11.gif";s:6:"医学";s:38:"./major/175/6219/Undergraduate//10.gif";s:6:"法学";s:37:"./major/175/6219/Undergraduate//1.gif";}</t>
  </si>
  <si>
    <t>{"Address":"Office of Admission Pacific Lutheran University Tacoma, WA 98447-0003 U.S.A.","Tel":"1-800-274-6758，1-253-535-7151","Fax":"1 253-536-5136","Mail":"intl@plu.edu，admission@plu.edu","ApplyOnline":"https://www.applyweb.com/apply/plu/menu.html","Conditions_Cost": "","Conditions_Edu": "高中毕业", "Conditions_Test": [{"type":"托福网考(IBT)","score":"79"},{"type":"雅思","score":"6.5"},{"type":"PTE","score":"56"}],"Conditions_Age": "无明确要求","MajorSum": "80", "OpeningTime": [{"time":"5月1日","tip":"秋季入学申请截止时间"},{"time":"12月1日","tip":"春季入学申请截止时间"}],"Tuition": "34440","Other_Application": "40","Other_reg": "-1","Other_books": "-1","ScholarshipUrl": "http://www.plu.edu/admission/international/cost/international-scholarships-and-grants.php","alimony":"12768-21600","Other_Conditions": "无明确要求","Currency": "美元","Rate": "6.3387"}</t>
  </si>
  <si>
    <t>Graduate Programs  Pacific Lutheran University Office of Admission, Tacoma, WA 98447</t>
  </si>
  <si>
    <t>gradadmission@plu.edu</t>
  </si>
  <si>
    <t>以上要求为金融硕士入学要求。</t>
  </si>
  <si>
    <t>1 800-274-6758，1 253-535-8570</t>
  </si>
  <si>
    <t>a:4:{s:6:"文学";s:30:"./major/175/6219/Master//9.gif";s:9:"经济学";s:30:"./major/175/6219/Master//5.gif";s:9:"教育学";s:30:"./major/175/6219/Master//4.gif";s:6:"医学";s:31:"./major/175/6219/Master//10.gif";}</t>
  </si>
  <si>
    <t>{"Address":"Graduate Programs  Pacific Lutheran University Office of Admission, Tacoma, WA 98447  ","Tel":"1 800-274-6758，1 253-535-8570","Fax":"1 253-536-5136","Mail":"gradadmission@plu.edu","ApplyOnline":"https://www.applyweb.com/apply/plu/menu.html","Conditions_Cost": "","Conditions_Edu": "本科毕业", "Conditions_Test": [{"type":"托福机考(CBT)","score":"230"},{"type":"托福网考(IBT)","score":"88"},{"type":"雅思","score":"6.5"}],"Conditions_Age": "无明确要求","MajorSum": "6", "OpeningTime": "","Tuition": "38000","Other_Application": "40","Other_reg": "-1","Other_books": "-1","ScholarshipUrl": "http://www.plu.edu/admission/international/cost/international-scholarships-and-grants.php","alimony":"12768-21600","Other_Conditions": "以上要求为金融硕士入学要求。","Currency": "美元","Rate": "6.3387"}</t>
  </si>
  <si>
    <t>20个月 全日制20-22个月</t>
  </si>
  <si>
    <t>{"Address":"","Tel":"","Fax":"","Mail":"","Conditions_Cost": "","Conditions_Edu": "无明确要求", "Conditions_Test": "", "Conditions_Work": "无明确要求","xueZhi": "20个月 全日制20-22个月","Conditions_Age": "无明确要求","MajorSum": "0", "OpeningTime": "","Tuition": "-1","Other_Application": "-1","Other_reg": "-1","Other_books": "-1","ScholarshipUrl": "","alimony":"12768-21600","Other_Conditions": "无明确要求","Currency": "美元","Rate": "6.3387"}</t>
  </si>
  <si>
    <t>a:3:{s:6:"文学";s:34:"./major/175/6219/Specialist//9.gif";s:9:"教育学";s:34:"./major/175/6219/Specialist//4.gif";s:9:"管理学";s:34:"./major/175/6219/Specialist//3.gif";}</t>
  </si>
  <si>
    <t>{"Address":"Office of Admission Pacific Lutheran University Tacoma, WA 98447-0003 U.S.A.","Tel":"1-800-274-6758，1-253-535-7151","Fax":"1 253-536-5136","Mail":"intl@plu.edu，admission@plu.edu","ApplyOnline":"https://www.applyweb.com/apply/plu/menu.html","Conditions_Cost": "","Conditions_Edu": "高中毕业", "Conditions_Test": [{"type":"托福网考(IBT)","score":"79"},{"type":"雅思","score":"6.5"},{"type":"PTE","score":"56"}],"Conditions_Age": "无明确要求","MajorSum": "2", "OpeningTime": "","Tuition": "34440","Other_Application": "40","Other_reg": "-1","Other_books": "-1","ScholarshipUrl": "http://www.plu.edu/admission/international/cost/international-scholarships-and-grants.php","alimony":"12768-21600","Other_Conditions": "无明确要求","Currency": "美元","Rate": "6.3387"}</t>
  </si>
  <si>
    <t>a:5:{s:9:"教育学";s:34:"./major/175/6219/Foundation//4.gif";s:6:"军事";s:35:"./major/175/6219/Foundation//12.gif";s:6:"哲学";s:35:"./major/175/6219/Foundation//11.gif";s:6:"医学";s:35:"./major/175/6219/Foundation//10.gif";s:6:"法学";s:34:"./major/175/6219/Foundation//1.gif";}</t>
  </si>
  <si>
    <t>{"Address":"Office of Admission Pacific Lutheran University Tacoma, WA 98447-0003 U.S.A.","Tel":"1-800-274-6758，1-253-535-7151","Fax":"1 253-536-5136","Mail":"intl@plu.edu，admission@plu.edu","ApplyOnline":"https://www.applyweb.com/apply/plu/menu.html","Conditions_Cost": "","Conditions_Edu": "无明确要求", "Conditions_Test": "","Conditions_Age": "无明确要求","MajorSum": "4", "OpeningTime": "","Tuition": "-1","Other_Application": "-1","Other_reg": "-1","Other_books": "-1","ScholarshipUrl": "","alimony":"12768-21600","Other_Conditions": "无明确要求","Currency": "美元","Rate": "6.3387"}</t>
  </si>
  <si>
    <t>宾夕法尼亚州库兹敦大学</t>
  </si>
  <si>
    <t>Kutztown University of Pennsylvania (Kutztown)</t>
  </si>
  <si>
    <t>Kutztown University of Pennsylvania, 204 Stratton Administration Center, P.O. Box 730, Kutztown, PA, 19530, USA</t>
  </si>
  <si>
    <t>http://www2.kutztown.edu/admissions/international-admissions/how-to-apply/freshman.htm</t>
  </si>
  <si>
    <t>+1.610.683.1356</t>
  </si>
  <si>
    <t>international@kutztown.edu</t>
  </si>
  <si>
    <t>http://www.kutztown.edu/divisions/studentservices/departments/fas/</t>
  </si>
  <si>
    <t>+1.484.646.4256</t>
  </si>
  <si>
    <t>a:9:{s:6:"文学";s:37:"./major/175/4992/Undergraduate//9.gif";s:9:"历史学";s:37:"./major/175/4992/Undergraduate//7.gif";s:6:"理学";s:37:"./major/175/4992/Undergraduate//6.gif";s:9:"经济学";s:37:"./major/175/4992/Undergraduate//5.gif";s:9:"教育学";s:37:"./major/175/4992/Undergraduate//4.gif";s:9:"管理学";s:37:"./major/175/4992/Undergraduate//3.gif";s:6:"工学";s:37:"./major/175/4992/Undergraduate//2.gif";s:6:"哲学";s:38:"./major/175/4992/Undergraduate//11.gif";s:6:"法学";s:37:"./major/175/4992/Undergraduate//1.gif";}</t>
  </si>
  <si>
    <t>{"Address":"Kutztown University of Pennsylvania, 204 Stratton Administration Center, P.O. Box 730, Kutztown, PA, 19530, USA","Tel":"+1.484.646.4256","Fax":"+1.610.683.1356","Mail":"international@kutztown.edu","ApplyOnline":"http://www2.kutztown.edu/admissions/international-admissions/how-to-apply/freshman.htm","Conditions_Cost": "","Conditions_Edu": "无明确要求", "Conditions_Test": [{"type":"传统托福(PBT)","score":"550"},{"type":"托福网考(IBT)","score":"79"},{"type":"雅思","score":"6.5"}],"Conditions_Age": "无明确要求","MajorSum": "50", "OpeningTime": [{"time":"8月1日","tip":"秋季入学申请截止时间"},{"time":"12月1日","tip":"春季入学申请截止时间"}],"Tuition": "16070","Other_Application": "35","Other_reg": "-1","Other_books": "-1","ScholarshipUrl": "http://www.kutztown.edu/divisions/studentservices/departments/fas/","alimony":"12768-21600","Other_Conditions": "1.提交之前学习成绩单。","Currency": "美元","Rate": "6.3387"}</t>
  </si>
  <si>
    <t>http://www2.kutztown.edu/admissions/international-admissions/how-to-apply/graduate.htm</t>
  </si>
  <si>
    <t>a:3:{i:0;O:8:"stdClass":2:{s:4:"type";s:17:"传统托福(PBT)";s:5:"score";s:3:"550";}i:1;O:8:"stdClass":2:{s:4:"type";s:17:"托福机考(CBT)";s:5:"score";s:2:"79";}i:2;O:8:"stdClass":2:{s:4:"type";s:6:"雅思";s:5:"score";s:3:"6.5";}}</t>
  </si>
  <si>
    <t>a:6:{s:6:"文学";s:30:"./major/175/4992/Master//9.gif";s:6:"理学";s:30:"./major/175/4992/Master//6.gif";s:9:"教育学";s:30:"./major/175/4992/Master//4.gif";s:9:"管理学";s:30:"./major/175/4992/Master//3.gif";s:6:"工学";s:30:"./major/175/4992/Master//2.gif";s:6:"法学";s:30:"./major/175/4992/Master//1.gif";}</t>
  </si>
  <si>
    <t>{"Address":"Kutztown University of Pennsylvania, 204 Stratton Administration Center, P.O. Box 730, Kutztown, PA, 19530, USA","Tel":"+1.484.646.4256","Fax":"+1.610.683.1356","Mail":"international@kutztown.edu","ApplyOnline":"http://www2.kutztown.edu/admissions/international-admissions/how-to-apply/graduate.htm","Conditions_Cost": "","Conditions_Edu": "本科毕业", "Conditions_Test": [{"type":"传统托福(PBT)","score":"550"},{"type":"托福机考(CBT)","score":"79"},{"type":"雅思","score":"6.5"}],"Conditions_Age": "无明确要求","MajorSum": "24", "OpeningTime": [{"time":"8月1日","tip":"秋季入学申请截止时间"},{"time":"12月1日","tip":"春季入学申请截止时间"}],"Tuition": "19320","Other_Application": "35","Other_reg": "-1","Other_books": "-1","ScholarshipUrl": "http://www.kutztown.edu/divisions/studentservices/departments/fas/","alimony":"12768-21600","Other_Conditions": "1.提交之前学习成绩单。&amp;nbsp;2.提交GRE或GMAT考试成绩。","Currency": "美元","Rate": "6.3387"}</t>
  </si>
  <si>
    <t>http://www2.kutztown.edu/IEP</t>
  </si>
  <si>
    <t>不需要提交托福考试成绩，但要参加该校的语言考试。</t>
  </si>
  <si>
    <t>a:2:{s:6:"文学";s:32:"./major/175/4992/Language//9.gif";s:9:"教育学";s:32:"./major/175/4992/Language//4.gif";}</t>
  </si>
  <si>
    <t>{"Address":"Kutztown University of Pennsylvania, 204 Stratton Administration Center, P.O. Box 730, Kutztown, PA, 19530, USA","Tel":"+1.484.646.4256","Fax":"+1.610.683.1356","Mail":"international@kutztown.edu","ApplyOnline":"http://www2.kutztown.edu/IEP","Conditions_Cost": "","Conditions_Edu": "无明确要求", "Conditions_Test": "","Conditions_Age": "无明确要求","MajorSum": "1", "OpeningTime": "","Tuition": "200","Other_Application": "-1","Other_reg": "-1","Other_books": "-1","ScholarshipUrl": "","alimony":"12768-21600","Other_Conditions": "不需要提交托福考试成绩，但要参加该校的语言考试。","Currency": "美元","Rate": "6.3387"}</t>
  </si>
  <si>
    <t>a:1:{s:6:"医学";s:35:"./major/175/4992/Foundation//10.gif";}</t>
  </si>
  <si>
    <t>{"Address":"Kutztown University of Pennsylvania, 204 Stratton Administration Center, P.O. Box 730, Kutztown, PA, 19530, USA","Tel":"+1.484.646.4256","Fax":"+1.610.683.1356","Mail":"international@kutztown.edu","ApplyOnline":"http://www2.kutztown.edu/admissions/international-admissions/how-to-apply/freshman.htm","Conditions_Cost": "","Conditions_Edu": "无明确要求", "Conditions_Test": "","Conditions_Age": "无明确要求","MajorSum": "1", "OpeningTime": "","Tuition": "-1","Other_Application": "-1","Other_reg": "-1","Other_books": "-1","ScholarshipUrl": "","alimony":"12768-21600","Other_Conditions": "无明确要求","Currency": "美元","Rate": "6.3387"}</t>
  </si>
  <si>
    <t>国家路易斯大学（芝加哥）</t>
  </si>
  <si>
    <t>National Louis University (Chicago)</t>
  </si>
  <si>
    <t>Office of Admissions and Records, National Louis University, 1000 Capitol Drive Wheeling, IL 60090</t>
  </si>
  <si>
    <t>http://www.nl.edu/applyonline/</t>
  </si>
  <si>
    <t>+1 847.465.5730，1 847.465.4746</t>
  </si>
  <si>
    <t>admissions@nl.edu，registrar@nl.edu</t>
  </si>
  <si>
    <t>语言要求：&amp;nbsp;留学生需提交托福、雅思、剑桥熟练英语考试成绩。</t>
  </si>
  <si>
    <t>http://www.nl.edu/t4/financialaid/typesofaid/scholarships/</t>
  </si>
  <si>
    <t>+1 847.947.5151，1 847.947.5718</t>
  </si>
  <si>
    <t>a:7:{s:6:"文学";s:37:"./major/175/1950/Undergraduate//9.gif";s:6:"理学";s:37:"./major/175/1950/Undergraduate//6.gif";s:9:"教育学";s:37:"./major/175/1950/Undergraduate//4.gif";s:9:"管理学";s:37:"./major/175/1950/Undergraduate//3.gif";s:6:"工学";s:37:"./major/175/1950/Undergraduate//2.gif";s:6:"医学";s:38:"./major/175/1950/Undergraduate//10.gif";s:6:"法学";s:37:"./major/175/1950/Undergraduate//1.gif";}</t>
  </si>
  <si>
    <t>{"Address":"Office of Admissions and Records, National Louis University, 1000 Capitol Drive Wheeling, IL 60090","Tel":"+1 847.947.5151，1 847.947.5718","Fax":"+1 847.465.5730，1 847.465.4746","Mail":"admissions@nl.edu，registrar@nl.edu","ApplyOnline":"http://www.nl.edu/applyonline/","Conditions_Cost": "","Conditions_Edu": "高中毕业", "Conditions_Test": "","Conditions_Age": "无明确要求","MajorSum": "14", "OpeningTime": "","Tuition": "14100","Other_Application": "40","Other_reg": "-1","Other_books": "-1","ScholarshipUrl": "http://www.nl.edu/t4/financialaid/typesofaid/scholarships/","alimony":"12768-21600","Other_Conditions": "语言要求：&amp;nbsp;留学生需提交托福、雅思、剑桥熟练英语考试成绩。","Currency": "美元","Rate": "6.3387"}</t>
  </si>
  <si>
    <t>a:4:{s:6:"文学";s:30:"./major/175/1950/Master//9.gif";s:6:"理学";s:30:"./major/175/1950/Master//6.gif";s:9:"教育学";s:30:"./major/175/1950/Master//4.gif";s:9:"管理学";s:30:"./major/175/1950/Master//3.gif";}</t>
  </si>
  <si>
    <t>{"Address":"Office of Admissions and Records, National Louis University, 1000 Capitol Drive Wheeling, IL 60090","Tel":"+1 847.947.5151，1 847.947.5718","Fax":"+1 847.465.5730，1 847.465.4746","Mail":"admissions@nl.edu，registrar@nl.edu","ApplyOnline":"http://www.nl.edu/applyonline/","Conditions_Cost": "","Conditions_Edu": "本科毕业", "Conditions_Test": "","Conditions_Age": "无明确要求","MajorSum": "25", "OpeningTime": "","Tuition": "17856","Other_Application": "40","Other_reg": "-1","Other_books": "-1","ScholarshipUrl": "http://www.nl.edu/t4/financialaid/typesofaid/scholarships/","alimony":"12768-21600","Other_Conditions": "语言要求：&amp;nbsp;留学生需提交托福、雅思、剑桥熟练英语考试成绩。","Currency": "美元","Rate": "6.3387"}</t>
  </si>
  <si>
    <t>a:4:{s:6:"文学";s:26:"./major/175/1950/Dr//9.gif";s:6:"理学";s:26:"./major/175/1950/Dr//6.gif";s:9:"教育学";s:26:"./major/175/1950/Dr//4.gif";s:9:"管理学";s:26:"./major/175/1950/Dr//3.gif";}</t>
  </si>
  <si>
    <t>{"Address":"Office of Admissions and Records, National Louis University, 1000 Capitol Drive Wheeling, IL 60090","Tel":"+1 847.947.5151，1 847.947.5718","Fax":"+1 847.465.5730，1 847.465.4746","Mail":"admissions@nl.edu，registrar@nl.edu","ApplyOnline":"http://www.nl.edu/applyonline/","Conditions_Cost": "","Conditions_Edu": "本科毕业", "Conditions_Test": "","Conditions_Age": "无明确要求","MajorSum": "6", "OpeningTime": "","Tuition": "16272","Other_Application": "40","Other_reg": "-1","Other_books": "-1","ScholarshipUrl": "http://www.nl.edu/t4/financialaid/typesofaid/scholarships/","alimony":"12768-21600","Other_Conditions": "语言要求：&amp;nbsp;留学生需提交托福、雅思、剑桥熟练英语考试成绩。","Currency": "美元","Rate": "6.3387"}</t>
  </si>
  <si>
    <t>a:3:{s:6:"文学";s:31:"./major/175/1950/NetWork//9.gif";s:9:"教育学";s:31:"./major/175/1950/NetWork//4.gif";s:9:"管理学";s:31:"./major/175/1950/NetWork//3.gif";}</t>
  </si>
  <si>
    <t>{"Address":"Office of Admissions and Records, National Louis University, 1000 Capitol Drive Wheeling, IL 60090","Tel":"+1 847.947.5151，1 847.947.5718","Fax":"+1 847.465.5730，1 847.465.4746","Mail":"admissions@nl.edu，registrar@nl.edu","ApplyOnline":"http://www.nl.edu/applyonline/","Conditions_Cost": "","Conditions_Edu": "无明确要求", "Conditions_Test": "","Conditions_Age": "无明确要求","MajorSum": "13", "OpeningTime": "","Tuition": "17856","Other_Application": "","Other_reg": "-1","Other_books": "-1","ScholarshipUrl": "http://www.nl.edu/t4/financialaid/typesofaid/scholarships/","alimony":"12768-21600","Other_Conditions": "无明确要求","Currency": "美元","Rate": "6.3387"}</t>
  </si>
  <si>
    <t>雷德兰兹大学（雷德兰兹）</t>
  </si>
  <si>
    <t>University of Redlands (Redlands)</t>
  </si>
  <si>
    <t>University of Redlands, Office of Admissions, 1200 E. Colton Ave., P.O. Box 3080, Redlands, CA 92373-0999</t>
  </si>
  <si>
    <t>http://www.redlands.edu/prospective-students/1290.aspx</t>
  </si>
  <si>
    <t>a:3:{i:0;O:8:"stdClass":2:{s:4:"type";s:17:"托福网考(IBT)";s:5:"score";s:2:"81";}i:1;O:8:"stdClass":2:{s:4:"type";s:6:"雅思";s:5:"score";s:3:"6.0";}i:2;O:8:"stdClass":2:{s:4:"type";s:3:"PTE";s:5:"score";s:2:"58";}}</t>
  </si>
  <si>
    <t>feedback@redlands.edu</t>
  </si>
  <si>
    <t>a:2:{i:0;O:8:"stdClass":2:{s:4:"time";s:10:"11月15日";s:3:"tip";s:30:"提前录取申请截止时间";}i:1;O:8:"stdClass":2:{s:4:"time";s:9:"1月15日";s:3:"tip";s:24:"常规申请截止时间";}}</t>
  </si>
  <si>
    <t>http://www.redlands.edu/offices-directories/financial-aid/3265.aspx</t>
  </si>
  <si>
    <t>a:10:{s:6:"文学";s:36:"./major/175/920/Undergraduate//9.gif";s:9:"历史学";s:36:"./major/175/920/Undergraduate//7.gif";s:6:"理学";s:36:"./major/175/920/Undergraduate//6.gif";s:9:"经济学";s:36:"./major/175/920/Undergraduate//5.gif";s:9:"教育学";s:36:"./major/175/920/Undergraduate//4.gif";s:9:"管理学";s:36:"./major/175/920/Undergraduate//3.gif";s:6:"工学";s:36:"./major/175/920/Undergraduate//2.gif";s:6:"哲学";s:37:"./major/175/920/Undergraduate//11.gif";s:6:"医学";s:37:"./major/175/920/Undergraduate//10.gif";s:6:"法学";s:36:"./major/175/920/Undergraduate//1.gif";}</t>
  </si>
  <si>
    <t>{"Address":"University of Redlands, Office of Admissions, 1200 E. Colton Ave., P.O. Box 3080, Redlands, CA 92373-0999","Tel":"+1-800-455-5064","Fax":"","Mail":"feedback@redlands.edu","ApplyOnline":"http://www.redlands.edu/prospective-students/1290.aspx","Conditions_Cost": "","Conditions_Edu": "高中毕业", "Conditions_Test": [{"type":"托福网考(IBT)","score":"81"},{"type":"雅思","score":"6.0"},{"type":"PTE","score":"58"}],"Conditions_Age": "无明确要求","MajorSum": "46", "OpeningTime": [{"time":"11月15日","tip":"提前录取申请截止时间"},{"time":"1月15日","tip":"常规申请截止时间"}],"Tuition": "40990","Other_Application": "40","Other_reg": "-1","Other_books": "-1","ScholarshipUrl": "http://www.redlands.edu/offices-directories/financial-aid/3265.aspx","alimony":"12768-21600","Other_Conditions": "无明确要求","Currency": "美元","Rate": "6.3387"}</t>
  </si>
  <si>
    <t>http://www.redlands.edu/prospective-students/367.aspx</t>
  </si>
  <si>
    <t>+ 1(909) 335-4089</t>
  </si>
  <si>
    <t>提交之前学习成绩单和托福或雅思考试成绩。</t>
  </si>
  <si>
    <t>http://www.redlands.edu/offices-directories/financial-aid.aspx</t>
  </si>
  <si>
    <t>+1 (909) 748-8074</t>
  </si>
  <si>
    <t>a:5:{s:6:"文学";s:29:"./major/175/920/Master//9.gif";s:6:"理学";s:29:"./major/175/920/Master//6.gif";s:9:"教育学";s:29:"./major/175/920/Master//4.gif";s:9:"管理学";s:29:"./major/175/920/Master//3.gif";s:6:"工学";s:29:"./major/175/920/Master//2.gif";}</t>
  </si>
  <si>
    <t>{"Address":"University of Redlands, Office of Admissions, 1200 E. Colton Ave., P.O. Box 3080, Redlands, CA 92373-0999","Tel":"+1 (909) 748-8074","Fax":"+ 1(909) 335-4089","Mail":"","ApplyOnline":"http://www.redlands.edu/prospective-students/367.aspx","Conditions_Cost": "","Conditions_Edu": "无明确要求", "Conditions_Test": "","Conditions_Age": "无明确要求","MajorSum": "11", "OpeningTime": "","Tuition": "15264","Other_Application": "40","Other_reg": "-1","Other_books": "-1","ScholarshipUrl": "http://www.redlands.edu/offices-directories/financial-aid.aspx","alimony":"12768-21600","Other_Conditions": "提交之前学习成绩单和托福或雅思考试成绩。","Currency": "美元","Rate": "6.3387"}</t>
  </si>
  <si>
    <t>百欧拉大学（拉米拉达）</t>
  </si>
  <si>
    <t>Biola University (La Mirada)</t>
  </si>
  <si>
    <t>Office of Admissions,Biola University,13800 Biola Avenue,La Mirada,CA 90639</t>
  </si>
  <si>
    <t>http://undergrad.biola.edu/apply/#now</t>
  </si>
  <si>
    <t>a:5:{i:0;O:8:"stdClass":2:{s:4:"type";s:17:"传统托福(PBT)";s:5:"score";s:3:"600";}i:1;O:8:"stdClass":2:{s:4:"type";s:17:"托福网考(IBT)";s:5:"score";s:3:"100";}i:2;O:8:"stdClass":2:{s:4:"type";s:6:"雅思";s:5:"score";s:1:"6";}i:3;O:8:"stdClass":2:{s:4:"type";s:3:"SAT";s:5:"score";s:3:"920";}i:4;O:8:"stdClass":2:{s:4:"type";s:3:"ACT";s:5:"score";s:2:"19";}}</t>
  </si>
  <si>
    <t>admissions@biola.edu</t>
  </si>
  <si>
    <t>a:3:{i:0;O:8:"stdClass":2:{s:4:"time";s:10:"11月15日";s:3:"tip";s:60:"秋季入学提前（第一批）录取的申请截止日期";}i:1;O:8:"stdClass":2:{s:4:"time";s:9:"1月15日";s:3:"tip";s:60:"秋季入学提前（第二批）录取的申请截止日期";}i:2;O:8:"stdClass":2:{s:4:"time";s:8:"3月1日";s:3:"tip";s:39:"秋季常规录取的申请截止日期";}}</t>
  </si>
  <si>
    <t>http://undergrad.biola.edu/finaid/types/scholarships/</t>
  </si>
  <si>
    <t>1 (562) 903-4752</t>
  </si>
  <si>
    <t>a:9:{s:6:"文学";s:36:"./major/175/343/Undergraduate//9.gif";s:9:"历史学";s:36:"./major/175/343/Undergraduate//7.gif";s:6:"理学";s:36:"./major/175/343/Undergraduate//6.gif";s:9:"教育学";s:36:"./major/175/343/Undergraduate//4.gif";s:9:"管理学";s:36:"./major/175/343/Undergraduate//3.gif";s:6:"工学";s:36:"./major/175/343/Undergraduate//2.gif";s:6:"哲学";s:37:"./major/175/343/Undergraduate//11.gif";s:6:"医学";s:37:"./major/175/343/Undergraduate//10.gif";s:6:"法学";s:36:"./major/175/343/Undergraduate//1.gif";}</t>
  </si>
  <si>
    <t>{"Address":"Office of Admissions,Biola University,13800 Biola Avenue,La Mirada,CA 90639","Tel":"1 (562) 903-4752","Fax":"","Mail":"admissions@biola.edu","ApplyOnline":"http://undergrad.biola.edu/apply/#now","Conditions_Cost": [{"score":"四分制  3.0","tip":"GPA"}],"Conditions_Edu": "高中毕业", "Conditions_Test": [{"type":"传统托福(PBT)","score":"600"},{"type":"托福网考(IBT)","score":"100"},{"type":"雅思","score":"6"},{"type":"SAT","score":"920"},{"type":"ACT","score":"19"}],"Conditions_Age": "无明确要求","MajorSum": "76", "OpeningTime": [{"time":"11月15日","tip":"秋季入学提前（第一批）录取的申请截止日期"},{"time":"1月15日","tip":"秋季入学提前（第二批）录取的申请截止日期"},{"time":"3月1日","tip":"秋季常规录取的申请截止日期"}],"Tuition": "32142","Other_Application": "55","Other_reg": "-1","Other_books": "250","ScholarshipUrl": "http://undergrad.biola.edu/finaid/types/scholarships/","alimony":"12768-21600","Other_Conditions": "无明确要求","Currency": "美元","Rate": "6.3387"}</t>
  </si>
  <si>
    <t>http://grad.biola.edu/</t>
  </si>
  <si>
    <t>grad.admissions@biola.edu</t>
  </si>
  <si>
    <t>a:1:{i:0;O:8:"stdClass":2:{s:4:"time";s:8:"6月1日";s:3:"tip";s:51:"科学与宗教专业秋季入学申请截止日期";}}</t>
  </si>
  <si>
    <t>以上为科学与宗教专业入学要求</t>
  </si>
  <si>
    <t>http://www.biola.edu/grad/financial_aid/scholarships/</t>
  </si>
  <si>
    <t>a:5:{s:6:"文学";s:29:"./major/175/343/Master//9.gif";s:6:"理学";s:29:"./major/175/343/Master//6.gif";s:9:"教育学";s:29:"./major/175/343/Master//4.gif";s:9:"管理学";s:29:"./major/175/343/Master//3.gif";s:6:"哲学";s:30:"./major/175/343/Master//11.gif";}</t>
  </si>
  <si>
    <t>{"Address":"Office of Admissions,Biola University,13800 Biola Avenue,La Mirada,CA 90639","Tel":"1 (562) 903-4752","Fax":"","Mail":"grad.admissions@biola.edu","ApplyOnline":"http://grad.biola.edu/","Conditions_Cost": "","Conditions_Edu": "本科毕业", "Conditions_Test": [{"type":"传统托福(PBT)","score":"600"},{"type":"托福机考(CBT)","score":"250"},{"type":"托福网考(IBT)","score":"100"}],"Conditions_Age": "无明确要求","MajorSum": "20", "OpeningTime": [{"time":"6月1日","tip":"科学与宗教专业秋季入学申请截止日期"}],"Tuition": "12456","Other_Application": "55","Other_reg": "-1","Other_books": "-1","ScholarshipUrl": "http://www.biola.edu/grad/financial_aid/scholarships/","alimony":"12768-21600","Other_Conditions": "以上为科学与宗教专业入学要求","Currency": "美元","Rate": "6.3387"}</t>
  </si>
  <si>
    <t>a:2:{i:0;O:8:"stdClass":2:{s:4:"time";s:9:"1月31日";s:3:"tip";s:51:"跨文化教育专业秋季入学申请截止日期";}i:1;O:8:"stdClass":2:{s:4:"time";s:9:"8月30日";s:3:"tip";s:51:"跨文化教育专业春季入学申请截止日期";}}</t>
  </si>
  <si>
    <t>以上为跨文化研究学院入学要求</t>
  </si>
  <si>
    <t>a:4:{s:6:"文学";s:25:"./major/175/343/Dr//9.gif";s:6:"理学";s:25:"./major/175/343/Dr//6.gif";s:9:"教育学";s:25:"./major/175/343/Dr//4.gif";s:6:"哲学";s:26:"./major/175/343/Dr//11.gif";}</t>
  </si>
  <si>
    <t>{"Address":"Office of Admissions,Biola University,13800 Biola Avenue,La Mirada,CA 90639","Tel":"1 (562) 903-4752","Fax":"","Mail":"grad.admissions@biola.edu","ApplyOnline":"http://grad.biola.edu/","Conditions_Cost": "","Conditions_Edu": "本科毕业", "Conditions_Test": [{"type":"传统托福(PBT)","score":"600"},{"type":"托福机考(CBT)","score":"250"},{"type":"托福网考(IBT)","score":"100"}],"Conditions_Age": "无明确要求","MajorSum": "7", "OpeningTime": [{"time":"1月31日","tip":"跨文化教育专业秋季入学申请截止日期"},{"time":"8月30日","tip":"跨文化教育专业春季入学申请截止日期"}],"Tuition": "23088","Other_Application": "55","Other_reg": "-1","Other_books": "-1","ScholarshipUrl": "http://www.biola.edu/grad/financial_aid/scholarships/","alimony":"12768-21600","Other_Conditions": "以上为跨文化研究学院入学要求","Currency": "美元","Rate": "6.3387"}</t>
  </si>
  <si>
    <t>a:2:{s:6:"文学";s:30:"./major/175/343/NetWork//9.gif";s:6:"哲学";s:31:"./major/175/343/NetWork//11.gif";}</t>
  </si>
  <si>
    <t>{"Address":"Office of Admissions,Biola University,13800 Biola Avenue,La Mirada,CA 90639","Tel":"1 (562) 903-4752","Fax":"","Mail":"grad.admissions@biola.edu","ApplyOnline":"http://grad.biola.edu/","Conditions_Cost": "","Conditions_Edu": "无明确要求", "Conditions_Test": "","Conditions_Age": "无明确要求","MajorSum": "4", "OpeningTime": "","Tuition": "12456","Other_Application": "","Other_reg": "-1","Other_books": "-1","ScholarshipUrl": "","alimony":"12768-21600","Other_Conditions": "无明确要求","Currency": "美元","Rate": "6.3387"}</t>
  </si>
  <si>
    <t>a:4:{s:6:"农学";s:33:"./major/175/343/Foundation//8.gif";s:9:"教育学";s:33:"./major/175/343/Foundation//4.gif";s:6:"医学";s:34:"./major/175/343/Foundation//10.gif";s:6:"法学";s:33:"./major/175/343/Foundation//1.gif";}</t>
  </si>
  <si>
    <t>{"Address":" Office of Admissions,Biola University,13800 Biola Avenue,La Mirada,CA 90639","Tel":"1 (562) 903-4752","Fax":"","Mail":"admissions@biola.edu","ApplyOnline":"http://undergrad.biola.edu/apply/#now","Conditions_Cost": "","Conditions_Edu": "无明确要求", "Conditions_Test": "","Conditions_Age": "无明确要求","MajorSum": "13", "OpeningTime": "","Tuition": "-1","Other_Application": "-1","Other_reg": "-1","Other_books": "-1","ScholarshipUrl": "","alimony":"12768-21600","Other_Conditions": "无明确要求","Currency": "美元","Rate": "6.3387"}</t>
  </si>
  <si>
    <t>西康涅狄格州立大学(丹伯里)</t>
  </si>
  <si>
    <t>Western Connecticut State University (Danbury)</t>
  </si>
  <si>
    <t>Office of University Admissions, Western Connecticut State University, 181 White Street , Danbury, CT 06810</t>
  </si>
  <si>
    <t>http://www.wcsu.edu/admissions/application/</t>
  </si>
  <si>
    <t>a:8:{i:0;O:8:"stdClass":2:{s:4:"type";s:17:"传统托福(PBT)";s:5:"score";s:3:"550";}i:1;O:8:"stdClass":2:{s:4:"type";s:17:"托福机考(CBT)";s:5:"score";s:3:"213";}i:2;O:8:"stdClass":2:{s:4:"type";s:17:"托福网考(IBT)";s:5:"score";s:2:"79";}i:3;O:8:"stdClass":2:{s:4:"type";s:6:"雅思";s:5:"score";s:1:"6";}i:4;O:8:"stdClass":2:{s:4:"type";s:21:"密歇根英语考试";s:5:"score";s:2:"77";}i:5;O:8:"stdClass":2:{s:4:"type";s:18:"SAT批判性阅读";s:5:"score";s:3:"510";}i:6;O:8:"stdClass":2:{s:4:"type";s:9:"SAT写作";s:5:"score";s:3:"510";}i:7;O:8:"stdClass":2:{s:4:"type";s:9:"ACT英语";s:5:"score";s:2:"21";}}</t>
  </si>
  <si>
    <t>admissions@wcsu.edu</t>
  </si>
  <si>
    <t>1.ACT：写作分数21</t>
  </si>
  <si>
    <t>http://www.wcsu.edu/scholarships/</t>
  </si>
  <si>
    <t>a:10:{s:6:"文学";s:37:"./major/175/1151/Undergraduate//9.gif";s:9:"历史学";s:37:"./major/175/1151/Undergraduate//7.gif";s:6:"理学";s:37:"./major/175/1151/Undergraduate//6.gif";s:9:"经济学";s:37:"./major/175/1151/Undergraduate//5.gif";s:9:"教育学";s:37:"./major/175/1151/Undergraduate//4.gif";s:9:"管理学";s:37:"./major/175/1151/Undergraduate//3.gif";s:6:"工学";s:37:"./major/175/1151/Undergraduate//2.gif";s:6:"军事";s:38:"./major/175/1151/Undergraduate//12.gif";s:6:"医学";s:38:"./major/175/1151/Undergraduate//10.gif";s:6:"法学";s:37:"./major/175/1151/Undergraduate//1.gif";}</t>
  </si>
  <si>
    <t>{"Address":"Office of University Admissions, Western Connecticut State University, 181 White Street , Danbury, CT 06810","Tel":"+1-877-837-(9278)","Fax":"","Mail":"admissions@wcsu.edu","ApplyOnline":"http://www.wcsu.edu/admissions/application/","Conditions_Cost": "","Conditions_Edu": "高中毕业", "Conditions_Test": [{"type":"传统托福(PBT)","score":"550"},{"type":"托福机考(CBT)","score":"213"},{"type":"托福网考(IBT)","score":"79"},{"type":"雅思","score":"6"},{"type":"密歇根英语考试","score":"77"},{"type":"SAT批判性阅读","score":"510"},{"type":"SAT写作","score":"510"},{"type":"ACT英语","score":"21"}],"Conditions_Age": "无明确要求","MajorSum": "41", "OpeningTime": [{"time":"3月1日","tip":"秋季入学申请截止时间"},{"time":"10月1日","tip":"春季入学申请截止时间"}],"Tuition": "14594","Other_Application": "50","Other_reg": "-1","Other_books": "-1","ScholarshipUrl": "http://www.wcsu.edu/scholarships/","alimony":"12768-21600","Other_Conditions": "1.ACT：写作分数21","Currency": "美元","Rate": "6.3387"}</t>
  </si>
  <si>
    <t>Division of Graduate Studies, Western Connecticut State University, 181 White Street , Danbury, CT 06810</t>
  </si>
  <si>
    <t>http://www.wcsu.edu/graduate/application.asp</t>
  </si>
  <si>
    <t>graduateadmissions@wcsu.edu</t>
  </si>
  <si>
    <t>a:2:{i:0;O:8:"stdClass":2:{s:4:"time";s:8:"8月5日";s:3:"tip";s:30:"秋季入学申请截止时间";}i:1;O:8:"stdClass":2:{s:4:"time";s:8:"1月5日";s:3:"tip";s:30:"春季入学申请截止时间";}}</t>
  </si>
  <si>
    <t>1.申请人需提交大学成绩单。&amp;nbsp;2.申请人需提交相关考试成绩，详见各专业。&amp;nbsp;3.外国留学生需提交语言考试成绩。</t>
  </si>
  <si>
    <t>+1 (203) 837-8243</t>
  </si>
  <si>
    <t>a:7:{s:6:"文学";s:30:"./major/175/1151/Master//9.gif";s:9:"历史学";s:30:"./major/175/1151/Master//7.gif";s:6:"理学";s:30:"./major/175/1151/Master//6.gif";s:9:"教育学";s:30:"./major/175/1151/Master//4.gif";s:9:"管理学";s:30:"./major/175/1151/Master//3.gif";s:6:"医学";s:31:"./major/175/1151/Master//10.gif";s:6:"法学";s:30:"./major/175/1151/Master//1.gif";}</t>
  </si>
  <si>
    <t>{"Address":"Division of Graduate Studies, Western Connecticut State University, 181 White Street , Danbury, CT 06810","Tel":"+1 (203) 837-8243","Fax":"","Mail":"graduateadmissions@wcsu.edu","ApplyOnline":"http://www.wcsu.edu/graduate/application.asp","Conditions_Cost": "","Conditions_Edu": "本科毕业", "Conditions_Test": "","Conditions_Age": "无明确要求","MajorSum": "14", "OpeningTime": [{"time":"8月5日","tip":"秋季入学申请截止时间"},{"time":"1月5日","tip":"春季入学申请截止时间"}],"Tuition": "17040","Other_Application": "50","Other_reg": "-1","Other_books": "-1","ScholarshipUrl": "http://www.wcsu.edu/scholarships/","alimony":"12768-21600","Other_Conditions": "1.申请人需提交大学成绩单。&amp;nbsp;2.申请人需提交相关考试成绩，详见各专业。&amp;nbsp;3.外国留学生需提交语言考试成绩。","Currency": "美元","Rate": "6.3387"}</t>
  </si>
  <si>
    <t>锡耶纳学院（劳顿维尔）</t>
  </si>
  <si>
    <t>Siena College (Loudonville)</t>
  </si>
  <si>
    <t>Nancy Paulsen Office of International Programs 515 Loudon Road Loudonville, New York 12211-1462</t>
  </si>
  <si>
    <t>https://www.siena.edu/admissions/apply-now/</t>
  </si>
  <si>
    <t>1 (518) 783-2436</t>
  </si>
  <si>
    <t>international@siena.edu，admissions@siena.edu</t>
  </si>
  <si>
    <t>https://www.siena.edu/affording-siena/scholarships-financialaid</t>
  </si>
  <si>
    <t>1-518-786-5047</t>
  </si>
  <si>
    <t>a:8:{s:6:"文学";s:37:"./major/175/4115/Undergraduate//9.gif";s:9:"历史学";s:37:"./major/175/4115/Undergraduate//7.gif";s:6:"理学";s:37:"./major/175/4115/Undergraduate//6.gif";s:9:"经济学";s:37:"./major/175/4115/Undergraduate//5.gif";s:9:"管理学";s:37:"./major/175/4115/Undergraduate//3.gif";s:6:"工学";s:37:"./major/175/4115/Undergraduate//2.gif";s:6:"哲学";s:38:"./major/175/4115/Undergraduate//11.gif";s:6:"法学";s:37:"./major/175/4115/Undergraduate//1.gif";}</t>
  </si>
  <si>
    <t>{"Address":"Nancy Paulsen Office of International Programs 515 Loudon Road Loudonville, New York 12211-1462","Tel":"1-518-786-5047","Fax":"1 (518) 783-2436","Mail":"international@siena.edu，admissions@siena.edu","ApplyOnline":"https://www.siena.edu/admissions/apply-now/","Conditions_Cost": "","Conditions_Edu": "高中毕业", "Conditions_Test": [{"type":"传统托福(PBT)","score":"550"},{"type":"托福机考(CBT)","score":"213"},{"type":"托福网考(IBT)","score":"79"},{"type":"雅思","score":"6.5"}],"Conditions_Age": "无明确要求","MajorSum": "27", "OpeningTime": [{"time":"3月1日","tip":"秋季入学申请截止时间"},{"time":"11月1日","tip":"春季入学申请截止时间"}],"Tuition": "32043","Other_Application": "-1","Other_reg": "-1","Other_books": "-1","ScholarshipUrl": "https://www.siena.edu/affording-siena/scholarships-financialaid","alimony":"12768-21600","Other_Conditions": "无明确要求","Currency": "美元","Rate": "6.3387"}</t>
  </si>
  <si>
    <t>Siena College  School of Business 515 Loudon Road Loudonville, New York  12211-1462</t>
  </si>
  <si>
    <t>1 (518)783-2321，1 (518) 783-2436</t>
  </si>
  <si>
    <t>商学院入学要求：&amp;nbsp;1.就读相关领域课程，且平均分达到3.0或B以上。&amp;nbsp;2.提供GMAT成绩，平均分3.2以上可豁免提交。</t>
  </si>
  <si>
    <t>1 (518)782-6801，1 (518)786-5040</t>
  </si>
  <si>
    <t>a:1:{s:9:"管理学";s:30:"./major/175/4115/Master//3.gif";}</t>
  </si>
  <si>
    <t>{"Address":"Siena College  School of Business 515 Loudon Road Loudonville, New York  12211-1462","Tel":"1 (518)782-6801，1 (518)786-5040","Fax":"1 (518)783-2321，1 (518) 783-2436","Mail":"international@siena.edu，admissions@siena.edu","ApplyOnline":"https://www.siena.edu/admissions/apply-now/","Conditions_Cost": [{"score":"3.0"}],"Conditions_Edu": "本科毕业", "Conditions_Test": [{"type":"传统托福(PBT)","score":"550"},{"type":"托福机考(CBT)","score":"213"},{"type":"托福网考(IBT)","score":"79"},{"type":"雅思","score":"6.5"}],"Conditions_Age": "无明确要求","MajorSum": "1", "OpeningTime": [{"time":"11月1日","tip":"春季入学申请截止时间"},{"time":"6月1日","tip":"秋季入学申请截止时间"}],"Tuition": "30450","Other_Application": "50","Other_reg": "-1","Other_books": "-1","ScholarshipUrl": "https://www.siena.edu/affording-siena/scholarships-financialaid","alimony":"12768-21600","Other_Conditions": "商学院入学要求：&amp;nbsp;1.就读相关领域课程，且平均分达到3.0或B以上。&amp;nbsp;2.提供GMAT成绩，平均分3.2以上可豁免提交。","Currency": "美元","Rate": "6.3387"}</t>
  </si>
  <si>
    <t>a:6:{s:6:"文学";s:34:"./major/175/4115/Specialist//9.gif";s:9:"经济学";s:34:"./major/175/4115/Specialist//5.gif";s:9:"教育学";s:34:"./major/175/4115/Specialist//4.gif";s:9:"管理学";s:34:"./major/175/4115/Specialist//3.gif";s:6:"工学";s:34:"./major/175/4115/Specialist//2.gif";s:6:"法学";s:34:"./major/175/4115/Specialist//1.gif";}</t>
  </si>
  <si>
    <t>{"Address":"Nancy Paulsen Office of International Programs 515 Loudon Road Loudonville, New York 12211-1462","Tel":"1-518-786-5047","Fax":"1 (518) 783-2436","Mail":"international@siena.edu，admissions@siena.edu","ApplyOnline":"https://www.siena.edu/admissions/apply-now/","Conditions_Cost": "","Conditions_Edu": "高中毕业", "Conditions_Test": [{"type":"传统托福(PBT)","score":"550"},{"type":"托福机考(CBT)","score":"213"},{"type":"托福网考(IBT)","score":"79"},{"type":"雅思","score":"6.5"}],"Conditions_Age": "无明确要求","MajorSum": "10", "OpeningTime": [{"time":"3月1日","tip":"秋季入学申请截止时间"},{"time":"11月1日","tip":"春季入学申请截止时间"}],"Tuition": "-1","Other_Application": "-1","Other_reg": "-1","Other_books": "-1","ScholarshipUrl": "","alimony":"12768-21600","Other_Conditions": "无明确要求","Currency": "美元","Rate": "6.3387"}</t>
  </si>
  <si>
    <t>a:3:{s:9:"教育学";s:34:"./major/175/4115/Foundation//4.gif";s:6:"医学";s:35:"./major/175/4115/Foundation//10.gif";s:6:"法学";s:34:"./major/175/4115/Foundation//1.gif";}</t>
  </si>
  <si>
    <t>{"Address":"Nancy Paulsen Office of International Programs 515 Loudon Road Loudonville, New York 12211-1462","Tel":"1-518-786-5047","Fax":"1 (518) 783-2436","Mail":"international@siena.edu，admissions@siena.edu","ApplyOnline":"https://www.siena.edu/admissions/apply-now/","Conditions_Cost": "","Conditions_Edu": "无明确要求", "Conditions_Test": "","Conditions_Age": "无明确要求","MajorSum": "2", "OpeningTime": "","Tuition": "-1","Other_Application": "-1","Other_reg": "-1","Other_books": "-1","ScholarshipUrl": "","alimony":"12768-21600","Other_Conditions": "无明确要求","Currency": "美元","Rate": "6.3387"}</t>
  </si>
  <si>
    <t>海斯堡州立大学（海斯）</t>
  </si>
  <si>
    <t>Fort Hays State University (Hays)</t>
  </si>
  <si>
    <t>International Student Services, Fort Hays State University, 600 Park Street, Hays, Kansas 67601–4099</t>
  </si>
  <si>
    <t>https://secure.fhsu.edu/Admissions/International.aspx</t>
  </si>
  <si>
    <t>a:5:{i:0;O:8:"stdClass":2:{s:4:"type";s:17:"传统托福(PBT)";s:5:"score";s:3:"500";}i:1;O:8:"stdClass":2:{s:4:"type";s:17:"托福机考(CBT)";s:5:"score";s:3:"173";}i:2;O:8:"stdClass":2:{s:4:"type";s:17:"托福网考(IBT)";s:5:"score";s:2:"61";}i:3;O:8:"stdClass":2:{s:4:"type";s:6:"雅思";s:5:"score";s:3:"5.5";}i:4;O:8:"stdClass":2:{s:4:"type";s:5:"MELAB";s:5:"score";s:2:"72";}}</t>
  </si>
  <si>
    <t>+1 (785) 628-4113</t>
  </si>
  <si>
    <t>international@fhsu.edu</t>
  </si>
  <si>
    <t>http://www.fhsu.edu/admissions/scholarships-and-costs/</t>
  </si>
  <si>
    <t>+1 (785) 628-4276</t>
  </si>
  <si>
    <t>a:11:{s:6:"文学";s:37:"./major/175/2275/Undergraduate//9.gif";s:6:"农学";s:37:"./major/175/2275/Undergraduate//8.gif";s:9:"历史学";s:37:"./major/175/2275/Undergraduate//7.gif";s:6:"理学";s:37:"./major/175/2275/Undergraduate//6.gif";s:9:"经济学";s:37:"./major/175/2275/Undergraduate//5.gif";s:9:"教育学";s:37:"./major/175/2275/Undergraduate//4.gif";s:9:"管理学";s:37:"./major/175/2275/Undergraduate//3.gif";s:6:"工学";s:37:"./major/175/2275/Undergraduate//2.gif";s:6:"哲学";s:38:"./major/175/2275/Undergraduate//11.gif";s:6:"医学";s:38:"./major/175/2275/Undergraduate//10.gif";s:6:"法学";s:37:"./major/175/2275/Undergraduate//1.gif";}</t>
  </si>
  <si>
    <t>{"Address":"International Student Services, Fort Hays State University, 600 Park Street, Hays, Kansas 67601–4099","Tel":"+1 (785) 628-4276","Fax":"+1 (785) 628-4113","Mail":"international@fhsu.edu","ApplyOnline":"https://secure.fhsu.edu/Admissions/International.aspx","Conditions_Cost": [{"score":"2.5"}],"Conditions_Edu": "高中毕业", "Conditions_Test": [{"type":"传统托福(PBT)","score":"500"},{"type":"托福机考(CBT)","score":"173"},{"type":"托福网考(IBT)","score":"61"},{"type":"雅思","score":"5.5"},{"type":"MELAB","score":"72"}],"Conditions_Age": "无明确要求","MajorSum": "35", "OpeningTime": [{"time":"6月1日","tip":"秋季入学申请截止时间"},{"time":"10月15日","tip":"春季入学申请截止时间"}],"Tuition": "7692","Other_Application": "50","Other_reg": "-1","Other_books": "-1","ScholarshipUrl": "http://www.fhsu.edu/admissions/scholarships-and-costs/","alimony":"12768-21600","Other_Conditions": "无明确要求","Currency": "美元","Rate": "6.3387"}</t>
  </si>
  <si>
    <t>Graduate School, Fort Hays State University, 600 Park Street, Hays, KS 67601</t>
  </si>
  <si>
    <t>a:5:{i:0;O:8:"stdClass":2:{s:4:"type";s:17:"传统托福(PBT)";s:5:"score";s:3:"550";}i:1;O:8:"stdClass":2:{s:4:"type";s:17:"托福机考(CBT)";s:5:"score";s:3:"213";}i:2;O:8:"stdClass":2:{s:4:"type";s:17:"托福网考(IBT)";s:5:"score";s:2:"79";}i:3;O:8:"stdClass":2:{s:4:"type";s:6:"雅思";s:5:"score";s:3:"6.5";}i:4;O:8:"stdClass":2:{s:4:"type";s:21:"密歇根英语考试";s:5:"score";s:2:"83";}}</t>
  </si>
  <si>
    <t>+1 (785) 628-4479</t>
  </si>
  <si>
    <t>gradschool@fhsu.edu</t>
  </si>
  <si>
    <t>+1 (785) 628-4236</t>
  </si>
  <si>
    <t>a:6:{s:6:"文学";s:30:"./major/175/2275/Master//9.gif";s:9:"历史学";s:30:"./major/175/2275/Master//7.gif";s:6:"理学";s:30:"./major/175/2275/Master//6.gif";s:9:"教育学";s:30:"./major/175/2275/Master//4.gif";s:9:"管理学";s:30:"./major/175/2275/Master//3.gif";s:6:"医学";s:31:"./major/175/2275/Master//10.gif";}</t>
  </si>
  <si>
    <t>{"Address":"Graduate School, Fort Hays State University, 600 Park Street, Hays, KS 67601","Tel":"+1 (785) 628-4236","Fax":"+1 (785) 628-4479","Mail":"gradschool@fhsu.edu","ApplyOnline":"https://secure.fhsu.edu/Admissions/International.aspx","Conditions_Cost": [{"score":"2.5"}],"Conditions_Edu": "本科毕业", "Conditions_Test": [{"type":"传统托福(PBT)","score":"550"},{"type":"托福机考(CBT)","score":"213"},{"type":"托福网考(IBT)","score":"79"},{"type":"雅思","score":"6.5"},{"type":"密歇根英语考试","score":"83"}],"Conditions_Age": "无明确要求","MajorSum": "15", "OpeningTime": [{"time":"3月1日","tip":"秋季入学申请截止时间"},{"time":"10月1日","tip":"春季入学申请截止时间"}],"Tuition": "9018","Other_Application": "50","Other_reg": "-1","Other_books": "-1","ScholarshipUrl": "http://www.fhsu.edu/admissions/scholarships-and-costs/","alimony":"12768-21600","Other_Conditions": "无明确要求","Currency": "美元","Rate": "6.3387"}</t>
  </si>
  <si>
    <t>College of Business and Entrepreneurship,  Fort Hays State University • 600 Park Street, Hays, Kansas 67601–4099</t>
  </si>
  <si>
    <t>rldolechek@fhsu.edu</t>
  </si>
  <si>
    <t>+1 (785) 628-5696</t>
  </si>
  <si>
    <t>a:4:{s:9:"经济学";s:27:"./major/175/2275/MBA//5.gif";s:9:"管理学";s:27:"./major/175/2275/MBA//3.gif";s:6:"工学";s:27:"./major/175/2275/MBA//2.gif";s:6:"医学";s:28:"./major/175/2275/MBA//10.gif";}</t>
  </si>
  <si>
    <t>{"Address":"College of Business and Entrepreneurship,  Fort Hays State University • 600 Park Street, Hays, Kansas 67601–4099","Tel":"+1 (785) 628-5696","Fax":"","Mail":"rldolechek@fhsu.edu","Conditions_Cost": "","Conditions_Edu": "本科毕业", "Conditions_Test": [{"type":"传统托福(PBT)","score":"550"},{"type":"托福机考(CBT)","score":"213"},{"type":"托福网考(IBT)","score":"79"},{"type":"雅思","score":"6.5"},{"type":"密歇根英语考试","score":"83"}], "Conditions_Work": "无明确要求","xueZhi": "24个月 全日制","Conditions_Age": "无明确要求","MajorSum": "12", "OpeningTime": [{"time":"12月31日","tip":"全年均可申请截止时间"}],"Tuition": "17035","Other_Application": "50","Other_reg": "-1","Other_books": "-1","ScholarshipUrl": "","alimony":"12768-21600","Other_Conditions": "提交GRE或GMAT考试成绩。","Currency": "美元","Rate": "6.3387"}</t>
  </si>
  <si>
    <t>a:3:{s:6:"文学";s:34:"./major/175/2275/Specialist//9.gif";s:6:"理学";s:34:"./major/175/2275/Specialist//6.gif";s:9:"教育学";s:34:"./major/175/2275/Specialist//4.gif";}</t>
  </si>
  <si>
    <t>{"Address":"International Student Services, Fort Hays State University, 600 Park Street, Hays, Kansas 67601–4099","Tel":"+1 (785) 628-4276","Fax":"+1 (785) 628-4113","Mail":"international@fhsu.edu","ApplyOnline":"https://secure.fhsu.edu/Admissions/International.aspx","Conditions_Cost": [{"score":"2.5"}],"Conditions_Edu": "高中毕业", "Conditions_Test": [{"type":"传统托福(PBT)","score":"500"},{"type":"托福机考(CBT)","score":"173"},{"type":"托福网考(IBT)","score":"61"},{"type":"雅思","score":"5.5"},{"type":"MELAB","score":"72"}],"Conditions_Age": "无明确要求","MajorSum": "1", "OpeningTime": [{"time":"6月1日","tip":"秋季入学申请截止时间"},{"time":"10月15日","tip":"春季入学申请截止时间"}],"Tuition": "7692","Other_Application": "50","Other_reg": "-1","Other_books": "-1","ScholarshipUrl": "http://www.fhsu.edu/admissions/scholarships-and-costs/","alimony":"12768-21600","Other_Conditions": "无明确要求","Currency": "美元","Rate": "6.3387"}</t>
  </si>
  <si>
    <t>English as a Second Language Center, Fort Hays State University, 600 Park Street, Hays, Kansas 67601–4099</t>
  </si>
  <si>
    <t>+1 785-365-6304</t>
  </si>
  <si>
    <t>m_shahidi@fhsu.edu</t>
  </si>
  <si>
    <t>a:1:{i:0;O:8:"stdClass":2:{s:4:"time";s:8:"1月1日";s:3:"tip";s:52:"每年开课6次，1月、3月、6月、8月、10月";}}</t>
  </si>
  <si>
    <t>+1 (785) 628-5485</t>
  </si>
  <si>
    <t>a:2:{s:6:"文学";s:32:"./major/175/2275/Language//9.gif";s:9:"教育学";s:32:"./major/175/2275/Language//4.gif";}</t>
  </si>
  <si>
    <t>{"Address":"English as a Second Language Center, Fort Hays State University, 600 Park Street, Hays, Kansas 67601–4099","Tel":"+1 (785) 628-5485","Fax":"+1 785-365-6304","Mail":"m_shahidi@fhsu.edu","ApplyOnline":"https://secure.fhsu.edu/Admissions/International.aspx","Conditions_Cost": "","Conditions_Edu": "无明确要求", "Conditions_Test": "","Conditions_Age": "无明确要求","MajorSum": "1", "OpeningTime": [{"time":"1月1日","tip":"每年开课6次，1月、3月、6月、8月、10月"}],"Tuition": "-1","Other_Application": "-1","Other_reg": "-1","Other_books": "-1","ScholarshipUrl": "","alimony":"12768-21600","Other_Conditions": "无明确要求","Currency": "美元","Rate": "6.3387"}</t>
  </si>
  <si>
    <t>a:7:{s:6:"农学";s:34:"./major/175/2275/Foundation//8.gif";s:9:"教育学";s:34:"./major/175/2275/Foundation//4.gif";s:9:"管理学";s:34:"./major/175/2275/Foundation//3.gif";s:6:"工学";s:34:"./major/175/2275/Foundation//2.gif";s:6:"哲学";s:35:"./major/175/2275/Foundation//11.gif";s:6:"医学";s:35:"./major/175/2275/Foundation//10.gif";s:6:"法学";s:34:"./major/175/2275/Foundation//1.gif";}</t>
  </si>
  <si>
    <t>{"Address":"International Student Services, Fort Hays State University, 600 Park Street, Hays, Kansas 67601–4099","Tel":"+1 (785) 628-4276","Fax":"+1 (785) 628-4113","Mail":"international@fhsu.edu","ApplyOnline":"https://secure.fhsu.edu/Admissions/International.aspx","Conditions_Cost": "","Conditions_Edu": "无明确要求", "Conditions_Test": "","Conditions_Age": "无明确要求","MajorSum": "12", "OpeningTime": "","Tuition": "-1","Other_Application": "-1","Other_reg": "-1","Other_books": "-1","ScholarshipUrl": "","alimony":"12768-21600","Other_Conditions": "无明确要求","Currency": "美元","Rate": "6.3387"}</t>
  </si>
  <si>
    <t>哈姆莱大学（圣保罗）</t>
  </si>
  <si>
    <t>Hamline University (St. Paul)</t>
  </si>
  <si>
    <t>Hamline University, MS-A1710, 1536 Hewitt Avenue, Saint Paul, MN 55104</t>
  </si>
  <si>
    <t>http://www.hamline.edu/undergraduate/admission/apply/</t>
  </si>
  <si>
    <t>1 651-523-2458</t>
  </si>
  <si>
    <t>admission@hamline.edu</t>
  </si>
  <si>
    <t>http://www.hamline.edu/offices/financial-aid/undergraduate.html</t>
  </si>
  <si>
    <t>1 651-523-2207</t>
  </si>
  <si>
    <t>a:10:{s:6:"文学";s:37:"./major/175/3153/Undergraduate//9.gif";s:9:"历史学";s:37:"./major/175/3153/Undergraduate//7.gif";s:6:"理学";s:37:"./major/175/3153/Undergraduate//6.gif";s:9:"经济学";s:37:"./major/175/3153/Undergraduate//5.gif";s:9:"教育学";s:37:"./major/175/3153/Undergraduate//4.gif";s:9:"管理学";s:37:"./major/175/3153/Undergraduate//3.gif";s:6:"工学";s:37:"./major/175/3153/Undergraduate//2.gif";s:6:"哲学";s:38:"./major/175/3153/Undergraduate//11.gif";s:6:"医学";s:38:"./major/175/3153/Undergraduate//10.gif";s:6:"法学";s:37:"./major/175/3153/Undergraduate//1.gif";}</t>
  </si>
  <si>
    <t>{"Address":"Hamline University, MS-A1710, 1536 Hewitt Avenue, Saint Paul, MN 55104","Tel":"1 651-523-2207","Fax":"1 651-523-2458","Mail":"admission@hamline.edu","ApplyOnline":"http://www.hamline.edu/undergraduate/admission/apply/","Conditions_Cost": "","Conditions_Edu": "高中毕业", "Conditions_Test": [{"type":"传统托福(PBT)","score":"550"},{"type":"托福机考(CBT)","score":"213"},{"type":"托福网考(IBT)","score":"79"},{"type":"雅思","score":"6.5"}],"Conditions_Age": "无明确要求","MajorSum": "43", "OpeningTime": [{"time":"2月1日","tip":"秋季入学申请截止时间"},{"time":"11月1日","tip":"春季入学申请截止时间"}],"Tuition": "34570","Other_Application": "40","Other_reg": "-1","Other_books": "-1","ScholarshipUrl": "http://www.hamline.edu/offices/financial-aid/undergraduate.html","alimony":"12768-21600","Other_Conditions": "申请者可提供SAT、ACT考试成绩。","Currency": "美元","Rate": "6.3387"}</t>
  </si>
  <si>
    <t>Graduate Admission MSA-1710 Hamline University  1536 Hewitt Ave. St. Paul, MN 55104-1284</t>
  </si>
  <si>
    <t>https://piperline.hamline.edu/pls/prod/bwskalog.P_DispLoginNon</t>
  </si>
  <si>
    <t>001 651-523-3058</t>
  </si>
  <si>
    <t>gradprog@hamline.edu</t>
  </si>
  <si>
    <t>http://www.hamline.edu/offices/financial-aid/graduate.html</t>
  </si>
  <si>
    <t>001 651-523-2900</t>
  </si>
  <si>
    <t>a:6:{s:6:"文学";s:30:"./major/175/3153/Master//9.gif";s:6:"理学";s:30:"./major/175/3153/Master//6.gif";s:9:"经济学";s:30:"./major/175/3153/Master//5.gif";s:9:"教育学";s:30:"./major/175/3153/Master//4.gif";s:9:"管理学";s:30:"./major/175/3153/Master//3.gif";s:6:"法学";s:30:"./major/175/3153/Master//1.gif";}</t>
  </si>
  <si>
    <t>{"Address":"Graduate Admission MSA-1710 Hamline University  1536 Hewitt Ave. St. Paul, MN 55104-1284","Tel":"001 651-523-2900","Fax":"001 651-523-3058","Mail":"gradprog@hamline.edu","ApplyOnline":"https://piperline.hamline.edu/pls/prod/bwskalog.P_DispLoginNon","Conditions_Cost": "","Conditions_Edu": "本科毕业", "Conditions_Test": [{"type":"传统托福(PBT)","score":"550"},{"type":"托福机考(CBT)","score":"213"},{"type":"托福网考(IBT)","score":"80"},{"type":"雅思","score":"6.5"}],"Conditions_Age": "无明确要求","MajorSum": "12", "OpeningTime": "","Tuition": "12192","Other_Application": "100","Other_reg": "-1","Other_books": "-1","ScholarshipUrl": "http://www.hamline.edu/offices/financial-aid/graduate.html","alimony":"12768-21600","Other_Conditions": "注：以上要求为教育学专业录取条件。","Currency": "美元","Rate": "6.3387"}</t>
  </si>
  <si>
    <t>a:2:{i:0;O:8:"stdClass":2:{s:4:"time";s:9:"3月15日";s:3:"tip";s:39:"教育学秋季入学申请截止日期";}i:1;O:8:"stdClass":2:{s:4:"time";s:10:"10月15日";s:3:"tip";s:39:"教育学秋季入学申请截止日期";}}</t>
  </si>
  <si>
    <t>a:3:{s:9:"教育学";s:26:"./major/175/3153/Dr//4.gif";s:9:"管理学";s:26:"./major/175/3153/Dr//3.gif";s:6:"法学";s:26:"./major/175/3153/Dr//1.gif";}</t>
  </si>
  <si>
    <t>{"Address":"Graduate Admission MSA-1710 Hamline University  1536 Hewitt Ave. St. Paul, MN 55104-1284","Tel":"001 651-523-2900","Fax":"001 651-523-3058","Mail":"gradprog@hamline.edu","ApplyOnline":"https://piperline.hamline.edu/pls/prod/bwskalog.P_DispLoginNon","Conditions_Cost": "","Conditions_Edu": "硕士毕业", "Conditions_Test": [{"type":"传统托福(PBT)","score":"550"},{"type":"托福机考(CBT)","score":"213"},{"type":"托福网考(IBT)","score":"80"},{"type":"雅思","score":"6.5"}],"Conditions_Age": "无明确要求","MajorSum": "3", "OpeningTime": [{"time":"3月15日","tip":"教育学秋季入学申请截止日期"},{"time":"10月15日","tip":"教育学秋季入学申请截止日期"}],"Tuition": "12315","Other_Application": "100","Other_reg": "-1","Other_books": "-1","ScholarshipUrl": "http://www.hamline.edu/offices/financial-aid/graduate.html","alimony":"12768-21600","Other_Conditions": "注：以上要求为教育学专业录取条件。","Currency": "美元","Rate": "6.3387"}</t>
  </si>
  <si>
    <t>21个月 全日制21个月</t>
  </si>
  <si>
    <t>{"Address":"","Tel":"","Fax":"","Mail":"","Conditions_Cost": "","Conditions_Edu": "无明确要求", "Conditions_Test": "", "Conditions_Work": "无明确要求","xueZhi": "21个月 全日制21个月","Conditions_Age": "无明确要求","MajorSum": "0", "OpeningTime": "","Tuition": "-1","Other_Application": "-1","Other_reg": "-1","Other_books": "-1","ScholarshipUrl": "","alimony":"12768-21600","Other_Conditions": "无明确要求","Currency": "美元","Rate": "6.3387"}</t>
  </si>
  <si>
    <t>a:5:{s:6:"文学";s:34:"./major/175/3153/Specialist//9.gif";s:6:"理学";s:34:"./major/175/3153/Specialist//6.gif";s:9:"教育学";s:34:"./major/175/3153/Specialist//4.gif";s:6:"医学";s:35:"./major/175/3153/Specialist//10.gif";s:6:"法学";s:34:"./major/175/3153/Specialist//1.gif";}</t>
  </si>
  <si>
    <t>{"Address":"Hamline University, MS-A1710, 1536 Hewitt Avenue, Saint Paul, MN 55104","Tel":"1 651-523-2207","Fax":"1 651-523-2458","Mail":"admission@hamline.edu","ApplyOnline":"http://www.hamline.edu/undergraduate/admission/apply/","Conditions_Cost": "","Conditions_Edu": "高中毕业", "Conditions_Test": [{"type":"传统托福(PBT)","score":"550"},{"type":"托福机考(CBT)","score":"213"},{"type":"托福网考(IBT)","score":"79"},{"type":"雅思","score":"6.5"}],"Conditions_Age": "无明确要求","MajorSum": "21", "OpeningTime": [{"time":"2月1日","tip":"秋季入学申请截止时间"},{"time":"11月1日","tip":"春季入学申请截止时间"}],"Tuition": "34570","Other_Application": "40","Other_reg": "-1","Other_books": "-1","ScholarshipUrl": "http://www.hamline.edu/offices/financial-aid/undergraduate.html","alimony":"12768-21600","Other_Conditions": "申请者可提供SAT、ACT考试成绩。","Currency": "美元","Rate": "6.3387"}</t>
  </si>
  <si>
    <t>a:5:{s:6:"文学";s:31:"./major/175/3153/NetWork//9.gif";s:6:"理学";s:31:"./major/175/3153/NetWork//6.gif";s:9:"教育学";s:31:"./major/175/3153/NetWork//4.gif";s:9:"管理学";s:31:"./major/175/3153/NetWork//3.gif";s:6:"医学";s:32:"./major/175/3153/NetWork//10.gif";}</t>
  </si>
  <si>
    <t>{"Address":"Graduate Admission MSA-1710 Hamline University  1536 Hewitt Ave. St. Paul, MN 55104-1284","Tel":"001 651-523-2900","Fax":"001 651-523-3058","Mail":"gradprog@hamline.edu","ApplyOnline":"https://piperline.hamline.edu/pls/prod/bwskalog.P_DispLoginNon","Conditions_Cost": "","Conditions_Edu": "无明确要求", "Conditions_Test": "","Conditions_Age": "无明确要求","MajorSum": "15", "OpeningTime": "","Tuition": "8363","Other_Application": "","Other_reg": "-1","Other_books": "-1","ScholarshipUrl": "http://www.hamline.edu/offices/financial-aid/graduate.html","alimony":"12768-21600","Other_Conditions": "无明确要求","Currency": "美元","Rate": "6.3387"}</t>
  </si>
  <si>
    <t>a:4:{s:9:"教育学";s:34:"./major/175/3153/Foundation//4.gif";s:6:"工学";s:34:"./major/175/3153/Foundation//2.gif";s:6:"医学";s:35:"./major/175/3153/Foundation//10.gif";s:6:"法学";s:34:"./major/175/3153/Foundation//1.gif";}</t>
  </si>
  <si>
    <t>{"Address":"Hamline University, MS-A1710, 1536 Hewitt Avenue, Saint Paul, MN 55104","Tel":"1 651-523-2207","Fax":"1 651-523-2458","Mail":"admission@hamline.edu","ApplyOnline":"http://www.hamline.edu/undergraduate/admission/apply/","Conditions_Cost": "","Conditions_Edu": "无明确要求", "Conditions_Test": "","Conditions_Age": "无明确要求","MajorSum": "5", "OpeningTime": "","Tuition": "-1","Other_Application": "-1","Other_reg": "-1","Other_books": "-1","ScholarshipUrl": "","alimony":"12768-21600","Other_Conditions": "无明确要求","Currency": "美元","Rate": "6.3387"}</t>
  </si>
  <si>
    <t>昆尼皮亚克大学(哈姆登)</t>
  </si>
  <si>
    <t>Quinnipiac University (Hamden)</t>
  </si>
  <si>
    <t>Office of Undergraduate Admissions, Quinnipiac University, 275 Mount Carmel Ave. Hamden, CT 06518</t>
  </si>
  <si>
    <t>http://www.quinnipiac.edu/admissions/undergraduate-admissions/how-to-apply/apply-online/</t>
  </si>
  <si>
    <t>a:5:{i:0;O:8:"stdClass":2:{s:4:"type";s:17:"传统托福(PBT)";s:5:"score";s:3:"550";}i:1;O:8:"stdClass":2:{s:4:"type";s:17:"托福机考(CBT)";s:5:"score";s:3:"220";}i:2;O:8:"stdClass":2:{s:4:"type";s:17:"托福网考(IBT)";s:5:"score";s:2:"80";}i:3;O:8:"stdClass":2:{s:4:"type";s:6:"雅思";s:5:"score";s:3:"6.0";}i:4;O:8:"stdClass":2:{s:4:"type";s:3:"SAT";s:5:"score";s:4:"1080";}}</t>
  </si>
  <si>
    <t>admissions@quinnipiac.edu，international@quinnipiac.edu</t>
  </si>
  <si>
    <t>a:2:{i:0;O:8:"stdClass":2:{s:4:"time";s:8:"3月1日";s:3:"tip";s:40:"秋季入学（8月）申请截止时间";}i:1;O:8:"stdClass":2:{s:4:"time";s:9:"11月1日";s:3:"tip";s:40:"春季入学（1月）申请截止时间";}}</t>
  </si>
  <si>
    <t>1、英语语言中心课程：112。&amp;nbsp;2、提交高中成绩单。</t>
  </si>
  <si>
    <t>http://www.quinnipiac.edu/admissions/undergraduate-admissions/tuition-and-financial-aid/undergraduate-financial-aid/scholarships/</t>
  </si>
  <si>
    <t>001 800-462-1944</t>
  </si>
  <si>
    <t>a:10:{s:6:"文学";s:37:"./major/175/1128/Undergraduate//9.gif";s:9:"历史学";s:37:"./major/175/1128/Undergraduate//7.gif";s:6:"理学";s:37:"./major/175/1128/Undergraduate//6.gif";s:9:"经济学";s:37:"./major/175/1128/Undergraduate//5.gif";s:9:"教育学";s:37:"./major/175/1128/Undergraduate//4.gif";s:9:"管理学";s:37:"./major/175/1128/Undergraduate//3.gif";s:6:"工学";s:37:"./major/175/1128/Undergraduate//2.gif";s:6:"哲学";s:38:"./major/175/1128/Undergraduate//11.gif";s:6:"医学";s:38:"./major/175/1128/Undergraduate//10.gif";s:6:"法学";s:37:"./major/175/1128/Undergraduate//1.gif";}</t>
  </si>
  <si>
    <t>{"Address":"Office of Undergraduate Admissions, Quinnipiac University, 275 Mount Carmel Ave. Hamden, CT 06518 ","Tel":"001 800-462-1944","Fax":"","Mail":"admissions@quinnipiac.edu，international@quinnipiac.edu","ApplyOnline":"http://www.quinnipiac.edu/admissions/undergraduate-admissions/how-to-apply/apply-online/","Conditions_Cost": [{"score":"3.3"}],"Conditions_Edu": "高中毕业", "Conditions_Test": [{"type":"传统托福(PBT)","score":"550"},{"type":"托福机考(CBT)","score":"220"},{"type":"托福网考(IBT)","score":"80"},{"type":"雅思","score":"6.0"},{"type":"SAT","score":"1080"}],"Conditions_Age": "无明确要求","MajorSum": "62", "OpeningTime": [{"time":"3月1日","tip":"秋季入学（8月）申请截止时间"},{"time":"11月1日","tip":"春季入学（1月）申请截止时间"}],"Tuition": "39330","Other_Application": "45","Other_reg": "-1","Other_books": "800","ScholarshipUrl": "http://www.quinnipiac.edu/admissions/undergraduate-admissions/tuition-and-financial-aid/undergraduate-financial-aid/scholarships/","alimony":"12768-21600","Other_Conditions": "1、英语语言中心课程：112。&amp;nbsp;2、提交高中成绩单。","Currency": "美元","Rate": "6.3387"}</t>
  </si>
  <si>
    <t>Quinnipiac University Office of Graduate Admissions - N1-GRD 275 Mount Carmel Avenue Hamden, CT 06518-1940</t>
  </si>
  <si>
    <t>http://www.quinnipiac.edu/connecticut-graduate-school-admissions-international-students/</t>
  </si>
  <si>
    <t>a:6:{i:0;O:8:"stdClass":2:{s:4:"type";s:17:"传统托福(PBT)";s:5:"score";s:3:"575";}i:1;O:8:"stdClass":2:{s:4:"type";s:17:"托福机考(CBT)";s:5:"score";s:3:"233";}i:2;O:8:"stdClass":2:{s:4:"type";s:17:"托福网考(IBT)";s:5:"score";s:2:"90";}i:3;O:8:"stdClass":2:{s:4:"type";s:6:"雅思";s:5:"score";s:3:"6.5";}i:4;O:8:"stdClass":2:{s:4:"type";s:3:"CPE";s:5:"score";s:1:"C";}i:5;O:8:"stdClass":2:{s:4:"type";s:3:"CAE";s:5:"score";s:1:"B";}}</t>
  </si>
  <si>
    <t>001 203-582-3443</t>
  </si>
  <si>
    <t>graduate@quinnipiac.edu</t>
  </si>
  <si>
    <t>a:2:{i:0;O:8:"stdClass":2:{s:4:"time";s:9:"4月30日";s:3:"tip";s:30:"秋季入学申请截止时间";}i:1;O:8:"stdClass":2:{s:4:"time";s:9:"9月15日";s:3:"tip";s:30:"春季入学申请截止时间";}}</t>
  </si>
  <si>
    <t>注：托福雅思成绩两年内有效。</t>
  </si>
  <si>
    <t>http://www.quinnipiac.edu/admissions/graduate-admissions/graduate-financial-aid/scholarships-grants/</t>
  </si>
  <si>
    <t>001 203-582-8672，1 800-462-1944</t>
  </si>
  <si>
    <t>a:6:{s:6:"文学";s:30:"./major/175/1128/Master//9.gif";s:6:"理学";s:30:"./major/175/1128/Master//6.gif";s:9:"教育学";s:30:"./major/175/1128/Master//4.gif";s:9:"管理学";s:30:"./major/175/1128/Master//3.gif";s:6:"医学";s:31:"./major/175/1128/Master//10.gif";s:6:"法学";s:30:"./major/175/1128/Master//1.gif";}</t>
  </si>
  <si>
    <t>{"Address":"Quinnipiac University Office of Graduate Admissions - N1-GRD 275 Mount Carmel Avenue Hamden, CT 06518-1940 ","Tel":"001 203-582-8672，1 800-462-1944","Fax":"001 203-582-3443","Mail":"graduate@quinnipiac.edu","ApplyOnline":"http://www.quinnipiac.edu/connecticut-graduate-school-admissions-international-students/","Conditions_Cost": "","Conditions_Edu": "本科毕业", "Conditions_Test": [{"type":"传统托福(PBT)","score":"575"},{"type":"托福机考(CBT)","score":"233"},{"type":"托福网考(IBT)","score":"90"},{"type":"雅思","score":"6.5"},{"type":"CPE","score":"C"},{"type":"CAE","score":"B"}],"Conditions_Age": "无明确要求","MajorSum": "20", "OpeningTime": [{"time":"4月30日","tip":"秋季入学申请截止时间"},{"time":"9月15日","tip":"春季入学申请截止时间"}],"Tuition": "21480","Other_Application": "45","Other_reg": "-1","Other_books": "-1","ScholarshipUrl": "http://www.quinnipiac.edu/admissions/graduate-admissions/graduate-financial-aid/scholarships-grants/","alimony":"12768-21600","Other_Conditions": "注：托福雅思成绩两年内有效。","Currency": "美元","Rate": "6.3387"}</t>
  </si>
  <si>
    <t>Quinnipiac University, Office of Graduate Admissions - N1-GRD, 275 Mount Carmel Avenue, Hamden, CT 06518-1940</t>
  </si>
  <si>
    <t>a:3:{s:9:"管理学";s:26:"./major/175/1128/Dr//3.gif";s:6:"医学";s:27:"./major/175/1128/Dr//10.gif";s:6:"法学";s:26:"./major/175/1128/Dr//1.gif";}</t>
  </si>
  <si>
    <t>{"Address":"Quinnipiac University, Office of Graduate Admissions - N1-GRD, 275 Mount Carmel Avenue, Hamden, CT 06518-1940 ","Tel":"001 203-582-8672，1 800-462-1944","Fax":"001 203-582-3443","Mail":"graduate@quinnipiac.edu","ApplyOnline":"http://www.quinnipiac.edu/connecticut-graduate-school-admissions-international-students/","Conditions_Cost": "","Conditions_Edu": "本科毕业", "Conditions_Test": [{"type":"传统托福(PBT)","score":"575"},{"type":"托福机考(CBT)","score":"233"},{"type":"托福网考(IBT)","score":"90"},{"type":"雅思","score":"6.5"},{"type":"CPE","score":"C"},{"type":"CAE","score":"B"}],"Conditions_Age": "无明确要求","MajorSum": "5", "OpeningTime": [{"time":"4月30日","tip":"秋季入学申请截止时间"},{"time":"9月15日","tip":"春季入学申请截止时间"}],"Tuition": "21480","Other_Application": "45","Other_reg": "-1","Other_books": "-1","ScholarshipUrl": "http://www.quinnipiac.edu/admissions/graduate-admissions/graduate-financial-aid/scholarships-grants/","alimony":"12768-21600","Other_Conditions": "注：托福雅思成绩两年内有效。","Currency": "美元","Rate": "6.3387"}</t>
  </si>
  <si>
    <t>Office of Graduate Admissions - NH-GRD, 275 Mount Carmel Avenue, Hamden, CT 06518-1940.</t>
  </si>
  <si>
    <t>a:7:{i:0;O:8:"stdClass":2:{s:4:"type";s:17:"传统托福(PBT)";s:5:"score";s:3:"575";}i:1;O:8:"stdClass":2:{s:4:"type";s:17:"托福机考(CBT)";s:5:"score";s:3:"233";}i:2;O:8:"stdClass":2:{s:4:"type";s:17:"托福网考(IBT)";s:5:"score";s:2:"90";}i:3;O:8:"stdClass":2:{s:4:"type";s:6:"雅思";s:5:"score";s:3:"6.5";}i:4;O:8:"stdClass":2:{s:4:"type";s:9:"GRE数学";s:5:"score";s:3:"150";}i:5;O:8:"stdClass":2:{s:4:"type";s:9:"GRE语文";s:5:"score";s:3:"150";}i:6;O:8:"stdClass":2:{s:4:"type";s:4:"GMAT";s:5:"score";s:3:"500";}}</t>
  </si>
  <si>
    <t>1 203-582-3443</t>
  </si>
  <si>
    <t>a:2:{i:0;O:8:"stdClass":2:{s:4:"time";s:9:"4月30日";s:3:"tip";s:30:"秋季入学申请截止时间";}i:1;O:8:"stdClass":2:{s:4:"time";s:9:"9月15日";s:3:"tip";s:30:"春季入学申请截止日期";}}</t>
  </si>
  <si>
    <t>1.申请者需提供两封推荐信、一份简历、一份意向书。&amp;nbsp;2.提供本科和研究生有效成绩单。&amp;nbsp;注：托福雅思成绩两年内有效。</t>
  </si>
  <si>
    <t>1 203-582-8672，1 800-462-1944</t>
  </si>
  <si>
    <t>a:4:{s:9:"经济学";s:27:"./major/175/1128/MBA//5.gif";s:9:"管理学";s:27:"./major/175/1128/MBA//3.gif";s:6:"工学";s:27:"./major/175/1128/MBA//2.gif";s:6:"医学";s:28:"./major/175/1128/MBA//10.gif";}</t>
  </si>
  <si>
    <t>{"Address":"Office of Graduate Admissions - NH-GRD, 275 Mount Carmel Avenue, Hamden, CT 06518-1940.","Tel":"1 203-582-8672，1 800-462-1944","Fax":"1 203-582-3443 ","Mail":"graduate@quinnipiac.edu","Conditions_Cost": "","Conditions_Edu": "本科毕业", "Conditions_Test": [{"type":"传统托福(PBT)","score":"575"},{"type":"托福机考(CBT)","score":"233"},{"type":"托福网考(IBT)","score":"90"},{"type":"雅思","score":"6.5"},{"type":"GRE数学","score":"150"},{"type":"GRE语文","score":"150"},{"type":"GMAT","score":"500"}], "Conditions_Work": "无明确要求","Conditions_Age": "无明确要求","MajorSum": "7", "OpeningTime": [{"time":"4月30日","tip":"秋季入学申请截止时间"},{"time":"9月15日","tip":"春季入学申请截止日期"}],"Tuition": "41170","Other_Application": "45","Other_reg": "-1","Other_books": "-1","ScholarshipUrl": "","alimony":"12768-21600","Other_Conditions": "1.申请者需提供两封推荐信、一份简历、一份意向书。&amp;nbsp;2.提供本科和研究生有效成绩单。&amp;nbsp;注：托福雅思成绩两年内有效。","Currency": "美元","Rate": "6.3387"}</t>
  </si>
  <si>
    <t>a:2:{i:0;O:8:"stdClass":2:{s:5:"score";s:14:"四分制  3.3";s:3:"tip";s:36:"高中一至三年级平均分为3.3";}i:1;O:8:"stdClass":2:{s:5:"score";s:9:"A B制  B";s:3:"tip";s:34:"高中一至三年级平均分为B";}}</t>
  </si>
  <si>
    <t>a:4:{i:0;O:8:"stdClass":2:{s:4:"type";s:17:"传统托福(PBT)";s:5:"score";s:3:"550";}i:1;O:8:"stdClass":2:{s:4:"type";s:17:"托福机考(CBT)";s:5:"score";s:3:"210";}i:2;O:8:"stdClass":2:{s:4:"type";s:17:"托福网考(IBT)";s:5:"score";s:2:"80";}i:3;O:8:"stdClass":2:{s:4:"type";s:3:"SAT";s:5:"score";s:4:"1080";}}</t>
  </si>
  <si>
    <t>a:2:{s:9:"管理学";s:34:"./major/175/1128/Specialist//3.gif";s:6:"医学";s:35:"./major/175/1128/Specialist//10.gif";}</t>
  </si>
  <si>
    <t>{"Address":"Office of Undergraduate Admissions, Quinnipiac University, 275 Mount Carmel Ave. Hamden, CT 06518 ","Tel":"001 800-462-1944","Fax":"","Mail":"admissions@quinnipiac.edu，international@quinnipiac.edu","ApplyOnline":"http://www.quinnipiac.edu/admissions/undergraduate-admissions/how-to-apply/apply-online/","Conditions_Cost": [{"score":"四分制  3.3","tip":"高中一至三年级平均分为3.3"},{"score":"A B制  B","tip":"高中一至三年级平均分为B"}],"Conditions_Edu": "高中毕业", "Conditions_Test": [{"type":"传统托福(PBT)","score":"550"},{"type":"托福机考(CBT)","score":"210"},{"type":"托福网考(IBT)","score":"80"},{"type":"SAT","score":"1080"}],"Conditions_Age": "无明确要求","MajorSum": "3", "OpeningTime": [{"time":"3月1日","tip":"秋季入学（8月）申请截止时间"},{"time":"11月1日","tip":"春季入学（1月）申请截止时间"}],"Tuition": "39330","Other_Application": "45","Other_reg": "-1","Other_books": "-1","ScholarshipUrl": "http://www.quinnipiac.edu/admissions/undergraduate-admissions/tuition-and-financial-aid/undergraduate-financial-aid/scholarships/","alimony":"12768-21600","Other_Conditions": "1、英语语言中心课程：112。&amp;nbsp;2、提交高中成绩单。","Currency": "美元","Rate": "6.3387"}</t>
  </si>
  <si>
    <t>a:1:{s:9:"教育学";s:31:"./major/175/1128/NetWork//4.gif";}</t>
  </si>
  <si>
    <t>{"Address":"Quinnipiac University, Office of Graduate Admissions - N1-GRD, 275 Mount Carmel Avenue, Hamden, CT 06518-1940 ","Tel":"001 203-582-8672，1 800-462-1944","Fax":"001 203-582-3443","Mail":"graduate@quinnipiac.edu","ApplyOnline":"http://www.quinnipiac.edu/connecticut-graduate-school-admissions-international-students/","Conditions_Cost": "","Conditions_Edu": "无明确要求", "Conditions_Test": "","Conditions_Age": "无明确要求","MajorSum": "1", "OpeningTime": "","Tuition": "21480","Other_Application": "","Other_reg": "-1","Other_books": "-1","ScholarshipUrl": "http://www.quinnipiac.edu/admissions/graduate-admissions/graduate-financial-aid/scholarships-grants/","alimony":"12768-21600","Other_Conditions": "无明确要求","Currency": "美元","Rate": "6.3387"}</t>
  </si>
  <si>
    <t>a:1:{s:6:"医学";s:35:"./major/175/1128/Foundation//10.gif";}</t>
  </si>
  <si>
    <t>{"Address":"Office of Undergraduate Admissions, Quinnipiac University, 275 Mount Carmel Ave. Hamden, CT 06518 ","Tel":"001 800-462-1944","Fax":"","Mail":"admissions@quinnipiac.edu，international@quinnipiac.edu","ApplyOnline":"http://www.quinnipiac.edu/admissions/undergraduate-admissions/how-to-apply/apply-online/","Conditions_Cost": "","Conditions_Edu": "无明确要求", "Conditions_Test": "","Conditions_Age": "无明确要求","MajorSum": "1", "OpeningTime": "","Tuition": "-1","Other_Application": "-1","Other_reg": "-1","Other_books": "-1","ScholarshipUrl": "","alimony":"12768-21600","Other_Conditions": "无明确要求","Currency": "美元","Rate": "6.3387"}</t>
  </si>
  <si>
    <t>毕洛伊特学院(毕洛伊特)</t>
  </si>
  <si>
    <t>Beloit College (Beloit)</t>
  </si>
  <si>
    <t>Office of Admissions, Beloit College, 700 College St, Beloit, WI 53511</t>
  </si>
  <si>
    <t>+1 608-363-2075</t>
  </si>
  <si>
    <t>admiss@beloit.edu</t>
  </si>
  <si>
    <t>a:4:{i:0;O:8:"stdClass":2:{s:4:"time";s:10:"10月15日";s:3:"tip";s:30:"春季入学申请截止日期";}i:1;O:8:"stdClass":2:{s:4:"time";s:9:"11月1日";s:3:"tip";s:43:"秋季入学提前录取I申请截止日期";}i:2;O:8:"stdClass":2:{s:4:"time";s:9:"12月1日";s:3:"tip";s:44:"秋季入学提前录取II申请截止日期";}i:3;O:8:"stdClass":2:{s:4:"time";s:9:"1月15日";s:3:"tip";s:42:"秋季入学常规录取申请截止日期";}}</t>
  </si>
  <si>
    <t>http://www.beloit.edu/financialaid/policies_procedures/scholarships/</t>
  </si>
  <si>
    <t>+1 608-363-2500</t>
  </si>
  <si>
    <t>a:9:{s:6:"文学";s:37:"./major/175/6310/Undergraduate//9.gif";s:9:"历史学";s:37:"./major/175/6310/Undergraduate//7.gif";s:6:"理学";s:37:"./major/175/6310/Undergraduate//6.gif";s:9:"经济学";s:37:"./major/175/6310/Undergraduate//5.gif";s:9:"教育学";s:37:"./major/175/6310/Undergraduate//4.gif";s:6:"工学";s:37:"./major/175/6310/Undergraduate//2.gif";s:6:"哲学";s:38:"./major/175/6310/Undergraduate//11.gif";s:6:"医学";s:38:"./major/175/6310/Undergraduate//10.gif";s:6:"法学";s:37:"./major/175/6310/Undergraduate//1.gif";}</t>
  </si>
  <si>
    <t>{"Address":"Office of Admissions, Beloit College, 700 College St, Beloit, WI 53511","Tel":"+1 608-363-2500","Fax":"+1 608-363-2075","Mail":"admiss@beloit.edu","ApplyOnline":"https://www.commonapp.org/","Conditions_Cost": "","Conditions_Edu": "高中毕业", "Conditions_Test": [{"type":"传统托福(PBT)","score":"550"},{"type":"托福网考(IBT)","score":"80"},{"type":"雅思","score":"6.5"}],"Conditions_Age": "无明确要求","MajorSum": "48", "OpeningTime": [{"time":"10月15日","tip":"春季入学申请截止日期"},{"time":"11月1日","tip":"秋季入学提前录取I申请截止日期"},{"time":"12月1日","tip":"秋季入学提前录取II申请截止日期"},{"time":"1月15日","tip":"秋季入学常规录取申请截止日期"}],"Tuition": "40970","Other_Application": "-1","Other_reg": "-1","Other_books": "-1","ScholarshipUrl": "http://www.beloit.edu/financialaid/policies_procedures/scholarships/","alimony":"12768-21600","Other_Conditions": "无明确要求","Currency": "美元","Rate": "6.3387"}</t>
  </si>
  <si>
    <t>Office of International Education   Beloit College   700 College St.   Beloit, WI 53511</t>
  </si>
  <si>
    <t>+1 608/ 363-2689</t>
  </si>
  <si>
    <t>oie@beloit.edu</t>
  </si>
  <si>
    <t>1.申请人需提交语言考试成绩，如托福、雅思等。</t>
  </si>
  <si>
    <t>+1 08/ 363-2269</t>
  </si>
  <si>
    <t>a:2:{s:6:"文学";s:32:"./major/175/6310/Language//9.gif";s:9:"教育学";s:32:"./major/175/6310/Language//4.gif";}</t>
  </si>
  <si>
    <t>{"Address":"Office of International Education   Beloit College   700 College St.   Beloit, WI 53511","Tel":"+1 08/ 363-2269","Fax":"+1 608/ 363-2689","Mail":"oie@beloit.edu","ApplyOnline":"","Conditions_Cost": "","Conditions_Edu": "无明确要求", "Conditions_Test": "","Conditions_Age": "无明确要求","MajorSum": "1", "OpeningTime": "","Tuition": "-1","Other_Application": "-1","Other_reg": "-1","Other_books": "-1","ScholarshipUrl": "","alimony":"12768-21600","Other_Conditions": "1.申请人需提交语言考试成绩，如托福、雅思等。","Currency": "美元","Rate": "6.3387"}</t>
  </si>
  <si>
    <t>a:6:{s:6:"理学";s:34:"./major/175/6310/Foundation//6.gif";s:9:"教育学";s:34:"./major/175/6310/Foundation//4.gif";s:9:"管理学";s:34:"./major/175/6310/Foundation//3.gif";s:6:"工学";s:34:"./major/175/6310/Foundation//2.gif";s:6:"医学";s:35:"./major/175/6310/Foundation//10.gif";s:6:"法学";s:34:"./major/175/6310/Foundation//1.gif";}</t>
  </si>
  <si>
    <t>{"Address":"Office of Admissions, Beloit College, 700 College St, Beloit, WI 53511","Tel":"+1 608-363-2500","Fax":"+1 608-363-2075","Mail":"admiss@beloit.edu","ApplyOnline":"https://www.commonapp.org/","Conditions_Cost": "","Conditions_Edu": "无明确要求", "Conditions_Test": "","Conditions_Age": "无明确要求","MajorSum": "4", "OpeningTime": "","Tuition": "-1","Other_Application": "-1","Other_reg": "-1","Other_books": "-1","ScholarshipUrl": "","alimony":"12768-21600","Other_Conditions": "无明确要求","Currency": "美元","Rate": "6.3387"}</t>
  </si>
  <si>
    <t>中心学院（丹维尔）</t>
  </si>
  <si>
    <t>Centre College (Danville)</t>
  </si>
  <si>
    <t>Associate Director and Coordinator of International Admission Centre College 600 West Walnut Street Danville, KY 40422 U.S.A</t>
  </si>
  <si>
    <t>http://www.centre.edu/apply/</t>
  </si>
  <si>
    <t>a:3:{i:0;O:8:"stdClass":2:{s:4:"type";s:17:"传统托福(PBT)";s:5:"score";s:3:"580";}i:1;O:8:"stdClass":2:{s:4:"type";s:17:"托福机考(CBT)";s:5:"score";s:3:"237";}i:2;O:8:"stdClass":2:{s:4:"type";s:17:"托福网考(IBT)";s:5:"score";s:2:"90";}}</t>
  </si>
  <si>
    <t>1 859-238-5373</t>
  </si>
  <si>
    <t>admission@centre.edu，sarah.miller@centre.edu</t>
  </si>
  <si>
    <t>a:2:{i:0;O:8:"stdClass":2:{s:4:"time";s:9:"1月15日";s:3:"tip";s:30:"常规录取申请截止日期";}i:1;O:8:"stdClass":2:{s:4:"time";s:9:"12月1日";s:3:"tip";s:30:"提前录取申请截止日期";}}</t>
  </si>
  <si>
    <t>http://www.centre.edu/financial_aid/merit_scholarships.html</t>
  </si>
  <si>
    <t>1 859-238-5350，1 (859) 238-5379</t>
  </si>
  <si>
    <t>a:9:{s:6:"文学";s:37:"./major/175/2348/Undergraduate//9.gif";s:9:"历史学";s:37:"./major/175/2348/Undergraduate//7.gif";s:6:"理学";s:37:"./major/175/2348/Undergraduate//6.gif";s:9:"经济学";s:37:"./major/175/2348/Undergraduate//5.gif";s:9:"教育学";s:37:"./major/175/2348/Undergraduate//4.gif";s:6:"工学";s:37:"./major/175/2348/Undergraduate//2.gif";s:6:"哲学";s:38:"./major/175/2348/Undergraduate//11.gif";s:6:"医学";s:38:"./major/175/2348/Undergraduate//10.gif";s:6:"法学";s:37:"./major/175/2348/Undergraduate//1.gif";}</t>
  </si>
  <si>
    <t>{"Address":"Associate Director and Coordinator of International Admission Centre College 600 West Walnut Street Danville, KY 40422 U.S.A","Tel":"1 859-238-5350，1 (859) 238-5379","Fax":"1 859-238-5373","Mail":"admission@centre.edu，sarah.miller@centre.edu","ApplyOnline":"http://www.centre.edu/apply/","Conditions_Cost": "","Conditions_Edu": "高中毕业", "Conditions_Test": [{"type":"传统托福(PBT)","score":"580"},{"type":"托福机考(CBT)","score":"237"},{"type":"托福网考(IBT)","score":"90"}],"Conditions_Age": "无明确要求","MajorSum": "37", "OpeningTime": [{"time":"1月15日","tip":"常规录取申请截止日期"},{"time":"12月1日","tip":"提前录取申请截止日期"}],"Tuition": "45100","Other_Application": "-1","Other_reg": "-1","Other_books": "-1","ScholarshipUrl": "http://www.centre.edu/financial_aid/merit_scholarships.html","alimony":"12768-21600","Other_Conditions": "申请者可提供SAT、ACT考试成绩。","Currency": "美元","Rate": "6.3387"}</t>
  </si>
  <si>
    <t>a:5:{s:6:"农学";s:34:"./major/175/2348/Foundation//8.gif";s:9:"教育学";s:34:"./major/175/2348/Foundation//4.gif";s:9:"管理学";s:34:"./major/175/2348/Foundation//3.gif";s:6:"医学";s:35:"./major/175/2348/Foundation//10.gif";s:6:"法学";s:34:"./major/175/2348/Foundation//1.gif";}</t>
  </si>
  <si>
    <t>{"Address":"Associate Director and Coordinator of International Admission Centre College 600 West Walnut Street Danville, KY 40422 U.S.A","Tel":"1 859-238-5350，1 (859) 238-5379","Fax":"1 859-238-5373","Mail":"admission@centre.edu，sarah.miller@centre.edu","ApplyOnline":"http://www.centre.edu/apply/","Conditions_Cost": "","Conditions_Edu": "无明确要求", "Conditions_Test": "","Conditions_Age": "无明确要求","MajorSum": "9", "OpeningTime": "","Tuition": "-1","Other_Application": "-1","Other_reg": "-1","Other_books": "-1","ScholarshipUrl": "","alimony":"12768-21600","Other_Conditions": "无明确要求","Currency": "美元","Rate": "6.3387"}</t>
  </si>
  <si>
    <t>纽约城市大学纽约城市技术学院（布鲁克林）</t>
  </si>
  <si>
    <t>CUNY - New York City College of Technology (Brooklyn)</t>
  </si>
  <si>
    <t>New York City College of Technology 300 Jay Street Brooklyn, NY 11201 USA</t>
  </si>
  <si>
    <t>http://www.citytech.cuny.edu/admissions/generalinfo/</t>
  </si>
  <si>
    <t>connect@citytech.cuny.edu</t>
  </si>
  <si>
    <t>1.申请人需与该校招生办联系。</t>
  </si>
  <si>
    <t>http://www.citytech.cuny.edu/admissions/scholarships/scholarships.shtml</t>
  </si>
  <si>
    <t>1 718.260.5500</t>
  </si>
  <si>
    <t>a:7:{s:6:"文学";s:37:"./major/175/3925/Undergraduate//9.gif";s:6:"理学";s:37:"./major/175/3925/Undergraduate//6.gif";s:9:"教育学";s:37:"./major/175/3925/Undergraduate//4.gif";s:9:"管理学";s:37:"./major/175/3925/Undergraduate//3.gif";s:6:"工学";s:37:"./major/175/3925/Undergraduate//2.gif";s:6:"医学";s:38:"./major/175/3925/Undergraduate//10.gif";s:6:"法学";s:37:"./major/175/3925/Undergraduate//1.gif";}</t>
  </si>
  <si>
    <t>{"Address":"New York City College of Technology 300 Jay Street Brooklyn, NY 11201 USA","Tel":"1 718.260.5500","Fax":"","Mail":"connect@citytech.cuny.edu","ApplyOnline":"http://www.citytech.cuny.edu/admissions/generalinfo/","Conditions_Cost": "","Conditions_Edu": "高中毕业", "Conditions_Test": "","Conditions_Age": "无明确要求","MajorSum": "20", "OpeningTime": "","Tuition": "16050","Other_Application": "-1","Other_reg": "-1","Other_books": "-1","ScholarshipUrl": "http://www.citytech.cuny.edu/admissions/scholarships/scholarships.shtml","alimony":"12768-21600","Other_Conditions": "1.申请人需与该校招生办联系。","Currency": "美元","Rate": "6.3387"}</t>
  </si>
  <si>
    <t>a:7:{s:6:"文学";s:34:"./major/175/3925/Specialist//9.gif";s:6:"理学";s:34:"./major/175/3925/Specialist//6.gif";s:9:"教育学";s:34:"./major/175/3925/Specialist//4.gif";s:9:"管理学";s:34:"./major/175/3925/Specialist//3.gif";s:6:"工学";s:34:"./major/175/3925/Specialist//2.gif";s:6:"医学";s:35:"./major/175/3925/Specialist//10.gif";s:6:"法学";s:34:"./major/175/3925/Specialist//1.gif";}</t>
  </si>
  <si>
    <t>{"Address":"New York City College of Technology 300 Jay Street Brooklyn, NY 11201 USA","Tel":"1 718.260.5500","Fax":"","Mail":"connect@citytech.cuny.edu","ApplyOnline":"http://www.citytech.cuny.edu/admissions/generalinfo/","Conditions_Cost": "","Conditions_Edu": "高中毕业", "Conditions_Test": "","Conditions_Age": "无明确要求","MajorSum": "40", "OpeningTime": "","Tuition": "16050","Other_Application": "-1","Other_reg": "-1","Other_books": "-1","ScholarshipUrl": "http://www.citytech.cuny.edu/admissions/scholarships/scholarships.shtml","alimony":"12768-21600","Other_Conditions": "1.申请人需与该校招生办联系。","Currency": "美元","Rate": "6.3387"}</t>
  </si>
  <si>
    <t>林菲尔德学院(麦克敏维尔)</t>
  </si>
  <si>
    <t>Linfield College (McMinnville)</t>
  </si>
  <si>
    <t>Office of Admission, Linfield College, 900 SE Baker Street, McMinnville, OR 97128</t>
  </si>
  <si>
    <t>a:4:{i:0;O:8:"stdClass":2:{s:4:"type";s:17:"传统托福(PBT)";s:5:"score";s:3:"550";}i:1;O:8:"stdClass":2:{s:4:"type";s:17:"托福网考(IBT)";s:5:"score";s:2:"80";}i:2;O:8:"stdClass":2:{s:4:"type";s:6:"雅思";s:5:"score";s:3:"6.5";}i:3;O:8:"stdClass":2:{s:4:"type";s:6:"托业";s:5:"score";s:3:"750";}}</t>
  </si>
  <si>
    <t>+1 503-883-2472</t>
  </si>
  <si>
    <t>admission@linfield.edu</t>
  </si>
  <si>
    <t>a:2:{i:0;O:8:"stdClass":2:{s:4:"time";s:9:"4月15日";s:3:"tip";s:33:"秋季入学的申请截止日期";}i:1;O:8:"stdClass":2:{s:4:"time";s:9:"12月1日";s:3:"tip";s:33:"春季入学的申请截止日期";}}</t>
  </si>
  <si>
    <t>1.如果不能满足该校语言要求，可申请学习该校开设的语言课程，作文成绩达到5分者，不必提交其他语言考试成绩。</t>
  </si>
  <si>
    <t>http://www.linfield.edu/financial-aid/resources/scholarship.html</t>
  </si>
  <si>
    <t>+1 503-883-2213</t>
  </si>
  <si>
    <t>a:11:{s:6:"文学";s:37:"./major/175/4772/Undergraduate//9.gif";s:9:"历史学";s:37:"./major/175/4772/Undergraduate//7.gif";s:6:"理学";s:37:"./major/175/4772/Undergraduate//6.gif";s:9:"经济学";s:37:"./major/175/4772/Undergraduate//5.gif";s:9:"教育学";s:37:"./major/175/4772/Undergraduate//4.gif";s:9:"管理学";s:37:"./major/175/4772/Undergraduate//3.gif";s:6:"工学";s:37:"./major/175/4772/Undergraduate//2.gif";s:21:"职教及其他类别";s:38:"./major/175/4772/Undergraduate//13.gif";s:6:"哲学";s:38:"./major/175/4772/Undergraduate//11.gif";s:6:"医学";s:38:"./major/175/4772/Undergraduate//10.gif";s:6:"法学";s:37:"./major/175/4772/Undergraduate//1.gif";}</t>
  </si>
  <si>
    <t>{"Address":"Office of Admission, Linfield College, 900 SE Baker Street, McMinnville, OR 97128","Tel":"+1 503-883-2213","Fax":"+1 503-883-2472","Mail":"admission@linfield.edu","ApplyOnline":"https://www.commonapp.org/","Conditions_Cost": "","Conditions_Edu": "高中毕业", "Conditions_Test": [{"type":"传统托福(PBT)","score":"550"},{"type":"托福网考(IBT)","score":"80"},{"type":"雅思","score":"6.5"},{"type":"托业","score":"750"}],"Conditions_Age": "无明确要求","MajorSum": "45", "OpeningTime": [{"time":"4月15日","tip":"秋季入学的申请截止日期"},{"time":"12月1日","tip":"春季入学的申请截止日期"}],"Tuition": "35900","Other_Application": "-1","Other_reg": "-1","Other_books": "-1","ScholarshipUrl": "http://www.linfield.edu/financial-aid/resources/scholarship.html","alimony":"12768-21600","Other_Conditions": "1.如果不能满足该校语言要求，可申请学习该校开设的语言课程，作文成绩达到5分者，不必提交其他语言考试成绩。","Currency": "美元","Rate": "6.3387"}</t>
  </si>
  <si>
    <t>http://www.linfield.edu/ipo/elcp/applying-to-linfield-college.html</t>
  </si>
  <si>
    <t>{"Address":"Office of Admission, Linfield College, 900 SE Baker Street, McMinnville, OR 97128","Tel":"+1 503-883-2213","Fax":"+1 503-883-2472","Mail":"admission@linfield.edu","ApplyOnline":"http://www.linfield.edu/ipo/elcp/applying-to-linfield-college.html","Conditions_Cost": "","Conditions_Edu": "无明确要求", "Conditions_Test": "","Conditions_Age": "无明确要求","MajorSum": "1", "OpeningTime": "","Tuition": "-1","Other_Application": "-1","Other_reg": "-1","Other_books": "-1","ScholarshipUrl": "","alimony":"12768-21600","Other_Conditions": "无明确要求","Currency": "美元","Rate": "6.3387"}</t>
  </si>
  <si>
    <t>a:4:{s:9:"管理学";s:34:"./major/175/4772/Foundation//3.gif";s:6:"工学";s:34:"./major/175/4772/Foundation//2.gif";s:6:"法学";s:34:"./major/175/4772/Foundation//1.gif";s:0:"";i:6;}</t>
  </si>
  <si>
    <t>{"Address":"Office of Admission, Linfield College, 900 SE Baker Street, McMinnville, OR 97128","Tel":"+1 503-883-2213","Fax":"+1 503-883-2472","Mail":"admission@linfield.edu","ApplyOnline":"https://www.commonapp.org/","Conditions_Cost": "","Conditions_Edu": "无明确要求", "Conditions_Test": "","Conditions_Age": "无明确要求","MajorSum": "4", "OpeningTime": "","Tuition": "-1","Other_Application": "-1","Other_reg": "-1","Other_books": "-1","ScholarshipUrl": "","alimony":"12768-21600","Other_Conditions": "无明确要求","Currency": "美元","Rate": "6.3387"}</t>
  </si>
  <si>
    <t>南俄勒冈大学(阿什兰)</t>
  </si>
  <si>
    <t>Southern Oregon University (Ashland)</t>
  </si>
  <si>
    <t>Office of Admissions, Britt Hall, 1250 Siskiyou Boulevard Ashland, OR 97520</t>
  </si>
  <si>
    <t>http://www.sou.edu/admissions/international/int-apply.html#.UhQevz9hCQU</t>
  </si>
  <si>
    <t>+1 541-552-8403</t>
  </si>
  <si>
    <t>admissions@sou.edu</t>
  </si>
  <si>
    <t>a:4:{i:0;O:8:"stdClass":2:{s:4:"time";s:10:"11月15日";s:3:"tip";s:30:"冬季入学申请截止时间";}i:1;O:8:"stdClass":2:{s:4:"time";s:8:"1月7日";s:3:"tip";s:30:"春季入学申请截止时间";}i:2;O:8:"stdClass":2:{s:4:"time";s:8:"4月1日";s:3:"tip";s:30:"夏季入学申请截止时间";}i:3;O:8:"stdClass":2:{s:4:"time";s:9:"7月31日";s:3:"tip";s:30:"秋季入学申请截止时间";}}</t>
  </si>
  <si>
    <t>1.可提交A-level。&amp;nbsp;2.英语语言熟练程度考试（ELPT）：959分。&amp;nbsp;3.美国语言中心112级水平。</t>
  </si>
  <si>
    <t>http://www.sou.edu/admissions/international/int-scholarships.html#.UoHNeuVtv99</t>
  </si>
  <si>
    <t>+1 541-552-6411</t>
  </si>
  <si>
    <t>a:9:{s:6:"文学";s:37:"./major/175/4808/Undergraduate//9.gif";s:9:"历史学";s:37:"./major/175/4808/Undergraduate//7.gif";s:6:"理学";s:37:"./major/175/4808/Undergraduate//6.gif";s:9:"经济学";s:37:"./major/175/4808/Undergraduate//5.gif";s:9:"教育学";s:37:"./major/175/4808/Undergraduate//4.gif";s:9:"管理学";s:37:"./major/175/4808/Undergraduate//3.gif";s:6:"工学";s:37:"./major/175/4808/Undergraduate//2.gif";s:6:"医学";s:38:"./major/175/4808/Undergraduate//10.gif";s:6:"法学";s:37:"./major/175/4808/Undergraduate//1.gif";}</t>
  </si>
  <si>
    <t>{"Address":"Office of Admissions, Britt Hall, 1250 Siskiyou Boulevard Ashland, OR 97520  ","Tel":"+1 541-552-6411","Fax":"+1 541-552-8403 ","Mail":"admissions@sou.edu","ApplyOnline":"http://www.sou.edu/admissions/international/int-apply.html#.UhQevz9hCQU","Conditions_Cost": [{"score":"2.75"}],"Conditions_Edu": "高中毕业", "Conditions_Test": [{"type":"传统托福(PBT)","score":"520"},{"type":"托福机考(CBT)","score":"190"},{"type":"托福网考(IBT)","score":"68"},{"type":"雅思","score":"5.5"}],"Conditions_Age": "无明确要求","MajorSum": "28", "OpeningTime": [{"time":"11月15日","tip":"冬季入学申请截止时间"},{"time":"1月7日","tip":"春季入学申请截止时间"},{"time":"4月1日","tip":"夏季入学申请截止时间"},{"time":"7月31日","tip":"秋季入学申请截止时间"}],"Tuition": "15120","Other_Application": "50","Other_reg": "-1","Other_books": "1215","ScholarshipUrl": "http://www.sou.edu/admissions/international/int-scholarships.html#.UoHNeuVtv99","alimony":"12768-21600","Other_Conditions": "1.可提交A-level。&amp;nbsp;2.英语语言熟练程度考试（ELPT）：959分。&amp;nbsp;3.美国语言中心112级水平。","Currency": "美元","Rate": "6.3387"}</t>
  </si>
  <si>
    <t>a:4:{i:0;O:8:"stdClass":2:{s:4:"type";s:17:"传统托福(PBT)";s:5:"score";s:3:"540";}i:1;O:8:"stdClass":2:{s:4:"type";s:17:"托福机考(CBT)";s:5:"score";s:3:"207";}i:2;O:8:"stdClass":2:{s:4:"type";s:17:"托福网考(IBT)";s:5:"score";s:2:"76";}i:3;O:8:"stdClass":2:{s:4:"type";s:6:"雅思";s:5:"score";s:3:"6.0";}}</t>
  </si>
  <si>
    <t>1.英语语言熟练程度考试（ELPT）：964分。&amp;nbsp;2.美国语言中心112级水平。</t>
  </si>
  <si>
    <t>a:7:{s:6:"文学";s:30:"./major/175/4808/Master//9.gif";s:6:"理学";s:30:"./major/175/4808/Master//6.gif";s:9:"教育学";s:30:"./major/175/4808/Master//4.gif";s:9:"管理学";s:30:"./major/175/4808/Master//3.gif";s:6:"工学";s:30:"./major/175/4808/Master//2.gif";s:6:"医学";s:31:"./major/175/4808/Master//10.gif";s:0:"";i:6;}</t>
  </si>
  <si>
    <t>{"Address":"Office of Admissions, Britt Hall, 1250 Siskiyou Boulevard Ashland, OR 97520  ","Tel":"+1 541-552-6411","Fax":"+1 541-552-8403 ","Mail":"admissions@sou.edu","ApplyOnline":"http://www.sou.edu/admissions/international/int-apply.html#.UhQevz9hCQU","Conditions_Cost": [{"score":"3.0"}],"Conditions_Edu": "本科毕业", "Conditions_Test": [{"type":"传统托福(PBT)","score":"540"},{"type":"托福机考(CBT)","score":"207"},{"type":"托福网考(IBT)","score":"76"},{"type":"雅思","score":"6.0"}],"Conditions_Age": "无明确要求","MajorSum": "15", "OpeningTime": "","Tuition": "18438","Other_Application": "50","Other_reg": "-1","Other_books": "-1","ScholarshipUrl": "http://www.sou.edu/admissions/international/int-scholarships.html#.UoHNeuVtv99","alimony":"12768-21600","Other_Conditions": "1.英语语言熟练程度考试（ELPT）：964分。&amp;nbsp;2.美国语言中心112级水平。","Currency": "美元","Rate": "6.3387"}</t>
  </si>
  <si>
    <t>a:5:{s:6:"文学";s:34:"./major/175/4808/Specialist//9.gif";s:6:"农学";s:34:"./major/175/4808/Specialist//8.gif";s:9:"经济学";s:34:"./major/175/4808/Specialist//5.gif";s:9:"管理学";s:34:"./major/175/4808/Specialist//3.gif";s:6:"法学";s:34:"./major/175/4808/Specialist//1.gif";}</t>
  </si>
  <si>
    <t>{"Address":"Office of Admissions, Britt Hall, 1250 Siskiyou Boulevard Ashland, OR 97520  ","Tel":"+1 541-552-6411","Fax":"+1 541-552-8403  ","Mail":"admissions@sou.edu","ApplyOnline":"http://www.sou.edu/admissions/international/int-apply.html#.UhQevz9hCQU","Conditions_Cost": "","Conditions_Edu": "无明确要求", "Conditions_Test": "","Conditions_Age": "无明确要求","MajorSum": "13", "OpeningTime": "","Tuition": "15120","Other_Application": "50","Other_reg": "-1","Other_books": "1215","ScholarshipUrl": "http://www.sou.edu/admissions/international/int-scholarships.html#.UoHNeuVtv99","alimony":"12768-21600","Other_Conditions": "无明确要求","Currency": "美元","Rate": "6.3387"}</t>
  </si>
  <si>
    <t>1 (541) 552-8195</t>
  </si>
  <si>
    <t>koralek@sou.edu</t>
  </si>
  <si>
    <t>a:1:{i:0;O:8:"stdClass":2:{s:4:"time";s:8:"1月3日";s:3:"tip";s:44:"每年开课4次，1月、3月、6月、9月";}}</t>
  </si>
  <si>
    <t>1 (541) 552-8180</t>
  </si>
  <si>
    <t>a:2:{s:6:"文学";s:32:"./major/175/4808/Language//9.gif";s:9:"教育学";s:32:"./major/175/4808/Language//4.gif";}</t>
  </si>
  <si>
    <t>{"Address":"Office of Admissions, Britt Hall, 1250 Siskiyou Boulevard Ashland, OR 97520  ","Tel":"1 (541) 552-8180","Fax":"1 (541) 552-8195 ","Mail":"koralek@sou.edu","ApplyOnline":"http://www.sou.edu/admissions/international/int-apply.html#.UhQevz9hCQU","Conditions_Cost": "","Conditions_Edu": "无明确要求", "Conditions_Test": "","Conditions_Age": "无明确要求","MajorSum": "1", "OpeningTime": [{"time":"1月3日","tip":"每年开课4次，1月、3月、6月、9月"}],"Tuition": "-1","Other_Application": "-1","Other_reg": "-1","Other_books": "-1","ScholarshipUrl": "","alimony":"12768-21600","Other_Conditions": "无明确要求","Currency": "美元","Rate": "6.3387"}</t>
  </si>
  <si>
    <t>a:5:{s:6:"农学";s:34:"./major/175/4808/Foundation//8.gif";s:6:"理学";s:34:"./major/175/4808/Foundation//6.gif";s:6:"工学";s:34:"./major/175/4808/Foundation//2.gif";s:6:"医学";s:35:"./major/175/4808/Foundation//10.gif";s:6:"法学";s:34:"./major/175/4808/Foundation//1.gif";}</t>
  </si>
  <si>
    <t>{"Address":"","Tel":"","Fax":"","Mail":"","ApplyOnline":"","Conditions_Cost": "","Conditions_Edu": "无明确要求", "Conditions_Test": "","Conditions_Age": "无明确要求","MajorSum": "13", "OpeningTime": "","Tuition": "-1","Other_Application": "-1","Other_reg": "-1","Other_books": "-1","ScholarshipUrl": "","alimony":"12768-21600","Other_Conditions": "无明确要求","Currency": "美元","Rate": "6.3387"}</t>
  </si>
  <si>
    <t>梅西赫斯特大学</t>
  </si>
  <si>
    <t>Mercyhurst University</t>
  </si>
  <si>
    <t>Mercyhurst University, 501 East 38th Street, Erie , PA  16546</t>
  </si>
  <si>
    <t>https://apply.mercyhurst.edu/</t>
  </si>
  <si>
    <t>1 (814) 824-3260</t>
  </si>
  <si>
    <t>eevans@mercyhurst.edu</t>
  </si>
  <si>
    <t>a:2:{i:0;O:8:"stdClass":2:{s:4:"time";s:10:"12月31日";s:3:"tip";s:54:"该校采取滚动式录取方式，全年皆可申请";}i:1;O:8:"stdClass":2:{s:4:"time";s:8:"3月1日";s:3:"tip";s:118:"该校采取滚动式录取方式，全年皆可申请，建议截止时间为3月1日，逾期申请时间为5月1日";}}</t>
  </si>
  <si>
    <t>1、可提交SAT或ACT考试成绩。&amp;nbsp;2、要求提交托福考试成绩。</t>
  </si>
  <si>
    <t>http://www.mercyhurst.edu/financial_aid/</t>
  </si>
  <si>
    <t>1 (814) 824-2478</t>
  </si>
  <si>
    <t>a:11:{s:6:"文学";s:37:"./major/175/5035/Undergraduate//9.gif";s:9:"历史学";s:37:"./major/175/5035/Undergraduate//7.gif";s:6:"理学";s:37:"./major/175/5035/Undergraduate//6.gif";s:9:"经济学";s:37:"./major/175/5035/Undergraduate//5.gif";s:9:"教育学";s:37:"./major/175/5035/Undergraduate//4.gif";s:9:"管理学";s:37:"./major/175/5035/Undergraduate//3.gif";s:6:"工学";s:37:"./major/175/5035/Undergraduate//2.gif";s:6:"军事";s:38:"./major/175/5035/Undergraduate//12.gif";s:6:"哲学";s:38:"./major/175/5035/Undergraduate//11.gif";s:6:"医学";s:38:"./major/175/5035/Undergraduate//10.gif";s:6:"法学";s:37:"./major/175/5035/Undergraduate//1.gif";}</t>
  </si>
  <si>
    <t>{"Address":"Mercyhurst University, 501 East 38th Street, Erie , PA  16546","Tel":"1 (814) 824-2478","Fax":"1 (814) 824-3260","Mail":"eevans@mercyhurst.edu","ApplyOnline":"https://apply.mercyhurst.edu/","Conditions_Cost": "","Conditions_Edu": "高中毕业", "Conditions_Test": "","Conditions_Age": "无明确要求","MajorSum": "114", "OpeningTime": [{"time":"12月31日","tip":"该校采取滚动式录取方式，全年皆可申请"},{"time":"3月1日","tip":"该校采取滚动式录取方式，全年皆可申请，建议截止时间为3月1日，逾期申请时间为5月1日"}],"Tuition": "28400","Other_Application": "-1","Other_reg": "-1","Other_books": "-1","ScholarshipUrl": "http://www.mercyhurst.edu/financial_aid/","alimony":"12768-21600","Other_Conditions": "1、可提交SAT或ACT考试成绩。&amp;nbsp;2、要求提交托福考试成绩。","Currency": "美元","Rate": "6.3387"}</t>
  </si>
  <si>
    <t>Mercyhurst University, 501 East 38th Street, Erie, PA  16546</t>
  </si>
  <si>
    <t>http://www.mercyhurst.edu/academics/graduate/graduate%20admissions/international%20students</t>
  </si>
  <si>
    <t>1 (814) 824-3297</t>
  </si>
  <si>
    <t>cschiffer@mercyhurst.edu</t>
  </si>
  <si>
    <t>1、要求提交GRE或MAT考试成绩。</t>
  </si>
  <si>
    <t>1 (814) 824-3351</t>
  </si>
  <si>
    <t>a:6:{s:6:"理学";s:30:"./major/175/5035/Master//6.gif";s:9:"教育学";s:30:"./major/175/5035/Master//4.gif";s:9:"管理学";s:30:"./major/175/5035/Master//3.gif";s:6:"工学";s:30:"./major/175/5035/Master//2.gif";s:6:"医学";s:31:"./major/175/5035/Master//10.gif";s:6:"法学";s:30:"./major/175/5035/Master//1.gif";}</t>
  </si>
  <si>
    <t>{"Address":"Mercyhurst University, 501 East 38th Street, Erie, PA  16546","Tel":"1 (814) 824-3351","Fax":"1 (814) 824-3297","Mail":"cschiffer@mercyhurst.edu","ApplyOnline":"http://www.mercyhurst.edu/academics/graduate/graduate%20admissions/international%20students","Conditions_Cost": "","Conditions_Edu": "本科毕业", "Conditions_Test": [{"type":"传统托福(PBT)","score":"550"},{"type":"托福机考(CBT)","score":"213"},{"type":"托福网考(IBT)","score":"79"},{"type":"雅思","score":"6.5"}],"Conditions_Age": "无明确要求","MajorSum": "8", "OpeningTime": "","Tuition": "16944","Other_Application": "-1","Other_reg": "-1","Other_books": "-1","ScholarshipUrl": "http://www.mercyhurst.edu/financial_aid/","alimony":"12768-21600","Other_Conditions": "1、要求提交GRE或MAT考试成绩。","Currency": "美元","Rate": "6.3387"}</t>
  </si>
  <si>
    <t>a:8:{s:6:"文学";s:34:"./major/175/5035/Specialist//9.gif";s:6:"农学";s:34:"./major/175/5035/Specialist//8.gif";s:6:"理学";s:34:"./major/175/5035/Specialist//6.gif";s:9:"教育学";s:34:"./major/175/5035/Specialist//4.gif";s:9:"管理学";s:34:"./major/175/5035/Specialist//3.gif";s:6:"工学";s:34:"./major/175/5035/Specialist//2.gif";s:6:"医学";s:35:"./major/175/5035/Specialist//10.gif";s:6:"法学";s:34:"./major/175/5035/Specialist//1.gif";}</t>
  </si>
  <si>
    <t>{"Address":"Mercyhurst University, 501 East 38th Street, Erie , PA  16546","Tel":"1 (814) 824-2478","Fax":"1 (814) 824-3260","Mail":"eevans@mercyhurst.edu","ApplyOnline":"https://apply.mercyhurst.edu/","Conditions_Cost": "","Conditions_Edu": "高中毕业", "Conditions_Test": "","Conditions_Age": "无明确要求","MajorSum": "23", "OpeningTime": [{"time":"12月31日","tip":"该校采取滚动式录取方式，全年皆可申请"},{"time":"3月1日","tip":"该校采取滚动式录取方式，全年皆可申请，建议截止时间为3月1日，逾期申请时间为5月1日"}],"Tuition": "28400","Other_Application": "-1","Other_reg": "-1","Other_books": "-1","ScholarshipUrl": "http://www.mercyhurst.edu/financial_aid/","alimony":"12768-21600","Other_Conditions": "1、可提交SAT或ACT考试成绩。&amp;nbsp;2、要求提交托福考试成绩。","Currency": "美元","Rate": "6.3387"}</t>
  </si>
  <si>
    <t>1 ( 814) 824-3351</t>
  </si>
  <si>
    <t>a:5:{s:6:"理学";s:31:"./major/175/5035/NetWork//6.gif";s:9:"教育学";s:31:"./major/175/5035/NetWork//4.gif";s:9:"管理学";s:31:"./major/175/5035/NetWork//3.gif";s:6:"工学";s:31:"./major/175/5035/NetWork//2.gif";s:6:"法学";s:31:"./major/175/5035/NetWork//1.gif";}</t>
  </si>
  <si>
    <t>{"Address":"Mercyhurst University, 501 East 38th Street, Erie, PA  16546","Tel":"1 ( 814) 824-3351","Fax":" 1 (814) 824-3297","Mail":"cschiffer@mercyhurst.edu","ApplyOnline":"http://www.mercyhurst.edu/academics/graduate/graduate%20admissions/international%20students","Conditions_Cost": "","Conditions_Edu": "无明确要求", "Conditions_Test": "","Conditions_Age": "无明确要求","MajorSum": "9", "OpeningTime": "","Tuition": "16944","Other_Application": "","Other_reg": "-1","Other_books": "-1","ScholarshipUrl": "http://www.mercyhurst.edu/financial_aid/","alimony":"12768-21600","Other_Conditions": "无明确要求","Currency": "美元","Rate": "6.3387"}</t>
  </si>
  <si>
    <t>萨基诺谷州立大学(大学中心)</t>
  </si>
  <si>
    <t>Saginaw Valley State University (University Center)</t>
  </si>
  <si>
    <t>Office of International Programs, ATTN: Admissions, Saginaw Valley State University, 7400 Bay Road, University Center, MI 48710-0001 U.S.A.</t>
  </si>
  <si>
    <t>https://www.applyweb.com/apply/svsu/menu.html</t>
  </si>
  <si>
    <t>a:4:{i:0;O:8:"stdClass":2:{s:4:"type";s:6:"雅思";s:5:"score";s:3:"5.5";}i:1;O:8:"stdClass":2:{s:4:"type";s:17:"传统托福(PBT)";s:5:"score";s:3:"500";}i:2;O:8:"stdClass":2:{s:4:"type";s:17:"托福机考(CBT)";s:5:"score";s:3:"173";}i:3;O:8:"stdClass":2:{s:4:"type";s:17:"托福网考(IBT)";s:5:"score";s:2:"61";}}</t>
  </si>
  <si>
    <t>oip@svsu.edu</t>
  </si>
  <si>
    <t>a:2:{i:0;O:8:"stdClass":2:{s:4:"time";s:8:"7月1日";s:3:"tip";s:30:"秋季入学申请截止日期";}i:1;O:8:"stdClass":2:{s:4:"time";s:10:"11月15日";s:3:"tip";s:30:"冬季入学申请截止日期";}}</t>
  </si>
  <si>
    <t>http://www.svsu.edu/financialaid/scholarships/</t>
  </si>
  <si>
    <t>+1 989.964.4473</t>
  </si>
  <si>
    <t>a:11:{s:6:"文学";s:37:"./major/175/3079/Undergraduate//9.gif";s:6:"农学";s:37:"./major/175/3079/Undergraduate//8.gif";s:9:"历史学";s:37:"./major/175/3079/Undergraduate//7.gif";s:6:"理学";s:37:"./major/175/3079/Undergraduate//6.gif";s:9:"经济学";s:37:"./major/175/3079/Undergraduate//5.gif";s:9:"教育学";s:37:"./major/175/3079/Undergraduate//4.gif";s:9:"管理学";s:37:"./major/175/3079/Undergraduate//3.gif";s:6:"工学";s:37:"./major/175/3079/Undergraduate//2.gif";s:6:"哲学";s:38:"./major/175/3079/Undergraduate//11.gif";s:6:"医学";s:38:"./major/175/3079/Undergraduate//10.gif";s:6:"法学";s:37:"./major/175/3079/Undergraduate//1.gif";}</t>
  </si>
  <si>
    <t>{"Address":"Office of International Programs, ATTN: Admissions, Saginaw Valley State University, 7400 Bay Road, University Center, MI 48710-0001 U.S.A.","Tel":"+1 989.964.4473","Fax":"","Mail":"oip@svsu.edu","ApplyOnline":"https://www.applyweb.com/apply/svsu/menu.html","Conditions_Cost": "","Conditions_Edu": "高中毕业", "Conditions_Test": [{"type":"雅思","score":"5.5"},{"type":"传统托福(PBT)","score":"500"},{"type":"托福机考(CBT)","score":"173"},{"type":"托福网考(IBT)","score":"61"}],"Conditions_Age": "无明确要求","MajorSum": "70", "OpeningTime": [{"time":"7月1日","tip":"秋季入学申请截止日期"},{"time":"11月15日","tip":"冬季入学申请截止日期"}],"Tuition": "15496","Other_Application": "-1","Other_reg": "-1","Other_books": "-1","ScholarshipUrl": "http://www.svsu.edu/financialaid/scholarships/","alimony":"12768-21600","Other_Conditions": "无明确要求","Currency": "美元","Rate": "6.3387"}</t>
  </si>
  <si>
    <t>Office of Graduate Admissions, 356 Wickes Hall, 7400 Bay Road, University Center, MI 48710 USA</t>
  </si>
  <si>
    <t>+1 (989) 964-2788</t>
  </si>
  <si>
    <t>gradadm@svsu.edu</t>
  </si>
  <si>
    <t>1.提交本科学习成绩单（英文版）。&amp;nbsp;2.提交GRE分数。&amp;nbsp;2.部分专业要求提交GRE或GMAT考试成绩。</t>
  </si>
  <si>
    <t>+1 (989) 964-6096</t>
  </si>
  <si>
    <t>a:4:{s:9:"教育学";s:30:"./major/175/3079/Master//4.gif";s:9:"管理学";s:30:"./major/175/3079/Master//3.gif";s:6:"工学";s:30:"./major/175/3079/Master//2.gif";s:6:"医学";s:31:"./major/175/3079/Master//10.gif";}</t>
  </si>
  <si>
    <t>{"Address":"Office of Graduate Admissions, 356 Wickes Hall, 7400 Bay Road, University Center, MI 48710 USA","Tel":"+1 (989) 964-6096","Fax":"+1 (989) 964-2788","Mail":"gradadm@svsu.edu","ApplyOnline":"https://www.applyweb.com/apply/svsu/menu.html","Conditions_Cost": "","Conditions_Edu": "本科毕业", "Conditions_Test": [{"type":"传统托福(PBT)","score":"500"},{"type":"托福机考(CBT)","score":"173"},{"type":"托福网考(IBT)","score":"61"}],"Conditions_Age": "无明确要求","MajorSum": "12", "OpeningTime": "","Tuition": "16574","Other_Application": "-1","Other_reg": "-1","Other_books": "-1","ScholarshipUrl": "http://www.svsu.edu/financialaid/scholarships/","alimony":"12768-21600","Other_Conditions": "1.提交本科学习成绩单（英文版）。&amp;nbsp;2.提交GRE分数。&amp;nbsp;2.部分专业要求提交GRE或GMAT考试成绩。","Currency": "美元","Rate": "6.3387"}</t>
  </si>
  <si>
    <t>a:3:{i:0;O:8:"stdClass":2:{s:4:"type";s:17:"传统托福(PBT)";s:5:"score";s:3:"580";}i:1;O:8:"stdClass":2:{s:4:"type";s:17:"托福网考(IBT)";s:5:"score";s:2:"92";}i:2;O:8:"stdClass":2:{s:4:"type";s:6:"雅思";s:5:"score";s:1:"7";}}</t>
  </si>
  <si>
    <t>1.要求提交GRE考试成绩。&amp;nbsp;&amp;nbsp;注：以上要求为护理实践专业录取条件。</t>
  </si>
  <si>
    <t>a:1:{s:6:"医学";s:27:"./major/175/3079/Dr//10.gif";}</t>
  </si>
  <si>
    <t>{"Address":"Office of Graduate Admissions, 356 Wickes Hall, 7400 Bay Road, University Center, MI 48710 USA","Tel":"+1 (989) 964-6096","Fax":"+1 (989) 964-2788","Mail":"gradadm@svsu.edu","ApplyOnline":"https://www.applyweb.com/apply/svsu/menu.html","Conditions_Cost": [{"score":"四分制  3.3","tip":"GPA"}],"Conditions_Edu": "本科毕业", "Conditions_Test": [{"type":"传统托福(PBT)","score":"580"},{"type":"托福网考(IBT)","score":"92"},{"type":"雅思","score":"7"}],"Conditions_Age": "无明确要求","MajorSum": "1", "OpeningTime": "","Tuition": "16574","Other_Application": "-1","Other_reg": "-1","Other_books": "-1","ScholarshipUrl": "http://www.svsu.edu/financialaid/scholarships/","alimony":"12768-21600","Other_Conditions": "1.要求提交GRE考试成绩。&amp;nbsp;&amp;nbsp;注：以上要求为护理实践专业录取条件。","Currency": "美元","Rate": "6.3387"}</t>
  </si>
  <si>
    <t>http://www.svsu.edu/elp/registrationprocedures/</t>
  </si>
  <si>
    <t>申请人需参加该校的英语考试。</t>
  </si>
  <si>
    <t>a:1:{s:6:"文学";s:32:"./major/175/3079/Language//9.gif";}</t>
  </si>
  <si>
    <t>{"Address":"Office of International Programs, ATTN: Admissions, Saginaw Valley State University, 7400 Bay Road, University Center, MI 48710-0001 U.S.A.","Tel":"+1 989.964.4473","Fax":"","Mail":"oip@svsu.edu","ApplyOnline":"http://www.svsu.edu/elp/registrationprocedures/","Conditions_Cost": "","Conditions_Edu": "无明确要求", "Conditions_Test": "","Conditions_Age": "无明确要求","MajorSum": "1", "OpeningTime": "","Tuition": "484","Other_Application": "-1","Other_reg": "-1","Other_books": "-1","ScholarshipUrl": "","alimony":"12768-21600","Other_Conditions": "申请人需参加该校的英语考试。","Currency": "美元","Rate": "6.3387"}</t>
  </si>
  <si>
    <t>a:4:{s:6:"农学";s:34:"./major/175/3079/Foundation//8.gif";s:9:"教育学";s:34:"./major/175/3079/Foundation//4.gif";s:6:"医学";s:35:"./major/175/3079/Foundation//10.gif";s:6:"法学";s:34:"./major/175/3079/Foundation//1.gif";}</t>
  </si>
  <si>
    <t>{"Address":"Office of International Programs, ATTN: Admissions, Saginaw Valley State University, 7400 Bay Road, University Center, MI 48710-0001 U.S.A.","Tel":"+1 989.964.4473","Fax":"","Mail":"oip@svsu.edu","ApplyOnline":"https://www.applyweb.com/apply/svsu/menu.html","Conditions_Cost": "","Conditions_Edu": "无明确要求", "Conditions_Test": "","Conditions_Age": "无明确要求","MajorSum": "10", "OpeningTime": "","Tuition": "-1","Other_Application": "-1","Other_reg": "-1","Other_books": "-1","ScholarshipUrl": "","alimony":"12768-21600","Other_Conditions": "无明确要求","Currency": "美元","Rate": "6.3387"}</t>
  </si>
  <si>
    <t>南卡罗莱纳大学艾肯分校（艾肯）</t>
  </si>
  <si>
    <t>University of South Carolina - Aiken (Aiken)</t>
  </si>
  <si>
    <t>The University of South Carolina, 471 University Parkway, Aiken, South Carolina 29801</t>
  </si>
  <si>
    <t>http://web.usca.edu/admissions/internationaladmissions.dot</t>
  </si>
  <si>
    <t>admit@usca.edu</t>
  </si>
  <si>
    <t>a:1:{i:0;O:8:"stdClass":2:{s:4:"time";s:9:"12月1日";s:3:"tip";s:30:"秋季入学申请截止日期";}}</t>
  </si>
  <si>
    <t>http://web.usca.edu/financialaid/scholarships.dot</t>
  </si>
  <si>
    <t>+1 803-641-3366</t>
  </si>
  <si>
    <t>a:10:{s:6:"文学";s:37:"./major/175/5271/Undergraduate//9.gif";s:9:"历史学";s:37:"./major/175/5271/Undergraduate//7.gif";s:6:"理学";s:37:"./major/175/5271/Undergraduate//6.gif";s:9:"经济学";s:37:"./major/175/5271/Undergraduate//5.gif";s:9:"教育学";s:37:"./major/175/5271/Undergraduate//4.gif";s:9:"管理学";s:37:"./major/175/5271/Undergraduate//3.gif";s:6:"工学";s:37:"./major/175/5271/Undergraduate//2.gif";s:6:"哲学";s:38:"./major/175/5271/Undergraduate//11.gif";s:6:"医学";s:38:"./major/175/5271/Undergraduate//10.gif";s:6:"法学";s:37:"./major/175/5271/Undergraduate//1.gif";}</t>
  </si>
  <si>
    <t>{"Address":"The University of South Carolina, 471 University Parkway, Aiken, South Carolina 29801","Tel":"+1 803-641-3366","Fax":"","Mail":"admit@usca.edu","ApplyOnline":"http://web.usca.edu/admissions/internationaladmissions.dot","Conditions_Cost": "","Conditions_Edu": "高中毕业", "Conditions_Test": [{"type":"传统托福(PBT)","score":"550"},{"type":"托福机考(CBT)","score":"213"},{"type":"托福网考(IBT)","score":"80"}],"Conditions_Age": "无明确要求","MajorSum": "41", "OpeningTime": [{"time":"12月1日","tip":"秋季入学申请截止日期"}],"Tuition": "18050","Other_Application": "100","Other_reg": "-1","Other_books": "-1","ScholarshipUrl": "http://web.usca.edu/financialaid/scholarships.dot","alimony":"12768-21600","Other_Conditions": "无明确要求","Currency": "美元","Rate": "6.3387"}</t>
  </si>
  <si>
    <t>http://web.usca.edu/graduate-admissions/application/</t>
  </si>
  <si>
    <t>a:1:{i:0;O:8:"stdClass":2:{s:4:"time";s:8:"4月1日";s:3:"tip";s:51:"临床心理学专业秋季入学申请截止日期";}}</t>
  </si>
  <si>
    <t>临床心理学录取条件：&amp;nbsp;1.提交GRE考试成绩。&amp;nbsp;2.提交2封推荐信。</t>
  </si>
  <si>
    <t>a:2:{s:6:"理学";s:30:"./major/175/5271/Master//6.gif";s:9:"教育学";s:30:"./major/175/5271/Master//4.gif";}</t>
  </si>
  <si>
    <t>{"Address":"The University of South Carolina, 471 University Parkway, Aiken, South Carolina 29801","Tel":"+1 803-641-3366","Fax":"","Mail":"admit@usca.edu","ApplyOnline":"http://web.usca.edu/graduate-admissions/application/","Conditions_Cost": [{"score":"3.0"}],"Conditions_Edu": "本科毕业", "Conditions_Test": "","Conditions_Age": "无明确要求","MajorSum": "2", "OpeningTime": [{"time":"4月1日","tip":"临床心理学专业秋季入学申请截止日期"}],"Tuition": "24960","Other_Application": "100","Other_reg": "-1","Other_books": "-1","ScholarshipUrl": "http://web.usca.edu/financialaid/scholarships.dot","alimony":"12768-21600","Other_Conditions": "临床心理学录取条件：&amp;nbsp;1.提交GRE考试成绩。&amp;nbsp;2.提交2封推荐信。","Currency": "美元","Rate": "6.3387"}</t>
  </si>
  <si>
    <t>a:3:{s:9:"教育学";s:34:"./major/175/5271/Foundation//4.gif";s:6:"医学";s:35:"./major/175/5271/Foundation//10.gif";s:6:"法学";s:34:"./major/175/5271/Foundation//1.gif";}</t>
  </si>
  <si>
    <t>{"Address":"The University of South Carolina, 471 University Parkway, Aiken, South Carolina 29801","Tel":"+1 803-641-3366","Fax":"","Mail":"admit@usca.edu","ApplyOnline":"http://web.usca.edu/admissions/internationaladmissions.dot","Conditions_Cost": "","Conditions_Edu": "无明确要求", "Conditions_Test": "","Conditions_Age": "无明确要求","MajorSum": "3", "OpeningTime": "","Tuition": "-1","Other_Application": "-1","Other_reg": "-1","Other_books": "-1","ScholarshipUrl": "","alimony":"12768-21600","Other_Conditions": "无明确要求","Currency": "美元","Rate": "6.3387"}</t>
  </si>
  <si>
    <t>印第安纳大学南本德分校（南本德）</t>
  </si>
  <si>
    <t>Indiana University South Bend (South Bend)</t>
  </si>
  <si>
    <t>International Student Services, Indiana University South Bend, Administration Building A166X, 1700 Mishawaka Ave., P.O. Box 7111, South Bend, IN 46634-7111, United States</t>
  </si>
  <si>
    <t>https://www.iusb.edu/oiss/admissions/apply/index.php</t>
  </si>
  <si>
    <t>a:5:{i:0;O:8:"stdClass":2:{s:4:"type";s:17:"传统托福(PBT)";s:5:"score";s:3:"530";}i:1;O:8:"stdClass":2:{s:4:"type";s:17:"托福网考(IBT)";s:5:"score";s:2:"71";}i:2;O:8:"stdClass":2:{s:4:"type";s:6:"雅思";s:5:"score";s:3:"6.0";}i:3;O:8:"stdClass":2:{s:4:"type";s:3:"PTE";s:5:"score";s:2:"48";}i:4;O:8:"stdClass":2:{s:4:"type";s:18:"SAT批判性阅读";s:5:"score";s:3:"450";}}</t>
  </si>
  <si>
    <t>001 574 520 4590</t>
  </si>
  <si>
    <t>oiss@iusb.edu</t>
  </si>
  <si>
    <t>https://www.iusb.edu/finaid/types-of-financial-aid/scholarships.php</t>
  </si>
  <si>
    <t>001 574 520 4419</t>
  </si>
  <si>
    <t>a:10:{s:6:"文学";s:37:"./major/175/2103/Undergraduate//9.gif";s:9:"历史学";s:37:"./major/175/2103/Undergraduate//7.gif";s:6:"理学";s:37:"./major/175/2103/Undergraduate//6.gif";s:9:"经济学";s:37:"./major/175/2103/Undergraduate//5.gif";s:9:"教育学";s:37:"./major/175/2103/Undergraduate//4.gif";s:9:"管理学";s:37:"./major/175/2103/Undergraduate//3.gif";s:6:"工学";s:37:"./major/175/2103/Undergraduate//2.gif";s:6:"哲学";s:38:"./major/175/2103/Undergraduate//11.gif";s:6:"医学";s:38:"./major/175/2103/Undergraduate//10.gif";s:6:"法学";s:37:"./major/175/2103/Undergraduate//1.gif";}</t>
  </si>
  <si>
    <t>{"Address":"International Student Services, Indiana University South Bend, Administration Building A166X, 1700 Mishawaka Ave., P.O. Box 7111, South Bend, IN 46634-7111, United States","Tel":"001 574 520 4419","Fax":"001 574 520 4590","Mail":"oiss@iusb.edu","ApplyOnline":"https://www.iusb.edu/oiss/admissions/apply/index.php","Conditions_Cost": "","Conditions_Edu": "高中毕业", "Conditions_Test": [{"type":"传统托福(PBT)","score":"530"},{"type":"托福网考(IBT)","score":"71"},{"type":"雅思","score":"6.0"},{"type":"PTE","score":"48"},{"type":"SAT批判性阅读","score":"450"}],"Conditions_Age": "无明确要求","MajorSum": "47", "OpeningTime": [{"time":"6月1日","tip":"秋季入学申请截止时间"},{"time":"10月1日","tip":"春季入学申请截止时间"},{"time":"4月1日","tip":"夏季入学申请截止时间"}],"Tuition": "16894","Other_Application": "-1","Other_reg": "-1","Other_books": "-1","ScholarshipUrl": "https://www.iusb.edu/finaid/types-of-financial-aid/scholarships.php","alimony":"12768-21600","Other_Conditions": "无明确要求","Currency": "美元","Rate": "6.3387"}</t>
  </si>
  <si>
    <t>注：以上要求为应用数学与计算机科学专业录取条件。</t>
  </si>
  <si>
    <t>a:7:{s:6:"文学";s:30:"./major/175/2103/Master//9.gif";s:6:"理学";s:30:"./major/175/2103/Master//6.gif";s:9:"教育学";s:30:"./major/175/2103/Master//4.gif";s:9:"管理学";s:30:"./major/175/2103/Master//3.gif";s:6:"工学";s:30:"./major/175/2103/Master//2.gif";s:6:"医学";s:31:"./major/175/2103/Master//10.gif";s:6:"法学";s:30:"./major/175/2103/Master//1.gif";}</t>
  </si>
  <si>
    <t>{"Address":"International Student Services, Indiana University South Bend, Administration Building A166X, 1700 Mishawaka Ave., P.O. Box 7111, South Bend, IN 46634-7111, United States","Tel":"001 574 520 4419","Fax":"001 574 520 4590","Mail":"oiss@iusb.edu","ApplyOnline":"https://www.iusb.edu/oiss/admissions/apply/index.php","Conditions_Cost": [{"score":"四分制  3.0","tip":"GPA"}],"Conditions_Edu": "本科毕业", "Conditions_Test": [{"type":"传统托福(PBT)","score":"550"},{"type":"托福网考(IBT)","score":"79"},{"type":"雅思","score":"6.5"},{"type":"PTE","score":"53"}],"Conditions_Age": "无明确要求","MajorSum": "16", "OpeningTime": [{"time":"6月1日","tip":"秋季入学申请截止时间"},{"time":"10月1日","tip":"春季入学申请截止时间"},{"time":"4月1日","tip":"夏季入学申请截止时间"}],"Tuition": "14189","Other_Application": "-1","Other_reg": "-1","Other_books": "-1","ScholarshipUrl": "https://www.iusb.edu/finaid/types-of-financial-aid/scholarships.php","alimony":"12768-21600","Other_Conditions": "注：以上要求为应用数学与计算机科学专业录取条件。","Currency": "美元","Rate": "6.3387"}</t>
  </si>
  <si>
    <t>a:2:{s:9:"管理学";s:34:"./major/175/2103/Specialist//3.gif";s:6:"工学";s:34:"./major/175/2103/Specialist//2.gif";}</t>
  </si>
  <si>
    <t>{"Address":"International Student Services, Indiana University South Bend, Administration Building A166X, 1700 Mishawaka Ave., P.O. Box 7111, South Bend, IN 46634-7111, United States","Tel":"001 574 520 4419","Fax":"001 574 520 4590","Mail":"oiss@iusb.edu","ApplyOnline":"https://www.iusb.edu/oiss/admissions/apply/index.php","Conditions_Cost": "","Conditions_Edu": "高中毕业", "Conditions_Test": [{"type":"传统托福(PBT)","score":"530"},{"type":"托福网考(IBT)","score":"71"},{"type":"雅思","score":"6.0"},{"type":"PTE","score":"48"},{"type":"SAT批判性阅读","score":"450"}],"Conditions_Age": "无明确要求","MajorSum": "3", "OpeningTime": [{"time":"6月1日","tip":"秋季入学申请截止时间"},{"time":"10月1日","tip":"春季入学申请截止时间"},{"time":"4月1日","tip":"夏季入学申请截止时间"}],"Tuition": "16894","Other_Application": "-1","Other_reg": "-1","Other_books": "-1","ScholarshipUrl": "https://www.iusb.edu/finaid/types-of-financial-aid/scholarships.php","alimony":"12768-21600","Other_Conditions": "无明确要求","Currency": "美元","Rate": "6.3387"}</t>
  </si>
  <si>
    <t>Shawn Nichols-Boyle, Director English as a Second Language Program English Department Indiana University South Bend P. O. Box 7111 South Bend, IN 46634-7111</t>
  </si>
  <si>
    <t>sfnichol@iusb.edu</t>
  </si>
  <si>
    <t>001 574-520-4559</t>
  </si>
  <si>
    <t>a:2:{s:6:"文学";s:32:"./major/175/2103/Language//9.gif";s:9:"教育学";s:32:"./major/175/2103/Language//4.gif";}</t>
  </si>
  <si>
    <t>{"Address":"Shawn Nichols-Boyle, Director English as a Second Language Program English Department Indiana University South Bend P. O. Box 7111 South Bend, IN 46634-7111","Tel":"001 574-520-4559","Fax":"","Mail":"sfnichol@iusb.edu","ApplyOnline":"https://www.iusb.edu/oiss/admissions/apply/index.php","Conditions_Cost": "","Conditions_Edu": "无明确要求", "Conditions_Test": "","Conditions_Age": "无明确要求","MajorSum": "1", "OpeningTime": "","Tuition": "-1","Other_Application": "-1","Other_reg": "-1","Other_books": "-1","ScholarshipUrl": "","alimony":"12768-21600","Other_Conditions": "无明确要求","Currency": "美元","Rate": "6.3387"}</t>
  </si>
  <si>
    <t>a:1:{s:9:"管理学";s:31:"./major/175/2103/NetWork//3.gif";}</t>
  </si>
  <si>
    <t>{"Address":"International Student Services, Indiana University South Bend, Administration Building A166X, 1700 Mishawaka Ave., P.O. Box 7111, South Bend, IN 46634-7111, United States","Tel":"001 574 520 4419","Fax":"001 574 520 4590","Mail":"oiss@iusb.edu","ApplyOnline":"https://www.iusb.edu/oiss/admissions/apply/index.php","Conditions_Cost": "","Conditions_Edu": "无明确要求", "Conditions_Test": "","Conditions_Age": "无明确要求","MajorSum": "1", "OpeningTime": "","Tuition": "14189","Other_Application": "","Other_reg": "-1","Other_books": "-1","ScholarshipUrl": "","alimony":"12768-21600","Other_Conditions": "无明确要求","Currency": "美元","Rate": "6.3387"}</t>
  </si>
  <si>
    <t>休斯顿社区学院(休斯顿)</t>
  </si>
  <si>
    <t>Houston Community College (Houston)</t>
  </si>
  <si>
    <t>Office of International Student Services (OISS), Houston Community College, 3100 Main Street, 11th Floor, MC 1138, Houston, Texas 77002</t>
  </si>
  <si>
    <t>http://www.hccs.edu/district/students/international/</t>
  </si>
  <si>
    <t>+1 713.718.2112</t>
  </si>
  <si>
    <t>int_student_svcs@hccs.edu</t>
  </si>
  <si>
    <t>a:3:{i:0;O:8:"stdClass":2:{s:4:"time";s:8:"7月1日";s:3:"tip";s:33:"秋季入学的申请截止日期";}i:1;O:8:"stdClass":2:{s:4:"time";s:10:"11月18日";s:3:"tip";s:33:"春季入学的申请截止日期";}i:2;O:8:"stdClass":2:{s:4:"time";s:8:"4月1日";s:3:"tip";s:33:"夏季入学的申请截止日期";}}</t>
  </si>
  <si>
    <t>https://www.hccsfoundation.org/Scholarships</t>
  </si>
  <si>
    <t>+1 713.718.8521</t>
  </si>
  <si>
    <t>a:12:{s:6:"文学";s:34:"./major/175/5602/Specialist//9.gif";s:6:"农学";s:34:"./major/175/5602/Specialist//8.gif";s:9:"历史学";s:34:"./major/175/5602/Specialist//7.gif";s:6:"理学";s:34:"./major/175/5602/Specialist//6.gif";s:9:"经济学";s:34:"./major/175/5602/Specialist//5.gif";s:9:"教育学";s:34:"./major/175/5602/Specialist//4.gif";s:9:"管理学";s:34:"./major/175/5602/Specialist//3.gif";s:6:"工学";s:34:"./major/175/5602/Specialist//2.gif";s:21:"职教及其他类别";s:35:"./major/175/5602/Specialist//13.gif";s:6:"哲学";s:35:"./major/175/5602/Specialist//11.gif";s:6:"医学";s:35:"./major/175/5602/Specialist//10.gif";s:6:"法学";s:34:"./major/175/5602/Specialist//1.gif";}</t>
  </si>
  <si>
    <t>{"Address":"Office of International Student Services (OISS), Houston Community College, 3100 Main Street, 11th Floor, MC 1138, Houston, Texas 77002","Tel":"+1 713.718.8521","Fax":"+1 713.718.2112","Mail":"int_student_svcs@hccs.edu","ApplyOnline":"http://www.hccs.edu/district/students/international/","Conditions_Cost": "","Conditions_Edu": "高中毕业", "Conditions_Test": [{"type":"传统托福(PBT)","score":"550"},{"type":"托福机考(CBT)","score":"213"},{"type":"托福网考(IBT)","score":"80"},{"type":"雅思","score":"6.5"}],"Conditions_Age": "十八岁以上","MajorSum": "104", "OpeningTime": [{"time":"7月1日","tip":"秋季入学的申请截止日期"},{"time":"11月18日","tip":"春季入学的申请截止日期"},{"time":"4月1日","tip":"夏季入学的申请截止日期"}],"Tuition": "9195","Other_Application": "-1","Other_reg": "-1","Other_books": "-1","ScholarshipUrl": "https://www.hccsfoundation.org/Scholarships","alimony":"12768-21600","Other_Conditions": "1.提交SAT、ACT考试成绩。","Currency": "美元","Rate": "6.3387"}</t>
  </si>
  <si>
    <t>a:2:{s:6:"文学";s:32:"./major/175/5602/Language//9.gif";s:9:"教育学";s:32:"./major/175/5602/Language//4.gif";}</t>
  </si>
  <si>
    <t>{"Address":"","Tel":"","Fax":"","Mail":"","ApplyOnline":"","Conditions_Cost": "","Conditions_Edu": "无明确要求", "Conditions_Test": "","Conditions_Age": "无明确要求","MajorSum": "2", "OpeningTime": "","Tuition": "-1","Other_Application": "-1","Other_reg": "-1","Other_books": "-1","ScholarshipUrl": "","alimony":"12768-21600","Other_Conditions": "无明确要求","Currency": "美元","Rate": "6.3387"}</t>
  </si>
  <si>
    <t>格罗夫城学院（格罗夫城）</t>
  </si>
  <si>
    <t>Grove City College (Grove City)</t>
  </si>
  <si>
    <t>Admissions, Grove City College, 100 Campus Drive, Grove City, Pennsylvania 16127</t>
  </si>
  <si>
    <t>https://my.gcc.edu/gcc_misc/admissionsapp.aspx</t>
  </si>
  <si>
    <t>+1 (724)-458-3395</t>
  </si>
  <si>
    <t>admissions@gcc.edu</t>
  </si>
  <si>
    <t>http://www.gcc.edu/futurestudents/financialaid/Pages/State-Grants-and-Scholarships.aspx</t>
  </si>
  <si>
    <t>+1 (724)-458-2100</t>
  </si>
  <si>
    <t>a:9:{s:6:"文学";s:37:"./major/175/4961/Undergraduate//9.gif";s:9:"历史学";s:37:"./major/175/4961/Undergraduate//7.gif";s:6:"理学";s:37:"./major/175/4961/Undergraduate//6.gif";s:9:"经济学";s:37:"./major/175/4961/Undergraduate//5.gif";s:9:"教育学";s:37:"./major/175/4961/Undergraduate//4.gif";s:9:"管理学";s:37:"./major/175/4961/Undergraduate//3.gif";s:6:"工学";s:37:"./major/175/4961/Undergraduate//2.gif";s:6:"哲学";s:38:"./major/175/4961/Undergraduate//11.gif";s:6:"法学";s:37:"./major/175/4961/Undergraduate//1.gif";}</t>
  </si>
  <si>
    <t>{"Address":"Admissions, Grove City College, 100 Campus Drive, Grove City, Pennsylvania 16127","Tel":"+1 (724)-458-2100","Fax":"+1 (724)-458-3395","Mail":"admissions@gcc.edu","ApplyOnline":"https://my.gcc.edu/gcc_misc/admissionsapp.aspx","Conditions_Cost": "","Conditions_Edu": "高中毕业", "Conditions_Test": [{"type":"传统托福(PBT)","score":"550"},{"type":"托福机考(CBT)","score":"213"},{"type":"托福网考(IBT)","score":"79"}],"Conditions_Age": "无明确要求","MajorSum": "45", "OpeningTime": "","Tuition": "14880","Other_Application": "-1","Other_reg": "-1","Other_books": "1000","ScholarshipUrl": "http://www.gcc.edu/futurestudents/financialaid/Pages/State-Grants-and-Scholarships.aspx","alimony":"12768-21600","Other_Conditions": "无明确要求","Currency": "美元","Rate": "6.3387"}</t>
  </si>
  <si>
    <t>a:5:{s:6:"农学";s:34:"./major/175/4961/Foundation//8.gif";s:9:"教育学";s:34:"./major/175/4961/Foundation//4.gif";s:6:"哲学";s:35:"./major/175/4961/Foundation//11.gif";s:6:"医学";s:35:"./major/175/4961/Foundation//10.gif";s:6:"法学";s:34:"./major/175/4961/Foundation//1.gif";}</t>
  </si>
  <si>
    <t>{"Address":"Admissions, Grove City College, 100 Campus Drive, Grove City, Pennsylvania 16127","Tel":"+1 (724)-458-2100","Fax":"+1 (724)-458-3395","Mail":"admissions@gcc.edu","ApplyOnline":"https://my.gcc.edu/gcc_misc/admissionsapp.aspx","Conditions_Cost": "","Conditions_Edu": "无明确要求", "Conditions_Test": "","Conditions_Age": "无明确要求","MajorSum": "6", "OpeningTime": "","Tuition": "-1","Other_Application": "-1","Other_reg": "-1","Other_books": "-1","ScholarshipUrl": "","alimony":"12768-21600","Other_Conditions": "无明确要求","Currency": "美元","Rate": "6.3387"}</t>
  </si>
  <si>
    <t>阿苏萨太平洋大学（阿苏萨）</t>
  </si>
  <si>
    <t>Azusa Pacific University (Azusa)</t>
  </si>
  <si>
    <t>International Center Azusa Pacific University 901 E Alosta Ave. Azusa, CA 91702-7000</t>
  </si>
  <si>
    <t>https://www.apuadmissions.org/apply/，http://www.apu.edu/live_data/files/118/application_for_international_undergraduate_admission.pdf</t>
  </si>
  <si>
    <t>a:5:{i:0;O:8:"stdClass":2:{s:4:"type";s:23:"托福网考(IBT)阅读";s:5:"score";s:2:"20";}i:1;O:8:"stdClass":2:{s:4:"type";s:23:"托福网考(IBT)写作";s:5:"score";s:2:"22";}i:2;O:8:"stdClass":2:{s:4:"type";s:23:"托福网考(IBT)听力";s:5:"score";s:2:"20";}i:3;O:8:"stdClass":2:{s:4:"type";s:23:"托福网考(IBT)口语";s:5:"score";s:2:"18";}i:4;O:8:"stdClass":2:{s:4:"type";s:6:"雅思";s:5:"score";s:1:"6";}}</t>
  </si>
  <si>
    <t>1-626-815-3801</t>
  </si>
  <si>
    <t>international@apu.edu</t>
  </si>
  <si>
    <t>a:3:{i:0;O:8:"stdClass":2:{s:4:"time";s:8:"5月1日";s:3:"tip";s:30:"秋季入学申请截止时间";}i:1;O:8:"stdClass":2:{s:4:"time";s:9:"9月15日";s:3:"tip";s:30:"春季入学申请截止时间";}i:2;O:8:"stdClass":2:{s:4:"time";s:9:"12月1日";s:3:"tip";s:30:"夏季入学申请截止时间";}}</t>
  </si>
  <si>
    <t>http://www.apu.edu/international/enrollment/tuition/scholarships/</t>
  </si>
  <si>
    <t>1-626-812-3055</t>
  </si>
  <si>
    <t>a:10:{s:6:"文学";s:36:"./major/175/336/Undergraduate//9.gif";s:9:"历史学";s:36:"./major/175/336/Undergraduate//7.gif";s:6:"理学";s:36:"./major/175/336/Undergraduate//6.gif";s:9:"经济学";s:36:"./major/175/336/Undergraduate//5.gif";s:9:"教育学";s:36:"./major/175/336/Undergraduate//4.gif";s:9:"管理学";s:36:"./major/175/336/Undergraduate//3.gif";s:6:"工学";s:36:"./major/175/336/Undergraduate//2.gif";s:6:"哲学";s:37:"./major/175/336/Undergraduate//11.gif";s:6:"医学";s:37:"./major/175/336/Undergraduate//10.gif";s:6:"法学";s:36:"./major/175/336/Undergraduate//1.gif";}</t>
  </si>
  <si>
    <t>{"Address":"International Center Azusa Pacific University 901 E Alosta Ave. Azusa, CA 91702-7000","Tel":"1-626-812-3055","Fax":"1-626-815-3801","Mail":"international@apu.edu","ApplyOnline":"https://www.apuadmissions.org/apply/，http://www.apu.edu/live_data/files/118/application_for_international_undergraduate_admission.pdf","Conditions_Cost": [{"score":"2.75"}],"Conditions_Edu": "高中毕业", "Conditions_Test": [{"type":"托福网考(IBT)阅读","score":"20"},{"type":"托福网考(IBT)写作","score":"22"},{"type":"托福网考(IBT)听力","score":"20"},{"type":"托福网考(IBT)口语","score":"18"},{"type":"雅思","score":"6"}],"Conditions_Age": "无明确要求","MajorSum": "46", "OpeningTime": [{"time":"5月1日","tip":"秋季入学申请截止时间"},{"time":"9月15日","tip":"春季入学申请截止时间"},{"time":"12月1日","tip":"夏季入学申请截止时间"}],"Tuition": "31416","Other_Application": "65","Other_reg": "-1","Other_books": "-1","ScholarshipUrl": "http://www.apu.edu/international/enrollment/tuition/scholarships/","alimony":"12768-21600","Other_Conditions": "申请者可提交SAT、ACT考试成绩。","Currency": "美元","Rate": "6.3387"}</t>
  </si>
  <si>
    <t>http://www.apu.edu/apply/intlgrad/，http://www.apu.edu/live_data/files/118/application_for_international_graduate_admission.pdf</t>
  </si>
  <si>
    <t>a:5:{i:0;O:8:"stdClass":2:{s:4:"type";s:23:"托福网考(IBT)阅读";s:5:"score";s:2:"22";}i:1;O:8:"stdClass":2:{s:4:"type";s:23:"托福网考(IBT)写作";s:5:"score";s:2:"24";}i:2;O:8:"stdClass":2:{s:4:"type";s:23:"托福网考(IBT)听力";s:5:"score";s:2:"22";}i:3;O:8:"stdClass":2:{s:4:"type";s:23:"托福网考(IBT)口语";s:5:"score";s:2:"22";}i:4;O:8:"stdClass":2:{s:4:"type";s:6:"雅思";s:5:"score";s:1:"7";}}</t>
  </si>
  <si>
    <t>a:2:{i:0;O:8:"stdClass":2:{s:4:"time";s:9:"1月15日";s:3:"tip";s:45:"临床心理学秋季入学申请截止时间";}i:1;O:8:"stdClass":2:{s:4:"time";s:9:"8月15日";s:3:"tip";s:45:"临床心理学春季入学申请截止时间";}}</t>
  </si>
  <si>
    <t>a:7:{s:6:"文学";s:29:"./major/175/336/Master//9.gif";s:6:"理学";s:29:"./major/175/336/Master//6.gif";s:9:"教育学";s:29:"./major/175/336/Master//4.gif";s:9:"管理学";s:29:"./major/175/336/Master//3.gif";s:6:"哲学";s:30:"./major/175/336/Master//11.gif";s:6:"医学";s:30:"./major/175/336/Master//10.gif";s:6:"法学";s:29:"./major/175/336/Master//1.gif";}</t>
  </si>
  <si>
    <t>{"Address":"International Center Azusa Pacific University 901 E Alosta Ave. Azusa, CA 91702-7000","Tel":"1-626-812-3055","Fax":"1-626-815-3801","Mail":"international@apu.edu","ApplyOnline":"http://www.apu.edu/apply/intlgrad/，http://www.apu.edu/live_data/files/118/application_for_international_graduate_admission.pdf","Conditions_Cost": [{"score":"3.0"}],"Conditions_Edu": "本科毕业", "Conditions_Test": [{"type":"托福网考(IBT)阅读","score":"22"},{"type":"托福网考(IBT)写作","score":"24"},{"type":"托福网考(IBT)听力","score":"22"},{"type":"托福网考(IBT)口语","score":"22"},{"type":"雅思","score":"7"}],"Conditions_Age": "无明确要求","MajorSum": "31", "OpeningTime": [{"time":"1月15日","tip":"临床心理学秋季入学申请截止时间"},{"time":"8月15日","tip":"临床心理学春季入学申请截止时间"}],"Tuition": "22212","Other_Application": "65","Other_reg": "-1","Other_books": "1480","ScholarshipUrl": "http://www.apu.edu/international/enrollment/tuition/scholarships/","alimony":"12768-21600","Other_Conditions": "无明确要求","Currency": "美元","Rate": "6.3387"}</t>
  </si>
  <si>
    <t>a:5:{i:0;O:8:"stdClass":2:{s:4:"type";s:23:"托福网考(IBT)阅读";s:5:"score";s:2:"25";}i:1;O:8:"stdClass":2:{s:4:"type";s:23:"托福网考(IBT)写作";s:5:"score";s:2:"25";}i:2;O:8:"stdClass":2:{s:4:"type";s:23:"托福网考(IBT)听力";s:5:"score";s:2:"25";}i:3;O:8:"stdClass":2:{s:4:"type";s:23:"托福网考(IBT)口语";s:5:"score";s:2:"25";}i:4;O:8:"stdClass":2:{s:4:"type";s:6:"雅思";s:5:"score";s:1:"8";}}</t>
  </si>
  <si>
    <t>a:1:{i:0;O:8:"stdClass":2:{s:4:"time";s:8:"1月2日";s:3:"tip";s:45:"临床心理学秋季入学申请截止时间";}}</t>
  </si>
  <si>
    <t>a:5:{s:6:"理学";s:25:"./major/175/336/Dr//6.gif";s:9:"教育学";s:25:"./major/175/336/Dr//4.gif";s:9:"管理学";s:25:"./major/175/336/Dr//3.gif";s:6:"哲学";s:26:"./major/175/336/Dr//11.gif";s:6:"医学";s:26:"./major/175/336/Dr//10.gif";}</t>
  </si>
  <si>
    <t>{"Address":"International Center Azusa Pacific University 901 E Alosta Ave. Azusa, CA 91702-7000","Tel":"1-626-812-3055","Fax":"1-626-815-3801","Mail":"international@apu.edu","ApplyOnline":"http://www.apu.edu/apply/intlgrad/，http://www.apu.edu/live_data/files/118/application_for_international_graduate_admission.pdf","Conditions_Cost": [{"score":"3.0"}],"Conditions_Edu": "本科毕业", "Conditions_Test": [{"type":"托福网考(IBT)阅读","score":"25"},{"type":"托福网考(IBT)写作","score":"25"},{"type":"托福网考(IBT)听力","score":"25"},{"type":"托福网考(IBT)口语","score":"25"},{"type":"雅思","score":"8"}],"Conditions_Age": "无明确要求","MajorSum": "8", "OpeningTime": [{"time":"1月2日","tip":"临床心理学秋季入学申请截止时间"}],"Tuition": "27000","Other_Application": "65","Other_reg": "-1","Other_books": "-1","ScholarshipUrl": "http://www.apu.edu/international/enrollment/tuition/scholarships/","alimony":"12768-21600","Other_Conditions": "无明确要求","Currency": "美元","Rate": "6.3387"}</t>
  </si>
  <si>
    <t>International Center Azusa Pacific University PO Box 7000 Azusa, CA 91702-7000</t>
  </si>
  <si>
    <t>a:1:{i:0;O:8:"stdClass":2:{s:4:"time";s:9:"3月31日";s:3:"tip";s:0:"";}}</t>
  </si>
  <si>
    <t>a:2:{s:9:"经济学";s:26:"./major/175/336/MBA//5.gif";s:9:"管理学";s:26:"./major/175/336/MBA//3.gif";}</t>
  </si>
  <si>
    <t>{"Address":"International Center Azusa Pacific University PO Box 7000 Azusa, CA 91702-7000","Tel":"1-626-812-3055","Fax":"1-626-815-3801","Mail":"international@apu.edu","Conditions_Cost": [{"score":"3.0"}],"Conditions_Edu": "本科毕业", "Conditions_Test": [{"type":"托福网考(IBT)阅读","score":"22"},{"type":"托福网考(IBT)写作","score":"24"},{"type":"托福网考(IBT)听力","score":"22"},{"type":"托福网考(IBT)口语","score":"22"},{"type":"雅思","score":"7"}], "Conditions_Work": "无明确要求","xueZhi": "12个月 全日制","Conditions_Age": "无明确要求","MajorSum": "6", "OpeningTime": [{"time":"3月31日","tip":""}],"Tuition": "27626","Other_Application": "65","Other_reg": "-1","Other_books": "-1","ScholarshipUrl": "","alimony":"12768-21600","Other_Conditions": "无明确要求","Currency": "美元","Rate": "6.3387"}</t>
  </si>
  <si>
    <t>http://www.apu.edu/international/alci/admission/，http://www.apu.edu/live_data/files/118/app_int_alci.pdf</t>
  </si>
  <si>
    <t>international@apu.edu，alci@apu.edu</t>
  </si>
  <si>
    <t>a:1:{i:0;O:8:"stdClass":2:{s:4:"time";s:8:"1月1日";s:3:"tip";s:51:"每年开课5次，1月、5月、6月、7月、9月";}}</t>
  </si>
  <si>
    <t>申请者需提供就读学校成绩单。</t>
  </si>
  <si>
    <t>+1-626-812-3055，1 (626) 812-3069</t>
  </si>
  <si>
    <t>a:2:{s:6:"文学";s:31:"./major/175/336/Language//9.gif";s:9:"教育学";s:31:"./major/175/336/Language//4.gif";}</t>
  </si>
  <si>
    <t>{"Address":"International Center Azusa Pacific University 901 E Alosta Ave. Azusa, CA 91702-7000","Tel":"+1-626-812-3055，1 (626) 812-3069","Fax":"+1-626-815-3801","Mail":"international@apu.edu，alci@apu.edu","ApplyOnline":"http://www.apu.edu/international/alci/admission/，http://www.apu.edu/live_data/files/118/app_int_alci.pdf","Conditions_Cost": "","Conditions_Edu": "高中毕业", "Conditions_Test": "","Conditions_Age": "无明确要求","MajorSum": "2", "OpeningTime": [{"time":"1月1日","tip":"每年开课5次，1月、5月、6月、7月、9月"}],"Tuition": "343","Other_Application": "65","Other_reg": "-1","Other_books": "-1","ScholarshipUrl": "","alimony":"12768-21600","Other_Conditions": "申请者需提供就读学校成绩单。","Currency": "美元","Rate": "6.3387"}</t>
  </si>
  <si>
    <t>阿利基尼学院(米德维尔)</t>
  </si>
  <si>
    <t>Allegheny College (Meadville)</t>
  </si>
  <si>
    <t>520 N. Main Street • Meadville, PA 16335</t>
  </si>
  <si>
    <t>http://sites.allegheny.edu/international-admissions/application/</t>
  </si>
  <si>
    <t>globalgators@allegheny.edu</t>
  </si>
  <si>
    <t>1.提交托福、SAT或ACT成绩。</t>
  </si>
  <si>
    <t>http://sites.allegheny.edu/finaid/scholarship-opportunities/</t>
  </si>
  <si>
    <t>+1(814) 332-4351</t>
  </si>
  <si>
    <t>a:8:{s:6:"文学";s:37:"./major/175/4830/Undergraduate//9.gif";s:9:"历史学";s:37:"./major/175/4830/Undergraduate//7.gif";s:6:"理学";s:37:"./major/175/4830/Undergraduate//6.gif";s:9:"经济学";s:37:"./major/175/4830/Undergraduate//5.gif";s:6:"工学";s:37:"./major/175/4830/Undergraduate//2.gif";s:6:"哲学";s:38:"./major/175/4830/Undergraduate//11.gif";s:6:"医学";s:38:"./major/175/4830/Undergraduate//10.gif";s:6:"法学";s:37:"./major/175/4830/Undergraduate//1.gif";}</t>
  </si>
  <si>
    <t>{"Address":"520 N. Main Street • Meadville, PA 16335","Tel":"+1(814) 332-4351","Fax":"","Mail":"globalgators@allegheny.edu","ApplyOnline":"http://sites.allegheny.edu/international-admissions/application/","Conditions_Cost": "","Conditions_Edu": "高中毕业", "Conditions_Test": "","Conditions_Age": "无明确要求","MajorSum": "32", "OpeningTime": [{"time":"2月15日","tip":""}],"Tuition": "30000","Other_Application": "35","Other_reg": "-1","Other_books": "-1","ScholarshipUrl": "http://sites.allegheny.edu/finaid/scholarship-opportunities/","alimony":"12768-21600","Other_Conditions": "1.提交托福、SAT或ACT成绩。","Currency": "美元","Rate": "6.3387"}</t>
  </si>
  <si>
    <t>a:3:{s:9:"教育学";s:34:"./major/175/4830/Foundation//4.gif";s:6:"医学";s:35:"./major/175/4830/Foundation//10.gif";s:6:"法学";s:34:"./major/175/4830/Foundation//1.gif";}</t>
  </si>
  <si>
    <t>{"Address":"520 N. Main Street • Meadville, PA 16335","Tel":"+1(814) 332-4351","Fax":"","Mail":"globalgators@allegheny.edu","ApplyOnline":"http://sites.allegheny.edu/international-admissions/application/","Conditions_Cost": "","Conditions_Edu": "无明确要求", "Conditions_Test": "","Conditions_Age": "无明确要求","MajorSum": "2", "OpeningTime": "","Tuition": "-1","Other_Application": "-1","Other_reg": "-1","Other_books": "-1","ScholarshipUrl": "","alimony":"12768-21600","Other_Conditions": "无明确要求","Currency": "美元","Rate": "6.3387"}</t>
  </si>
  <si>
    <t>宾夕法尼亚米勒斯维尔大学 (米勒斯维尔)</t>
  </si>
  <si>
    <t>Millersville University of Pennsylvania (Millersville)</t>
  </si>
  <si>
    <t>Office of Admissions,P.O. Box 1002,Millersville University,Millersville , PA 17551-0302</t>
  </si>
  <si>
    <t>https://www.applyweb.com/apply/pamill/</t>
  </si>
  <si>
    <t>a:4:{i:0;O:8:"stdClass":2:{s:4:"type";s:17:"传统托福(PBT)";s:5:"score";s:3:"500";}i:1;O:8:"stdClass":2:{s:4:"type";s:17:"托福机考(CBT)";s:5:"score";s:3:"183";}i:2;O:8:"stdClass":2:{s:4:"type";s:17:"托福网考(IBT)";s:5:"score";s:2:"65";}i:3;O:8:"stdClass":2:{s:4:"type";s:6:"雅思";s:5:"score";s:3:"6.0";}}</t>
  </si>
  <si>
    <t>admissions@millersville.edu</t>
  </si>
  <si>
    <t>http://www.millersville.edu/finaid/grantsscholarship/index.php</t>
  </si>
  <si>
    <t>+1 717-872-3371</t>
  </si>
  <si>
    <t>a:10:{s:6:"文学";s:37:"./major/175/5038/Undergraduate//9.gif";s:9:"历史学";s:37:"./major/175/5038/Undergraduate//7.gif";s:6:"理学";s:37:"./major/175/5038/Undergraduate//6.gif";s:9:"经济学";s:37:"./major/175/5038/Undergraduate//5.gif";s:9:"教育学";s:37:"./major/175/5038/Undergraduate//4.gif";s:9:"管理学";s:37:"./major/175/5038/Undergraduate//3.gif";s:6:"工学";s:37:"./major/175/5038/Undergraduate//2.gif";s:6:"哲学";s:38:"./major/175/5038/Undergraduate//11.gif";s:6:"医学";s:38:"./major/175/5038/Undergraduate//10.gif";s:6:"法学";s:37:"./major/175/5038/Undergraduate//1.gif";}</t>
  </si>
  <si>
    <t>{"Address":"Office of Admissions,P.O. Box 1002,Millersville University,Millersville , PA 17551-0302","Tel":"+1 717-872-3371","Fax":"","Mail":"admissions@millersville.edu","ApplyOnline":"https://www.applyweb.com/apply/pamill/","Conditions_Cost": "","Conditions_Edu": "高中毕业", "Conditions_Test": [{"type":"传统托福(PBT)","score":"500"},{"type":"托福机考(CBT)","score":"183"},{"type":"托福网考(IBT)","score":"65"},{"type":"雅思","score":"6.0"}],"Conditions_Age": "无明确要求","MajorSum": "51", "OpeningTime": "","Tuition": "19141","Other_Application": "-1","Other_reg": "-1","Other_books": "-1","ScholarshipUrl": "http://www.millersville.edu/finaid/grantsscholarship/index.php","alimony":"12768-21600","Other_Conditions": "无明确要求","Currency": "美元","Rate": "6.3387"}</t>
  </si>
  <si>
    <t>P.O. Box 1002,Millersville University,Millersville, PA 17551-0302</t>
  </si>
  <si>
    <t>https://www.applyweb.com/apply/pamillg/apply.html</t>
  </si>
  <si>
    <t>+1(717) 872-3453</t>
  </si>
  <si>
    <t>gradadmissions@millersville.edu</t>
  </si>
  <si>
    <t>a:1:{i:0;O:8:"stdClass":2:{s:4:"time";s:10:"12月31日";s:3:"tip";s:33:"大部分专业全年均可申请";}}</t>
  </si>
  <si>
    <t>+1(717) 872-3099</t>
  </si>
  <si>
    <t>a:8:{s:6:"文学";s:30:"./major/175/5038/Master//9.gif";s:9:"历史学";s:30:"./major/175/5038/Master//7.gif";s:6:"理学";s:30:"./major/175/5038/Master//6.gif";s:9:"教育学";s:30:"./major/175/5038/Master//4.gif";s:9:"管理学";s:30:"./major/175/5038/Master//3.gif";s:6:"工学";s:30:"./major/175/5038/Master//2.gif";s:6:"医学";s:31:"./major/175/5038/Master//10.gif";s:6:"法学";s:30:"./major/175/5038/Master//1.gif";}</t>
  </si>
  <si>
    <t>{"Address":"P.O. Box 1002,Millersville University,Millersville, PA 17551-0302","Tel":"+1(717) 872-3099","Fax":"+1(717) 872-3453 ","Mail":"gradadmissions@millersville.edu","ApplyOnline":"https://www.applyweb.com/apply/pamillg/apply.html","Conditions_Cost": "","Conditions_Edu": "本科毕业", "Conditions_Test": [{"type":"传统托福(PBT)","score":"500"},{"type":"托福机考(CBT)","score":"183"},{"type":"托福网考(IBT)","score":"65"},{"type":"雅思","score":"6.0"}],"Conditions_Age": "无明确要求","MajorSum": "20", "OpeningTime": [{"time":"12月31日","tip":"大部分专业全年均可申请"}],"Tuition": "16974","Other_Application": "-1","Other_reg": "-1","Other_books": "-1","ScholarshipUrl": "http://www.millersville.edu/finaid/grantsscholarship/index.php","alimony":"12768-21600","Other_Conditions": "1.要求提交GRE、GMAT或MAT考试成绩。","Currency": "美元","Rate": "6.3387"}</t>
  </si>
  <si>
    <t>a:1:{s:6:"工学";s:34:"./major/175/5038/Specialist//2.gif";}</t>
  </si>
  <si>
    <t>{"Address":"P.O. Box 1002,Millersville University,Millersville, PA 17551-0302","Tel":"+1(717) 872-3099","Fax":"+1(717) 872-3453 ","Mail":"gradadmissions@millersville.edu","ApplyOnline":"https://www.applyweb.com/apply/pamillg/apply.html","Conditions_Cost": "","Conditions_Edu": "无明确要求", "Conditions_Test": "","Conditions_Age": "无明确要求","MajorSum": "0", "OpeningTime": "","Tuition": "-1","Other_Application": "","Other_reg": "-1","Other_books": "-1","ScholarshipUrl": "","alimony":"12768-21600","Other_Conditions": "无明确要求","Currency": "美元","Rate": "6.3387"}</t>
  </si>
  <si>
    <t>a:2:{s:9:"教育学";s:34:"./major/175/5038/Foundation//4.gif";s:6:"法学";s:34:"./major/175/5038/Foundation//1.gif";}</t>
  </si>
  <si>
    <t>{"Address":"Office of Admissions,P.O. Box 1002,Millersville University,Millersville , PA 17551-0302","Tel":"+1 717-872-3371","Fax":"","Mail":"admissions@millersville.edu","ApplyOnline":"https://www.applyweb.com/apply/pamill/","Conditions_Cost": "","Conditions_Edu": "无明确要求", "Conditions_Test": "","Conditions_Age": "无明确要求","MajorSum": "1", "OpeningTime": "","Tuition": "-1","Other_Application": "-1","Other_reg": "-1","Other_books": "-1","ScholarshipUrl": "","alimony":"12768-21600","Other_Conditions": "无明确要求","Currency": "美元","Rate": "6.3387"}</t>
  </si>
  <si>
    <t>奥格斯堡学院（明尼阿波利斯）</t>
  </si>
  <si>
    <t>Augsburg College (Minneapolis)</t>
  </si>
  <si>
    <t>International Undergraduate Admissions Office, Augsburg College, 2211 Riverside Avenue South, Minneapolis, MN 55454, 612-330-1001</t>
  </si>
  <si>
    <t>http://www.augsburg.edu/international/international-first-year/</t>
  </si>
  <si>
    <t>a:4:{i:0;O:8:"stdClass":2:{s:4:"type";s:17:"传统托福(PBT)";s:5:"score";s:3:"550";}i:1;O:8:"stdClass":2:{s:4:"type";s:17:"托福网考(IBT)";s:5:"score";s:2:"80";}i:2;O:8:"stdClass":2:{s:4:"type";s:6:"雅思";s:5:"score";s:3:"6.5";}i:3;O:8:"stdClass":2:{s:4:"type";s:3:"ACT";s:5:"score";s:2:"22";}}</t>
  </si>
  <si>
    <t>han@augsburg.edu</t>
  </si>
  <si>
    <t>1.SAT：写作与阅读1030.</t>
  </si>
  <si>
    <t>http://www.augsburg.edu/international/financial-aid/</t>
  </si>
  <si>
    <t>(1) 612-330-1359</t>
  </si>
  <si>
    <t>a:9:{s:6:"文学";s:37:"./major/175/3123/Undergraduate//9.gif";s:9:"历史学";s:37:"./major/175/3123/Undergraduate//7.gif";s:6:"理学";s:37:"./major/175/3123/Undergraduate//6.gif";s:9:"经济学";s:37:"./major/175/3123/Undergraduate//5.gif";s:9:"教育学";s:37:"./major/175/3123/Undergraduate//4.gif";s:9:"管理学";s:37:"./major/175/3123/Undergraduate//3.gif";s:6:"哲学";s:38:"./major/175/3123/Undergraduate//11.gif";s:6:"医学";s:38:"./major/175/3123/Undergraduate//10.gif";s:6:"法学";s:37:"./major/175/3123/Undergraduate//1.gif";}</t>
  </si>
  <si>
    <t>{"Address":"International Undergraduate Admissions Office, Augsburg College, 2211 Riverside Avenue South, Minneapolis, MN 55454, 612-330-1001","Tel":"(1) 612-330-1359","Fax":"","Mail":"han@augsburg.edu","ApplyOnline":"http://www.augsburg.edu/international/international-first-year/","Conditions_Cost": "","Conditions_Edu": "高中毕业", "Conditions_Test": [{"type":"传统托福(PBT)","score":"550"},{"type":"托福网考(IBT)","score":"80"},{"type":"雅思","score":"6.5"},{"type":"ACT","score":"22"}],"Conditions_Age": "无明确要求","MajorSum": "38", "OpeningTime": "","Tuition": "32544","Other_Application": "-1","Other_reg": "-1","Other_books": "600","ScholarshipUrl": "http://www.augsburg.edu/international/financial-aid/","alimony":"12768-21600","Other_Conditions": "1.SAT：写作与阅读1030.","Currency": "美元","Rate": "6.3387"}</t>
  </si>
  <si>
    <t>International Graduate Admissions Office, Augsburg College, 2211 Riverside Avenue South, Minneapolis, MN 55454, 612-330-1001</t>
  </si>
  <si>
    <t>https://app.applyyourself.com/AYApplicantLogin/ApplicantConnectLogin.asp?id=augsburg-g</t>
  </si>
  <si>
    <t>a:3:{i:0;O:8:"stdClass":2:{s:4:"time";s:9:"8月15日";s:3:"tip";s:45:"领导学专业秋季入学申请截止日期";}i:1;O:8:"stdClass":2:{s:4:"time";s:10:"12月15日";s:3:"tip";s:45:"领导学专业冬季入学申请截止日期";}i:2;O:8:"stdClass":2:{s:4:"time";s:9:"3月15日";s:3:"tip";s:45:"领导学专业春季入学申请截止日期";}}</t>
  </si>
  <si>
    <t>a:5:{s:6:"文学";s:30:"./major/175/3123/Master//9.gif";s:9:"教育学";s:30:"./major/175/3123/Master//4.gif";s:9:"管理学";s:30:"./major/175/3123/Master//3.gif";s:6:"医学";s:31:"./major/175/3123/Master//10.gif";s:6:"法学";s:30:"./major/175/3123/Master//1.gif";}</t>
  </si>
  <si>
    <t>{"Address":"International Graduate Admissions Office, Augsburg College, 2211 Riverside Avenue South, Minneapolis, MN 55454, 612-330-1001","Tel":"(1) 612-330-1359","Fax":"","Mail":"han@augsburg.edu","ApplyOnline":"https://app.applyyourself.com/AYApplicantLogin/ApplicantConnectLogin.asp?id=augsburg-g","Conditions_Cost": "","Conditions_Edu": "本科毕业", "Conditions_Test": [{"type":"托福网考(IBT)","score":"80"},{"type":"托福网考(IBT)写作","score":"20"},{"type":"托福网考(IBT)口语","score":"20"},{"type":"雅思","score":"6.5"},{"type":"密歇根英语考试","score":"80"}],"Conditions_Age": "无明确要求","MajorSum": "7", "OpeningTime": [{"time":"8月15日","tip":"领导学专业秋季入学申请截止日期"},{"time":"12月15日","tip":"领导学专业冬季入学申请截止日期"},{"time":"3月15日","tip":"领导学专业春季入学申请截止日期"}],"Tuition": "20640","Other_Application": "35","Other_reg": "-1","Other_books": "-1","ScholarshipUrl": "http://www.augsburg.edu/international/financial-aid/","alimony":"12768-21600","Other_Conditions": "无明确要求","Currency": "美元","Rate": "6.3387"}</t>
  </si>
  <si>
    <t>a:1:{i:0;O:8:"stdClass":2:{s:4:"time";s:9:"3月15日";s:3:"tip";s:33:"秋季第一轮申请截止日期";}}</t>
  </si>
  <si>
    <t>1.申请者需具备相关领域工作经验。</t>
  </si>
  <si>
    <t>a:1:{s:6:"医学";s:27:"./major/175/3123/Dr//10.gif";}</t>
  </si>
  <si>
    <t>{"Address":"International Graduate Admissions Office, Augsburg College, 2211 Riverside Avenue South, Minneapolis, MN 55454, 612-330-1001","Tel":"(1) 612-330-1359","Fax":"","Mail":"han@augsburg.edu","ApplyOnline":"https://app.applyyourself.com/AYApplicantLogin/ApplicantConnectLogin.asp?id=augsburg-g","Conditions_Cost": [{"score":"四分制  3.2","tip":"GPA"}],"Conditions_Edu": "本科毕业", "Conditions_Test": "","Conditions_Age": "无明确要求","MajorSum": "1", "OpeningTime": [{"time":"3月15日","tip":"秋季第一轮申请截止日期"}],"Tuition": "20832","Other_Application": "50","Other_reg": "-1","Other_books": "-1","ScholarshipUrl": "http://www.augsburg.edu/international/financial-aid/","alimony":"12768-21600","Other_Conditions": "1.申请者需具备相关领域工作经验。","Currency": "美元","Rate": "6.3387"}</t>
  </si>
  <si>
    <t>a:4:{s:6:"文学";s:34:"./major/175/3123/Specialist//9.gif";s:9:"经济学";s:34:"./major/175/3123/Specialist//5.gif";s:9:"管理学";s:34:"./major/175/3123/Specialist//3.gif";s:6:"工学";s:34:"./major/175/3123/Specialist//2.gif";}</t>
  </si>
  <si>
    <t>{"Address":"International Undergraduate Admissions Office, Augsburg College, 2211 Riverside Avenue South, Minneapolis, MN 55454, 612-330-1001","Tel":"(1) 612-330-1359","Fax":"","Mail":"han@augsburg.edu","ApplyOnline":"http://www.augsburg.edu/international/international-first-year/","Conditions_Cost": "","Conditions_Edu": "高中毕业", "Conditions_Test": [{"type":"传统托福(PBT)","score":"550"},{"type":"托福网考(IBT)","score":"80"},{"type":"雅思","score":"6.5"},{"type":"ACT","score":"22"}],"Conditions_Age": "无明确要求","MajorSum": "5", "OpeningTime": "","Tuition": "32544","Other_Application": "-1","Other_reg": "-1","Other_books": "600","ScholarshipUrl": "http://www.augsburg.edu/international/financial-aid/","alimony":"12768-21600","Other_Conditions": "1.SAT：写作与阅读1030.","Currency": "美元","Rate": "6.3387"}</t>
  </si>
  <si>
    <t>a:1:{s:9:"管理学";s:31:"./major/175/3123/NetWork//3.gif";}</t>
  </si>
  <si>
    <t>{"Address":"International Graduate Admissions Office, Augsburg College, 2211 Riverside Avenue South, Minneapolis, MN 55454, 612-330-1001","Tel":"(1) 612-330-1359","Fax":"","Mail":"han@augsburg.edu","ApplyOnline":"https://app.applyyourself.com/AYApplicantLogin/ApplicantConnectLogin.asp?id=augsburg-g","Conditions_Cost": "","Conditions_Edu": "无明确要求", "Conditions_Test": "","Conditions_Age": "无明确要求","MajorSum": "1", "OpeningTime": "","Tuition": "-1","Other_Application": "","Other_reg": "-1","Other_books": "-1","ScholarshipUrl": "","alimony":"12768-21600","Other_Conditions": "无明确要求","Currency": "美元","Rate": "6.3387"}</t>
  </si>
  <si>
    <t>a:6:{s:6:"农学";s:34:"./major/175/3123/Foundation//8.gif";s:9:"教育学";s:34:"./major/175/3123/Foundation//4.gif";s:6:"工学";s:34:"./major/175/3123/Foundation//2.gif";s:6:"哲学";s:35:"./major/175/3123/Foundation//11.gif";s:6:"医学";s:35:"./major/175/3123/Foundation//10.gif";s:6:"法学";s:34:"./major/175/3123/Foundation//1.gif";}</t>
  </si>
  <si>
    <t>{"Address":"International Undergraduate Admissions Office, Augsburg College, 2211 Riverside Avenue South, Minneapolis, MN 55454, 612-330-1001","Tel":"(1) 612-330-1359","Fax":"","Mail":"han@augsburg.edu","ApplyOnline":"http://www.augsburg.edu/international/international-first-year/","Conditions_Cost": "","Conditions_Edu": "无明确要求", "Conditions_Test": "","Conditions_Age": "无明确要求","MajorSum": "10", "OpeningTime": "","Tuition": "-1","Other_Application": "-1","Other_reg": "-1","Other_books": "-1","ScholarshipUrl": "","alimony":"12768-21600","Other_Conditions": "无明确要求","Currency": "美元","Rate": "6.3387"}</t>
  </si>
  <si>
    <t>俄克拉荷马城市大学(俄克拉荷马市)</t>
  </si>
  <si>
    <t>Oklahoma City University (Oklahoma City)</t>
  </si>
  <si>
    <t>Oklahoma City University, International Enrollment &amp; Student Services, 2501 N Blackwelder, Oklahoma City, OK 73106-1493, USA</t>
  </si>
  <si>
    <t>http://www.okcu.edu/admissions/international/howtoapply/</t>
  </si>
  <si>
    <t>a:7:{i:0;O:8:"stdClass":2:{s:4:"type";s:17:"传统托福(PBT)";s:5:"score";s:3:"550";}i:1;O:8:"stdClass":2:{s:4:"type";s:17:"托福网考(IBT)";s:5:"score";s:2:"80";}i:2;O:8:"stdClass":2:{s:4:"type";s:6:"雅思";s:5:"score";s:3:"6.0";}i:3;O:8:"stdClass":2:{s:4:"type";s:12:"雅思阅读";s:5:"score";s:3:"5.5";}i:4;O:8:"stdClass":2:{s:4:"type";s:12:"雅思写作";s:5:"score";s:3:"5.5";}i:5;O:8:"stdClass":2:{s:4:"type";s:12:"雅思听力";s:5:"score";s:3:"5.5";}i:6;O:8:"stdClass":2:{s:4:"type";s:12:"雅思口语";s:5:"score";s:3:"5.5";}}</t>
  </si>
  <si>
    <t>+1 (405) 208-5946</t>
  </si>
  <si>
    <t>iso@okcu.edu</t>
  </si>
  <si>
    <t>http://www.okcu.edu/admissions/international/scholarships/</t>
  </si>
  <si>
    <t>+1 (405) 208-5358</t>
  </si>
  <si>
    <t>a:10:{s:6:"文学";s:37:"./major/175/4692/Undergraduate//9.gif";s:9:"历史学";s:37:"./major/175/4692/Undergraduate//7.gif";s:6:"理学";s:37:"./major/175/4692/Undergraduate//6.gif";s:9:"经济学";s:37:"./major/175/4692/Undergraduate//5.gif";s:9:"教育学";s:37:"./major/175/4692/Undergraduate//4.gif";s:9:"管理学";s:37:"./major/175/4692/Undergraduate//3.gif";s:6:"工学";s:37:"./major/175/4692/Undergraduate//2.gif";s:6:"哲学";s:38:"./major/175/4692/Undergraduate//11.gif";s:6:"医学";s:38:"./major/175/4692/Undergraduate//10.gif";s:6:"法学";s:37:"./major/175/4692/Undergraduate//1.gif";}</t>
  </si>
  <si>
    <t>{"Address":"Oklahoma City University, International Enrollment &amp; Student Services, 2501 N Blackwelder, Oklahoma City, OK 73106-1493, USA","Tel":"+1 (405) 208-5358","Fax":"+1 (405) 208-5946","Mail":"iso@okcu.edu","ApplyOnline":"http://www.okcu.edu/admissions/international/howtoapply/","Conditions_Cost": [{"score":"四分制  3.0","tip":"GPA"}],"Conditions_Edu": "高中毕业", "Conditions_Test": [{"type":"传统托福(PBT)","score":"550"},{"type":"托福网考(IBT)","score":"80"},{"type":"雅思","score":"6.0"},{"type":"雅思阅读","score":"5.5"},{"type":"雅思写作","score":"5.5"},{"type":"雅思听力","score":"5.5"},{"type":"雅思口语","score":"5.5"}],"Conditions_Age": "无明确要求","MajorSum": "70", "OpeningTime": "","Tuition": "25976","Other_Application": "70","Other_reg": "-1","Other_books": "1000","ScholarshipUrl": "http://www.okcu.edu/admissions/international/scholarships/","alimony":"12768-21600","Other_Conditions": "无明确要求","Currency": "美元","Rate": "6.3387"}</t>
  </si>
  <si>
    <t>a:7:{s:6:"文学";s:30:"./major/175/4692/Master//9.gif";s:9:"教育学";s:30:"./major/175/4692/Master//4.gif";s:9:"管理学";s:30:"./major/175/4692/Master//3.gif";s:6:"工学";s:30:"./major/175/4692/Master//2.gif";s:6:"哲学";s:31:"./major/175/4692/Master//11.gif";s:6:"医学";s:31:"./major/175/4692/Master//10.gif";s:6:"法学";s:30:"./major/175/4692/Master//1.gif";}</t>
  </si>
  <si>
    <t>{"Address":"Oklahoma City University, International Enrollment &amp; Student Services, 2501 N Blackwelder, Oklahoma City, OK 73106-1493, USA","Tel":"+1 (405) 208-5358","Fax":"+1 (405) 208-5946","Mail":"iso@okcu.edu","ApplyOnline":"http://www.okcu.edu/admissions/international/howtoapply/","Conditions_Cost": [{"score":"四分制  3.0","tip":"GPA"}],"Conditions_Edu": "本科毕业", "Conditions_Test": [{"type":"传统托福(PBT)","score":"550"},{"type":"托福网考(IBT)","score":"80"},{"type":"雅思","score":"6.0"},{"type":"雅思阅读","score":"5.5"},{"type":"雅思写作","score":"5.5"},{"type":"雅思听力","score":"5.5"},{"type":"雅思口语","score":"5.5"}],"Conditions_Age": "无明确要求","MajorSum": "22", "OpeningTime": "","Tuition": "16848","Other_Application": "70","Other_reg": "-1","Other_books": "1000","ScholarshipUrl": "http://www.okcu.edu/admissions/international/scholarships/","alimony":"12768-21600","Other_Conditions": "无明确要求","Currency": "美元","Rate": "6.3387"}</t>
  </si>
  <si>
    <t>a:2:{s:6:"哲学";s:27:"./major/175/4692/Dr//11.gif";s:6:"医学";s:27:"./major/175/4692/Dr//10.gif";}</t>
  </si>
  <si>
    <t>{"Address":"Oklahoma City University, International Enrollment &amp; Student Services, 2501 N Blackwelder, Oklahoma City, OK 73106-1493, USA","Tel":"+1 (405) 208-5358","Fax":"+1 (405) 208-5946","Mail":"iso@okcu.edu","ApplyOnline":"http://www.okcu.edu/admissions/international/howtoapply/","Conditions_Cost": [{"score":"3.0"}],"Conditions_Edu": "本科毕业", "Conditions_Test": [{"type":"传统托福(PBT)","score":"550"},{"type":"托福网考(IBT)","score":"80"},{"type":"雅思","score":"6.0"},{"type":"雅思阅读","score":"5.5"},{"type":"雅思写作","score":"5.5"},{"type":"雅思听力","score":"5.5"},{"type":"雅思口语","score":"5.5"}],"Conditions_Age": "无明确要求","MajorSum": "3", "OpeningTime": "","Tuition": "16848","Other_Application": "70","Other_reg": "-1","Other_books": "1000","ScholarshipUrl": "http://www.okcu.edu/admissions/international/scholarships/","alimony":"12768-21600","Other_Conditions": "无明确要求","Currency": "美元","Rate": "6.3387"}</t>
  </si>
  <si>
    <t>Meinders School of Business, 2501 N. Blackwelder, Oklahoma City, OK 73106- 1493</t>
  </si>
  <si>
    <t>a:8:{i:0;O:8:"stdClass":2:{s:4:"type";s:17:"传统托福(PBT)";s:5:"score";s:3:"560";}i:1;O:8:"stdClass":2:{s:4:"type";s:17:"托福机考(CBT)";s:5:"score";s:3:"220";}i:2;O:8:"stdClass":2:{s:4:"type";s:17:"托福网考(IBT)";s:5:"score";s:2:"83";}i:3;O:8:"stdClass":2:{s:4:"type";s:6:"雅思";s:5:"score";s:3:"6.0";}i:4;O:8:"stdClass":2:{s:4:"type";s:12:"雅思阅读";s:5:"score";s:3:"5.5";}i:5;O:8:"stdClass":2:{s:4:"type";s:12:"雅思写作";s:5:"score";s:3:"5.5";}i:6;O:8:"stdClass":2:{s:4:"type";s:12:"雅思听力";s:5:"score";s:3:"5.5";}i:7;O:8:"stdClass":2:{s:4:"type";s:12:"雅思口语";s:5:"score";s:3:"5.5";}}</t>
  </si>
  <si>
    <t>admissions@okcu.edu</t>
  </si>
  <si>
    <t>1.申请人需提交之前学习成绩单。&amp;nbsp;2.申请人需提交GRE或GMAT考试成绩。&amp;nbsp;3.美国语言中心（ELS）-- 112级。</t>
  </si>
  <si>
    <t>1 (800) 633-7242</t>
  </si>
  <si>
    <t>a:3:{s:9:"管理学";s:27:"./major/175/4692/MBA//3.gif";s:6:"医学";s:28:"./major/175/4692/MBA//10.gif";s:6:"法学";s:27:"./major/175/4692/MBA//1.gif";}</t>
  </si>
  <si>
    <t>{"Address":"Meinders School of Business, 2501 N. Blackwelder, Oklahoma City, OK 73106- 1493","Tel":"1 (800) 633-7242","Fax":"","Mail":"admissions@okcu.edu","Conditions_Cost": "","Conditions_Edu": "本科毕业", "Conditions_Test": [{"type":"传统托福(PBT)","score":"560"},{"type":"托福机考(CBT)","score":"220"},{"type":"托福网考(IBT)","score":"83"},{"type":"雅思","score":"6.0"},{"type":"雅思阅读","score":"5.5"},{"type":"雅思写作","score":"5.5"},{"type":"雅思听力","score":"5.5"},{"type":"雅思口语","score":"5.5"}], "Conditions_Work": "无明确要求","Conditions_Age": "无明确要求","MajorSum": "3", "OpeningTime": "","Tuition": "21240","Other_Application": "70","Other_reg": "-1","Other_books": "-1","ScholarshipUrl": "","alimony":"12768-21600","Other_Conditions": "1.申请人需提交之前学习成绩单。&amp;nbsp;2.申请人需提交GRE或GMAT考试成绩。&amp;nbsp;3.美国语言中心（ELS）-- 112级。","Currency": "美元","Rate": "6.3387"}</t>
  </si>
  <si>
    <t>a:6:{s:6:"农学";s:34:"./major/175/4692/Foundation//8.gif";s:9:"教育学";s:34:"./major/175/4692/Foundation//4.gif";s:9:"管理学";s:34:"./major/175/4692/Foundation//3.gif";s:21:"职教及其他类别";s:35:"./major/175/4692/Foundation//13.gif";s:6:"医学";s:35:"./major/175/4692/Foundation//10.gif";s:6:"法学";s:34:"./major/175/4692/Foundation//1.gif";}</t>
  </si>
  <si>
    <t>{"Address":"Oklahoma City University, International Enrollment &amp; Student Services, 2501 N Blackwelder, Oklahoma City, OK 73106-1493, USA","Tel":"+1 (405) 208-5358","Fax":"+1 (405) 208-5946","Mail":"iso@okcu.edu","ApplyOnline":"http://www.okcu.edu/admissions/international/howtoapply/","Conditions_Cost": "","Conditions_Edu": "无明确要求", "Conditions_Test": "","Conditions_Age": "无明确要求","MajorSum": "12", "OpeningTime": "","Tuition": "-1","Other_Application": "-1","Other_reg": "-1","Other_books": "-1","ScholarshipUrl": "","alimony":"12768-21600","Other_Conditions": "无明确要求","Currency": "美元","Rate": "6.3387"}</t>
  </si>
  <si>
    <t>罗德岛设计学校（普罗维登斯）</t>
  </si>
  <si>
    <t>Rhode Island School of Design (Providence)</t>
  </si>
  <si>
    <t>Admissions Office, Rhode Island School of Design, Two College Street,Providence RI 02903-2791 USA</t>
  </si>
  <si>
    <t>http://www.risd.edu/Admissions/Apply/Freshmen/</t>
  </si>
  <si>
    <t>a:4:{i:0;O:8:"stdClass":2:{s:4:"type";s:6:"雅思";s:5:"score";s:3:"6.5";}i:1;O:8:"stdClass":2:{s:4:"type";s:17:"传统托福(PBT)";s:5:"score";s:3:"580";}i:2;O:8:"stdClass":2:{s:4:"type";s:17:"托福网考(IBT)";s:5:"score";s:2:"93";}i:3;O:8:"stdClass":2:{s:4:"type";s:17:"托福机考(CBT)";s:5:"score";s:3:"237";}}</t>
  </si>
  <si>
    <t>admissions@risd.edu</t>
  </si>
  <si>
    <t>1.提交之前学习成绩单。&amp;nbsp;2.按照学校要求提交作品。</t>
  </si>
  <si>
    <t>http://www.risd.edu/Financial_Aid/Types_of_Aid/Outside_Scholarships/</t>
  </si>
  <si>
    <t>+1 401 454-6300，+1 800 364-7473</t>
  </si>
  <si>
    <t>a:6:{s:6:"文学";s:37:"./major/175/5186/Undergraduate//9.gif";s:6:"农学";s:37:"./major/175/5186/Undergraduate//8.gif";s:9:"历史学";s:37:"./major/175/5186/Undergraduate//7.gif";s:6:"工学";s:37:"./major/175/5186/Undergraduate//2.gif";s:6:"哲学";s:38:"./major/175/5186/Undergraduate//11.gif";s:6:"法学";s:37:"./major/175/5186/Undergraduate//1.gif";}</t>
  </si>
  <si>
    <t>{"Address":"Admissions Office, Rhode Island School of Design, Two College Street,Providence RI 02903-2791 USA","Tel":"+1 401 454-6300，+1 800 364-7473","Fax":"","Mail":"admissions@risd.edu","ApplyOnline":"http://www.risd.edu/Admissions/Apply/Freshmen/","Conditions_Cost": "","Conditions_Edu": "高中毕业", "Conditions_Test": [{"type":"雅思","score":"6.5"},{"type":"传统托福(PBT)","score":"580"},{"type":"托福网考(IBT)","score":"93"},{"type":"托福机考(CBT)","score":"237"}],"Conditions_Age": "无明确要求","MajorSum": "22", "OpeningTime": [{"time":"2月1日","tip":"秋季入学申请截止时间"}],"Tuition": "42622","Other_Application": "60","Other_reg": "-1","Other_books": "-1","ScholarshipUrl": "http://www.risd.edu/Financial_Aid/Types_of_Aid/Outside_Scholarships/","alimony":"12768-21600","Other_Conditions": "1.提交之前学习成绩单。&amp;nbsp;2.按照学校要求提交作品。","Currency": "美元","Rate": "6.3387"}</t>
  </si>
  <si>
    <t>http://apply.risd.edu/</t>
  </si>
  <si>
    <t>a:4:{i:0;O:8:"stdClass":2:{s:4:"type";s:6:"雅思";s:5:"score";s:3:"6.5";}i:1;O:8:"stdClass":2:{s:4:"type";s:17:"传统托福(PBT)";s:5:"score";s:3:"580";}i:2;O:8:"stdClass":2:{s:4:"type";s:17:"托福网考(IBT)";s:5:"score";s:2:"93";}i:3;O:8:"stdClass":2:{s:4:"type";s:17:"托福机考(CBT)";s:5:"score";s:2:"27";}}</t>
  </si>
  <si>
    <t>a:1:{i:0;O:8:"stdClass":2:{s:4:"time";s:9:"1月10日";s:3:"tip";s:0:"";}}</t>
  </si>
  <si>
    <t>1.提交之前学习成绩单。&amp;nbsp;2.按照学校要求提交作品。&amp;nbsp;3.建议提交GRE考试成绩。</t>
  </si>
  <si>
    <t>a:4:{s:6:"文学";s:30:"./major/175/5186/Master//9.gif";s:6:"农学";s:30:"./major/175/5186/Master//8.gif";s:9:"教育学";s:30:"./major/175/5186/Master//4.gif";s:6:"工学";s:30:"./major/175/5186/Master//2.gif";}</t>
  </si>
  <si>
    <t>{"Address":"Admissions Office, Rhode Island School of Design, Two College Street,Providence RI 02903-2791 USA","Tel":"+1 401 454-6300，+1 800 364-7473","Fax":"","Mail":"admissions@risd.edu","ApplyOnline":"http://apply.risd.edu/","Conditions_Cost": "","Conditions_Edu": "本科毕业", "Conditions_Test": [{"type":"雅思","score":"6.5"},{"type":"传统托福(PBT)","score":"580"},{"type":"托福网考(IBT)","score":"93"},{"type":"托福机考(CBT)","score":"27"}],"Conditions_Age": "无明确要求","MajorSum": "19", "OpeningTime": [{"time":"1月10日","tip":""}],"Tuition": "42622","Other_Application": "60","Other_reg": "-1","Other_books": "-1","ScholarshipUrl": "http://www.risd.edu/Financial_Aid/Types_of_Aid/Outside_Scholarships/","alimony":"12768-21600","Other_Conditions": "1.提交之前学习成绩单。&amp;nbsp;2.按照学校要求提交作品。&amp;nbsp;3.建议提交GRE考试成绩。","Currency": "美元","Rate": "6.3387"}</t>
  </si>
  <si>
    <t>a:1:{s:6:"文学";s:34:"./major/175/5186/Foundation//9.gif";}</t>
  </si>
  <si>
    <t>{"Address":"Admissions Office, Rhode Island School of Design, Two College Street,Providence RI 02903-2791 USA","Tel":"+1 401 454-6300，+1 800 364-7473","Fax":"","Mail":"admissions@risd.edu","ApplyOnline":"http://www.risd.edu/Admissions/Apply/Freshmen/","Conditions_Cost": "","Conditions_Edu": "无明确要求", "Conditions_Test": "","Conditions_Age": "无明确要求","MajorSum": "3", "OpeningTime": "","Tuition": "-1","Other_Application": "-1","Other_reg": "-1","Other_books": "-1","ScholarshipUrl": "","alimony":"12768-21600","Other_Conditions": "无明确要求","Currency": "美元","Rate": "6.3387"}</t>
  </si>
  <si>
    <t>诺福克州立大学（诺福克）</t>
  </si>
  <si>
    <t>Norfolk State University (Norfolk)</t>
  </si>
  <si>
    <t>Norfolk State University Office of Undergraduate Admissions, 700 Park Avenue Norfolk, Virginia 23504 USA</t>
  </si>
  <si>
    <t>https://www.nsu.edu/enrollment-management/apply-online/index</t>
  </si>
  <si>
    <t>a:4:{i:0;O:8:"stdClass":2:{s:4:"type";s:17:"传统托福(PBT)";s:5:"score";s:3:"500";}i:1;O:8:"stdClass":2:{s:4:"type";s:17:"托福机考(CBT)";s:5:"score";s:3:"173";}i:2;O:8:"stdClass":2:{s:4:"type";s:18:"SAT批判性阅读";s:5:"score";s:3:"400";}i:3;O:8:"stdClass":2:{s:4:"type";s:9:"ACT英语";s:5:"score";s:2:"17";}}</t>
  </si>
  <si>
    <t>+1 (757) 823-2078</t>
  </si>
  <si>
    <t>admissions@nsu.edu，internationaladmissions@nsu.edu</t>
  </si>
  <si>
    <t>a:1:{i:0;O:8:"stdClass":2:{s:4:"time";s:9:"5月31日";s:3:"tip";s:30:"秋季入学申请截止时间";}}</t>
  </si>
  <si>
    <t>1.申请者需提供就读学校成绩单。&amp;nbsp;2.提供英语能力证明：&amp;nbsp;  托福、SAT、ACT考试成绩；或&amp;nbsp;  在美国认证教育机构完成3学时以上大学英语课程，且平均成绩C以上；或&amp;nbsp;  在英语国家完成学士或硕士学业。</t>
  </si>
  <si>
    <t>https://www.nsu.edu/enrollment-management/financial-aid/scholarships</t>
  </si>
  <si>
    <t>+1 (757) 823-8396</t>
  </si>
  <si>
    <t>a:10:{s:6:"文学";s:37:"./major/175/6069/Undergraduate//9.gif";s:9:"历史学";s:37:"./major/175/6069/Undergraduate//7.gif";s:6:"理学";s:37:"./major/175/6069/Undergraduate//6.gif";s:9:"经济学";s:37:"./major/175/6069/Undergraduate//5.gif";s:9:"教育学";s:37:"./major/175/6069/Undergraduate//4.gif";s:9:"管理学";s:37:"./major/175/6069/Undergraduate//3.gif";s:6:"工学";s:37:"./major/175/6069/Undergraduate//2.gif";s:6:"军事";s:38:"./major/175/6069/Undergraduate//12.gif";s:6:"医学";s:38:"./major/175/6069/Undergraduate//10.gif";s:6:"法学";s:37:"./major/175/6069/Undergraduate//1.gif";}</t>
  </si>
  <si>
    <t>{"Address":"Norfolk State University Office of Undergraduate Admissions, 700 Park Avenue Norfolk, Virginia 23504 USA","Tel":"+1 (757) 823-8396","Fax":"+1 (757) 823-2078","Mail":"admissions@nsu.edu，internationaladmissions@nsu.edu","ApplyOnline":"https://www.nsu.edu/enrollment-management/apply-online/index","Conditions_Cost": "","Conditions_Edu": "高中毕业", "Conditions_Test": [{"type":"传统托福(PBT)","score":"500"},{"type":"托福机考(CBT)","score":"173"},{"type":"SAT批判性阅读","score":"400"},{"type":"ACT英语","score":"17"}],"Conditions_Age": "无明确要求","MajorSum": "27", "OpeningTime": [{"time":"5月31日","tip":"秋季入学申请截止时间"}],"Tuition": "20696","Other_Application": "25","Other_reg": "-1","Other_books": "600","ScholarshipUrl": "https://www.nsu.edu/enrollment-management/financial-aid/scholarships","alimony":"12768-21600","Other_Conditions": "1.申请者需提供就读学校成绩单。&amp;nbsp;2.提供英语能力证明：&amp;nbsp;  托福、SAT、ACT考试成绩；或&amp;nbsp;  在美国认证教育机构完成3学时以上大学英语课程，且平均成绩C以上；或&amp;nbsp;  在英语国家完成学士或硕士学业。","Currency": "美元","Rate": "6.3387"}</t>
  </si>
  <si>
    <t>Norfolk State University Office of Graduate Admissions 700 Park Avenue Norfolk, Virginia 23504 USA</t>
  </si>
  <si>
    <t>admissions@nsu.edu，gradstudies@nsu.edu</t>
  </si>
  <si>
    <t>申请者需提供就读学校成绩单，以及英语能力证明。</t>
  </si>
  <si>
    <t>+1 (757) 823-8396，1 (757) 823-8015</t>
  </si>
  <si>
    <t>a:6:{s:6:"文学";s:30:"./major/175/6069/Master//9.gif";s:6:"理学";s:30:"./major/175/6069/Master//6.gif";s:9:"教育学";s:30:"./major/175/6069/Master//4.gif";s:9:"管理学";s:30:"./major/175/6069/Master//3.gif";s:6:"工学";s:30:"./major/175/6069/Master//2.gif";s:6:"法学";s:30:"./major/175/6069/Master//1.gif";}</t>
  </si>
  <si>
    <t>{"Address":"Norfolk State University Office of Graduate Admissions 700 Park Avenue Norfolk, Virginia 23504 USA","Tel":"+1 (757) 823-8396，1 (757) 823-8015","Fax":"+1 (757) 823-2078","Mail":"admissions@nsu.edu，gradstudies@nsu.edu","ApplyOnline":"https://www.nsu.edu/enrollment-management/apply-online/index","Conditions_Cost": [{"score":"四分制  2.5","tip":"GPA"}],"Conditions_Edu": "本科毕业", "Conditions_Test": [{"type":"传统托福(PBT)","score":"550"}],"Conditions_Age": "无明确要求","MajorSum": "19", "OpeningTime": "","Tuition": "16950","Other_Application": "35","Other_reg": "-1","Other_books": "600","ScholarshipUrl": "https://www.nsu.edu/enrollment-management/financial-aid/scholarships","alimony":"12768-21600","Other_Conditions": "申请者需提供就读学校成绩单，以及英语能力证明。","Currency": "美元","Rate": "6.3387"}</t>
  </si>
  <si>
    <t>a:2:{s:6:"工学";s:26:"./major/175/6069/Dr//2.gif";s:6:"法学";s:26:"./major/175/6069/Dr//1.gif";}</t>
  </si>
  <si>
    <t>{"Address":"Norfolk State University Office of Graduate Admissions 700 Park Avenue Norfolk, Virginia 23504 USA","Tel":"+1 (757) 823-8396，1 (757) 823-8015","Fax":"+1 (757) 823-2078","Mail":"admissions@nsu.edu，gradstudies@nsu.edu","ApplyOnline":"https://www.nsu.edu/enrollment-management/apply-online/index","Conditions_Cost": [{"score":"四分制  2.5","tip":"GPA"}],"Conditions_Edu": "本科毕业", "Conditions_Test": [{"type":"传统托福(PBT)","score":"550"}],"Conditions_Age": "无明确要求","MajorSum": "2", "OpeningTime": "","Tuition": "16950","Other_Application": "35","Other_reg": "-1","Other_books": "600","ScholarshipUrl": "https://www.nsu.edu/enrollment-management/financial-aid/scholarships","alimony":"12768-21600","Other_Conditions": "申请者需提供就读学校成绩单，以及英语能力证明。","Currency": "美元","Rate": "6.3387"}</t>
  </si>
  <si>
    <t>圣泽维尔大学（芝加哥）</t>
  </si>
  <si>
    <t>Saint Xavier University (Chicago)</t>
  </si>
  <si>
    <t>Office of Admission, Saint Xavier University, 3700 West 103rd Street, Chicago, IL 60655</t>
  </si>
  <si>
    <t>http://sxu.edu/admissions/apply.asp</t>
  </si>
  <si>
    <t>1-773-298-3076</t>
  </si>
  <si>
    <t>admission@sxu.edu</t>
  </si>
  <si>
    <t>http://sxu.edu/admissions/scholarships/grants.asp</t>
  </si>
  <si>
    <t>1-773-298-3050</t>
  </si>
  <si>
    <t>a:10:{s:6:"文学";s:37:"./major/175/1988/Undergraduate//9.gif";s:9:"历史学";s:37:"./major/175/1988/Undergraduate//7.gif";s:6:"理学";s:37:"./major/175/1988/Undergraduate//6.gif";s:9:"经济学";s:37:"./major/175/1988/Undergraduate//5.gif";s:9:"教育学";s:37:"./major/175/1988/Undergraduate//4.gif";s:9:"管理学";s:37:"./major/175/1988/Undergraduate//3.gif";s:6:"工学";s:37:"./major/175/1988/Undergraduate//2.gif";s:6:"哲学";s:38:"./major/175/1988/Undergraduate//11.gif";s:6:"医学";s:38:"./major/175/1988/Undergraduate//10.gif";s:6:"法学";s:37:"./major/175/1988/Undergraduate//1.gif";}</t>
  </si>
  <si>
    <t>{"Address":"Office of Admission, Saint Xavier University, 3700 West 103rd Street, Chicago, IL 60655","Tel":"1-773-298-3050","Fax":"1-773-298-3076","Mail":"admission@sxu.edu","ApplyOnline":"http://sxu.edu/admissions/apply.asp","Conditions_Cost": "","Conditions_Edu": "高中毕业", "Conditions_Test": [{"type":"传统托福(PBT)","score":"550"},{"type":"托福机考(CBT)","score":"213"},{"type":"托福网考(IBT)","score":"80"}],"Conditions_Age": "无明确要求","MajorSum": "54", "OpeningTime": [{"time":"5月1日","tip":"秋季入学申请截止日期"},{"time":"10月1日","tip":"春季入学申请截止日期"}],"Tuition": "28150","Other_Application": "-1","Other_reg": "-1","Other_books": "-1","ScholarshipUrl": "http://sxu.edu/admissions/scholarships/grants.asp","alimony":"12768-21600","Other_Conditions": "无明确要求","Currency": "美元","Rate": "6.3387"}</t>
  </si>
  <si>
    <t>http://sxu.edu/admissions/scholarships/graduate/index.asp</t>
  </si>
  <si>
    <t>a:7:{s:6:"文学";s:30:"./major/175/1988/Master//9.gif";s:6:"理学";s:30:"./major/175/1988/Master//6.gif";s:9:"经济学";s:30:"./major/175/1988/Master//5.gif";s:9:"教育学";s:30:"./major/175/1988/Master//4.gif";s:9:"管理学";s:30:"./major/175/1988/Master//3.gif";s:6:"工学";s:30:"./major/175/1988/Master//2.gif";s:6:"医学";s:31:"./major/175/1988/Master//10.gif";}</t>
  </si>
  <si>
    <t>{"Address":"Office of Admission, Saint Xavier University, 3700 West 103rd Street, Chicago, IL 60655","Tel":"1-773-298-3050","Fax":"1-773-298-3076","Mail":"admission@sxu.edu","ApplyOnline":"http://sxu.edu/admissions/apply.asp","Conditions_Cost": "","Conditions_Edu": "本科毕业", "Conditions_Test": [{"type":"传统托福(PBT)","score":"550"},{"type":"托福机考(CBT)","score":"213"},{"type":"托福网考(IBT)","score":"80"}],"Conditions_Age": "无明确要求","MajorSum": "28", "OpeningTime": [{"time":"5月1日","tip":"秋季入学申请截止日期"},{"time":"10月1日","tip":"春季入学申请截止日期"}],"Tuition": "20520","Other_Application": "-1","Other_reg": "-1","Other_books": "-1","ScholarshipUrl": "http://sxu.edu/admissions/scholarships/graduate/index.asp","alimony":"12768-21600","Other_Conditions": "无明确要求","Currency": "美元","Rate": "6.3387"}</t>
  </si>
  <si>
    <t>a:5:{i:0;O:8:"stdClass":2:{s:4:"type";s:17:"传统托福(PBT)";s:5:"score";s:3:"550";}i:1;O:8:"stdClass":2:{s:4:"type";s:17:"托福机考(CBT)";s:5:"score";s:3:"213";}i:2;O:8:"stdClass":2:{s:4:"type";s:17:"托福网考(IBT)";s:5:"score";s:2:"80";}i:3;O:8:"stdClass":2:{s:4:"type";s:3:"GRE";s:5:"score";s:4:"1000";}i:4;O:8:"stdClass":2:{s:4:"type";s:9:"GRE语文";s:5:"score";s:3:"450";}}</t>
  </si>
  <si>
    <t>admission@sxu.edu，rapacz@sxu.edu，twogan@sxu.edu</t>
  </si>
  <si>
    <t>1-773-298-3050，1 773-298-3620，1 708-802-6207</t>
  </si>
  <si>
    <t>a:2:{s:9:"经济学";s:27:"./major/175/1988/MBA//5.gif";s:9:"管理学";s:27:"./major/175/1988/MBA//3.gif";}</t>
  </si>
  <si>
    <t>{"Address":"Office of Admission, Saint Xavier University, 3700 West 103rd Street, Chicago, IL 60655  ","Tel":"1-773-298-3050，1 773-298-3620，1 708-802-6207","Fax":"1-773-298-3076  ","Mail":"admission@sxu.edu，rapacz@sxu.edu，twogan@sxu.edu","Conditions_Cost": [{"score":"四分制  3.0","tip":"四分制"}],"Conditions_Edu": "本科毕业", "Conditions_Test": [{"type":"传统托福(PBT)","score":"550"},{"type":"托福机考(CBT)","score":"213"},{"type":"托福网考(IBT)","score":"80"},{"type":"GRE","score":"1000"},{"type":"GRE语文","score":"450"}], "Conditions_Work": "无明确要求","Conditions_Age": "无明确要求","MajorSum": "10", "OpeningTime": [{"time":"5月1日","tip":"秋季入学申请截止日期"},{"time":"10月1日","tip":"春季入学申请截止日期"}],"Tuition": "23085","Other_Application": "35","Other_reg": "-1","Other_books": "-1","ScholarshipUrl": "","alimony":"12768-21600","Other_Conditions": "无明确要求","Currency": "美元","Rate": "6.3387"}</t>
  </si>
  <si>
    <t>a:4:{s:9:"经济学";s:34:"./major/175/1988/Specialist//5.gif";s:9:"管理学";s:34:"./major/175/1988/Specialist//3.gif";s:6:"工学";s:34:"./major/175/1988/Specialist//2.gif";s:6:"哲学";s:35:"./major/175/1988/Specialist//11.gif";}</t>
  </si>
  <si>
    <t>{"Address":"Office of Admission, Saint Xavier University, 3700 West 103rd Street, Chicago, IL 60655","Tel":"1-773-298-3050","Fax":"1-773-298-3076","Mail":"admission@sxu.edu","ApplyOnline":"http://sxu.edu/admissions/apply.asp","Conditions_Cost": "","Conditions_Edu": "高中毕业", "Conditions_Test": [{"type":"传统托福(PBT)","score":"550"},{"type":"托福机考(CBT)","score":"213"},{"type":"托福网考(IBT)","score":"80"}],"Conditions_Age": "无明确要求","MajorSum": "12", "OpeningTime": [{"time":"5月1日","tip":"秋季入学申请截止日期"},{"time":"10月1日","tip":"春季入学申请截止日期"}],"Tuition": "28150","Other_Application": "-1","Other_reg": "-1","Other_books": "-1","ScholarshipUrl": "http://sxu.edu/admissions/scholarships/grants.asp","alimony":"12768-21600","Other_Conditions": "无明确要求","Currency": "美元","Rate": "6.3387"}</t>
  </si>
  <si>
    <t>a:7:{s:6:"文学";s:31:"./major/175/1988/NetWork//9.gif";s:9:"经济学";s:31:"./major/175/1988/NetWork//5.gif";s:9:"教育学";s:31:"./major/175/1988/NetWork//4.gif";s:9:"管理学";s:31:"./major/175/1988/NetWork//3.gif";s:6:"哲学";s:32:"./major/175/1988/NetWork//11.gif";s:6:"医学";s:32:"./major/175/1988/NetWork//10.gif";s:6:"法学";s:31:"./major/175/1988/NetWork//1.gif";}</t>
  </si>
  <si>
    <t>{"Address":"Office of Admission, Saint Xavier University, 3700 West 103rd Street, Chicago, IL 60655","Tel":"1-773-298-3050","Fax":"1-773-298-3076","Mail":"admission@sxu.edu","ApplyOnline":"http://sxu.edu/admissions/apply.asp","Conditions_Cost": "","Conditions_Edu": "无明确要求", "Conditions_Test": "","Conditions_Age": "无明确要求","MajorSum": "10", "OpeningTime": "","Tuition": "16080","Other_Application": "","Other_reg": "-1","Other_books": "-1","ScholarshipUrl": "http://sxu.edu/admissions/scholarships/graduate/index.asp","alimony":"12768-21600","Other_Conditions": "无明确要求","Currency": "美元","Rate": "6.3387"}</t>
  </si>
  <si>
    <t>a:4:{s:9:"教育学";s:34:"./major/175/1988/Foundation//4.gif";s:6:"哲学";s:35:"./major/175/1988/Foundation//11.gif";s:6:"医学";s:35:"./major/175/1988/Foundation//10.gif";s:6:"法学";s:34:"./major/175/1988/Foundation//1.gif";}</t>
  </si>
  <si>
    <t>{"Address":"Office of Admission, Saint Xavier University, 3700 West 103rd Street, Chicago, IL 60655","Tel":"1-773-298-3050","Fax":"1-773-298-3076","Mail":"admission@sxu.edu","ApplyOnline":"http://sxu.edu/admissions/apply.asp","Conditions_Cost": "","Conditions_Edu": "无明确要求", "Conditions_Test": "","Conditions_Age": "无明确要求","MajorSum": "8", "OpeningTime": "","Tuition": "-1","Other_Application": "-1","Other_reg": "-1","Other_books": "-1","ScholarshipUrl": "","alimony":"12768-21600","Other_Conditions": "无明确要求","Currency": "美元","Rate": "6.3387"}</t>
  </si>
  <si>
    <t>东弗吉尼亚医学院（诺福克）</t>
  </si>
  <si>
    <t>Eastern Virginia Medical School (Norfolk)</t>
  </si>
  <si>
    <t>Eastern Virginia Medical School, P.O. Box 1980, Norfolk, VA 23501-1980</t>
  </si>
  <si>
    <t>https://secure.visualzen.com/vzcollegeapp/evms/default.aspx</t>
  </si>
  <si>
    <t>1、没有提及具体语言要求，详情请咨询该校。&amp;nbsp;&amp;nbsp;以上要求为艺术疗法与咨询专业的录取条件</t>
  </si>
  <si>
    <t>http://www.evms.edu/education/financial_aid/types_of_aid/scholarships_grants/</t>
  </si>
  <si>
    <t>1 757.446.5600</t>
  </si>
  <si>
    <t>a:4:{s:6:"文学";s:30:"./major/175/6008/Master//9.gif";s:6:"理学";s:30:"./major/175/6008/Master//6.gif";s:9:"管理学";s:30:"./major/175/6008/Master//3.gif";s:6:"医学";s:31:"./major/175/6008/Master//10.gif";}</t>
  </si>
  <si>
    <t>{"Address":"Eastern Virginia Medical School, P.O. Box 1980, Norfolk, VA 23501-1980","Tel":"1 757.446.5600","Fax":"","Mail":"","ApplyOnline":"https://secure.visualzen.com/vzcollegeapp/evms/default.aspx","Conditions_Cost": "","Conditions_Edu": "本科毕业", "Conditions_Test": "","Conditions_Age": "无明确要求","MajorSum": "9", "OpeningTime": "","Tuition": "26783","Other_Application": "-1","Other_reg": "-1","Other_books": "-1","ScholarshipUrl": "http://www.evms.edu/education/financial_aid/types_of_aid/scholarships_grants/","alimony":"12768-21600","Other_Conditions": "1、没有提及具体语言要求，详情请咨询该校。&amp;nbsp;&amp;nbsp;以上要求为艺术疗法与咨询专业的录取条件","Currency": "美元","Rate": "6.3387"}</t>
  </si>
  <si>
    <t>1、要求提交GRE考试成绩。&amp;nbsp;2、要求提交托福考试成绩。&amp;nbsp;&amp;nbsp;&amp;nbsp;以上要求为生物医学专业的录取条件</t>
  </si>
  <si>
    <t>a:2:{s:6:"理学";s:26:"./major/175/6008/Dr//6.gif";s:6:"医学";s:27:"./major/175/6008/Dr//10.gif";}</t>
  </si>
  <si>
    <t>{"Address":"Eastern Virginia Medical School, P.O. Box 1980, Norfolk, VA 23501-1980","Tel":"1 757.446.5600","Fax":"","Mail":"","ApplyOnline":"https://secure.visualzen.com/vzcollegeapp/evms/default.aspx","Conditions_Cost": "","Conditions_Edu": "本科毕业", "Conditions_Test": "","Conditions_Age": "无明确要求","MajorSum": "3", "OpeningTime": "","Tuition": "25500","Other_Application": "-1","Other_reg": "-1","Other_books": "-1","ScholarshipUrl": "http://www.evms.edu/education/financial_aid/types_of_aid/scholarships_grants/","alimony":"12768-21600","Other_Conditions": "1、要求提交GRE考试成绩。&amp;nbsp;2、要求提交托福考试成绩。&amp;nbsp;&amp;nbsp;&amp;nbsp;以上要求为生物医学专业的录取条件","Currency": "美元","Rate": "6.3387"}</t>
  </si>
  <si>
    <t>a:1:{s:6:"医学";s:32:"./major/175/6008/NetWork//10.gif";}</t>
  </si>
  <si>
    <t>{"Address":"Eastern Virginia Medical School, P.O. Box 1980, Norfolk, VA 23501-1980","Tel":"1 757.446.5600","Fax":"","Mail":"","ApplyOnline":"https://secure.visualzen.com/vzcollegeapp/evms/default.aspx","Conditions_Cost": "","Conditions_Edu": "无明确要求", "Conditions_Test": "","Conditions_Age": "无明确要求","MajorSum": "1", "OpeningTime": "","Tuition": "-1","Other_Application": "","Other_reg": "-1","Other_books": "-1","ScholarshipUrl": "http://www.evms.edu/education/financial_aid/types_of_aid/scholarships_grants/","alimony":"12768-21600","Other_Conditions": "无明确要求","Currency": "美元","Rate": "6.3387"}</t>
  </si>
  <si>
    <t>伍斯特学院（伍斯特）</t>
  </si>
  <si>
    <t>College of Wooster (Wooster)</t>
  </si>
  <si>
    <t>Admissions, Gault Admissions Center, 847 College Avenue, Wooster, OH 44691</t>
  </si>
  <si>
    <t>http://www.wooster.edu/External-Links/Admissions/Common-Application</t>
  </si>
  <si>
    <t>+1 330-263-2621</t>
  </si>
  <si>
    <t>admissions@wooster.edu</t>
  </si>
  <si>
    <t>a:3:{i:0;O:8:"stdClass":2:{s:4:"time";s:9:"11月1日";s:3:"tip";s:48:"提前录取（单一申请）申请截止日期";}i:1;O:8:"stdClass":2:{s:4:"time";s:9:"1月15日";s:3:"tip";s:51:"提前录取（无限制申请）申请截止日期";}i:2;O:8:"stdClass":2:{s:4:"time";s:9:"2月15日";s:3:"tip";s:24:"常规申请截止日期";}}</t>
  </si>
  <si>
    <t>申请人需提交雅思或托福考试成绩，也可提交SAT或ACT考试成绩。</t>
  </si>
  <si>
    <t>http://www.wooster.edu/Admissions-and-Financial-Aid/Merit-Scholarships</t>
  </si>
  <si>
    <t>+1 330-263-2322</t>
  </si>
  <si>
    <t>a:8:{s:6:"文学";s:37:"./major/175/4463/Undergraduate//9.gif";s:9:"历史学";s:37:"./major/175/4463/Undergraduate//7.gif";s:6:"理学";s:37:"./major/175/4463/Undergraduate//6.gif";s:9:"经济学";s:37:"./major/175/4463/Undergraduate//5.gif";s:6:"工学";s:37:"./major/175/4463/Undergraduate//2.gif";s:6:"哲学";s:38:"./major/175/4463/Undergraduate//11.gif";s:6:"医学";s:38:"./major/175/4463/Undergraduate//10.gif";s:6:"法学";s:37:"./major/175/4463/Undergraduate//1.gif";}</t>
  </si>
  <si>
    <t>{"Address":"Admissions, Gault Admissions Center, 847 College Avenue, Wooster, OH 44691","Tel":"+1 330-263-2322","Fax":"+1 330-263-2621","Mail":"admissions@wooster.edu","ApplyOnline":"http://www.wooster.edu/External-Links/Admissions/Common-Application","Conditions_Cost": "","Conditions_Edu": "高中毕业", "Conditions_Test": "","Conditions_Age": "无明确要求","MajorSum": "38", "OpeningTime": [{"time":"11月1日","tip":"提前录取（单一申请）申请截止日期"},{"time":"1月15日","tip":"提前录取（无限制申请）申请截止日期"},{"time":"2月15日","tip":"常规申请截止日期"}],"Tuition": "41680","Other_Application": "40","Other_reg": "-1","Other_books": "-1","ScholarshipUrl": "http://www.wooster.edu/Admissions-and-Financial-Aid/Merit-Scholarships","alimony":"12768-21600","Other_Conditions": "申请人需提交雅思或托福考试成绩，也可提交SAT或ACT考试成绩。","Currency": "美元","Rate": "6.3387"}</t>
  </si>
  <si>
    <t>a:4:{s:9:"教育学";s:34:"./major/175/4463/Foundation//4.gif";s:6:"工学";s:34:"./major/175/4463/Foundation//2.gif";s:6:"医学";s:35:"./major/175/4463/Foundation//10.gif";s:6:"法学";s:34:"./major/175/4463/Foundation//1.gif";}</t>
  </si>
  <si>
    <t>{"Address":"Admissions, Gault Admissions Center, 847 College Avenue, Wooster, OH 44691","Tel":"+1 330-263-2322","Fax":"+1 330-263-2621","Mail":"admissions@wooster.edu","ApplyOnline":"http://www.wooster.edu/External-Links/Admissions/Common-Application","Conditions_Cost": "","Conditions_Edu": "无明确要求", "Conditions_Test": "","Conditions_Age": "无明确要求","MajorSum": "3", "OpeningTime": "","Tuition": "-1","Other_Application": "-1","Other_reg": "-1","Other_books": "-1","ScholarshipUrl": "","alimony":"12768-21600","Other_Conditions": "无明确要求","Currency": "美元","Rate": "6.3387"}</t>
  </si>
  <si>
    <t>拉文大学（拉文）</t>
  </si>
  <si>
    <t>University of La Verne (La Verne)</t>
  </si>
  <si>
    <t>University of La Verne Office of Admission 1950 Third Street La Verne, CA 91750</t>
  </si>
  <si>
    <t>https://www.golaverne.org/online/</t>
  </si>
  <si>
    <t>a:4:{i:0;O:8:"stdClass":2:{s:4:"type";s:17:"传统托福(PBT)";s:5:"score";s:3:"550";}i:1;O:8:"stdClass":2:{s:4:"type";s:17:"托福网考(IBT)";s:5:"score";s:2:"80";}i:2;O:8:"stdClass":2:{s:4:"type";s:6:"雅思";s:5:"score";s:3:"6.5";}i:3;O:8:"stdClass":2:{s:4:"type";s:18:"SAT批判性阅读";s:5:"score";s:3:"550";}}</t>
  </si>
  <si>
    <t>1-(909) 392-2714</t>
  </si>
  <si>
    <t>admission@laverne.edu</t>
  </si>
  <si>
    <t>a:2:{i:0;O:8:"stdClass":2:{s:4:"time";s:8:"2月1日";s:3:"tip";s:30:"秋季入学申请截止日期";}i:1;O:8:"stdClass":2:{s:4:"time";s:9:"12月1日";s:3:"tip";s:30:"春季入学申请截止日期";}}</t>
  </si>
  <si>
    <t>完成美国语言中心（ESL）112级课程者，不必提交其他语言考试成绩。</t>
  </si>
  <si>
    <t>http://sites.laverne.edu/financial-aid/scholarships/</t>
  </si>
  <si>
    <t>1-(800) 876-4858</t>
  </si>
  <si>
    <t>a:9:{s:6:"文学";s:36:"./major/175/918/Undergraduate//9.gif";s:9:"历史学";s:36:"./major/175/918/Undergraduate//7.gif";s:6:"理学";s:36:"./major/175/918/Undergraduate//6.gif";s:9:"经济学";s:36:"./major/175/918/Undergraduate//5.gif";s:9:"教育学";s:36:"./major/175/918/Undergraduate//4.gif";s:9:"管理学";s:36:"./major/175/918/Undergraduate//3.gif";s:6:"工学";s:36:"./major/175/918/Undergraduate//2.gif";s:6:"哲学";s:37:"./major/175/918/Undergraduate//11.gif";s:6:"法学";s:36:"./major/175/918/Undergraduate//1.gif";}</t>
  </si>
  <si>
    <t>{"Address":"University of La Verne Office of Admission 1950 Third Street La Verne, CA 91750","Tel":"1-(800) 876-4858","Fax":"1-(909) 392-2714","Mail":"admission@laverne.edu","ApplyOnline":"https://www.golaverne.org/online/","Conditions_Cost": "","Conditions_Edu": "高中毕业", "Conditions_Test": [{"type":"传统托福(PBT)","score":"550"},{"type":"托福网考(IBT)","score":"80"},{"type":"雅思","score":"6.5"},{"type":"SAT批判性阅读","score":"550"}],"Conditions_Age": "无明确要求","MajorSum": "54", "OpeningTime": [{"time":"2月1日","tip":"秋季入学申请截止日期"},{"time":"12月1日","tip":"春季入学申请截止日期"}],"Tuition": "33350","Other_Application": "50","Other_reg": "-1","Other_books": "-1","ScholarshipUrl": "http://sites.laverne.edu/financial-aid/scholarships/","alimony":"12768-21600","Other_Conditions": "完成美国语言中心（ESL）112级课程者，不必提交其他语言考试成绩。","Currency": "美元","Rate": "6.3387"}</t>
  </si>
  <si>
    <t>University of La Verne, Graduate Admission Office, Leo Hall 112, 1950 Third Street, La Verne, CA 91750</t>
  </si>
  <si>
    <t>http://laverne.edu/admission/applyapply2/</t>
  </si>
  <si>
    <t>a:1:{i:0;O:8:"stdClass":2:{s:5:"score";s:14:"四分制  2.5";s:3:"tip";s:41:"本科阶段最后60学时平均分为2.5";}}</t>
  </si>
  <si>
    <t>a:4:{i:0;O:8:"stdClass":2:{s:4:"type";s:17:"托福网考(IBT)";s:5:"score";s:2:"80";}i:1;O:8:"stdClass":2:{s:4:"type";s:17:"传统托福(PBT)";s:5:"score";s:3:"550";}i:2;O:8:"stdClass":2:{s:4:"type";s:17:"托福机考(CBT)";s:5:"score";s:3:"213";}i:3;O:8:"stdClass":2:{s:4:"type";s:6:"雅思";s:5:"score";s:3:"6.5";}}</t>
  </si>
  <si>
    <t>+1 909.392.2744</t>
  </si>
  <si>
    <t>gradadmission@laverne.edu</t>
  </si>
  <si>
    <t>a:1:{i:0;O:8:"stdClass":2:{s:4:"time";s:10:"12月31日";s:3:"tip";s:72:"该校采取滚动录取方式，建议在开学前一个月提交申请";}}</t>
  </si>
  <si>
    <t>+1 909.593.3511-4244</t>
  </si>
  <si>
    <t>a:5:{s:6:"理学";s:29:"./major/175/918/Master//6.gif";s:9:"教育学";s:29:"./major/175/918/Master//4.gif";s:9:"管理学";s:29:"./major/175/918/Master//3.gif";s:6:"医学";s:30:"./major/175/918/Master//10.gif";s:6:"法学";s:29:"./major/175/918/Master//1.gif";}</t>
  </si>
  <si>
    <t>{"Address":"University of La Verne, Graduate Admission Office, Leo Hall 112, 1950 Third Street, La Verne, CA 91750","Tel":"+1 909.593.3511-4244","Fax":"+1 909.392.2744","Mail":"gradadmission@laverne.edu","ApplyOnline":"http://laverne.edu/admission/applyapply2/","Conditions_Cost": [{"score":"四分制  2.5","tip":"本科阶段最后60学时平均分为2.5"}],"Conditions_Edu": "本科毕业", "Conditions_Test": [{"type":"托福网考(IBT)","score":"80"},{"type":"传统托福(PBT)","score":"550"},{"type":"托福机考(CBT)","score":"213"},{"type":"雅思","score":"6.5"}],"Conditions_Age": "无明确要求","MajorSum": "19", "OpeningTime": [{"time":"12月31日","tip":"该校采取滚动录取方式，建议在开学前一个月提交申请"}],"Tuition": "14760","Other_Application": "50","Other_reg": "-1","Other_books": "-1","ScholarshipUrl": "http://sites.laverne.edu/financial-aid/scholarships/","alimony":"12768-21600","Other_Conditions": "完成美国语言中心（ESL）112级课程者，不必提交其他语言考试成绩。","Currency": "美元","Rate": "6.3387"}</t>
  </si>
  <si>
    <t>a:1:{i:0;O:8:"stdClass":2:{s:5:"score";s:14:"四分制  3.0";s:3:"tip";s:24:"研究生阶段平均分";}}</t>
  </si>
  <si>
    <t>1-(909) 593-3511</t>
  </si>
  <si>
    <t>a:3:{s:6:"理学";s:25:"./major/175/918/Dr//6.gif";s:9:"管理学";s:25:"./major/175/918/Dr//3.gif";s:6:"法学";s:25:"./major/175/918/Dr//1.gif";}</t>
  </si>
  <si>
    <t>{"Address":"University of La Verne, Graduate Admission Office, Leo Hall 112, 1950 Third Street, La Verne, CA 91750","Tel":"1-(909) 593-3511","Fax":"+1 909.392.2744","Mail":"gradadmission@laverne.edu","ApplyOnline":"http://laverne.edu/admission/applyapply2/","Conditions_Cost": [{"score":"四分制  3.0","tip":"研究生阶段平均分"}],"Conditions_Edu": "硕士毕业", "Conditions_Test": [{"type":"托福网考(IBT)","score":"80"},{"type":"传统托福(PBT)","score":"550"},{"type":"托福机考(CBT)","score":"213"},{"type":"雅思","score":"6.5"}],"Conditions_Age": "无明确要求","MajorSum": "4", "OpeningTime": [{"time":"12月31日","tip":"该校采取滚动录取方式，建议在开学前一个月提交申请"}],"Tuition": "21240","Other_Application": "75","Other_reg": "-1","Other_books": "-1","ScholarshipUrl": "http://sites.laverne.edu/financial-aid/scholarships/","alimony":"12768-21600","Other_Conditions": "完成美国语言中心（ESL）112级课程者，不必提交其他语言考试成绩。","Currency": "美元","Rate": "6.3387"}</t>
  </si>
  <si>
    <t>a:1:{i:0;O:8:"stdClass":2:{s:4:"type";s:17:"托福网考(IBT)";s:5:"score";s:2:"85";}}</t>
  </si>
  <si>
    <t>24个月 两年</t>
  </si>
  <si>
    <t>a:1:{s:9:"管理学";s:26:"./major/175/918/MBA//3.gif";}</t>
  </si>
  <si>
    <t>{"Address":"University of La Verne, Graduate Admission Office, Leo Hall 112, 1950 Third Street, La Verne, CA 91750  ","Tel":"1-(909) 593-3511","Fax":"+1 909.392.2744  ","Mail":"gradadmission@laverne.edu","Conditions_Cost": [{"score":"四分制  3.0","tip":"四分制"}],"Conditions_Edu": "本科毕业", "Conditions_Test": [{"type":"托福网考(IBT)","score":"85"}], "Conditions_Work": "无明确要求","xueZhi": "24个月 两年","Conditions_Age": "无明确要求","MajorSum": "3", "OpeningTime": "","Tuition": "100000","Other_Application": "50","Other_reg": "-1","Other_books": "-1","ScholarshipUrl": "","alimony":"12768-21600","Other_Conditions": "无明确要求","Currency": "美元","Rate": "6.3387"}</t>
  </si>
  <si>
    <t>a:8:{s:6:"文学";s:33:"./major/175/918/Specialist//9.gif";s:6:"理学";s:33:"./major/175/918/Specialist//6.gif";s:9:"经济学";s:33:"./major/175/918/Specialist//5.gif";s:9:"教育学";s:33:"./major/175/918/Specialist//4.gif";s:9:"管理学";s:33:"./major/175/918/Specialist//3.gif";s:6:"工学";s:33:"./major/175/918/Specialist//2.gif";s:6:"医学";s:34:"./major/175/918/Specialist//10.gif";s:6:"法学";s:33:"./major/175/918/Specialist//1.gif";}</t>
  </si>
  <si>
    <t>{"Address":"University of La Verne Office of Admission 1950 Third Street La Verne, CA 91750","Tel":"1-(800) 876-4858","Fax":"1-(909) 392-2714","Mail":"admission@laverne.edu","ApplyOnline":"https://www.golaverne.org/online/","Conditions_Cost": "","Conditions_Edu": "高中毕业", "Conditions_Test": [{"type":"传统托福(PBT)","score":"550"},{"type":"托福网考(IBT)","score":"80"},{"type":"雅思","score":"6.5"},{"type":"SAT批判性阅读","score":"550"}],"Conditions_Age": "无明确要求","MajorSum": "17", "OpeningTime": [{"time":"2月1日","tip":"秋季入学申请截止日期"},{"time":"12月1日","tip":"春季入学申请截止日期"}],"Tuition": "33350","Other_Application": "50","Other_reg": "-1","Other_books": "-1","ScholarshipUrl": "http://sites.laverne.edu/financial-aid/scholarships/","alimony":"12768-21600","Other_Conditions": "完成美国语言中心（ESL）112级课程者，不必提交其他语言考试成绩。","Currency": "美元","Rate": "6.3387"}</t>
  </si>
  <si>
    <t>a:3:{s:9:"教育学";s:33:"./major/175/918/Foundation//4.gif";s:6:"医学";s:34:"./major/175/918/Foundation//10.gif";s:6:"法学";s:33:"./major/175/918/Foundation//1.gif";}</t>
  </si>
  <si>
    <t>{"Address":"University of La Verne Office of Admission 1950 Third Street La Verne, CA 91750","Tel":"1-(800) 876-4858","Fax":"1-(909) 392-2714","Mail":"admission@laverne.edu","ApplyOnline":"https://www.golaverne.org/online/","Conditions_Cost": "","Conditions_Edu": "无明确要求", "Conditions_Test": "","Conditions_Age": "无明确要求","MajorSum": "2", "OpeningTime": "","Tuition": "-1","Other_Application": "-1","Other_reg": "-1","Other_books": "-1","ScholarshipUrl": "","alimony":"12768-21600","Other_Conditions": "无明确要求","Currency": "美元","Rate": "6.3387"}</t>
  </si>
  <si>
    <t>罗斯福大学（芝加哥）</t>
  </si>
  <si>
    <t>Roosevelt University (Chicago)</t>
  </si>
  <si>
    <t>Office of International Programs, 430 South Michigan Ave, Room 124 Chicago, IL 60605</t>
  </si>
  <si>
    <t>http://www.roosevelt.edu/Admission/International/Apply.aspx</t>
  </si>
  <si>
    <t>a:9:{i:0;O:8:"stdClass":2:{s:4:"type";s:17:"传统托福(PBT)";s:5:"score";s:3:"550";}i:1;O:8:"stdClass":2:{s:4:"type";s:23:"传统托福(PBT)写作";s:5:"score";s:3:"4.5";}i:2;O:8:"stdClass":2:{s:4:"type";s:17:"托福网考(IBT)";s:5:"score";s:2:"80";}i:3;O:8:"stdClass":2:{s:4:"type";s:23:"托福网考(IBT)阅读";s:5:"score";s:2:"17";}i:4;O:8:"stdClass":2:{s:4:"type";s:23:"托福网考(IBT)写作";s:5:"score";s:2:"18";}i:5;O:8:"stdClass":2:{s:4:"type";s:23:"托福网考(IBT)听力";s:5:"score";s:2:"17";}i:6;O:8:"stdClass":2:{s:4:"type";s:23:"托福网考(IBT)口语";s:5:"score";s:2:"17";}i:7;O:8:"stdClass":2:{s:4:"type";s:6:"雅思";s:5:"score";s:3:"6.5";}i:8;O:8:"stdClass":2:{s:4:"type";s:12:"雅思写作";s:5:"score";s:1:"6";}}</t>
  </si>
  <si>
    <t>1-312-341-6377</t>
  </si>
  <si>
    <t>internat@roosevelt.edu</t>
  </si>
  <si>
    <t>不能满足该校语言要求者，可申请学习该校语言中心开设的相关课程。</t>
  </si>
  <si>
    <t>http://www.roosevelt.edu/FinancialAid/Apply.aspx</t>
  </si>
  <si>
    <t>1 312-341-3531</t>
  </si>
  <si>
    <t>a:10:{s:6:"文学";s:37:"./major/175/1981/Undergraduate//9.gif";s:9:"历史学";s:37:"./major/175/1981/Undergraduate//7.gif";s:6:"理学";s:37:"./major/175/1981/Undergraduate//6.gif";s:9:"经济学";s:37:"./major/175/1981/Undergraduate//5.gif";s:9:"教育学";s:37:"./major/175/1981/Undergraduate//4.gif";s:9:"管理学";s:37:"./major/175/1981/Undergraduate//3.gif";s:6:"工学";s:37:"./major/175/1981/Undergraduate//2.gif";s:6:"哲学";s:38:"./major/175/1981/Undergraduate//11.gif";s:6:"医学";s:38:"./major/175/1981/Undergraduate//10.gif";s:6:"法学";s:37:"./major/175/1981/Undergraduate//1.gif";}</t>
  </si>
  <si>
    <t>{"Address":"Office of International Programs, 430 South Michigan Ave, Room 124 Chicago, IL 60605","Tel":"1 312-341-3531","Fax":"1-312-341-6377","Mail":"internat@roosevelt.edu","ApplyOnline":"http://www.roosevelt.edu/Admission/International/Apply.aspx","Conditions_Cost": "","Conditions_Edu": "高中毕业", "Conditions_Test": [{"type":"传统托福(PBT)","score":"550"},{"type":"传统托福(PBT)写作","score":"4.5"},{"type":"托福网考(IBT)","score":"80"},{"type":"托福网考(IBT)阅读","score":"17"},{"type":"托福网考(IBT)写作","score":"18"},{"type":"托福网考(IBT)听力","score":"17"},{"type":"托福网考(IBT)口语","score":"17"},{"type":"雅思","score":"6.5"},{"type":"雅思写作","score":"6"}],"Conditions_Age": "无明确要求","MajorSum": "72", "OpeningTime": "","Tuition": "26500","Other_Application": "25","Other_reg": "-1","Other_books": "-1","ScholarshipUrl": "http://www.roosevelt.edu/FinancialAid/Apply.aspx","alimony":"12768-21600","Other_Conditions": "不能满足该校语言要求者，可申请学习该校语言中心开设的相关课程。","Currency": "美元","Rate": "6.3387"}</t>
  </si>
  <si>
    <t>Office of Graduate Admission, Roosevelt University, 18 South Michigan Avenue, Chicago, IL 60603</t>
  </si>
  <si>
    <t>a:5:{i:0;O:8:"stdClass":2:{s:4:"type";s:17:"传统托福(PBT)";s:5:"score";s:3:"550";}i:1;O:8:"stdClass":2:{s:4:"type";s:17:"托福网考(IBT)";s:5:"score";s:2:"80";}i:2;O:8:"stdClass":2:{s:4:"type";s:23:"托福网考(IBT)写作";s:5:"score";s:2:"17";}i:3;O:8:"stdClass":2:{s:4:"type";s:6:"雅思";s:5:"score";s:3:"6.5";}i:4;O:8:"stdClass":2:{s:4:"type";s:12:"雅思写作";s:5:"score";s:1:"6";}}</t>
  </si>
  <si>
    <t>1 847-619-8636</t>
  </si>
  <si>
    <t>admission@roosevelt.edu</t>
  </si>
  <si>
    <t>1 312-281-3249，1 877-277-5978</t>
  </si>
  <si>
    <t>a:9:{s:6:"文学";s:30:"./major/175/1981/Master//9.gif";s:9:"历史学";s:30:"./major/175/1981/Master//7.gif";s:6:"理学";s:30:"./major/175/1981/Master//6.gif";s:9:"经济学";s:30:"./major/175/1981/Master//5.gif";s:9:"教育学";s:30:"./major/175/1981/Master//4.gif";s:9:"管理学";s:30:"./major/175/1981/Master//3.gif";s:6:"工学";s:30:"./major/175/1981/Master//2.gif";s:6:"医学";s:31:"./major/175/1981/Master//10.gif";s:6:"法学";s:30:"./major/175/1981/Master//1.gif";}</t>
  </si>
  <si>
    <t>{"Address":"Office of Graduate Admission, Roosevelt University, 18 South Michigan Avenue, Chicago, IL 60603","Tel":"1 312-281-3249，1 877-277-5978","Fax":"1 847-619-8636","Mail":"admission@roosevelt.edu","ApplyOnline":"http://www.roosevelt.edu/Admission/International/Apply.aspx","Conditions_Cost": "","Conditions_Edu": "本科毕业", "Conditions_Test": [{"type":"传统托福(PBT)","score":"550"},{"type":"托福网考(IBT)","score":"80"},{"type":"托福网考(IBT)写作","score":"17"},{"type":"雅思","score":"6.5"},{"type":"雅思写作","score":"6"}],"Conditions_Age": "无明确要求","MajorSum": "42", "OpeningTime": "","Tuition": "17850","Other_Application": "25","Other_reg": "-1","Other_books": "-1","ScholarshipUrl": "http://www.roosevelt.edu/FinancialAid/Apply.aspx","alimony":"12768-21600","Other_Conditions": "无明确要求","Currency": "美元","Rate": "6.3387"}</t>
  </si>
  <si>
    <t>a:3:{s:6:"理学";s:26:"./major/175/1981/Dr//6.gif";s:9:"管理学";s:26:"./major/175/1981/Dr//3.gif";s:6:"医学";s:27:"./major/175/1981/Dr//10.gif";}</t>
  </si>
  <si>
    <t>{"Address":"Office of Graduate Admission, Roosevelt University, 18 South Michigan Avenue, Chicago, IL 60603","Tel":"1 312-281-3249，1 877-277-5978","Fax":"1 847-619-8636","Mail":"admission@roosevelt.edu","ApplyOnline":"http://www.roosevelt.edu/Admission/International/Apply.aspx","Conditions_Cost": "","Conditions_Edu": "本科毕业", "Conditions_Test": [{"type":"传统托福(PBT)","score":"550"},{"type":"托福网考(IBT)","score":"80"},{"type":"托福网考(IBT)写作","score":"17"},{"type":"雅思","score":"6.5"},{"type":"雅思写作","score":"6"}],"Conditions_Age": "无明确要求","MajorSum": "4", "OpeningTime": "","Tuition": "21930","Other_Application": "25","Other_reg": "-1","Other_books": "-1","ScholarshipUrl": "http://www.roosevelt.edu/FinancialAid/Apply.aspx","alimony":"12768-21600","Other_Conditions": "无明确要求","Currency": "美元","Rate": "6.3387"}</t>
  </si>
  <si>
    <t>a:2:{s:9:"管理学";s:34:"./major/175/1981/Specialist//3.gif";s:6:"法学";s:34:"./major/175/1981/Specialist//1.gif";}</t>
  </si>
  <si>
    <t>{"Address":"Office of International Programs, 430 South Michigan Ave, Room 124 Chicago, IL 60605","Tel":"1 312-341-3531","Fax":"1-312-341-6377","Mail":"internat@roosevelt.edu","ApplyOnline":"http://www.roosevelt.edu/Admission/International/Apply.aspx","Conditions_Cost": "","Conditions_Edu": "无明确要求", "Conditions_Test": "","Conditions_Age": "无明确要求","MajorSum": "3", "OpeningTime": "","Tuition": "26500","Other_Application": "25","Other_reg": "-1","Other_books": "-1","ScholarshipUrl": "","alimony":"12768-21600","Other_Conditions": "无明确要求","Currency": "美元","Rate": "6.3387"}</t>
  </si>
  <si>
    <t>a:2:{i:0;O:8:"stdClass":2:{s:4:"type";s:17:"托福网考(IBT)";s:5:"score";s:2:"40";}i:1;O:8:"stdClass":2:{s:4:"type";s:6:"雅思";s:5:"score";s:3:"3.5";}}</t>
  </si>
  <si>
    <t>international@roosevelt.edu</t>
  </si>
  <si>
    <t>1-312-341-3531</t>
  </si>
  <si>
    <t>a:1:{s:9:"教育学";s:32:"./major/175/1981/Language//4.gif";}</t>
  </si>
  <si>
    <t>{"Address":"Office of International Programs, 430 South Michigan Ave, Room 124 Chicago, IL 60605","Tel":"1-312-341-3531","Fax":"1-312-341-6377","Mail":"international@roosevelt.edu","ApplyOnline":"http://www.roosevelt.edu/Admission/International/Apply.aspx","Conditions_Cost": "","Conditions_Edu": "无明确要求", "Conditions_Test": [{"type":"托福网考(IBT)","score":"40"},{"type":"雅思","score":"3.5"}],"Conditions_Age": "无明确要求","MajorSum": "1", "OpeningTime": "","Tuition": "-1","Other_Application": "-1","Other_reg": "-1","Other_books": "-1","ScholarshipUrl": "","alimony":"12768-21600","Other_Conditions": "无明确要求","Currency": "美元","Rate": "6.3387"}</t>
  </si>
  <si>
    <t>a:2:{s:6:"文学";s:31:"./major/175/1981/NetWork//9.gif";s:6:"法学";s:31:"./major/175/1981/NetWork//1.gif";}</t>
  </si>
  <si>
    <t>{"Address":"Office of Graduate Admission, Roosevelt University, 18 South Michigan Avenue, Chicago, IL 60603","Tel":"1 312-281-3249，1 877-277-5978","Fax":"1 847-619-8636","Mail":"admission@roosevelt.edu","ApplyOnline":"http://www.roosevelt.edu/Admission/International/Apply.aspx","Conditions_Cost": "","Conditions_Edu": "无明确要求", "Conditions_Test": "","Conditions_Age": "无明确要求","MajorSum": "4", "OpeningTime": "","Tuition": "17850","Other_Application": "","Other_reg": "-1","Other_books": "-1","ScholarshipUrl": "http://www.roosevelt.edu/FinancialAid/Apply.aspx","alimony":"12768-21600","Other_Conditions": "无明确要求","Currency": "美元","Rate": "6.3387"}</t>
  </si>
  <si>
    <t>a:3:{s:6:"农学";s:34:"./major/175/1981/Foundation//8.gif";s:9:"教育学";s:34:"./major/175/1981/Foundation//4.gif";s:6:"医学";s:35:"./major/175/1981/Foundation//10.gif";}</t>
  </si>
  <si>
    <t>{"Address":"Office of International Programs, 430 South Michigan Ave, Room 124 Chicago, IL 60605","Tel":"1 312-341-3531","Fax":"1-312-341-6377","Mail":"internat@roosevelt.edu","ApplyOnline":"http://www.roosevelt.edu/Admission/International/Apply.aspx","Conditions_Cost": "","Conditions_Edu": "无明确要求", "Conditions_Test": "","Conditions_Age": "无明确要求","MajorSum": "4", "OpeningTime": "","Tuition": "-1","Other_Application": "-1","Other_reg": "-1","Other_books": "-1","ScholarshipUrl": "","alimony":"12768-21600","Other_Conditions": "无明确要求","Currency": "美元","Rate": "6.3387"}</t>
  </si>
  <si>
    <t>普拉特学院（布鲁克林）</t>
  </si>
  <si>
    <t>Pratt Institute (Brooklyn)</t>
  </si>
  <si>
    <t>Pratt Institute Office of Undergraduate Admissions 200 Willoughby Avenue Brooklyn, NY 11205</t>
  </si>
  <si>
    <t>https://www.applyweb.com/apply/pratt/</t>
  </si>
  <si>
    <t>a:6:{i:0;O:8:"stdClass":2:{s:4:"type";s:17:"传统托福(PBT)";s:5:"score";s:3:"550";}i:1;O:8:"stdClass":2:{s:4:"type";s:17:"托福机考(CBT)";s:5:"score";s:3:"213";}i:2;O:8:"stdClass":2:{s:4:"type";s:17:"托福网考(IBT)";s:5:"score";s:2:"79";}i:3;O:8:"stdClass":2:{s:4:"type";s:6:"雅思";s:5:"score";s:3:"6.5";}i:4;O:8:"stdClass":2:{s:4:"type";s:3:"PTE";s:5:"score";s:2:"53";}i:5;O:8:"stdClass":2:{s:4:"type";s:18:"SAT批判性阅读";s:5:"score";s:3:"450";}}</t>
  </si>
  <si>
    <t>+1 718-636-3670</t>
  </si>
  <si>
    <t>admissions@pratt.edu</t>
  </si>
  <si>
    <t>a:1:{i:0;O:8:"stdClass":2:{s:4:"time";s:8:"9月1日";s:3:"tip";s:30:"春季入学申请截止时间";}}</t>
  </si>
  <si>
    <t>http://www.pratt.edu/admissions/financing_your_education/financing_undergraduate/financial_aid_options/ug_financial_scholarships/</t>
  </si>
  <si>
    <t>+1 800 331-0834，1 718-636-3514</t>
  </si>
  <si>
    <t>a:3:{s:6:"文学";s:37:"./major/175/4076/Undergraduate//9.gif";s:9:"管理学";s:37:"./major/175/4076/Undergraduate//3.gif";s:6:"工学";s:37:"./major/175/4076/Undergraduate//2.gif";}</t>
  </si>
  <si>
    <t>{"Address":"Pratt Institute Office of Undergraduate Admissions 200 Willoughby Avenue Brooklyn, NY 11205","Tel":"+1 800 331-0834，1 718-636-3514","Fax":"+1 718-636-3670","Mail":"admissions@pratt.edu","ApplyOnline":"https://www.applyweb.com/apply/pratt/","Conditions_Cost": "","Conditions_Edu": "高中毕业", "Conditions_Test": [{"type":"传统托福(PBT)","score":"550"},{"type":"托福机考(CBT)","score":"213"},{"type":"托福网考(IBT)","score":"79"},{"type":"雅思","score":"6.5"},{"type":"PTE","score":"53"},{"type":"SAT批判性阅读","score":"450"}],"Conditions_Age": "无明确要求","MajorSum": "17", "OpeningTime": [{"time":"9月1日","tip":"春季入学申请截止时间"}],"Tuition": "41226","Other_Application": "90","Other_reg": "-1","Other_books": "3000","ScholarshipUrl": "http://www.pratt.edu/admissions/financing_your_education/financing_undergraduate/financial_aid_options/ug_financial_scholarships/","alimony":"12768-21600","Other_Conditions": "无明确要求","Currency": "美元","Rate": "6.3387"}</t>
  </si>
  <si>
    <t>Pratt Institute Office of Graduate Admissions, Myrtle Hall 2nd floor, 200 Willoughby Avenue, Brooklyn, NY 11205</t>
  </si>
  <si>
    <t>+1 718 399-4242</t>
  </si>
  <si>
    <t>a:2:{i:0;O:8:"stdClass":2:{s:4:"time";s:8:"1月5日";s:3:"tip";s:63:"夏季入学申请截止时间、秋季入学申请截止时间";}i:1;O:8:"stdClass":2:{s:4:"time";s:9:"10月1日";s:3:"tip";s:30:"春季入学申请截止时间";}}</t>
  </si>
  <si>
    <t>http://www.pratt.edu/admissions/financing_your_education/financing_graduate/financial_graduate/grad_financial_scholarships/</t>
  </si>
  <si>
    <t>+1 718-636-3514</t>
  </si>
  <si>
    <t>a:7:{s:6:"文学";s:30:"./major/175/4076/Master//9.gif";s:9:"历史学";s:30:"./major/175/4076/Master//7.gif";s:6:"理学";s:30:"./major/175/4076/Master//6.gif";s:9:"教育学";s:30:"./major/175/4076/Master//4.gif";s:9:"管理学";s:30:"./major/175/4076/Master//3.gif";s:6:"工学";s:30:"./major/175/4076/Master//2.gif";s:6:"医学";s:31:"./major/175/4076/Master//10.gif";}</t>
  </si>
  <si>
    <t>{"Address":"Pratt Institute Office of Graduate Admissions, Myrtle Hall 2nd floor, 200 Willoughby Avenue, Brooklyn, NY 11205","Tel":"+1 718-636-3514","Fax":"+1 718 399-4242","Mail":"admissions@pratt.edu","ApplyOnline":"https://www.applyweb.com/apply/pratt/","Conditions_Cost": "","Conditions_Edu": "本科毕业", "Conditions_Test": [{"type":"传统托福(PBT)","score":"550"},{"type":"托福机考(CBT)","score":"213"},{"type":"托福网考(IBT)","score":"79"},{"type":"雅思","score":"6.5"}],"Conditions_Age": "无明确要求","MajorSum": "29", "OpeningTime": [{"time":"1月5日","tip":"夏季入学申请截止时间、秋季入学申请截止时间"},{"time":"10月1日","tip":"春季入学申请截止时间"}],"Tuition": "26478","Other_Application": "90","Other_reg": "-1","Other_books": "3000","ScholarshipUrl": "http://www.pratt.edu/admissions/financing_your_education/financing_graduate/financial_graduate/grad_financial_scholarships/","alimony":"12768-21600","Other_Conditions": "无明确要求","Currency": "美元","Rate": "6.3387"}</t>
  </si>
  <si>
    <t>a:6:{i:0;O:8:"stdClass":2:{s:4:"type";s:17:"传统托福(PBT)";s:5:"score";s:3:"530";}i:1;O:8:"stdClass":2:{s:4:"type";s:17:"托福机考(CBT)";s:5:"score";s:3:"197";}i:2;O:8:"stdClass":2:{s:4:"type";s:17:"托福网考(IBT)";s:5:"score";s:2:"71";}i:3;O:8:"stdClass":2:{s:4:"type";s:6:"雅思";s:5:"score";s:3:"6.0";}i:4;O:8:"stdClass":2:{s:4:"type";s:3:"PTE";s:5:"score";s:2:"48";}i:5;O:8:"stdClass":2:{s:4:"type";s:18:"SAT批判性阅读";s:5:"score";s:3:"450";}}</t>
  </si>
  <si>
    <t>a:2:{s:6:"文学";s:34:"./major/175/4076/Specialist//9.gif";s:6:"工学";s:34:"./major/175/4076/Specialist//2.gif";}</t>
  </si>
  <si>
    <t>{"Address":"Pratt Institute Office of Undergraduate Admissions 200 Willoughby Avenue Brooklyn, NY 11205","Tel":"+1 800 331-0834，1 718-636-3514","Fax":"+1 718-636-3670","Mail":"admissions@pratt.edu","ApplyOnline":"https://www.applyweb.com/apply/pratt/","Conditions_Cost": "","Conditions_Edu": "高中毕业", "Conditions_Test": [{"type":"传统托福(PBT)","score":"530"},{"type":"托福机考(CBT)","score":"197"},{"type":"托福网考(IBT)","score":"71"},{"type":"雅思","score":"6.0"},{"type":"PTE","score":"48"},{"type":"SAT批判性阅读","score":"450"}],"Conditions_Age": "无明确要求","MajorSum": "5", "OpeningTime": [{"time":"9月1日","tip":"春季入学申请截止时间"}],"Tuition": "41226","Other_Application": "90","Other_reg": "-1","Other_books": "3000","ScholarshipUrl": "http://www.pratt.edu/admissions/financing_your_education/financing_undergraduate/financial_aid_options/ug_financial_scholarships/","alimony":"12768-21600","Other_Conditions": "无明确要求","Currency": "美元","Rate": "6.3387"}</t>
  </si>
  <si>
    <t>a:4:{s:6:"文学";s:31:"./major/175/4076/NetWork//9.gif";s:9:"历史学";s:31:"./major/175/4076/NetWork//7.gif";s:9:"教育学";s:31:"./major/175/4076/NetWork//4.gif";s:9:"管理学";s:31:"./major/175/4076/NetWork//3.gif";}</t>
  </si>
  <si>
    <t>{"Address":"Pratt Institute Office of Graduate Admissions, Myrtle Hall 2nd floor, 200 Willoughby Avenue, Brooklyn, NY 11205","Tel":"+1 718-636-3514","Fax":"+1 718 399-4242","Mail":"admissions@pratt.edu","ApplyOnline":"https://www.applyweb.com/apply/pratt/","Conditions_Cost": "","Conditions_Edu": "无明确要求", "Conditions_Test": "","Conditions_Age": "无明确要求","MajorSum": "6", "OpeningTime": "","Tuition": "26478","Other_Application": "","Other_reg": "-1","Other_books": "3000","ScholarshipUrl": "http://www.pratt.edu/admissions/financing_your_education/financing_graduate/financial_graduate/grad_financial_scholarships/","alimony":"12768-21600","Other_Conditions": "无明确要求","Currency": "美元","Rate": "6.3387"}</t>
  </si>
  <si>
    <t>阿尔比恩学院（阿尔比恩）</t>
  </si>
  <si>
    <t>Albion College (Albion)</t>
  </si>
  <si>
    <t>Admissions Office, Albion College ,611 E. Porter St. , Albion, Michigan,MI  49224</t>
  </si>
  <si>
    <t>http://www.albion.edu/admission/apply/international-application</t>
  </si>
  <si>
    <t>admissions@albion.edu</t>
  </si>
  <si>
    <t>1、完成美国语言中心（ELS）112级。&amp;nbsp;2、可提交SAT、ACT考试成绩。</t>
  </si>
  <si>
    <t>http://www.albion.edu/admission/international-students/financial-aid</t>
  </si>
  <si>
    <t>a:9:{s:6:"文学";s:37:"./major/175/2958/Undergraduate//9.gif";s:9:"历史学";s:37:"./major/175/2958/Undergraduate//7.gif";s:6:"理学";s:37:"./major/175/2958/Undergraduate//6.gif";s:9:"经济学";s:37:"./major/175/2958/Undergraduate//5.gif";s:9:"教育学";s:37:"./major/175/2958/Undergraduate//4.gif";s:9:"管理学";s:37:"./major/175/2958/Undergraduate//3.gif";s:6:"哲学";s:38:"./major/175/2958/Undergraduate//11.gif";s:6:"医学";s:38:"./major/175/2958/Undergraduate//10.gif";s:6:"法学";s:37:"./major/175/2958/Undergraduate//1.gif";}</t>
  </si>
  <si>
    <t>{"Address":"Admissions Office, Albion College ,611 E. Porter St. , Albion, Michigan,MI  49224","Tel":"+1 517/629-0321","Fax":"+1 517/629-0569","Mail":"admissions@albion.edu","ApplyOnline":"http://www.albion.edu/admission/apply/international-application","Conditions_Cost": "","Conditions_Edu": "高中毕业", "Conditions_Test": [{"type":"传统托福(PBT)","score":"550"},{"type":"托福网考(IBT)","score":"79"},{"type":"雅思","score":"6.5"}],"Conditions_Age": "无明确要求","MajorSum": "42", "OpeningTime": [{"time":"2月1日","tip":"秋季入学申请截止日期"},{"time":"10月1日","tip":"春季入学申请截止日期"}],"Tuition": "35454","Other_Application": "-1","Other_reg": "-1","Other_books": "-1","ScholarshipUrl": "http://www.albion.edu/admission/international-students/financial-aid","alimony":"12768-21600","Other_Conditions": "1、完成美国语言中心（ELS）112级。&amp;nbsp;2、可提交SAT、ACT考试成绩。","Currency": "美元","Rate": "6.3387"}</t>
  </si>
  <si>
    <t>a:5:{s:6:"农学";s:34:"./major/175/2958/Foundation//8.gif";s:9:"教育学";s:34:"./major/175/2958/Foundation//4.gif";s:6:"工学";s:34:"./major/175/2958/Foundation//2.gif";s:6:"医学";s:35:"./major/175/2958/Foundation//10.gif";s:6:"法学";s:34:"./major/175/2958/Foundation//1.gif";}</t>
  </si>
  <si>
    <t>{"Address":"Admissions Office, Albion College ,611 E. Porter St. , Albion, Michigan,MI  49224","Tel":"+1 517/629-0321","Fax":"+1 517/629-0569","Mail":"admissions@albion.edu","ApplyOnline":"http://www.albion.edu/admission/apply/international-application","Conditions_Cost": "","Conditions_Edu": "无明确要求", "Conditions_Test": "","Conditions_Age": "无明确要求","MajorSum": "7", "OpeningTime": "","Tuition": "-1","Other_Application": "-1","Other_reg": "-1","Other_books": "-1","ScholarshipUrl": "","alimony":"12768-21600","Other_Conditions": "无明确要求","Currency": "美元","Rate": "6.3387"}</t>
  </si>
  <si>
    <t>北卡罗莱纳中央大学（德汉姆）</t>
  </si>
  <si>
    <t>North Carolina Central University (Durham)</t>
  </si>
  <si>
    <t>1801 Fayetteville Street  Durham, North Carolina 27707  Suite 234, Student Services Building</t>
  </si>
  <si>
    <t>http://www.nccu.edu/futurestudents/applynow.cfm</t>
  </si>
  <si>
    <t>a:4:{i:0;O:8:"stdClass":2:{s:4:"type";s:17:"传统托福(PBT)";s:5:"score";s:3:"500";}i:1;O:8:"stdClass":2:{s:4:"type";s:17:"托福机考(CBT)";s:5:"score";s:3:"173";}i:2;O:8:"stdClass":2:{s:4:"type";s:17:"托福网考(IBT)";s:5:"score";s:2:"61";}i:3;O:8:"stdClass":2:{s:4:"type";s:18:"SAT批判性阅读";s:5:"score";s:3:"450";}}</t>
  </si>
  <si>
    <t>+1 919-530-6088</t>
  </si>
  <si>
    <t>admissions@nccu.edu</t>
  </si>
  <si>
    <t>http://www.nccu.edu/admissionsandaid/scholarshipandaid/index.cfm</t>
  </si>
  <si>
    <t>+1 877-667-7533，1 919-530-6100</t>
  </si>
  <si>
    <t>a:9:{s:6:"文学";s:37:"./major/175/4314/Undergraduate//9.gif";s:9:"历史学";s:37:"./major/175/4314/Undergraduate//7.gif";s:6:"理学";s:37:"./major/175/4314/Undergraduate//6.gif";s:9:"经济学";s:37:"./major/175/4314/Undergraduate//5.gif";s:9:"教育学";s:37:"./major/175/4314/Undergraduate//4.gif";s:9:"管理学";s:37:"./major/175/4314/Undergraduate//3.gif";s:6:"工学";s:37:"./major/175/4314/Undergraduate//2.gif";s:6:"医学";s:38:"./major/175/4314/Undergraduate//10.gif";s:6:"法学";s:37:"./major/175/4314/Undergraduate//1.gif";}</t>
  </si>
  <si>
    <t>{"Address":"1801 Fayetteville Street  Durham, North Carolina 27707  Suite 234, Student Services Building","Tel":"+1 877-667-7533，1 919-530-6100","Fax":"+1 919-530-6088","Mail":"admissions@nccu.edu","ApplyOnline":"http://www.nccu.edu/futurestudents/applynow.cfm","Conditions_Cost": "","Conditions_Edu": "高中毕业", "Conditions_Test": [{"type":"传统托福(PBT)","score":"500"},{"type":"托福机考(CBT)","score":"173"},{"type":"托福网考(IBT)","score":"61"},{"type":"SAT批判性阅读","score":"450"}],"Conditions_Age": "无明确要求","MajorSum": "77", "OpeningTime": [{"time":"4月1日","tip":"秋季入学申请截止时间"},{"time":"9月1日","tip":"春季入学申请截止时间"}],"Tuition": "14028","Other_Application": "40","Other_reg": "-1","Other_books": "-1","ScholarshipUrl": "http://www.nccu.edu/admissionsandaid/scholarshipandaid/index.cfm","alimony":"12768-21600","Other_Conditions": "无明确要求","Currency": "美元","Rate": "6.3387"}</t>
  </si>
  <si>
    <t>1801 Fayetteville Street, Durham, North Carolina 27707, Suite 234, Student Services Building</t>
  </si>
  <si>
    <t>a:2:{i:0;O:8:"stdClass":1:{s:5:"score";s:4:"2.75";}i:1;O:8:"stdClass":1:{s:5:"score";s:3:"3.0";}}</t>
  </si>
  <si>
    <t>1+919.530.7919</t>
  </si>
  <si>
    <t>graddean@nccu.edu</t>
  </si>
  <si>
    <t>a:2:{i:0;O:8:"stdClass":2:{s:4:"time";s:8:"9月1日";s:3:"tip";s:30:"春季入学申请截止时间";}i:1;O:8:"stdClass":2:{s:4:"time";s:8:"3月1日";s:3:"tip";s:30:"秋季入学申请截止时间";}}</t>
  </si>
  <si>
    <t>申请者需提交托福考试成绩。</t>
  </si>
  <si>
    <t>1+919.530.7396</t>
  </si>
  <si>
    <t>a:8:{s:6:"文学";s:30:"./major/175/4314/Master//9.gif";s:9:"历史学";s:30:"./major/175/4314/Master//7.gif";s:6:"理学";s:30:"./major/175/4314/Master//6.gif";s:9:"教育学";s:30:"./major/175/4314/Master//4.gif";s:9:"管理学";s:30:"./major/175/4314/Master//3.gif";s:6:"工学";s:30:"./major/175/4314/Master//2.gif";s:6:"医学";s:31:"./major/175/4314/Master//10.gif";s:6:"法学";s:30:"./major/175/4314/Master//1.gif";}</t>
  </si>
  <si>
    <t>{"Address":"1801 Fayetteville Street, Durham, North Carolina 27707, Suite 234, Student Services Building","Tel":"1+919.530.7396","Fax":"1+919.530.7919","Mail":"graddean@nccu.edu","ApplyOnline":"http://www.nccu.edu/futurestudents/applynow.cfm","Conditions_Cost": [{"score":"2.75"},{"score":"3.0"}],"Conditions_Edu": "本科毕业", "Conditions_Test": "","Conditions_Age": "无明确要求","MajorSum": "43", "OpeningTime": [{"time":"9月1日","tip":"春季入学申请截止时间"},{"time":"3月1日","tip":"秋季入学申请截止时间"}],"Tuition": "16284","Other_Application": "40","Other_reg": "-1","Other_books": "-1","ScholarshipUrl": "http://www.nccu.edu/admissionsandaid/scholarshipandaid/index.cfm","alimony":"12768-21600","Other_Conditions": "申请者需提交托福考试成绩。","Currency": "美元","Rate": "6.3387"}</t>
  </si>
  <si>
    <t>1.申请者需提交托福考试成绩。&amp;nbsp;2.需提交GRE考试成绩。</t>
  </si>
  <si>
    <t>a:3:{s:6:"理学";s:26:"./major/175/4314/Dr//6.gif";s:9:"管理学";s:26:"./major/175/4314/Dr//3.gif";s:6:"法学";s:26:"./major/175/4314/Dr//1.gif";}</t>
  </si>
  <si>
    <t>{"Address":"1801 Fayetteville Street, Durham, North Carolina 27707, Suite 234, Student Services Building","Tel":"1+919.530.7396","Fax":"1+919.530.7919","Mail":"graddean@nccu.edu","ApplyOnline":"http://www.nccu.edu/futurestudents/applynow.cfm","Conditions_Cost": [{"score":"3.0"}],"Conditions_Edu": "本科毕业", "Conditions_Test": "","Conditions_Age": "无明确要求","MajorSum": "3", "OpeningTime": [{"time":"9月1日","tip":"春季入学申请截止时间"},{"time":"3月1日","tip":"秋季入学申请截止时间"}],"Tuition": "16284","Other_Application": "40","Other_reg": "-1","Other_books": "-1","ScholarshipUrl": "http://www.nccu.edu/admissionsandaid/scholarshipandaid/index.cfm","alimony":"12768-21600","Other_Conditions": "1.申请者需提交托福考试成绩。&amp;nbsp;2.需提交GRE考试成绩。","Currency": "美元","Rate": "6.3387"}</t>
  </si>
  <si>
    <t>MBA Program, 1801 Fayetteville StreetDurham, North Carolina 27707Suite 234, Student Services Building</t>
  </si>
  <si>
    <t>a:1:{i:0;O:8:"stdClass":2:{s:4:"type";s:17:"托福网考(IBT)";s:5:"score";s:3:"173";}}</t>
  </si>
  <si>
    <t>+1 919-530-7961</t>
  </si>
  <si>
    <t>mba@nccu.edu</t>
  </si>
  <si>
    <t>申请者需提供GMAT考试成绩、学历证明、推荐信、语言能力证明等。</t>
  </si>
  <si>
    <t>+1 919-530-6405</t>
  </si>
  <si>
    <t>a:3:{s:9:"管理学";s:27:"./major/175/4314/MBA//3.gif";s:6:"工学";s:27:"./major/175/4314/MBA//2.gif";s:6:"法学";s:27:"./major/175/4314/MBA//1.gif";}</t>
  </si>
  <si>
    <t>{"Address":"MBA Program, 1801 Fayetteville StreetDurham, North Carolina 27707Suite 234, Student Services Building","Tel":"+1 919-530-6405","Fax":"+1 919-530-7961","Mail":"mba@nccu.edu","Conditions_Cost": "","Conditions_Edu": "本科毕业", "Conditions_Test": [{"type":"托福网考(IBT)","score":"173"}], "Conditions_Work": "无明确要求","Conditions_Age": "无明确要求","MajorSum": "4", "OpeningTime": [{"time":"10月1日","tip":"春季入学申请截止时间"},{"time":"5月1日","tip":"秋季入学申请截止时间"}],"Tuition": "33568","Other_Application": "-1","Other_reg": "-1","Other_books": "-1","ScholarshipUrl": "","alimony":"12768-21600","Other_Conditions": "申请者需提供GMAT考试成绩、学历证明、推荐信、语言能力证明等。","Currency": "美元","Rate": "6.3387"}</t>
  </si>
  <si>
    <t>1801 Fayetteville StreetDurham, North Carolina 27707Suite 234, Student Services Building</t>
  </si>
  <si>
    <t>a:2:{s:9:"教育学";s:34:"./major/175/4314/Foundation//4.gif";s:6:"医学";s:35:"./major/175/4314/Foundation//10.gif";}</t>
  </si>
  <si>
    <t>{"Address":"1801 Fayetteville StreetDurham, North Carolina 27707Suite 234, Student Services Building","Tel":"+1 877-667-7533，1 919-530-6100","Fax":"+1 919-530-6088","Mail":"admissions@nccu.edu","ApplyOnline":"http://www.nccu.edu/futurestudents/applynow.cfm","Conditions_Cost": "","Conditions_Edu": "无明确要求", "Conditions_Test": "","Conditions_Age": "无明确要求","MajorSum": "3", "OpeningTime": "","Tuition": "-1","Other_Application": "-1","Other_reg": "-1","Other_books": "-1","ScholarshipUrl": "","alimony":"12768-21600","Other_Conditions": "无明确要求","Currency": "美元","Rate": "6.3387"}</t>
  </si>
  <si>
    <t>费耶特维尔州立大学(费耶特维尔)</t>
  </si>
  <si>
    <t>Fayetteville State University (Fayetteville)</t>
  </si>
  <si>
    <t>Office of Admissions, Fayetteville State University, 1200 Murchison Road, Fayetteville, North Carolina 28301-4298.</t>
  </si>
  <si>
    <t>http://www.uncfsu.edu/admissions/apply-now</t>
  </si>
  <si>
    <t>+1 (910) 672-1414</t>
  </si>
  <si>
    <t>admissions@uncfsu.edu</t>
  </si>
  <si>
    <t>学术要求：&amp;nbsp;1、要求提交高中学习成绩单，如果成绩单是非英语的，要求提交成绩单英文翻译附件。&amp;nbsp;2、要求提交SAT、ACT考试成绩。&amp;nbsp;语言要求：&amp;nbsp;1、要求提交托福考试成绩。</t>
  </si>
  <si>
    <t>http://finaid.uncfsu.edu/scholarships</t>
  </si>
  <si>
    <t>+1 (910) 672 - 1371，(1-800) 222-2594</t>
  </si>
  <si>
    <t>a:9:{s:6:"文学";s:37:"./major/175/4264/Undergraduate//9.gif";s:9:"历史学";s:37:"./major/175/4264/Undergraduate//7.gif";s:6:"理学";s:37:"./major/175/4264/Undergraduate//6.gif";s:9:"经济学";s:37:"./major/175/4264/Undergraduate//5.gif";s:9:"教育学";s:37:"./major/175/4264/Undergraduate//4.gif";s:9:"管理学";s:37:"./major/175/4264/Undergraduate//3.gif";s:6:"工学";s:37:"./major/175/4264/Undergraduate//2.gif";s:6:"医学";s:38:"./major/175/4264/Undergraduate//10.gif";s:6:"法学";s:37:"./major/175/4264/Undergraduate//1.gif";}</t>
  </si>
  <si>
    <t>{"Address":"Office of Admissions, Fayetteville State University, 1200 Murchison Road, Fayetteville, North Carolina 28301-4298. ","Tel":"+1 (910) 672 - 1371，(1-800) 222-2594","Fax":"+1 (910) 672-1414","Mail":"admissions@uncfsu.edu","ApplyOnline":"http://www.uncfsu.edu/admissions/apply-now","Conditions_Cost": "","Conditions_Edu": "高中毕业", "Conditions_Test": "","Conditions_Age": "无明确要求","MajorSum": "79", "OpeningTime": "","Tuition": "15751","Other_Application": "40","Other_reg": "-1","Other_books": "400","ScholarshipUrl": "http://finaid.uncfsu.edu/scholarships","alimony":"12768-21600","Other_Conditions": "学术要求：&amp;nbsp;1、要求提交高中学习成绩单，如果成绩单是非英语的，要求提交成绩单英文翻译附件。&amp;nbsp;2、要求提交SAT、ACT考试成绩。&amp;nbsp;语言要求：&amp;nbsp;1、要求提交托福考试成绩。","Currency": "美元","Rate": "6.3387"}</t>
  </si>
  <si>
    <t>Office of Graduate Admissions, Fayetteville State University, 1200 Murchison Road, Fayetteville, North Carolina 28301.</t>
  </si>
  <si>
    <t>1 910 672-1470</t>
  </si>
  <si>
    <t>khoffma1@uncfsu.edu</t>
  </si>
  <si>
    <t>a:2:{i:0;O:8:"stdClass":2:{s:4:"time";s:9:"4月15日";s:3:"tip";s:48:"刑事司法专业秋季入学申请截止时间";}i:1;O:8:"stdClass":2:{s:4:"time";s:10:"10月15日";s:3:"tip";s:48:"刑事司法专业春季入学申请截止时间";}}</t>
  </si>
  <si>
    <t>1、要求提交大学学习成绩单。&amp;nbsp;2、要求提交GRE、GMAT考试成绩。&amp;nbsp;3、要求提交托福、雅思成绩，成绩两年内有效。</t>
  </si>
  <si>
    <t>1 910-672-1753/1374</t>
  </si>
  <si>
    <t>a:7:{s:6:"文学";s:30:"./major/175/4264/Master//9.gif";s:6:"理学";s:30:"./major/175/4264/Master//6.gif";s:9:"经济学";s:30:"./major/175/4264/Master//5.gif";s:9:"教育学";s:30:"./major/175/4264/Master//4.gif";s:9:"管理学";s:30:"./major/175/4264/Master//3.gif";s:6:"医学";s:31:"./major/175/4264/Master//10.gif";s:6:"法学";s:30:"./major/175/4264/Master//1.gif";}</t>
  </si>
  <si>
    <t>{"Address":"Office of Graduate Admissions, Fayetteville State University, 1200 Murchison Road, Fayetteville, North Carolina 28301. ","Tel":"1 910-672-1753/1374","Fax":"1 910 672-1470 ","Mail":"khoffma1@uncfsu.edu","ApplyOnline":"http://www.uncfsu.edu/admissions/apply-now","Conditions_Cost": "","Conditions_Edu": "本科毕业", "Conditions_Test": "","Conditions_Age": "无明确要求","MajorSum": "53", "OpeningTime": [{"time":"4月15日","tip":"刑事司法专业秋季入学申请截止时间"},{"time":"10月15日","tip":"刑事司法专业春季入学申请截止时间"}],"Tuition": "16251","Other_Application": "40","Other_reg": "-1","Other_books": "400","ScholarshipUrl": "http://finaid.uncfsu.edu/scholarships","alimony":"12768-21600","Other_Conditions": "1、要求提交大学学习成绩单。&amp;nbsp;2、要求提交GRE、GMAT考试成绩。&amp;nbsp;3、要求提交托福、雅思成绩，成绩两年内有效。","Currency": "美元","Rate": "6.3387"}</t>
  </si>
  <si>
    <t>+1 910 672-1470</t>
  </si>
  <si>
    <t>a:1:{i:0;O:8:"stdClass":2:{s:4:"time";s:8:"3月1日";s:3:"tip";s:51:"教育领导学专业秋季入学申请截止日期";}}</t>
  </si>
  <si>
    <t>1、要求提交大学学习成绩单。&amp;nbsp;2、要求提交GRE考试成绩。&amp;nbsp;3、要求提交托福、雅思成绩，成绩两年内有效。</t>
  </si>
  <si>
    <t>a:2:{s:9:"教育学";s:26:"./major/175/4264/Dr//4.gif";s:9:"管理学";s:26:"./major/175/4264/Dr//3.gif";}</t>
  </si>
  <si>
    <t>{"Address":"Office of Graduate Admissions, Fayetteville State University, 1200 Murchison Road, Fayetteville, North Carolina 28301. ","Tel":"1 910-672-1753/1374","Fax":"+1 910 672-1470","Mail":"khoffma1@uncfsu.edu","ApplyOnline":"http://www.uncfsu.edu/admissions/apply-now","Conditions_Cost": "","Conditions_Edu": "本科毕业", "Conditions_Test": "","Conditions_Age": "无明确要求","MajorSum": "1", "OpeningTime": [{"time":"3月1日","tip":"教育领导学专业秋季入学申请截止日期"}],"Tuition": "16251","Other_Application": "40","Other_reg": "-1","Other_books": "400","ScholarshipUrl": "http://finaid.uncfsu.edu/scholarships","alimony":"12768-21600","Other_Conditions": "1、要求提交大学学习成绩单。&amp;nbsp;2、要求提交GRE考试成绩。&amp;nbsp;3、要求提交托福、雅思成绩，成绩两年内有效。","Currency": "美元","Rate": "6.3387"}</t>
  </si>
  <si>
    <t>MBA Program, Fayetteville State University, 1200 Murchison Road Fayetteville, NC 28301-1033 School of Business and Economics, Room 390</t>
  </si>
  <si>
    <t>+1 (910) 672-1849</t>
  </si>
  <si>
    <t>jscarsel@uncfsu.edu</t>
  </si>
  <si>
    <t>a:3:{i:0;O:8:"stdClass":2:{s:4:"time";s:8:"7月1日";s:3:"tip";s:30:"秋季入学申请截止日期";}i:1;O:8:"stdClass":2:{s:4:"time";s:9:"12月1日";s:3:"tip";s:30:"春季入学申请截止日期";}i:2;O:8:"stdClass":2:{s:4:"time";s:8:"5月1日";s:3:"tip";s:30:"夏季入学申请截止日期";}}</t>
  </si>
  <si>
    <t>1、要求提交大学学习成绩单，和英文翻译附件。&amp;nbsp;2、要求提交GMAT或GRE考试成绩。&amp;nbsp;3、要求提交2封推荐信。&amp;nbsp;4、要求提供托福考试成绩。</t>
  </si>
  <si>
    <t>+1 (910) 672-1197</t>
  </si>
  <si>
    <t>a:3:{s:9:"经济学";s:27:"./major/175/4264/MBA//5.gif";s:9:"管理学";s:27:"./major/175/4264/MBA//3.gif";s:6:"医学";s:28:"./major/175/4264/MBA//10.gif";}</t>
  </si>
  <si>
    <t>{"Address":"MBA Program, Fayetteville State University, 1200 Murchison Road Fayetteville, NC 28301-1033 School of Business and Economics, Room 390","Tel":"+1 (910) 672-1197","Fax":"+1 (910) 672-1849","Mail":"jscarsel@uncfsu.edu","Conditions_Cost": "","Conditions_Edu": "本科毕业", "Conditions_Test": "", "Conditions_Work": "无明确要求","Conditions_Age": "无明确要求","MajorSum": "8", "OpeningTime": [{"time":"7月1日","tip":"秋季入学申请截止日期"},{"time":"12月1日","tip":"春季入学申请截止日期"},{"time":"5月1日","tip":"夏季入学申请截止日期"}],"Tuition": "42117","Other_Application": "40","Other_reg": "-1","Other_books": "400","ScholarshipUrl": "","alimony":"12768-21600","Other_Conditions": "1、要求提交大学学习成绩单，和英文翻译附件。&amp;nbsp;2、要求提交GMAT或GRE考试成绩。&amp;nbsp;3、要求提交2封推荐信。&amp;nbsp;4、要求提供托福考试成绩。","Currency": "美元","Rate": "6.3387"}</t>
  </si>
  <si>
    <t>a:2:{s:6:"文学";s:34:"./major/175/4264/Specialist//9.gif";s:9:"管理学";s:34:"./major/175/4264/Specialist//3.gif";}</t>
  </si>
  <si>
    <t>{"Address":"Office of Admissions, Fayetteville State University, 1200 Murchison Road, Fayetteville, North Carolina 28301-4298. ","Tel":"+1 (910) 672 - 1371，(1-800) 222-2594","Fax":"+1 (910) 672-1414","Mail":"admissions@uncfsu.edu","ApplyOnline":"http://www.uncfsu.edu/admissions/apply-now","Conditions_Cost": "","Conditions_Edu": "高中毕业", "Conditions_Test": "","Conditions_Age": "无明确要求","MajorSum": "2", "OpeningTime": "","Tuition": "15751","Other_Application": "40","Other_reg": "-1","Other_books": "400","ScholarshipUrl": "http://finaid.uncfsu.edu/scholarships","alimony":"12768-21600","Other_Conditions": "学术要求：&amp;nbsp;1、要求提交高中学习成绩单，如果成绩单是非英语的，要求提交成绩单英文翻译附件。&amp;nbsp;2、要求提交SAT、ACT考试成绩。&amp;nbsp;语言要求：&amp;nbsp;1、要求提交托福考试成绩。","Currency": "美元","Rate": "6.3387"}</t>
  </si>
  <si>
    <t>a:7:{s:6:"文学";s:31:"./major/175/4264/NetWork//9.gif";s:6:"理学";s:31:"./major/175/4264/NetWork//6.gif";s:9:"教育学";s:31:"./major/175/4264/NetWork//4.gif";s:9:"管理学";s:31:"./major/175/4264/NetWork//3.gif";s:6:"军事";s:32:"./major/175/4264/NetWork//12.gif";s:6:"医学";s:32:"./major/175/4264/NetWork//10.gif";s:6:"法学";s:31:"./major/175/4264/NetWork//1.gif";}</t>
  </si>
  <si>
    <t>{"Address":"Office of Graduate Admissions, Fayetteville State University, 1200 Murchison Road, Fayetteville, North Carolina 28301. ","Tel":"1 910-672-1753/1374","Fax":"+1 910 672-1470","Mail":"khoffma1@uncfsu.edu","ApplyOnline":"http://www.uncfsu.edu/admissions/apply-now","Conditions_Cost": "","Conditions_Edu": "无明确要求", "Conditions_Test": "","Conditions_Age": "无明确要求","MajorSum": "27", "OpeningTime": "","Tuition": "16251","Other_Application": "","Other_reg": "-1","Other_books": "400","ScholarshipUrl": "http://finaid.uncfsu.edu/scholarships","alimony":"12768-21600","Other_Conditions": "无明确要求","Currency": "美元","Rate": "6.3387"}</t>
  </si>
  <si>
    <t>西南俄克拉荷马州立大学塞尔分校（塞尔）</t>
  </si>
  <si>
    <t>Southwestern Oklahoma State University at Sayre (Sayre)</t>
  </si>
  <si>
    <t>Office of Admissions, 409 E. Mississippi, Sayre, OK 73662</t>
  </si>
  <si>
    <t>http://www.swosu.edu/sayre/admissions/apply.aspx</t>
  </si>
  <si>
    <t>1 580.928.1140</t>
  </si>
  <si>
    <t>mailto:terry.billey@swosu.edu</t>
  </si>
  <si>
    <t>1.申请人需提交SAT或ACT考试成绩。&amp;nbsp;2.提交之前学习成绩当。</t>
  </si>
  <si>
    <t>http://www.swosu.edu/sayre/administration/sfs/index.aspx</t>
  </si>
  <si>
    <t>1 580.928.5533 转101</t>
  </si>
  <si>
    <t>a:8:{s:6:"文学";s:34:"./major/175/4725/Specialist//9.gif";s:6:"理学";s:34:"./major/175/4725/Specialist//6.gif";s:9:"经济学";s:34:"./major/175/4725/Specialist//5.gif";s:9:"教育学";s:34:"./major/175/4725/Specialist//4.gif";s:9:"管理学";s:34:"./major/175/4725/Specialist//3.gif";s:6:"工学";s:34:"./major/175/4725/Specialist//2.gif";s:6:"医学";s:35:"./major/175/4725/Specialist//10.gif";s:6:"法学";s:34:"./major/175/4725/Specialist//1.gif";}</t>
  </si>
  <si>
    <t>{"Address":"Office of Admissions, 409 E. Mississippi, Sayre, OK 73662","Tel":"1 580.928.5533 转101","Fax":"1 580.928.1140","Mail":"mailto:terry.billey@swosu.edu","ApplyOnline":"http://www.swosu.edu/sayre/admissions/apply.aspx","Conditions_Cost": "","Conditions_Edu": "高中毕业", "Conditions_Test": [{"type":"传统托福(PBT)","score":"500"}],"Conditions_Age": "无明确要求","MajorSum": "12", "OpeningTime": [{"time":"6月1日","tip":"秋季入学申请截止日期"},{"time":"10月1日","tip":"春季入学申请截止时间"},{"time":"3月1日","tip":"夏季入学申请截止时间"}],"Tuition": "11550","Other_Application": "-1","Other_reg": "-1","Other_books": "-1","ScholarshipUrl": "http://www.swosu.edu/sayre/administration/sfs/index.aspx","alimony":"12768-21600","Other_Conditions": "1.申请人需提交SAT或ACT考试成绩。&amp;nbsp;2.提交之前学习成绩当。","Currency": "美元","Rate": "6.3387"}</t>
  </si>
  <si>
    <t>伊丽莎白敦学院（伊丽莎白敦）</t>
  </si>
  <si>
    <t>Elizabethtown College (Elizabethtown)</t>
  </si>
  <si>
    <t>Office of Admissions Elizabethtown College One Alpha Drive Elizabethtown, PA 17022 USA</t>
  </si>
  <si>
    <t>http://www.etown.edu/admissions/apply/international-apply.aspx</t>
  </si>
  <si>
    <t>admissions@etown.edu</t>
  </si>
  <si>
    <t>a:2:{i:0;O:8:"stdClass":2:{s:4:"time";s:8:"3月1日";s:3:"tip";s:30:"秋季入学申请截止时间";}i:1;O:8:"stdClass":2:{s:4:"time";s:9:"12月1日";s:3:"tip";s:30:"春季入学申请截止时间";}}</t>
  </si>
  <si>
    <t>申请人需提交雅思、托福、英检、SAT或ACT考试成绩。</t>
  </si>
  <si>
    <t>http://www.etown.edu/admissions/international-students/international-scholarships.aspx</t>
  </si>
  <si>
    <t>1 (717) 361-1400</t>
  </si>
  <si>
    <t>a:11:{s:6:"文学";s:37:"./major/175/4927/Undergraduate//9.gif";s:6:"农学";s:37:"./major/175/4927/Undergraduate//8.gif";s:9:"历史学";s:37:"./major/175/4927/Undergraduate//7.gif";s:6:"理学";s:37:"./major/175/4927/Undergraduate//6.gif";s:9:"经济学";s:37:"./major/175/4927/Undergraduate//5.gif";s:9:"教育学";s:37:"./major/175/4927/Undergraduate//4.gif";s:9:"管理学";s:37:"./major/175/4927/Undergraduate//3.gif";s:6:"工学";s:37:"./major/175/4927/Undergraduate//2.gif";s:6:"哲学";s:38:"./major/175/4927/Undergraduate//11.gif";s:6:"医学";s:38:"./major/175/4927/Undergraduate//10.gif";s:6:"法学";s:37:"./major/175/4927/Undergraduate//1.gif";}</t>
  </si>
  <si>
    <t>{"Address":"Office of Admissions Elizabethtown College One Alpha Drive Elizabethtown, PA 17022 USA","Tel":"1 (717) 361-1400","Fax":"","Mail":"admissions@etown.edu","ApplyOnline":"http://www.etown.edu/admissions/apply/international-apply.aspx","Conditions_Cost": "","Conditions_Edu": "高中毕业", "Conditions_Test": "","Conditions_Age": "无明确要求","MajorSum": "50", "OpeningTime": [{"time":"3月1日","tip":"秋季入学申请截止时间"},{"time":"12月1日","tip":"春季入学申请截止时间"}],"Tuition": "38200","Other_Application": "-1","Other_reg": "-1","Other_books": "-1","ScholarshipUrl": "http://www.etown.edu/admissions/international-students/international-scholarships.aspx","alimony":"12768-21600","Other_Conditions": "申请人需提交雅思、托福、英检、SAT或ACT考试成绩。","Currency": "美元","Rate": "6.3387"}</t>
  </si>
  <si>
    <t>a:1:{i:0;O:8:"stdClass":2:{s:4:"time";s:10:"12月15日";s:3:"tip";s:48:"职业疗法专业秋季入学申请截止时间";}}</t>
  </si>
  <si>
    <t>a:2:{s:9:"教育学";s:30:"./major/175/4927/Master//4.gif";s:6:"医学";s:31:"./major/175/4927/Master//10.gif";}</t>
  </si>
  <si>
    <t>{"Address":"Office of Admissions Elizabethtown College One Alpha Drive Elizabethtown, PA 17022 USA","Tel":"1 (717) 361-1400","Fax":"","Mail":"admissions@etown.edu","ApplyOnline":"http://www.etown.edu/admissions/apply/international-apply.aspx","Conditions_Cost": "","Conditions_Edu": "无明确要求", "Conditions_Test": "","Conditions_Age": "无明确要求","MajorSum": "2", "OpeningTime": [{"time":"12月15日","tip":"职业疗法专业秋季入学申请截止时间"}],"Tuition": "38200","Other_Application": "-1","Other_reg": "-1","Other_books": "-1","ScholarshipUrl": "http://www.etown.edu/admissions/international-students/international-scholarships.aspx","alimony":"12768-21600","Other_Conditions": "无明确要求","Currency": "美元","Rate": "6.3387"}</t>
  </si>
  <si>
    <t>a:1:{s:6:"文学";s:32:"./major/175/4927/Language//9.gif";}</t>
  </si>
  <si>
    <t>{"Address":"Office of Admissions Elizabethtown College One Alpha Drive Elizabethtown, PA 17022 USA","Tel":"1 (717) 361-1400","Fax":"","Mail":"admissions@etown.edu","ApplyOnline":"http://www.etown.edu/admissions/apply/international-apply.aspx","Conditions_Cost": "","Conditions_Edu": "无明确要求", "Conditions_Test": "","Conditions_Age": "无明确要求","MajorSum": "1", "OpeningTime": "","Tuition": "-1","Other_Application": "-1","Other_reg": "-1","Other_books": "-1","ScholarshipUrl": "","alimony":"12768-21600","Other_Conditions": "无明确要求","Currency": "美元","Rate": "6.3387"}</t>
  </si>
  <si>
    <t>南印第安纳大学（伊凡斯维尔）</t>
  </si>
  <si>
    <t>University of Southern Indiana (Evansville)</t>
  </si>
  <si>
    <t>University of Southern Indiana, 8600 University Boulevard, Evansville, Indiana 47712</t>
  </si>
  <si>
    <t>https://banssb.usi.edu/pls/PROD/bwskalog.P_DispLoginNon</t>
  </si>
  <si>
    <t>enroll@usi.edu</t>
  </si>
  <si>
    <t>a:4:{i:0;O:8:"stdClass":2:{s:4:"time";s:9:"8月10日";s:3:"tip";s:30:"秋季入学申请截止日期";}i:1;O:8:"stdClass":2:{s:4:"time";s:10:"12月21日";s:3:"tip";s:30:"春季入学申请截止日期";}i:2;O:8:"stdClass":2:{s:4:"time";s:8:"5月1日";s:3:"tip";s:31:"夏季I入学申请截止日期";}i:3;O:8:"stdClass":2:{s:4:"time";s:8:"6月8日";s:3:"tip";s:32:"夏季II入学申请截止日期";}}</t>
  </si>
  <si>
    <t>申请者可提供ACT、SAT考试成绩。</t>
  </si>
  <si>
    <t>http://www.usi.edu/admission/scholarships</t>
  </si>
  <si>
    <t>+1 800-467-1965</t>
  </si>
  <si>
    <t>a:10:{s:6:"文学";s:37:"./major/175/2154/Undergraduate//9.gif";s:9:"历史学";s:37:"./major/175/2154/Undergraduate//7.gif";s:6:"理学";s:37:"./major/175/2154/Undergraduate//6.gif";s:9:"经济学";s:37:"./major/175/2154/Undergraduate//5.gif";s:9:"教育学";s:37:"./major/175/2154/Undergraduate//4.gif";s:9:"管理学";s:37:"./major/175/2154/Undergraduate//3.gif";s:6:"工学";s:37:"./major/175/2154/Undergraduate//2.gif";s:6:"哲学";s:38:"./major/175/2154/Undergraduate//11.gif";s:6:"医学";s:38:"./major/175/2154/Undergraduate//10.gif";s:6:"法学";s:37:"./major/175/2154/Undergraduate//1.gif";}</t>
  </si>
  <si>
    <t>{"Address":"University of Southern Indiana, 8600 University Boulevard, Evansville, Indiana 47712","Tel":"+1 800-467-1965","Fax":"","Mail":"enroll@usi.edu","ApplyOnline":"https://banssb.usi.edu/pls/PROD/bwskalog.P_DispLoginNon","Conditions_Cost": "","Conditions_Edu": "高中毕业", "Conditions_Test": [{"type":"传统托福(PBT)","score":"525"},{"type":"托福机考(CBT)","score":"197"},{"type":"托福网考(IBT)","score":"71"},{"type":"雅思","score":"6.0"}],"Conditions_Age": "无明确要求","MajorSum": "57", "OpeningTime": [{"time":"8月10日","tip":"秋季入学申请截止日期"},{"time":"12月21日","tip":"春季入学申请截止日期"},{"time":"5月1日","tip":"夏季I入学申请截止日期"},{"time":"6月8日","tip":"夏季II入学申请截止日期"}],"Tuition": "15213","Other_Application": "40","Other_reg": "-1","Other_books": "1100","ScholarshipUrl": "http://www.usi.edu/admission/scholarships","alimony":"12768-21600","Other_Conditions": "申请者可提供ACT、SAT考试成绩。","Currency": "美元","Rate": "6.3387"}</t>
  </si>
  <si>
    <t>Graduate Studies Office, University of Southern Indiana, 8600 University Blvd., Evansville, IN 47712-3534</t>
  </si>
  <si>
    <t>gssr@usi.edu</t>
  </si>
  <si>
    <t>http://www.usi.edu/graduatestudies/financing-graduate-school</t>
  </si>
  <si>
    <t>+1 812-465-7015</t>
  </si>
  <si>
    <t>a:5:{s:6:"文学";s:30:"./major/175/2154/Master//9.gif";s:9:"教育学";s:30:"./major/175/2154/Master//4.gif";s:9:"管理学";s:30:"./major/175/2154/Master//3.gif";s:6:"医学";s:31:"./major/175/2154/Master//10.gif";s:6:"法学";s:30:"./major/175/2154/Master//1.gif";}</t>
  </si>
  <si>
    <t>{"Address":"Graduate Studies Office, University of Southern Indiana, 8600 University Blvd., Evansville, IN 47712-3534","Tel":"+1 812-465-7015","Fax":"","Mail":"gssr@usi.edu","ApplyOnline":"https://banssb.usi.edu/pls/PROD/bwskalog.P_DispLoginNon","Conditions_Cost": "","Conditions_Edu": "本科毕业", "Conditions_Test": [{"type":"传统托福(PBT)","score":"550"},{"type":"托福网考(IBT)","score":"79"},{"type":"雅思","score":"6.0"}],"Conditions_Age": "无明确要求","MajorSum": "19", "OpeningTime": "","Tuition": "14636","Other_Application": "40","Other_reg": "-1","Other_books": "1100","ScholarshipUrl": "http://www.usi.edu/graduatestudies/financing-graduate-school","alimony":"12768-21600","Other_Conditions": "无明确要求","Currency": "美元","Rate": "6.3387"}</t>
  </si>
  <si>
    <t>a:2:{s:9:"管理学";s:26:"./major/175/2154/Dr//3.gif";s:6:"医学";s:27:"./major/175/2154/Dr//10.gif";}</t>
  </si>
  <si>
    <t>{"Address":"Graduate Studies Office, University of Southern Indiana, 8600 University Blvd., Evansville, IN 47712-3534","Tel":"+1 812-465-7015","Fax":"","Mail":"gssr@usi.edu","ApplyOnline":"https://banssb.usi.edu/pls/PROD/bwskalog.P_DispLoginNon","Conditions_Cost": "","Conditions_Edu": "本科毕业", "Conditions_Test": [{"type":"传统托福(PBT)","score":"550"},{"type":"托福网考(IBT)","score":"79"},{"type":"雅思","score":"6"}],"Conditions_Age": "无明确要求","MajorSum": "2", "OpeningTime": "","Tuition": "14636","Other_Application": "40","Other_reg": "-1","Other_books": "1100","ScholarshipUrl": "http://www.usi.edu/graduatestudies/financing-graduate-school","alimony":"12768-21600","Other_Conditions": "无明确要求","Currency": "美元","Rate": "6.3387"}</t>
  </si>
  <si>
    <t>University of Southern Indiana, 8600 University Boulevard, Evansville, Indiana 47712-3596</t>
  </si>
  <si>
    <t>a:5:{i:0;O:8:"stdClass":2:{s:4:"type";s:17:"传统托福(PBT)";s:5:"score";s:3:"550";}i:1;O:8:"stdClass":2:{s:4:"type";s:17:"托福网考(IBT)";s:5:"score";s:2:"79";}i:2;O:8:"stdClass":2:{s:4:"type";s:6:"雅思";s:5:"score";s:1:"6";}i:3;O:8:"stdClass":2:{s:4:"type";s:4:"GMAT";s:5:"score";s:3:"500";}i:4;O:8:"stdClass":2:{s:4:"type";s:3:"GRE";s:5:"score";s:4:"1060";}}</t>
  </si>
  <si>
    <t>1 812/465-1044</t>
  </si>
  <si>
    <t>1 812/465-7038</t>
  </si>
  <si>
    <t>a:1:{s:9:"管理学";s:27:"./major/175/2154/MBA//3.gif";}</t>
  </si>
  <si>
    <t>{"Address":"University of Southern Indiana, 8600 University Boulevard, Evansville, Indiana 47712-3596","Tel":"1 812/465-7038","Fax":"1 812/465-1044","Mail":"gssr@usi.edu","Conditions_Cost": [{"score":"四分制  2.5","tip":"GPA"}],"Conditions_Edu": "本科毕业", "Conditions_Test": [{"type":"传统托福(PBT)","score":"550"},{"type":"托福网考(IBT)","score":"79"},{"type":"雅思","score":"6"},{"type":"GMAT","score":"500"},{"type":"GRE","score":"1060"}], "Conditions_Work": "无明确要求","Conditions_Age": "无明确要求","MajorSum": "1", "OpeningTime": "","Tuition": "29272","Other_Application": "40","Other_reg": "-1","Other_books": "-1","ScholarshipUrl": "","alimony":"12768-21600","Other_Conditions": "无明确要求","Currency": "美元","Rate": "6.3387"}</t>
  </si>
  <si>
    <t>a:5:{s:9:"经济学";s:34:"./major/175/2154/Specialist//5.gif";s:9:"教育学";s:34:"./major/175/2154/Specialist//4.gif";s:9:"管理学";s:34:"./major/175/2154/Specialist//3.gif";s:6:"医学";s:35:"./major/175/2154/Specialist//10.gif";s:6:"法学";s:34:"./major/175/2154/Specialist//1.gif";}</t>
  </si>
  <si>
    <t>{"Address":"University of Southern Indiana, 8600 University Boulevard, Evansville, Indiana 47712","Tel":"+1 800-467-1965","Fax":"","Mail":"enroll@usi.edu","ApplyOnline":"https://banssb.usi.edu/pls/PROD/bwskalog.P_DispLoginNon","Conditions_Cost": "","Conditions_Edu": "高中毕业", "Conditions_Test": [{"type":"传统托福(PBT)","score":"525"},{"type":"托福机考(CBT)","score":"197"},{"type":"托福网考(IBT)","score":"71"},{"type":"雅思","score":"6.0"}],"Conditions_Age": "无明确要求","MajorSum": "6", "OpeningTime": [{"time":"8月10日","tip":"秋季入学申请截止日期"},{"time":"12月21日","tip":"春季入学申请截止日期"},{"time":"5月1日","tip":"夏季I入学申请截止日期"},{"time":"6月8日","tip":"夏季II入学申请截止日期"}],"Tuition": "15213","Other_Application": "40","Other_reg": "-1","Other_books": "1100","ScholarshipUrl": "http://www.usi.edu/admission/scholarships","alimony":"12768-21600","Other_Conditions": "申请者可提供ACT、SAT考试成绩。","Currency": "美元","Rate": "6.3387"}</t>
  </si>
  <si>
    <t>a:3:{s:6:"农学";s:34:"./major/175/2154/Foundation//8.gif";s:9:"教育学";s:34:"./major/175/2154/Foundation//4.gif";s:6:"医学";s:35:"./major/175/2154/Foundation//10.gif";}</t>
  </si>
  <si>
    <t>{"Address":"University of Southern Indiana, 8600 University Boulevard, Evansville, Indiana 47712","Tel":"+1 800-467-1965","Fax":"","Mail":"enroll@usi.edu","ApplyOnline":"https://banssb.usi.edu/pls/PROD/bwskalog.P_DispLoginNon","Conditions_Cost": "","Conditions_Edu": "无明确要求", "Conditions_Test": "","Conditions_Age": "无明确要求","MajorSum": "14", "OpeningTime": "","Tuition": "-1","Other_Application": "-1","Other_reg": "-1","Other_books": "-1","ScholarshipUrl": "","alimony":"12768-21600","Other_Conditions": "无明确要求","Currency": "美元","Rate": "6.3387"}</t>
  </si>
  <si>
    <t>肯恩大学（尤宁）</t>
  </si>
  <si>
    <t>Kean University (Union)</t>
  </si>
  <si>
    <t>Kean University Office of Undergraduate Admissions,000 Morris Avenue Union NJ 07083</t>
  </si>
  <si>
    <t>https://apply.kean.edu/datatel.erecruiting.web.external/Pages/Welcome.aspx</t>
  </si>
  <si>
    <t>+1 908-737-7105</t>
  </si>
  <si>
    <t>vwinslow@kean.edu</t>
  </si>
  <si>
    <t>a:2:{i:0;O:8:"stdClass":2:{s:4:"time";s:9:"5月31日";s:3:"tip";s:30:"秋季入学申请截止时间";}i:1;O:8:"stdClass":2:{s:4:"time";s:9:"11月1日";s:3:"tip";s:30:"春季入学申请截止时间";}}</t>
  </si>
  <si>
    <t>1.申请者需提交就读学校成绩单。&amp;nbsp;2.可提供SAT成绩。</t>
  </si>
  <si>
    <t>http://www.kean.edu/KU/Scholarships</t>
  </si>
  <si>
    <t>+1 908-737-7100</t>
  </si>
  <si>
    <t>a:9:{s:6:"文学";s:37:"./major/175/3695/Undergraduate//9.gif";s:9:"历史学";s:37:"./major/175/3695/Undergraduate//7.gif";s:6:"理学";s:37:"./major/175/3695/Undergraduate//6.gif";s:9:"经济学";s:37:"./major/175/3695/Undergraduate//5.gif";s:9:"教育学";s:37:"./major/175/3695/Undergraduate//4.gif";s:9:"管理学";s:37:"./major/175/3695/Undergraduate//3.gif";s:6:"工学";s:37:"./major/175/3695/Undergraduate//2.gif";s:6:"医学";s:38:"./major/175/3695/Undergraduate//10.gif";s:6:"法学";s:37:"./major/175/3695/Undergraduate//1.gif";}</t>
  </si>
  <si>
    <t>{"Address":"Kean University Office of Undergraduate Admissions,000 Morris Avenue Union NJ 07083","Tel":"+1 908-737-7100","Fax":"+1 908-737-7105 ","Mail":"vwinslow@kean.edu","ApplyOnline":"https://apply.kean.edu/datatel.erecruiting.web.external/Pages/Welcome.aspx","Conditions_Cost": "","Conditions_Edu": "高中毕业", "Conditions_Test": "","Conditions_Age": "无明确要求","MajorSum": "59", "OpeningTime": [{"time":"5月31日","tip":"秋季入学申请截止时间"},{"time":"11月1日","tip":"春季入学申请截止时间"}],"Tuition": "17141","Other_Application": "150","Other_reg": "-1","Other_books": "-1","ScholarshipUrl": "http://www.kean.edu/KU/Scholarships","alimony":"12768-21600","Other_Conditions": "1.申请者需提交就读学校成绩单。&amp;nbsp;2.可提供SAT成绩。","Currency": "美元","Rate": "6.3387"}</t>
  </si>
  <si>
    <t>Graduate Admissions Office,Kean University,1000 Morris Avenue,Union,NJ 07083</t>
  </si>
  <si>
    <t>1 908-737-5925</t>
  </si>
  <si>
    <t>grad-adm@kean.edu</t>
  </si>
  <si>
    <t>a:6:{i:0;O:8:"stdClass":2:{s:4:"time";s:9:"11月1日";s:3:"tip";s:42:"咨询专业春季入学申请截止时间";}i:1;O:8:"stdClass":2:{s:4:"time";s:9:"12月2日";s:3:"tip";s:60:"除咨询专业外其他专业春季入学申请截止时间";}i:2;O:8:"stdClass":2:{s:4:"time";s:8:"6月1日";s:3:"tip";s:30:"秋季入学申请截止时间";}i:3;O:8:"stdClass":2:{s:4:"time";s:8:"2月3日";s:3:"tip";s:66:"职业疗法、语言病理学专业秋季入学申请截止时间";}i:4;O:8:"stdClass":2:{s:4:"time";s:8:"3月3日";s:3:"tip";s:57:"咨询、社会工作专业秋季入学申请截止时间";}i:5;O:8:"stdClass":2:{s:4:"time";s:9:"3月14日";s:3:"tip";s:48:"社会工作专业秋季入学申请截止时间";}}</t>
  </si>
  <si>
    <t>http://grad.kean.edu/graduate-scholarships</t>
  </si>
  <si>
    <t>1 908-737-4723</t>
  </si>
  <si>
    <t>a:7:{s:6:"文学";s:30:"./major/175/3695/Master//9.gif";s:6:"理学";s:30:"./major/175/3695/Master//6.gif";s:9:"教育学";s:30:"./major/175/3695/Master//4.gif";s:9:"管理学";s:30:"./major/175/3695/Master//3.gif";s:6:"工学";s:30:"./major/175/3695/Master//2.gif";s:6:"医学";s:31:"./major/175/3695/Master//10.gif";s:6:"法学";s:30:"./major/175/3695/Master//1.gif";}</t>
  </si>
  <si>
    <t>{"Address":"Graduate Admissions Office,Kean University,1000 Morris Avenue,Union,NJ 07083","Tel":"1 908-737-4723","Fax":"1 908-737-5925 ","Mail":"grad-adm@kean.edu","ApplyOnline":"https://apply.kean.edu/datatel.erecruiting.web.external/Pages/Welcome.aspx","Conditions_Cost": "","Conditions_Edu": "本科毕业", "Conditions_Test": [{"type":"传统托福(PBT)","score":"550"},{"type":"托福网考(IBT)","score":"79"}],"Conditions_Age": "无明确要求","MajorSum": "50", "OpeningTime": [{"time":"11月1日","tip":"咨询专业春季入学申请截止时间"},{"time":"12月2日","tip":"除咨询专业外其他专业春季入学申请截止时间"},{"time":"6月1日","tip":"秋季入学申请截止时间"},{"time":"2月3日","tip":"职业疗法、语言病理学专业秋季入学申请截止时间"},{"time":"3月3日","tip":"咨询、社会工作专业秋季入学申请截止时间"},{"time":"3月14日","tip":"社会工作专业秋季入学申请截止时间"}],"Tuition": "19449","Other_Application": "150","Other_reg": "-1","Other_books": "-1","ScholarshipUrl": "http://grad.kean.edu/graduate-scholarships","alimony":"12768-21600","Other_Conditions": "无明确要求","Currency": "美元","Rate": "6.3387"}</t>
  </si>
  <si>
    <t>a:2:{i:0;O:8:"stdClass":2:{s:4:"time";s:8:"2月3日";s:3:"tip";s:66:"结合学校与临床心理学专业秋季入学申请截止时间";}i:1;O:8:"stdClass":2:{s:4:"time";s:8:"6月1日";s:3:"tip";s:30:"秋季入学申请截止时间";}}</t>
  </si>
  <si>
    <t>1.申请者需具备相关教育领域工作经验。&amp;nbsp;2.提供GRE、GMAT考试成绩。&amp;nbsp;3.提供托福考试成绩。</t>
  </si>
  <si>
    <t>a:4:{s:6:"理学";s:26:"./major/175/3695/Dr//6.gif";s:9:"教育学";s:26:"./major/175/3695/Dr//4.gif";s:9:"管理学";s:26:"./major/175/3695/Dr//3.gif";s:6:"医学";s:27:"./major/175/3695/Dr//10.gif";}</t>
  </si>
  <si>
    <t>{"Address":"Graduate Admissions Office,Kean University,1000 Morris Avenue,Union,NJ 07083","Tel":"1 908-737-4723","Fax":"1 908-737-5925 ","Mail":"grad-adm@kean.edu","ApplyOnline":"https://apply.kean.edu/datatel.erecruiting.web.external/Pages/Welcome.aspx","Conditions_Cost": [{"score":"3.0"}],"Conditions_Edu": "硕士毕业", "Conditions_Test": "","Conditions_Age": "无明确要求","MajorSum": "2", "OpeningTime": [{"time":"2月3日","tip":"结合学校与临床心理学专业秋季入学申请截止时间"},{"time":"6月1日","tip":"秋季入学申请截止时间"}],"Tuition": "19836","Other_Application": "150","Other_reg": "-1","Other_books": "-1","ScholarshipUrl": "http://grad.kean.edu/graduate-scholarships","alimony":"12768-21600","Other_Conditions": "1.申请者需具备相关教育领域工作经验。&amp;nbsp;2.提供GRE、GMAT考试成绩。&amp;nbsp;3.提供托福考试成绩。","Currency": "美元","Rate": "6.3387"}</t>
  </si>
  <si>
    <t>Kean University Nathan Weiss Graduate College 1000 Morris Avenue, Union, NJ 07083</t>
  </si>
  <si>
    <t>a:1:{i:0;O:8:"stdClass":2:{s:4:"type";s:4:"GMAT";s:5:"score";s:3:"500";}}</t>
  </si>
  <si>
    <t>vyucetep@kean.edu</t>
  </si>
  <si>
    <t>a:2:{i:0;O:8:"stdClass":2:{s:4:"time";s:8:"6月1日";s:3:"tip";s:30:"秋季入学申请截止时间";}i:1;O:8:"stdClass":2:{s:4:"time";s:9:"12月1日";s:3:"tip";s:30:"春季入学申请截止时间";}}</t>
  </si>
  <si>
    <t>申请者需提供托福考试成绩。</t>
  </si>
  <si>
    <t>1 908.737.5980，1  908-737-(4723)</t>
  </si>
  <si>
    <t>a:1:{s:9:"管理学";s:27:"./major/175/3695/MBA//3.gif";}</t>
  </si>
  <si>
    <t>{"Address":"Kean University Nathan Weiss Graduate College 1000 Morris Avenue, Union, NJ 07083 ","Tel":"1 908.737.5980，1  908-737-(4723)","Fax":"","Mail":"vyucetep@kean.edu","Conditions_Cost": [{"score":"3.0"}],"Conditions_Edu": "本科毕业", "Conditions_Test": [{"type":"GMAT","score":"500"}], "Conditions_Work": "无明确要求","Conditions_Age": "无明确要求","MajorSum": "1", "OpeningTime": [{"time":"6月1日","tip":"秋季入学申请截止时间"},{"time":"12月1日","tip":"春季入学申请截止时间"}],"Tuition": "35730","Other_Application": "150","Other_reg": "-1","Other_books": "-1","ScholarshipUrl": "","alimony":"12768-21600","Other_Conditions": "申请者需提供托福考试成绩。","Currency": "美元","Rate": "6.3387"}</t>
  </si>
  <si>
    <t>a:6:{s:6:"文学";s:31:"./major/175/3695/NetWork//9.gif";s:6:"理学";s:31:"./major/175/3695/NetWork//6.gif";s:9:"教育学";s:31:"./major/175/3695/NetWork//4.gif";s:9:"管理学";s:31:"./major/175/3695/NetWork//3.gif";s:6:"医学";s:32:"./major/175/3695/NetWork//10.gif";s:6:"法学";s:31:"./major/175/3695/NetWork//1.gif";}</t>
  </si>
  <si>
    <t>{"Address":"Graduate Admissions Office,Kean University,1000 Morris Avenue,Union,NJ 07083","Tel":"1 908-737-4723","Fax":"1 908-737-5925 ","Mail":"grad-adm@kean.edu","ApplyOnline":"https://apply.kean.edu/datatel.erecruiting.web.external/Pages/Welcome.aspx","Conditions_Cost": "","Conditions_Edu": "无明确要求", "Conditions_Test": "","Conditions_Age": "无明确要求","MajorSum": "20", "OpeningTime": "","Tuition": "19449","Other_Application": "","Other_reg": "-1","Other_books": "-1","ScholarshipUrl": "http://grad.kean.edu/graduate-scholarships","alimony":"12768-21600","Other_Conditions": "无明确要求","Currency": "美元","Rate": "6.3387"}</t>
  </si>
  <si>
    <t>纽约州立大学弗雷多尼亚学院（弗雷多尼亚）</t>
  </si>
  <si>
    <t>State University of New York-Fredonia (Fredonia)</t>
  </si>
  <si>
    <t>International Education Center, State University of New York-Fredonia (Fredonia), 2142 Fenton Hall, SUNY Fredonia, Fredonia, NY 14063</t>
  </si>
  <si>
    <t>http://www.suny.edu/Student/apply_online.cfm#open</t>
  </si>
  <si>
    <t>international.education@fredonia.edu</t>
  </si>
  <si>
    <t>http://www.fredonia.edu/internationaleducation/iss/scholarship.asp</t>
  </si>
  <si>
    <t>+1 (716) 673-3451</t>
  </si>
  <si>
    <t>a:10:{s:6:"文学";s:37:"./major/175/4131/Undergraduate//9.gif";s:9:"历史学";s:37:"./major/175/4131/Undergraduate//7.gif";s:6:"理学";s:37:"./major/175/4131/Undergraduate//6.gif";s:9:"经济学";s:37:"./major/175/4131/Undergraduate//5.gif";s:9:"教育学";s:37:"./major/175/4131/Undergraduate//4.gif";s:9:"管理学";s:37:"./major/175/4131/Undergraduate//3.gif";s:6:"工学";s:37:"./major/175/4131/Undergraduate//2.gif";s:6:"哲学";s:38:"./major/175/4131/Undergraduate//11.gif";s:6:"医学";s:38:"./major/175/4131/Undergraduate//10.gif";s:6:"法学";s:37:"./major/175/4131/Undergraduate//1.gif";}</t>
  </si>
  <si>
    <t>{"Address":"International Education Center, State University of New York-Fredonia (Fredonia), 2142 Fenton Hall, SUNY Fredonia, Fredonia, NY 14063","Tel":"+1 (716) 673-3451","Fax":"","Mail":"international.education@fredonia.edu","ApplyOnline":"http://www.suny.edu/Student/apply_online.cfm#open","Conditions_Cost": "","Conditions_Edu": "高中毕业", "Conditions_Test": [{"type":"托福网考(IBT)","score":"61"},{"type":"雅思","score":"5.5"}],"Conditions_Age": "无明确要求","MajorSum": "66", "OpeningTime": "","Tuition": "15320","Other_Application": "50","Other_reg": "-1","Other_books": "-1","ScholarshipUrl": "http://www.fredonia.edu/internationaleducation/iss/scholarship.asp","alimony":"12768-21600","Other_Conditions": "1.可提交SAT或ACT考试成绩。","Currency": "美元","Rate": "6.3387"}</t>
  </si>
  <si>
    <t>Office of Graduate Studies, State University of New York-Fredonia (Fredonia), 2142 Fenton Hall, SUNY Fredonia, Fredonia, NY 14063</t>
  </si>
  <si>
    <t>https://app.applyyourself.com/?id=sunyfr-g</t>
  </si>
  <si>
    <t>a:3:{i:0;O:8:"stdClass":2:{s:4:"type";s:17:"传统托福(PBT)";s:5:"score";s:3:"594";}i:1;O:8:"stdClass":2:{s:4:"type";s:17:"托福网考(IBT)";s:5:"score";s:2:"64";}i:2;O:8:"stdClass":2:{s:4:"type";s:6:"雅思";s:5:"score";s:3:"5.0";}}</t>
  </si>
  <si>
    <t>+1 (716) 673-3712</t>
  </si>
  <si>
    <t>Graduate.Studies@fredonia.edu</t>
  </si>
  <si>
    <t>a:2:{i:0;O:8:"stdClass":2:{s:4:"time";s:8:"4月1日";s:3:"tip";s:30:"秋季入学申请截止时间";}i:1;O:8:"stdClass":2:{s:4:"time";s:9:"11月1日";s:3:"tip";s:30:"春季入学申请截止时间";}}</t>
  </si>
  <si>
    <t>+1 (716) 673-3808</t>
  </si>
  <si>
    <t>a:4:{s:6:"文学";s:30:"./major/175/4131/Master//9.gif";s:6:"理学";s:30:"./major/175/4131/Master//6.gif";s:9:"教育学";s:30:"./major/175/4131/Master//4.gif";s:6:"医学";s:31:"./major/175/4131/Master//10.gif";}</t>
  </si>
  <si>
    <t>{"Address":"Office of Graduate Studies, State University of New York-Fredonia (Fredonia), 2142 Fenton Hall, SUNY Fredonia, Fredonia, NY 14063","Tel":"+1 (716) 673-3808","Fax":"+1 (716) 673-3712","Mail":"Graduate.Studies@fredonia.edu","ApplyOnline":"https://app.applyyourself.com/?id=sunyfr-g","Conditions_Cost": "","Conditions_Edu": "本科毕业", "Conditions_Test": [{"type":"传统托福(PBT)","score":"594"},{"type":"托福网考(IBT)","score":"64"},{"type":"雅思","score":"5.0"}],"Conditions_Age": "无明确要求","MajorSum": "16", "OpeningTime": [{"time":"4月1日","tip":"秋季入学申请截止时间"},{"time":"11月1日","tip":"春季入学申请截止时间"}],"Tuition": "18350","Other_Application": "75","Other_reg": "-1","Other_books": "-1","ScholarshipUrl": "http://www.fredonia.edu/internationaleducation/iss/scholarship.asp","alimony":"12768-21600","Other_Conditions": "无明确要求","Currency": "美元","Rate": "6.3387"}</t>
  </si>
  <si>
    <t>a:2:{s:6:"文学";s:31:"./major/175/4131/NetWork//9.gif";s:9:"教育学";s:31:"./major/175/4131/NetWork//4.gif";}</t>
  </si>
  <si>
    <t>{"Address":"Office of Graduate Studies, State University of New York-Fredonia (Fredonia), 2142 Fenton Hall, SUNY Fredonia, Fredonia, NY 14063","Tel":"+1 (716) 673-3808","Fax":"+1 (716) 673-3712","Mail":"Graduate.Studies@fredonia.edu","ApplyOnline":"https://app.applyyourself.com/?id=sunyfr-g","Conditions_Cost": "","Conditions_Edu": "无明确要求", "Conditions_Test": "","Conditions_Age": "无明确要求","MajorSum": "5", "OpeningTime": "","Tuition": "18350","Other_Application": "","Other_reg": "-1","Other_books": "-1","ScholarshipUrl": "http://www.fredonia.edu/internationaleducation/iss/scholarship.asp","alimony":"12768-21600","Other_Conditions": "无明确要求","Currency": "美元","Rate": "6.3387"}</t>
  </si>
  <si>
    <t>a:1:{s:9:"教育学";s:34:"./major/175/4131/Foundation//4.gif";}</t>
  </si>
  <si>
    <t>{"Address":"Office of Graduate Studies, State University of New York-Fredonia (Fredonia), 2142 Fenton Hall, SUNY Fredonia, Fredonia, NY 14063","Tel":"+1 (716) 673-3808","Fax":"+1 (716) 673-3712","Mail":"Graduate.Studies@fredonia.edu","ApplyOnline":"https://app.applyyourself.com/?id=sunyfr-g","Conditions_Cost": "","Conditions_Edu": "无明确要求", "Conditions_Test": "","Conditions_Age": "无明确要求","MajorSum": "1", "OpeningTime": "","Tuition": "-1","Other_Application": "-1","Other_reg": "-1","Other_books": "-1","ScholarshipUrl": "","alimony":"12768-21600","Other_Conditions": "无明确要求","Currency": "美元","Rate": "6.3387"}</t>
  </si>
  <si>
    <t>韦斯特蒙特学院（圣芭芭拉）</t>
  </si>
  <si>
    <t>Westmont College (Santa Barbara)</t>
  </si>
  <si>
    <t>Westmont Office of Admission, Westmont College, 955 La Paz Road, Santa Barbara, CA 93108</t>
  </si>
  <si>
    <t>http://www.westmont.edu/admissions/apply.html</t>
  </si>
  <si>
    <t>a:3:{i:0;O:8:"stdClass":2:{s:4:"type";s:17:"传统托福(PBT)";s:5:"score";s:3:"560";}i:1;O:8:"stdClass":2:{s:4:"type";s:17:"托福机考(CBT)";s:5:"score";s:3:"220";}i:2;O:8:"stdClass":2:{s:4:"type";s:17:"托福网考(IBT)";s:5:"score";s:2:"83";}}</t>
  </si>
  <si>
    <t>+1 (805) 565-6234</t>
  </si>
  <si>
    <t>admissions@westmont.edu</t>
  </si>
  <si>
    <t>a:2:{i:0;O:8:"stdClass":2:{s:4:"time";s:9:"11月1日";s:3:"tip";s:42:"提前录取（单一申请）截止日期";}i:1;O:8:"stdClass":2:{s:4:"time";s:9:"2月15日";s:3:"tip";s:24:"常规申请截止日期";}}</t>
  </si>
  <si>
    <t>http://www.westmont.edu/admissions/scholarships.html</t>
  </si>
  <si>
    <t>+1 (800) 777-9011</t>
  </si>
  <si>
    <t>a:9:{s:6:"文学";s:36:"./major/175/953/Undergraduate//9.gif";s:9:"历史学";s:36:"./major/175/953/Undergraduate//7.gif";s:6:"理学";s:36:"./major/175/953/Undergraduate//6.gif";s:9:"经济学";s:36:"./major/175/953/Undergraduate//5.gif";s:9:"教育学";s:36:"./major/175/953/Undergraduate//4.gif";s:9:"管理学";s:36:"./major/175/953/Undergraduate//3.gif";s:6:"工学";s:36:"./major/175/953/Undergraduate//2.gif";s:6:"哲学";s:37:"./major/175/953/Undergraduate//11.gif";s:6:"法学";s:36:"./major/175/953/Undergraduate//1.gif";}</t>
  </si>
  <si>
    <t>{"Address":"Westmont Office of Admission, Westmont College, 955 La Paz Road, Santa Barbara, CA 93108","Tel":"+1 (800) 777-9011","Fax":"+1 (805) 565-6234","Mail":"admissions@westmont.edu","ApplyOnline":"http://www.westmont.edu/admissions/apply.html","Conditions_Cost": "","Conditions_Edu": "高中毕业", "Conditions_Test": [{"type":"传统托福(PBT)","score":"560"},{"type":"托福机考(CBT)","score":"220"},{"type":"托福网考(IBT)","score":"83"}],"Conditions_Age": "无明确要求","MajorSum": "27", "OpeningTime": [{"time":"11月1日","tip":"提前录取（单一申请）截止日期"},{"time":"2月15日","tip":"常规申请截止日期"}],"Tuition": "37500","Other_Application": "50","Other_reg": "-1","Other_books": "-1","ScholarshipUrl": "http://www.westmont.edu/admissions/scholarships.html","alimony":"12768-21600","Other_Conditions": "申请者可提供SAT、ACT考试成绩。","Currency": "美元","Rate": "6.3387"}</t>
  </si>
  <si>
    <t>休斯顿大学市中心分校（休斯顿）</t>
  </si>
  <si>
    <t>University of Houston - Downtown (Houston)</t>
  </si>
  <si>
    <t>Office of Admissions, University of Houston-Downtown, One Main Street, Suite 350 South, Houston, TX 77002-1001</t>
  </si>
  <si>
    <t>1 713-223-7468，1 713-223-7408</t>
  </si>
  <si>
    <t>uhdadmit@uhd.edu，internationaladmissions@uhd.edu</t>
  </si>
  <si>
    <t>a:4:{i:0;O:8:"stdClass":2:{s:4:"time";s:8:"5月1日";s:3:"tip";s:30:"秋季入学申请截止时间";}i:1;O:8:"stdClass":2:{s:4:"time";s:9:"10月1日";s:3:"tip";s:30:"春季入学申请截止时间";}i:2;O:8:"stdClass":2:{s:4:"time";s:9:"11月1日";s:3:"tip";s:36:"春季入学逾期申请截止时间";}i:3;O:8:"stdClass":2:{s:4:"time";s:8:"4月1日";s:3:"tip";s:30:"夏季入学申请截止时间";}}</t>
  </si>
  <si>
    <t>如果申请者不能满足该校语言要求，可申请学习该校语言中心开设的相关课程。&amp;nbsp;申请者可提交SAT考试成绩。</t>
  </si>
  <si>
    <t>http://www.uhd.edu/financial/scholarships/index.html</t>
  </si>
  <si>
    <t>1 713-221-8522，1 713-221-8048</t>
  </si>
  <si>
    <t>a:9:{s:6:"文学";s:37:"./major/175/5819/Undergraduate//9.gif";s:9:"历史学";s:37:"./major/175/5819/Undergraduate//7.gif";s:6:"理学";s:37:"./major/175/5819/Undergraduate//6.gif";s:9:"经济学";s:37:"./major/175/5819/Undergraduate//5.gif";s:9:"教育学";s:37:"./major/175/5819/Undergraduate//4.gif";s:9:"管理学";s:37:"./major/175/5819/Undergraduate//3.gif";s:6:"工学";s:37:"./major/175/5819/Undergraduate//2.gif";s:6:"哲学";s:38:"./major/175/5819/Undergraduate//11.gif";s:6:"法学";s:37:"./major/175/5819/Undergraduate//1.gif";}</t>
  </si>
  <si>
    <t>{"Address":"Office of Admissions, University of Houston-Downtown, One Main Street, Suite 350 South, Houston, TX 77002-1001","Tel":"1 713-221-8522，1 713-221-8048","Fax":"1 713-223-7468，1 713-223-7408","Mail":"uhdadmit@uhd.edu，internationaladmissions@uhd.edu","ApplyOnline":"https://www.applytexas.org/index.html","Conditions_Cost": "","Conditions_Edu": "高中毕业", "Conditions_Test": [{"type":"传统托福(PBT)","score":"550"},{"type":"托福机考(CBT)","score":"213"}],"Conditions_Age": "无明确要求","MajorSum": "48", "OpeningTime": [{"time":"5月1日","tip":"秋季入学申请截止时间"},{"time":"10月1日","tip":"春季入学申请截止时间"},{"time":"11月1日","tip":"春季入学逾期申请截止时间"},{"time":"4月1日","tip":"夏季入学申请截止时间"}],"Tuition": "13734","Other_Application": "60","Other_reg": "-1","Other_books": "-1","ScholarshipUrl": "http://www.uhd.edu/financial/scholarships/index.html","alimony":"12768-21600","Other_Conditions": "如果申请者不能满足该校语言要求，可申请学习该校语言中心开设的相关课程。&amp;nbsp;申请者可提交SAT考试成绩。","Currency": "美元","Rate": "6.3387"}</t>
  </si>
  <si>
    <t>1 713-223-7408</t>
  </si>
  <si>
    <t>gradadmissions@uhd.edu，internationaladmissions@uhd.edu</t>
  </si>
  <si>
    <t>1、要求提交GRE/GMAT/MAT考试成绩。&amp;nbsp;2、要求提交托福考试成绩。</t>
  </si>
  <si>
    <t>1 713-221-8093，1 713-221-8048</t>
  </si>
  <si>
    <t>a:4:{s:6:"文学";s:30:"./major/175/5819/Master//9.gif";s:9:"教育学";s:30:"./major/175/5819/Master//4.gif";s:9:"管理学";s:30:"./major/175/5819/Master//3.gif";s:6:"法学";s:30:"./major/175/5819/Master//1.gif";}</t>
  </si>
  <si>
    <t>{"Address":"Office of Admissions, University of Houston-Downtown, One Main Street, Suite 350 South, Houston, TX 77002-1001","Tel":"1 713-221-8093，1 713-221-8048","Fax":"1 713-223-7408","Mail":"gradadmissions@uhd.edu，internationaladmissions@uhd.edu","ApplyOnline":"https://www.applytexas.org/adappc/gen/c_start.WBX","Conditions_Cost": "","Conditions_Edu": "本科毕业", "Conditions_Test": "","Conditions_Age": "无明确要求","MajorSum": "9", "OpeningTime": "","Tuition": "10758","Other_Application": "60","Other_reg": "-1","Other_books": "-1","ScholarshipUrl": "http://www.uhd.edu/financial/scholarships/index.html","alimony":"12768-21600","Other_Conditions": "1、要求提交GRE/GMAT/MAT考试成绩。&amp;nbsp;2、要求提交托福考试成绩。","Currency": "美元","Rate": "6.3387"}</t>
  </si>
  <si>
    <t>Graduate Business Programs College of Business University of Houston-Downtown One Main Street Houston, TX 77002-1001</t>
  </si>
  <si>
    <t>gradadmissions@uhd.edu</t>
  </si>
  <si>
    <t>a:1:{i:0;O:8:"stdClass":2:{s:4:"time";s:9:"7月15日";s:3:"tip";s:30:"秋季入学申请截止日期";}}</t>
  </si>
  <si>
    <t>1、要求提交GRE考试成绩。&amp;nbsp;2、要求提交托福考试成绩。</t>
  </si>
  <si>
    <t>1 713-221-8093</t>
  </si>
  <si>
    <t>a:1:{s:9:"管理学";s:27:"./major/175/5819/MBA//3.gif";}</t>
  </si>
  <si>
    <t>{"Address":"Graduate Business Programs College of Business University of Houston-Downtown One Main Street Houston, TX 77002-1001 ","Tel":"1 713-221-8093","Fax":"","Mail":"gradadmissions@uhd.edu","Conditions_Cost": "","Conditions_Edu": "本科毕业", "Conditions_Test": "", "Conditions_Work": "3年以上","Conditions_Age": "无明确要求","MajorSum": "1", "OpeningTime": [{"time":"7月15日","tip":"秋季入学申请截止日期"}],"Tuition": "24420","Other_Application": "60","Other_reg": "-1","Other_books": "-1","ScholarshipUrl": "","alimony":"12768-21600","Other_Conditions": "1、要求提交GRE考试成绩。&amp;nbsp;2、要求提交托福考试成绩。","Currency": "美元","Rate": "6.3387"}</t>
  </si>
  <si>
    <t>English Language Institute, University of Houston-Downtown, One Main Street, Suite 417 South, Houston, Texas 77002 USA</t>
  </si>
  <si>
    <t>http://www.uhd.edu/prospective/continuinged/eli/admission.html</t>
  </si>
  <si>
    <t>1-713-221-8546</t>
  </si>
  <si>
    <t>eli@uhd.edu</t>
  </si>
  <si>
    <t>1-713-221-8047</t>
  </si>
  <si>
    <t>a:2:{s:6:"文学";s:32:"./major/175/5819/Language//9.gif";s:9:"教育学";s:32:"./major/175/5819/Language//4.gif";}</t>
  </si>
  <si>
    <t>{"Address":"English Language Institute, University of Houston-Downtown, One Main Street, Suite 417 South, Houston, Texas 77002 USA","Tel":"1-713-221-8047","Fax":"1-713-221-8546","Mail":"eli@uhd.edu","ApplyOnline":"http://www.uhd.edu/prospective/continuinged/eli/admission.html","Conditions_Cost": "","Conditions_Edu": "高中毕业", "Conditions_Test": "","Conditions_Age": "无明确要求","MajorSum": "2", "OpeningTime": "","Tuition": "-1","Other_Application": "-1","Other_reg": "-1","Other_books": "-1","ScholarshipUrl": "","alimony":"12768-21600","Other_Conditions": "无明确要求","Currency": "美元","Rate": "6.3387"}</t>
  </si>
  <si>
    <t>奥本大学蒙哥马利分校（蒙哥马利）</t>
  </si>
  <si>
    <t>Auburn University at Montgomery (Montgomery)</t>
  </si>
  <si>
    <t>Auburn University at Montgomery  Office of International Affairs  P.O. Box 244023  Montgomery, AL 36124-4023  USA</t>
  </si>
  <si>
    <t>https://senator.aum.edu/prod/bwskalog.P_DispLoginNon</t>
  </si>
  <si>
    <t>a:10:{i:0;O:8:"stdClass":2:{s:4:"type";s:17:"传统托福(PBT)";s:5:"score";s:3:"500";}i:1;O:8:"stdClass":2:{s:4:"type";s:17:"托福机考(CBT)";s:5:"score";s:3:"173";}i:2;O:8:"stdClass":2:{s:4:"type";s:17:"托福网考(IBT)";s:5:"score";s:2:"61";}i:3;O:8:"stdClass":2:{s:4:"type";s:6:"雅思";s:5:"score";s:3:"5.0";}i:4;O:8:"stdClass":2:{s:4:"type";s:3:"SAT";s:5:"score";s:3:"860";}i:5;O:8:"stdClass":2:{s:4:"type";s:18:"SAT批判性阅读";s:5:"score";s:3:"450";}i:6;O:8:"stdClass":2:{s:4:"type";s:9:"SAT数学";s:5:"score";s:3:"510";}i:7;O:8:"stdClass":2:{s:4:"type";s:3:"ACT";s:5:"score";s:2:"18";}i:8;O:8:"stdClass":2:{s:4:"type";s:9:"ACT数学";s:5:"score";s:2:"20";}i:9;O:8:"stdClass":2:{s:4:"type";s:9:"ACT英语";s:5:"score";s:2:"18";}}</t>
  </si>
  <si>
    <t>1 334-244-3581</t>
  </si>
  <si>
    <t>rblaesin@aum.edu，International_Admissions@aum.edu，Undergraduate_Admissions@aum.edu</t>
  </si>
  <si>
    <t>a:3:{i:0;O:8:"stdClass":2:{s:4:"time";s:9:"8月12日";s:3:"tip";s:30:"秋季入学申请截止时间";}i:1;O:8:"stdClass":2:{s:4:"time";s:9:"12月7日";s:3:"tip";s:30:"春季入学申请截止时间";}i:2;O:8:"stdClass":2:{s:4:"time";s:9:"5月13日";s:3:"tip";s:30:"夏季入学申请截止时间";}}</t>
  </si>
  <si>
    <t>未参加SAT、ACT考试，或SAT、ACT数学成绩未达到学校要求的学生，需参加入学测试。</t>
  </si>
  <si>
    <t>http://www.aum.edu/admissions/financial-information/scholarships</t>
  </si>
  <si>
    <t>1 334-244-3375，1 34-244-3758，1 334-244-3615</t>
  </si>
  <si>
    <t>a:9:{s:6:"文学";s:34:"./major/175/9/Undergraduate//9.gif";s:9:"历史学";s:34:"./major/175/9/Undergraduate//7.gif";s:6:"理学";s:34:"./major/175/9/Undergraduate//6.gif";s:9:"经济学";s:34:"./major/175/9/Undergraduate//5.gif";s:9:"教育学";s:34:"./major/175/9/Undergraduate//4.gif";s:9:"管理学";s:34:"./major/175/9/Undergraduate//3.gif";s:6:"工学";s:34:"./major/175/9/Undergraduate//2.gif";s:6:"医学";s:35:"./major/175/9/Undergraduate//10.gif";s:6:"法学";s:34:"./major/175/9/Undergraduate//1.gif";}</t>
  </si>
  <si>
    <t>{"Address":"Auburn University at Montgomery  Office of International Affairs  P.O. Box 244023  Montgomery, AL 36124-4023  USA","Tel":"1 334-244-3375，1 34-244-3758，1 334-244-3615","Fax":"1 334-244-3581","Mail":"rblaesin@aum.edu，International_Admissions@aum.edu，Undergraduate_Admissions@aum.edu","ApplyOnline":"https://senator.aum.edu/prod/bwskalog.P_DispLoginNon","Conditions_Cost": "","Conditions_Edu": "高中毕业", "Conditions_Test": [{"type":"传统托福(PBT)","score":"500"},{"type":"托福机考(CBT)","score":"173"},{"type":"托福网考(IBT)","score":"61"},{"type":"雅思","score":"5.0"},{"type":"SAT","score":"860"},{"type":"SAT批判性阅读","score":"450"},{"type":"SAT数学","score":"510"},{"type":"ACT","score":"18"},{"type":"ACT数学","score":"20"},{"type":"ACT英语","score":"18"}],"Conditions_Age": "无明确要求","MajorSum": "56", "OpeningTime": [{"time":"8月12日","tip":"秋季入学申请截止时间"},{"time":"12月7日","tip":"春季入学申请截止时间"},{"time":"5月13日","tip":"夏季入学申请截止时间"}],"Tuition": "19440","Other_Application": "25","Other_reg": "30","Other_books": "-1","ScholarshipUrl": "http://www.aum.edu/admissions/financial-information/scholarships","alimony":"12768-21600","Other_Conditions": "未参加SAT、ACT考试，或SAT、ACT数学成绩未达到学校要求的学生，需参加入学测试。","Currency": "美元","Rate": "6.3387"}</t>
  </si>
  <si>
    <t>rblaesin@aum.edu，International_Admissions@aum.edu，Graduate_Admissions@aum.edu</t>
  </si>
  <si>
    <t>申请者需提供给就读大学成绩单及英文版。</t>
  </si>
  <si>
    <t>1 334-244-3375，1 34-244-3758，1 334-244-3623</t>
  </si>
  <si>
    <t>a:8:{s:6:"文学";s:27:"./major/175/9/Master//9.gif";s:6:"理学";s:27:"./major/175/9/Master//6.gif";s:9:"教育学";s:27:"./major/175/9/Master//4.gif";s:9:"管理学";s:27:"./major/175/9/Master//3.gif";s:6:"工学";s:27:"./major/175/9/Master//2.gif";s:6:"军事";s:28:"./major/175/9/Master//12.gif";s:6:"医学";s:28:"./major/175/9/Master//10.gif";s:6:"法学";s:27:"./major/175/9/Master//1.gif";}</t>
  </si>
  <si>
    <t>{"Address":"Auburn University at Montgomery  Office of International Affairs  P.O. Box 244023  Montgomery, AL 36124-4023  USA","Tel":"1 334-244-3375，1 34-244-3758，1 334-244-3623","Fax":"1 334-244-3581","Mail":"rblaesin@aum.edu，International_Admissions@aum.edu，Graduate_Admissions@aum.edu","ApplyOnline":"https://senator.aum.edu/prod/bwskalog.P_DispLoginNon","Conditions_Cost": "","Conditions_Edu": "上过高校", "Conditions_Test": [{"type":"传统托福(PBT)","score":"500"},{"type":"托福机考(CBT)","score":"173"},{"type":"托福网考(IBT)","score":"61"},{"type":"雅思","score":"5.0"}],"Conditions_Age": "无明确要求","MajorSum": "12", "OpeningTime": "","Tuition": "19980","Other_Application": "-1","Other_reg": "30","Other_books": "-1","ScholarshipUrl": "http://www.aum.edu/admissions/financial-information/scholarships","alimony":"12768-21600","Other_Conditions": "申请者需提供给就读大学成绩单及英文版。","Currency": "美元","Rate": "6.3387"}</t>
  </si>
  <si>
    <t>a:1:{s:6:"法学";s:23:"./major/175/9/Dr//1.gif";}</t>
  </si>
  <si>
    <t>{"Address":"Auburn University at Montgomery  Office of International Affairs  P.O. Box 244023  Montgomery, AL 36124-4023  USA","Tel":"1 334-244-3375，1 34-244-3758，1 334-244-3623","Fax":"1 334-244-3581","Mail":"rblaesin@aum.edu，International_Admissions@aum.edu，Graduate_Admissions@aum.edu","ApplyOnline":"https://senator.aum.edu/prod/bwskalog.P_DispLoginNon","Conditions_Cost": "","Conditions_Edu": "上过高校", "Conditions_Test": [{"type":"传统托福(PBT)","score":"500"},{"type":"托福机考(CBT)","score":"173"},{"type":"托福网考(IBT)","score":"61"},{"type":"雅思","score":"5.0"}],"Conditions_Age": "无明确要求","MajorSum": "1", "OpeningTime": "","Tuition": "19980","Other_Application": "-1","Other_reg": "30","Other_books": "-1","ScholarshipUrl": "http://www.aum.edu/admissions/financial-information/scholarships","alimony":"12768-21600","Other_Conditions": "申请者需提供给就读大学成绩单及英文版。","Currency": "美元","Rate": "6.3387"}</t>
  </si>
  <si>
    <t>a:4:{s:6:"农学";s:31:"./major/175/9/Foundation//8.gif";s:9:"教育学";s:31:"./major/175/9/Foundation//4.gif";s:6:"工学";s:31:"./major/175/9/Foundation//2.gif";s:6:"医学";s:32:"./major/175/9/Foundation//10.gif";}</t>
  </si>
  <si>
    <t>{"Address":"Auburn University at Montgomery  Office of International Affairs  P.O. Box 244023  Montgomery, AL 36124-4023  USA","Tel":"1 334-244-3375，1 34-244-3758，1 334-244-3615","Fax":"1 334-244-3581","Mail":"rblaesin@aum.edu，International_Admissions@aum.edu，Undergraduate_Admissions@aum.edu","ApplyOnline":"https://senator.aum.edu/prod/bwskalog.P_DispLoginNon","Conditions_Cost": "","Conditions_Edu": "无明确要求", "Conditions_Test": "","Conditions_Age": "无明确要求","MajorSum": "7", "OpeningTime": "","Tuition": "-1","Other_Application": "-1","Other_reg": "-1","Other_books": "-1","ScholarshipUrl": "","alimony":"12768-21600","Other_Conditions": "无明确要求","Currency": "美元","Rate": "6.3387"}</t>
  </si>
  <si>
    <t>波特兰社区学院（波特兰）</t>
  </si>
  <si>
    <t>Portland Community College (Portland)</t>
  </si>
  <si>
    <t>Portland Community College Office of International Education Building 3, Room 223  Rock Creek Campus 17705 NW Springville Road Portland, OR 97229  USA</t>
  </si>
  <si>
    <t>https://www.pcc.edu/iapp/international.html</t>
  </si>
  <si>
    <t>+1 503-614-7170</t>
  </si>
  <si>
    <t>international@pcc.edu</t>
  </si>
  <si>
    <t>a:4:{i:0;O:8:"stdClass":2:{s:4:"time";s:9:"4月15日";s:3:"tip";s:30:"夏季入学申请截止时间";}i:1;O:8:"stdClass":2:{s:4:"time";s:9:"7月15日";s:3:"tip";s:30:"秋季入学申请截止时间";}i:2;O:8:"stdClass":2:{s:4:"time";s:9:"1月15日";s:3:"tip";s:30:"春季入学申请截止时间";}i:3;O:8:"stdClass":2:{s:4:"time";s:10:"10月15日";s:3:"tip";s:30:"冬季入学申请截止时间";}}</t>
  </si>
  <si>
    <t>申请人无需提交托福考试成绩，入学前参加该校语言考试即可。</t>
  </si>
  <si>
    <t>http://www.pcc.edu/enroll/paying-for-college/scholarships/</t>
  </si>
  <si>
    <t>+1 503-614-7150</t>
  </si>
  <si>
    <t>a:10:{s:6:"文学";s:34:"./major/175/4803/Specialist//9.gif";s:6:"农学";s:34:"./major/175/4803/Specialist//8.gif";s:6:"理学";s:34:"./major/175/4803/Specialist//6.gif";s:9:"经济学";s:34:"./major/175/4803/Specialist//5.gif";s:9:"教育学";s:34:"./major/175/4803/Specialist//4.gif";s:9:"管理学";s:34:"./major/175/4803/Specialist//3.gif";s:6:"工学";s:34:"./major/175/4803/Specialist//2.gif";s:21:"职教及其他类别";s:35:"./major/175/4803/Specialist//13.gif";s:6:"医学";s:35:"./major/175/4803/Specialist//10.gif";s:6:"法学";s:34:"./major/175/4803/Specialist//1.gif";}</t>
  </si>
  <si>
    <t>{"Address":"Portland Community College Office of International Education Building 3, Room 223  Rock Creek Campus 17705 NW Springville Road Portland, OR 97229  USA","Tel":"+1 503-614-7150","Fax":"+1 503-614-7170","Mail":"international@pcc.edu","ApplyOnline":"https://www.pcc.edu/iapp/international.html","Conditions_Cost": "","Conditions_Edu": "高中毕业", "Conditions_Test": "","Conditions_Age": "无明确要求","MajorSum": "70", "OpeningTime": [{"time":"4月15日","tip":"夏季入学申请截止时间"},{"time":"7月15日","tip":"秋季入学申请截止时间"},{"time":"1月15日","tip":"春季入学申请截止时间"},{"time":"10月15日","tip":"冬季入学申请截止时间"}],"Tuition": "6180","Other_Application": "50","Other_reg": "-1","Other_books": "-1","ScholarshipUrl": "http://www.pcc.edu/enroll/paying-for-college/scholarships/","alimony":"12768-21600","Other_Conditions": "申请人无需提交托福考试成绩，入学前参加该校语言考试即可。","Currency": "美元","Rate": "6.3387"}</t>
  </si>
  <si>
    <t>摩根州立大学（巴尔的摩）</t>
  </si>
  <si>
    <t>Morgan State University (Baltimore)</t>
  </si>
  <si>
    <t>Office of Admissions &amp; Recruitment, Morgan State University, 1700 East Cold Spring Lane, Baltimore MD 21251</t>
  </si>
  <si>
    <t>http://www.morgan.edu/Admissions.html</t>
  </si>
  <si>
    <t>admissions@morgan.edu</t>
  </si>
  <si>
    <t>a:2:{i:0;O:8:"stdClass":2:{s:4:"time";s:8:"8月1日";s:3:"tip";s:30:"春季入学申请截止时间";}i:1;O:8:"stdClass":2:{s:4:"time";s:9:"12月1日";s:3:"tip";s:30:"秋季入学申请截止时间";}}</t>
  </si>
  <si>
    <t>学术要求：&amp;nbsp;提供O-level、GCE证书或其他同等水平证明。</t>
  </si>
  <si>
    <t>http://www.morgan.edu/Financial_Aid/Types_of_Aid/Scholarships.html</t>
  </si>
  <si>
    <t>+1 (800) 332-6674，1 (443) 885-8500</t>
  </si>
  <si>
    <t>a:11:{s:6:"文学";s:37:"./major/175/2732/Undergraduate//9.gif";s:9:"历史学";s:37:"./major/175/2732/Undergraduate//7.gif";s:6:"理学";s:37:"./major/175/2732/Undergraduate//6.gif";s:9:"经济学";s:37:"./major/175/2732/Undergraduate//5.gif";s:9:"教育学";s:37:"./major/175/2732/Undergraduate//4.gif";s:9:"管理学";s:37:"./major/175/2732/Undergraduate//3.gif";s:6:"工学";s:37:"./major/175/2732/Undergraduate//2.gif";s:6:"军事";s:38:"./major/175/2732/Undergraduate//12.gif";s:6:"哲学";s:38:"./major/175/2732/Undergraduate//11.gif";s:6:"医学";s:38:"./major/175/2732/Undergraduate//10.gif";s:6:"法学";s:37:"./major/175/2732/Undergraduate//1.gif";}</t>
  </si>
  <si>
    <t>{"Address":"Office of Admissions &amp; Recruitment, Morgan State University, 1700 East Cold Spring Lane, Baltimore MD 21251","Tel":"+1 (800) 332-6674，1 (443) 885-8500","Fax":"","Mail":"admissions@morgan.edu","ApplyOnline":"http://www.morgan.edu/Admissions.html","Conditions_Cost": "","Conditions_Edu": "高中毕业", "Conditions_Test": [{"type":"传统托福(PBT)","score":"550"}],"Conditions_Age": "无明确要求","MajorSum": "43", "OpeningTime": [{"time":"8月1日","tip":"春季入学申请截止时间"},{"time":"12月1日","tip":"秋季入学申请截止时间"}],"Tuition": "16632","Other_Application": "45","Other_reg": "-1","Other_books": "-1","ScholarshipUrl": "http://www.morgan.edu/Financial_Aid/Types_of_Aid/Scholarships.html","alimony":"12768-21600","Other_Conditions": "学术要求：&amp;nbsp;提供O-level、GCE证书或其他同等水平证明。","Currency": "美元","Rate": "6.3387"}</t>
  </si>
  <si>
    <t>School of Graduate Studies, Morgan State University, 1700 East Cold Spring Lane, Baltimore MD 21251</t>
  </si>
  <si>
    <t>https://apply.embark.com/grad/morganstate/10/</t>
  </si>
  <si>
    <t>gradapply@morgan.edu</t>
  </si>
  <si>
    <t>a:2:{i:0;O:8:"stdClass":2:{s:4:"time";s:9:"5月31日";s:3:"tip";s:29:"12月入学申请截止日期";}i:1;O:8:"stdClass":2:{s:4:"time";s:9:"11月1日";s:3:"tip";s:28:"5月入学申请截止日期";}}</t>
  </si>
  <si>
    <t>可提供雅思或其他同等水平考试成绩。</t>
  </si>
  <si>
    <t>+1 (443) 885-3185</t>
  </si>
  <si>
    <t>a:10:{s:6:"文学";s:30:"./major/175/2732/Master//9.gif";s:6:"农学";s:30:"./major/175/2732/Master//8.gif";s:9:"历史学";s:30:"./major/175/2732/Master//7.gif";s:6:"理学";s:30:"./major/175/2732/Master//6.gif";s:9:"经济学";s:30:"./major/175/2732/Master//5.gif";s:9:"教育学";s:30:"./major/175/2732/Master//4.gif";s:9:"管理学";s:30:"./major/175/2732/Master//3.gif";s:6:"工学";s:30:"./major/175/2732/Master//2.gif";s:6:"医学";s:31:"./major/175/2732/Master//10.gif";s:6:"法学";s:30:"./major/175/2732/Master//1.gif";}</t>
  </si>
  <si>
    <t>{"Address":"School of Graduate Studies, Morgan State University, 1700 East Cold Spring Lane, Baltimore MD 21251","Tel":"+1 (443) 885-3185","Fax":"","Mail":"gradapply@morgan.edu","ApplyOnline":"https://apply.embark.com/grad/morganstate/10/","Conditions_Cost": "","Conditions_Edu": "本科毕业", "Conditions_Test": [{"type":"传统托福(PBT)","score":"550"}],"Conditions_Age": "无明确要求","MajorSum": "29", "OpeningTime": [{"time":"5月31日","tip":"12月入学申请截止日期"},{"time":"11月1日","tip":"5月入学申请截止日期"}],"Tuition": "13986","Other_Application": "50","Other_reg": "-1","Other_books": "-1","ScholarshipUrl": "http://www.morgan.edu/Financial_Aid/Types_of_Aid/Scholarships.html","alimony":"12768-21600","Other_Conditions": "可提供雅思或其他同等水平考试成绩。","Currency": "美元","Rate": "6.3387"}</t>
  </si>
  <si>
    <t>a:2:{i:0;O:8:"stdClass":2:{s:4:"time";s:9:"5月31日";s:3:"tip";s:32:"12月入学申请截止日期期";}i:1;O:8:"stdClass":2:{s:4:"time";s:9:"11月1日";s:3:"tip";s:28:"5月入学申请截止日期";}}</t>
  </si>
  <si>
    <t>a:8:{s:6:"文学";s:26:"./major/175/2732/Dr//9.gif";s:9:"历史学";s:26:"./major/175/2732/Dr//7.gif";s:6:"理学";s:26:"./major/175/2732/Dr//6.gif";s:9:"教育学";s:26:"./major/175/2732/Dr//4.gif";s:9:"管理学";s:26:"./major/175/2732/Dr//3.gif";s:6:"工学";s:26:"./major/175/2732/Dr//2.gif";s:6:"医学";s:27:"./major/175/2732/Dr//10.gif";s:6:"法学";s:26:"./major/175/2732/Dr//1.gif";}</t>
  </si>
  <si>
    <t>{"Address":"School of Graduate Studies, Morgan State University, 1700 East Cold Spring Lane, Baltimore MD 21251","Tel":"+1 (443) 885-3185","Fax":"","Mail":"gradapply@morgan.edu","ApplyOnline":"https://apply.embark.com/grad/morganstate/10/","Conditions_Cost": "","Conditions_Edu": "本科毕业", "Conditions_Test": [{"type":"传统托福(PBT)","score":"550"}],"Conditions_Age": "无明确要求","MajorSum": "14", "OpeningTime": [{"time":"5月31日","tip":"12月入学申请截止日期期"},{"time":"11月1日","tip":"5月入学申请截止日期"}],"Tuition": "13986","Other_Application": "50","Other_reg": "-1","Other_books": "-1","ScholarshipUrl": "http://www.morgan.edu/Financial_Aid/Types_of_Aid/Scholarships.html","alimony":"12768-21600","Other_Conditions": "可提供雅思或其他同等水平考试成绩。","Currency": "美元","Rate": "6.3387"}</t>
  </si>
  <si>
    <t>a:2:{s:9:"经济学";s:27:"./major/175/2732/MBA//5.gif";s:9:"管理学";s:27:"./major/175/2732/MBA//3.gif";}</t>
  </si>
  <si>
    <t>{"Address":"School of Graduate Studies, Morgan State University, 1700 East Cold Spring Lane, Baltimore MD 21251","Tel":"+1 (443) 885-3185","Fax":"","Mail":"gradapply@morgan.edu","Conditions_Cost": "","Conditions_Edu": "本科毕业", "Conditions_Test": "", "Conditions_Work": "无明确要求","Conditions_Age": "无明确要求","MajorSum": "5", "OpeningTime": [{"time":"11月1日","tip":"春季入学申请截止时间"},{"time":"6月1日","tip":"秋季入学申请截止时间"}],"Tuition": "25641","Other_Application": "-1","Other_reg": "-1","Other_books": "-1","ScholarshipUrl": "","alimony":"12768-21600","Other_Conditions": "1.提交GMAT或GRE考试成绩。","Currency": "美元","Rate": "6.3387"}</t>
  </si>
  <si>
    <t>金门大学（旧金山）</t>
  </si>
  <si>
    <t>Golden Gate University (San Francisco)</t>
  </si>
  <si>
    <t>Golden Gate University, 536 Mission Street, San Francisco, CA 94105</t>
  </si>
  <si>
    <t>http://www.ggu.edu/apply</t>
  </si>
  <si>
    <t>undergrad@ggu.edu</t>
  </si>
  <si>
    <t>1.申请者需提供就读学校成绩单。&amp;nbsp;2.提供语言能力证明。</t>
  </si>
  <si>
    <t>http://www.ggu.edu/enrollment/financial-aid/scholarships-and-grants</t>
  </si>
  <si>
    <t>1 415-442-6565</t>
  </si>
  <si>
    <t>a:3:{s:9:"经济学";s:36:"./major/175/555/Undergraduate//5.gif";s:9:"管理学";s:36:"./major/175/555/Undergraduate//3.gif";s:6:"工学";s:36:"./major/175/555/Undergraduate//2.gif";}</t>
  </si>
  <si>
    <t>{"Address":"Golden Gate University, 536 Mission Street, San Francisco, CA 94105","Tel":"1 415-442-6565","Fax":"","Mail":"undergrad@ggu.edu","ApplyOnline":"http://www.ggu.edu/apply","Conditions_Cost": "","Conditions_Edu": "高中毕业", "Conditions_Test": "","Conditions_Age": "无明确要求","MajorSum": "14", "OpeningTime": "","Tuition": "18000","Other_Application": "110","Other_reg": "-1","Other_books": "-1","ScholarshipUrl": "http://www.ggu.edu/enrollment/financial-aid/scholarships-and-grants","alimony":"12768-21600","Other_Conditions": "1.申请者需提供就读学校成绩单。&amp;nbsp;2.提供语言能力证明。","Currency": "美元","Rate": "6.3387"}</t>
  </si>
  <si>
    <t>Golden Gate University, 40 Jessie Street, 3rd Floor San Francisco, CA 94105</t>
  </si>
  <si>
    <t>a:4:{i:0;O:8:"stdClass":2:{s:4:"type";s:17:"传统托福(PBT)";s:5:"score";s:3:"550";}i:1;O:8:"stdClass":2:{s:4:"type";s:17:"托福网考(IBT)";s:5:"score";s:2:"79";}i:2;O:8:"stdClass":2:{s:4:"type";s:6:"雅思";s:5:"score";s:3:"6.5";}i:3;O:8:"stdClass":2:{s:4:"type";s:3:"PTE";s:5:"score";s:2:"60";}}</t>
  </si>
  <si>
    <t>iaa@ggu.edu</t>
  </si>
  <si>
    <t>1 415-442-7290</t>
  </si>
  <si>
    <t>a:5:{s:6:"理学";s:29:"./major/175/555/Master//6.gif";s:9:"经济学";s:29:"./major/175/555/Master//5.gif";s:9:"管理学";s:29:"./major/175/555/Master//3.gif";s:6:"工学";s:29:"./major/175/555/Master//2.gif";s:6:"法学";s:29:"./major/175/555/Master//1.gif";}</t>
  </si>
  <si>
    <t>{"Address":"Golden Gate University, 40 Jessie Street, 3rd Floor San Francisco, CA 94105","Tel":"1 415-442-7290","Fax":"","Mail":"iaa@ggu.edu","ApplyOnline":"http://www.ggu.edu/apply","Conditions_Cost": "","Conditions_Edu": "本科毕业", "Conditions_Test": [{"type":"传统托福(PBT)","score":"550"},{"type":"托福网考(IBT)","score":"79"},{"type":"雅思","score":"6.5"},{"type":"PTE","score":"60"}],"Conditions_Age": "无明确要求","MajorSum": "26", "OpeningTime": "","Tuition": "20880","Other_Application": "110","Other_reg": "-1","Other_books": "-1","ScholarshipUrl": "http://www.ggu.edu/enrollment/financial-aid/scholarships-and-grants","alimony":"12768-21600","Other_Conditions": "1.提交GMAT考试成绩。","Currency": "美元","Rate": "6.3387"}</t>
  </si>
  <si>
    <t>a:2:{s:9:"管理学";s:25:"./major/175/555/Dr//3.gif";s:6:"法学";s:25:"./major/175/555/Dr//1.gif";}</t>
  </si>
  <si>
    <t>{"Address":"Golden Gate University, 40 Jessie Street, 3rd Floor San Francisco, CA 94105","Tel":"1 415-442-7290","Fax":"","Mail":"iaa@ggu.edu","ApplyOnline":"http://www.ggu.edu/apply","Conditions_Cost": "","Conditions_Edu": "本科毕业", "Conditions_Test": [{"type":"传统托福(PBT)","score":"550"},{"type":"托福网考(IBT)","score":"79"},{"type":"雅思","score":"6.5"},{"type":"PTE","score":"60"}],"Conditions_Age": "无明确要求","MajorSum": "3", "OpeningTime": "","Tuition": "20880","Other_Application": "110","Other_reg": "-1","Other_books": "-1","ScholarshipUrl": "http://www.ggu.edu/enrollment/financial-aid/scholarships-and-grants","alimony":"12768-21600","Other_Conditions": "1.提交GMAT考试成绩。","Currency": "美元","Rate": "6.3387"}</t>
  </si>
  <si>
    <t>a:3:{s:9:"经济学";s:33:"./major/175/555/Specialist//5.gif";s:9:"管理学";s:33:"./major/175/555/Specialist//3.gif";s:6:"工学";s:33:"./major/175/555/Specialist//2.gif";}</t>
  </si>
  <si>
    <t>{"Address":"Golden Gate University, 536 Mission Street, San Francisco, CA 94105","Tel":"1 415-442-6565","Fax":"","Mail":"undergrad@ggu.edu","ApplyOnline":"http://www.ggu.edu/apply","Conditions_Cost": "","Conditions_Edu": "高中毕业", "Conditions_Test": "","Conditions_Age": "无明确要求","MajorSum": "9", "OpeningTime": "","Tuition": "18000","Other_Application": "110","Other_reg": "-1","Other_books": "-1","ScholarshipUrl": "http://www.ggu.edu/enrollment/financial-aid/scholarships-and-grants","alimony":"12768-21600","Other_Conditions": "1.申请者需提供就读学校成绩单。&amp;nbsp;2.提供语言能力证明。","Currency": "美元","Rate": "6.3387"}</t>
  </si>
  <si>
    <t>a:5:{s:6:"理学";s:30:"./major/175/555/NetWork//6.gif";s:9:"经济学";s:30:"./major/175/555/NetWork//5.gif";s:9:"管理学";s:30:"./major/175/555/NetWork//3.gif";s:6:"工学";s:30:"./major/175/555/NetWork//2.gif";s:6:"法学";s:30:"./major/175/555/NetWork//1.gif";}</t>
  </si>
  <si>
    <t>{"Address":"Golden Gate University, 40 Jessie Street, 3rd Floor San Francisco, CA 94105","Tel":"1 415-442-7290","Fax":"","Mail":"iaa@ggu.edu","ApplyOnline":"http://www.ggu.edu/apply","Conditions_Cost": "","Conditions_Edu": "无明确要求", "Conditions_Test": "","Conditions_Age": "无明确要求","MajorSum": "19", "OpeningTime": "","Tuition": "20880","Other_Application": "","Other_reg": "-1","Other_books": "-1","ScholarshipUrl": "http://www.ggu.edu/enrollment/financial-aid/scholarships-and-grants","alimony":"12768-21600","Other_Conditions": "无明确要求","Currency": "美元","Rate": "6.3387"}</t>
  </si>
  <si>
    <t>a:5:{i:0;O:8:"stdClass":2:{s:4:"type";s:17:"传统托福(PBT)";s:5:"score";s:3:"500";}i:1;O:8:"stdClass":2:{s:4:"type";s:17:"托福机考(CBT)";s:5:"score";s:3:"173";}i:2;O:8:"stdClass":2:{s:4:"type";s:17:"托福网考(IBT)";s:5:"score";s:2:"61";}i:3;O:8:"stdClass":2:{s:4:"type";s:6:"雅思";s:5:"score";s:3:"5.5";}i:4;O:8:"stdClass":2:{s:4:"type";s:3:"PTE";s:5:"score";s:2:"45";}}</t>
  </si>
  <si>
    <t>plus@ggu.edu</t>
  </si>
  <si>
    <t>1 415-442-6598</t>
  </si>
  <si>
    <t>a:1:{s:9:"教育学";s:33:"./major/175/555/Foundation//4.gif";}</t>
  </si>
  <si>
    <t>{"Address":"Golden Gate University, 536 Mission Street, San Francisco, CA 94105","Tel":"1 415-442-6598","Fax":"","Mail":"plus@ggu.edu","ApplyOnline":"http://www.ggu.edu/apply","Conditions_Cost": "","Conditions_Edu": "高中毕业", "Conditions_Test": [{"type":"传统托福(PBT)","score":"500"},{"type":"托福机考(CBT)","score":"173"},{"type":"托福网考(IBT)","score":"61"},{"type":"雅思","score":"5.5"},{"type":"PTE","score":"45"}],"Conditions_Age": "无明确要求","MajorSum": "1", "OpeningTime": "","Tuition": "9000","Other_Application": "110","Other_reg": "-1","Other_books": "-1","ScholarshipUrl": "","alimony":"12768-21600","Other_Conditions": "无明确要求","Currency": "美元","Rate": "6.3387"}</t>
  </si>
  <si>
    <t>克拉克亚特兰大大学（亚特兰大）</t>
  </si>
  <si>
    <t>Clark Atlanta University (Atlanta)</t>
  </si>
  <si>
    <t>Office of the Dean of Undergraduate Studies / First Year Program Harkness Hall Room 211 Clark Atlanta University 223 James P. Brawley Drive, SW Atlanta, GA 30314</t>
  </si>
  <si>
    <t>http://admissions.cau.edu/AdmissionsProcess/UndergraduateApplicationProcess.htm</t>
  </si>
  <si>
    <t>a:4:{i:0;O:8:"stdClass":2:{s:4:"type";s:17:"传统托福(PBT)";s:5:"score";s:3:"500";}i:1;O:8:"stdClass":2:{s:4:"type";s:17:"托福机考(CBT)";s:5:"score";s:3:"173";}i:2;O:8:"stdClass":2:{s:4:"type";s:3:"SAT";s:5:"score";s:3:"900";}i:3;O:8:"stdClass":2:{s:4:"type";s:3:"ACT";s:5:"score";s:2:"19";}}</t>
  </si>
  <si>
    <t>+1 (404) 880-8982</t>
  </si>
  <si>
    <t>ugrad@cau.edu</t>
  </si>
  <si>
    <t>1、申请者需提供就读学校成绩单。&amp;nbsp;2、可提供SAT、ACT考试成绩，SAT阅读与数学总分900以上。</t>
  </si>
  <si>
    <t>http://www.cau.edu/Financial_Aid_Scholarship.aspx</t>
  </si>
  <si>
    <t>+1 (404) 880-8184/8767</t>
  </si>
  <si>
    <t>a:8:{s:6:"文学";s:37:"./major/175/1576/Undergraduate//9.gif";s:6:"理学";s:37:"./major/175/1576/Undergraduate//6.gif";s:9:"经济学";s:37:"./major/175/1576/Undergraduate//5.gif";s:9:"教育学";s:37:"./major/175/1576/Undergraduate//4.gif";s:9:"管理学";s:37:"./major/175/1576/Undergraduate//3.gif";s:6:"工学";s:37:"./major/175/1576/Undergraduate//2.gif";s:6:"哲学";s:38:"./major/175/1576/Undergraduate//11.gif";s:6:"法学";s:37:"./major/175/1576/Undergraduate//1.gif";}</t>
  </si>
  <si>
    <t>{"Address":"Office of the Dean of Undergraduate Studies / First Year Program Harkness Hall Room 211 Clark Atlanta University 223 James P. Brawley Drive, SW Atlanta, GA 30314","Tel":"+1 (404) 880-8184/8767","Fax":"+1 (404) 880-8982","Mail":"ugrad@cau.edu","ApplyOnline":"http://admissions.cau.edu/AdmissionsProcess/UndergraduateApplicationProcess.htm","Conditions_Cost": [{"score":"四分制  2.5","tip":""}],"Conditions_Edu": "高中毕业", "Conditions_Test": [{"type":"传统托福(PBT)","score":"500"},{"type":"托福机考(CBT)","score":"173"},{"type":"SAT","score":"900"},{"type":"ACT","score":"19"}],"Conditions_Age": "无明确要求","MajorSum": "25", "OpeningTime": [{"time":"3月1日","tip":"秋季入学申请截止时间"},{"time":"10月1日","tip":"春季入学申请截止时间"}],"Tuition": "19012","Other_Application": "35","Other_reg": "-1","Other_books": "-1","ScholarshipUrl": "http://www.cau.edu/Financial_Aid_Scholarship.aspx","alimony":"12768-21600","Other_Conditions": "1、申请者需提供就读学校成绩单。&amp;nbsp;2、可提供SAT、ACT考试成绩，SAT阅读与数学总分900以上。","Currency": "美元","Rate": "6.3387"}</t>
  </si>
  <si>
    <t>Office of Graduate Studies 101 Kresge Hall Clark Atlanta University 223 James P. Brawley Drive, SW Atlanta, GA 30314</t>
  </si>
  <si>
    <t>http://admissions.cau.edu/AdmissionsProcess/GraduateAdmissionsProcess.htm</t>
  </si>
  <si>
    <t>GraduateAdmissions@cau.edu</t>
  </si>
  <si>
    <t>1、要求提交大学学习成绩单。&amp;nbsp;2、要求提交GRE、GMAT考试成绩。&amp;nbsp;3、要求提交3封推荐信。&amp;nbsp;4、要求提交1份个人简历。</t>
  </si>
  <si>
    <t>+1 (404) 880-8667</t>
  </si>
  <si>
    <t>a:8:{s:6:"文学";s:30:"./major/175/1576/Master//9.gif";s:9:"历史学";s:30:"./major/175/1576/Master//7.gif";s:6:"理学";s:30:"./major/175/1576/Master//6.gif";s:9:"经济学";s:30:"./major/175/1576/Master//5.gif";s:9:"教育学";s:30:"./major/175/1576/Master//4.gif";s:9:"管理学";s:30:"./major/175/1576/Master//3.gif";s:6:"工学";s:30:"./major/175/1576/Master//2.gif";s:6:"法学";s:30:"./major/175/1576/Master//1.gif";}</t>
  </si>
  <si>
    <t>{"Address":"Office of Graduate Studies 101 Kresge Hall Clark Atlanta University 223 James P. Brawley Drive, SW Atlanta, GA 30314 ","Tel":"+1 (404) 880-8667","Fax":"","Mail":"GraduateAdmissions@cau.edu","ApplyOnline":"http://admissions.cau.edu/AdmissionsProcess/GraduateAdmissionsProcess.htm","Conditions_Cost": "","Conditions_Edu": "本科毕业", "Conditions_Test": [{"type":"传统托福(PBT)","score":"500"},{"type":"托福机考(CBT)","score":"173"}],"Conditions_Age": "无明确要求","MajorSum": "27", "OpeningTime": [{"time":"4月1日","tip":"夏季入学申请截止时间、秋季入学申请截止时间"},{"time":"10月1日","tip":"春季入学申请截止时间"}],"Tuition": "14256","Other_Application": "55","Other_reg": "-1","Other_books": "-1","ScholarshipUrl": "http://www.cau.edu/Financial_Aid_Scholarship.aspx","alimony":"12768-21600","Other_Conditions": "1、要求提交大学学习成绩单。&amp;nbsp;2、要求提交GRE、GMAT考试成绩。&amp;nbsp;3、要求提交3封推荐信。&amp;nbsp;4、要求提交1份个人简历。","Currency": "美元","Rate": "6.3387"}</t>
  </si>
  <si>
    <t>a:6:{s:6:"文学";s:26:"./major/175/1576/Dr//9.gif";s:9:"历史学";s:26:"./major/175/1576/Dr//7.gif";s:6:"理学";s:26:"./major/175/1576/Dr//6.gif";s:9:"教育学";s:26:"./major/175/1576/Dr//4.gif";s:9:"管理学";s:26:"./major/175/1576/Dr//3.gif";s:6:"法学";s:26:"./major/175/1576/Dr//1.gif";}</t>
  </si>
  <si>
    <t>{"Address":"Office of Graduate Studies 101 Kresge Hall Clark Atlanta University 223 James P. Brawley Drive, SW Atlanta, GA 30314 ","Tel":"+1 (404) 880-8667","Fax":"","Mail":"GraduateAdmissions@cau.edu","ApplyOnline":"http://admissions.cau.edu/AdmissionsProcess/GraduateAdmissionsProcess.htm","Conditions_Cost": "","Conditions_Edu": "本科毕业", "Conditions_Test": [{"type":"传统托福(PBT)","score":"500"},{"type":"托福机考(CBT)","score":"173"}],"Conditions_Age": "无明确要求","MajorSum": "11", "OpeningTime": [{"time":"4月1日","tip":"夏季入学申请截止时间、秋季入学申请截止时间"},{"time":"10月1日","tip":"春季入学申请截止时间"}],"Tuition": "14256","Other_Application": "55","Other_reg": "-1","Other_books": "-1","ScholarshipUrl": "http://www.cau.edu/Financial_Aid_Scholarship.aspx","alimony":"12768-21600","Other_Conditions": "1、要求提交大学学习成绩单。&amp;nbsp;2、要求提交GRE、GMAT考试成绩。&amp;nbsp;3、要求提交3封推荐信。&amp;nbsp;4、要求提交1份个人简历。","Currency": "美元","Rate": "6.3387"}</t>
  </si>
  <si>
    <t>Clark Atlanta University, School of Business Administration, 223 James P. Brawley Drive S.W., Atlanta, GA 30314</t>
  </si>
  <si>
    <t>+1 (404) 880-8458，1-404-880-6159</t>
  </si>
  <si>
    <t>a:4:{i:0;O:8:"stdClass":2:{s:4:"time";s:9:"11月1日";s:3:"tip";s:27:"第一轮申请截止时间";}i:1;O:8:"stdClass":2:{s:4:"time";s:9:"1月31日";s:3:"tip";s:27:"第二轮申请截止时间";}i:2;O:8:"stdClass":2:{s:4:"time";s:8:"4月1日";s:3:"tip";s:66:"第三轮申请截止时间（国际留学生申请截止时间）";}i:3;O:8:"stdClass":2:{s:4:"time";s:9:"6月30日";s:3:"tip";s:27:"第四轮申请截止时间";}}</t>
  </si>
  <si>
    <t>+1 (404) 880-8454</t>
  </si>
  <si>
    <t>a:2:{s:9:"经济学";s:27:"./major/175/1576/MBA//5.gif";s:9:"管理学";s:27:"./major/175/1576/MBA//3.gif";}</t>
  </si>
  <si>
    <t>{"Address":"Clark Atlanta University, School of Business Administration, 223 James P. Brawley Drive S.W., Atlanta, GA 30314","Tel":"+1 (404) 880-8454","Fax":"+1 (404) 880-8458，1-404-880-6159","Mail":"GraduateAdmissions@cau.edu","Conditions_Cost": "","Conditions_Edu": "本科毕业", "Conditions_Test": [{"type":"传统托福(PBT)","score":"500"},{"type":"托福机考(CBT)","score":"173"}], "Conditions_Work": "2年以上","xueZhi": "24个月 全日制","Conditions_Age": "无明确要求","MajorSum": "6", "OpeningTime": [{"time":"11月1日","tip":"第一轮申请截止时间"},{"time":"1月31日","tip":"第二轮申请截止时间"},{"time":"4月1日","tip":"第三轮申请截止时间（国际留学生申请截止时间）"},{"time":"6月30日","tip":"第四轮申请截止时间"}],"Tuition": "22320","Other_Application": "55","Other_reg": "-1","Other_books": "-1","ScholarshipUrl": "","alimony":"12768-21600","Other_Conditions": "申请人需提交GMAT考试成绩。","Currency": "美元","Rate": "6.3387"}</t>
  </si>
  <si>
    <t>威斯康星大学普拉特维尔分校（普拉特维尔）</t>
  </si>
  <si>
    <t>University of Wisconsin-Platteville (Platteville)</t>
  </si>
  <si>
    <t>1300 Ullsvik Hall, 1 University Plaza, Platteville WI 53818, United States of America</t>
  </si>
  <si>
    <t>admit@uwplatt.edu</t>
  </si>
  <si>
    <t>a:2:{i:0;O:8:"stdClass":2:{s:4:"time";s:8:"6月1日";s:3:"tip";s:52:"秋季入学（9月）申请材料提交截止时间";}i:1;O:8:"stdClass":2:{s:4:"time";s:9:"11月1日";s:3:"tip";s:52:"春季入学（1月）申请材料提交截止时间";}}</t>
  </si>
  <si>
    <t>http://www3.uwplatt.edu/financial-aid/scholarships</t>
  </si>
  <si>
    <t>00.1.608.342.1125</t>
  </si>
  <si>
    <t>a:9:{s:6:"文学";s:37:"./major/175/6375/Undergraduate//9.gif";s:6:"农学";s:37:"./major/175/6375/Undergraduate//8.gif";s:9:"历史学";s:37:"./major/175/6375/Undergraduate//7.gif";s:6:"理学";s:37:"./major/175/6375/Undergraduate//6.gif";s:9:"教育学";s:37:"./major/175/6375/Undergraduate//4.gif";s:9:"管理学";s:37:"./major/175/6375/Undergraduate//3.gif";s:6:"工学";s:37:"./major/175/6375/Undergraduate//2.gif";s:6:"哲学";s:38:"./major/175/6375/Undergraduate//11.gif";s:6:"法学";s:37:"./major/175/6375/Undergraduate//1.gif";}</t>
  </si>
  <si>
    <t>{"Address":"1300 Ullsvik Hall, 1 University Plaza, Platteville WI 53818, United States of America","Tel":"00.1.608.342.1125","Fax":"","Mail":"admit@uwplatt.edu","ApplyOnline":"https://apply.wisconsin.edu/","Conditions_Cost": "","Conditions_Edu": "高中毕业", "Conditions_Test": [{"type":"传统托福(PBT)","score":"500"},{"type":"托福网考(IBT)","score":"61"},{"type":"雅思","score":"5.5"}],"Conditions_Age": "无明确要求","MajorSum": "38", "OpeningTime": [{"time":"6月1日","tip":"秋季入学（9月）申请材料提交截止时间"},{"time":"11月1日","tip":"春季入学（1月）申请材料提交截止时间"}],"Tuition": "15095","Other_Application": "-1","Other_reg": "-1","Other_books": "-1","ScholarshipUrl": "http://www3.uwplatt.edu/financial-aid/scholarships","alimony":"12768-21600","Other_Conditions": "无明确要求","Currency": "美元","Rate": "6.3387"}</t>
  </si>
  <si>
    <t>a:2:{s:9:"教育学";s:30:"./major/175/6375/Master//4.gif";s:6:"工学";s:30:"./major/175/6375/Master//2.gif";}</t>
  </si>
  <si>
    <t>{"Address":"1300 Ullsvik Hall, 1 University Plaza, Platteville WI 53818, United States of America","Tel":"00.1.608.342.1125","Fax":"","Mail":"admit@uwplatt.edu","ApplyOnline":"https://apply.wisconsin.edu/","Conditions_Cost": [{"score":"2.75"}],"Conditions_Edu": "本科毕业", "Conditions_Test": [{"type":"传统托福(PBT)","score":"500"},{"type":"托福网考(IBT)","score":"61"},{"type":"雅思","score":"6.0"}],"Conditions_Age": "无明确要求","MajorSum": "7", "OpeningTime": "","Tuition": "-1","Other_Application": "-1","Other_reg": "-1","Other_books": "-1","ScholarshipUrl": "http://www3.uwplatt.edu/financial-aid/scholarships","alimony":"12768-21600","Other_Conditions": "无明确要求","Currency": "美元","Rate": "6.3387"}</t>
  </si>
  <si>
    <t>University of Wisconsin-Platteville, 1300 Ullsvik Hall, 1 University Plaza, Platteville, WI 53818</t>
  </si>
  <si>
    <t>http://www3.uwplatt.edu/elp/apply</t>
  </si>
  <si>
    <t>a:3:{i:0;O:8:"stdClass":2:{s:4:"type";s:17:"传统托福(PBT)";s:5:"score";s:3:"450";}i:1;O:8:"stdClass":2:{s:4:"type";s:17:"托福网考(IBT)";s:5:"score";s:2:"45";}i:2;O:8:"stdClass":2:{s:4:"type";s:6:"雅思";s:5:"score";s:3:"4.5";}}</t>
  </si>
  <si>
    <t>1 608.342.1122</t>
  </si>
  <si>
    <t>intlinfo@uwplatt.edu</t>
  </si>
  <si>
    <t>1 608.342.1125</t>
  </si>
  <si>
    <t>a:1:{s:6:"文学";s:32:"./major/175/6375/Language//9.gif";}</t>
  </si>
  <si>
    <t>{"Address":"University of Wisconsin-Platteville, 1300 Ullsvik Hall, 1 University Plaza, Platteville, WI 53818","Tel":"1 608.342.1125","Fax":"1 608.342.1122","Mail":"intlinfo@uwplatt.edu","ApplyOnline":"http://www3.uwplatt.edu/elp/apply","Conditions_Cost": "","Conditions_Edu": "无明确要求", "Conditions_Test": [{"type":"传统托福(PBT)","score":"450"},{"type":"托福网考(IBT)","score":"45"},{"type":"雅思","score":"4.5"}],"Conditions_Age": "十八岁以上","MajorSum": "1", "OpeningTime": "","Tuition": "-1","Other_Application": "-1","Other_reg": "-1","Other_books": "-1","ScholarshipUrl": "","alimony":"12768-21600","Other_Conditions": "无明确要求","Currency": "美元","Rate": "6.3387"}</t>
  </si>
  <si>
    <t>a:4:{s:6:"文学";s:31:"./major/175/6375/NetWork//9.gif";s:6:"理学";s:31:"./major/175/6375/NetWork//6.gif";s:9:"教育学";s:31:"./major/175/6375/NetWork//4.gif";s:9:"管理学";s:31:"./major/175/6375/NetWork//3.gif";}</t>
  </si>
  <si>
    <t>{"Address":"1300 Ullsvik Hall, 1 University Plaza, Platteville WI 53818, United States of America","Tel":"00.1.608.342.1125","Fax":"","Mail":"admit@uwplatt.edu","ApplyOnline":"https://apply.wisconsin.edu/","Conditions_Cost": "","Conditions_Edu": "无明确要求", "Conditions_Test": "","Conditions_Age": "无明确要求","MajorSum": "4", "OpeningTime": "","Tuition": "-1","Other_Application": "","Other_reg": "-1","Other_books": "-1","ScholarshipUrl": "http://www3.uwplatt.edu/financial-aid/scholarships","alimony":"12768-21600","Other_Conditions": "无明确要求","Currency": "美元","Rate": "6.3387"}</t>
  </si>
  <si>
    <t>a:5:{s:6:"农学";s:34:"./major/175/6375/Foundation//8.gif";s:6:"工学";s:34:"./major/175/6375/Foundation//2.gif";s:6:"哲学";s:35:"./major/175/6375/Foundation//11.gif";s:6:"医学";s:35:"./major/175/6375/Foundation//10.gif";s:6:"法学";s:34:"./major/175/6375/Foundation//1.gif";}</t>
  </si>
  <si>
    <t>{"Address":"1300 Ullsvik Hall, 1 University Plaza, Platteville WI 53818, United States of America","Tel":"00.1.608.342.1125","Fax":"","Mail":"admit@uwplatt.edu","ApplyOnline":"https://apply.wisconsin.edu/","Conditions_Cost": "","Conditions_Edu": "无明确要求", "Conditions_Test": "","Conditions_Age": "无明确要求","MajorSum": "17", "OpeningTime": "","Tuition": "-1","Other_Application": "-1","Other_reg": "-1","Other_books": "-1","ScholarshipUrl": "","alimony":"12768-21600","Other_Conditions": "无明确要求","Currency": "美元","Rate": "6.3387"}</t>
  </si>
  <si>
    <t>纽约州立大学帕切斯学院</t>
  </si>
  <si>
    <t>Purchase College, State University of New York</t>
  </si>
  <si>
    <t>Office of Admissions, Purchase College, 735 Anderson Hill Rd., Purchase, NY 10577-1400</t>
  </si>
  <si>
    <t>+1 (914) 251-6314</t>
  </si>
  <si>
    <t>admisweb@purchase.edu</t>
  </si>
  <si>
    <t>a:2:{i:0;O:8:"stdClass":2:{s:4:"time";s:8:"2月1日";s:3:"tip";s:42:"音乐专业秋季入学申请截止日期";}i:1;O:8:"stdClass":2:{s:4:"time";s:9:"10月1日";s:3:"tip";s:42:"音乐专业春季入学申请截止日期";}}</t>
  </si>
  <si>
    <t>http://www.purchase.edu/Departments/EnrollmentServices/FinancialServices/fa/scholarship.aspx</t>
  </si>
  <si>
    <t>+1 (914) 251-6300</t>
  </si>
  <si>
    <t>a:8:{s:6:"文学";s:37:"./major/175/4140/Undergraduate//9.gif";s:9:"历史学";s:37:"./major/175/4140/Undergraduate//7.gif";s:6:"理学";s:37:"./major/175/4140/Undergraduate//6.gif";s:9:"经济学";s:37:"./major/175/4140/Undergraduate//5.gif";s:9:"管理学";s:37:"./major/175/4140/Undergraduate//3.gif";s:6:"工学";s:37:"./major/175/4140/Undergraduate//2.gif";s:6:"哲学";s:38:"./major/175/4140/Undergraduate//11.gif";s:6:"法学";s:37:"./major/175/4140/Undergraduate//1.gif";}</t>
  </si>
  <si>
    <t>{"Address":"Office of Admissions, Purchase College, 735 Anderson Hill Rd., Purchase, NY 10577-1400","Tel":"+1 (914) 251-6300","Fax":"+1 (914) 251-6314","Mail":"admisweb@purchase.edu","ApplyOnline":"https://www.commonapp.org/CommonApp/default.aspx","Conditions_Cost": "","Conditions_Edu": "高中毕业", "Conditions_Test": [{"type":"传统托福(PBT)","score":"550"},{"type":"托福机考(CBT)","score":"213"},{"type":"托福网考(IBT)","score":"80"},{"type":"雅思","score":"6.5"}],"Conditions_Age": "无明确要求","MajorSum": "48", "OpeningTime": [{"time":"2月1日","tip":"音乐专业秋季入学申请截止日期"},{"time":"10月1日","tip":"音乐专业春季入学申请截止日期"}],"Tuition": "15320","Other_Application": "-1","Other_reg": "-1","Other_books": "-1","ScholarshipUrl": "http://www.purchase.edu/Departments/EnrollmentServices/FinancialServices/fa/scholarship.aspx","alimony":"12768-21600","Other_Conditions": "无明确要求","Currency": "美元","Rate": "6.3387"}</t>
  </si>
  <si>
    <t>https://purchase.slideroom.com/#/Login</t>
  </si>
  <si>
    <t>a:2:{i:0;O:8:"stdClass":2:{s:4:"time";s:8:"3月1日";s:3:"tip";s:42:"音乐专业秋季入学申请截止日期";}i:1;O:8:"stdClass":2:{s:4:"time";s:9:"11月1日";s:3:"tip";s:42:"音乐专业春季入学申请截止日期";}}</t>
  </si>
  <si>
    <t>a:2:{s:6:"文学";s:30:"./major/175/4140/Master//9.gif";s:9:"历史学";s:30:"./major/175/4140/Master//7.gif";}</t>
  </si>
  <si>
    <t>{"Address":"Office of Admissions, Purchase College, 735 Anderson Hill Rd., Purchase, NY 10577-1400","Tel":"+1 (914) 251-6300","Fax":"+1 (914) 251-6314","Mail":"admisweb@purchase.edu","ApplyOnline":"https://purchase.slideroom.com/#/Login","Conditions_Cost": "","Conditions_Edu": "本科毕业", "Conditions_Test": [{"type":"托福机考(CBT)","score":"213"},{"type":"托福网考(IBT)","score":"80"},{"type":"雅思","score":"6.5"},{"type":"传统托福(PBT)","score":"550"}],"Conditions_Age": "无明确要求","MajorSum": "5", "OpeningTime": [{"time":"3月1日","tip":"音乐专业秋季入学申请截止日期"},{"time":"11月1日","tip":"音乐专业春季入学申请截止日期"}],"Tuition": "18350","Other_Application": "-1","Other_reg": "-1","Other_books": "-1","ScholarshipUrl": "http://www.purchase.edu/Departments/EnrollmentServices/FinancialServices/fa/scholarship.aspx","alimony":"12768-21600","Other_Conditions": "无明确要求","Currency": "美元","Rate": "6.3387"}</t>
  </si>
  <si>
    <t>a:1:{s:6:"文学";s:31:"./major/175/4140/NetWork//9.gif";}</t>
  </si>
  <si>
    <t>{"Address":"Office of Admissions, Purchase College, 735 Anderson Hill Rd., Purchase, NY 10577-1400","Tel":"+1 (914) 251-6300","Fax":"+1 (914) 251-6314","Mail":"admisweb@purchase.edu","ApplyOnline":"https://purchase.slideroom.com/#/Login","Conditions_Cost": "","Conditions_Edu": "无明确要求", "Conditions_Test": "","Conditions_Age": "无明确要求","MajorSum": "2", "OpeningTime": "","Tuition": "18350","Other_Application": "","Other_reg": "-1","Other_books": "-1","ScholarshipUrl": "http://www.purchase.edu/Departments/EnrollmentServices/FinancialServices/fa/scholarship.aspx","alimony":"12768-21600","Other_Conditions": "无明确要求","Currency": "美元","Rate": "6.3387"}</t>
  </si>
  <si>
    <t>加州州立大学海峡群岛分校</t>
  </si>
  <si>
    <t>California State University (Channel Islands)</t>
  </si>
  <si>
    <t>California State University Channel Islands One University Drive Camarillo, CA 93012</t>
  </si>
  <si>
    <t>international@csuci.edu</t>
  </si>
  <si>
    <t>a:1:{i:0;O:8:"stdClass":2:{s:4:"time";s:9:"3月30日";s:3:"tip";s:24:"秋季入学申请截止";}}</t>
  </si>
  <si>
    <t>http://ext.csuci.edu/financial-aid/</t>
  </si>
  <si>
    <t>1 805-437-3107</t>
  </si>
  <si>
    <t>a:9:{s:6:"文学";s:38:"./major/175/55142/Undergraduate//9.gif";s:9:"历史学";s:38:"./major/175/55142/Undergraduate//7.gif";s:6:"理学";s:38:"./major/175/55142/Undergraduate//6.gif";s:9:"经济学";s:38:"./major/175/55142/Undergraduate//5.gif";s:9:"教育学";s:38:"./major/175/55142/Undergraduate//4.gif";s:9:"管理学";s:38:"./major/175/55142/Undergraduate//3.gif";s:6:"工学";s:38:"./major/175/55142/Undergraduate//2.gif";s:6:"医学";s:39:"./major/175/55142/Undergraduate//10.gif";s:6:"法学";s:38:"./major/175/55142/Undergraduate//1.gif";}</t>
  </si>
  <si>
    <t>{"Address":"California State University Channel Islands One University Drive Camarillo, CA 93012  ","Tel":"1 805-437-3107","Fax":"","Mail":"international@csuci.edu","ApplyOnline":"","Conditions_Cost": "","Conditions_Edu": "高中毕业", "Conditions_Test": [{"type":"传统托福(PBT)","score":"500"},{"type":"托福机考(CBT)","score":"173"},{"type":"托福网考(IBT)","score":"61"},{"type":"雅思","score":"5.5"}],"Conditions_Age": "无明确要求","MajorSum": "23", "OpeningTime": [{"time":"3月30日","tip":"秋季入学申请截止"}],"Tuition": "14400","Other_Application": "-1","Other_reg": "-1","Other_books": "-1","ScholarshipUrl": "http://ext.csuci.edu/financial-aid/","alimony":"12768-21600","Other_Conditions": "无明确要求","Currency": "美元","Rate": "6.3387"}</t>
  </si>
  <si>
    <t>a:1:{i:0;O:8:"stdClass":2:{s:4:"time";s:8:"7月1日";s:3:"tip";s:24:"秋季入学申请截止";}}</t>
  </si>
  <si>
    <t>a:5:{s:6:"文学";s:31:"./major/175/55142/Master//9.gif";s:6:"理学";s:31:"./major/175/55142/Master//6.gif";s:9:"教育学";s:31:"./major/175/55142/Master//4.gif";s:9:"管理学";s:31:"./major/175/55142/Master//3.gif";s:6:"工学";s:31:"./major/175/55142/Master//2.gif";}</t>
  </si>
  <si>
    <t>{"Address":"California State University Channel Islands One University Drive Camarillo, CA 93012  ","Tel":"1 805-437-3107","Fax":"","Mail":"international@csuci.edu","ApplyOnline":"","Conditions_Cost": "","Conditions_Edu": "本科毕业", "Conditions_Test": [{"type":"传统托福(PBT)","score":"550"},{"type":"托福机考(CBT)","score":"213"},{"type":"托福网考(IBT)","score":"80"},{"type":"雅思","score":"6.0"}],"Conditions_Age": "无明确要求","MajorSum": "7", "OpeningTime": [{"time":"7月1日","tip":"秋季入学申请截止"}],"Tuition": "15276","Other_Application": "-1","Other_reg": "-1","Other_books": "-1","ScholarshipUrl": "http://ext.csuci.edu/financial-aid/","alimony":"12768-21600","Other_Conditions": "无明确要求","Currency": "美元","Rate": "6.3387"}</t>
  </si>
  <si>
    <t>夏威夷大学希罗分校（希罗）</t>
  </si>
  <si>
    <t>University of Hawaii at Hilo (Hilo)</t>
  </si>
  <si>
    <t>Admissions University of Hawaii at Hilo 200 W. Kawili St. Hilo, HI 96720-4091</t>
  </si>
  <si>
    <t>https://www.sis.hawaii.edu/uhdad/bwskalog.P_DispLoginNon</t>
  </si>
  <si>
    <t>a:1:{i:0;O:8:"stdClass":2:{s:5:"score";s:13:"百分制  75";s:3:"tip";s:30:"平均分达到总成绩的75%";}}</t>
  </si>
  <si>
    <t>001 (808) 932-7459</t>
  </si>
  <si>
    <t>uhhadm@hawaii.edu</t>
  </si>
  <si>
    <t>1、如果不能满足该校的语言要求，可申请学习该校语言中心开设的相关课程。</t>
  </si>
  <si>
    <t>http://hilo.hawaii.edu/financialaid/</t>
  </si>
  <si>
    <t>001 (808) 932-7446</t>
  </si>
  <si>
    <t>a:11:{s:6:"文学";s:37:"./major/175/1756/Undergraduate//9.gif";s:6:"农学";s:37:"./major/175/1756/Undergraduate//8.gif";s:9:"历史学";s:37:"./major/175/1756/Undergraduate//7.gif";s:6:"理学";s:37:"./major/175/1756/Undergraduate//6.gif";s:9:"经济学";s:37:"./major/175/1756/Undergraduate//5.gif";s:9:"教育学";s:37:"./major/175/1756/Undergraduate//4.gif";s:9:"管理学";s:37:"./major/175/1756/Undergraduate//3.gif";s:6:"工学";s:37:"./major/175/1756/Undergraduate//2.gif";s:6:"哲学";s:38:"./major/175/1756/Undergraduate//11.gif";s:6:"医学";s:38:"./major/175/1756/Undergraduate//10.gif";s:6:"法学";s:37:"./major/175/1756/Undergraduate//1.gif";}</t>
  </si>
  <si>
    <t>{"Address":"Admissions University of Hawaii at Hilo 200 W. Kawili St. Hilo, HI 96720-4091","Tel":"001 (808) 932-7446","Fax":"001 (808) 932-7459","Mail":"uhhadm@hawaii.edu","ApplyOnline":"https://www.sis.hawaii.edu/uhdad/bwskalog.P_DispLoginNon","Conditions_Cost": [{"score":"百分制  75","tip":"平均分达到总成绩的75%"}],"Conditions_Edu": "高中毕业", "Conditions_Test": [{"type":"传统托福(PBT)","score":"500"}],"Conditions_Age": "无明确要求","MajorSum": "45", "OpeningTime": [{"time":"6月1日","tip":"秋季入学申请截止时间"},{"time":"11月1日","tip":"春季入学申请截止时间"}],"Tuition": "18648","Other_Application": "-1","Other_reg": "-1","Other_books": "-1","ScholarshipUrl": "http://hilo.hawaii.edu/financialaid/","alimony":"12768-21600","Other_Conditions": "1、如果不能满足该校的语言要求，可申请学习该校语言中心开设的相关课程。","Currency": "美元","Rate": "6.3387"}</t>
  </si>
  <si>
    <t>a:1:{i:0;O:8:"stdClass":2:{s:5:"score";s:14:"四分制  3.0";s:3:"tip";s:35:"GPA（最后60个学分平均分）";}}</t>
  </si>
  <si>
    <t>a:1:{i:0;O:8:"stdClass":2:{s:4:"time";s:9:"10月1日";s:3:"tip";s:45:"教育学专业提前录取申请截止日期";}}</t>
  </si>
  <si>
    <t>1、要求提交托福或雅思考试成绩。&amp;nbsp;&amp;nbsp;注：以上要求为教育学专业录取条件。</t>
  </si>
  <si>
    <t>a:6:{s:6:"文学";s:30:"./major/175/1756/Master//9.gif";s:6:"农学";s:30:"./major/175/1756/Master//8.gif";s:6:"理学";s:30:"./major/175/1756/Master//6.gif";s:9:"教育学";s:30:"./major/175/1756/Master//4.gif";s:6:"医学";s:31:"./major/175/1756/Master//10.gif";s:6:"法学";s:30:"./major/175/1756/Master//1.gif";}</t>
  </si>
  <si>
    <t>{"Address":"Admissions University of Hawaii at Hilo 200 W. Kawili St. Hilo, HI 96720-4091","Tel":"001 (808) 932-7446","Fax":"001 (808) 932-7459","Mail":"uhhadm@hawaii.edu","ApplyOnline":"https://www.sis.hawaii.edu/uhdad/bwskalog.P_DispLoginNon","Conditions_Cost": [{"score":"四分制  3.0","tip":"GPA（最后60个学分平均分）"}],"Conditions_Edu": "本科毕业", "Conditions_Test": "","Conditions_Age": "无明确要求","MajorSum": "8", "OpeningTime": [{"time":"10月1日","tip":"教育学专业提前录取申请截止日期"}],"Tuition": "22944","Other_Application": "-1","Other_reg": "-1","Other_books": "-1","ScholarshipUrl": "http://hilo.hawaii.edu/financialaid/","alimony":"12768-21600","Other_Conditions": "1、要求提交托福或雅思考试成绩。&amp;nbsp;&amp;nbsp;注：以上要求为教育学专业录取条件。","Currency": "美元","Rate": "6.3387"}</t>
  </si>
  <si>
    <t>a:1:{i:0;O:8:"stdClass":2:{s:4:"time";s:8:"2月1日";s:3:"tip";s:36:"护理实践专业申请截止日期";}}</t>
  </si>
  <si>
    <t>a:2:{s:6:"文学";s:26:"./major/175/1756/Dr//9.gif";s:6:"医学";s:27:"./major/175/1756/Dr//10.gif";}</t>
  </si>
  <si>
    <t>{"Address":"Admissions University of Hawaii at Hilo 200 W. Kawili St. Hilo, HI 96720-4091","Tel":"001 (808) 932-7446","Fax":"001 (808) 932-7459","Mail":"uhhadm@hawaii.edu","ApplyOnline":"https://www.sis.hawaii.edu/uhdad/bwskalog.P_DispLoginNon","Conditions_Cost": "","Conditions_Edu": "本科毕业", "Conditions_Test": [{"type":"传统托福(PBT)","score":"550"},{"type":"托福机考(CBT)","score":"213"},{"type":"托福网考(IBT)","score":"79"},{"type":"雅思","score":"6"}],"Conditions_Age": "无明确要求","MajorSum": "4", "OpeningTime": [{"time":"2月1日","tip":"护理实践专业申请截止日期"}],"Tuition": "22944","Other_Application": "-1","Other_reg": "-1","Other_books": "-1","ScholarshipUrl": "http://hilo.hawaii.edu/financialaid/","alimony":"12768-21600","Other_Conditions": "注：以上要求为护理实践专业录取条件。","Currency": "美元","Rate": "6.3387"}</t>
  </si>
  <si>
    <t>a:7:{s:6:"文学";s:34:"./major/175/1756/Specialist//9.gif";s:6:"农学";s:34:"./major/175/1756/Specialist//8.gif";s:6:"理学";s:34:"./major/175/1756/Specialist//6.gif";s:9:"教育学";s:34:"./major/175/1756/Specialist//4.gif";s:9:"管理学";s:34:"./major/175/1756/Specialist//3.gif";s:6:"工学";s:34:"./major/175/1756/Specialist//2.gif";s:6:"法学";s:34:"./major/175/1756/Specialist//1.gif";}</t>
  </si>
  <si>
    <t>{"Address":"Admissions University of Hawaii at Hilo 200 W. Kawili St. Hilo, HI 96720-4091","Tel":"001 (808) 932-7446","Fax":"001 (808) 932-7459","Mail":"uhhadm@hawaii.edu","ApplyOnline":"https://www.sis.hawaii.edu/uhdad/bwskalog.P_DispLoginNon","Conditions_Cost": [{"score":"百分制  75","tip":"平均分达到总成绩的75%"}],"Conditions_Edu": "高中毕业", "Conditions_Test": [{"type":"传统托福(PBT)","score":"500"}],"Conditions_Age": "无明确要求","MajorSum": "24", "OpeningTime": [{"time":"6月1日","tip":"秋季入学申请截止时间"},{"time":"11月1日","tip":"春季入学申请截止时间"}],"Tuition": "18648","Other_Application": "-1","Other_reg": "-1","Other_books": "-1","ScholarshipUrl": "http://hilo.hawaii.edu/financialaid/","alimony":"12768-21600","Other_Conditions": "1、如果不能满足该校的语言要求，可申请学习该校语言中心开设的相关课程。","Currency": "美元","Rate": "6.3387"}</t>
  </si>
  <si>
    <t>English Language Institute  University of Hawaii at Hilo  200 W. Kawili St.  Hilo, HI 96720-4091  USA</t>
  </si>
  <si>
    <t>https://www.sis.hawaii.edu/uhdad/bwskalog.p_disploginnew?in_id=&amp;cpbl=&amp;newid=</t>
  </si>
  <si>
    <t>+1 (808) 933-8863</t>
  </si>
  <si>
    <t>jmowrer@hawaii.edu</t>
  </si>
  <si>
    <t>+1 (808) 932-7015</t>
  </si>
  <si>
    <t>a:1:{s:6:"文学";s:32:"./major/175/1756/Language//9.gif";}</t>
  </si>
  <si>
    <t>{"Address":"English Language Institute  University of Hawaii at Hilo  200 W. Kawili St.  Hilo, HI 96720-4091  USA   ","Tel":"+1 (808) 932-7015","Fax":"+1 (808) 933-8863","Mail":"jmowrer@hawaii.edu","ApplyOnline":"https://www.sis.hawaii.edu/uhdad/bwskalog.p_disploginnew?in_id=&amp;cpbl=&amp;newid=","Conditions_Cost": "","Conditions_Edu": "无明确要求", "Conditions_Test": "","Conditions_Age": "无明确要求","MajorSum": "1", "OpeningTime": "","Tuition": "-1","Other_Application": "-1","Other_reg": "-1","Other_books": "-1","ScholarshipUrl": "","alimony":"12768-21600","Other_Conditions": "无明确要求","Currency": "美元","Rate": "6.3387"}</t>
  </si>
  <si>
    <t>{"Address":"   ","Tel":"","Fax":"","Mail":"","ApplyOnline":"","Conditions_Cost": "","Conditions_Edu": "无明确要求", "Conditions_Test": "","Conditions_Age": "无明确要求","MajorSum": "0", "OpeningTime": "","Tuition": "-1","Other_Application": "","Other_reg": "-1","Other_books": "-1","ScholarshipUrl": "","alimony":"12768-21600","Other_Conditions": "无明确要求","Currency": "美元","Rate": "6.3387"}</t>
  </si>
  <si>
    <t>安娜门德斯大学--东方大学(卡罗莱纳)</t>
  </si>
  <si>
    <t>Sistema Universitario Ana G. Mendez Universidad del Este (Carolina)</t>
  </si>
  <si>
    <t>南方州立理工大学（玛丽埃塔）</t>
  </si>
  <si>
    <t>Southern Polytechnic State University (Marietta)</t>
  </si>
  <si>
    <t>Southern Polytechnic State University, Undergraduate Admission, 1100 S. Marietta Parkway, Marietta, GA 30060</t>
  </si>
  <si>
    <t>https://secure.gacollege411.org/Applications/USG_Common_App_Short/apply.html?application_id=3425</t>
  </si>
  <si>
    <t>admiss@spsu.edu</t>
  </si>
  <si>
    <t>http://www.spsu.edu/financialaid/typesofaid/scholarship.htm</t>
  </si>
  <si>
    <t>+1 678-915-7281</t>
  </si>
  <si>
    <t>a:6:{s:6:"文学";s:37:"./major/175/1702/Undergraduate//9.gif";s:6:"理学";s:37:"./major/175/1702/Undergraduate//6.gif";s:9:"教育学";s:37:"./major/175/1702/Undergraduate//4.gif";s:9:"管理学";s:37:"./major/175/1702/Undergraduate//3.gif";s:6:"工学";s:37:"./major/175/1702/Undergraduate//2.gif";s:6:"法学";s:37:"./major/175/1702/Undergraduate//1.gif";}</t>
  </si>
  <si>
    <t>{"Address":"Southern Polytechnic State University, Undergraduate Admission, 1100 S. Marietta Parkway, Marietta, GA 30060","Tel":"+1 678-915-7281","Fax":"","Mail":"admiss@spsu.edu","ApplyOnline":"https://secure.gacollege411.org/Applications/USG_Common_App_Short/apply.html?application_id=3425","Conditions_Cost": "","Conditions_Edu": "高中毕业", "Conditions_Test": [{"type":"传统托福(PBT)","score":"550"},{"type":"托福机考(CBT)","score":"213"},{"type":"托福网考(IBT)","score":"79"},{"type":"雅思","score":"6.5"}],"Conditions_Age": "无明确要求","MajorSum": "43", "OpeningTime": [{"time":"6月1日","tip":"秋季入学申请截止日期"},{"time":"11月1日","tip":"春季入学申请截止日期"},{"time":"4月1日","tip":"夏季入学申请截止日期"}],"Tuition": "35534","Other_Application": "30","Other_reg": "-1","Other_books": "-1","ScholarshipUrl": "http://www.spsu.edu/financialaid/typesofaid/scholarship.htm","alimony":"12768-21600","Other_Conditions": "1.要求提交SAT或ACT考试成绩。","Currency": "美元","Rate": "6.3387"}</t>
  </si>
  <si>
    <t>Office of Graduate Studies, Building B Suite 102, 1100 South Marietta Pkwy, Marietta, GA 30060</t>
  </si>
  <si>
    <t>http://www.spsu.edu/gradstudies/admissions/international_graduate_students.htm</t>
  </si>
  <si>
    <t>a:3:{i:0;O:8:"stdClass":2:{s:4:"type";s:6:"雅思";s:5:"score";s:3:"6.5";}i:1;O:8:"stdClass":2:{s:4:"type";s:17:"托福机考(CBT)";s:5:"score";s:3:"213";}i:2;O:8:"stdClass":2:{s:4:"type";s:17:"托福网考(IBT)";s:5:"score";s:2:"79";}}</t>
  </si>
  <si>
    <t>gradstudies@spsu.edu.</t>
  </si>
  <si>
    <t>a:3:{i:0;O:8:"stdClass":2:{s:4:"time";s:8:"5月1日";s:3:"tip";s:30:"秋季入学申请截止日期";}i:1;O:8:"stdClass":2:{s:4:"time";s:8:"9月1日";s:3:"tip";s:30:"春季入学申请截止日期";}i:2;O:8:"stdClass":2:{s:4:"time";s:8:"2月1日";s:3:"tip";s:30:"夏季入学申请截止日期";}}</t>
  </si>
  <si>
    <t>a:3:{s:6:"理学";s:30:"./major/175/1702/Master//6.gif";s:9:"管理学";s:30:"./major/175/1702/Master//3.gif";s:6:"工学";s:30:"./major/175/1702/Master//2.gif";}</t>
  </si>
  <si>
    <t>{"Address":"Office of Graduate Studies, Building B Suite 102, 1100 South Marietta Pkwy, Marietta, GA 30060","Tel":"+1 678/915-4600","Fax":"+1 678/915-3202","Mail":"gradstudies@spsu.edu.","ApplyOnline":"http://www.spsu.edu/gradstudies/admissions/international_graduate_students.htm","Conditions_Cost": "","Conditions_Edu": "无明确要求", "Conditions_Test": [{"type":"雅思","score":"6.5"},{"type":"托福机考(CBT)","score":"213"},{"type":"托福网考(IBT)","score":"79"}],"Conditions_Age": "无明确要求","MajorSum": "13", "OpeningTime": [{"time":"5月1日","tip":"秋季入学申请截止日期"},{"time":"9月1日","tip":"春季入学申请截止日期"},{"time":"2月1日","tip":"夏季入学申请截止日期"}],"Tuition": "32832","Other_Application": "50","Other_reg": "-1","Other_books": "-1","ScholarshipUrl": "http://www.spsu.edu/financialaid/typesofaid/scholarship.htm","alimony":"12768-21600","Other_Conditions": "1.要求提交之前学习成绩单。","Currency": "美元","Rate": "6.3387"}</t>
  </si>
  <si>
    <t>a:6:{s:6:"文学";s:31:"./major/175/1702/NetWork//9.gif";s:6:"理学";s:31:"./major/175/1702/NetWork//6.gif";s:9:"教育学";s:31:"./major/175/1702/NetWork//4.gif";s:9:"管理学";s:31:"./major/175/1702/NetWork//3.gif";s:6:"工学";s:31:"./major/175/1702/NetWork//2.gif";s:6:"医学";s:32:"./major/175/1702/NetWork//10.gif";}</t>
  </si>
  <si>
    <t>{"Address":"Office of Graduate Studies, Building B Suite 102, 1100 South Marietta Pkwy, Marietta, GA 30060","Tel":"+1 678/915-4600","Fax":"+1 678/915-3202","Mail":"gradstudies@spsu.edu.","ApplyOnline":"http://www.spsu.edu/gradstudies/admissions/international_graduate_students.htm","Conditions_Cost": "","Conditions_Edu": "无明确要求", "Conditions_Test": "","Conditions_Age": "无明确要求","MajorSum": "15", "OpeningTime": "","Tuition": "32832","Other_Application": "","Other_reg": "-1","Other_books": "-1","ScholarshipUrl": "http://www.spsu.edu/financialaid/typesofaid/scholarship.htm","alimony":"12768-21600","Other_Conditions": "无明确要求","Currency": "美元","Rate": "6.3387"}</t>
  </si>
  <si>
    <t>阿什兰大学（阿什兰）</t>
  </si>
  <si>
    <t>Ashland University (Ashland)</t>
  </si>
  <si>
    <t>Ashland University  401 College Ave,  Ashland Ohio, 44805 USA</t>
  </si>
  <si>
    <t>http://www.ashland.edu/admissions/apply-today</t>
  </si>
  <si>
    <t>a:17:{i:0;O:8:"stdClass":2:{s:4:"type";s:17:"传统托福(PBT)";s:5:"score";s:3:"517";}i:1;O:8:"stdClass":2:{s:4:"type";s:23:"传统托福(PBT)阅读";s:5:"score";s:2:"50";}i:2;O:8:"stdClass":2:{s:4:"type";s:23:"传统托福(PBT)写作";s:5:"score";s:2:"50";}i:3;O:8:"stdClass":2:{s:4:"type";s:23:"传统托福(PBT)听力";s:5:"score";s:2:"50";}i:4;O:8:"stdClass":2:{s:4:"type";s:23:"传统托福(PBT)口语";s:5:"score";s:2:"50";}i:5;O:8:"stdClass":2:{s:4:"type";s:17:"托福网考(IBT)";s:5:"score";s:2:"67";}i:6;O:8:"stdClass":2:{s:4:"type";s:23:"托福网考(IBT)阅读";s:5:"score";s:2:"15";}i:7;O:8:"stdClass":2:{s:4:"type";s:23:"托福网考(IBT)写作";s:5:"score";s:2:"15";}i:8;O:8:"stdClass":2:{s:4:"type";s:23:"托福网考(IBT)听力";s:5:"score";s:2:"15";}i:9;O:8:"stdClass":2:{s:4:"type";s:23:"托福网考(IBT)口语";s:5:"score";s:2:"15";}i:10;O:8:"stdClass":2:{s:4:"type";s:6:"雅思";s:5:"score";s:1:"6";}i:11;O:8:"stdClass":2:{s:4:"type";s:12:"雅思阅读";s:5:"score";s:3:"5.0";}i:12;O:8:"stdClass":2:{s:4:"type";s:12:"雅思写作";s:5:"score";s:3:"5.0";}i:13;O:8:"stdClass":2:{s:4:"type";s:12:"雅思听力";s:5:"score";s:3:"5.0";}i:14;O:8:"stdClass":2:{s:4:"type";s:12:"雅思口语";s:5:"score";s:3:"5.0";}i:15;O:8:"stdClass":2:{s:4:"type";s:3:"SAT";s:5:"score";s:3:"870";}i:16;O:8:"stdClass":2:{s:4:"type";s:3:"ACT";s:5:"score";s:2:"18";}}</t>
  </si>
  <si>
    <t>enrollme@ashland.edu</t>
  </si>
  <si>
    <t>http://www.ashland.edu/administration/financial-aid/future-undergraduates/grants-scholarships</t>
  </si>
  <si>
    <t>1 419-289-5057</t>
  </si>
  <si>
    <t>a:10:{s:6:"文学";s:37:"./major/175/4421/Undergraduate//9.gif";s:9:"历史学";s:37:"./major/175/4421/Undergraduate//7.gif";s:6:"理学";s:37:"./major/175/4421/Undergraduate//6.gif";s:9:"经济学";s:37:"./major/175/4421/Undergraduate//5.gif";s:9:"教育学";s:37:"./major/175/4421/Undergraduate//4.gif";s:9:"管理学";s:37:"./major/175/4421/Undergraduate//3.gif";s:6:"工学";s:37:"./major/175/4421/Undergraduate//2.gif";s:6:"哲学";s:38:"./major/175/4421/Undergraduate//11.gif";s:6:"医学";s:38:"./major/175/4421/Undergraduate//10.gif";s:6:"法学";s:37:"./major/175/4421/Undergraduate//1.gif";}</t>
  </si>
  <si>
    <t>{"Address":"Ashland University  401 College Ave,  Ashland Ohio, 44805 USA","Tel":"1 419-289-5057","Fax":"","Mail":"enrollme@ashland.edu","ApplyOnline":"http://www.ashland.edu/admissions/apply-today","Conditions_Cost": [{"score":"四分制  2.5","tip":"GPA"}],"Conditions_Edu": "高中毕业", "Conditions_Test": [{"type":"传统托福(PBT)","score":"517"},{"type":"传统托福(PBT)阅读","score":"50"},{"type":"传统托福(PBT)写作","score":"50"},{"type":"传统托福(PBT)听力","score":"50"},{"type":"传统托福(PBT)口语","score":"50"},{"type":"托福网考(IBT)","score":"67"},{"type":"托福网考(IBT)阅读","score":"15"},{"type":"托福网考(IBT)写作","score":"15"},{"type":"托福网考(IBT)听力","score":"15"},{"type":"托福网考(IBT)口语","score":"15"},{"type":"雅思","score":"6"},{"type":"雅思阅读","score":"5.0"},{"type":"雅思写作","score":"5.0"},{"type":"雅思听力","score":"5.0"},{"type":"雅思口语","score":"5.0"},{"type":"SAT","score":"870"},{"type":"ACT","score":"18"}],"Conditions_Age": "无明确要求","MajorSum": "77", "OpeningTime": [{"time":"5月15日","tip":"秋季入学申请截止时间"},{"time":"10月15日","tip":"春季入学申请截止时间"}],"Tuition": "18908","Other_Application": "50","Other_reg": "-1","Other_books": "800","ScholarshipUrl": "http://www.ashland.edu/administration/financial-aid/future-undergraduates/grants-scholarships","alimony":"12768-21600","Other_Conditions": "无明确要求","Currency": "美元","Rate": "6.3387"}</t>
  </si>
  <si>
    <t>a:15:{i:0;O:8:"stdClass":2:{s:4:"type";s:17:"传统托福(PBT)";s:5:"score";s:3:"550";}i:1;O:8:"stdClass":2:{s:4:"type";s:23:"传统托福(PBT)阅读";s:5:"score";s:2:"50";}i:2;O:8:"stdClass":2:{s:4:"type";s:23:"传统托福(PBT)写作";s:5:"score";s:2:"50";}i:3;O:8:"stdClass":2:{s:4:"type";s:23:"传统托福(PBT)听力";s:5:"score";s:2:"50";}i:4;O:8:"stdClass":2:{s:4:"type";s:23:"传统托福(PBT)口语";s:5:"score";s:2:"50";}i:5;O:8:"stdClass":2:{s:4:"type";s:17:"托福网考(IBT)";s:5:"score";s:2:"79";}i:6;O:8:"stdClass":2:{s:4:"type";s:23:"托福网考(IBT)阅读";s:5:"score";s:2:"19";}i:7;O:8:"stdClass":2:{s:4:"type";s:23:"托福网考(IBT)写作";s:5:"score";s:2:"19";}i:8;O:8:"stdClass":2:{s:4:"type";s:23:"托福网考(IBT)听力";s:5:"score";s:2:"19";}i:9;O:8:"stdClass":2:{s:4:"type";s:23:"托福网考(IBT)口语";s:5:"score";s:2:"19";}i:10;O:8:"stdClass":2:{s:4:"type";s:6:"雅思";s:5:"score";s:3:"6.5";}i:11;O:8:"stdClass":2:{s:4:"type";s:12:"雅思阅读";s:5:"score";s:3:"6.0";}i:12;O:8:"stdClass":2:{s:4:"type";s:12:"雅思写作";s:5:"score";s:3:"6.0";}i:13;O:8:"stdClass":2:{s:4:"type";s:12:"雅思听力";s:5:"score";s:3:"6.0";}i:14;O:8:"stdClass":2:{s:4:"type";s:12:"雅思口语";s:5:"score";s:3:"6.0";}}</t>
  </si>
  <si>
    <t>http://www.ashland.edu/administration/financial-aid/graduate-students/scholarships</t>
  </si>
  <si>
    <t>1 419 289-4142</t>
  </si>
  <si>
    <t>a:8:{s:6:"文学";s:30:"./major/175/4421/Master//9.gif";s:9:"历史学";s:30:"./major/175/4421/Master//7.gif";s:6:"理学";s:30:"./major/175/4421/Master//6.gif";s:9:"教育学";s:30:"./major/175/4421/Master//4.gif";s:9:"管理学";s:30:"./major/175/4421/Master//3.gif";s:6:"哲学";s:31:"./major/175/4421/Master//11.gif";s:6:"医学";s:31:"./major/175/4421/Master//10.gif";s:6:"法学";s:30:"./major/175/4421/Master//1.gif";}</t>
  </si>
  <si>
    <t>{"Address":"Ashland University  401 College Ave,  Ashland Ohio, 44805 USA","Tel":"1 419 289-4142","Fax":"","Mail":"enrollme@ashland.edu","ApplyOnline":"http://www.ashland.edu/admissions/apply-today","Conditions_Cost": "","Conditions_Edu": "本科毕业", "Conditions_Test": [{"type":"传统托福(PBT)","score":"550"},{"type":"传统托福(PBT)阅读","score":"50"},{"type":"传统托福(PBT)写作","score":"50"},{"type":"传统托福(PBT)听力","score":"50"},{"type":"传统托福(PBT)口语","score":"50"},{"type":"托福网考(IBT)","score":"79"},{"type":"托福网考(IBT)阅读","score":"19"},{"type":"托福网考(IBT)写作","score":"19"},{"type":"托福网考(IBT)听力","score":"19"},{"type":"托福网考(IBT)口语","score":"19"},{"type":"雅思","score":"6.5"},{"type":"雅思阅读","score":"6.0"},{"type":"雅思写作","score":"6.0"},{"type":"雅思听力","score":"6.0"},{"type":"雅思口语","score":"6.0"}],"Conditions_Age": "无明确要求","MajorSum": "14", "OpeningTime": [{"time":"3月15日","tip":"夏季入学申请截止时间"},{"time":"5月15日","tip":"秋季入学申请截止时间"},{"time":"10月15日","tip":"春季入学申请截止时间"}],"Tuition": "12840","Other_Application": "50","Other_reg": "-1","Other_books": "700","ScholarshipUrl": "http://www.ashland.edu/administration/financial-aid/graduate-students/scholarships","alimony":"12768-21600","Other_Conditions": "无明确要求","Currency": "美元","Rate": "6.3387"}</t>
  </si>
  <si>
    <t>a:3:{i:0;O:8:"stdClass":2:{s:4:"time";s:9:"2月15日";s:3:"tip";s:30:"夏季入学申请截止时间";}i:1;O:8:"stdClass":2:{s:4:"time";s:9:"5月15日";s:3:"tip";s:30:"秋季入学申请截止时间";}i:2;O:8:"stdClass":2:{s:4:"time";s:10:"10月15日";s:3:"tip";s:30:"春季入学申请截止时间";}}</t>
  </si>
  <si>
    <t>a:2:{s:9:"管理学";s:26:"./major/175/4421/Dr//3.gif";s:6:"哲学";s:27:"./major/175/4421/Dr//11.gif";}</t>
  </si>
  <si>
    <t>{"Address":"Ashland University  401 College Ave,  Ashland Ohio, 44805 USA","Tel":"1 419 289-4142","Fax":"","Mail":"enrollme@ashland.edu","ApplyOnline":"http://www.ashland.edu/admissions/apply-today","Conditions_Cost": "","Conditions_Edu": "本科毕业", "Conditions_Test": [{"type":"传统托福(PBT)","score":"550"},{"type":"传统托福(PBT)阅读","score":"50"},{"type":"传统托福(PBT)写作","score":"50"},{"type":"传统托福(PBT)听力","score":"50"},{"type":"传统托福(PBT)口语","score":"50"},{"type":"托福网考(IBT)","score":"79"},{"type":"托福网考(IBT)阅读","score":"19"},{"type":"托福网考(IBT)写作","score":"19"},{"type":"托福网考(IBT)听力","score":"19"},{"type":"托福网考(IBT)口语","score":"19"},{"type":"雅思","score":"6.5"},{"type":"雅思阅读","score":"6.0"},{"type":"雅思写作","score":"6.0"},{"type":"雅思听力","score":"6.0"},{"type":"雅思口语","score":"6.0"}],"Conditions_Age": "无明确要求","MajorSum": "2", "OpeningTime": [{"time":"2月15日","tip":"夏季入学申请截止时间"},{"time":"5月15日","tip":"秋季入学申请截止时间"},{"time":"10月15日","tip":"春季入学申请截止时间"}],"Tuition": "15048","Other_Application": "50","Other_reg": "-1","Other_books": "700","ScholarshipUrl": "http://www.ashland.edu/administration/financial-aid/graduate-students/scholarships","alimony":"12768-21600","Other_Conditions": "无明确要求","Currency": "美元","Rate": "6.3387"}</t>
  </si>
  <si>
    <t>{"Address":"","Tel":"","Fax":"","Mail":"","Conditions_Cost": "","Conditions_Edu": "无明确要求", "Conditions_Test": "", "Conditions_Work": "无明确要求","xueZhi": "24个月 全日制二年","Conditions_Age": "无明确要求","MajorSum": "0", "OpeningTime": "","Tuition": "-1","Other_Application": "-1","Other_reg": "-1","Other_books": "-1","ScholarshipUrl": "","alimony":"12768-21600","Other_Conditions": "无明确要求","Currency": "美元","Rate": "6.3387"}</t>
  </si>
  <si>
    <t>a:17:{i:0;O:8:"stdClass":2:{s:4:"type";s:17:"传统托福(PBT)";s:5:"score";s:3:"517";}i:1;O:8:"stdClass":2:{s:4:"type";s:23:"传统托福(PBT)阅读";s:5:"score";s:2:"50";}i:2;O:8:"stdClass":2:{s:4:"type";s:23:"传统托福(PBT)写作";s:5:"score";s:2:"50";}i:3;O:8:"stdClass":2:{s:4:"type";s:23:"传统托福(PBT)听力";s:5:"score";s:2:"50";}i:4;O:8:"stdClass":2:{s:4:"type";s:23:"传统托福(PBT)口语";s:5:"score";s:2:"50";}i:5;O:8:"stdClass":2:{s:4:"type";s:17:"托福网考(IBT)";s:5:"score";s:2:"67";}i:6;O:8:"stdClass":2:{s:4:"type";s:23:"托福网考(IBT)阅读";s:5:"score";s:2:"15";}i:7;O:8:"stdClass":2:{s:4:"type";s:23:"托福网考(IBT)写作";s:5:"score";s:2:"15";}i:8;O:8:"stdClass":2:{s:4:"type";s:23:"托福网考(IBT)听力";s:5:"score";s:2:"15";}i:9;O:8:"stdClass":2:{s:4:"type";s:23:"托福网考(IBT)口语";s:5:"score";s:2:"15";}i:10;O:8:"stdClass":2:{s:4:"type";s:6:"雅思";s:5:"score";s:3:"6.0";}i:11;O:8:"stdClass":2:{s:4:"type";s:12:"雅思阅读";s:5:"score";s:3:"5.0";}i:12;O:8:"stdClass":2:{s:4:"type";s:12:"雅思写作";s:5:"score";s:3:"5.0";}i:13;O:8:"stdClass":2:{s:4:"type";s:12:"雅思听力";s:5:"score";s:3:"5.0";}i:14;O:8:"stdClass":2:{s:4:"type";s:12:"雅思口语";s:5:"score";s:3:"5.0";}i:15;O:8:"stdClass":2:{s:4:"type";s:3:"SAT";s:5:"score";s:3:"870";}i:16;O:8:"stdClass":2:{s:4:"type";s:3:"ACT";s:5:"score";s:2:"18";}}</t>
  </si>
  <si>
    <t>a:1:{s:6:"医学";s:35:"./major/175/4421/Specialist//10.gif";}</t>
  </si>
  <si>
    <t>{"Address":"Ashland University  401 College Ave,  Ashland Ohio, 44805 USA","Tel":"1 419-289-5057","Fax":"","Mail":"enrollme@ashland.edu","ApplyOnline":"","Conditions_Cost": [{"score":"四分制  2.5","tip":"GPA"}],"Conditions_Edu": "高中毕业", "Conditions_Test": [{"type":"传统托福(PBT)","score":"517"},{"type":"传统托福(PBT)阅读","score":"50"},{"type":"传统托福(PBT)写作","score":"50"},{"type":"传统托福(PBT)听力","score":"50"},{"type":"传统托福(PBT)口语","score":"50"},{"type":"托福网考(IBT)","score":"67"},{"type":"托福网考(IBT)阅读","score":"15"},{"type":"托福网考(IBT)写作","score":"15"},{"type":"托福网考(IBT)听力","score":"15"},{"type":"托福网考(IBT)口语","score":"15"},{"type":"雅思","score":"6.0"},{"type":"雅思阅读","score":"5.0"},{"type":"雅思写作","score":"5.0"},{"type":"雅思听力","score":"5.0"},{"type":"雅思口语","score":"5.0"},{"type":"SAT","score":"870"},{"type":"ACT","score":"18"}],"Conditions_Age": "无明确要求","MajorSum": "1", "OpeningTime": [{"time":"5月15日","tip":"秋季入学申请截止时间"},{"time":"10月15日","tip":"春季入学申请截止时间"}],"Tuition": "18908","Other_Application": "50","Other_reg": "-1","Other_books": "800","ScholarshipUrl": "http://www.ashland.edu/administration/financial-aid/future-undergraduates/grants-scholarships","alimony":"12768-21600","Other_Conditions": "无明确要求","Currency": "美元","Rate": "6.3387"}</t>
  </si>
  <si>
    <t>International Student Services 7th Floor Library Ashland University 401 College Ave. Ashland, OH 44805 USA</t>
  </si>
  <si>
    <t>http://www.ashland.edu/iss/IEP-ACCESS</t>
  </si>
  <si>
    <t>international-admissions@ashland.edu</t>
  </si>
  <si>
    <t>a:1:{i:0;O:8:"stdClass":2:{s:4:"time";s:9:"1月13日";s:3:"tip";s:59:"每年开课6次，1月、3月、5月、6月、8月、10月";}}</t>
  </si>
  <si>
    <t>a:1:{s:6:"文学";s:32:"./major/175/4421/Language//9.gif";}</t>
  </si>
  <si>
    <t>{"Address":"International Student Services 7th Floor Library Ashland University 401 College Ave. Ashland, OH 44805 USA ","Tel":"","Fax":"","Mail":"international-admissions@ashland.edu","ApplyOnline":"http://www.ashland.edu/iss/IEP-ACCESS","Conditions_Cost": "","Conditions_Edu": "无明确要求", "Conditions_Test": "","Conditions_Age": "无明确要求","MajorSum": "1", "OpeningTime": [{"time":"1月13日","tip":"每年开课6次，1月、3月、5月、6月、8月、10月"}],"Tuition": "531","Other_Application": "-1","Other_reg": "-1","Other_books": "800","ScholarshipUrl": "","alimony":"12768-21600","Other_Conditions": "无明确要求","Currency": "美元","Rate": "6.3387"}</t>
  </si>
  <si>
    <t>a:5:{s:6:"文学";s:31:"./major/175/4421/NetWork//9.gif";s:9:"教育学";s:31:"./major/175/4421/NetWork//4.gif";s:9:"管理学";s:31:"./major/175/4421/NetWork//3.gif";s:21:"职教及其他类别";s:32:"./major/175/4421/NetWork//13.gif";s:6:"哲学";s:32:"./major/175/4421/NetWork//11.gif";}</t>
  </si>
  <si>
    <t>{"Address":"Ashland University  401 College Ave,  Ashland Ohio, 44805 USA","Tel":"1 419 289-4142","Fax":"","Mail":"enrollme@ashland.edu","ApplyOnline":"http://www.ashland.edu/admissions/apply-today","Conditions_Cost": "","Conditions_Edu": "无明确要求", "Conditions_Test": "","Conditions_Age": "无明确要求","MajorSum": "13", "OpeningTime": "","Tuition": "15048","Other_Application": "","Other_reg": "-1","Other_books": "700","ScholarshipUrl": "http://www.ashland.edu/administration/financial-aid/graduate-students/scholarships","alimony":"12768-21600","Other_Conditions": "无明确要求","Currency": "美元","Rate": "6.3387"}</t>
  </si>
  <si>
    <t>a:3:{s:9:"教育学";s:34:"./major/175/4421/Foundation//4.gif";s:6:"哲学";s:35:"./major/175/4421/Foundation//11.gif";s:6:"法学";s:34:"./major/175/4421/Foundation//1.gif";}</t>
  </si>
  <si>
    <t>{"Address":"Ashland University  401 College Ave,  Ashland Ohio, 44805 USA","Tel":"1 419-289-5057","Fax":"","Mail":"enrollme@ashland.edu","ApplyOnline":"http://www.ashland.edu/admissions/apply-today","Conditions_Cost": "","Conditions_Edu": "无明确要求", "Conditions_Test": "","Conditions_Age": "无明确要求","MajorSum": "3", "OpeningTime": "","Tuition": "-1","Other_Application": "-1","Other_reg": "-1","Other_books": "-1","ScholarshipUrl": "","alimony":"12768-21600","Other_Conditions": "无明确要求","Currency": "美元","Rate": "6.3387"}</t>
  </si>
  <si>
    <t>加州路德大学（千橡城）</t>
  </si>
  <si>
    <t>California Lutheran University (Thousand Oaks)</t>
  </si>
  <si>
    <t>Undergraduate Admission, California Lutheran University,  60 W. Olsen Road #1350 Thousand Oaks, CA 91360 USA</t>
  </si>
  <si>
    <t>http://www.callutheran.edu/admission/undergraduate/international/application-process.php</t>
  </si>
  <si>
    <t>admissions@callutheran.edu</t>
  </si>
  <si>
    <t>a:2:{i:0;O:8:"stdClass":2:{s:4:"time";s:9:"11月1日";s:3:"tip";s:94:"秋季学期提前录取（无限制申请）申请截止日期 春季入学申请截止日期";}i:1;O:8:"stdClass":2:{s:4:"time";s:8:"2月1日";s:3:"tip";s:42:"秋季学期常规录取申请截止日期";}}</t>
  </si>
  <si>
    <t>1.申请者可提供SAT、ACT成绩。&amp;nbsp;2.美国语言中心：通过112级。</t>
  </si>
  <si>
    <t>http://www.callutheran.edu/financial_aid/scholarships-assistance/</t>
  </si>
  <si>
    <t>1 (805) 493-3135</t>
  </si>
  <si>
    <t>a:9:{s:6:"文学";s:36:"./major/175/387/Undergraduate//9.gif";s:9:"历史学";s:36:"./major/175/387/Undergraduate//7.gif";s:6:"理学";s:36:"./major/175/387/Undergraduate//6.gif";s:9:"经济学";s:36:"./major/175/387/Undergraduate//5.gif";s:9:"教育学";s:36:"./major/175/387/Undergraduate//4.gif";s:9:"管理学";s:36:"./major/175/387/Undergraduate//3.gif";s:6:"工学";s:36:"./major/175/387/Undergraduate//2.gif";s:6:"哲学";s:37:"./major/175/387/Undergraduate//11.gif";s:6:"法学";s:36:"./major/175/387/Undergraduate//1.gif";}</t>
  </si>
  <si>
    <t>{"Address":"Undergraduate Admission, California Lutheran University,  60 W. Olsen Road #1350 Thousand Oaks, CA 91360 USA","Tel":"1 (805) 493-3135","Fax":"","Mail":"admissions@callutheran.edu","ApplyOnline":"http://www.callutheran.edu/admission/undergraduate/international/application-process.php","Conditions_Cost": "","Conditions_Edu": "高中毕业", "Conditions_Test": [{"type":"传统托福(PBT)","score":"550"},{"type":"托福机考(CBT)","score":"213"},{"type":"托福网考(IBT)","score":"79"},{"type":"雅思","score":"6.5"},{"type":"PTE","score":"58"}],"Conditions_Age": "无明确要求","MajorSum": "35", "OpeningTime": [{"time":"11月1日","tip":"秋季学期提前录取（无限制申请）申请截止日期 春季入学申请截止日期"},{"time":"2月1日","tip":"秋季学期常规录取申请截止日期"}],"Tuition": "33270","Other_Application": "-1","Other_reg": "-1","Other_books": "-1","ScholarshipUrl": "http://www.callutheran.edu/financial_aid/scholarships-assistance/","alimony":"12768-21600","Other_Conditions": "1.申请者可提供SAT、ACT成绩。&amp;nbsp;2.美国语言中心：通过112级。","Currency": "美元","Rate": "6.3387"}</t>
  </si>
  <si>
    <t>Graduate and Adult Programs California Lutheran University 60 West Olsen Road #2200 Thousand Oaks, CA 91360 USA</t>
  </si>
  <si>
    <t>http://www.callutheran.edu/admission/graduate/apply/</t>
  </si>
  <si>
    <t>clugrad@callutheran.edu</t>
  </si>
  <si>
    <t>临床心理学专业入学要求：&amp;nbsp;1.申请人需提交GRE成绩。&amp;nbsp;2.提供就读大学成绩单。&amp;nbsp;3.提供两封推荐信、个人陈述等。</t>
  </si>
  <si>
    <t>1 (805) 493-3325</t>
  </si>
  <si>
    <t>a:6:{s:6:"理学";s:29:"./major/175/387/Master//6.gif";s:9:"经济学";s:29:"./major/175/387/Master//5.gif";s:9:"教育学";s:29:"./major/175/387/Master//4.gif";s:9:"管理学";s:29:"./major/175/387/Master//3.gif";s:6:"工学";s:29:"./major/175/387/Master//2.gif";s:21:"职教及其他类别";s:30:"./major/175/387/Master//13.gif";}</t>
  </si>
  <si>
    <t>{"Address":"Graduate and Adult Programs California Lutheran University 60 West Olsen Road #2200 Thousand Oaks, CA 91360 USA","Tel":"1 (805) 493-3325","Fax":"","Mail":"clugrad@callutheran.edu","ApplyOnline":"http://www.callutheran.edu/admission/graduate/apply/","Conditions_Cost": "","Conditions_Edu": "本科毕业", "Conditions_Test": "","Conditions_Age": "无明确要求","MajorSum": "16", "OpeningTime": "","Tuition": "15960","Other_Application": "50","Other_reg": "-1","Other_books": "-1","ScholarshipUrl": "http://www.callutheran.edu/financial_aid/scholarships-assistance/","alimony":"12768-21600","Other_Conditions": "临床心理学专业入学要求：&amp;nbsp;1.申请人需提交GRE成绩。&amp;nbsp;2.提供就读大学成绩单。&amp;nbsp;3.提供两封推荐信、个人陈述等。","Currency": "美元","Rate": "6.3387"}</t>
  </si>
  <si>
    <t>临床心理学专业入学要求：&amp;nbsp;1.申请人需提交GRE成绩。&amp;nbsp;2.提供就读大学成绩单、本科学历学位证明。</t>
  </si>
  <si>
    <t>a:3:{s:6:"理学";s:25:"./major/175/387/Dr//6.gif";s:9:"教育学";s:25:"./major/175/387/Dr//4.gif";s:9:"管理学";s:25:"./major/175/387/Dr//3.gif";}</t>
  </si>
  <si>
    <t>{"Address":"Graduate and Adult Programs California Lutheran University 60 West Olsen Road #2200 Thousand Oaks, CA 91360 USA","Tel":"1 (805) 493-3325","Fax":"","Mail":"clugrad@callutheran.edu","ApplyOnline":"http://www.callutheran.edu/admission/graduate/apply/","Conditions_Cost": [{"score":"四分制  3.0","tip":"GPA"}],"Conditions_Edu": "本科毕业", "Conditions_Test": "","Conditions_Age": "无明确要求","MajorSum": "3", "OpeningTime": "","Tuition": "21480","Other_Application": "-1","Other_reg": "-1","Other_books": "-1","ScholarshipUrl": "http://www.callutheran.edu/financial_aid/scholarships-assistance/","alimony":"12768-21600","Other_Conditions": "临床心理学专业入学要求：&amp;nbsp;1.申请人需提交GRE成绩。&amp;nbsp;2.提供就读大学成绩单、本科学历学位证明。","Currency": "美元","Rate": "6.3387"}</t>
  </si>
  <si>
    <t>CLU Graduate Programs   Full-Time MBA    60 West Olsen Road #2200   Thousand Oaks, California 91360-2700, USA</t>
  </si>
  <si>
    <t>+1 805 493-3861</t>
  </si>
  <si>
    <t>MBAapply@callutheran.edu</t>
  </si>
  <si>
    <t>1.申请者需提交托福、雅思、GMAT考试成绩。&amp;nbsp;2.提交2封推荐信、1份个人陈述。</t>
  </si>
  <si>
    <t>+1 805 493-3511</t>
  </si>
  <si>
    <t>12个月 全日制12个月。学生也可自行选择15个月或18个月完成学业</t>
  </si>
  <si>
    <t>a:3:{s:9:"经济学";s:26:"./major/175/387/MBA//5.gif";s:9:"管理学";s:26:"./major/175/387/MBA//3.gif";s:6:"工学";s:26:"./major/175/387/MBA//2.gif";}</t>
  </si>
  <si>
    <t>{"Address":"CLU Graduate Programs   Full-Time MBA    60 West Olsen Road #2200   Thousand Oaks, California 91360-2700, USA","Tel":"+1 805 493-3511","Fax":"+1 805 493-3861","Mail":"MBAapply@callutheran.edu","Conditions_Cost": "","Conditions_Edu": "本科毕业", "Conditions_Test": "", "Conditions_Work": "无明确要求","xueZhi": "12个月 全日制12个月。学生也可自行选择15个月或18个月完成学业","Conditions_Age": "无明确要求","MajorSum": "7", "OpeningTime": [{"time":"12月31日","tip":"全年均可申请截止时间"}],"Tuition": "33750","Other_Application": "50","Other_reg": "-1","Other_books": "-1","ScholarshipUrl": "","alimony":"12768-21600","Other_Conditions": "1.申请者需提交托福、雅思、GMAT考试成绩。&amp;nbsp;2.提交2封推荐信、1份个人陈述。","Currency": "美元","Rate": "6.3387"}</t>
  </si>
  <si>
    <t>a:4:{s:6:"文学";s:30:"./major/175/387/NetWork//9.gif";s:9:"教育学";s:30:"./major/175/387/NetWork//4.gif";s:9:"管理学";s:30:"./major/175/387/NetWork//3.gif";s:6:"工学";s:30:"./major/175/387/NetWork//2.gif";}</t>
  </si>
  <si>
    <t>{"Address":"Graduate and Adult Programs California Lutheran University 60 West Olsen Road #2200 Thousand Oaks, CA 91360 USA","Tel":"1 (805) 493-3325","Fax":"","Mail":"clugrad@callutheran.edu","ApplyOnline":"http://www.callutheran.edu/admission/graduate/apply/","Conditions_Cost": "","Conditions_Edu": "无明确要求", "Conditions_Test": "","Conditions_Age": "无明确要求","MajorSum": "10", "OpeningTime": "","Tuition": "15960","Other_Application": "","Other_reg": "-1","Other_books": "-1","ScholarshipUrl": "http://www.callutheran.edu/financial_aid/scholarships-assistance/","alimony":"12768-21600","Other_Conditions": "无明确要求","Currency": "美元","Rate": "6.3387"}</t>
  </si>
  <si>
    <t>霍巴特和威廉史密斯学院（日内瓦）</t>
  </si>
  <si>
    <t>Hobart and William Smith Colleges  (Geneva)</t>
  </si>
  <si>
    <t>Hobart and William Smith Colleges, Office of Admissions, 629 S. Main St. Geneva, NY 14456</t>
  </si>
  <si>
    <t>http://www.hws.edu/admissions/international.aspx</t>
  </si>
  <si>
    <t>001 (315) 781-3914</t>
  </si>
  <si>
    <t>admissions@hws.edu</t>
  </si>
  <si>
    <t>a:3:{i:0;O:8:"stdClass":2:{s:4:"time";s:8:"2月1日";s:3:"tip";s:24:"常规申请截止时间";}i:1;O:8:"stdClass":2:{s:4:"time";s:9:"12月1日";s:3:"tip";s:31:"提前录取I申请截止时间";}i:2;O:8:"stdClass":2:{s:4:"time";s:9:"1月15日";s:3:"tip";s:32:"提前录取II申请截止时间";}}</t>
  </si>
  <si>
    <t>http://www.hws.edu/admissions/finedu_scholarships.aspx</t>
  </si>
  <si>
    <t>001 (315) 781-3622</t>
  </si>
  <si>
    <t>a:10:{s:6:"文学";s:37:"./major/175/3970/Undergraduate//9.gif";s:9:"历史学";s:37:"./major/175/3970/Undergraduate//7.gif";s:6:"理学";s:37:"./major/175/3970/Undergraduate//6.gif";s:9:"经济学";s:37:"./major/175/3970/Undergraduate//5.gif";s:9:"教育学";s:37:"./major/175/3970/Undergraduate//4.gif";s:9:"管理学";s:37:"./major/175/3970/Undergraduate//3.gif";s:6:"工学";s:37:"./major/175/3970/Undergraduate//2.gif";s:6:"哲学";s:38:"./major/175/3970/Undergraduate//11.gif";s:6:"医学";s:38:"./major/175/3970/Undergraduate//10.gif";s:6:"法学";s:37:"./major/175/3970/Undergraduate//1.gif";}</t>
  </si>
  <si>
    <t>{"Address":"Hobart and William Smith Colleges, Office of Admissions, 629 S. Main St. Geneva, NY 14456    ","Tel":"001 (315) 781-3622","Fax":"001 (315) 781-3914","Mail":"admissions@hws.edu","ApplyOnline":"http://www.hws.edu/admissions/international.aspx","Conditions_Cost": "","Conditions_Edu": "高中毕业", "Conditions_Test": [{"type":"托福网考(IBT)","score":"83"},{"type":"雅思","score":"6.5"}],"Conditions_Age": "无明确要求","MajorSum": "47", "OpeningTime": [{"time":"2月1日","tip":"常规申请截止时间"},{"time":"12月1日","tip":"提前录取I申请截止时间"},{"time":"1月15日","tip":"提前录取II申请截止时间"}],"Tuition": "45180","Other_Application": "-1","Other_reg": "-1","Other_books": "-1","ScholarshipUrl": "http://www.hws.edu/admissions/finedu_scholarships.aspx","alimony":"12768-21600","Other_Conditions": "无明确要求","Currency": "美元","Rate": "6.3387"}</t>
  </si>
  <si>
    <t>a:4:{s:9:"经济学";s:34:"./major/175/3970/Foundation//5.gif";s:9:"教育学";s:34:"./major/175/3970/Foundation//4.gif";s:6:"医学";s:35:"./major/175/3970/Foundation//10.gif";s:6:"法学";s:34:"./major/175/3970/Foundation//1.gif";}</t>
  </si>
  <si>
    <t>{"Address":"Hobart and William Smith Colleges, Office of Admissions, 629 S. Main St. Geneva, NY 14456    ","Tel":"001 (315) 781-3622","Fax":"001 (315) 781-3914","Mail":"admissions@hws.edu","ApplyOnline":"http://www.hws.edu/admissions/international.aspx","Conditions_Cost": "","Conditions_Edu": "无明确要求", "Conditions_Test": "","Conditions_Age": "无明确要求","MajorSum": "3", "OpeningTime": "","Tuition": "-1","Other_Application": "-1","Other_reg": "-1","Other_books": "-1","ScholarshipUrl": "","alimony":"12768-21600","Other_Conditions": "无明确要求","Currency": "美元","Rate": "6.3387"}</t>
  </si>
  <si>
    <t>东康涅狄格州立大学（威利曼蒂克）</t>
  </si>
  <si>
    <t>Eastern Connecticut State University (Willimantic)</t>
  </si>
  <si>
    <t>Office of Admissions, Eastern Connecticut State University, 83 Windham Street, Willimantic, CT 06226 USA</t>
  </si>
  <si>
    <t>http://www1.easternct.edu/admissions/apply-freshmen/</t>
  </si>
  <si>
    <t>+1 (860) 465-5544</t>
  </si>
  <si>
    <t>admissions.essay@easternct.edu</t>
  </si>
  <si>
    <t>http://www.easternct.edu/finaid/internationalStudents.html</t>
  </si>
  <si>
    <t>+1 (860) 465-5286</t>
  </si>
  <si>
    <t>a:8:{s:6:"文学";s:37:"./major/175/1095/Undergraduate//9.gif";s:9:"历史学";s:37:"./major/175/1095/Undergraduate//7.gif";s:6:"理学";s:37:"./major/175/1095/Undergraduate//6.gif";s:9:"经济学";s:37:"./major/175/1095/Undergraduate//5.gif";s:9:"教育学";s:37:"./major/175/1095/Undergraduate//4.gif";s:9:"管理学";s:37:"./major/175/1095/Undergraduate//3.gif";s:6:"工学";s:37:"./major/175/1095/Undergraduate//2.gif";s:6:"法学";s:37:"./major/175/1095/Undergraduate//1.gif";}</t>
  </si>
  <si>
    <t>{"Address":"Office of Admissions, Eastern Connecticut State University, 83 Windham Street, Willimantic, CT 06226 USA ","Tel":"+1 (860) 465-5286","Fax":"+1 (860) 465-5544","Mail":"admissions.essay@easternct.edu","ApplyOnline":"http://www1.easternct.edu/admissions/apply-freshmen/","Conditions_Cost": [{"score":"四分制  3.0","tip":"GPA"}],"Conditions_Edu": "高中毕业", "Conditions_Test": [{"type":"传统托福(PBT)","score":"550"},{"type":"托福机考(CBT)","score":"213"}],"Conditions_Age": "无明确要求","MajorSum": "29", "OpeningTime": "","Tuition": "14594","Other_Application": "50","Other_reg": "-1","Other_books": "-1","ScholarshipUrl": "http://www.easternct.edu/finaid/internationalStudents.html","alimony":"12768-21600","Other_Conditions": "无明确要求","Currency": "美元","Rate": "6.3387"}</t>
  </si>
  <si>
    <t>Office of Admissions and Enrollment Management  Attention:  Graduate Admissions Eastern Connecticut State University 83 Windham Street Willimantic, CT 06226</t>
  </si>
  <si>
    <t>http://www1.easternct.edu/graduate/international-applications/</t>
  </si>
  <si>
    <t>+1 (860) 465-4538</t>
  </si>
  <si>
    <t>graduateadmissions@easternct.edu</t>
  </si>
  <si>
    <t>a:3:{i:0;O:8:"stdClass":2:{s:4:"time";s:8:"7月6日";s:3:"tip";s:30:"秋季入学申请截止时间";}i:1;O:8:"stdClass":2:{s:4:"time";s:9:"11月3日";s:3:"tip";s:30:"春季入学申请截止时间";}i:2;O:8:"stdClass":2:{s:4:"time";s:8:"4月5日";s:3:"tip";s:30:"夏季入学申请截止时间";}}</t>
  </si>
  <si>
    <t>+1 (860) 465-5292</t>
  </si>
  <si>
    <t>a:4:{s:6:"文学";s:30:"./major/175/1095/Master//9.gif";s:6:"理学";s:30:"./major/175/1095/Master//6.gif";s:9:"教育学";s:30:"./major/175/1095/Master//4.gif";s:9:"管理学";s:30:"./major/175/1095/Master//3.gif";}</t>
  </si>
  <si>
    <t>{"Address":"Office of Admissions and Enrollment Management  Attention:  Graduate Admissions Eastern Connecticut State University 83 Windham Street Willimantic, CT 06226  ","Tel":"+1 (860) 465-5292","Fax":"+1 (860) 465-4538 ","Mail":"graduateadmissions@easternct.edu","ApplyOnline":"http://www1.easternct.edu/graduate/international-applications/","Conditions_Cost": [{"score":"四分制  2.7","tip":"GPA"}],"Conditions_Edu": "本科毕业", "Conditions_Test": [{"type":"传统托福(PBT)","score":"550"},{"type":"托福机考(CBT)","score":"213"},{"type":"托福网考(IBT)","score":"79"}],"Conditions_Age": "无明确要求","MajorSum": "7", "OpeningTime": [{"time":"7月6日","tip":"秋季入学申请截止时间"},{"time":"11月3日","tip":"春季入学申请截止时间"},{"time":"4月5日","tip":"夏季入学申请截止时间"}],"Tuition": "15650","Other_Application": "50","Other_reg": "-1","Other_books": "-1","ScholarshipUrl": "http://www.easternct.edu/finaid/internationalStudents.html","alimony":"12768-21600","Other_Conditions": "无明确要求","Currency": "美元","Rate": "6.3387"}</t>
  </si>
  <si>
    <t>西密苏里州立大学（圣约瑟夫）</t>
  </si>
  <si>
    <t>Missouri Western State University (St. Joseph)</t>
  </si>
  <si>
    <t>Office of Admissions, 4525 Downs Drive, St. Joseph, MO 64507</t>
  </si>
  <si>
    <t>https://www-sec.missouriwestern.edu/admissions/app/</t>
  </si>
  <si>
    <t>+1 816.271.5833</t>
  </si>
  <si>
    <t>admission@missouriwestern.edu</t>
  </si>
  <si>
    <t>a:3:{i:0;O:8:"stdClass":2:{s:4:"time";s:9:"11月1日";s:3:"tip";s:33:"春季入学的申请截止日期";}i:1;O:8:"stdClass":2:{s:4:"time";s:9:"3月15日";s:3:"tip";s:33:"夏季入学的申请截止日期";}i:2;O:8:"stdClass":2:{s:4:"time";s:9:"7月15日";s:3:"tip";s:33:"秋季入学的申请截止日期";}}</t>
  </si>
  <si>
    <t>http://www.missouriwestern.edu/finaid/ScholarshipsFreshman2.asp</t>
  </si>
  <si>
    <t>+1 816.271.4266</t>
  </si>
  <si>
    <t>a:11:{s:6:"文学";s:37:"./major/175/3392/Undergraduate//9.gif";s:6:"农学";s:37:"./major/175/3392/Undergraduate//8.gif";s:9:"历史学";s:37:"./major/175/3392/Undergraduate//7.gif";s:6:"理学";s:37:"./major/175/3392/Undergraduate//6.gif";s:9:"经济学";s:37:"./major/175/3392/Undergraduate//5.gif";s:9:"教育学";s:37:"./major/175/3392/Undergraduate//4.gif";s:9:"管理学";s:37:"./major/175/3392/Undergraduate//3.gif";s:6:"工学";s:37:"./major/175/3392/Undergraduate//2.gif";s:6:"哲学";s:38:"./major/175/3392/Undergraduate//11.gif";s:6:"医学";s:38:"./major/175/3392/Undergraduate//10.gif";s:6:"法学";s:37:"./major/175/3392/Undergraduate//1.gif";}</t>
  </si>
  <si>
    <t>{"Address":"Office of Admissions, 4525 Downs Drive, St. Joseph, MO 64507","Tel":"+1 816.271.4266","Fax":"+1 816.271.5833","Mail":"admission@missouriwestern.edu","ApplyOnline":"https://www-sec.missouriwestern.edu/admissions/app/","Conditions_Cost": "","Conditions_Edu": "高中毕业", "Conditions_Test": [{"type":"传统托福(PBT)","score":"500"},{"type":"托福网考(IBT)","score":"61"},{"type":"雅思","score":"5.5"}],"Conditions_Age": "无明确要求","MajorSum": "81", "OpeningTime": [{"time":"11月1日","tip":"春季入学的申请截止日期"},{"time":"3月15日","tip":"夏季入学的申请截止日期"},{"time":"7月15日","tip":"秋季入学的申请截止日期"}],"Tuition": "18833","Other_Application": "-1","Other_reg": "-1","Other_books": "-1","ScholarshipUrl": "http://www.missouriwestern.edu/finaid/ScholarshipsFreshman2.asp","alimony":"12768-21600","Other_Conditions": "无明确要求","Currency": "美元","Rate": "6.3387"}</t>
  </si>
  <si>
    <t>a:3:{i:0;O:8:"stdClass":2:{s:4:"time";s:9:"11月1日";s:3:"tip";s:30:"春季入学申请截止时间";}i:1;O:8:"stdClass":2:{s:4:"time";s:9:"7月15日";s:3:"tip";s:30:"秋季入学申请截止时间";}i:2;O:8:"stdClass":2:{s:4:"time";s:9:"4月29日";s:3:"tip";s:30:"夏季入学申请截止时间";}}</t>
  </si>
  <si>
    <t>http://www.missouriwestern.edu/graduate/financing.php</t>
  </si>
  <si>
    <t>a:7:{s:6:"文学";s:30:"./major/175/3392/Master//9.gif";s:6:"理学";s:30:"./major/175/3392/Master//6.gif";s:9:"教育学";s:30:"./major/175/3392/Master//4.gif";s:9:"管理学";s:30:"./major/175/3392/Master//3.gif";s:6:"工学";s:30:"./major/175/3392/Master//2.gif";s:6:"医学";s:31:"./major/175/3392/Master//10.gif";s:6:"法学";s:30:"./major/175/3392/Master//1.gif";}</t>
  </si>
  <si>
    <t>{"Address":"Office of Admissions, 4525 Downs Drive, St. Joseph, MO 64507","Tel":"+1 816.271.4266","Fax":"+1 816.271.5833","Mail":"admission@missouriwestern.edu","ApplyOnline":"https://www-sec.missouriwestern.edu/admissions/app/","Conditions_Cost": "","Conditions_Edu": "本科毕业", "Conditions_Test": [{"type":"传统托福(PBT)","score":"500"},{"type":"托福机考(CBT)","score":"173"},{"type":"托福网考(IBT)","score":"61"},{"type":"雅思","score":"5.5"}],"Conditions_Age": "无明确要求","MajorSum": "15", "OpeningTime": [{"time":"11月1日","tip":"春季入学申请截止时间"},{"time":"7月15日","tip":"秋季入学申请截止时间"},{"time":"4月29日","tip":"夏季入学申请截止时间"}],"Tuition": "16791","Other_Application": "-1","Other_reg": "-1","Other_books": "-1","ScholarshipUrl": "http://www.missouriwestern.edu/graduate/financing.php","alimony":"12768-21600","Other_Conditions": "无明确要求","Currency": "美元","Rate": "6.3387"}</t>
  </si>
  <si>
    <t>a:3:{s:6:"工学";s:34:"./major/175/3392/Specialist//2.gif";s:6:"医学";s:35:"./major/175/3392/Specialist//10.gif";s:6:"法学";s:34:"./major/175/3392/Specialist//1.gif";}</t>
  </si>
  <si>
    <t>{"Address":"Office of Admissions, 4525 Downs Drive, St. Joseph, MO 64507","Tel":"+1 816.271.4266","Fax":"+1 816.271.5833","Mail":"admission@missouriwestern.edu","ApplyOnline":"https://www-sec.missouriwestern.edu/admissions/app/","Conditions_Cost": "","Conditions_Edu": "高中毕业", "Conditions_Test": [{"type":"传统托福(PBT)","score":"500"},{"type":"托福网考(IBT)","score":"61"},{"type":"雅思","score":"5.5"}],"Conditions_Age": "无明确要求","MajorSum": "4", "OpeningTime": [{"time":"11月1日","tip":"春季入学的申请截止日期"},{"time":"3月15日","tip":"夏季入学的申请截止日期"},{"time":"7月15日","tip":"秋季入学的申请截止日期"}],"Tuition": "18833","Other_Application": "-1","Other_reg": "-1","Other_books": "-1","ScholarshipUrl": "http://www.missouriwestern.edu/finaid/ScholarshipsFreshman2.asp","alimony":"12768-21600","Other_Conditions": "","Currency": "美元","Rate": "6.3387"}</t>
  </si>
  <si>
    <t>a:2:{i:0;O:8:"stdClass":2:{s:4:"type";s:17:"传统托福(PBT)";s:5:"score";s:3:"350";}i:1;O:8:"stdClass":2:{s:4:"type";s:17:"托福网考(IBT)";s:5:"score";s:2:"20";}}</t>
  </si>
  <si>
    <t>a:2:{s:6:"文学";s:32:"./major/175/3392/Language//9.gif";s:9:"教育学";s:32:"./major/175/3392/Language//4.gif";}</t>
  </si>
  <si>
    <t>{"Address":"Office of Admissions, 4525 Downs Drive, St. Joseph, MO 64507","Tel":"+1 816.271.4266","Fax":"+1 816.271.5833","Mail":"admission@missouriwestern.edu","ApplyOnline":"https://www-sec.missouriwestern.edu/admissions/app/","Conditions_Cost": "","Conditions_Edu": "无明确要求", "Conditions_Test": [{"type":"传统托福(PBT)","score":"350"},{"type":"托福网考(IBT)","score":"20"}],"Conditions_Age": "无明确要求","MajorSum": "2", "OpeningTime": [{"time":"8月26日","tip":""}],"Tuition": "360","Other_Application": "-1","Other_reg": "-1","Other_books": "-1","ScholarshipUrl": "","alimony":"12768-21600","Other_Conditions": "无明确要求","Currency": "美元","Rate": "6.3387"}</t>
  </si>
  <si>
    <t>a:3:{s:6:"文学";s:31:"./major/175/3392/NetWork//9.gif";s:6:"医学";s:32:"./major/175/3392/NetWork//10.gif";s:6:"法学";s:31:"./major/175/3392/NetWork//1.gif";}</t>
  </si>
  <si>
    <t>{"Address":"Office of Admissions, 4525 Downs Drive, St. Joseph, MO 64507","Tel":"+1 816.271.4266","Fax":"+1 816.271.5833","Mail":"admission@missouriwestern.edu","ApplyOnline":"https://www-sec.missouriwestern.edu/admissions/app/","Conditions_Cost": "","Conditions_Edu": "无明确要求", "Conditions_Test": "","Conditions_Age": "无明确要求","MajorSum": "4", "OpeningTime": "","Tuition": "-1","Other_Application": "","Other_reg": "-1","Other_books": "-1","ScholarshipUrl": "","alimony":"12768-21600","Other_Conditions": "无明确要求","Currency": "美元","Rate": "6.3387"}</t>
  </si>
  <si>
    <t>a:5:{s:6:"农学";s:34:"./major/175/3392/Foundation//8.gif";s:9:"教育学";s:34:"./major/175/3392/Foundation//4.gif";s:6:"工学";s:34:"./major/175/3392/Foundation//2.gif";s:6:"医学";s:35:"./major/175/3392/Foundation//10.gif";s:6:"法学";s:34:"./major/175/3392/Foundation//1.gif";}</t>
  </si>
  <si>
    <t>{"Address":"Office of Admissions, 4525 Downs Drive, St. Joseph, MO 64507","Tel":"+1 816.271.4266","Fax":"+1 816.271.5833","Mail":"admission@missouriwestern.edu","ApplyOnline":"https://www-sec.missouriwestern.edu/admissions/app/","Conditions_Cost": "","Conditions_Edu": "无明确要求", "Conditions_Test": "","Conditions_Age": "无明确要求","MajorSum": "9", "OpeningTime": "","Tuition": "-1","Other_Application": "-1","Other_reg": "-1","Other_books": "-1","ScholarshipUrl": "","alimony":"12768-21600","Other_Conditions": "无明确要求","Currency": "美元","Rate": "6.3387"}</t>
  </si>
  <si>
    <t>Georgia Regents University, Office of Admissions, 1120 15th Street Augusta GA 30912</t>
  </si>
  <si>
    <t>a:7:{i:0;O:8:"stdClass":2:{s:4:"type";s:17:"传统托福(PBT)";s:5:"score";s:3:"550";}i:1;O:8:"stdClass":2:{s:4:"type";s:17:"托福机考(CBT)";s:5:"score";s:3:"213";}i:2;O:8:"stdClass":2:{s:4:"type";s:17:"托福网考(IBT)";s:5:"score";s:2:"79";}i:3;O:8:"stdClass":2:{s:4:"type";s:18:"SAT批判性阅读";s:5:"score";s:3:"430";}i:4;O:8:"stdClass":2:{s:4:"type";s:9:"SAT数学";s:5:"score";s:3:"400";}i:5;O:8:"stdClass":2:{s:4:"type";s:9:"ACT数学";s:5:"score";s:2:"17";}i:6;O:8:"stdClass":2:{s:4:"type";s:9:"ACT英语";s:5:"score";s:2:"17";}}</t>
  </si>
  <si>
    <t>a:9:{s:6:"文学";s:37:"./major/175/1559/Undergraduate//9.gif";s:9:"历史学";s:37:"./major/175/1559/Undergraduate//7.gif";s:6:"理学";s:37:"./major/175/1559/Undergraduate//6.gif";s:9:"经济学";s:37:"./major/175/1559/Undergraduate//5.gif";s:9:"教育学";s:37:"./major/175/1559/Undergraduate//4.gif";s:9:"管理学";s:37:"./major/175/1559/Undergraduate//3.gif";s:6:"工学";s:37:"./major/175/1559/Undergraduate//2.gif";s:6:"医学";s:38:"./major/175/1559/Undergraduate//10.gif";s:6:"法学";s:37:"./major/175/1559/Undergraduate//1.gif";}</t>
  </si>
  <si>
    <t>{"Address":"Georgia Regents University, Office of Admissions, 1120 15th Street Augusta GA 30912","Tel":"+1 (706) 737-1632","Fax":"+1 (706) 667-4355","Mail":"admissions@gru.edu","ApplyOnline":"http://gru.edu/admissions/apply.php","Conditions_Cost": "","Conditions_Edu": "高中毕业", "Conditions_Test": [{"type":"传统托福(PBT)","score":"550"},{"type":"托福机考(CBT)","score":"213"},{"type":"托福网考(IBT)","score":"79"},{"type":"SAT批判性阅读","score":"430"},{"type":"SAT数学","score":"400"},{"type":"ACT数学","score":"17"},{"type":"ACT英语","score":"17"}],"Conditions_Age": "无明确要求","MajorSum": "61", "OpeningTime": "","Tuition": "13196","Other_Application": "50","Other_reg": "-1","Other_books": "-1","ScholarshipUrl": "http://www.gru.edu/finaid/scholarships.php","alimony":"12768-21600","Other_Conditions": "1.要求提交SAT或ACT考试成绩。","Currency": "美元","Rate": "6.3387"}</t>
  </si>
  <si>
    <t>a:6:{s:6:"文学";s:30:"./major/175/1559/Master//9.gif";s:9:"历史学";s:30:"./major/175/1559/Master//7.gif";s:6:"理学";s:30:"./major/175/1559/Master//6.gif";s:9:"教育学";s:30:"./major/175/1559/Master//4.gif";s:9:"管理学";s:30:"./major/175/1559/Master//3.gif";s:6:"医学";s:31:"./major/175/1559/Master//10.gif";}</t>
  </si>
  <si>
    <t>{"Address":"Georgia Regents University, Office of Admissions, 1120 15th Street Augusta GA 30912","Tel":"+1 (706) 737-1632","Fax":"+1 (706) 667-4355","Mail":"admissions@gru.edu","ApplyOnline":"http://gru.edu/admissions/apply.php","Conditions_Cost": [{"score":"四分制  3.0","tip":"GPA"}],"Conditions_Edu": "本科毕业", "Conditions_Test": [{"type":"传统托福(PBT)","score":"550"},{"type":"托福机考(CBT)","score":"213"},{"type":"托福网考(IBT)","score":"79"},{"type":"GRE","score":"900"}],"Conditions_Age": "无明确要求","MajorSum": "36", "OpeningTime": [{"time":"12月1日","tip":"健康专业夏季入学申请截止日期"}],"Tuition": "13128","Other_Application": "-1","Other_reg": "-1","Other_books": "-1","ScholarshipUrl": "http://www.gru.edu/finaid/scholarships.php","alimony":"12768-21600","Other_Conditions": "注：以上要求为健康专业录取条件。","Currency": "美元","Rate": "6.3387"}</t>
  </si>
  <si>
    <t>a:2:{s:6:"理学";s:26:"./major/175/1559/Dr//6.gif";s:6:"医学";s:27:"./major/175/1559/Dr//10.gif";}</t>
  </si>
  <si>
    <t>{"Address":"Georgia Regents University, Office of Admissions, 1120 15th Street Augusta GA 30912","Tel":"+1 (706) 737-1632","Fax":"+1 (706) 667-4355","Mail":"admissions@gru.edu","ApplyOnline":"http://gru.edu/admissions/apply.php","Conditions_Cost": [{"score":"四分制  3.0","tip":"GPA"}],"Conditions_Edu": "硕士毕业", "Conditions_Test": [{"type":"传统托福(PBT)","score":"550"},{"type":"托福机考(CBT)","score":"213"},{"type":"托福网考(IBT)","score":"79"},{"type":"GRE","score":"900"}],"Conditions_Age": "无明确要求","MajorSum": "15", "OpeningTime": [{"time":"2月1日","tip":"护理实践专业秋季入学申请截止日期"}],"Tuition": "13128","Other_Application": "-1","Other_reg": "-1","Other_books": "-1","ScholarshipUrl": "http://www.gru.edu/finaid/scholarships.php","alimony":"12768-21600","Other_Conditions": "注：以上要求为护理实践专业录取条件。","Currency": "美元","Rate": "6.3387"}</t>
  </si>
  <si>
    <t>a:1:{s:9:"管理学";s:27:"./major/175/1559/MBA//3.gif";}</t>
  </si>
  <si>
    <t>a:3:{s:6:"文学";s:34:"./major/175/1559/Specialist//9.gif";s:6:"理学";s:34:"./major/175/1559/Specialist//6.gif";s:6:"法学";s:34:"./major/175/1559/Specialist//1.gif";}</t>
  </si>
  <si>
    <t>{"Address":"Georgia Regents University, Office of Admissions, 1120 15th Street Augusta GA 30912","Tel":"+1 (706) 737-1632","Fax":"+1 (706) 667-4355","Mail":"admissions@gru.edu","ApplyOnline":"http://gru.edu/admissions/apply.php","Conditions_Cost": "","Conditions_Edu": "高中毕业", "Conditions_Test": [{"type":"传统托福(PBT)","score":"550"},{"type":"托福机考(CBT)","score":"213"},{"type":"托福网考(IBT)","score":"79"},{"type":"SAT批判性阅读","score":"430"},{"type":"SAT数学","score":"400"},{"type":"ACT数学","score":"17"},{"type":"ACT英语","score":"17"}],"Conditions_Age": "无明确要求","MajorSum": "3", "OpeningTime": "","Tuition": "13196","Other_Application": "50","Other_reg": "-1","Other_books": "-1","ScholarshipUrl": "http://www.gru.edu/finaid/scholarships.php","alimony":"12768-21600","Other_Conditions": "1.要求提交SAT或ACT考试成绩。","Currency": "美元","Rate": "6.3387"}</t>
  </si>
  <si>
    <t>a:2:{s:9:"管理学";s:31:"./major/175/1559/NetWork//3.gif";s:6:"医学";s:32:"./major/175/1559/NetWork//10.gif";}</t>
  </si>
  <si>
    <t>{"Address":"Georgia Regents University, Office of Admissions, 1120 15th Street Augusta GA 30912","Tel":"+1 (706) 737-1632","Fax":"+1 (706) 667-4355","Mail":"admissions@gru.edu","ApplyOnline":"http://gru.edu/admissions/apply.php","Conditions_Cost": "","Conditions_Edu": "无明确要求", "Conditions_Test": "","Conditions_Age": "无明确要求","MajorSum": "5", "OpeningTime": "","Tuition": "13128","Other_Application": "","Other_reg": "-1","Other_books": "-1","ScholarshipUrl": "http://www.gru.edu/finaid/scholarships.php","alimony":"12768-21600","Other_Conditions": "无明确要求","Currency": "美元","Rate": "6.3387"}</t>
  </si>
  <si>
    <t>a:4:{s:6:"农学";s:34:"./major/175/1559/Foundation//8.gif";s:9:"教育学";s:34:"./major/175/1559/Foundation//4.gif";s:6:"工学";s:34:"./major/175/1559/Foundation//2.gif";s:6:"医学";s:35:"./major/175/1559/Foundation//10.gif";}</t>
  </si>
  <si>
    <t>{"Address":"Georgia Regents University, Office of Admissions, 1120 15th Street Augusta GA 30912","Tel":"+1 (706) 737-1632","Fax":"+1 (706) 667-4355","Mail":"admissions@gru.edu","ApplyOnline":"http://gru.edu/admissions/apply.php","Conditions_Cost": "","Conditions_Edu": "无明确要求", "Conditions_Test": "","Conditions_Age": "无明确要求","MajorSum": "20", "OpeningTime": "","Tuition": "-1","Other_Application": "-1","Other_reg": "-1","Other_books": "-1","ScholarshipUrl": "","alimony":"12768-21600","Other_Conditions": "无明确要求","Currency": "美元","Rate": "6.3387"}</t>
  </si>
  <si>
    <t>俄亥俄卫斯理大学（特拉华）</t>
  </si>
  <si>
    <t>Ohio Wesleyan University (Delaware)</t>
  </si>
  <si>
    <t>International Student Admission  61 S. Sandusky St.  Delaware  OH 43015  USA</t>
  </si>
  <si>
    <t>http://choose.owu.edu/applyToday/internationalHowToApply.php，http://www.commonapp.org/</t>
  </si>
  <si>
    <t>+1 740-368-3314</t>
  </si>
  <si>
    <t>owuintl@owu.edu</t>
  </si>
  <si>
    <t>a:2:{i:0;O:8:"stdClass":2:{s:4:"time";s:8:"1月1日";s:3:"tip";s:54:"优先录取申请截止日期（可申请奖学金）";}i:1;O:8:"stdClass":2:{s:4:"time";s:8:"3月1日";s:3:"tip";s:30:"常规录取申请截止日期";}}</t>
  </si>
  <si>
    <t>申请人需提交雅思或托福考试成绩，可提供SAT成绩。</t>
  </si>
  <si>
    <t>http://choose.owu.edu/financialAidAndScholarships/internationalScholarships.php</t>
  </si>
  <si>
    <t>+1 740-368-3020</t>
  </si>
  <si>
    <t>a:9:{s:6:"文学";s:37:"./major/175/4570/Undergraduate//9.gif";s:9:"历史学";s:37:"./major/175/4570/Undergraduate//7.gif";s:6:"理学";s:37:"./major/175/4570/Undergraduate//6.gif";s:9:"经济学";s:37:"./major/175/4570/Undergraduate//5.gif";s:9:"教育学";s:37:"./major/175/4570/Undergraduate//4.gif";s:6:"工学";s:37:"./major/175/4570/Undergraduate//2.gif";s:6:"哲学";s:38:"./major/175/4570/Undergraduate//11.gif";s:6:"医学";s:38:"./major/175/4570/Undergraduate//10.gif";s:6:"法学";s:37:"./major/175/4570/Undergraduate//1.gif";}</t>
  </si>
  <si>
    <t>{"Address":"International Student Admission  61 S. Sandusky St.  Delaware  OH 43015  USA","Tel":"+1 740-368-3020","Fax":"+1 740-368-3314","Mail":"owuintl@owu.edu","ApplyOnline":"http://choose.owu.edu/applyToday/internationalHowToApply.php，http://www.commonapp.org/","Conditions_Cost": "","Conditions_Edu": "高中毕业", "Conditions_Test": "","Conditions_Age": "无明确要求","MajorSum": "40", "OpeningTime": [{"time":"1月1日","tip":"优先录取申请截止日期（可申请奖学金）"},{"time":"3月1日","tip":"常规录取申请截止日期"}],"Tuition": "40250","Other_Application": "35","Other_reg": "-1","Other_books": "-1","ScholarshipUrl": "http://choose.owu.edu/financialAidAndScholarships/internationalScholarships.php","alimony":"12768-21600","Other_Conditions": "申请人需提交雅思或托福考试成绩，可提供SAT成绩。","Currency": "美元","Rate": "6.3387"}</t>
  </si>
  <si>
    <t>International Student Admission, 61 S. Sandusky St., Delaware, OH 43015</t>
  </si>
  <si>
    <t>a:2:{s:9:"教育学";s:34:"./major/175/4570/Foundation//4.gif";s:6:"法学";s:34:"./major/175/4570/Foundation//1.gif";}</t>
  </si>
  <si>
    <t>{"Address":"International Student Admission, 61 S. Sandusky St., Delaware, OH 43015","Tel":"+1 740-368-3020","Fax":"+1 740-368-3314","Mail":"owuintl@owu.edu","ApplyOnline":"http://choose.owu.edu/applyToday/internationalHowToApply.php，http://www.commonapp.org/","Conditions_Cost": "","Conditions_Edu": "无明确要求", "Conditions_Test": "","Conditions_Age": "无明确要求","MajorSum": "1", "OpeningTime": "","Tuition": "-1","Other_Application": "-1","Other_reg": "-1","Other_books": "-1","ScholarshipUrl": "","alimony":"12768-21600","Other_Conditions": "无明确要求","Currency": "美元","Rate": "6.3387"}</t>
  </si>
  <si>
    <t>视觉艺术学校（纽约）</t>
  </si>
  <si>
    <t>School of Visual Arts (New York)</t>
  </si>
  <si>
    <t>Office of Undergraduate Admissions School of Visual Arts 209 East 23rd Street  1st floor  New York, NY 10010</t>
  </si>
  <si>
    <t>https://www.applyweb.com/apply/svag/</t>
  </si>
  <si>
    <t>1 212-592-2116</t>
  </si>
  <si>
    <t>admissions@sva.edu</t>
  </si>
  <si>
    <t>1.申请者需提供就读高中或大学成绩单。&amp;nbsp;2.可提供SAT、ACT考试成绩。</t>
  </si>
  <si>
    <t>http://www.sva.edu/student-life/financial-aid/types-of-aid-available</t>
  </si>
  <si>
    <t>1 212-592-2100</t>
  </si>
  <si>
    <t>a:2:{s:6:"文学";s:37:"./major/175/4110/Undergraduate//9.gif";s:6:"工学";s:37:"./major/175/4110/Undergraduate//2.gif";}</t>
  </si>
  <si>
    <t>{"Address":"Office of Undergraduate Admissions School of Visual Arts 209 East 23rd Street  1st floor  New York, NY 10010  ","Tel":"1 212-592-2100","Fax":"1 212-592-2116 ","Mail":"admissions@sva.edu","ApplyOnline":"https://www.applyweb.com/apply/svag/","Conditions_Cost": "","Conditions_Edu": "高中毕业", "Conditions_Test": [{"type":"托福机考(CBT)","score":"213"},{"type":"托福网考(IBT)","score":"79"},{"type":"雅思","score":"6.5"}],"Conditions_Age": "无明确要求","MajorSum": "11", "OpeningTime": [{"time":"10月1日","tip":"春季入学申请截止时间"},{"time":"5月1日","tip":"秋季入学申请截止时间"}],"Tuition": "32270","Other_Application": "50","Other_reg": "-1","Other_books": "-1","ScholarshipUrl": "http://www.sva.edu/student-life/financial-aid/types-of-aid-available","alimony":"12768-21600","Other_Conditions": "1.申请者需提供就读高中或大学成绩单。&amp;nbsp;2.可提供SAT、ACT考试成绩。","Currency": "美元","Rate": "6.3387"}</t>
  </si>
  <si>
    <t>Office of Graduate Admissions School of Visual Arts 209 East 23 Street  New York, NY 10010</t>
  </si>
  <si>
    <t>+1 212-592-2116</t>
  </si>
  <si>
    <t>gradadmissions@sva.edu</t>
  </si>
  <si>
    <t>+1 212-592-2107</t>
  </si>
  <si>
    <t>a:5:{s:6:"文学";s:30:"./major/175/4110/Master//9.gif";s:9:"教育学";s:30:"./major/175/4110/Master//4.gif";s:9:"管理学";s:30:"./major/175/4110/Master//3.gif";s:6:"工学";s:30:"./major/175/4110/Master//2.gif";s:6:"医学";s:31:"./major/175/4110/Master//10.gif";}</t>
  </si>
  <si>
    <t>{"Address":"Office of Graduate Admissions School of Visual Arts 209 East 23 Street  New York, NY 10010  ","Tel":"+1 212-592-2107","Fax":"+1 212-592-2116 ","Mail":"gradadmissions@sva.edu","ApplyOnline":"https://www.applyweb.com/apply/svag/","Conditions_Cost": "","Conditions_Edu": "本科毕业", "Conditions_Test": [{"type":"托福机考(CBT)","score":"213"},{"type":"托福网考(IBT)","score":"79"},{"type":"雅思","score":"6.5"}],"Conditions_Age": "无明确要求","MajorSum": "21", "OpeningTime": "","Tuition": "22060","Other_Application": "80","Other_reg": "-1","Other_books": "-1","ScholarshipUrl": "http://www.sva.edu/student-life/financial-aid/types-of-aid-available","alimony":"12768-21600","Other_Conditions": "无明确要求","Currency": "美元","Rate": "6.3387"}</t>
  </si>
  <si>
    <t>http://www.sva.edu/special-programs/esl-studio-program</t>
  </si>
  <si>
    <t>a:3:{i:0;O:8:"stdClass":2:{s:4:"type";s:17:"托福机考(CBT)";s:5:"score";s:3:"173";}i:1;O:8:"stdClass":2:{s:4:"type";s:17:"托福网考(IBT)";s:5:"score";s:2:"61";}i:2;O:8:"stdClass":2:{s:4:"type";s:6:"雅思";s:5:"score";s:3:"5.5";}}</t>
  </si>
  <si>
    <t>a:1:{i:0;O:8:"stdClass":2:{s:4:"time";s:9:"6月23日";s:3:"tip";s:57:"6月13日开课，建议3月31日前提交申请材料。";}}</t>
  </si>
  <si>
    <t>a:1:{s:6:"文学";s:32:"./major/175/4110/Language//9.gif";}</t>
  </si>
  <si>
    <t>{"Address":"Office of Undergraduate Admissions School of Visual Arts 209 East 23rd Street  1st floor  New York, NY 10010  ","Tel":"1 212-592-2100","Fax":"1 212-592-2116 ","Mail":"admissions@sva.edu","ApplyOnline":"http://www.sva.edu/special-programs/esl-studio-program","Conditions_Cost": "","Conditions_Edu": "无明确要求", "Conditions_Test": [{"type":"托福机考(CBT)","score":"173"},{"type":"托福网考(IBT)","score":"61"},{"type":"雅思","score":"5.5"}],"Conditions_Age": "无明确要求","MajorSum": "1", "OpeningTime": [{"time":"6月23日","tip":"6月13日开课，建议3月31日前提交申请材料。"}],"Tuition": "-1","Other_Application": "-1","Other_reg": "-1","Other_books": "-1","ScholarshipUrl": "","alimony":"12768-21600","Other_Conditions": "1.要求提交之前学习成绩单。","Currency": "美元","Rate": "6.3387"}</t>
  </si>
  <si>
    <t>帕洛马学院(圣马科斯)</t>
  </si>
  <si>
    <t>Palomar College (San Marcos)</t>
  </si>
  <si>
    <t>Palomar College, Office of International Education, 1140 W. Mission Road, San Marcos, CA  92069-1487, USA</t>
  </si>
  <si>
    <t>http://www.palomar.edu/internationalstudents/applicants/app.html</t>
  </si>
  <si>
    <t>a:3:{i:0;O:8:"stdClass":2:{s:4:"type";s:17:"传统托福(PBT)";s:5:"score";s:3:"470";}i:1;O:8:"stdClass":2:{s:4:"type";s:17:"托福网考(IBT)";s:5:"score";s:2:"47";}i:2;O:8:"stdClass":2:{s:4:"type";s:6:"雅思";s:5:"score";s:1:"5";}}</t>
  </si>
  <si>
    <t>+1 (760) 761-3592</t>
  </si>
  <si>
    <t>intladm@palomar.edu</t>
  </si>
  <si>
    <t>http://www.palomar.edu/fa/Scholarships.htm</t>
  </si>
  <si>
    <t>+1 (760) 744-1150 -2167</t>
  </si>
  <si>
    <t>a:12:{s:6:"文学";s:33:"./major/175/774/Specialist//9.gif";s:6:"农学";s:33:"./major/175/774/Specialist//8.gif";s:9:"历史学";s:33:"./major/175/774/Specialist//7.gif";s:6:"理学";s:33:"./major/175/774/Specialist//6.gif";s:9:"经济学";s:33:"./major/175/774/Specialist//5.gif";s:9:"教育学";s:33:"./major/175/774/Specialist//4.gif";s:9:"管理学";s:33:"./major/175/774/Specialist//3.gif";s:6:"工学";s:33:"./major/175/774/Specialist//2.gif";s:21:"职教及其他类别";s:34:"./major/175/774/Specialist//13.gif";s:6:"哲学";s:34:"./major/175/774/Specialist//11.gif";s:6:"医学";s:34:"./major/175/774/Specialist//10.gif";s:6:"法学";s:33:"./major/175/774/Specialist//1.gif";}</t>
  </si>
  <si>
    <t>{"Address":"Palomar College, Office of International Education, 1140 W. Mission Road, San Marcos, CA  92069-1487, USA","Tel":"+1 (760) 744-1150 -2167","Fax":"+1 (760) 761-3592","Mail":"intladm@palomar.edu","ApplyOnline":"http://www.palomar.edu/internationalstudents/applicants/app.html","Conditions_Cost": "","Conditions_Edu": "高中毕业", "Conditions_Test": [{"type":"传统托福(PBT)","score":"470"},{"type":"托福网考(IBT)","score":"47"},{"type":"雅思","score":"5"}],"Conditions_Age": "无明确要求","MajorSum": "113", "OpeningTime": [{"time":"6月1日","tip":"秋季入学申请截止时间"},{"time":"10月15日","tip":"春季入学申请截止时间"}],"Tuition": "6780","Other_Application": "-1","Other_reg": "-1","Other_books": "-1","ScholarshipUrl": "http://www.palomar.edu/fa/Scholarships.htm","alimony":"12768-21600","Other_Conditions": "无明确要求","Currency": "美元","Rate": "6.3387"}</t>
  </si>
  <si>
    <t>印第安纳波利斯大学（印第安纳波利斯）</t>
  </si>
  <si>
    <t>University of Indianapolis (Indianapolis)</t>
  </si>
  <si>
    <t>University of Indianapolis, Office of Admissions, 1400 E. Hanna Avenue, Indianapolis, IN 46227, U.S.A.</t>
  </si>
  <si>
    <t>http://admissions-orig.uindy.edu/international/apply/</t>
  </si>
  <si>
    <t>admissions-international@uindy.edu</t>
  </si>
  <si>
    <t>a:2:{i:0;O:8:"stdClass":2:{s:4:"time";s:8:"2月1日";s:3:"tip";s:66:"全年均可申请，建议申请8月入学截止时间为2月1日";}i:1;O:8:"stdClass":2:{s:4:"time";s:8:"9月1日";s:3:"tip";s:66:"全年均可申请，建议申请1月入学截止时间为9月1日";}}</t>
  </si>
  <si>
    <t>申请者可提供SAT、ACT等其他同等水平考试成绩。</t>
  </si>
  <si>
    <t>http://www.uindy.edu/financial-aid-for-new-students/grants-and-scholarships</t>
  </si>
  <si>
    <t>+1 317-788-3368</t>
  </si>
  <si>
    <t>a:10:{s:6:"文学";s:37:"./major/175/2150/Undergraduate//9.gif";s:9:"历史学";s:37:"./major/175/2150/Undergraduate//7.gif";s:6:"理学";s:37:"./major/175/2150/Undergraduate//6.gif";s:9:"经济学";s:37:"./major/175/2150/Undergraduate//5.gif";s:9:"教育学";s:37:"./major/175/2150/Undergraduate//4.gif";s:9:"管理学";s:37:"./major/175/2150/Undergraduate//3.gif";s:6:"工学";s:37:"./major/175/2150/Undergraduate//2.gif";s:6:"哲学";s:38:"./major/175/2150/Undergraduate//11.gif";s:6:"医学";s:38:"./major/175/2150/Undergraduate//10.gif";s:6:"法学";s:37:"./major/175/2150/Undergraduate//1.gif";}</t>
  </si>
  <si>
    <t>{"Address":"University of Indianapolis, Office of Admissions, 1400 E. Hanna Avenue, Indianapolis, IN 46227, U.S.A.","Tel":"+1 317-788-3368","Fax":"","Mail":"admissions-international@uindy.edu","ApplyOnline":"http://admissions-orig.uindy.edu/international/apply/","Conditions_Cost": "","Conditions_Edu": "高中毕业", "Conditions_Test": [{"type":"托福网考(IBT)","score":"61"},{"type":"雅思","score":"5.5"}],"Conditions_Age": "无明确要求","MajorSum": "96", "OpeningTime": [{"time":"2月1日","tip":"全年均可申请，建议申请8月入学截止时间为2月1日"},{"time":"9月1日","tip":"全年均可申请，建议申请1月入学截止时间为9月1日"}],"Tuition": "24420","Other_Application": "25","Other_reg": "-1","Other_books": "1075","ScholarshipUrl": "http://www.uindy.edu/financial-aid-for-new-students/grants-and-scholarships","alimony":"12768-21600","Other_Conditions": "申请者可提供SAT、ACT等其他同等水平考试成绩。","Currency": "美元","Rate": "6.3387"}</t>
  </si>
  <si>
    <t>University of Indianapolis Graduate Programs, 1400 East Hanna Avenue, Indianapolis, Indiana 46227</t>
  </si>
  <si>
    <t>http://www.uindy.edu/graduate-admissions/masters-doctoral-programs-apply</t>
  </si>
  <si>
    <t>a:3:{i:0;O:8:"stdClass":2:{s:4:"type";s:17:"托福机考(CBT)";s:5:"score";s:3:"213";}i:1;O:8:"stdClass":2:{s:4:"type";s:17:"托福网考(IBT)";s:5:"score";s:2:"80";}i:2;O:8:"stdClass":2:{s:4:"type";s:17:"传统托福(PBT)";s:5:"score";s:3:"550";}}</t>
  </si>
  <si>
    <t>以上为文理学院语言要求，其他学院语言要求为：&amp;nbsp;传统托福603分，托福机考250分，托福网考100分。</t>
  </si>
  <si>
    <t>http://www.uindy.edu/graduate-admissions/scholarships-and-assistantships</t>
  </si>
  <si>
    <t>a:7:{s:6:"文学";s:30:"./major/175/2150/Master//9.gif";s:9:"历史学";s:30:"./major/175/2150/Master//7.gif";s:6:"理学";s:30:"./major/175/2150/Master//6.gif";s:9:"教育学";s:30:"./major/175/2150/Master//4.gif";s:9:"管理学";s:30:"./major/175/2150/Master//3.gif";s:6:"医学";s:31:"./major/175/2150/Master//10.gif";s:6:"法学";s:30:"./major/175/2150/Master//1.gif";}</t>
  </si>
  <si>
    <t>{"Address":"University of Indianapolis Graduate Programs, 1400 East Hanna Avenue, Indianapolis, Indiana 46227 ","Tel":"+1 317-788-3368","Fax":"","Mail":"admissions-international@uindy.edu","ApplyOnline":"http://www.uindy.edu/graduate-admissions/masters-doctoral-programs-apply","Conditions_Cost": "","Conditions_Edu": "本科毕业", "Conditions_Test": [{"type":"托福机考(CBT)","score":"213"},{"type":"托福网考(IBT)","score":"80"},{"type":"传统托福(PBT)","score":"550"}],"Conditions_Age": "无明确要求","MajorSum": "24", "OpeningTime": "","Tuition": "14166","Other_Application": "65","Other_reg": "-1","Other_books": "-1","ScholarshipUrl": "http://www.uindy.edu/graduate-admissions/scholarships-and-assistantships","alimony":"12768-21600","Other_Conditions": "以上为文理学院语言要求，其他学院语言要求为：&amp;nbsp;传统托福603分，托福机考250分，托福网考100分。","Currency": "美元","Rate": "6.3387"}</t>
  </si>
  <si>
    <t>a:3:{i:0;O:8:"stdClass":2:{s:4:"type";s:17:"托福机考(CBT)";s:5:"score";s:3:"250";}i:1;O:8:"stdClass":2:{s:4:"type";s:17:"托福网考(IBT)";s:5:"score";s:3:"100";}i:2;O:8:"stdClass":2:{s:4:"type";s:17:"传统托福(PBT)";s:5:"score";s:3:"603";}}</t>
  </si>
  <si>
    <t>a:2:{s:6:"理学";s:26:"./major/175/2150/Dr//6.gif";s:6:"医学";s:27:"./major/175/2150/Dr//10.gif";}</t>
  </si>
  <si>
    <t>{"Address":"University of Indianapolis Graduate Programs, 1400 East Hanna Avenue, Indianapolis, Indiana 46227 ","Tel":"+1 317-788-3368","Fax":"","Mail":"admissions-international@uindy.edu","ApplyOnline":"http://www.uindy.edu/graduate-admissions/masters-doctoral-programs-apply","Conditions_Cost": "","Conditions_Edu": "本科毕业", "Conditions_Test": [{"type":"托福机考(CBT)","score":"250"},{"type":"托福网考(IBT)","score":"100"},{"type":"传统托福(PBT)","score":"603"}],"Conditions_Age": "无明确要求","MajorSum": "4", "OpeningTime": "","Tuition": "14166","Other_Application": "65","Other_reg": "-1","Other_books": "-1","ScholarshipUrl": "http://www.uindy.edu/graduate-admissions/scholarships-and-assistantships","alimony":"12768-21600","Other_Conditions": "无明确要求","Currency": "美元","Rate": "6.3387"}</t>
  </si>
  <si>
    <t>University of Indianapolis, 1400 East Hanna Avenue, Indianapolis, Indiana 46227,</t>
  </si>
  <si>
    <t>a:3:{i:0;O:8:"stdClass":2:{s:4:"type";s:17:"传统托福(PBT)";s:5:"score";s:3:"603";}i:1;O:8:"stdClass":2:{s:4:"type";s:17:"托福机考(CBT)";s:5:"score";s:3:"250";}i:2;O:8:"stdClass":2:{s:4:"type";s:6:"雅思";s:5:"score";s:3:"6.5";}}</t>
  </si>
  <si>
    <t>mba@uindy.edu</t>
  </si>
  <si>
    <t>a:1:{i:0;O:8:"stdClass":2:{s:4:"time";s:9:"5月30日";s:3:"tip";s:0:"";}}</t>
  </si>
  <si>
    <t>+1 317-788-3340</t>
  </si>
  <si>
    <t>a:3:{s:9:"经济学";s:27:"./major/175/2150/MBA//5.gif";s:9:"管理学";s:27:"./major/175/2150/MBA//3.gif";s:6:"医学";s:28:"./major/175/2150/MBA//10.gif";}</t>
  </si>
  <si>
    <t>{"Address":"University of Indianapolis, 1400 East Hanna Avenue, Indianapolis, Indiana 46227, ","Tel":"+1 317-788-3340","Fax":"","Mail":"mba@uindy.edu","Conditions_Cost": "","Conditions_Edu": "本科毕业", "Conditions_Test": [{"type":"传统托福(PBT)","score":"603"},{"type":"托福机考(CBT)","score":"250"},{"type":"雅思","score":"6.5"}], "Conditions_Work": "无明确要求","Conditions_Age": "无明确要求","MajorSum": "7", "OpeningTime": [{"time":"5月30日","tip":""}],"Tuition": "31236","Other_Application": "50","Other_reg": "-1","Other_books": "-1","ScholarshipUrl": "","alimony":"12768-21600","Other_Conditions": "申请人需提交GRE或GMAT考试成绩。","Currency": "美元","Rate": "6.3387"}</t>
  </si>
  <si>
    <t>a:4:{s:6:"理学";s:34:"./major/175/2150/Specialist//6.gif";s:9:"管理学";s:34:"./major/175/2150/Specialist//3.gif";s:6:"工学";s:34:"./major/175/2150/Specialist//2.gif";s:6:"医学";s:35:"./major/175/2150/Specialist//10.gif";}</t>
  </si>
  <si>
    <t>{"Address":"University of Indianapolis, Office of Admissions, 1400 E. Hanna Avenue, Indianapolis, IN 46227, U.S.A.","Tel":"+1 317-788-3368","Fax":"","Mail":"admissions-international@uindy.edu","ApplyOnline":"http://admissions-orig.uindy.edu/international/apply/","Conditions_Cost": "","Conditions_Edu": "高中毕业", "Conditions_Test": [{"type":"托福网考(IBT)","score":"61"},{"type":"雅思","score":"5.5"}],"Conditions_Age": "无明确要求","MajorSum": "6", "OpeningTime": [{"time":"2月1日","tip":"全年均可申请，建议申请8月入学截止时间为2月1日"},{"time":"9月1日","tip":"全年均可申请，建议申请1月入学截止时间为9月1日"}],"Tuition": "24420","Other_Application": "25","Other_reg": "-1","Other_books": "1075","ScholarshipUrl": "http://www.uindy.edu/financial-aid-for-new-students/grants-and-scholarships","alimony":"12768-21600","Other_Conditions": "申请者可提供SAT、ACT等其他同等水平考试成绩。","Currency": "美元","Rate": "6.3387"}</t>
  </si>
  <si>
    <t>a:4:{s:9:"经济学";s:31:"./major/175/2150/NetWork//5.gif";s:9:"教育学";s:31:"./major/175/2150/NetWork//4.gif";s:9:"管理学";s:31:"./major/175/2150/NetWork//3.gif";s:6:"医学";s:32:"./major/175/2150/NetWork//10.gif";}</t>
  </si>
  <si>
    <t>{"Address":"University of Indianapolis Graduate Programs, 1400 East Hanna Avenue, Indianapolis, Indiana 46227 ","Tel":"+1 317-788-3368","Fax":"","Mail":"admissions-international@uindy.edu","ApplyOnline":"http://www.uindy.edu/graduate-admissions/masters-doctoral-programs-apply","Conditions_Cost": "","Conditions_Edu": "无明确要求", "Conditions_Test": "","Conditions_Age": "无明确要求","MajorSum": "10", "OpeningTime": "","Tuition": "14166","Other_Application": "","Other_reg": "-1","Other_books": "-1","ScholarshipUrl": "http://www.uindy.edu/graduate-admissions/scholarships-and-assistantships","alimony":"12768-21600","Other_Conditions": "无明确要求","Currency": "美元","Rate": "6.3387"}</t>
  </si>
  <si>
    <t>a:4:{s:6:"农学";s:34:"./major/175/2150/Foundation//8.gif";s:9:"教育学";s:34:"./major/175/2150/Foundation//4.gif";s:6:"医学";s:35:"./major/175/2150/Foundation//10.gif";s:6:"法学";s:34:"./major/175/2150/Foundation//1.gif";}</t>
  </si>
  <si>
    <t>{"Address":"University of Indianapolis, Office of Admissions, 1400 E. Hanna Avenue, Indianapolis, IN 46227, U.S.A.","Tel":"+1 317-788-3368","Fax":"","Mail":"admissions-international@uindy.edu","ApplyOnline":"http://admissions-orig.uindy.edu/international/apply/","Conditions_Cost": "","Conditions_Edu": "无明确要求", "Conditions_Test": "","Conditions_Age": "无明确要求","MajorSum": "4", "OpeningTime": "","Tuition": "-1","Other_Application": "-1","Other_reg": "-1","Other_books": "-1","ScholarshipUrl": "","alimony":"12768-21600","Other_Conditions": "无明确要求","Currency": "美元","Rate": "6.3387"}</t>
  </si>
  <si>
    <t>弥赛亚学院（格兰瑟姆）</t>
  </si>
  <si>
    <t>Messiah College (Grantham)</t>
  </si>
  <si>
    <t>Messiah College Office of Undergraduate Admissions, Suite 3005, One College Ave, Mechanicsburg PA 17055, U.S.A.</t>
  </si>
  <si>
    <t>http://www.messiah.edu/info/200166/admissions/32/international_students/2，https://www.messiah.edu/site/custom_scripts/admissions/apply/</t>
  </si>
  <si>
    <t>a:6:{i:0;O:8:"stdClass":2:{s:4:"type";s:17:"传统托福(PBT)";s:5:"score";s:3:"550";}i:1;O:8:"stdClass":2:{s:4:"type";s:17:"托福机考(CBT)";s:5:"score";s:3:"213";}i:2;O:8:"stdClass":2:{s:4:"type";s:17:"托福网考(IBT)";s:5:"score";s:2:"80";}i:3;O:8:"stdClass":2:{s:4:"type";s:6:"雅思";s:5:"score";s:3:"6.5";}i:4;O:8:"stdClass":2:{s:4:"type";s:3:"SAT";s:5:"score";s:4:"1000";}i:5;O:8:"stdClass":2:{s:4:"type";s:3:"ACT";s:5:"score";s:2:"22";}}</t>
  </si>
  <si>
    <t>Intladmiss@messiah.edu，admiss@messiah.edu</t>
  </si>
  <si>
    <t>a:1:{i:0;O:8:"stdClass":2:{s:4:"time";s:9:"4月15日";s:3:"tip";s:33:"国际留学生申请截止时间";}}</t>
  </si>
  <si>
    <t>http://www.messiah.edu/info/200166/admissions/32/international_students/4</t>
  </si>
  <si>
    <t>+1.717.691.6000，1-800-233-4220</t>
  </si>
  <si>
    <t>a:10:{s:6:"文学";s:37:"./major/175/5036/Undergraduate//9.gif";s:9:"历史学";s:37:"./major/175/5036/Undergraduate//7.gif";s:6:"理学";s:37:"./major/175/5036/Undergraduate//6.gif";s:9:"经济学";s:37:"./major/175/5036/Undergraduate//5.gif";s:9:"教育学";s:37:"./major/175/5036/Undergraduate//4.gif";s:9:"管理学";s:37:"./major/175/5036/Undergraduate//3.gif";s:6:"工学";s:37:"./major/175/5036/Undergraduate//2.gif";s:6:"哲学";s:38:"./major/175/5036/Undergraduate//11.gif";s:6:"医学";s:38:"./major/175/5036/Undergraduate//10.gif";s:6:"法学";s:37:"./major/175/5036/Undergraduate//1.gif";}</t>
  </si>
  <si>
    <t>{"Address":"Messiah College Office of Undergraduate Admissions, Suite 3005, One College Ave, Mechanicsburg PA 17055, U.S.A.","Tel":"+1.717.691.6000，1-800-233-4220","Fax":"","Mail":"Intladmiss@messiah.edu，admiss@messiah.edu","ApplyOnline":"http://www.messiah.edu/info/200166/admissions/32/international_students/2，https://www.messiah.edu/site/custom_scripts/admissions/apply/","Conditions_Cost": [{"score":"2.5"}],"Conditions_Edu": "高中毕业", "Conditions_Test": [{"type":"传统托福(PBT)","score":"550"},{"type":"托福机考(CBT)","score":"213"},{"type":"托福网考(IBT)","score":"80"},{"type":"雅思","score":"6.5"},{"type":"SAT","score":"1000"},{"type":"ACT","score":"22"}],"Conditions_Age": "无明确要求","MajorSum": "77", "OpeningTime": [{"time":"4月15日","tip":"国际留学生申请截止时间"}],"Tuition": "30470","Other_Application": "20","Other_reg": "-1","Other_books": "-1","ScholarshipUrl": "http://www.messiah.edu/info/200166/admissions/32/international_students/4","alimony":"12768-21600","Other_Conditions": "无明确要求","Currency": "美元","Rate": "6.3387"}</t>
  </si>
  <si>
    <t>Graduate Admissions Messiah College One College Ave Suite 3060 Mechanicsburg PA 17055</t>
  </si>
  <si>
    <t>http://www.messiah.edu/homepage/333/apply</t>
  </si>
  <si>
    <t>+1 (717) 691-2386</t>
  </si>
  <si>
    <t>GradPrograms@messiah.edu.</t>
  </si>
  <si>
    <t>申请者需提供就读学校成绩单</t>
  </si>
  <si>
    <t>+1 (717) 796-5061</t>
  </si>
  <si>
    <t>a:4:{s:6:"文学";s:30:"./major/175/5036/Master//9.gif";s:6:"理学";s:30:"./major/175/5036/Master//6.gif";s:9:"教育学";s:30:"./major/175/5036/Master//4.gif";s:6:"哲学";s:31:"./major/175/5036/Master//11.gif";}</t>
  </si>
  <si>
    <t>{"Address":"Graduate Admissions Messiah College One College Ave Suite 3060 Mechanicsburg PA 17055","Tel":"+1 (717) 796-5061","Fax":"+1 (717) 691-2386","Mail":"GradPrograms@messiah.edu.","ApplyOnline":"http://www.messiah.edu/homepage/333/apply","Conditions_Cost": [{"score":"3.0"}],"Conditions_Edu": "本科毕业", "Conditions_Test": [{"type":"传统托福(PBT)","score":"550"},{"type":"托福网考(IBT)","score":"80"},{"type":"雅思","score":"6.5"}],"Conditions_Age": "无明确要求","MajorSum": "6", "OpeningTime": "","Tuition": "10350","Other_Application": "30","Other_reg": "-1","Other_books": "-1","ScholarshipUrl": "http://www.messiah.edu/info/200166/admissions/32/international_students/4","alimony":"12768-21600","Other_Conditions": "申请者需提供就读学校成绩单","Currency": "美元","Rate": "6.3387"}</t>
  </si>
  <si>
    <t>a:5:{s:6:"文学";s:34:"./major/175/5036/Specialist//9.gif";s:6:"理学";s:34:"./major/175/5036/Specialist//6.gif";s:9:"教育学";s:34:"./major/175/5036/Specialist//4.gif";s:9:"管理学";s:34:"./major/175/5036/Specialist//3.gif";s:6:"法学";s:34:"./major/175/5036/Specialist//1.gif";}</t>
  </si>
  <si>
    <t>{"Address":"Messiah College Office of Undergraduate Admissions, Suite 3005, One College Ave, Mechanicsburg PA 17055, U.S.A.","Tel":"+1.717.691.6000，1-800-233-4220","Fax":"","Mail":"Intladmiss@messiah.edu，admiss@messiah.edu","ApplyOnline":"http://www.messiah.edu/info/200166/admissions/32/international_students/2，https://www.messiah.edu/site/custom_scripts/admissions/apply/","Conditions_Cost": [{"score":"2.5"}],"Conditions_Edu": "高中毕业", "Conditions_Test": [{"type":"传统托福(PBT)","score":"550"},{"type":"托福机考(CBT)","score":"213"},{"type":"托福网考(IBT)","score":"80"},{"type":"雅思","score":"6.5"},{"type":"SAT","score":"1000"},{"type":"ACT","score":"22"}],"Conditions_Age": "无明确要求","MajorSum": "17", "OpeningTime": [{"time":"4月15日","tip":"国际留学生申请截止时间"}],"Tuition": "30470","Other_Application": "20","Other_reg": "-1","Other_books": "-1","ScholarshipUrl": "http://www.messiah.edu/info/200166/admissions/32/international_students/4","alimony":"12768-21600","Other_Conditions": "无明确要求","Currency": "美元","Rate": "6.3387"}</t>
  </si>
  <si>
    <t>a:4:{s:6:"农学";s:34:"./major/175/5036/Foundation//8.gif";s:9:"教育学";s:34:"./major/175/5036/Foundation//4.gif";s:6:"医学";s:35:"./major/175/5036/Foundation//10.gif";s:6:"法学";s:34:"./major/175/5036/Foundation//1.gif";}</t>
  </si>
  <si>
    <t>{"Address":"Messiah College Office of Undergraduate Admissions, Suite 3005, One College Ave, Mechanicsburg PA 17055, U.S.A.","Tel":"+1.717.691.6000，1-800-233-4220","Fax":"","Mail":"Intladmiss@messiah.edu，admiss@messiah.edu","ApplyOnline":"http://www.messiah.edu/info/200166/admissions/32/international_students/2，https://www.messiah.edu/site/custom_scripts/admissions/apply/","Conditions_Cost": "","Conditions_Edu": "无明确要求", "Conditions_Test": "","Conditions_Age": "无明确要求","MajorSum": "5", "OpeningTime": "","Tuition": "-1","Other_Application": "-1","Other_reg": "-1","Other_books": "-1","ScholarshipUrl": "","alimony":"12768-21600","Other_Conditions": "无明确要求","Currency": "美元","Rate": "6.3387"}</t>
  </si>
  <si>
    <t>迈阿密达德学院(迈阿密)</t>
  </si>
  <si>
    <t>Miami-Dade College (Miami)</t>
  </si>
  <si>
    <t>International Students, Miami Dade College, 1780 W 49th Street, Hialeah, FL 33012</t>
  </si>
  <si>
    <t>http://www.mdc.edu/internationalstudents/information.asp</t>
  </si>
  <si>
    <t>1-305-237-8861</t>
  </si>
  <si>
    <t>mguntin@mdc.edu</t>
  </si>
  <si>
    <t>a:3:{i:0;O:8:"stdClass":2:{s:4:"time";s:9:"2月15日";s:3:"tip";s:24:"夏季入学申请截止";}i:1;O:8:"stdClass":2:{s:4:"time";s:9:"10月2日";s:3:"tip";s:24:"春季入学申请截止";}i:2;O:8:"stdClass":2:{s:4:"time";s:9:"5月26日";s:3:"tip";s:24:"秋季入学申请截止";}}</t>
  </si>
  <si>
    <t>1.需要提交雅思或托福等成绩。&amp;nbsp;2.可提交SAT、ACT考试成绩。</t>
  </si>
  <si>
    <t>http://www.mdc.edu/main/financialaid/scholarships/</t>
  </si>
  <si>
    <t>1-305-237-8745</t>
  </si>
  <si>
    <t>a:6:{s:6:"理学";s:37:"./major/175/1405/Undergraduate//6.gif";s:9:"经济学";s:37:"./major/175/1405/Undergraduate//5.gif";s:9:"教育学";s:37:"./major/175/1405/Undergraduate//4.gif";s:9:"管理学";s:37:"./major/175/1405/Undergraduate//3.gif";s:6:"工学";s:37:"./major/175/1405/Undergraduate//2.gif";s:6:"医学";s:38:"./major/175/1405/Undergraduate//10.gif";}</t>
  </si>
  <si>
    <t>{"Address":" International Students, Miami Dade College, 1780 W 49th Street, Hialeah, FL 33012","Tel":"1-305-237-8745","Fax":"1-305-237-8861","Mail":"mguntin@mdc.edu","ApplyOnline":"http://www.mdc.edu/internationalstudents/information.asp","Conditions_Cost": "","Conditions_Edu": "高中毕业", "Conditions_Test": "","Conditions_Age": "无明确要求","MajorSum": "8", "OpeningTime": [{"time":"2月15日","tip":"夏季入学申请截止"},{"time":"10月2日","tip":"春季入学申请截止"},{"time":"5月26日","tip":"秋季入学申请截止"}],"Tuition": "10000","Other_Application": "-1","Other_reg": "-1","Other_books": "-1","ScholarshipUrl": "http://www.mdc.edu/main/financialaid/scholarships/","alimony":"12768-21600","Other_Conditions": "1.需要提交雅思或托福等成绩。&amp;nbsp;2.可提交SAT、ACT考试成绩。","Currency": "美元","Rate": "6.3387"}</t>
  </si>
  <si>
    <t>a:3:{i:0;O:8:"stdClass":2:{s:4:"time";s:9:"5月26日";s:3:"tip";s:24:"秋季入学申请截止";}i:1;O:8:"stdClass":2:{s:4:"time";s:9:"10月2日";s:3:"tip";s:24:"春季入学申请截止";}i:2;O:8:"stdClass":2:{s:4:"time";s:9:"2月15日";s:3:"tip";s:24:"夏季入学申请截止";}}</t>
  </si>
  <si>
    <t>需要提交雅思或托福等成绩。</t>
  </si>
  <si>
    <t>a:10:{s:6:"文学";s:34:"./major/175/1405/Specialist//9.gif";s:6:"农学";s:34:"./major/175/1405/Specialist//8.gif";s:6:"理学";s:34:"./major/175/1405/Specialist//6.gif";s:9:"经济学";s:34:"./major/175/1405/Specialist//5.gif";s:9:"教育学";s:34:"./major/175/1405/Specialist//4.gif";s:9:"管理学";s:34:"./major/175/1405/Specialist//3.gif";s:6:"工学";s:34:"./major/175/1405/Specialist//2.gif";s:21:"职教及其他类别";s:35:"./major/175/1405/Specialist//13.gif";s:6:"医学";s:35:"./major/175/1405/Specialist//10.gif";s:6:"法学";s:34:"./major/175/1405/Specialist//1.gif";}</t>
  </si>
  <si>
    <t>{"Address":" International Students, Miami Dade College, 1780 W 49th Street, Hialeah, FL 33012","Tel":"1-305-237-8745","Fax":"1-305-237-8861","Mail":"mguntin@mdc.edu","ApplyOnline":"http://www.mdc.edu/internationalstudents/information.asp","Conditions_Cost": "","Conditions_Edu": "高中毕业", "Conditions_Test": "","Conditions_Age": "无明确要求","MajorSum": "109", "OpeningTime": [{"time":"5月26日","tip":"秋季入学申请截止"},{"time":"10月2日","tip":"春季入学申请截止"},{"time":"2月15日","tip":"夏季入学申请截止"}],"Tuition": "10000","Other_Application": "-1","Other_reg": "-1","Other_books": "-1","ScholarshipUrl": "http://www.mdc.edu/main/financialaid/scholarships/","alimony":"12768-21600","Other_Conditions": "需要提交雅思或托福等成绩。","Currency": "美元","Rate": "6.3387"}</t>
  </si>
  <si>
    <t>道灵学院（欧克戴尔）</t>
  </si>
  <si>
    <t>Dowling College (Oakdale)</t>
  </si>
  <si>
    <t>International Student and Scholar Services (ISSS), Dowling College, 150 Idle Hour Blvd., Oakdale, NY 11769, USA</t>
  </si>
  <si>
    <t>http://www.dowling.edu/admissions/applications.shtm</t>
  </si>
  <si>
    <t>International@Dowling.edu</t>
  </si>
  <si>
    <t>a:3:{i:0;O:8:"stdClass":2:{s:4:"time";s:10:"12月31日";s:3:"tip";s:24:"提前申请截止时间";}i:1;O:8:"stdClass":2:{s:4:"time";s:8:"3月1日";s:3:"tip";s:30:"秋季入学申请截止时间";}i:2;O:8:"stdClass":2:{s:4:"time";s:10:"12月15日";s:3:"tip";s:30:"春季入学申请截止时间";}}</t>
  </si>
  <si>
    <t>申请者可提交SAT考试成绩。</t>
  </si>
  <si>
    <t>http://www.dowling.edu/fin_aid/undergrad_aid.shtm</t>
  </si>
  <si>
    <t>+1 631-244-5097</t>
  </si>
  <si>
    <t>a:10:{s:6:"文学";s:37:"./major/175/3933/Undergraduate//9.gif";s:9:"历史学";s:37:"./major/175/3933/Undergraduate//7.gif";s:6:"理学";s:37:"./major/175/3933/Undergraduate//6.gif";s:9:"经济学";s:37:"./major/175/3933/Undergraduate//5.gif";s:9:"教育学";s:37:"./major/175/3933/Undergraduate//4.gif";s:9:"管理学";s:37:"./major/175/3933/Undergraduate//3.gif";s:6:"工学";s:37:"./major/175/3933/Undergraduate//2.gif";s:6:"哲学";s:38:"./major/175/3933/Undergraduate//11.gif";s:6:"医学";s:38:"./major/175/3933/Undergraduate//10.gif";s:6:"法学";s:37:"./major/175/3933/Undergraduate//1.gif";}</t>
  </si>
  <si>
    <t>{"Address":"International Student and Scholar Services (ISSS), Dowling College, 150 Idle Hour Blvd., Oakdale, NY 11769, USA","Tel":"+1 631-244-5097","Fax":"","Mail":"International@Dowling.edu","ApplyOnline":"http://www.dowling.edu/admissions/applications.shtm","Conditions_Cost": "","Conditions_Edu": "高中毕业", "Conditions_Test": [{"type":"传统托福(PBT)","score":"550"},{"type":"托福机考(CBT)","score":"213"},{"type":"托福网考(IBT)","score":"79"},{"type":"雅思","score":"6.5"}],"Conditions_Age": "无明确要求","MajorSum": "37", "OpeningTime": [{"time":"12月31日","tip":"提前申请截止时间"},{"time":"3月1日","tip":"秋季入学申请截止时间"},{"time":"12月15日","tip":"春季入学申请截止时间"}],"Tuition": "26590","Other_Application": "-1","Other_reg": "-1","Other_books": "-1","ScholarshipUrl": "http://www.dowling.edu/fin_aid/undergrad_aid.shtm","alimony":"12768-21600","Other_Conditions": "申请者可提交SAT考试成绩。","Currency": "美元","Rate": "6.3387"}</t>
  </si>
  <si>
    <t>http://www.dowling.edu/fin_aid/grad_aid.shtm</t>
  </si>
  <si>
    <t>a:7:{s:6:"文学";s:30:"./major/175/3933/Master//9.gif";s:6:"理学";s:30:"./major/175/3933/Master//6.gif";s:9:"经济学";s:30:"./major/175/3933/Master//5.gif";s:9:"教育学";s:30:"./major/175/3933/Master//4.gif";s:9:"管理学";s:30:"./major/175/3933/Master//3.gif";s:6:"医学";s:31:"./major/175/3933/Master//10.gif";s:6:"法学";s:30:"./major/175/3933/Master//1.gif";}</t>
  </si>
  <si>
    <t>{"Address":"International Student and Scholar Services (ISSS), Dowling College, 150 Idle Hour Blvd., Oakdale, NY 11769, USA","Tel":"+1 631-244-5097","Fax":"","Mail":"International@Dowling.edu","ApplyOnline":"http://www.dowling.edu/admissions/applications.shtm","Conditions_Cost": "","Conditions_Edu": "本科毕业", "Conditions_Test": [{"type":"传统托福(PBT)","score":"550"},{"type":"托福机考(CBT)","score":"213"},{"type":"托福网考(IBT)","score":"79"},{"type":"雅思","score":"6.5"}],"Conditions_Age": "无明确要求","MajorSum": "13", "OpeningTime": "","Tuition": "24696","Other_Application": "-1","Other_reg": "-1","Other_books": "-1","ScholarshipUrl": "http://www.dowling.edu/fin_aid/grad_aid.shtm","alimony":"12768-21600","Other_Conditions": "无明确要求","Currency": "美元","Rate": "6.3387"}</t>
  </si>
  <si>
    <t>a:2:{s:9:"教育学";s:26:"./major/175/3933/Dr//4.gif";s:6:"医学";s:27:"./major/175/3933/Dr//10.gif";}</t>
  </si>
  <si>
    <t>{"Address":"International Student and Scholar Services (ISSS), Dowling College, 150 Idle Hour Blvd., Oakdale, NY 11769, USA","Tel":"+1 631-244-5097","Fax":"","Mail":"International@Dowling.edu","ApplyOnline":"http://www.dowling.edu/admissions/applications.shtm","Conditions_Cost": "","Conditions_Edu": "本科毕业", "Conditions_Test": [{"type":"传统托福(PBT)","score":"550"},{"type":"托福机考(CBT)","score":"213"},{"type":"托福网考(IBT)","score":"79"},{"type":"雅思","score":"6.5"}],"Conditions_Age": "无明确要求","MajorSum": "2", "OpeningTime": "","Tuition": "52000","Other_Application": "-1","Other_reg": "-1","Other_books": "-1","ScholarshipUrl": "http://www.dowling.edu/fin_aid/grad_aid.shtm","alimony":"12768-21600","Other_Conditions": "无明确要求","Currency": "美元","Rate": "6.3387"}</t>
  </si>
  <si>
    <t>a:2:{s:9:"管理学";s:34:"./major/175/3933/Specialist//3.gif";s:6:"工学";s:34:"./major/175/3933/Specialist//2.gif";}</t>
  </si>
  <si>
    <t>{"Address":"International Student and Scholar Services (ISSS), Dowling College, 150 Idle Hour Blvd., Oakdale, NY 11769, USA","Tel":"+1 631-244-5097","Fax":"","Mail":"International@Dowling.edu","ApplyOnline":"http://www.dowling.edu/admissions/applications.shtm","Conditions_Cost": "","Conditions_Edu": "高中毕业", "Conditions_Test": [{"type":"传统托福(PBT)","score":"550"},{"type":"托福机考(CBT)","score":"213"},{"type":"托福网考(IBT)","score":"79"},{"type":"雅思","score":"6.5"}],"Conditions_Age": "无明确要求","MajorSum": "2", "OpeningTime": [{"time":"12月31日","tip":"提前申请截止时间"},{"time":"3月1日","tip":"秋季入学申请截止时间"},{"time":"12月15日","tip":"春季入学申请截止时间"}],"Tuition": "26590","Other_Application": "-1","Other_reg": "-1","Other_books": "-1","ScholarshipUrl": "http://www.dowling.edu/fin_aid/undergrad_aid.shtm","alimony":"12768-21600","Other_Conditions": "申请者可提交SAT考试成绩。","Currency": "美元","Rate": "6.3387"}</t>
  </si>
  <si>
    <t>1.传统托福低于450分，托福机考低于175分，托福网考低于60分，雅思低于5分者，可申请学习该校语言中心开设的相关课程。&amp;nbsp;2.英语成绩高于以上成绩但未达到本校英语要求，可参加入学测试，以确定是否需要语言课程。</t>
  </si>
  <si>
    <t>a:2:{s:6:"文学";s:32:"./major/175/3933/Language//9.gif";s:9:"教育学";s:32:"./major/175/3933/Language//4.gif";}</t>
  </si>
  <si>
    <t>{"Address":"International Student and Scholar Services (ISSS), Dowling College, 150 Idle Hour Blvd., Oakdale, NY 11769, USA","Tel":"+1 631-244-5097","Fax":"","Mail":"International@Dowling.edu","ApplyOnline":"http://www.dowling.edu/admissions/applications.shtm","Conditions_Cost": "","Conditions_Edu": "无明确要求", "Conditions_Test": "","Conditions_Age": "无明确要求","MajorSum": "1", "OpeningTime": "","Tuition": "-1","Other_Application": "-1","Other_reg": "-1","Other_books": "-1","ScholarshipUrl": "","alimony":"12768-21600","Other_Conditions": "1.传统托福低于450分，托福机考低于175分，托福网考低于60分，雅思低于5分者，可申请学习该校语言中心开设的相关课程。&amp;nbsp;2.英语成绩高于以上成绩但未达到本校英语要求，可参加入学测试，以确定是否需要语言课程。","Currency": "美元","Rate": "6.3387"}</t>
  </si>
  <si>
    <t>a:2:{s:9:"教育学";s:31:"./major/175/3933/NetWork//4.gif";s:9:"管理学";s:31:"./major/175/3933/NetWork//3.gif";}</t>
  </si>
  <si>
    <t>{"Address":"International Student and Scholar Services (ISSS), Dowling College, 150 Idle Hour Blvd., Oakdale, NY 11769, USA","Tel":"+1 631-244-5097","Fax":"","Mail":"International@Dowling.edu","ApplyOnline":"http://www.dowling.edu/admissions/applications.shtm","Conditions_Cost": "","Conditions_Edu": "无明确要求", "Conditions_Test": "","Conditions_Age": "无明确要求","MajorSum": "7", "OpeningTime": "","Tuition": "24696","Other_Application": "","Other_reg": "-1","Other_books": "-1","ScholarshipUrl": "http://www.dowling.edu/fin_aid/grad_aid.shtm","alimony":"12768-21600","Other_Conditions": "无明确要求","Currency": "美元","Rate": "6.3387"}</t>
  </si>
  <si>
    <t>a:2:{s:9:"教育学";s:34:"./major/175/3933/Foundation//4.gif";s:6:"医学";s:35:"./major/175/3933/Foundation//10.gif";}</t>
  </si>
  <si>
    <t>{"Address":"International Student and Scholar Services (ISSS), Dowling College, 150 Idle Hour Blvd., Oakdale, NY 11769, USA","Tel":"+1 631-244-5097","Fax":"","Mail":"International@Dowling.edu","ApplyOnline":"http://www.dowling.edu/admissions/applications.shtm","Conditions_Cost": "","Conditions_Edu": "无明确要求", "Conditions_Test": "","Conditions_Age": "无明确要求","MajorSum": "1", "OpeningTime": "","Tuition": "-1","Other_Application": "-1","Other_reg": "-1","Other_books": "-1","ScholarshipUrl": "","alimony":"12768-21600","Other_Conditions": "无明确要求","Currency": "美元","Rate": "6.3387"}</t>
  </si>
  <si>
    <t>阿肯色理工大学（拉塞尔维尔）</t>
  </si>
  <si>
    <t>Arkansas Tech University (Russellville)</t>
  </si>
  <si>
    <t>Tomlinson Building, Room 029 Arkansas Tech University 1507 North Boulder Avenue Russellville, Arkansas 72801-2222 USA</t>
  </si>
  <si>
    <t>http://www.atu.edu/imsso/application.php</t>
  </si>
  <si>
    <t>imsso@atu.edu</t>
  </si>
  <si>
    <t>a:3:{i:0;O:8:"stdClass":2:{s:4:"time";s:9:"5月30日";s:3:"tip";s:31:"夏季2入学申请截止时间";}i:1;O:8:"stdClass":2:{s:4:"time";s:9:"4月30日";s:3:"tip";s:31:"夏季1入学申请截止时间";}i:2;O:8:"stdClass":2:{s:4:"time";s:9:"7月11日";s:3:"tip";s:30:"秋季入学申请截止时间";}}</t>
  </si>
  <si>
    <t>http://www.atu.edu/imsso/scholarships.php</t>
  </si>
  <si>
    <t>a:10:{s:6:"文学";s:36:"./major/175/219/Undergraduate//9.gif";s:6:"农学";s:36:"./major/175/219/Undergraduate//8.gif";s:9:"历史学";s:36:"./major/175/219/Undergraduate//7.gif";s:6:"理学";s:36:"./major/175/219/Undergraduate//6.gif";s:9:"经济学";s:36:"./major/175/219/Undergraduate//5.gif";s:9:"教育学";s:36:"./major/175/219/Undergraduate//4.gif";s:9:"管理学";s:36:"./major/175/219/Undergraduate//3.gif";s:6:"工学";s:36:"./major/175/219/Undergraduate//2.gif";s:6:"医学";s:37:"./major/175/219/Undergraduate//10.gif";s:6:"法学";s:36:"./major/175/219/Undergraduate//1.gif";}</t>
  </si>
  <si>
    <t>{"Address":"Tomlinson Building, Room 029 Arkansas Tech University 1507 North Boulder Avenue Russellville, Arkansas 72801-2222 USA ","Tel":"+1-(479)-964-0832","Fax":"+1-(479)-880-2039","Mail":"imsso@atu.edu","ApplyOnline":"http://www.atu.edu/imsso/application.php","Conditions_Cost": "","Conditions_Edu": "高中毕业", "Conditions_Test": [{"type":"传统托福(PBT)","score":"500"},{"type":"托福机考(CBT)","score":"173"},{"type":"托福网考(IBT)","score":"61"},{"type":"雅思","score":"5.5"}],"Conditions_Age": "无明确要求","MajorSum": "44", "OpeningTime": [{"time":"5月30日","tip":"夏季2入学申请截止时间"},{"time":"4月30日","tip":"夏季1入学申请截止时间"},{"time":"7月11日","tip":"秋季入学申请截止时间"}],"Tuition": "9552","Other_Application": "50","Other_reg": "-1","Other_books": "1410","ScholarshipUrl": "http://www.atu.edu/imsso/scholarships.php","alimony":"12768-21600","Other_Conditions": "无明确要求","Currency": "美元","Rate": "6.3387"}</t>
  </si>
  <si>
    <t>a:4:{i:0;O:8:"stdClass":2:{s:4:"time";s:9:"5月30日";s:3:"tip";s:31:"夏季2入学申请截止时间";}i:1;O:8:"stdClass":2:{s:4:"time";s:9:"4月30日";s:3:"tip";s:31:"夏季1入学申请截止时间";}i:2;O:8:"stdClass":2:{s:4:"time";s:8:"3月1日";s:3:"tip";s:33:"夏季入学的申请截止日期";}i:3;O:8:"stdClass":2:{s:4:"time";s:9:"7月11日";s:3:"tip";s:30:"秋季入学申请截止时间";}}</t>
  </si>
  <si>
    <t>1.要求提供GRE、GMAT考试成绩。</t>
  </si>
  <si>
    <t>a:10:{s:6:"文学";s:29:"./major/175/219/Master//9.gif";s:6:"农学";s:29:"./major/175/219/Master//8.gif";s:9:"历史学";s:29:"./major/175/219/Master//7.gif";s:6:"理学";s:29:"./major/175/219/Master//6.gif";s:9:"教育学";s:29:"./major/175/219/Master//4.gif";s:9:"管理学";s:29:"./major/175/219/Master//3.gif";s:6:"工学";s:29:"./major/175/219/Master//2.gif";s:21:"职教及其他类别";s:30:"./major/175/219/Master//13.gif";s:6:"军事";s:30:"./major/175/219/Master//12.gif";s:6:"医学";s:30:"./major/175/219/Master//10.gif";}</t>
  </si>
  <si>
    <t>{"Address":"Tomlinson Building, Room 029 Arkansas Tech University 1507 North Boulder Avenue Russellville, Arkansas 72801-2222 USA ","Tel":"+1-(479)-964-0832","Fax":"+1-(479)-880-2039","Mail":"imsso@atu.edu","ApplyOnline":"http://www.atu.edu/imsso/application.php","Conditions_Cost": "","Conditions_Edu": "本科毕业", "Conditions_Test": [{"type":"传统托福(PBT)","score":"550"},{"type":"托福机考(CBT)","score":"213"},{"type":"托福网考(IBT)","score":"79"},{"type":"雅思","score":"6.5"}],"Conditions_Age": "无明确要求","MajorSum": "22", "OpeningTime": [{"time":"5月30日","tip":"夏季2入学申请截止时间"},{"time":"4月30日","tip":"夏季1入学申请截止时间"},{"time":"3月1日","tip":"夏季入学的申请截止日期"},{"time":"7月11日","tip":"秋季入学申请截止时间"}],"Tuition": "8964","Other_Application": "50","Other_reg": "-1","Other_books": "1410","ScholarshipUrl": "http://www.atu.edu/imsso/scholarships.php","alimony":"12768-21600","Other_Conditions": "1.要求提供GRE、GMAT考试成绩。","Currency": "美元","Rate": "6.3387"}</t>
  </si>
  <si>
    <t>a:3:{i:0;O:8:"stdClass":2:{s:4:"time";s:9:"5月30日";s:3:"tip";s:31:"夏季2入学申请截止时间";}i:1;O:8:"stdClass":2:{s:4:"time";s:9:"4月30日";s:3:"tip";s:34:"夏季1入学的申请截止日期";}i:2;O:8:"stdClass":2:{s:4:"time";s:9:"7月11日";s:3:"tip";s:30:"秋季入学申请截止时间";}}</t>
  </si>
  <si>
    <t>a:4:{s:6:"理学";s:33:"./major/175/219/Specialist//6.gif";s:9:"教育学";s:33:"./major/175/219/Specialist//4.gif";s:6:"工学";s:33:"./major/175/219/Specialist//2.gif";s:6:"法学";s:33:"./major/175/219/Specialist//1.gif";}</t>
  </si>
  <si>
    <t>{"Address":"Tomlinson Building, Room 029 Arkansas Tech University 1507 North Boulder Avenue Russellville, Arkansas 72801-2222 USA ","Tel":"+1-(479)-964-0832","Fax":"+1-(479)-880-2039","Mail":"imsso@atu.edu","ApplyOnline":"http://www.atu.edu/imsso/application.php","Conditions_Cost": "","Conditions_Edu": "高中毕业", "Conditions_Test": [{"type":"传统托福(PBT)","score":"500"},{"type":"托福机考(CBT)","score":"173"},{"type":"托福网考(IBT)","score":"61"},{"type":"雅思","score":"5.5"}],"Conditions_Age": "无明确要求","MajorSum": "7", "OpeningTime": [{"time":"5月30日","tip":"夏季2入学申请截止时间"},{"time":"4月30日","tip":"夏季1入学的申请截止日期"},{"time":"7月11日","tip":"秋季入学申请截止时间"}],"Tuition": "9552","Other_Application": "50","Other_reg": "-1","Other_books": "1410","ScholarshipUrl": "http://www.atu.edu/imsso/scholarships.php","alimony":"12768-21600","Other_Conditions": "无明确要求","Currency": "美元","Rate": "6.3387"}</t>
  </si>
  <si>
    <t>Tomlinson Building, Room 011 Arkansas Tech University 1507 North Boulder Avenue Russellville, Arkansas 72801-2222 USA</t>
  </si>
  <si>
    <t>dogle@atu.edu</t>
  </si>
  <si>
    <t>+1-(479)964-3272</t>
  </si>
  <si>
    <t>a:1:{s:6:"文学";s:31:"./major/175/219/Language//9.gif";}</t>
  </si>
  <si>
    <t>{"Address":"Tomlinson Building, Room 011 Arkansas Tech University 1507 North Boulder Avenue Russellville, Arkansas 72801-2222 USA ","Tel":"+1-(479)964-3272","Fax":"","Mail":"dogle@atu.edu","ApplyOnline":"http://www.atu.edu/imsso/application.php","Conditions_Cost": "","Conditions_Edu": "无明确要求", "Conditions_Test": "","Conditions_Age": "无明确要求","MajorSum": "1", "OpeningTime": "","Tuition": "373","Other_Application": "-1","Other_reg": "-1","Other_books": "-1","ScholarshipUrl": "","alimony":"12768-21600","Other_Conditions": "无明确要求","Currency": "美元","Rate": "6.3387"}</t>
  </si>
  <si>
    <t>a:4:{s:6:"农学";s:33:"./major/175/219/Foundation//8.gif";s:9:"教育学";s:33:"./major/175/219/Foundation//4.gif";s:6:"医学";s:34:"./major/175/219/Foundation//10.gif";s:6:"法学";s:33:"./major/175/219/Foundation//1.gif";}</t>
  </si>
  <si>
    <t>{"Address":"Tomlinson Building, Room 029 Arkansas Tech University 1507 North Boulder Avenue Russellville, Arkansas 72801-2222 USA ","Tel":"+1-(479)-964-0832","Fax":"+1-(479)-880-2039","Mail":"imsso@atu.edu","ApplyOnline":"http://www.atu.edu/imsso/application.php","Conditions_Cost": "","Conditions_Edu": "无明确要求", "Conditions_Test": "","Conditions_Age": "无明确要求","MajorSum": "6", "OpeningTime": "","Tuition": "-1","Other_Application": "-1","Other_reg": "-1","Other_books": "-1","ScholarshipUrl": "","alimony":"12768-21600","Other_Conditions": "无明确要求","Currency": "美元","Rate": "6.3387"}</t>
  </si>
  <si>
    <t>北卡罗莱纳大学彭布洛克分校（彭布洛克）</t>
  </si>
  <si>
    <t>University of North Carolina at Pembroke (Pembroke)</t>
  </si>
  <si>
    <t>The University of North Carolina at Pembroke Office of Admissions One University Drive PO Box 1510 Pembroke, NC 28372-1510</t>
  </si>
  <si>
    <t>http://www.uncp.edu/admissions/international</t>
  </si>
  <si>
    <t>1 910.521.6497</t>
  </si>
  <si>
    <t>christine.bell@uncp.edu，admissions@uncp.edu</t>
  </si>
  <si>
    <t>申请人需提交托福或SAT、ACT考试成绩。</t>
  </si>
  <si>
    <t>http://www.uncp.edu/fa/scholarships.htm</t>
  </si>
  <si>
    <t>+1 (910) 521-6262</t>
  </si>
  <si>
    <t>a:9:{s:6:"文学";s:37:"./major/175/4358/Undergraduate//9.gif";s:9:"历史学";s:37:"./major/175/4358/Undergraduate//7.gif";s:6:"理学";s:37:"./major/175/4358/Undergraduate//6.gif";s:9:"教育学";s:37:"./major/175/4358/Undergraduate//4.gif";s:9:"管理学";s:37:"./major/175/4358/Undergraduate//3.gif";s:6:"工学";s:37:"./major/175/4358/Undergraduate//2.gif";s:6:"哲学";s:38:"./major/175/4358/Undergraduate//11.gif";s:6:"医学";s:38:"./major/175/4358/Undergraduate//10.gif";s:6:"法学";s:37:"./major/175/4358/Undergraduate//1.gif";}</t>
  </si>
  <si>
    <t>{"Address":"The University of North Carolina at Pembroke Office of Admissions One University Drive PO Box 1510 Pembroke, NC 28372-1510","Tel":"+1 (910) 521-6262","Fax":"1 910.521.6497","Mail":"christine.bell@uncp.edu，admissions@uncp.edu","ApplyOnline":"http://www.uncp.edu/admissions/international","Conditions_Cost": "","Conditions_Edu": "高中毕业", "Conditions_Test": "","Conditions_Age": "无明确要求","MajorSum": "38", "OpeningTime": "","Tuition": "12418","Other_Application": "40","Other_reg": "-1","Other_books": "-1","ScholarshipUrl": "http://www.uncp.edu/fa/scholarships.htm","alimony":"12768-21600","Other_Conditions": "申请人需提交托福或SAT、ACT考试成绩。","Currency": "美元","Rate": "6.3387"}</t>
  </si>
  <si>
    <t>School of Graduate Studies,PO Box 1510 Pembroke, NC 28372-1510,Lumbee Hall, Room 253</t>
  </si>
  <si>
    <t>https://app.applyyourself.com/?id=uncp-grad</t>
  </si>
  <si>
    <t>a:2:{i:0;O:8:"stdClass":2:{s:5:"score";s:14:"四分制  2.5";s:3:"tip";s:12:"本科阶段";}i:1;O:8:"stdClass":2:{s:5:"score";s:14:"四分制  3.0";s:3:"tip";s:28:"本科专业/本科四年级";}}</t>
  </si>
  <si>
    <t>+1 910.521.6751</t>
  </si>
  <si>
    <t>grad@uncp.edu</t>
  </si>
  <si>
    <t>注：英语教育专业要求传统托福570分，托福机考230分，托福网考88分。</t>
  </si>
  <si>
    <t>+1 910.521.6271，1.866.521.4723</t>
  </si>
  <si>
    <t>a:6:{s:6:"文学";s:30:"./major/175/4358/Master//9.gif";s:6:"理学";s:30:"./major/175/4358/Master//6.gif";s:9:"教育学";s:30:"./major/175/4358/Master//4.gif";s:9:"管理学";s:30:"./major/175/4358/Master//3.gif";s:6:"医学";s:31:"./major/175/4358/Master//10.gif";s:6:"法学";s:30:"./major/175/4358/Master//1.gif";}</t>
  </si>
  <si>
    <t>{"Address":"School of Graduate Studies,PO Box 1510 Pembroke, NC 28372-1510,Lumbee Hall, Room 253","Tel":"+1 910.521.6271，1.866.521.4723","Fax":"+1 910.521.6751","Mail":"grad@uncp.edu","ApplyOnline":"https://app.applyyourself.com/?id=uncp-grad","Conditions_Cost": [{"score":"四分制  2.5","tip":"本科阶段"},{"score":"四分制  3.0","tip":"本科专业/本科四年级"}],"Conditions_Edu": "本科毕业", "Conditions_Test": [{"type":"传统托福(PBT)","score":"550"},{"type":"托福机考(CBT)","score":"213"},{"type":"托福网考(IBT)","score":"80"}],"Conditions_Age": "无明确要求","MajorSum": "17", "OpeningTime": "","Tuition": "12637","Other_Application": "60","Other_reg": "-1","Other_books": "-1","ScholarshipUrl": "http://www.uncp.edu/fa/scholarships.htm","alimony":"12768-21600","Other_Conditions": "注：英语教育专业要求传统托福570分，托福机考230分，托福网考88分。","Currency": "美元","Rate": "6.3387"}</t>
  </si>
  <si>
    <t>华盛顿学院（切斯特顿）</t>
  </si>
  <si>
    <t>Washington College (Chestertown)</t>
  </si>
  <si>
    <t>WC Admissions Office, 300 Washington Avenue, Chestertown, MD 21620</t>
  </si>
  <si>
    <t>http://www.washcoll.edu/admissions/application-and-forms.php</t>
  </si>
  <si>
    <t>+1 410-778-7287</t>
  </si>
  <si>
    <t>oip_wc@washcoll.edu，wc_admissions@washcoll.edu</t>
  </si>
  <si>
    <t>a:3:{i:0;O:8:"stdClass":2:{s:4:"time";s:9:"3月15日";s:3:"tip";s:0:"";}i:1;O:8:"stdClass":2:{s:4:"time";s:9:"2月15日";s:3:"tip";s:30:"优先录取申请截止时间";}i:2;O:8:"stdClass":2:{s:4:"time";s:10:"11月15日";s:3:"tip";s:30:"优先录取申请截止时间";}}</t>
  </si>
  <si>
    <t>http://www.washcoll.edu/offices/student-financial-aid/scholarships.php</t>
  </si>
  <si>
    <t>+1 (410) 810-7470，1 410-778-7700</t>
  </si>
  <si>
    <t>a:10:{s:6:"文学";s:37:"./major/175/2767/Undergraduate//9.gif";s:9:"历史学";s:37:"./major/175/2767/Undergraduate//7.gif";s:6:"理学";s:37:"./major/175/2767/Undergraduate//6.gif";s:9:"经济学";s:37:"./major/175/2767/Undergraduate//5.gif";s:9:"教育学";s:37:"./major/175/2767/Undergraduate//4.gif";s:9:"管理学";s:37:"./major/175/2767/Undergraduate//3.gif";s:6:"工学";s:37:"./major/175/2767/Undergraduate//2.gif";s:6:"哲学";s:38:"./major/175/2767/Undergraduate//11.gif";s:6:"医学";s:38:"./major/175/2767/Undergraduate//10.gif";s:6:"法学";s:37:"./major/175/2767/Undergraduate//1.gif";}</t>
  </si>
  <si>
    <t>{"Address":"WC Admissions Office, 300 Washington Avenue, Chestertown, MD 21620","Tel":"+1 (410) 810-7470，1 410-778-7700","Fax":"+1 410-778-7287","Mail":"oip_wc@washcoll.edu，wc_admissions@washcoll.edu","ApplyOnline":"http://www.washcoll.edu/admissions/application-and-forms.php","Conditions_Cost": "","Conditions_Edu": "高中毕业", "Conditions_Test": [{"type":"传统托福(PBT)","score":"550"},{"type":"托福机考(CBT)","score":"213"}],"Conditions_Age": "无明确要求","MajorSum": "27", "OpeningTime": [{"time":"3月15日","tip":""},{"time":"2月15日","tip":"优先录取申请截止时间"},{"time":"11月15日","tip":"优先录取申请截止时间"}],"Tuition": "40384","Other_Application": "55","Other_reg": "-1","Other_books": "-1","ScholarshipUrl": "http://www.washcoll.edu/offices/student-financial-aid/scholarships.php","alimony":"12768-21600","Other_Conditions": "无明确要求","Currency": "美元","Rate": "6.3387"}</t>
  </si>
  <si>
    <t>http://www.washcoll.edu/academics/graduate-program/</t>
  </si>
  <si>
    <t>a:2:{i:0;O:8:"stdClass":1:{s:5:"score";s:4:"2.76";}i:1;O:8:"stdClass":1:{s:5:"score";s:3:"3.0";}}</t>
  </si>
  <si>
    <t>adm.off@washcoll.edu</t>
  </si>
  <si>
    <t>a:3:{i:0;O:8:"stdClass":2:{s:4:"time";s:8:"8月1日";s:3:"tip";s:30:"秋季入学申请截止时间";}i:1;O:8:"stdClass":2:{s:4:"time";s:9:"12月1日";s:3:"tip";s:30:"春季入学申请截止时间";}i:2;O:8:"stdClass":2:{s:4:"time";s:9:"4月15日";s:3:"tip";s:30:"夏季入学申请截止时间";}}</t>
  </si>
  <si>
    <t>http://www.washcoll.edu/academics/graduate-program/paying-for-grad-school.php</t>
  </si>
  <si>
    <t>+1 (410) 810-7470</t>
  </si>
  <si>
    <t>a:3:{s:6:"文学";s:30:"./major/175/2767/Master//9.gif";s:9:"历史学";s:30:"./major/175/2767/Master//7.gif";s:6:"理学";s:30:"./major/175/2767/Master//6.gif";}</t>
  </si>
  <si>
    <t>{"Address":"WC Admissions Office, 300 Washington Avenue, Chestertown, MD 21620","Tel":"+1 (410) 810-7470","Fax":"+1 410-778-7287","Mail":"adm.off@washcoll.edu","ApplyOnline":"http://www.washcoll.edu/academics/graduate-program/","Conditions_Cost": [{"score":"2.76"},{"score":"3.0"}],"Conditions_Edu": "本科毕业", "Conditions_Test": "","Conditions_Age": "无明确要求","MajorSum": "3", "OpeningTime": [{"time":"8月1日","tip":"秋季入学申请截止时间"},{"time":"12月1日","tip":"春季入学申请截止时间"},{"time":"4月15日","tip":"夏季入学申请截止时间"}],"Tuition": "11640","Other_Application": "50","Other_reg": "-1","Other_books": "-1","ScholarshipUrl": "http://www.washcoll.edu/academics/graduate-program/paying-for-grad-school.php","alimony":"12768-21600","Other_Conditions": "无明确要求","Currency": "美元","Rate": "6.3387"}</t>
  </si>
  <si>
    <t>WC Admissions Office  300 Washington Avenue  Chestertown, MD 21620</t>
  </si>
  <si>
    <t>a:2:{s:9:"教育学";s:34:"./major/175/2767/Foundation//4.gif";s:6:"法学";s:34:"./major/175/2767/Foundation//1.gif";}</t>
  </si>
  <si>
    <t>{"Address":"WC Admissions Office  300 Washington Avenue  Chestertown, MD 21620","Tel":"+1 (410) 810-7470，1 410-778-7700","Fax":"+1 410-778-7287","Mail":"oip_wc@washcoll.edu，wc_admissions@washcoll.edu","ApplyOnline":"http://www.washcoll.edu/admissions/application-and-forms.php","Conditions_Cost": "","Conditions_Edu": "无明确要求", "Conditions_Test": "","Conditions_Age": "无明确要求","MajorSum": "1", "OpeningTime": "","Tuition": "-1","Other_Application": "-1","Other_reg": "-1","Other_books": "-1","ScholarshipUrl": "","alimony":"12768-21600","Other_Conditions": "无明确要求","Currency": "美元","Rate": "6.3387"}</t>
  </si>
  <si>
    <t>阿卡迪亚大学（格伦塞德）</t>
  </si>
  <si>
    <t>Arcadia University (Glenside)</t>
  </si>
  <si>
    <t>Arcadia University, Office of Enrollment Management,450 S. Easton Road,Glenside, Pennsylvania 19038-3295, USA</t>
  </si>
  <si>
    <t>http://www.arcadia.edu/admissions/default.aspx?id=1445</t>
  </si>
  <si>
    <t>a:5:{i:0;O:8:"stdClass":2:{s:4:"type";s:17:"传统托福(PBT)";s:5:"score";s:3:"530";}i:1;O:8:"stdClass":2:{s:4:"type";s:17:"托福机考(CBT)";s:5:"score";s:3:"200";}i:2;O:8:"stdClass":2:{s:4:"type";s:17:"托福网考(IBT)";s:5:"score";s:2:"71";}i:3;O:8:"stdClass":2:{s:4:"type";s:6:"雅思";s:5:"score";s:1:"6";}i:4;O:8:"stdClass":2:{s:4:"type";s:27:"其他考试及相关说明";s:5:"score";s:40:"国际英语水平测试（ITEP）：4.5";}}</t>
  </si>
  <si>
    <t>+1 215-572-4049</t>
  </si>
  <si>
    <t>International@arcadia.edu</t>
  </si>
  <si>
    <t>国际英语水平测试（ITEP）：4.5分。</t>
  </si>
  <si>
    <t>http://www.arcadia.edu/admissions/default.aspx?id=3481</t>
  </si>
  <si>
    <t>+1 215-572-2910</t>
  </si>
  <si>
    <t>a:10:{s:6:"文学";s:37:"./major/175/4843/Undergraduate//9.gif";s:9:"历史学";s:37:"./major/175/4843/Undergraduate//7.gif";s:6:"理学";s:37:"./major/175/4843/Undergraduate//6.gif";s:9:"经济学";s:37:"./major/175/4843/Undergraduate//5.gif";s:9:"教育学";s:37:"./major/175/4843/Undergraduate//4.gif";s:9:"管理学";s:37:"./major/175/4843/Undergraduate//3.gif";s:6:"工学";s:37:"./major/175/4843/Undergraduate//2.gif";s:6:"哲学";s:38:"./major/175/4843/Undergraduate//11.gif";s:6:"医学";s:38:"./major/175/4843/Undergraduate//10.gif";s:6:"法学";s:37:"./major/175/4843/Undergraduate//1.gif";}</t>
  </si>
  <si>
    <t>{"Address":"Arcadia University, Office of Enrollment Management,450 S. Easton Road,Glenside, Pennsylvania 19038-3295, USA","Tel":"+1 215-572-2910","Fax":"+1 215-572-4049","Mail":"International@arcadia.edu","ApplyOnline":"http://www.arcadia.edu/admissions/default.aspx?id=1445","Conditions_Cost": "","Conditions_Edu": "高中毕业", "Conditions_Test": [{"type":"传统托福(PBT)","score":"530"},{"type":"托福机考(CBT)","score":"200"},{"type":"托福网考(IBT)","score":"71"},{"type":"雅思","score":"6"},{"type":"其他考试及相关说明","score":"国际英语水平测试（ITEP）：4.5"}],"Conditions_Age": "无明确要求","MajorSum": "46", "OpeningTime": [{"time":"5月1日","tip":"秋季入学申请截止时间"},{"time":"10月1日","tip":"春季入学申请截止时间"}],"Tuition": "36150","Other_Application": "-1","Other_reg": "-1","Other_books": "-1","ScholarshipUrl": "http://www.arcadia.edu/admissions/default.aspx?id=3481","alimony":"12768-21600","Other_Conditions": "国际英语水平测试（ITEP）：4.5分。","Currency": "美元","Rate": "6.3387"}</t>
  </si>
  <si>
    <t>http://www.arcadia.edu/admissions/default.aspx?id=2670</t>
  </si>
  <si>
    <t>a:5:{i:0;O:8:"stdClass":2:{s:4:"type";s:17:"传统托福(PBT)";s:5:"score";s:3:"550";}i:1;O:8:"stdClass":2:{s:4:"type";s:17:"托福机考(CBT)";s:5:"score";s:3:"213";}i:2;O:8:"stdClass":2:{s:4:"type";s:17:"托福网考(IBT)";s:5:"score";s:2:"80";}i:3;O:8:"stdClass":2:{s:4:"type";s:6:"雅思";s:5:"score";s:3:"6.5";}i:4;O:8:"stdClass":2:{s:4:"type";s:27:"其他考试及相关说明";s:5:"score";s:38:"国际英语水平测试（ITEP）：5";}}</t>
  </si>
  <si>
    <t>a:1:{i:0;O:8:"stdClass":2:{s:4:"time";s:10:"12月31日";s:3:"tip";s:63:"教育学专业采取滚动式录取方式，全年皆可申请";}}</t>
  </si>
  <si>
    <t>国际英语水平测试（ITEP）：5分。&amp;nbsp;&amp;nbsp;以上要求为教育学专业的录取条件</t>
  </si>
  <si>
    <t>http://www.arcadia.edu/admissions/default.aspx?id=3490</t>
  </si>
  <si>
    <t>a:6:{s:6:"文学";s:30:"./major/175/4843/Master//9.gif";s:6:"理学";s:30:"./major/175/4843/Master//6.gif";s:9:"教育学";s:30:"./major/175/4843/Master//4.gif";s:9:"管理学";s:30:"./major/175/4843/Master//3.gif";s:6:"医学";s:31:"./major/175/4843/Master//10.gif";s:6:"法学";s:30:"./major/175/4843/Master//1.gif";}</t>
  </si>
  <si>
    <t>{"Address":"Arcadia University, Office of Enrollment Management,450 S. Easton Road,Glenside, Pennsylvania 19038-3295, USA","Tel":"+1 215-572-2910","Fax":"+1 215-572-4049","Mail":"International@arcadia.edu","ApplyOnline":"http://www.arcadia.edu/admissions/default.aspx?id=2670","Conditions_Cost": [{"score":"四分制  3.0","tip":"GPA"}],"Conditions_Edu": "本科毕业", "Conditions_Test": [{"type":"传统托福(PBT)","score":"550"},{"type":"托福机考(CBT)","score":"213"},{"type":"托福网考(IBT)","score":"80"},{"type":"雅思","score":"6.5"},{"type":"其他考试及相关说明","score":"国际英语水平测试（ITEP）：5"}],"Conditions_Age": "无明确要求","MajorSum": "20", "OpeningTime": [{"time":"12月31日","tip":"教育学专业采取滚动式录取方式，全年皆可申请"}],"Tuition": "28800","Other_Application": "-1","Other_reg": "-1","Other_books": "900","ScholarshipUrl": "http://www.arcadia.edu/admissions/default.aspx?id=3490","alimony":"12768-21600","Other_Conditions": "国际英语水平测试（ITEP）：5分。&amp;nbsp;&amp;nbsp;以上要求为教育学专业的录取条件","Currency": "美元","Rate": "6.3387"}</t>
  </si>
  <si>
    <t>a:1:{i:0;O:8:"stdClass":2:{s:4:"time";s:8:"5月1日";s:3:"tip";s:51:"教育领导学专业秋季入学申请截止日期";}}</t>
  </si>
  <si>
    <t>1、要求提交GRE、MAT考试成绩。&amp;nbsp;2、要求有5年相关领域工作经验。&amp;nbsp;3、国际英语水平测试（ITEP）：5分。&amp;nbsp;&amp;nbsp;以上要求为教育领导学专业的录取条件</t>
  </si>
  <si>
    <t>a:3:{s:9:"教育学";s:26:"./major/175/4843/Dr//4.gif";s:9:"管理学";s:26:"./major/175/4843/Dr//3.gif";s:6:"医学";s:27:"./major/175/4843/Dr//10.gif";}</t>
  </si>
  <si>
    <t>{"Address":"Arcadia University, Office of Enrollment Management,450 S. Easton Road,Glenside, Pennsylvania 19038-3295, USA","Tel":"+1 215-572-2910","Fax":"+1 215-572-4049","Mail":"International@arcadia.edu","ApplyOnline":"http://www.arcadia.edu/admissions/default.aspx?id=2670","Conditions_Cost": [{"score":"四分制  3.5","tip":"GPA"}],"Conditions_Edu": "硕士毕业", "Conditions_Test": [{"type":"传统托福(PBT)","score":"550"},{"type":"托福机考(CBT)","score":"213"},{"type":"托福网考(IBT)","score":"80"},{"type":"雅思","score":"6.5"},{"type":"其他考试及相关说明","score":"国际英语水平测试（ITEP）：5"}],"Conditions_Age": "无明确要求","MajorSum": "3", "OpeningTime": [{"time":"5月1日","tip":"教育领导学专业秋季入学申请截止日期"}],"Tuition": "17210","Other_Application": "-1","Other_reg": "-1","Other_books": "900","ScholarshipUrl": "http://www.arcadia.edu/admissions/default.aspx?id=3490","alimony":"12768-21600","Other_Conditions": "1、要求提交GRE、MAT考试成绩。&amp;nbsp;2、要求有5年相关领域工作经验。&amp;nbsp;3、国际英语水平测试（ITEP）：5分。&amp;nbsp;&amp;nbsp;以上要求为教育领导学专业的录取条件","Currency": "美元","Rate": "6.3387"}</t>
  </si>
  <si>
    <t>http://www.arcadia.edu/ESL-application/</t>
  </si>
  <si>
    <t>ouellettem@arcadia.edu</t>
  </si>
  <si>
    <t>a:1:{i:0;O:8:"stdClass":2:{s:4:"time";s:8:"1月1日";s:3:"tip";s:53:"每年开课4次，分别为1月、5月、7月、8月";}}</t>
  </si>
  <si>
    <t>+1 267-620-4134</t>
  </si>
  <si>
    <t>a:2:{s:6:"文学";s:32:"./major/175/4843/Language//9.gif";s:9:"教育学";s:32:"./major/175/4843/Language//4.gif";}</t>
  </si>
  <si>
    <t>{"Address":"Arcadia University, Office of Enrollment Management,450 S. Easton Road,Glenside, Pennsylvania 19038-3295, USA","Tel":"+1 267-620-4134","Fax":"","Mail":"ouellettem@arcadia.edu","ApplyOnline":"http://www.arcadia.edu/ESL-application/","Conditions_Cost": "","Conditions_Edu": "无明确要求", "Conditions_Test": "","Conditions_Age": "十七岁以上","MajorSum": "1", "OpeningTime": [{"time":"1月1日","tip":"每年开课4次，分别为1月、5月、7月、8月"}],"Tuition": "400","Other_Application": "-1","Other_reg": "-1","Other_books": "175","ScholarshipUrl": "","alimony":"12768-21600","Other_Conditions": "无明确要求","Currency": "美元","Rate": "6.3387"}</t>
  </si>
  <si>
    <t>a:8:{s:6:"文学";s:31:"./major/175/4843/NetWork//9.gif";s:6:"理学";s:31:"./major/175/4843/NetWork//6.gif";s:9:"经济学";s:31:"./major/175/4843/NetWork//5.gif";s:9:"教育学";s:31:"./major/175/4843/NetWork//4.gif";s:9:"管理学";s:31:"./major/175/4843/NetWork//3.gif";s:6:"工学";s:31:"./major/175/4843/NetWork//2.gif";s:6:"医学";s:32:"./major/175/4843/NetWork//10.gif";s:6:"法学";s:31:"./major/175/4843/NetWork//1.gif";}</t>
  </si>
  <si>
    <t>{"Address":"Arcadia University, Office of Enrollment Management,450 S. Easton Road,Glenside, Pennsylvania 19038-3295, USA","Tel":"+1 215-572-2910","Fax":"+1 215-572-4049","Mail":"International@arcadia.edu","ApplyOnline":"http://www.arcadia.edu/admissions/default.aspx?id=2670","Conditions_Cost": "","Conditions_Edu": "无明确要求", "Conditions_Test": "","Conditions_Age": "无明确要求","MajorSum": "20", "OpeningTime": "","Tuition": "-1","Other_Application": "","Other_reg": "-1","Other_books": "-1","ScholarshipUrl": "http://www.arcadia.edu/admissions/default.aspx?id=3490","alimony":"12768-21600","Other_Conditions": "无明确要求","Currency": "美元","Rate": "6.3387"}</t>
  </si>
  <si>
    <t>a:4:{s:6:"农学";s:34:"./major/175/4843/Foundation//8.gif";s:9:"教育学";s:34:"./major/175/4843/Foundation//4.gif";s:6:"医学";s:35:"./major/175/4843/Foundation//10.gif";s:6:"法学";s:34:"./major/175/4843/Foundation//1.gif";}</t>
  </si>
  <si>
    <t>{"Address":"Arcadia University, Office of Enrollment Management,450 S. Easton Road,Glenside, Pennsylvania 19038-3295, USA","Tel":"+1 215-572-2910","Fax":"+1 215-572-4049","Mail":"International@arcadia.edu","ApplyOnline":"http://www.arcadia.edu/admissions/default.aspx?id=1445","Conditions_Cost": "","Conditions_Edu": "无明确要求", "Conditions_Test": "","Conditions_Age": "无明确要求","MajorSum": "5", "OpeningTime": "","Tuition": "-1","Other_Application": "-1","Other_reg": "-1","Other_books": "-1","ScholarshipUrl": "","alimony":"12768-21600","Other_Conditions": "无明确要求","Currency": "美元","Rate": "6.3387"}</t>
  </si>
  <si>
    <t>刘易斯堡学院（杜兰哥）</t>
  </si>
  <si>
    <t>Fort Lewis College (Durango)</t>
  </si>
  <si>
    <t>Office of Admission Fort Lewis College 1000 Rim Drive Durango, CO 81301</t>
  </si>
  <si>
    <t>http://www.fortlewis.edu/Home/Apply.aspx</t>
  </si>
  <si>
    <t>1 (970) 247-7179</t>
  </si>
  <si>
    <t>burns_a@fortlewis.edu</t>
  </si>
  <si>
    <t>a:5:{i:0;O:8:"stdClass":2:{s:4:"time";s:8:"6月1日";s:3:"tip";s:30:"秋季入学申请截止日期";}i:1;O:8:"stdClass":2:{s:4:"time";s:9:"10月1日";s:3:"tip";s:30:"冬季入学申请截止日期";}i:2;O:8:"stdClass":2:{s:4:"time";s:8:"2月1日";s:3:"tip";s:31:"夏季1入学申请截止日期";}i:3;O:8:"stdClass":2:{s:4:"time";s:8:"3月1日";s:3:"tip";s:31:"夏季2入学申请截止日期";}i:4;O:8:"stdClass":2:{s:4:"time";s:8:"4月1日";s:3:"tip";s:31:"夏季3入学申请截止日期";}}</t>
  </si>
  <si>
    <t>1.提交SAT考试成绩。</t>
  </si>
  <si>
    <t>http://www.fortlewis.edu/Home/Cost/Scholarships.aspx</t>
  </si>
  <si>
    <t>1 (877) 352-2656</t>
  </si>
  <si>
    <t>a:11:{s:6:"文学";s:37:"./major/175/1015/Undergraduate//9.gif";s:9:"历史学";s:37:"./major/175/1015/Undergraduate//7.gif";s:6:"理学";s:37:"./major/175/1015/Undergraduate//6.gif";s:9:"经济学";s:37:"./major/175/1015/Undergraduate//5.gif";s:9:"教育学";s:37:"./major/175/1015/Undergraduate//4.gif";s:9:"管理学";s:37:"./major/175/1015/Undergraduate//3.gif";s:6:"工学";s:37:"./major/175/1015/Undergraduate//2.gif";s:21:"职教及其他类别";s:38:"./major/175/1015/Undergraduate//13.gif";s:6:"哲学";s:38:"./major/175/1015/Undergraduate//11.gif";s:6:"医学";s:38:"./major/175/1015/Undergraduate//10.gif";s:6:"法学";s:37:"./major/175/1015/Undergraduate//1.gif";}</t>
  </si>
  <si>
    <t>{"Address":"Office of Admission Fort Lewis College 1000 Rim Drive Durango, CO 81301  ","Tel":"1 (877) 352-2656","Fax":"1 (970) 247-7179  ","Mail":"burns_a@fortlewis.edu","ApplyOnline":"http://www.fortlewis.edu/Home/Apply.aspx","Conditions_Cost": "","Conditions_Edu": "高中毕业", "Conditions_Test": [{"type":"传统托福(PBT)","score":"500"},{"type":"托福机考(CBT)","score":"173"},{"type":"托福网考(IBT)","score":"61"}],"Conditions_Age": "无明确要求","MajorSum": "68", "OpeningTime": [{"time":"6月1日","tip":"秋季入学申请截止日期"},{"time":"10月1日","tip":"冬季入学申请截止日期"},{"time":"2月1日","tip":"夏季1入学申请截止日期"},{"time":"3月1日","tip":"夏季2入学申请截止日期"},{"time":"4月1日","tip":"夏季3入学申请截止日期"}],"Tuition": "16072","Other_Application": "40","Other_reg": "-1","Other_books": "-1","ScholarshipUrl": "http://www.fortlewis.edu/Home/Cost/Scholarships.aspx","alimony":"12768-21600","Other_Conditions": "1.提交SAT考试成绩。","Currency": "美元","Rate": "6.3387"}</t>
  </si>
  <si>
    <t>{"Address":"","Tel":"","Fax":"","Mail":"","ApplyOnline":"","Conditions_Cost": "","Conditions_Edu": "无明确要求", "Conditions_Test": "","Conditions_Age": "无明确要求","MajorSum": "0", "OpeningTime": "","Tuition": "-1","Other_Application": "-1","Other_reg": "-1","Other_books": "-1","ScholarshipUrl": "http://www.fortlewis.edu/Home/Cost/Scholarships.aspx","alimony":"12768-21600","Other_Conditions": "无明确要求","Currency": "美元","Rate": "6.3387"}</t>
  </si>
  <si>
    <t>a:1:{s:6:"理学";s:34:"./major/175/1015/Specialist//6.gif";}</t>
  </si>
  <si>
    <t>{"Address":"Office of Admission Fort Lewis College 1000 Rim Drive Durango, CO 81301  ","Tel":"1 (877) 352-2656","Fax":"1 (970) 247-7179  ","Mail":"burns_a@fortlewis.edu","ApplyOnline":"http://www.fortlewis.edu/Home/Apply.aspx","Conditions_Cost": "","Conditions_Edu": "高中毕业", "Conditions_Test": [{"type":"传统托福(PBT)","score":"500"},{"type":"托福机考(CBT)","score":"173"},{"type":"托福网考(IBT)","score":"61"}],"Conditions_Age": "无明确要求","MajorSum": "1", "OpeningTime": [{"time":"6月1日","tip":"秋季入学申请截止日期"},{"time":"10月1日","tip":"冬季入学申请截止日期"},{"time":"2月1日","tip":"夏季1入学申请截止日期"},{"time":"3月1日","tip":"夏季2入学申请截止日期"},{"time":"4月1日","tip":"夏季3入学申请截止日期"}],"Tuition": "16072","Other_Application": "40","Other_reg": "-1","Other_books": "-1","ScholarshipUrl": "","alimony":"12768-21600","Other_Conditions": "1.提交SAT考试成绩。","Currency": "美元","Rate": "6.3387"}</t>
  </si>
  <si>
    <t>伍尔辛纳斯学院（考李奇维尔）</t>
  </si>
  <si>
    <t>Ursinus College (Collegeville)</t>
  </si>
  <si>
    <t>Ursinus College Office of Admission 601 E. Main Street Collegeville, PA 19426-1000</t>
  </si>
  <si>
    <t>http://www.ursinus.edu/netcommunity/page.aspx?pid=4576</t>
  </si>
  <si>
    <t>1(610) 409-3197</t>
  </si>
  <si>
    <t>admission@ursinus.edu</t>
  </si>
  <si>
    <t>a:2:{i:0;O:8:"stdClass":2:{s:4:"time";s:9:"12月1日";s:3:"tip";s:30:"提前录取申请截止时间";}i:1;O:8:"stdClass":2:{s:4:"time";s:9:"2月15日";s:3:"tip";s:30:"常规录取申请截止时间";}}</t>
  </si>
  <si>
    <t>申请者需提供就读高中成绩单、毕业证明等，可提供SAT考试成绩。</t>
  </si>
  <si>
    <t>http://www.ursinus.edu/netcommunity/page.aspx?pid=1305</t>
  </si>
  <si>
    <t>1(610) 409-3200</t>
  </si>
  <si>
    <t>a:10:{s:6:"文学";s:37:"./major/175/5136/Undergraduate//9.gif";s:9:"历史学";s:37:"./major/175/5136/Undergraduate//7.gif";s:6:"理学";s:37:"./major/175/5136/Undergraduate//6.gif";s:9:"经济学";s:37:"./major/175/5136/Undergraduate//5.gif";s:9:"教育学";s:37:"./major/175/5136/Undergraduate//4.gif";s:9:"管理学";s:37:"./major/175/5136/Undergraduate//3.gif";s:6:"工学";s:37:"./major/175/5136/Undergraduate//2.gif";s:6:"哲学";s:38:"./major/175/5136/Undergraduate//11.gif";s:6:"医学";s:38:"./major/175/5136/Undergraduate//10.gif";s:6:"法学";s:37:"./major/175/5136/Undergraduate//1.gif";}</t>
  </si>
  <si>
    <t>{"Address":"Ursinus College Office of Admission 601 E. Main Street Collegeville, PA 19426-1000","Tel":"1(610) 409-3200","Fax":"1(610) 409-3197","Mail":"admission@ursinus.edu","ApplyOnline":"http://www.ursinus.edu/netcommunity/page.aspx?pid=4576","Conditions_Cost": "","Conditions_Edu": "高中毕业", "Conditions_Test": [{"type":"传统托福(PBT)","score":"550"},{"type":"托福网考(IBT)","score":"80"},{"type":"雅思","score":"6.5"}],"Conditions_Age": "无明确要求","MajorSum": "64", "OpeningTime": [{"time":"12月1日","tip":"提前录取申请截止时间"},{"time":"2月15日","tip":"常规录取申请截止时间"}],"Tuition": "44350","Other_Application": "-1","Other_reg": "-1","Other_books": "-1","ScholarshipUrl": "http://www.ursinus.edu/netcommunity/page.aspx?pid=1305","alimony":"12768-21600","Other_Conditions": "申请者需提供就读高中成绩单、毕业证明等，可提供SAT考试成绩。","Currency": "美元","Rate": "6.3387"}</t>
  </si>
  <si>
    <t>a:4:{s:9:"教育学";s:34:"./major/175/5136/Foundation//4.gif";s:6:"工学";s:34:"./major/175/5136/Foundation//2.gif";s:6:"医学";s:35:"./major/175/5136/Foundation//10.gif";s:6:"法学";s:34:"./major/175/5136/Foundation//1.gif";}</t>
  </si>
  <si>
    <t>{"Address":"Ursinus College Office of Admission 601 E. Main Street Collegeville, PA 19426-1000","Tel":"1(610) 409-3200","Fax":"1(610) 409-3197","Mail":"admission@ursinus.edu","ApplyOnline":"http://www.ursinus.edu/netcommunity/page.aspx?pid=4576","Conditions_Cost": "","Conditions_Edu": "无明确要求", "Conditions_Test": "","Conditions_Age": "无明确要求","MajorSum": "3", "OpeningTime": "","Tuition": "-1","Other_Application": "-1","Other_reg": "-1","Other_books": "-1","ScholarshipUrl": "","alimony":"12768-21600","Other_Conditions": "无明确要求","Currency": "美元","Rate": "6.3387"}</t>
  </si>
  <si>
    <t>新泽西拉玛珀学院(玛华)</t>
  </si>
  <si>
    <t>Ramapo College of New Jersey (Mahwah)</t>
  </si>
  <si>
    <t>Ramapo College of New Jersey, Office of Admissions, McBride House, 505 Ramapo Valley Road, Mahwah, NJ 07430</t>
  </si>
  <si>
    <t>http://www.ramapo.edu/common/</t>
  </si>
  <si>
    <t>+1 (201) 684-7964</t>
  </si>
  <si>
    <t>admissions@ramapo.edu</t>
  </si>
  <si>
    <t>1.美国语言中心（ELS）：112级。</t>
  </si>
  <si>
    <t>http://www.ramapo.edu/finaid/scholarships/</t>
  </si>
  <si>
    <t>+1 (201) 684-7300</t>
  </si>
  <si>
    <t>a:10:{s:6:"文学";s:37:"./major/175/3741/Undergraduate//9.gif";s:9:"历史学";s:37:"./major/175/3741/Undergraduate//7.gif";s:6:"理学";s:37:"./major/175/3741/Undergraduate//6.gif";s:9:"经济学";s:37:"./major/175/3741/Undergraduate//5.gif";s:9:"教育学";s:37:"./major/175/3741/Undergraduate//4.gif";s:9:"管理学";s:37:"./major/175/3741/Undergraduate//3.gif";s:6:"工学";s:37:"./major/175/3741/Undergraduate//2.gif";s:6:"哲学";s:38:"./major/175/3741/Undergraduate//11.gif";s:6:"医学";s:38:"./major/175/3741/Undergraduate//10.gif";s:6:"法学";s:37:"./major/175/3741/Undergraduate//1.gif";}</t>
  </si>
  <si>
    <t>{"Address":"Ramapo College of New Jersey, Office of Admissions, McBride House, 505 Ramapo Valley Road, Mahwah, NJ 07430","Tel":"+1 (201) 684-7300","Fax":"+1 (201) 684-7964","Mail":"admissions@ramapo.edu","ApplyOnline":"http://www.ramapo.edu/common/","Conditions_Cost": "","Conditions_Edu": "高中毕业", "Conditions_Test": [{"type":"传统托福(PBT)","score":"550"},{"type":"托福机考(CBT)","score":"213"},{"type":"托福网考(IBT)","score":"79"},{"type":"雅思","score":"6"}],"Conditions_Age": "无明确要求","MajorSum": "72", "OpeningTime": [{"time":"11月1日","tip":"春季入学申请截止日期"},{"time":"3月1日","tip":"秋季入学申请截止日期"}],"Tuition": "21624","Other_Application": "-1","Other_reg": "-1","Other_books": "800","ScholarshipUrl": "http://www.ramapo.edu/finaid/scholarships/","alimony":"12768-21600","Other_Conditions": "1.美国语言中心（ELS）：112级。","Currency": "美元","Rate": "6.3387"}</t>
  </si>
  <si>
    <t>Office of Graduate Admissions / Room A-237, Ramapo College of New Jersey, 505 Ramapo Valley Road, Mahwah, NJ 07430</t>
  </si>
  <si>
    <t>http://www.ramapo.edu/graduate/requirements.html</t>
  </si>
  <si>
    <t>graduate@ramapo.edu</t>
  </si>
  <si>
    <t>注：该校未明确语言要求。</t>
  </si>
  <si>
    <t>+1 (201) 684-7270</t>
  </si>
  <si>
    <t>a:4:{s:6:"文学";s:30:"./major/175/3741/Master//9.gif";s:9:"教育学";s:30:"./major/175/3741/Master//4.gif";s:9:"管理学";s:30:"./major/175/3741/Master//3.gif";s:6:"医学";s:31:"./major/175/3741/Master//10.gif";}</t>
  </si>
  <si>
    <t>{"Address":"Office of Graduate Admissions / Room A-237, Ramapo College of New Jersey, 505 Ramapo Valley Road, Mahwah, NJ 07430","Tel":"+1 (201) 684-7270","Fax":"","Mail":"graduate@ramapo.edu","ApplyOnline":"http://www.ramapo.edu/graduate/requirements.html","Conditions_Cost": [{"score":"四分制  3.0","tip":"GPA"}],"Conditions_Edu": "本科毕业", "Conditions_Test": "","Conditions_Age": "无明确要求","MajorSum": "6", "OpeningTime": "","Tuition": "17969","Other_Application": "-1","Other_reg": "-1","Other_books": "-1","ScholarshipUrl": "http://www.ramapo.edu/finaid/scholarships/","alimony":"12768-21600","Other_Conditions": "注：该校未明确语言要求。","Currency": "美元","Rate": "6.3387"}</t>
  </si>
  <si>
    <t>西尔斯代尔学院（西尔斯代尔）</t>
  </si>
  <si>
    <t>Hillsdale College (Hillsdale)</t>
  </si>
  <si>
    <t>Admissions Office, Hillsdale College, 33 E. College Street, Hillsdale, MI 49242</t>
  </si>
  <si>
    <t>https://apply.hillsdale.edu/datatel.erecruiting.web.external/pages/welcome.aspx</t>
  </si>
  <si>
    <t>admissions@hillsdale.edu</t>
  </si>
  <si>
    <t>a:3:{i:0;O:8:"stdClass":2:{s:4:"time";s:10:"11月15日";s:3:"tip";s:42:"提前录取（单一申请）截止日期";}i:1;O:8:"stdClass":2:{s:4:"time";s:10:"12月15日";s:3:"tip";s:45:"提前录取（无限制申请）截止日期";}i:2;O:8:"stdClass":2:{s:4:"time";s:9:"2月15日";s:3:"tip";s:30:"常规录取申请截止日期";}}</t>
  </si>
  <si>
    <t>语言要求：申请人需提交托福考试成绩。</t>
  </si>
  <si>
    <t>http://www.hillsdale.edu/aid/scholarships</t>
  </si>
  <si>
    <t>1 (517) 607-2327</t>
  </si>
  <si>
    <t>a:8:{s:6:"文学";s:37:"./major/175/3011/Undergraduate//9.gif";s:9:"历史学";s:37:"./major/175/3011/Undergraduate//7.gif";s:6:"理学";s:37:"./major/175/3011/Undergraduate//6.gif";s:9:"经济学";s:37:"./major/175/3011/Undergraduate//5.gif";s:9:"教育学";s:37:"./major/175/3011/Undergraduate//4.gif";s:9:"管理学";s:37:"./major/175/3011/Undergraduate//3.gif";s:6:"哲学";s:38:"./major/175/3011/Undergraduate//11.gif";s:6:"法学";s:37:"./major/175/3011/Undergraduate//1.gif";}</t>
  </si>
  <si>
    <t>{"Address":"Admissions Office, Hillsdale College, 33 E. College Street, Hillsdale, MI 49242","Tel":"1 (517) 607-2327","Fax":"","Mail":"admissions@hillsdale.edu","ApplyOnline":"https://apply.hillsdale.edu/datatel.erecruiting.web.external/pages/welcome.aspx","Conditions_Cost": "","Conditions_Edu": "高中毕业", "Conditions_Test": "","Conditions_Age": "无明确要求","MajorSum": "38", "OpeningTime": [{"time":"11月15日","tip":"提前录取（单一申请）截止日期"},{"time":"12月15日","tip":"提前录取（无限制申请）截止日期"},{"time":"2月15日","tip":"常规录取申请截止日期"}],"Tuition": "22250","Other_Application": "35","Other_reg": "-1","Other_books": "-1","ScholarshipUrl": "http://www.hillsdale.edu/aid/scholarships","alimony":"12768-21600","Other_Conditions": "语言要求：申请人需提交托福考试成绩。","Currency": "美元","Rate": "6.3387"}</t>
  </si>
  <si>
    <t>要求提交GRE考试成绩；&amp;nbsp;没有提及具体语言要求，详情请咨询该校。</t>
  </si>
  <si>
    <t>http://www.hillsdale.edu/academics/graduate/support.asp</t>
  </si>
  <si>
    <t>a:1:{s:6:"法学";s:30:"./major/175/3011/Master//1.gif";}</t>
  </si>
  <si>
    <t>{"Address":"Admissions Office, Hillsdale College, 33 E. College Street, Hillsdale, MI 49242","Tel":"1 (517) 607-2327","Fax":"","Mail":"admissions@hillsdale.edu","ApplyOnline":"https://apply.hillsdale.edu/datatel.erecruiting.web.external/pages/welcome.aspx","Conditions_Cost": "","Conditions_Edu": "本科毕业", "Conditions_Test": "","Conditions_Age": "无明确要求","MajorSum": "1", "OpeningTime": [{"time":"1月15日","tip":"秋季入学申请截止日期"},{"time":"10月15日","tip":"春季入学申请截止日期"}],"Tuition": "21010","Other_Application": "25","Other_reg": "-1","Other_books": "-1","ScholarshipUrl": "http://www.hillsdale.edu/academics/graduate/support.asp","alimony":"12768-21600","Other_Conditions": "要求提交GRE考试成绩；&amp;nbsp;没有提及具体语言要求，详情请咨询该校。","Currency": "美元","Rate": "6.3387"}</t>
  </si>
  <si>
    <t>a:1:{i:0;O:8:"stdClass":2:{s:4:"time";s:9:"1月15日";s:3:"tip";s:30:"秋季入学申请截止日期";}}</t>
  </si>
  <si>
    <t>a:1:{s:6:"法学";s:26:"./major/175/3011/Dr//1.gif";}</t>
  </si>
  <si>
    <t>{"Address":"Admissions Office, Hillsdale College, 33 E. College Street, Hillsdale, MI 49242","Tel":"1 (517) 607-2327","Fax":"","Mail":"admissions@hillsdale.edu","ApplyOnline":"https://apply.hillsdale.edu/datatel.erecruiting.web.external/pages/welcome.aspx","Conditions_Cost": "","Conditions_Edu": "本科毕业", "Conditions_Test": "","Conditions_Age": "无明确要求","MajorSum": "1", "OpeningTime": [{"time":"1月15日","tip":"秋季入学申请截止日期"}],"Tuition": "21010","Other_Application": "25","Other_reg": "-1","Other_books": "-1","ScholarshipUrl": "http://www.hillsdale.edu/academics/graduate/support.asp","alimony":"12768-21600","Other_Conditions": "要求提交GRE考试成绩；&amp;nbsp;没有提及具体语言要求，详情请咨询该校。","Currency": "美元","Rate": "6.3387"}</t>
  </si>
  <si>
    <t>+1 (517) 607-2327</t>
  </si>
  <si>
    <t>a:6:{s:6:"农学";s:34:"./major/175/3011/Foundation//8.gif";s:6:"理学";s:34:"./major/175/3011/Foundation//6.gif";s:6:"工学";s:34:"./major/175/3011/Foundation//2.gif";s:6:"哲学";s:35:"./major/175/3011/Foundation//11.gif";s:6:"医学";s:35:"./major/175/3011/Foundation//10.gif";s:6:"法学";s:34:"./major/175/3011/Foundation//1.gif";}</t>
  </si>
  <si>
    <t>{"Address":"Admissions Office, Hillsdale College, 33 E. College Street, Hillsdale, MI 49242","Tel":"+1 (517) 607-2327","Fax":"","Mail":"admissions@hillsdale.edu","ApplyOnline":"https://apply.hillsdale.edu/datatel.erecruiting.web.external/pages/welcome.aspx","Conditions_Cost": "","Conditions_Edu": "无明确要求", "Conditions_Test": "","Conditions_Age": "无明确要求","MajorSum": "9", "OpeningTime": "","Tuition": "-1","Other_Application": "-1","Other_reg": "-1","Other_books": "-1","ScholarshipUrl": "","alimony":"12768-21600","Other_Conditions": "无明确要求","Currency": "美元","Rate": "6.3387"}</t>
  </si>
  <si>
    <t>蒙特利国际研究学院（蒙特利）</t>
  </si>
  <si>
    <t>Monterey Institute of International Studies (Monterey)</t>
  </si>
  <si>
    <t>Monterey Institute of International Studies Admissions Office 460 Pierce Street Monterey, California 93940 USA</t>
  </si>
  <si>
    <t>http://www.miis.edu/admissions/apply</t>
  </si>
  <si>
    <t>admit@miis.edu</t>
  </si>
  <si>
    <t>申请者需提供托福、雅思或GRE、GMAT考试成绩。</t>
  </si>
  <si>
    <t>http://www.miis.edu/admissions/financialaid#scholarships</t>
  </si>
  <si>
    <t>+1 831.647.4123</t>
  </si>
  <si>
    <t>a:5:{s:6:"文学";s:29:"./major/175/714/Master//9.gif";s:6:"理学";s:29:"./major/175/714/Master//6.gif";s:9:"教育学";s:29:"./major/175/714/Master//4.gif";s:9:"管理学";s:29:"./major/175/714/Master//3.gif";s:6:"法学";s:29:"./major/175/714/Master//1.gif";}</t>
  </si>
  <si>
    <t>{"Address":"Monterey Institute of International Studies Admissions Office 460 Pierce Street Monterey, California 93940 USA","Tel":"+1 831.647.4123","Fax":"","Mail":"admit@miis.edu","ApplyOnline":"http://www.miis.edu/admissions/apply","Conditions_Cost": "","Conditions_Edu": "本科毕业", "Conditions_Test": "","Conditions_Age": "无明确要求","MajorSum": "15", "OpeningTime": "","Tuition": "34970","Other_Application": "50","Other_reg": "-1","Other_books": "-1","ScholarshipUrl": "http://www.miis.edu/admissions/financialaid#scholarships","alimony":"12768-21600","Other_Conditions": "申请者需提供托福、雅思或GRE、GMAT考试成绩。","Currency": "美元","Rate": "6.3387"}</t>
  </si>
  <si>
    <t>Graduate School of Middlebury College, 460 Pierce St, Monterey, CA 93940</t>
  </si>
  <si>
    <t>a:12:{i:0;O:8:"stdClass":2:{s:4:"type";s:17:"传统托福(PBT)";s:5:"score";s:3:"600";}i:1;O:8:"stdClass":2:{s:4:"type";s:17:"托福机考(CBT)";s:5:"score";s:3:"250";}i:2;O:8:"stdClass":2:{s:4:"type";s:17:"托福网考(IBT)";s:5:"score";s:3:"100";}i:3;O:8:"stdClass":2:{s:4:"type";s:23:"托福网考(IBT)阅读";s:5:"score";s:2:"19";}i:4;O:8:"stdClass":2:{s:4:"type";s:23:"托福网考(IBT)写作";s:5:"score";s:2:"23";}i:5;O:8:"stdClass":2:{s:4:"type";s:23:"托福网考(IBT)听力";s:5:"score";s:2:"19";}i:6;O:8:"stdClass":2:{s:4:"type";s:23:"托福网考(IBT)口语";s:5:"score";s:2:"19";}i:7;O:8:"stdClass":2:{s:4:"type";s:6:"雅思";s:5:"score";s:3:"7.0";}i:8;O:8:"stdClass":2:{s:4:"type";s:12:"雅思阅读";s:5:"score";s:3:"7.0";}i:9;O:8:"stdClass":2:{s:4:"type";s:12:"雅思写作";s:5:"score";s:3:"6.5";}i:10;O:8:"stdClass":2:{s:4:"type";s:12:"雅思听力";s:5:"score";s:3:"7.0";}i:11;O:8:"stdClass":2:{s:4:"type";s:12:"雅思口语";s:5:"score";s:3:"6.5";}}</t>
  </si>
  <si>
    <t>a:2:{i:0;O:8:"stdClass":2:{s:4:"time";s:8:"2月1日";s:3:"tip";s:30:"秋季入学申请截止时间";}i:1;O:8:"stdClass":2:{s:4:"time";s:9:"10月1日";s:3:"tip";s:30:"夏季入学申请截止时间";}}</t>
  </si>
  <si>
    <t>申请者需获得四年制本科学历或同等水平。</t>
  </si>
  <si>
    <t>+1 831.647.4100</t>
  </si>
  <si>
    <t>a:2:{s:9:"管理学";s:26:"./major/175/714/MBA//3.gif";s:6:"法学";s:26:"./major/175/714/MBA//1.gif";}</t>
  </si>
  <si>
    <t>{"Address":"Graduate School of Middlebury College, 460 Pierce St, Monterey, CA 93940","Tel":"+1 831.647.4100","Fax":"","Mail":"admit@miis.edu","Conditions_Cost": "","Conditions_Edu": "本科毕业", "Conditions_Test": [{"type":"传统托福(PBT)","score":"600"},{"type":"托福机考(CBT)","score":"250"},{"type":"托福网考(IBT)","score":"100"},{"type":"托福网考(IBT)阅读","score":"19"},{"type":"托福网考(IBT)写作","score":"23"},{"type":"托福网考(IBT)听力","score":"19"},{"type":"托福网考(IBT)口语","score":"19"},{"type":"雅思","score":"7.0"},{"type":"雅思阅读","score":"7.0"},{"type":"雅思写作","score":"6.5"},{"type":"雅思听力","score":"7.0"},{"type":"雅思口语","score":"6.5"}], "Conditions_Work": "无明确要求","xueZhi": "12个月 全日制一年","Conditions_Age": "无明确要求","MajorSum": "5", "OpeningTime": [{"time":"2月1日","tip":"秋季入学申请截止时间"},{"time":"10月1日","tip":"夏季入学申请截止时间"}],"Tuition": "34970","Other_Application": "-1","Other_reg": "-1","Other_books": "-1","ScholarshipUrl": "","alimony":"12768-21600","Other_Conditions": "申请者需获得四年制本科学历或同等水平。","Currency": "美元","Rate": "6.3387"}</t>
  </si>
  <si>
    <t>http://www.miis.edu/academics/language/programs/english/apply/application</t>
  </si>
  <si>
    <t>+1 831.647.3534</t>
  </si>
  <si>
    <t>languages@miis.edu</t>
  </si>
  <si>
    <t>a:1:{i:0;O:8:"stdClass":2:{s:4:"time";s:8:"1月8日";s:3:"tip";s:44:"每年开课4次，1月、4月、6月、9月";}}</t>
  </si>
  <si>
    <t>+1 831.647.4115</t>
  </si>
  <si>
    <t>a:1:{s:6:"文学";s:31:"./major/175/714/Language//9.gif";}</t>
  </si>
  <si>
    <t>{"Address":"Monterey Institute of International Studies Admissions Office 460 Pierce Street Monterey, California 93940 USA","Tel":"+1 831.647.4115","Fax":"+1 831.647.3534  ","Mail":"languages@miis.edu","ApplyOnline":"http://www.miis.edu/academics/language/programs/english/apply/application","Conditions_Cost": "","Conditions_Edu": "无明确要求", "Conditions_Test": "","Conditions_Age": "无明确要求","MajorSum": "4", "OpeningTime": [{"time":"1月8日","tip":"每年开课4次，1月、4月、6月、9月"}],"Tuition": "398","Other_Application": "50","Other_reg": "-1","Other_books": "-1","ScholarshipUrl": "","alimony":"12768-21600","Other_Conditions": "申请人需提交托福考试成绩。","Currency": "美元","Rate": "6.3387"}</t>
  </si>
  <si>
    <t>爱默生学院（波士顿）</t>
  </si>
  <si>
    <t>Emerson College (Boston)</t>
  </si>
  <si>
    <t>Office of Undergraduate Admission, 120 Boylston St., Boston, MA 02116</t>
  </si>
  <si>
    <t>http://www.emerson.edu/admission/undergraduate-admission/apply/international-requirements，https://www.commonapp.org/Login</t>
  </si>
  <si>
    <t>+1 617-824-8609</t>
  </si>
  <si>
    <t>admission@emerson.edu</t>
  </si>
  <si>
    <t>a:2:{i:0;O:8:"stdClass":2:{s:4:"time";s:9:"11月1日";s:3:"tip";s:64:"提前录取（无限制申请）、1月常规申请截止日期";}i:1;O:8:"stdClass":2:{s:4:"time";s:9:"1月15日";s:3:"tip";s:24:"常规申请截止日期";}}</t>
  </si>
  <si>
    <t>http://www.emerson.edu/financial-aid/international-student</t>
  </si>
  <si>
    <t>+1 617-824-8600</t>
  </si>
  <si>
    <t>a:6:{s:6:"文学";s:37:"./major/175/2830/Undergraduate//9.gif";s:9:"教育学";s:37:"./major/175/2830/Undergraduate//4.gif";s:9:"管理学";s:37:"./major/175/2830/Undergraduate//3.gif";s:6:"工学";s:37:"./major/175/2830/Undergraduate//2.gif";s:6:"医学";s:38:"./major/175/2830/Undergraduate//10.gif";s:6:"法学";s:37:"./major/175/2830/Undergraduate//1.gif";}</t>
  </si>
  <si>
    <t>{"Address":"Office of Undergraduate Admission, 120 Boylston St., Boston, MA 02116","Tel":"+1 617-824-8600","Fax":"+1 617-824-8609","Mail":"admission@emerson.edu","ApplyOnline":"http://www.emerson.edu/admission/undergraduate-admission/apply/international-requirements，https://www.commonapp.org/Login","Conditions_Cost": "","Conditions_Edu": "高中毕业", "Conditions_Test": [{"type":"传统托福(PBT)","score":"550"},{"type":"托福机考(CBT)","score":"213"},{"type":"托福网考(IBT)","score":"80"},{"type":"雅思","score":"7"}],"Conditions_Age": "无明确要求","MajorSum": "26", "OpeningTime": [{"time":"11月1日","tip":"提前录取（无限制申请）、1月常规申请截止日期"},{"time":"1月15日","tip":"常规申请截止日期"}],"Tuition": "35072","Other_Application": "-1","Other_reg": "-1","Other_books": "-1","ScholarshipUrl": "http://www.emerson.edu/financial-aid/international-student","alimony":"12768-21600","Other_Conditions": "申请者可提交SAT、ACT考试成绩。","Currency": "美元","Rate": "6.3387"}</t>
  </si>
  <si>
    <t>Office of Graduate Admission, 120 Boylston St., Boston, MA</t>
  </si>
  <si>
    <t>http://www.emerson.edu/admission/graduate-admission/apply</t>
  </si>
  <si>
    <t>+1 617-824-8614</t>
  </si>
  <si>
    <t>gradapp@emerson.edu</t>
  </si>
  <si>
    <t>a:1:{i:0;O:8:"stdClass":2:{s:4:"time";s:8:"3月1日";s:3:"tip";s:86:"各专业申请截止时间不同，新闻学秋季入学申请截止时间为3月1日";}}</t>
  </si>
  <si>
    <t>+1 617-824-8610</t>
  </si>
  <si>
    <t>a:4:{s:6:"文学";s:30:"./major/175/2830/Master//9.gif";s:9:"教育学";s:30:"./major/175/2830/Master//4.gif";s:9:"管理学";s:30:"./major/175/2830/Master//3.gif";s:6:"医学";s:31:"./major/175/2830/Master//10.gif";}</t>
  </si>
  <si>
    <t>{"Address":"Office of Graduate Admission, 120 Boylston St., Boston, MA","Tel":"+1 617-824-8610","Fax":"+1 617-824-8614","Mail":"gradapp@emerson.edu","ApplyOnline":"http://www.emerson.edu/admission/graduate-admission/apply","Conditions_Cost": "","Conditions_Edu": "本科毕业", "Conditions_Test": [{"type":"传统托福(PBT)","score":"550"},{"type":"托福机考(CBT)","score":"213"},{"type":"托福网考(IBT)","score":"80"},{"type":"雅思","score":"7"}],"Conditions_Age": "无明确要求","MajorSum": "10", "OpeningTime": [{"time":"3月1日","tip":"各专业申请截止时间不同，新闻学秋季入学申请截止时间为3月1日"}],"Tuition": "37000","Other_Application": "-1","Other_reg": "-1","Other_books": "-1","ScholarshipUrl": "http://www.emerson.edu/financial-aid/international-student","alimony":"12768-21600","Other_Conditions": "无明确要求","Currency": "美元","Rate": "6.3387"}</t>
  </si>
  <si>
    <t>国际培训学校研究生院（布拉特尔博罗）</t>
  </si>
  <si>
    <t>SIT Graduate Institute</t>
  </si>
  <si>
    <t>SIT Graduate Institute, PO Box 676, 1 Kipling Road, Brattleboro, VT 05302 USA</t>
  </si>
  <si>
    <t>https://secure.worldlearning.org/applications/crm/create-account-graduate.cfm</t>
  </si>
  <si>
    <t>+1 802.258.3428</t>
  </si>
  <si>
    <t>admissions@sit.edu</t>
  </si>
  <si>
    <t>a:1:{i:0;O:8:"stdClass":2:{s:4:"time";s:9:"2月24日";s:3:"tip";s:63:"夏季入学申请截止时间、秋季入学申请截止时间";}}</t>
  </si>
  <si>
    <t>申请者需提交托福或雅思考试成绩。</t>
  </si>
  <si>
    <t>http://www.sit.edu/graduate/intl_finaid.cfm</t>
  </si>
  <si>
    <t>+1 802.258.3510</t>
  </si>
  <si>
    <t>a:4:{s:6:"文学";s:30:"./major/175/5955/Master//9.gif";s:9:"教育学";s:30:"./major/175/5955/Master//4.gif";s:9:"管理学";s:30:"./major/175/5955/Master//3.gif";s:6:"法学";s:30:"./major/175/5955/Master//1.gif";}</t>
  </si>
  <si>
    <t>{"Address":"SIT Graduate Institute, PO Box 676, 1 Kipling Road, Brattleboro, VT 05302 USA","Tel":"+1 802.258.3510","Fax":"+1 802.258.3428","Mail":"admissions@sit.edu","ApplyOnline":"https://secure.worldlearning.org/applications/crm/create-account-graduate.cfm","Conditions_Cost": "","Conditions_Edu": "本科毕业", "Conditions_Test": "","Conditions_Age": "无明确要求","MajorSum": "7", "OpeningTime": [{"time":"2月24日","tip":"夏季入学申请截止时间、秋季入学申请截止时间"}],"Tuition": "33310","Other_Application": "50","Other_reg": "-1","Other_books": "-1","ScholarshipUrl": "http://www.sit.edu/graduate/intl_finaid.cfm","alimony":"12768-21600","Other_Conditions": "申请者需提交托福或雅思考试成绩。","Currency": "美元","Rate": "6.3387"}</t>
  </si>
  <si>
    <t>a:2:{s:9:"教育学";s:31:"./major/175/5955/NetWork//4.gif";s:6:"法学";s:31:"./major/175/5955/NetWork//1.gif";}</t>
  </si>
  <si>
    <t>{"Address":"SIT Graduate Institute, PO Box 676, 1 Kipling Road, Brattleboro, VT 05302 USA","Tel":"+1 802.258.3510","Fax":"+1 802.258.3428","Mail":"admissions@sit.edu","ApplyOnline":"https://secure.worldlearning.org/applications/crm/create-account-graduate.cfm","Conditions_Cost": "","Conditions_Edu": "无明确要求", "Conditions_Test": "","Conditions_Age": "无明确要求","MajorSum": "3", "OpeningTime": "","Tuition": "33310","Other_Application": "","Other_reg": "-1","Other_books": "-1","ScholarshipUrl": "http://www.sit.edu/graduate/intl_finaid.cfm","alimony":"12768-21600","Other_Conditions": "无明确要求","Currency": "美元","Rate": "6.3387"}</t>
  </si>
  <si>
    <t>圣爱德华大学(奥斯汀)</t>
  </si>
  <si>
    <t>St. Edward's University (Austin)</t>
  </si>
  <si>
    <t>St. Edward's University, 3001 South Congress Avenue Austin, Texas 78704</t>
  </si>
  <si>
    <t>http://www.stedwards.edu/admission/onlineapplication</t>
  </si>
  <si>
    <t>a:5:{i:0;O:8:"stdClass":2:{s:4:"type";s:17:"传统托福(PBT)";s:5:"score";s:3:"500";}i:1;O:8:"stdClass":2:{s:4:"type";s:17:"托福网考(IBT)";s:5:"score";s:2:"61";}i:2;O:8:"stdClass":2:{s:4:"type";s:6:"雅思";s:5:"score";s:3:"5.0";}i:3;O:8:"stdClass":2:{s:4:"type";s:3:"PTE";s:5:"score";s:2:"44";}i:4;O:8:"stdClass":2:{s:4:"type";s:18:"SAT批判性阅读";s:5:"score";s:3:"500";}}</t>
  </si>
  <si>
    <t>seu.admit@stedwards.edu</t>
  </si>
  <si>
    <t>a:2:{i:0;O:8:"stdClass":2:{s:4:"time";s:8:"2月1日";s:3:"tip";s:30:"提前录取申请截止日期";}i:1;O:8:"stdClass":2:{s:4:"time";s:8:"5月1日";s:3:"tip";s:30:"常规录取申请截止日期";}}</t>
  </si>
  <si>
    <t>1.ACT：阅读与英语部分不少于21分。</t>
  </si>
  <si>
    <t>http://www.stedwards.edu/admission/international/scholarships</t>
  </si>
  <si>
    <t>1 512-448-8500</t>
  </si>
  <si>
    <t>a:10:{s:6:"文学";s:37:"./major/175/5718/Undergraduate//9.gif";s:9:"历史学";s:37:"./major/175/5718/Undergraduate//7.gif";s:6:"理学";s:37:"./major/175/5718/Undergraduate//6.gif";s:9:"经济学";s:37:"./major/175/5718/Undergraduate//5.gif";s:9:"教育学";s:37:"./major/175/5718/Undergraduate//4.gif";s:9:"管理学";s:37:"./major/175/5718/Undergraduate//3.gif";s:6:"工学";s:37:"./major/175/5718/Undergraduate//2.gif";s:6:"哲学";s:38:"./major/175/5718/Undergraduate//11.gif";s:6:"医学";s:38:"./major/175/5718/Undergraduate//10.gif";s:6:"法学";s:37:"./major/175/5718/Undergraduate//1.gif";}</t>
  </si>
  <si>
    <t>{"Address":"St. Edward's University, 3001 South Congress Avenue Austin, Texas 78704","Tel":"1 512-448-8500","Fax":"","Mail":"seu.admit@stedwards.edu","ApplyOnline":"http://www.stedwards.edu/admission/onlineapplication","Conditions_Cost": "","Conditions_Edu": "高中毕业", "Conditions_Test": [{"type":"传统托福(PBT)","score":"500"},{"type":"托福网考(IBT)","score":"61"},{"type":"雅思","score":"5.0"},{"type":"PTE","score":"44"},{"type":"SAT批判性阅读","score":"500"}],"Conditions_Age": "无明确要求","MajorSum": "64", "OpeningTime": [{"time":"2月1日","tip":"提前录取申请截止日期"},{"time":"5月1日","tip":"常规录取申请截止日期"}],"Tuition": "33320","Other_Application": "-1","Other_reg": "-1","Other_books": "-1","ScholarshipUrl": "http://www.stedwards.edu/admission/international/scholarships","alimony":"12768-21600","Other_Conditions": "1.ACT：阅读与英语部分不少于21分。","Currency": "美元","Rate": "6.3387"}</t>
  </si>
  <si>
    <t>a:1:{i:0;O:8:"stdClass":2:{s:5:"score";s:15:"四分制  2.75";s:3:"tip";s:35:"GPA（最后60个学分平均分）";}}</t>
  </si>
  <si>
    <t>seu.grad@stedwards.edu</t>
  </si>
  <si>
    <t>a:2:{i:0;O:8:"stdClass":2:{s:4:"time";s:9:"2月15日";s:3:"tip";s:30:"提前录取申请截止日期";}i:1;O:8:"stdClass":2:{s:4:"time";s:9:"5月15日";s:3:"tip";s:30:"常规录取申请截止日期";}}</t>
  </si>
  <si>
    <t>http://www.stedwards.edu/admission/graduate/financialaid#scholarships-and-fellowships</t>
  </si>
  <si>
    <t>1 512-428-1050</t>
  </si>
  <si>
    <t>a:1:{s:9:"管理学";s:30:"./major/175/5718/Master//3.gif";}</t>
  </si>
  <si>
    <t>{"Address":"St. Edward's University, 3001 South Congress Avenue Austin, Texas 78704","Tel":"1 512-428-1050","Fax":"","Mail":"seu.grad@stedwards.edu","ApplyOnline":"http://www.stedwards.edu/admission/onlineapplication","Conditions_Cost": [{"score":"四分制  2.75","tip":"GPA（最后60个学分平均分）"}],"Conditions_Edu": "本科毕业", "Conditions_Test": [{"type":"托福网考(IBT)","score":"79"},{"type":"雅思","score":"6.0"}],"Conditions_Age": "无明确要求","MajorSum": "2", "OpeningTime": [{"time":"2月15日","tip":"提前录取申请截止日期"},{"time":"5月15日","tip":"常规录取申请截止日期"}],"Tuition": "38460","Other_Application": "-1","Other_reg": "-1","Other_books": "-1","ScholarshipUrl": "http://www.stedwards.edu/admission/graduate/financialaid#scholarships-and-fellowships","alimony":"12768-21600","Other_Conditions": "1.要求提交GRE或GMAT考试成绩。","Currency": "美元","Rate": "6.3387"}</t>
  </si>
  <si>
    <t>a:4:{s:9:"教育学";s:34:"./major/175/5718/Foundation//4.gif";s:6:"工学";s:34:"./major/175/5718/Foundation//2.gif";s:6:"医学";s:35:"./major/175/5718/Foundation//10.gif";s:6:"法学";s:34:"./major/175/5718/Foundation//1.gif";}</t>
  </si>
  <si>
    <t>{"Address":"St. Edward's University, 3001 South Congress Avenue Austin, Texas 78704","Tel":"1 512-448-8500","Fax":"","Mail":"seu.admit@stedwards.edu","ApplyOnline":"http://www.stedwards.edu/admission/onlineapplication","Conditions_Cost": "","Conditions_Edu": "无明确要求", "Conditions_Test": "","Conditions_Age": "无明确要求","MajorSum": "5", "OpeningTime": "","Tuition": "-1","Other_Application": "-1","Other_reg": "-1","Other_books": "-1","ScholarshipUrl": "","alimony":"12768-21600","Other_Conditions": "无明确要求","Currency": "美元","Rate": "6.3387"}</t>
  </si>
  <si>
    <t>阿斯伯里神学院（维尔莫）</t>
  </si>
  <si>
    <t>Asbury Theological Seminary (Wilmore)</t>
  </si>
  <si>
    <t>Admissions Office Asbury Theological Seminary 204 N. Lexington Ave. Wilmore, KY 40390</t>
  </si>
  <si>
    <t>http://www.asburyseminary.edu/admissions/apply/</t>
  </si>
  <si>
    <t>Admissions.Office@asburyseminary.edu</t>
  </si>
  <si>
    <t>http://www.asburyseminary.edu/admissions/funding-your-seminary-education/scholarships/</t>
  </si>
  <si>
    <t>+1 859.858.2211</t>
  </si>
  <si>
    <t>a:7:{s:6:"文学";s:30:"./major/175/2327/Master//9.gif";s:6:"理学";s:30:"./major/175/2327/Master//6.gif";s:9:"教育学";s:30:"./major/175/2327/Master//4.gif";s:9:"管理学";s:30:"./major/175/2327/Master//3.gif";s:6:"哲学";s:31:"./major/175/2327/Master//11.gif";s:6:"医学";s:31:"./major/175/2327/Master//10.gif";s:6:"法学";s:30:"./major/175/2327/Master//1.gif";}</t>
  </si>
  <si>
    <t>{"Address":"Admissions Office Asbury Theological Seminary 204 N. Lexington Ave. Wilmore, KY 40390","Tel":"+1 859.858.2211","Fax":"","Mail":"Admissions.Office@asburyseminary.edu","ApplyOnline":"http://www.asburyseminary.edu/admissions/apply/","Conditions_Cost": "","Conditions_Edu": "本科毕业", "Conditions_Test": [{"type":"传统托福(PBT)","score":"550"},{"type":"托福网考(IBT)","score":"79"},{"type":"雅思","score":"7"}],"Conditions_Age": "无明确要求","MajorSum": "16", "OpeningTime": "","Tuition": "13008","Other_Application": "-1","Other_reg": "-1","Other_books": "-1","ScholarshipUrl": "http://www.asburyseminary.edu/admissions/funding-your-seminary-education/scholarships/","alimony":"12768-21600","Other_Conditions": "无明确要求","Currency": "美元","Rate": "6.3387"}</t>
  </si>
  <si>
    <t>admissions.office@asburyseminary.edu</t>
  </si>
  <si>
    <t>a:2:{s:6:"文学";s:26:"./major/175/2327/Dr//9.gif";s:6:"哲学";s:27:"./major/175/2327/Dr//11.gif";}</t>
  </si>
  <si>
    <t>{"Address":"Admissions Office Asbury Theological Seminary 204 N. Lexington Ave. Wilmore, KY 40390","Tel":"+1 859.858.2211","Fax":"","Mail":"admissions.office@asburyseminary.edu","ApplyOnline":"http://www.asburyseminary.edu/admissions/apply/","Conditions_Cost": "","Conditions_Edu": "硕士毕业", "Conditions_Test": [{"type":"传统托福(PBT)","score":"550"},{"type":"托福网考(IBT)","score":"79"},{"type":"雅思","score":"7"}],"Conditions_Age": "无明确要求","MajorSum": "3", "OpeningTime": "","Tuition": "16536","Other_Application": "-1","Other_reg": "-1","Other_books": "-1","ScholarshipUrl": "http://www.asburyseminary.edu/admissions/funding-your-seminary-education/scholarships/","alimony":"12768-21600","Other_Conditions": "无明确要求","Currency": "美元","Rate": "6.3387"}</t>
  </si>
  <si>
    <t>a:1:{s:6:"哲学";s:32:"./major/175/2327/NetWork//11.gif";}</t>
  </si>
  <si>
    <t>{"Address":"Admissions Office Asbury Theological Seminary 204 N. Lexington Ave. Wilmore, KY 40390","Tel":"+1 859.858.2211","Fax":"","Mail":"Admissions.Office@asburyseminary.edu","ApplyOnline":"http://www.asburyseminary.edu/admissions/apply/","Conditions_Cost": "","Conditions_Edu": "无明确要求", "Conditions_Test": "","Conditions_Age": "无明确要求","MajorSum": "2", "OpeningTime": "","Tuition": "13008","Other_Application": "","Other_reg": "-1","Other_books": "-1","ScholarshipUrl": "http://www.asburyseminary.edu/admissions/funding-your-seminary-education/scholarships/","alimony":"12768-21600","Other_Conditions": "无明确要求","Currency": "美元","Rate": "6.3387"}</t>
  </si>
  <si>
    <t>瓦格纳学院（斯塔滕岛）</t>
  </si>
  <si>
    <t>Wagner College (Staten Island)</t>
  </si>
  <si>
    <t>Wagner College One Campus RoadS taten Island, New York 10301 U.S.A.</t>
  </si>
  <si>
    <t>a:4:{i:0;O:8:"stdClass":2:{s:4:"type";s:17:"传统托福(PBT)";s:5:"score";s:3:"550";}i:1;O:8:"stdClass":2:{s:4:"type";s:17:"托福机考(CBT)";s:5:"score";s:3:"217";}i:2;O:8:"stdClass":2:{s:4:"type";s:17:"托福网考(IBT)";s:5:"score";s:2:"79";}i:3;O:8:"stdClass":2:{s:4:"type";s:6:"雅思";s:5:"score";s:3:"6.5";}}</t>
  </si>
  <si>
    <t>admissions@wagner.edu</t>
  </si>
  <si>
    <t>a:2:{i:0;O:8:"stdClass":2:{s:4:"time";s:9:"12月1日";s:3:"tip";s:30:"提前录取申请截止日期";}i:1;O:8:"stdClass":2:{s:4:"time";s:9:"2月15日";s:3:"tip";s:30:"常规录取申请截止日期";}}</t>
  </si>
  <si>
    <t>可提交SAT或ACT考试成绩</t>
  </si>
  <si>
    <t>http://wagner.edu/financial-aid/finaidtypes/</t>
  </si>
  <si>
    <t>1-718-390-3411</t>
  </si>
  <si>
    <t>a:10:{s:6:"文学";s:37:"./major/175/4181/Undergraduate//9.gif";s:9:"历史学";s:37:"./major/175/4181/Undergraduate//7.gif";s:6:"理学";s:37:"./major/175/4181/Undergraduate//6.gif";s:9:"经济学";s:37:"./major/175/4181/Undergraduate//5.gif";s:9:"教育学";s:37:"./major/175/4181/Undergraduate//4.gif";s:9:"管理学";s:37:"./major/175/4181/Undergraduate//3.gif";s:6:"工学";s:37:"./major/175/4181/Undergraduate//2.gif";s:6:"哲学";s:38:"./major/175/4181/Undergraduate//11.gif";s:6:"医学";s:38:"./major/175/4181/Undergraduate//10.gif";s:6:"法学";s:37:"./major/175/4181/Undergraduate//1.gif";}</t>
  </si>
  <si>
    <t>{"Address":"Wagner College One Campus RoadS taten Island, New York 10301 U.S.A.","Tel":"1-718-390-3411","Fax":"","Mail":"admissions@wagner.edu","ApplyOnline":"https://www.commonapp.org/CommonApp/default.aspx","Conditions_Cost": "","Conditions_Edu": "高中毕业", "Conditions_Test": [{"type":"传统托福(PBT)","score":"550"},{"type":"托福机考(CBT)","score":"217"},{"type":"托福网考(IBT)","score":"79"},{"type":"雅思","score":"6.5"}],"Conditions_Age": "无明确要求","MajorSum": "44", "OpeningTime": [{"time":"12月1日","tip":"提前录取申请截止日期"},{"time":"2月15日","tip":"常规录取申请截止日期"}],"Tuition": "38920","Other_Application": "-1","Other_reg": "-1","Other_books": "-1","ScholarshipUrl": "http://wagner.edu/financial-aid/finaidtypes/","alimony":"12768-21600","Other_Conditions": "可提交SAT或ACT考试成绩","Currency": "美元","Rate": "6.3387"}</t>
  </si>
  <si>
    <t>https://wagner-grad.edu.185r.net/application/login/</t>
  </si>
  <si>
    <t>没有提及语言要求，详情请咨询该校。&amp;nbsp;&amp;nbsp;以上要求为微生物学专业录取条件</t>
  </si>
  <si>
    <t>a:4:{s:6:"理学";s:30:"./major/175/4181/Master//6.gif";s:9:"教育学";s:30:"./major/175/4181/Master//4.gif";s:9:"管理学";s:30:"./major/175/4181/Master//3.gif";s:6:"医学";s:31:"./major/175/4181/Master//10.gif";}</t>
  </si>
  <si>
    <t>{"Address":"Wagner College One Campus RoadS taten Island, New York 10301 U.S.A.","Tel":"1-718-390-3411","Fax":"","Mail":"admissions@wagner.edu","ApplyOnline":"https://wagner-grad.edu.185r.net/application/login/","Conditions_Cost": "","Conditions_Edu": "本科毕业", "Conditions_Test": "","Conditions_Age": "无明确要求","MajorSum": "7", "OpeningTime": "","Tuition": "23328","Other_Application": "-1","Other_reg": "-1","Other_books": "-1","ScholarshipUrl": "http://wagner.edu/financial-aid/finaidtypes/","alimony":"12768-21600","Other_Conditions": "没有提及语言要求，详情请咨询该校。&amp;nbsp;&amp;nbsp;以上要求为微生物学专业录取条件","Currency": "美元","Rate": "6.3387"}</t>
  </si>
  <si>
    <t>admissions@wagner.edu，frank.desimone@wagner.edu</t>
  </si>
  <si>
    <t>a:2:{i:0;O:8:"stdClass":2:{s:4:"time";s:8:"5月1日";s:3:"tip";s:30:"秋季入学申请截止日期";}i:1;O:8:"stdClass":2:{s:4:"time";s:9:"12月1日";s:3:"tip";s:30:"春季入学申请截止日期";}}</t>
  </si>
  <si>
    <t>1-718-390-3411，1 718.420.4491</t>
  </si>
  <si>
    <t>a:1:{s:9:"管理学";s:27:"./major/175/4181/MBA//3.gif";}</t>
  </si>
  <si>
    <t>{"Address":"Wagner College One Campus RoadS taten Island, New York 10301 U.S.A.  ","Tel":"1-718-390-3411，1 718.420.4491","Fax":"","Mail":"admissions@wagner.edu，frank.desimone@wagner.edu","Conditions_Cost": "","Conditions_Edu": "本科毕业", "Conditions_Test": [{"type":"传统托福(PBT)","score":"550"},{"type":"托福机考(CBT)","score":"217"},{"type":"托福网考(IBT)","score":"79"},{"type":"雅思","score":"6.5"}], "Conditions_Work": "无明确要求","xueZhi": "24个月 全日制两年","Conditions_Age": "无明确要求","MajorSum": "1", "OpeningTime": [{"time":"5月1日","tip":"秋季入学申请截止日期"},{"time":"12月1日","tip":"春季入学申请截止日期"}],"Tuition": "42780","Other_Application": "-1","Other_reg": "-1","Other_books": "-1","ScholarshipUrl": "","alimony":"12768-21600","Other_Conditions": "无明确要求","Currency": "美元","Rate": "6.3387"}</t>
  </si>
  <si>
    <t>Wagner College One Campus Road Staten Island, New York 10301 U.S.A.</t>
  </si>
  <si>
    <t>a:3:{s:9:"教育学";s:34:"./major/175/4181/Foundation//4.gif";s:6:"医学";s:35:"./major/175/4181/Foundation//10.gif";s:6:"法学";s:34:"./major/175/4181/Foundation//1.gif";}</t>
  </si>
  <si>
    <t>{"Address":"Wagner College One Campus Road Staten Island, New York 10301 U.S.A.","Tel":"1-718-390-3411","Fax":"","Mail":"admissions@wagner.edu","ApplyOnline":"https://www.commonapp.org/CommonApp/default.aspx","Conditions_Cost": "","Conditions_Edu": "无明确要求", "Conditions_Test": "","Conditions_Age": "无明确要求","MajorSum": "3", "OpeningTime": "","Tuition": "-1","Other_Application": "-1","Other_reg": "-1","Other_books": "-1","ScholarshipUrl": "","alimony":"12768-21600","Other_Conditions": "无明确要求","Currency": "美元","Rate": "6.3387"}</t>
  </si>
  <si>
    <t>哈特威克学院（奥尼昂塔）</t>
  </si>
  <si>
    <t>Hartwick College (Oneonta)</t>
  </si>
  <si>
    <t>Hartwick College, Office of Admissions, PO Box 4022, Oneonta, NY 13820</t>
  </si>
  <si>
    <t>http://www.hartwick.edu/admissions/apply-now</t>
  </si>
  <si>
    <t>a:6:{i:0;O:8:"stdClass":2:{s:4:"type";s:17:"传统托福(PBT)";s:5:"score";s:3:"550";}i:1;O:8:"stdClass":2:{s:4:"type";s:17:"托福机考(CBT)";s:5:"score";s:3:"213";}i:2;O:8:"stdClass":2:{s:4:"type";s:17:"托福网考(IBT)";s:5:"score";s:2:"80";}i:3;O:8:"stdClass":2:{s:4:"type";s:6:"雅思";s:5:"score";s:3:"5.5";}i:4;O:8:"stdClass":2:{s:4:"type";s:18:"SAT批判性阅读";s:5:"score";s:3:"420";}i:5;O:8:"stdClass":2:{s:4:"type";s:3:"ACT";s:5:"score";s:2:"21";}}</t>
  </si>
  <si>
    <t>+1 607-431-4102，1 607-431-4154</t>
  </si>
  <si>
    <t>admissions@hartwick.edu</t>
  </si>
  <si>
    <t>a:2:{i:0;O:8:"stdClass":2:{s:4:"time";s:9:"11月1日";s:3:"tip";s:33:"提前录取的申请截止日期";}i:1;O:8:"stdClass":2:{s:4:"time";s:10:"12月31日";s:3:"tip";s:18:"全年皆可申请";}}</t>
  </si>
  <si>
    <t>http://www.hartwick.edu/admissions/scholarships-and-financial-aid</t>
  </si>
  <si>
    <t>+1 888-427-8942</t>
  </si>
  <si>
    <t>a:10:{s:6:"文学";s:37:"./major/175/3965/Undergraduate//9.gif";s:9:"历史学";s:37:"./major/175/3965/Undergraduate//7.gif";s:6:"理学";s:37:"./major/175/3965/Undergraduate//6.gif";s:9:"经济学";s:37:"./major/175/3965/Undergraduate//5.gif";s:9:"教育学";s:37:"./major/175/3965/Undergraduate//4.gif";s:9:"管理学";s:37:"./major/175/3965/Undergraduate//3.gif";s:6:"工学";s:37:"./major/175/3965/Undergraduate//2.gif";s:6:"哲学";s:38:"./major/175/3965/Undergraduate//11.gif";s:6:"医学";s:38:"./major/175/3965/Undergraduate//10.gif";s:6:"法学";s:37:"./major/175/3965/Undergraduate//1.gif";}</t>
  </si>
  <si>
    <t>{"Address":"Hartwick College, Office of Admissions, PO Box 4022, Oneonta, NY 13820","Tel":"+1 888-427-8942","Fax":"+1 607-431-4102，1 607-431-4154","Mail":"admissions@hartwick.edu","ApplyOnline":"http://www.hartwick.edu/admissions/apply-now","Conditions_Cost": "","Conditions_Edu": "高中毕业", "Conditions_Test": [{"type":"传统托福(PBT)","score":"550"},{"type":"托福机考(CBT)","score":"213"},{"type":"托福网考(IBT)","score":"80"},{"type":"雅思","score":"5.5"},{"type":"SAT批判性阅读","score":"420"},{"type":"ACT","score":"21"}],"Conditions_Age": "无明确要求","MajorSum": "30", "OpeningTime": [{"time":"11月1日","tip":"提前录取的申请截止日期"},{"time":"12月31日","tip":"全年皆可申请"}],"Tuition": "38120","Other_Application": "-1","Other_reg": "-1","Other_books": "700","ScholarshipUrl": "http://www.hartwick.edu/admissions/scholarships-and-financial-aid","alimony":"12768-21600","Other_Conditions": "","Currency": "美元","Rate": "6.3387"}</t>
  </si>
  <si>
    <t>a:1:{s:9:"教育学";s:34:"./major/175/3965/Specialist//4.gif";}</t>
  </si>
  <si>
    <t>{"Address":"Hartwick College, Office of Admissions, PO Box 4022, Oneonta, NY 13820","Tel":"+1 888-427-8942","Fax":"+1 607-431-4102，1 607-431-4154","Mail":"admissions@hartwick.edu","ApplyOnline":"http://www.hartwick.edu/admissions/apply-now","Conditions_Cost": "","Conditions_Edu": "无明确要求", "Conditions_Test": "","Conditions_Age": "无明确要求","MajorSum": "2", "OpeningTime": "","Tuition": "-1","Other_Application": "-1","Other_reg": "-1","Other_books": "-1","ScholarshipUrl": "","alimony":"12768-21600","Other_Conditions": "无明确要求","Currency": "美元","Rate": "6.3387"}</t>
  </si>
  <si>
    <t>a:4:{s:9:"教育学";s:34:"./major/175/3965/Foundation//4.gif";s:6:"工学";s:34:"./major/175/3965/Foundation//2.gif";s:6:"医学";s:35:"./major/175/3965/Foundation//10.gif";s:6:"法学";s:34:"./major/175/3965/Foundation//1.gif";}</t>
  </si>
  <si>
    <t>{"Address":"Hartwick College, Office of Admissions, PO Box 4022, Oneonta, NY 13820","Tel":"+1 888-427-8942","Fax":"+1 607-431-4102，1 607-431-4154","Mail":"admissions@hartwick.edu","ApplyOnline":"http://www.hartwick.edu/admissions/apply-now","Conditions_Cost": "","Conditions_Edu": "无明确要求", "Conditions_Test": "","Conditions_Age": "无明确要求","MajorSum": "4", "OpeningTime": "","Tuition": "-1","Other_Application": "-1","Other_reg": "-1","Other_books": "-1","ScholarshipUrl": "","alimony":"12768-21600","Other_Conditions": "无明确要求","Currency": "美元","Rate": "6.3387"}</t>
  </si>
  <si>
    <t>穆伦堡学院（阿伦敦）</t>
  </si>
  <si>
    <t>Muhlenberg College (Allentown)</t>
  </si>
  <si>
    <t>Office of Admission Muhlenberg College 2400 W. Chew Street Allentown, PA 18104-5586</t>
  </si>
  <si>
    <t>http://www.muhlenberg.edu/main/admissions/internationalapplicationchecklist/</t>
  </si>
  <si>
    <t>admission@muhlenberg.edu</t>
  </si>
  <si>
    <t>注：申请人可提交SAT或ACT成绩代替托福考试成绩。</t>
  </si>
  <si>
    <t>http://www.muhlenberg.edu/main/aboutus/finaid/</t>
  </si>
  <si>
    <t>+1 484-664-3200</t>
  </si>
  <si>
    <t>a:9:{s:6:"文学";s:37:"./major/175/5044/Undergraduate//9.gif";s:9:"历史学";s:37:"./major/175/5044/Undergraduate//7.gif";s:6:"理学";s:37:"./major/175/5044/Undergraduate//6.gif";s:9:"经济学";s:37:"./major/175/5044/Undergraduate//5.gif";s:9:"管理学";s:37:"./major/175/5044/Undergraduate//3.gif";s:6:"工学";s:37:"./major/175/5044/Undergraduate//2.gif";s:6:"哲学";s:38:"./major/175/5044/Undergraduate//11.gif";s:6:"医学";s:38:"./major/175/5044/Undergraduate//10.gif";s:6:"法学";s:37:"./major/175/5044/Undergraduate//1.gif";}</t>
  </si>
  <si>
    <t>{"Address":"Office of Admission Muhlenberg College 2400 W. Chew Street Allentown, PA 18104-5586","Tel":"+1 484-664-3200","Fax":"","Mail":"admission@muhlenberg.edu","ApplyOnline":"http://www.muhlenberg.edu/main/admissions/internationalapplicationchecklist/","Conditions_Cost": "","Conditions_Edu": "高中毕业", "Conditions_Test": [{"type":"传统托福(PBT)","score":"550"},{"type":"托福机考(CBT)","score":"213"},{"type":"托福网考(IBT)","score":"79"}],"Conditions_Age": "无明确要求","MajorSum": "40", "OpeningTime": [{"time":"2月15日","tip":""}],"Tuition": "42470","Other_Application": "50","Other_reg": "-1","Other_books": "-1","ScholarshipUrl": "http://www.muhlenberg.edu/main/aboutus/finaid/","alimony":"12768-21600","Other_Conditions": "注：申请人可提交SAT或ACT成绩代替托福考试成绩。","Currency": "美元","Rate": "6.3387"}</t>
  </si>
  <si>
    <t>a:1:{s:9:"教育学";s:34:"./major/175/5044/Specialist//4.gif";}</t>
  </si>
  <si>
    <t>{"Address":"Office of Admission Muhlenberg College 2400 W. Chew Street Allentown, PA 18104-5586","Tel":"+1 484-664-3200","Fax":"","Mail":"admission@muhlenberg.edu","ApplyOnline":"http://www.muhlenberg.edu/main/admissions/internationalapplicationchecklist/","Conditions_Cost": "","Conditions_Edu": "无明确要求", "Conditions_Test": "","Conditions_Age": "无明确要求","MajorSum": "1", "OpeningTime": [{"time":"2月15日","tip":""}],"Tuition": "42470","Other_Application": "50","Other_reg": "-1","Other_books": "-1","ScholarshipUrl": "http://www.muhlenberg.edu/main/aboutus/finaid/","alimony":"12768-21600","Other_Conditions": "无明确要求","Currency": "美元","Rate": "6.3387"}</t>
  </si>
  <si>
    <t>a:3:{s:9:"教育学";s:34:"./major/175/5044/Foundation//4.gif";s:6:"哲学";s:35:"./major/175/5044/Foundation//11.gif";s:6:"法学";s:34:"./major/175/5044/Foundation//1.gif";}</t>
  </si>
  <si>
    <t>{"Address":"Office of Admission Muhlenberg College 2400 W. Chew Street Allentown, PA 18104-5586","Tel":"+1 484-664-3200","Fax":"","Mail":"admission@muhlenberg.edu","ApplyOnline":"http://www.muhlenberg.edu/main/admissions/internationalapplicationchecklist/","Conditions_Cost": "","Conditions_Edu": "无明确要求", "Conditions_Test": "","Conditions_Age": "无明确要求","MajorSum": "2", "OpeningTime": "","Tuition": "-1","Other_Application": "-1","Other_reg": "-1","Other_books": "-1","ScholarshipUrl": "","alimony":"12768-21600","Other_Conditions": "无明确要求","Currency": "美元","Rate": "6.3387"}</t>
  </si>
  <si>
    <t>南方浸会神学院(路易斯维尔)</t>
  </si>
  <si>
    <t>The Southern Baptist Theological Seminary (Louisville)</t>
  </si>
  <si>
    <t>The Southern Baptist Theological Seminary   2825 Lexington Road   Louisville, KY 40280</t>
  </si>
  <si>
    <t>http://www.sbts.edu/future-students/international-students/</t>
  </si>
  <si>
    <t>a:3:{i:0;O:8:"stdClass":2:{s:4:"type";s:17:"传统托福(PBT)";s:5:"score";s:3:"557";}i:1;O:8:"stdClass":2:{s:4:"type";s:17:"托福机考(CBT)";s:5:"score";s:3:"220";}i:2;O:8:"stdClass":2:{s:4:"type";s:17:"托福网考(IBT)";s:5:"score";s:2:"83";}}</t>
  </si>
  <si>
    <t>admissions@sbts.edu</t>
  </si>
  <si>
    <t>http://www.sbts.edu/current-students/financial-aid/sbts-scholarships/</t>
  </si>
  <si>
    <t>a:6:{s:6:"文学";s:30:"./major/175/2434/Master//9.gif";s:9:"管理学";s:30:"./major/175/2434/Master//3.gif";s:21:"职教及其他类别";s:31:"./major/175/2434/Master//13.gif";s:6:"哲学";s:31:"./major/175/2434/Master//11.gif";s:6:"医学";s:31:"./major/175/2434/Master//10.gif";s:6:"法学";s:30:"./major/175/2434/Master//1.gif";}</t>
  </si>
  <si>
    <t>{"Address":"The Southern Baptist Theological Seminary   2825 Lexington Road   Louisville, KY 40280","Tel":"+1-800-626-5525","Fax":"","Mail":"admissions@sbts.edu","ApplyOnline":"http://www.sbts.edu/future-students/international-students/","Conditions_Cost": "","Conditions_Edu": "本科毕业", "Conditions_Test": [{"type":"传统托福(PBT)","score":"557"},{"type":"托福机考(CBT)","score":"220"},{"type":"托福网考(IBT)","score":"83"}],"Conditions_Age": "无明确要求","MajorSum": "21", "OpeningTime": "","Tuition": "13800","Other_Application": "35","Other_reg": "-1","Other_books": "-1","ScholarshipUrl": "http://www.sbts.edu/current-students/financial-aid/sbts-scholarships/","alimony":"12768-21600","Other_Conditions": "无明确要求","Currency": "美元","Rate": "6.3387"}</t>
  </si>
  <si>
    <t>a:3:{i:0;O:8:"stdClass":2:{s:4:"type";s:17:"传统托福(PBT)";s:5:"score";s:3:"575";}i:1;O:8:"stdClass":2:{s:4:"type";s:17:"托福机考(CBT)";s:5:"score";s:3:"233";}i:2;O:8:"stdClass":2:{s:4:"type";s:17:"托福网考(IBT)";s:5:"score";s:2:"90";}}</t>
  </si>
  <si>
    <t>a:5:{s:6:"文学";s:26:"./major/175/2434/Dr//9.gif";s:9:"教育学";s:26:"./major/175/2434/Dr//4.gif";s:9:"管理学";s:26:"./major/175/2434/Dr//3.gif";s:6:"哲学";s:27:"./major/175/2434/Dr//11.gif";s:6:"医学";s:27:"./major/175/2434/Dr//10.gif";}</t>
  </si>
  <si>
    <t>{"Address":"The Southern Baptist Theological Seminary   2825 Lexington Road   Louisville, KY 40280","Tel":"+1-800-626-5525","Fax":"","Mail":"admissions@sbts.edu","ApplyOnline":"http://www.sbts.edu/future-students/international-students/","Conditions_Cost": "","Conditions_Edu": "本科毕业", "Conditions_Test": [{"type":"传统托福(PBT)","score":"575"},{"type":"托福机考(CBT)","score":"233"},{"type":"托福网考(IBT)","score":"90"}],"Conditions_Age": "无明确要求","MajorSum": "28", "OpeningTime": "","Tuition": "-1","Other_Application": "-1","Other_reg": "-1","Other_books": "-1","ScholarshipUrl": "http://www.sbts.edu/current-students/financial-aid/sbts-scholarships/","alimony":"12768-21600","Other_Conditions": "无明确要求","Currency": "美元","Rate": "6.3387"}</t>
  </si>
  <si>
    <t>伯克里音乐学院(波士顿)</t>
  </si>
  <si>
    <t>Berklee College of Music (Boston)</t>
  </si>
  <si>
    <t>Office of Admissions, Berklee College of Music, 1140 Boylston Street, Boston, MA 02215</t>
  </si>
  <si>
    <t>https://apply.berklee.edu/</t>
  </si>
  <si>
    <t>a:2:{i:0;O:8:"stdClass":2:{s:4:"type";s:17:"托福网考(IBT)";s:5:"score";s:2:"72";}i:1;O:8:"stdClass":2:{s:4:"type";s:6:"雅思";s:5:"score";s:1:"6";}}</t>
  </si>
  <si>
    <t>+1 617 747-2047</t>
  </si>
  <si>
    <t>admissions@berklee.edu</t>
  </si>
  <si>
    <t>a:4:{i:0;O:8:"stdClass":2:{s:4:"time";s:9:"11月1日";s:3:"tip";s:57:"秋季入学提前录取（无限制申请）截止日期";}i:1;O:8:"stdClass":2:{s:4:"time";s:9:"1月15日";s:3:"tip";s:36:"秋季入学常规申请截止日期";}i:2;O:8:"stdClass":2:{s:4:"time";s:8:"7月1日";s:3:"tip";s:30:"春季入学申请截止日期";}i:3;O:8:"stdClass":2:{s:4:"time";s:9:"12月1日";s:3:"tip";s:30:"夏季入学申请截止日期";}}</t>
  </si>
  <si>
    <t>http://www.berklee.edu/scholarships</t>
  </si>
  <si>
    <t>+1 617 747-2222</t>
  </si>
  <si>
    <t>a:4:{s:6:"文学";s:37:"./major/175/2788/Undergraduate//9.gif";s:9:"教育学";s:37:"./major/175/2788/Undergraduate//4.gif";s:6:"工学";s:37:"./major/175/2788/Undergraduate//2.gif";s:6:"医学";s:38:"./major/175/2788/Undergraduate//10.gif";}</t>
  </si>
  <si>
    <t>{"Address":"Office of Admissions, Berklee College of Music, 1140 Boylston Street, Boston, MA 02215","Tel":"+1 617 747-2222","Fax":"+1 617 747-2047","Mail":"admissions@berklee.edu","ApplyOnline":"https://apply.berklee.edu/","Conditions_Cost": "","Conditions_Edu": "高中毕业", "Conditions_Test": [{"type":"托福网考(IBT)","score":"72"},{"type":"雅思","score":"6"}],"Conditions_Age": "无明确要求","MajorSum": "12", "OpeningTime": [{"time":"11月1日","tip":"秋季入学提前录取（无限制申请）截止日期"},{"time":"1月15日","tip":"秋季入学常规申请截止日期"},{"time":"7月1日","tip":"春季入学申请截止日期"},{"time":"12月1日","tip":"夏季入学申请截止日期"}],"Tuition": "36514","Other_Application": "-1","Other_reg": "-1","Other_books": "-1","ScholarshipUrl": "http://www.berklee.edu/scholarships","alimony":"12768-21600","Other_Conditions": "无明确要求","Currency": "美元","Rate": "6.3387"}</t>
  </si>
  <si>
    <t>Berklee College of Music, Valencia Campus, Palau de les Arts Reina Sofía – Anexo Sur, Avenida Autopista del Saler, 146013 Valencia (Spain)</t>
  </si>
  <si>
    <t>a:6:{i:0;O:8:"stdClass":2:{s:4:"type";s:17:"传统托福(PBT)";s:5:"score";s:3:"600";}i:1;O:8:"stdClass":2:{s:4:"type";s:17:"托福机考(CBT)";s:5:"score";s:3:"250";}i:2;O:8:"stdClass":2:{s:4:"type";s:17:"托福网考(IBT)";s:5:"score";s:3:"100";}i:3;O:8:"stdClass":2:{s:4:"type";s:6:"雅思";s:5:"score";s:3:"7.5";}i:4;O:8:"stdClass":2:{s:4:"type";s:3:"CAE";s:5:"score";s:1:"C";}i:5;O:8:"stdClass":2:{s:4:"type";s:3:"PTE";s:5:"score";s:2:"73";}}</t>
  </si>
  <si>
    <t>admissionsvalencia@berklee.edu</t>
  </si>
  <si>
    <t>a:2:{i:0;O:8:"stdClass":2:{s:4:"time";s:10:"11月30日";s:3:"tip";s:30:"提前录取申请截止日期";}i:1;O:8:"stdClass":2:{s:4:"time";s:8:"3月1日";s:3:"tip";s:30:"常规录取申请截止日期";}}</t>
  </si>
  <si>
    <t>语言要求：&amp;nbsp;1.剑桥商务英语证书：C。</t>
  </si>
  <si>
    <t>+34 963 332 802</t>
  </si>
  <si>
    <t>a:1:{s:6:"文学";s:30:"./major/175/2788/Master//9.gif";}</t>
  </si>
  <si>
    <t>{"Address":"Berklee College of Music, Valencia Campus, Palau de les Arts Reina Sofía – Anexo Sur, Avenida Autopista del Saler, 146013 Valencia (Spain)","Tel":"+34 963 332 802","Fax":"","Mail":"admissionsvalencia@berklee.edu","ApplyOnline":"https://apply.berklee.edu/","Conditions_Cost": "","Conditions_Edu": "本科毕业", "Conditions_Test": [{"type":"传统托福(PBT)","score":"600"},{"type":"托福机考(CBT)","score":"250"},{"type":"托福网考(IBT)","score":"100"},{"type":"雅思","score":"7.5"},{"type":"CAE","score":"C"},{"type":"PTE","score":"73"}],"Conditions_Age": "无明确要求","MajorSum": "4", "OpeningTime": [{"time":"11月30日","tip":"提前录取申请截止日期"},{"time":"3月1日","tip":"常规录取申请截止日期"}],"Tuition": "35750","Other_Application": "150","Other_reg": "-1","Other_books": "-1","ScholarshipUrl": "http://www.berklee.edu/scholarships","alimony":"12768-21600","Other_Conditions": "语言要求：&amp;nbsp;1.剑桥商务英语证书：C。","Currency": "美元","Rate": "6.3387"}</t>
  </si>
  <si>
    <t>{"Address":"","Tel":"","Fax":"","Mail":"","Conditions_Cost": "","Conditions_Edu": "无明确要求", "Conditions_Test": "", "Conditions_Work": "3年以上","Conditions_Age": "无明确要求","MajorSum": "0", "OpeningTime": "","Tuition": "-1","Other_Application": "-1","Other_reg": "-1","Other_books": "-1","ScholarshipUrl": "","alimony":"12768-21600","Other_Conditions": "无明确要求","Currency": "美元","Rate": "6.3387"}</t>
  </si>
  <si>
    <t>a:2:{s:6:"文学";s:34:"./major/175/2788/Specialist//9.gif";s:6:"工学";s:34:"./major/175/2788/Specialist//2.gif";}</t>
  </si>
  <si>
    <t>{"Address":"Office of Admissions, Berklee College of Music, 1140 Boylston Street, Boston, MA 02215","Tel":"+1 617 747-2222","Fax":"+1 617 747-2047","Mail":"admissions@berklee.edu","ApplyOnline":"https://apply.berklee.edu/","Conditions_Cost": "","Conditions_Edu": "高中毕业", "Conditions_Test": [{"type":"托福网考(IBT)","score":"72"},{"type":"雅思","score":"6"}],"Conditions_Age": "无明确要求","MajorSum": "9", "OpeningTime": [{"time":"11月1日","tip":"秋季入学提前录取（无限制申请）截止日期"},{"time":"1月15日","tip":"秋季入学常规申请截止日期"},{"time":"7月1日","tip":"春季入学申请截止日期"},{"time":"12月1日","tip":"夏季入学申请截止日期"}],"Tuition": "31484","Other_Application": "-1","Other_reg": "-1","Other_books": "-1","ScholarshipUrl": "http://www.berklee.edu/scholarships","alimony":"12768-21600","Other_Conditions": "无明确要求","Currency": "美元","Rate": "6.3387"}</t>
  </si>
  <si>
    <t>Office of Special Programs, Berklee College of Music, 1140 Boylston Street, MS-155 SP, Boston, Massachusetts 02215-3693, U.S.A.</t>
  </si>
  <si>
    <t>http://www.berklee.edu/summer/imeli/when-do-apply.php</t>
  </si>
  <si>
    <t>+1 617 262-5419</t>
  </si>
  <si>
    <t>summer@berklee.edu</t>
  </si>
  <si>
    <t>a:1:{i:0;O:8:"stdClass":2:{s:4:"time";s:9:"6月25日";s:3:"tip";s:0:"";}}</t>
  </si>
  <si>
    <t>1.入学前年龄需在15岁以上。&amp;nbsp;2.申请人演奏乐器或歌唱时间不得低于6个月。</t>
  </si>
  <si>
    <t>http://www.berklee.edu/summer/imeli/how-pay-for-it.php</t>
  </si>
  <si>
    <t>+1 617 747-2245</t>
  </si>
  <si>
    <t>a:2:{s:6:"文学";s:32:"./major/175/2788/Language//9.gif";s:9:"教育学";s:32:"./major/175/2788/Language//4.gif";}</t>
  </si>
  <si>
    <t>{"Address":"Office of Special Programs, Berklee College of Music, 1140 Boylston Street, MS-155 SP, Boston, Massachusetts 02215-3693, U.S.A.","Tel":"+1 617 747-2245","Fax":"+1 617 262-5419","Mail":"summer@berklee.edu","ApplyOnline":"http://www.berklee.edu/summer/imeli/when-do-apply.php","Conditions_Cost": "","Conditions_Edu": "无明确要求", "Conditions_Test": "","Conditions_Age": "无明确要求","MajorSum": "1", "OpeningTime": [{"time":"6月25日","tip":""}],"Tuition": "749","Other_Application": "50","Other_reg": "35","Other_books": "-1","ScholarshipUrl": "http://www.berklee.edu/summer/imeli/how-pay-for-it.php","alimony":"12768-21600","Other_Conditions": "1.入学前年龄需在15岁以上。&amp;nbsp;2.申请人演奏乐器或歌唱时间不得低于6个月。","Currency": "美元","Rate": "6.3387"}</t>
  </si>
  <si>
    <t>奥罗罗伯特大学(塔尔萨)</t>
  </si>
  <si>
    <t>Oral Roberts University (Tulsa)</t>
  </si>
  <si>
    <t>Office of Admissions, Oral Roberts University, 7777 South Lewis Avenue Tulsa,OK 74171 USA</t>
  </si>
  <si>
    <t>http://www.oru.edu/admissions/international/application_process.php</t>
  </si>
  <si>
    <t>a:1:{i:0;O:8:"stdClass":1:{s:5:"score";s:3:"2.6";}}</t>
  </si>
  <si>
    <t>a:5:{i:0;O:8:"stdClass":2:{s:4:"type";s:17:"传统托福(PBT)";s:5:"score";s:3:"500";}i:1;O:8:"stdClass":2:{s:4:"type";s:17:"托福机考(CBT)";s:5:"score";s:3:"173";}i:2;O:8:"stdClass":2:{s:4:"type";s:17:"托福网考(IBT)";s:5:"score";s:2:"61";}i:3;O:8:"stdClass":2:{s:4:"type";s:3:"SAT";s:5:"score";s:3:"940";}i:4;O:8:"stdClass":2:{s:4:"type";s:3:"ACT";s:5:"score";s:2:"20";}}</t>
  </si>
  <si>
    <t>+1 918.495.6222</t>
  </si>
  <si>
    <t>admissions@oru.edu</t>
  </si>
  <si>
    <t>http://www.oru.edu/financial_assistance/international/</t>
  </si>
  <si>
    <t>+1 800.678.8876</t>
  </si>
  <si>
    <t>a:10:{s:6:"文学";s:37:"./major/175/4702/Undergraduate//9.gif";s:9:"历史学";s:37:"./major/175/4702/Undergraduate//7.gif";s:6:"理学";s:37:"./major/175/4702/Undergraduate//6.gif";s:9:"经济学";s:37:"./major/175/4702/Undergraduate//5.gif";s:9:"教育学";s:37:"./major/175/4702/Undergraduate//4.gif";s:9:"管理学";s:37:"./major/175/4702/Undergraduate//3.gif";s:6:"工学";s:37:"./major/175/4702/Undergraduate//2.gif";s:6:"哲学";s:38:"./major/175/4702/Undergraduate//11.gif";s:6:"医学";s:38:"./major/175/4702/Undergraduate//10.gif";s:6:"法学";s:37:"./major/175/4702/Undergraduate//1.gif";}</t>
  </si>
  <si>
    <t>{"Address":"Office of Admissions, Oral Roberts University, 7777 South Lewis Avenue Tulsa,OK 74171 USA","Tel":"+1 800.678.8876","Fax":"+1 918.495.6222","Mail":"admissions@oru.edu","ApplyOnline":"http://www.oru.edu/admissions/international/application_process.php","Conditions_Cost": [{"score":"2.6"}],"Conditions_Edu": "高中毕业", "Conditions_Test": [{"type":"传统托福(PBT)","score":"500"},{"type":"托福机考(CBT)","score":"173"},{"type":"托福网考(IBT)","score":"61"},{"type":"SAT","score":"940"},{"type":"ACT","score":"20"}],"Conditions_Age": "无明确要求","MajorSum": "97", "OpeningTime": "","Tuition": "-1","Other_Application": "-1","Other_reg": "-1","Other_books": "-1","ScholarshipUrl": "http://www.oru.edu/financial_assistance/international/","alimony":"12768-21600","Other_Conditions": "无明确要求","Currency": "美元","Rate": "6.3387"}</t>
  </si>
  <si>
    <t>Admissions Graduates, Oral Roberts University, 7777 South Lewis Avenue Tulsa,OK 74171 USA</t>
  </si>
  <si>
    <t>http://www.oru.edu/admissions/graduate_education/Doctor%20of%20Education%20Application</t>
  </si>
  <si>
    <t>alsc@oru.edu</t>
  </si>
  <si>
    <t>1.申请人需提交GRE或GMAT成绩。&amp;nbsp;2.该校未说明语言要求。&amp;nbsp;&amp;nbsp;以上要求为教育学入学要求。</t>
  </si>
  <si>
    <t>+1 800.643.7976</t>
  </si>
  <si>
    <t>a:6:{s:6:"文学";s:30:"./major/175/4702/Master//9.gif";s:9:"历史学";s:30:"./major/175/4702/Master//7.gif";s:9:"经济学";s:30:"./major/175/4702/Master//5.gif";s:9:"教育学";s:30:"./major/175/4702/Master//4.gif";s:9:"管理学";s:30:"./major/175/4702/Master//3.gif";s:6:"哲学";s:31:"./major/175/4702/Master//11.gif";}</t>
  </si>
  <si>
    <t>{"Address":"Admissions Graduates, Oral Roberts University, 7777 South Lewis Avenue Tulsa,OK 74171 USA","Tel":"+1 800.643.7976","Fax":"","Mail":"alsc@oru.edu","ApplyOnline":"http://www.oru.edu/admissions/graduate_education/Doctor%20of%20Education%20Application","Conditions_Cost": [{"score":"3.0"}],"Conditions_Edu": "本科毕业", "Conditions_Test": "","Conditions_Age": "无明确要求","MajorSum": "0", "OpeningTime": "","Tuition": "11606","Other_Application": "35","Other_reg": "-1","Other_books": "-1","ScholarshipUrl": "http://www.oru.edu/financial_assistance/international/","alimony":"12768-21600","Other_Conditions": "1.申请人需提交GRE或GMAT成绩。&amp;nbsp;2.该校未说明语言要求。&amp;nbsp;&amp;nbsp;以上要求为教育学入学要求。","Currency": "美元","Rate": "6.3387"}</t>
  </si>
  <si>
    <t>该校未说明语言要求。&amp;nbsp;&amp;nbsp;以上要求为教育学入学要求。</t>
  </si>
  <si>
    <t>a:3:{s:9:"教育学";s:26:"./major/175/4702/Dr//4.gif";s:9:"管理学";s:26:"./major/175/4702/Dr//3.gif";s:6:"哲学";s:27:"./major/175/4702/Dr//11.gif";}</t>
  </si>
  <si>
    <t>{"Address":"Admissions Graduates, Oral Roberts University, 7777 South Lewis Avenue Tulsa,OK 74171 USA","Tel":"+1 800.643.7976","Fax":"","Mail":"alsc@oru.edu","ApplyOnline":"http://www.oru.edu/admissions/graduate_education/Doctor%20of%20Education%20Application","Conditions_Cost": [{"score":"3.0"}],"Conditions_Edu": "硕士毕业", "Conditions_Test": "","Conditions_Age": "无明确要求","MajorSum": "0", "OpeningTime": "","Tuition": "11606","Other_Application": "35","Other_reg": "-1","Other_books": "-1","ScholarshipUrl": "http://www.oru.edu/financial_assistance/international/","alimony":"12768-21600","Other_Conditions": "该校未说明语言要求。&amp;nbsp;&amp;nbsp;以上要求为教育学入学要求。","Currency": "美元","Rate": "6.3387"}</t>
  </si>
  <si>
    <t>a:2:{s:9:"经济学";s:27:"./major/175/4702/MBA//5.gif";s:9:"管理学";s:27:"./major/175/4702/MBA//3.gif";}</t>
  </si>
  <si>
    <t>{"Address":"","Tel":"","Fax":"","Mail":"","Conditions_Cost": "","Conditions_Edu": "无明确要求", "Conditions_Test": "", "Conditions_Work": "无明确要求","Conditions_Age": "无明确要求","MajorSum": "2", "OpeningTime": "","Tuition": "-1","Other_Application": "-1","Other_reg": "-1","Other_books": "-1","ScholarshipUrl": "","alimony":"12768-21600","Other_Conditions": "无明确要求","Currency": "美元","Rate": "6.3387"}</t>
  </si>
  <si>
    <t>a:11:{s:6:"文学";s:31:"./major/175/4702/NetWork//9.gif";s:9:"历史学";s:31:"./major/175/4702/NetWork//7.gif";s:6:"理学";s:31:"./major/175/4702/NetWork//6.gif";s:9:"经济学";s:31:"./major/175/4702/NetWork//5.gif";s:9:"教育学";s:31:"./major/175/4702/NetWork//4.gif";s:9:"管理学";s:31:"./major/175/4702/NetWork//3.gif";s:6:"工学";s:31:"./major/175/4702/NetWork//2.gif";s:21:"职教及其他类别";s:32:"./major/175/4702/NetWork//13.gif";s:6:"哲学";s:32:"./major/175/4702/NetWork//11.gif";s:6:"医学";s:32:"./major/175/4702/NetWork//10.gif";s:6:"法学";s:31:"./major/175/4702/NetWork//1.gif";}</t>
  </si>
  <si>
    <t>{"Address":"Office of Admissions, Oral Roberts University, 7777 South Lewis Avenue Tulsa,OK 74171 USA","Tel":"+1 800.678.8876","Fax":"+1 918.495.6222","Mail":"admissions@oru.edu","ApplyOnline":"http://www.oru.edu/admissions/international/application_process.php","Conditions_Cost": "","Conditions_Edu": "无明确要求", "Conditions_Test": "","Conditions_Age": "无明确要求","MajorSum": "0", "OpeningTime": "","Tuition": "5586","Other_Application": "","Other_reg": "-1","Other_books": "-1","ScholarshipUrl": "","alimony":"12768-21600","Other_Conditions": "无明确要求","Currency": "美元","Rate": "6.3387"}</t>
  </si>
  <si>
    <t>a:4:{s:6:"农学";s:34:"./major/175/4702/Foundation//8.gif";s:9:"教育学";s:34:"./major/175/4702/Foundation//4.gif";s:6:"医学";s:35:"./major/175/4702/Foundation//10.gif";s:6:"法学";s:34:"./major/175/4702/Foundation//1.gif";}</t>
  </si>
  <si>
    <t>{"Address":"Office of Admissions, Oral Roberts University, 7777 South Lewis Avenue Tulsa,OK 74171 USA","Tel":"+1 800.678.8876","Fax":"+1 918.495.6222","Mail":"admissions@oru.edu","ApplyOnline":"http://www.oru.edu/admissions/international/application_process.php","Conditions_Cost": "","Conditions_Edu": "无明确要求", "Conditions_Test": "","Conditions_Age": "无明确要求","MajorSum": "0", "OpeningTime": "","Tuition": "-1","Other_Application": "-1","Other_reg": "-1","Other_books": "-1","ScholarshipUrl": "","alimony":"12768-21600","Other_Conditions": "无明确要求","Currency": "美元","Rate": "6.3387"}</t>
  </si>
  <si>
    <t>古彻学院（巴尔的摩）</t>
  </si>
  <si>
    <t>Goucher College (Baltimore)</t>
  </si>
  <si>
    <t>Goucher College ∙ 1021 Dulaney Valley Road ∙ Baltimore, Maryland 21204 ∙ USA</t>
  </si>
  <si>
    <t>http://www.goucher.edu/admissions/how-to-apply</t>
  </si>
  <si>
    <t>a:4:{i:0;O:8:"stdClass":2:{s:4:"type";s:17:"托福网考(IBT)";s:5:"score";s:2:"80";}i:1;O:8:"stdClass":2:{s:4:"type";s:17:"托福机考(CBT)";s:5:"score";s:3:"213";}i:2;O:8:"stdClass":2:{s:4:"type";s:17:"传统托福(PBT)";s:5:"score";s:3:"550";}i:3;O:8:"stdClass":2:{s:4:"type";s:6:"雅思";s:5:"score";s:3:"6.5";}}</t>
  </si>
  <si>
    <t>+1 410-337-6354</t>
  </si>
  <si>
    <t>admissions@goucher.edu</t>
  </si>
  <si>
    <t>a:4:{i:0;O:8:"stdClass":2:{s:4:"time";s:10:"11月15日";s:3:"tip";s:42:"提前录取（单一申请）截止日期";}i:1;O:8:"stdClass":2:{s:4:"time";s:9:"12月1日";s:3:"tip";s:45:"提前录取（无限制申请）截止日期";}i:2;O:8:"stdClass":2:{s:4:"time";s:8:"2月1日";s:3:"tip";s:24:"常规申请截止日期";}i:3;O:8:"stdClass":2:{s:4:"time";s:9:"1月15日";s:3:"tip";s:44:"提前录取II（单一申请）截止日期";}}</t>
  </si>
  <si>
    <t>http://www.goucher.edu/admissions/financial-assistance/scholarship-information</t>
  </si>
  <si>
    <t>a:9:{s:6:"文学";s:37:"./major/175/2706/Undergraduate//9.gif";s:9:"历史学";s:37:"./major/175/2706/Undergraduate//7.gif";s:6:"理学";s:37:"./major/175/2706/Undergraduate//6.gif";s:9:"经济学";s:37:"./major/175/2706/Undergraduate//5.gif";s:9:"教育学";s:37:"./major/175/2706/Undergraduate//4.gif";s:9:"管理学";s:37:"./major/175/2706/Undergraduate//3.gif";s:6:"工学";s:37:"./major/175/2706/Undergraduate//2.gif";s:6:"哲学";s:38:"./major/175/2706/Undergraduate//11.gif";s:6:"法学";s:37:"./major/175/2706/Undergraduate//1.gif";}</t>
  </si>
  <si>
    <t>{"Address":"Goucher College ∙ 1021 Dulaney Valley Road ∙ Baltimore, Maryland 21204 ∙ USA ","Tel":"","Fax":"+1 410-337-6354 ","Mail":"admissions@goucher.edu","ApplyOnline":"http://www.goucher.edu/admissions/how-to-apply","Conditions_Cost": "","Conditions_Edu": "高中毕业", "Conditions_Test": [{"type":"托福网考(IBT)","score":"80"},{"type":"托福机考(CBT)","score":"213"},{"type":"传统托福(PBT)","score":"550"},{"type":"雅思","score":"6.5"}],"Conditions_Age": "无明确要求","MajorSum": "34", "OpeningTime": [{"time":"11月15日","tip":"提前录取（单一申请）截止日期"},{"time":"12月1日","tip":"提前录取（无限制申请）截止日期"},{"time":"2月1日","tip":"常规申请截止日期"},{"time":"1月15日","tip":"提前录取II（单一申请）截止日期"}],"Tuition": "38462","Other_Application": "55","Other_reg": "-1","Other_books": "-1","ScholarshipUrl": "http://www.goucher.edu/admissions/financial-assistance/scholarship-information","alimony":"12768-21600","Other_Conditions": "申请者可提供SAT、ACT考试成绩。","Currency": "美元","Rate": "6.3387"}</t>
  </si>
  <si>
    <t>Center for Graduate and Professional Studies, Goucher College, 1021 Dulaney Valley Road, Baltimore, MD 21204</t>
  </si>
  <si>
    <t>http://www.goucher.edu/graduate-programs/how-to-apply</t>
  </si>
  <si>
    <t>a:2:{i:0;O:8:"stdClass":2:{s:4:"time";s:10:"10月18日";s:3:"tip";s:48:"数字艺术专业一月入学申请截止时间";}i:1;O:8:"stdClass":2:{s:4:"time";s:9:"4月18日";s:3:"tip";s:48:"数字艺术专业七月入学申请截止时间";}}</t>
  </si>
  <si>
    <t>以上要求为数码艺术专业入学条件。</t>
  </si>
  <si>
    <t>a:3:{s:6:"文学";s:30:"./major/175/2706/Master//9.gif";s:9:"历史学";s:30:"./major/175/2706/Master//7.gif";s:9:"管理学";s:30:"./major/175/2706/Master//3.gif";}</t>
  </si>
  <si>
    <t>{"Address":"Center for Graduate and Professional Studies, Goucher College, 1021 Dulaney Valley Road, Baltimore, MD 21204","Tel":"+1-410-337-6200","Fax":"+1-410-337-6085 ","Mail":"admissions@goucher.edu","ApplyOnline":"http://www.goucher.edu/graduate-programs/how-to-apply","Conditions_Cost": "","Conditions_Edu": "本科毕业", "Conditions_Test": "","Conditions_Age": "无明确要求","MajorSum": "5", "OpeningTime": [{"time":"10月18日","tip":"数字艺术专业一月入学申请截止时间"},{"time":"4月18日","tip":"数字艺术专业七月入学申请截止时间"}],"Tuition": "14670","Other_Application": "60","Other_reg": "-1","Other_books": "-1","ScholarshipUrl": "http://www.goucher.edu/admissions/financial-assistance/scholarship-information","alimony":"12768-21600","Other_Conditions": "以上要求为数码艺术专业入学条件。","Currency": "美元","Rate": "6.3387"}</t>
  </si>
  <si>
    <t>a:2:{s:9:"教育学";s:34:"./major/175/2706/Foundation//4.gif";s:6:"法学";s:34:"./major/175/2706/Foundation//1.gif";}</t>
  </si>
  <si>
    <t>{"Address":"Goucher College ∙ 1021 Dulaney Valley Road ∙ Baltimore, Maryland 21204 ∙ USA ","Tel":"","Fax":"+1 410-337-6354 ","Mail":"admissions@goucher.edu","ApplyOnline":"http://www.goucher.edu/admissions/how-to-apply","Conditions_Cost": "","Conditions_Edu": "无明确要求", "Conditions_Test": "","Conditions_Age": "无明确要求","MajorSum": "1", "OpeningTime": "","Tuition": "-1","Other_Application": "-1","Other_reg": "-1","Other_books": "-1","ScholarshipUrl": "","alimony":"12768-21600","Other_Conditions": "无明确要求","Currency": "美元","Rate": "6.3387"}</t>
  </si>
  <si>
    <t>罗德岛学院（普罗维登斯）</t>
  </si>
  <si>
    <t>Rhode Island College (Providence)</t>
  </si>
  <si>
    <t>Office of Undergraduate Admissions, The Forman Center, Rhode Island College, Providence, RI 02908-1991</t>
  </si>
  <si>
    <t>internationals@ric.edu</t>
  </si>
  <si>
    <t>a:2:{i:0;O:8:"stdClass":2:{s:4:"time";s:8:"6月1日";s:3:"tip";s:30:"秋季入学申请截止时间";}i:1;O:8:"stdClass":2:{s:4:"time";s:10:"11月15日";s:3:"tip";s:30:"春季入学申请截止时间";}}</t>
  </si>
  <si>
    <t>http://www.ric.edu/financialaid/futureUndergraduate.php</t>
  </si>
  <si>
    <t>+1 (401) 456-8234</t>
  </si>
  <si>
    <t>a:10:{s:6:"文学";s:37:"./major/175/5185/Undergraduate//9.gif";s:9:"历史学";s:37:"./major/175/5185/Undergraduate//7.gif";s:6:"理学";s:37:"./major/175/5185/Undergraduate//6.gif";s:9:"经济学";s:37:"./major/175/5185/Undergraduate//5.gif";s:9:"教育学";s:37:"./major/175/5185/Undergraduate//4.gif";s:9:"管理学";s:37:"./major/175/5185/Undergraduate//3.gif";s:6:"工学";s:37:"./major/175/5185/Undergraduate//2.gif";s:6:"哲学";s:38:"./major/175/5185/Undergraduate//11.gif";s:6:"医学";s:38:"./major/175/5185/Undergraduate//10.gif";s:6:"法学";s:37:"./major/175/5185/Undergraduate//1.gif";}</t>
  </si>
  <si>
    <t>{"Address":"Office of Undergraduate Admissions, The Forman Center, Rhode Island College, Providence, RI 02908-1991","Tel":"+1 (401) 456-8234","Fax":"","Mail":"internationals@ric.edu","ApplyOnline":"http://www.commonapp.org/","Conditions_Cost": "","Conditions_Edu": "高中毕业", "Conditions_Test": [{"type":"传统托福(PBT)","score":"550"},{"type":"托福机考(CBT)","score":"213"},{"type":"托福网考(IBT)","score":"79"},{"type":"雅思","score":"6.5"}],"Conditions_Age": "无明确要求","MajorSum": "61", "OpeningTime": [{"time":"6月1日","tip":"秋季入学申请截止时间"},{"time":"11月15日","tip":"春季入学申请截止时间"}],"Tuition": "18300","Other_Application": "50","Other_reg": "-1","Other_books": "-1","ScholarshipUrl": "http://www.ric.edu/financialaid/futureUndergraduate.php","alimony":"12768-21600","Other_Conditions": "无明确要求","Currency": "美元","Rate": "6.3387"}</t>
  </si>
  <si>
    <t>Office of Graduate Admissions,The Forman Center, Rhode Island College,ProvidenceRI 02908-1991 USA</t>
  </si>
  <si>
    <t>http://www.ric.edu/graduateStudies/applications.php</t>
  </si>
  <si>
    <t>graduatestudies@ric.edu</t>
  </si>
  <si>
    <t>a:3:{i:0;O:8:"stdClass":2:{s:4:"time";s:9:"11月1日";s:3:"tip";s:42:"教育学院春季入学申请截止时间";}i:1;O:8:"stdClass":2:{s:4:"time";s:8:"3月1日";s:3:"tip";s:42:"教育学院秋季入学申请截止时间";}i:2;O:8:"stdClass":2:{s:4:"time";s:8:"2月1日";s:3:"tip";s:39:"学校心理学专业申请截止时间";}}</t>
  </si>
  <si>
    <t>注：&amp;nbsp;1.申请人需提交GRE、GMAT成绩（具体要求详见各专业）。&amp;nbsp;2.申请人需提交托福等语言考试成绩。&amp;nbsp;&amp;nbsp;以上要求为教育学院入学要求。</t>
  </si>
  <si>
    <t>http://www.ric.edu/financialaid/graduate2.php#scholarships</t>
  </si>
  <si>
    <t>+1 (401) 456-8106</t>
  </si>
  <si>
    <t>a:8:{s:6:"文学";s:30:"./major/175/5185/Master//9.gif";s:9:"历史学";s:30:"./major/175/5185/Master//7.gif";s:6:"理学";s:30:"./major/175/5185/Master//6.gif";s:9:"经济学";s:30:"./major/175/5185/Master//5.gif";s:9:"教育学";s:30:"./major/175/5185/Master//4.gif";s:9:"管理学";s:30:"./major/175/5185/Master//3.gif";s:6:"医学";s:31:"./major/175/5185/Master//10.gif";s:6:"法学";s:30:"./major/175/5185/Master//1.gif";}</t>
  </si>
  <si>
    <t>{"Address":"Office of Graduate Admissions,The Forman Center, Rhode Island College,ProvidenceRI 02908-1991 USA","Tel":"+1 (401) 456-8106","Fax":"","Mail":"graduatestudies@ric.edu","ApplyOnline":"http://www.ric.edu/graduateStudies/applications.php","Conditions_Cost": [{"score":"3.0"}],"Conditions_Edu": "本科毕业", "Conditions_Test": "","Conditions_Age": "无明确要求","MajorSum": "35", "OpeningTime": [{"time":"11月1日","tip":"教育学院春季入学申请截止时间"},{"time":"3月1日","tip":"教育学院秋季入学申请截止时间"},{"time":"2月1日","tip":"学校心理学专业申请截止时间"}],"Tuition": "13032","Other_Application": "50","Other_reg": "-1","Other_books": "-1","ScholarshipUrl": "http://www.ric.edu/financialaid/graduate2.php#scholarships","alimony":"12768-21600","Other_Conditions": "注：&amp;nbsp;1.申请人需提交GRE、GMAT成绩（具体要求详见各专业）。&amp;nbsp;2.申请人需提交托福等语言考试成绩。&amp;nbsp;&amp;nbsp;以上要求为教育学院入学要求。","Currency": "美元","Rate": "6.3387"}</t>
  </si>
  <si>
    <t>a:2:{i:0;O:8:"stdClass":2:{s:4:"time";s:9:"11月1日";s:3:"tip";s:42:"教育学院春季入学申请截止时间";}i:1;O:8:"stdClass":2:{s:4:"time";s:8:"3月1日";s:3:"tip";s:42:"教育学院秋季入学申请截止时间";}}</t>
  </si>
  <si>
    <t>http://www.ric.edu/feinsteinschooleducationhumandevelopment/scholarships.php</t>
  </si>
  <si>
    <t>a:1:{s:9:"教育学";s:26:"./major/175/5185/Dr//4.gif";}</t>
  </si>
  <si>
    <t>{"Address":"Office of Graduate Admissions,The Forman Center, Rhode Island College,ProvidenceRI 02908-1991 USA","Tel":"+1 (401) 456-8106","Fax":"","Mail":"graduatestudies@ric.edu","ApplyOnline":"http://www.ric.edu/graduateStudies/applications.php","Conditions_Cost": "","Conditions_Edu": "无明确要求", "Conditions_Test": "","Conditions_Age": "无明确要求","MajorSum": "1", "OpeningTime": [{"time":"11月1日","tip":"教育学院春季入学申请截止时间"},{"time":"3月1日","tip":"教育学院秋季入学申请截止时间"}],"Tuition": "23598","Other_Application": "50","Other_reg": "72","Other_books": "-1","ScholarshipUrl": "http://www.ric.edu/feinsteinschooleducationhumandevelopment/scholarships.php","alimony":"12768-21600","Other_Conditions": "无明确要求","Currency": "美元","Rate": "6.3387"}</t>
  </si>
  <si>
    <t>a:5:{s:9:"历史学";s:34:"./major/175/5185/Specialist//7.gif";s:9:"经济学";s:34:"./major/175/5185/Specialist//5.gif";s:9:"管理学";s:34:"./major/175/5185/Specialist//3.gif";s:6:"医学";s:35:"./major/175/5185/Specialist//10.gif";s:6:"法学";s:34:"./major/175/5185/Specialist//1.gif";}</t>
  </si>
  <si>
    <t>{"Address":"Office of Undergraduate Admissions, The Forman Center, Rhode Island College, Providence, RI 02908-1991","Tel":"+1 (401) 456-8234","Fax":"","Mail":"internationals@ric.edu","ApplyOnline":"http://www.commonapp.org/","Conditions_Cost": "","Conditions_Edu": "高中毕业", "Conditions_Test": [{"type":"传统托福(PBT)","score":"550"},{"type":"托福机考(CBT)","score":"213"},{"type":"托福网考(IBT)","score":"79"},{"type":"雅思","score":"6.5"}],"Conditions_Age": "无明确要求","MajorSum": "6", "OpeningTime": [{"time":"6月1日","tip":"秋季入学申请截止时间"},{"time":"11月15日","tip":"春季入学申请截止时间"}],"Tuition": "-1","Other_Application": "-1","Other_reg": "-1","Other_books": "-1","ScholarshipUrl": "","alimony":"12768-21600","Other_Conditions": "无明确要求","Currency": "美元","Rate": "6.3387"}</t>
  </si>
  <si>
    <t>English as a Second Language, The Forman Center, Rhode Island College, Providence, RI 02908-1991</t>
  </si>
  <si>
    <t>http://www.ric.edu/esl/index.php</t>
  </si>
  <si>
    <t>+1 (401) 456-8284</t>
  </si>
  <si>
    <t>jramirez@ric.edu</t>
  </si>
  <si>
    <t>+1 (401) 456-8573</t>
  </si>
  <si>
    <t>a:2:{s:6:"文学";s:32:"./major/175/5185/Language//9.gif";s:9:"教育学";s:32:"./major/175/5185/Language//4.gif";}</t>
  </si>
  <si>
    <t>{"Address":"English as a Second Language, The Forman Center, Rhode Island College, Providence, RI 02908-1991","Tel":"+1 (401) 456-8573","Fax":"+1 (401) 456-8284","Mail":"jramirez@ric.edu","ApplyOnline":"http://www.ric.edu/esl/index.php","Conditions_Cost": "","Conditions_Edu": "无明确要求", "Conditions_Test": "","Conditions_Age": "无明确要求","MajorSum": "1", "OpeningTime": "","Tuition": "-1","Other_Application": "-1","Other_reg": "-1","Other_books": "-1","ScholarshipUrl": "","alimony":"12768-21600","Other_Conditions": "无明确要求","Currency": "美元","Rate": "6.3387"}</t>
  </si>
  <si>
    <t>a:5:{s:6:"文学";s:31:"./major/175/5185/NetWork//9.gif";s:6:"理学";s:31:"./major/175/5185/NetWork//6.gif";s:9:"经济学";s:31:"./major/175/5185/NetWork//5.gif";s:9:"教育学";s:31:"./major/175/5185/NetWork//4.gif";s:6:"医学";s:32:"./major/175/5185/NetWork//10.gif";}</t>
  </si>
  <si>
    <t>{"Address":"Office of Graduate Admissions,The Forman Center, Rhode Island College,ProvidenceRI 02908-1991 USA","Tel":"+1 (401) 456-8106","Fax":"","Mail":"graduatestudies@ric.edu","ApplyOnline":"http://www.ric.edu/graduateStudies/applications.php","Conditions_Cost": "","Conditions_Edu": "无明确要求", "Conditions_Test": "","Conditions_Age": "无明确要求","MajorSum": "10", "OpeningTime": "","Tuition": "13032","Other_Application": "","Other_reg": "-1","Other_books": "-1","ScholarshipUrl": "http://www.ric.edu/financialaid/graduate2.php#scholarships","alimony":"12768-21600","Other_Conditions": "无明确要求","Currency": "美元","Rate": "6.3387"}</t>
  </si>
  <si>
    <t>芝加哥艺术学院学校（芝加哥）</t>
  </si>
  <si>
    <t>School of the Art Institute of Chicago (Chicago)</t>
  </si>
  <si>
    <t>School of the Art Institute of Chicago, Undergraduate Admissions, 36 S. Wabash Ave., suite 1201 Chicago, IL 60603</t>
  </si>
  <si>
    <t>http://www.saic.edu/admissions/ug/internationalstudents/applicationandfee/</t>
  </si>
  <si>
    <t>a:2:{i:0;O:8:"stdClass":2:{s:4:"type";s:17:"托福网考(IBT)";s:5:"score";s:2:"82";}i:1;O:8:"stdClass":2:{s:4:"type";s:6:"雅思";s:5:"score";s:3:"6.5";}}</t>
  </si>
  <si>
    <t>+1 312.629-6101</t>
  </si>
  <si>
    <t>admiss@saic.edu</t>
  </si>
  <si>
    <t>a:2:{i:0;O:8:"stdClass":2:{s:4:"time";s:8:"5月1日";s:3:"tip";s:30:"秋季入学申请截止日期";}i:1;O:8:"stdClass":2:{s:4:"time";s:9:"1月15日";s:3:"tip";s:30:"春季入学申请截止日期";}}</t>
  </si>
  <si>
    <t>http://www.saic.edu/financialaid/#scholarships</t>
  </si>
  <si>
    <t>+1 312.629.6100</t>
  </si>
  <si>
    <t>a:4:{s:6:"文学";s:37:"./major/175/1991/Undergraduate//9.gif";s:9:"历史学";s:37:"./major/175/1991/Undergraduate//7.gif";s:9:"教育学";s:37:"./major/175/1991/Undergraduate//4.gif";s:6:"工学";s:37:"./major/175/1991/Undergraduate//2.gif";}</t>
  </si>
  <si>
    <t>{"Address":"School of the Art Institute of Chicago, Undergraduate Admissions, 36 S. Wabash Ave., suite 1201 Chicago, IL 60603","Tel":"+1 312.629.6100","Fax":"+1 312.629-6101","Mail":"admiss@saic.edu","ApplyOnline":"http://www.saic.edu/admissions/ug/internationalstudents/applicationandfee/","Conditions_Cost": "","Conditions_Edu": "高中毕业", "Conditions_Test": [{"type":"托福网考(IBT)","score":"82"},{"type":"雅思","score":"6.5"}],"Conditions_Age": "无明确要求","MajorSum": "6", "OpeningTime": [{"time":"5月1日","tip":"秋季入学申请截止日期"},{"time":"1月15日","tip":"春季入学申请截止日期"}],"Tuition": "39810","Other_Application": "85","Other_reg": "-1","Other_books": "-1","ScholarshipUrl": "http://www.saic.edu/financialaid/#scholarships","alimony":"12768-21600","Other_Conditions": "无明确要求","Currency": "美元","Rate": "6.3387"}</t>
  </si>
  <si>
    <t>School of the Art Institute of Chicago, Admissions Office, 36 S. Wabash Ave., suite 1201 Chicago, IL 60603</t>
  </si>
  <si>
    <t>https://app.applyyourself.com/AYApplicantLogin/fl_ApplicantConnectLogin.asp?id=artic-grad</t>
  </si>
  <si>
    <t>gradmiss@saic.edu</t>
  </si>
  <si>
    <t>a:1:{i:0;O:8:"stdClass":2:{s:4:"time";s:9:"1月15日";s:3:"tip";s:33:"建筑学专业申请截止日期";}}</t>
  </si>
  <si>
    <t>以上要求为建筑学专业录取条件</t>
  </si>
  <si>
    <t>a:6:{s:6:"文学";s:30:"./major/175/1991/Master//9.gif";s:9:"历史学";s:30:"./major/175/1991/Master//7.gif";s:9:"教育学";s:30:"./major/175/1991/Master//4.gif";s:9:"管理学";s:30:"./major/175/1991/Master//3.gif";s:6:"工学";s:30:"./major/175/1991/Master//2.gif";s:6:"医学";s:31:"./major/175/1991/Master//10.gif";}</t>
  </si>
  <si>
    <t>{"Address":"School of the Art Institute of Chicago, Admissions Office, 36 S. Wabash Ave., suite 1201 Chicago, IL 60603","Tel":"+1 312.629.6100","Fax":"+1 312.629-6101","Mail":"gradmiss@saic.edu","ApplyOnline":"https://app.applyyourself.com/AYApplicantLogin/fl_ApplicantConnectLogin.asp?id=artic-grad","Conditions_Cost": "","Conditions_Edu": "本科毕业", "Conditions_Test": [{"type":"托福网考(IBT)","score":"100"},{"type":"雅思","score":"7.0"}],"Conditions_Age": "无明确要求","MajorSum": "15", "OpeningTime": [{"time":"1月15日","tip":"建筑学专业申请截止日期"}],"Tuition": "33816","Other_Application": "85","Other_reg": "-1","Other_books": "-1","ScholarshipUrl": "http://www.saic.edu/financialaid/#scholarships","alimony":"12768-21600","Other_Conditions": "以上要求为建筑学专业录取条件","Currency": "美元","Rate": "6.3387"}</t>
  </si>
  <si>
    <t>School of the Art Institute of Chicago, MacLean Center, 112 S. Michigan Ave., suite 605</t>
  </si>
  <si>
    <t>+1 312.345.3789</t>
  </si>
  <si>
    <t>sdasil@saic.edu.</t>
  </si>
  <si>
    <t>a:1:{i:0;O:8:"stdClass":2:{s:4:"time";s:8:"7月8日";s:3:"tip";s:39:"每年开了2次，分别为7月、8月";}}</t>
  </si>
  <si>
    <t>+1 312.345.3785，1 312.345.3585</t>
  </si>
  <si>
    <t>a:2:{s:6:"文学";s:32:"./major/175/1991/Language//9.gif";s:9:"教育学";s:32:"./major/175/1991/Language//4.gif";}</t>
  </si>
  <si>
    <t>{"Address":"School of the Art Institute of Chicago, MacLean Center, 112 S. Michigan Ave., suite 605","Tel":"+1 312.345.3785，1 312.345.3585","Fax":"+1 312.345.3789","Mail":"sdasil@saic.edu.","ApplyOnline":"http://www.saic.edu/admissions/ug/internationalstudents/applicationandfee/","Conditions_Cost": "","Conditions_Edu": "无明确要求", "Conditions_Test": "","Conditions_Age": "无明确要求","MajorSum": "1", "OpeningTime": [{"time":"7月8日","tip":"每年开了2次，分别为7月、8月"}],"Tuition": "1278","Other_Application": "-1","Other_reg": "-1","Other_books": "-1","ScholarshipUrl": "","alimony":"12768-21600","Other_Conditions": "无明确要求","Currency": "美元","Rate": "6.3387"}</t>
  </si>
  <si>
    <t>a:2:{s:6:"文学";s:31:"./major/175/1991/NetWork//9.gif";s:9:"历史学";s:31:"./major/175/1991/NetWork//7.gif";}</t>
  </si>
  <si>
    <t>{"Address":"School of the Art Institute of Chicago, Admissions Office, 36 S. Wabash Ave., suite 1201 Chicago, IL 60603","Tel":"+1 312.629.6100","Fax":"+1 312.629-6101","Mail":"gradmiss@saic.edu","ApplyOnline":"https://app.applyyourself.com/AYApplicantLogin/fl_ApplicantConnectLogin.asp?id=artic-grad","Conditions_Cost": "","Conditions_Edu": "无明确要求", "Conditions_Test": "","Conditions_Age": "无明确要求","MajorSum": "3", "OpeningTime": "","Tuition": "33816","Other_Application": "","Other_reg": "-1","Other_books": "-1","ScholarshipUrl": "http://www.saic.edu/financialaid/#scholarships","alimony":"12768-21600","Other_Conditions": "无明确要求","Currency": "美元","Rate": "6.3387"}</t>
  </si>
  <si>
    <t>蒙大拿大学理工分校（布特）</t>
  </si>
  <si>
    <t>Montana Tech of The University of Montana (Butte)</t>
  </si>
  <si>
    <t>International Admissions   Montana Tech   1300 West Park Street   Butte, MT 59701</t>
  </si>
  <si>
    <t>http://www.mtech.edu/admissions/international/application.htm</t>
  </si>
  <si>
    <t>+1 (406) 496-4710</t>
  </si>
  <si>
    <t>scrowe@mtech.edu，enrollment@mtech.edu</t>
  </si>
  <si>
    <t>http://www.mtech.edu/admissions/international/scholarships.htm</t>
  </si>
  <si>
    <t>+1 (406) 496-4791</t>
  </si>
  <si>
    <t>a:5:{s:6:"文学";s:37:"./major/175/3482/Undergraduate//9.gif";s:6:"理学";s:37:"./major/175/3482/Undergraduate//6.gif";s:9:"管理学";s:37:"./major/175/3482/Undergraduate//3.gif";s:6:"工学";s:37:"./major/175/3482/Undergraduate//2.gif";s:6:"医学";s:38:"./major/175/3482/Undergraduate//10.gif";}</t>
  </si>
  <si>
    <t>{"Address":"International Admissions   Montana Tech   1300 West Park Street   Butte, MT 59701","Tel":"+1 (406) 496-4791","Fax":"+1 (406) 496-4710","Mail":"scrowe@mtech.edu，enrollment@mtech.edu","ApplyOnline":"http://www.mtech.edu/admissions/international/application.htm","Conditions_Cost": [{"score":"2.5"}],"Conditions_Edu": "高中毕业", "Conditions_Test": [{"type":"托福网考(IBT)","score":"71"},{"type":"雅思","score":"6.0"}],"Conditions_Age": "无明确要求","MajorSum": "23", "OpeningTime": [{"time":"8月1日","tip":"秋季入学申请截止时间"},{"time":"12月1日","tip":"春季入学申请截止时间"},{"time":"5月1日","tip":"夏季入学申请截止时间"}],"Tuition": "17084","Other_Application": "30","Other_reg": "-1","Other_books": "900","ScholarshipUrl": "http://www.mtech.edu/admissions/international/scholarships.htm","alimony":"12768-21600","Other_Conditions": "无明确要求","Currency": "美元","Rate": "6.3387"}</t>
  </si>
  <si>
    <t>Graduate Studies Office, Montana Tech of The University of Montana, 1300 West Park Street, Butte MT 59701</t>
  </si>
  <si>
    <t>http://www.mtech.edu/admissions/graduate/apply.htm</t>
  </si>
  <si>
    <t>a:2:{i:0;O:8:"stdClass":2:{s:4:"type";s:17:"托福网考(IBT)";s:5:"score";s:2:"78";}i:1;O:8:"stdClass":2:{s:4:"type";s:6:"雅思";s:5:"score";s:3:"6.5";}}</t>
  </si>
  <si>
    <t>+1 406-496-4710</t>
  </si>
  <si>
    <t>cdunstan@mtech.edu</t>
  </si>
  <si>
    <t>以上为最低语言要求。&amp;nbsp;项目工程管理专业要求托福550分，托福机考213分，托福网考80分，雅思7.0分。</t>
  </si>
  <si>
    <t>http://www.mtech.edu/admissions/graduate/requirements.htm</t>
  </si>
  <si>
    <t>+1 406-496-4304</t>
  </si>
  <si>
    <t>a:4:{s:6:"理学";s:30:"./major/175/3482/Master//6.gif";s:9:"管理学";s:30:"./major/175/3482/Master//3.gif";s:6:"工学";s:30:"./major/175/3482/Master//2.gif";s:6:"医学";s:31:"./major/175/3482/Master//10.gif";}</t>
  </si>
  <si>
    <t>{"Address":"Graduate Studies Office, Montana Tech of The University of Montana, 1300 West Park Street, Butte MT 59701","Tel":"+1 406-496-4304","Fax":"+1 406-496-4710","Mail":"cdunstan@mtech.edu","ApplyOnline":"http://www.mtech.edu/admissions/graduate/apply.htm","Conditions_Cost": "","Conditions_Edu": "本科毕业", "Conditions_Test": [{"type":"托福网考(IBT)","score":"78"},{"type":"雅思","score":"6.5"}],"Conditions_Age": "无明确要求","MajorSum": "16", "OpeningTime": [{"time":"4月1日","tip":"秋季入学申请截止时间"},{"time":"10月1日","tip":"春季入学申请截止时间"}],"Tuition": "15648","Other_Application": "30","Other_reg": "-1","Other_books": "-1","ScholarshipUrl": "http://www.mtech.edu/admissions/graduate/requirements.htm","alimony":"12768-21600","Other_Conditions": "以上为最低语言要求。&amp;nbsp;项目工程管理专业要求托福550分，托福机考213分，托福网考80分，雅思7.0分。","Currency": "美元","Rate": "6.3387"}</t>
  </si>
  <si>
    <t>a:3:{s:9:"管理学";s:34:"./major/175/3482/Specialist//3.gif";s:6:"工学";s:34:"./major/175/3482/Specialist//2.gif";s:6:"医学";s:35:"./major/175/3482/Specialist//10.gif";}</t>
  </si>
  <si>
    <t>{"Address":"International Admissions   Montana Tech   1300 West Park Street   Butte, MT 59701","Tel":"+1 (406) 496-4791","Fax":"+1 (406) 496-4710","Mail":"scrowe@mtech.edu，enrollment@mtech.edu","ApplyOnline":"http://www.mtech.edu/admissions/international/application.htm","Conditions_Cost": [{"score":"2.5"}],"Conditions_Edu": "高中毕业", "Conditions_Test": [{"type":"托福网考(IBT)","score":"71"},{"type":"雅思","score":"6.0"}],"Conditions_Age": "无明确要求","MajorSum": "11", "OpeningTime": [{"time":"8月1日","tip":"秋季入学申请截止时间"},{"time":"12月1日","tip":"春季入学申请截止时间"},{"time":"5月1日","tip":"夏季入学申请截止时间"}],"Tuition": "17084","Other_Application": "30","Other_reg": "-1","Other_books": "900","ScholarshipUrl": "http://www.mtech.edu/admissions/international/scholarships.htm","alimony":"12768-21600","Other_Conditions": "无明确要求","Currency": "美元","Rate": "6.3387"}</t>
  </si>
  <si>
    <t>International Admissions Montana Tech 1300 West Park Street Butte, MT 59701</t>
  </si>
  <si>
    <t>a:2:{s:9:"教育学";s:34:"./major/175/3482/Foundation//4.gif";s:6:"医学";s:35:"./major/175/3482/Foundation//10.gif";}</t>
  </si>
  <si>
    <t>{"Address":"International Admissions Montana Tech 1300 West Park Street Butte, MT 59701","Tel":"+1 (406) 496-4791","Fax":"+1 (406) 496-4710","Mail":"scrowe@mtech.edu，enrollment@mtech.edu","ApplyOnline":"http://www.mtech.edu/admissions/international/application.htm","Conditions_Cost": "","Conditions_Edu": "无明确要求", "Conditions_Test": "","Conditions_Age": "无明确要求","MajorSum": "1", "OpeningTime": "","Tuition": "-1","Other_Application": "-1","Other_reg": "-1","Other_books": "-1","ScholarshipUrl": "","alimony":"12768-21600","Other_Conditions": "无明确要求","Currency": "美元","Rate": "6.3387"}</t>
  </si>
  <si>
    <t>拉西拉大学（里弗赛德）</t>
  </si>
  <si>
    <t>La Sierra University (Riverside)</t>
  </si>
  <si>
    <t>a:10:{s:6:"文学";s:36:"./major/175/642/Undergraduate//9.gif";s:9:"历史学";s:36:"./major/175/642/Undergraduate//7.gif";s:6:"理学";s:36:"./major/175/642/Undergraduate//6.gif";s:9:"经济学";s:36:"./major/175/642/Undergraduate//5.gif";s:9:"教育学";s:36:"./major/175/642/Undergraduate//4.gif";s:9:"管理学";s:36:"./major/175/642/Undergraduate//3.gif";s:6:"工学";s:36:"./major/175/642/Undergraduate//2.gif";s:6:"哲学";s:37:"./major/175/642/Undergraduate//11.gif";s:6:"医学";s:37:"./major/175/642/Undergraduate//10.gif";s:6:"法学";s:36:"./major/175/642/Undergraduate//1.gif";}</t>
  </si>
  <si>
    <t>{"Address":"Office of Admissions &amp; Records,La Sierra University,4500 Riverwalk Parkway,Riverside, CA 92515","Tel":"+1(951) 785-2176","Fax":"+1(951) 785-2447	","Mail":"admissions@lasierra.edu","ApplyOnline":"http://lasierra.edu/apply/","Conditions_Cost": "","Conditions_Edu": "高中毕业", "Conditions_Test": [{"type":"传统托福(PBT)","score":"550"},{"type":"密歇根英语考试","score":"90"}],"Conditions_Age": "无明确要求","MajorSum": "53", "OpeningTime": [{"time":"5月1日","tip":"夏季入学申请截止日期"},{"time":"6月1日","tip":"秋季入学申请截止日期"},{"time":"11月15日","tip":"冬季入学申请截止日期"},{"time":"2月15日","tip":"春季入学申请截止日期"}],"Tuition": "27972","Other_Application": "-1","Other_reg": "-1","Other_books": "1500","ScholarshipUrl": "http://www.lasierra.edu/index.php?id=3590#scholarship","alimony":"12768-21600","Other_Conditions": "无明确要求","Currency": "美元","Rate": "6.3387"}</t>
  </si>
  <si>
    <t>a:5:{s:6:"文学";s:29:"./major/175/642/Master//9.gif";s:6:"理学";s:29:"./major/175/642/Master//6.gif";s:9:"教育学";s:29:"./major/175/642/Master//4.gif";s:9:"管理学";s:29:"./major/175/642/Master//3.gif";s:6:"哲学";s:30:"./major/175/642/Master//11.gif";}</t>
  </si>
  <si>
    <t>{"Address":"Office of Admissions &amp; Records,La Sierra University,4500 Riverwalk Parkway,Riverside, CA 92515","Tel":"+1(951) 785-2176","Fax":"+1(951) 785-2447	","Mail":"admissions@lasierra.edu","ApplyOnline":"http://lasierra.edu/apply/","Conditions_Cost": [{"score":"四分制  2.5","tip":"最低平均分"}],"Conditions_Edu": "本科毕业", "Conditions_Test": [{"type":"传统托福(PBT)","score":"550"},{"type":"密歇根英语考试","score":"90"}],"Conditions_Age": "无明确要求","MajorSum": "16", "OpeningTime": [{"time":"5月1日","tip":"夏季入学申请截止日期"},{"time":"6月1日","tip":"秋季入学申请截止日期"},{"time":"11月15日","tip":"冬季入学申请截止日期"},{"time":"2月15日","tip":"春季入学申请截止日期"}],"Tuition": "17184","Other_Application": "-1","Other_reg": "-1","Other_books": "-1","ScholarshipUrl": "http://www.lasierra.edu/index.php?id=3590#scholarship","alimony":"12768-21600","Other_Conditions": "要求提交GRE或GMAT成绩。","Currency": "美元","Rate": "6.3387"}</t>
  </si>
  <si>
    <t>a:1:{s:9:"教育学";s:25:"./major/175/642/Dr//4.gif";}</t>
  </si>
  <si>
    <t>{"Address":"Office of Admissions &amp; Records,La Sierra University,4500 Riverwalk Parkway,Riverside, CA 92515","Tel":"+1(951) 785-2176","Fax":"+1(951) 785-2447	","Mail":"admissions@lasierra.edu","ApplyOnline":"http://lasierra.edu/apply/","Conditions_Cost": [{"score":"四分制  2.5","tip":"最低平均分"}],"Conditions_Edu": "本科毕业", "Conditions_Test": [{"type":"传统托福(PBT)","score":"550"},{"type":"密歇根英语考试","score":"90"}],"Conditions_Age": "无明确要求","MajorSum": "4", "OpeningTime": [{"time":"5月1日","tip":"夏季入学申请截止日期"},{"time":"6月1日","tip":"秋季入学申请截止日期"},{"time":"11月15日","tip":"冬季入学申请截止日期"},{"time":"2月15日","tip":"春季入学申请截止日期"}],"Tuition": "17184","Other_Application": "-1","Other_reg": "-1","Other_books": "-1","ScholarshipUrl": "http://www.lasierra.edu/index.php?id=3590#scholarship","alimony":"12768-21600","Other_Conditions": "要求提交GRE或GMAT成绩。","Currency": "美元","Rate": "6.3387"}</t>
  </si>
  <si>
    <t>School of Business 4500 Riverwalk Pkwy Riverside, CA 92515</t>
  </si>
  <si>
    <t>a:2:{i:0;O:8:"stdClass":2:{s:4:"type";s:17:"传统托福(PBT)";s:5:"score";s:3:"550";}i:1;O:8:"stdClass":2:{s:4:"type";s:21:"密歇根英语考试";s:5:"score";s:2:"90";}}</t>
  </si>
  <si>
    <t>+1 951.785.2700</t>
  </si>
  <si>
    <t>mba@lasierra.edu</t>
  </si>
  <si>
    <t>+1 951.785.2064</t>
  </si>
  <si>
    <t>a:3:{s:6:"文学";s:26:"./major/175/642/MBA//9.gif";s:9:"管理学";s:26:"./major/175/642/MBA//3.gif";s:6:"法学";s:26:"./major/175/642/MBA//1.gif";}</t>
  </si>
  <si>
    <t>{"Address":"School of Business 4500 Riverwalk Pkwy Riverside, CA 92515","Tel":"+1 951.785.2064","Fax":"+1 951.785.2700","Mail":"mba@lasierra.edu","Conditions_Cost": [{"score":"四分制  3.0","tip":"GPA"}],"Conditions_Edu": "本科毕业", "Conditions_Test": [{"type":"传统托福(PBT)","score":"550"},{"type":"密歇根英语考试","score":"90"}], "Conditions_Work": "无明确要求","Conditions_Age": "无明确要求","MajorSum": "9", "OpeningTime": "","Tuition": "27180","Other_Application": "-1","Other_reg": "-1","Other_books": "-1","ScholarshipUrl": "","alimony":"12768-21600","Other_Conditions": "要求提交GRE或GMAT成绩。","Currency": "美元","Rate": "6.3387"}</t>
  </si>
  <si>
    <t>a:2:{s:6:"文学";s:31:"./major/175/642/Language//9.gif";s:9:"教育学";s:31:"./major/175/642/Language//4.gif";}</t>
  </si>
  <si>
    <t>{"Address":"Office of Admissions &amp; Records,La Sierra University,4500 Riverwalk Parkway,Riverside, CA 92515","Tel":"+1(951) 785-2176","Fax":"+1(951) 785-2447	","Mail":"admissions@lasierra.edu","ApplyOnline":"http://lasierra.edu/apply/","Conditions_Cost": "","Conditions_Edu": "无明确要求", "Conditions_Test": "","Conditions_Age": "无明确要求","MajorSum": "1", "OpeningTime": "","Tuition": "-1","Other_Application": "-1","Other_reg": "-1","Other_books": "-1","ScholarshipUrl": "","alimony":"12768-21600","Other_Conditions": "无明确要求","Currency": "美元","Rate": "6.3387"}</t>
  </si>
  <si>
    <t>a:7:{s:6:"文学";s:33:"./major/175/642/Foundation//9.gif";s:6:"农学";s:33:"./major/175/642/Foundation//8.gif";s:9:"管理学";s:33:"./major/175/642/Foundation//3.gif";s:6:"工学";s:33:"./major/175/642/Foundation//2.gif";s:6:"哲学";s:34:"./major/175/642/Foundation//11.gif";s:6:"医学";s:34:"./major/175/642/Foundation//10.gif";s:6:"法学";s:33:"./major/175/642/Foundation//1.gif";}</t>
  </si>
  <si>
    <t>{"Address":"Office of Admissions &amp; Records,La Sierra University,4500 Riverwalk Parkway,Riverside, CA 92515","Tel":"+1(951) 785-2176","Fax":"+1(951) 785-2447	","Mail":"admissions@lasierra.edu","ApplyOnline":"http://lasierra.edu/apply/","Conditions_Cost": "","Conditions_Edu": "无明确要求", "Conditions_Test": "","Conditions_Age": "无明确要求","MajorSum": "27", "OpeningTime": "","Tuition": "-1","Other_Application": "-1","Other_reg": "-1","Other_books": "-1","ScholarshipUrl": "","alimony":"12768-21600","Other_Conditions": "无明确要求","Currency": "美元","Rate": "6.3387"}</t>
  </si>
  <si>
    <t>富兰克林马歇尔学院(兰卡斯特)</t>
  </si>
  <si>
    <t>Franklin and Marshall College (Lancaster)</t>
  </si>
  <si>
    <t>Office of Admission, Franklin &amp; Marshall College, 637 College Avenue, Lancaster, PA 17603</t>
  </si>
  <si>
    <t>http://www.fandm.edu/apply/application-process</t>
  </si>
  <si>
    <t>+1 717-291-4389</t>
  </si>
  <si>
    <t>admission@fandm.edu</t>
  </si>
  <si>
    <t>a:2:{i:0;O:8:"stdClass":2:{s:4:"time";s:10:"11月15日";s:3:"tip";s:51:"提前录取（单一申请第一批）截止日期";}i:1;O:8:"stdClass":2:{s:4:"time";s:9:"1月15日";s:3:"tip";s:78:"提前录取（单一申请第二批）截止日期、常规申请截止日期";}}</t>
  </si>
  <si>
    <t>http://www.fandm.edu/financialaid/external-scholarship-opportunities</t>
  </si>
  <si>
    <t>+1 877-678-9111</t>
  </si>
  <si>
    <t>a:10:{s:6:"文学";s:37:"./major/175/4951/Undergraduate//9.gif";s:6:"农学";s:37:"./major/175/4951/Undergraduate//8.gif";s:9:"历史学";s:37:"./major/175/4951/Undergraduate//7.gif";s:6:"理学";s:37:"./major/175/4951/Undergraduate//6.gif";s:9:"经济学";s:37:"./major/175/4951/Undergraduate//5.gif";s:9:"管理学";s:37:"./major/175/4951/Undergraduate//3.gif";s:6:"工学";s:37:"./major/175/4951/Undergraduate//2.gif";s:6:"哲学";s:38:"./major/175/4951/Undergraduate//11.gif";s:6:"医学";s:38:"./major/175/4951/Undergraduate//10.gif";s:6:"法学";s:37:"./major/175/4951/Undergraduate//1.gif";}</t>
  </si>
  <si>
    <t>{"Address":"Office of Admission, Franklin &amp; Marshall College, 637 College Avenue, Lancaster, PA 17603","Tel":"+1 877-678-9111","Fax":"+1 717-291-4389","Mail":"admission@fandm.edu","ApplyOnline":"http://www.fandm.edu/apply/application-process","Conditions_Cost": "","Conditions_Edu": "无明确要求", "Conditions_Test": "","Conditions_Age": "无明确要求","MajorSum": "57", "OpeningTime": [{"time":"11月15日","tip":"提前录取（单一申请第一批）截止日期"},{"time":"1月15日","tip":"提前录取（单一申请第二批）截止日期、常规申请截止日期"}],"Tuition": "46185","Other_Application": "-1","Other_reg": "-1","Other_books": "-1","ScholarshipUrl": "http://www.fandm.edu/financialaid/external-scholarship-opportunities","alimony":"12768-21600","Other_Conditions": "1.要求提交SAT或ACT考试成绩。&amp;nbsp;2.要求提交托福或雅思考试成绩。","Currency": "美元","Rate": "6.3387"}</t>
  </si>
  <si>
    <t>a:3:{s:9:"教育学";s:34:"./major/175/4951/Foundation//4.gif";s:6:"医学";s:35:"./major/175/4951/Foundation//10.gif";s:6:"法学";s:34:"./major/175/4951/Foundation//1.gif";}</t>
  </si>
  <si>
    <t>{"Address":"Office of Admission, Franklin &amp; Marshall College, 637 College Avenue, Lancaster, PA 17603","Tel":"+1 877-678-9111","Fax":"+1 717-291-4389","Mail":"admission@fandm.edu","ApplyOnline":"http://www.fandm.edu/apply/application-process","Conditions_Cost": "","Conditions_Edu": "无明确要求", "Conditions_Test": "","Conditions_Age": "无明确要求","MajorSum": "2", "OpeningTime": "","Tuition": "-1","Other_Application": "-1","Other_reg": "-1","Other_books": "-1","ScholarshipUrl": "","alimony":"12768-21600","Other_Conditions": "无明确要求","Currency": "美元","Rate": "6.3387"}</t>
  </si>
  <si>
    <t>南卡罗来纳北部大学（斯帕坦堡）</t>
  </si>
  <si>
    <t>University of South Carolina Upstate (Spartanburg)</t>
  </si>
  <si>
    <t>USC Upstate Admissions  800 University Way  Spartanburg, SC 29303</t>
  </si>
  <si>
    <t>http://www.uscupstate.edu/apply/</t>
  </si>
  <si>
    <t>admissions@uscupstate.edu</t>
  </si>
  <si>
    <t>http://www.uscupstate.edu/enrollment_services/financial_aid/scholarships/default.aspx?id=16092</t>
  </si>
  <si>
    <t>1 800-277-8727，1 864-503-5246</t>
  </si>
  <si>
    <t>a:9:{s:6:"文学";s:37:"./major/175/5273/Undergraduate//9.gif";s:9:"历史学";s:37:"./major/175/5273/Undergraduate//7.gif";s:6:"理学";s:37:"./major/175/5273/Undergraduate//6.gif";s:9:"经济学";s:37:"./major/175/5273/Undergraduate//5.gif";s:9:"教育学";s:37:"./major/175/5273/Undergraduate//4.gif";s:9:"管理学";s:37:"./major/175/5273/Undergraduate//3.gif";s:6:"工学";s:37:"./major/175/5273/Undergraduate//2.gif";s:6:"医学";s:38:"./major/175/5273/Undergraduate//10.gif";s:6:"法学";s:37:"./major/175/5273/Undergraduate//1.gif";}</t>
  </si>
  <si>
    <t>{"Address":"USC Upstate Admissions  800 University Way  Spartanburg, SC 29303 ","Tel":"1 800-277-8727，1 864-503-5246","Fax":"","Mail":"admissions@uscupstate.edu","ApplyOnline":"http://www.uscupstate.edu/apply/","Conditions_Cost": "","Conditions_Edu": "高中毕业", "Conditions_Test": [{"type":"传统托福(PBT)","score":"500"},{"type":"托福机考(CBT)","score":"173"},{"type":"托福网考(IBT)","score":"61"}],"Conditions_Age": "无明确要求","MajorSum": "27", "OpeningTime": "","Tuition": "19776","Other_Application": "-1","Other_reg": "-1","Other_books": "-1","ScholarshipUrl": "http://www.uscupstate.edu/enrollment_services/financial_aid/scholarships/default.aspx?id=16092","alimony":"12768-21600","Other_Conditions": "无明确要求","Currency": "美元","Rate": "6.3387"}</t>
  </si>
  <si>
    <t>http://www.uscupstate.edu/apply/default.aspx?id=38477</t>
  </si>
  <si>
    <t>a:2:{i:0;O:8:"stdClass":2:{s:4:"type";s:9:"GRE数学";s:5:"score";s:3:"400";}i:1;O:8:"stdClass":2:{s:4:"type";s:9:"GRE语文";s:5:"score";s:3:"400";}}</t>
  </si>
  <si>
    <t>没有提及具体语言要求，详情请咨询该校。</t>
  </si>
  <si>
    <t>a:3:{s:9:"教育学";s:30:"./major/175/5273/Master//4.gif";s:6:"工学";s:30:"./major/175/5273/Master//2.gif";s:6:"医学";s:31:"./major/175/5273/Master//10.gif";}</t>
  </si>
  <si>
    <t>{"Address":"USC Upstate Admissions  800 University Way  Spartanburg, SC 29303 ","Tel":"1 800-277-8727，1 864-503-5246","Fax":"","Mail":"admissions@uscupstate.edu","ApplyOnline":"http://www.uscupstate.edu/apply/default.aspx?id=38477","Conditions_Cost": [{"score":"四分制  2.5","tip":"GPA"}],"Conditions_Edu": "本科毕业", "Conditions_Test": [{"type":"GRE数学","score":"400"},{"type":"GRE语文","score":"400"}],"Conditions_Age": "无明确要求","MajorSum": "5", "OpeningTime": "","Tuition": "24960","Other_Application": "-1","Other_reg": "-1","Other_books": "-1","ScholarshipUrl": "http://www.uscupstate.edu/enrollment_services/financial_aid/scholarships/default.aspx?id=16092","alimony":"12768-21600","Other_Conditions": "没有提及具体语言要求，详情请咨询该校。","Currency": "美元","Rate": "6.3387"}</t>
  </si>
  <si>
    <t>a:5:{s:6:"农学";s:34:"./major/175/5273/Foundation//8.gif";s:9:"教育学";s:34:"./major/175/5273/Foundation//4.gif";s:6:"工学";s:34:"./major/175/5273/Foundation//2.gif";s:6:"医学";s:35:"./major/175/5273/Foundation//10.gif";s:6:"法学";s:34:"./major/175/5273/Foundation//1.gif";}</t>
  </si>
  <si>
    <t>{"Address":"USC Upstate Admissions  800 University Way  Spartanburg, SC 29303 ","Tel":"1 800-277-8727，1 864-503-5246","Fax":"","Mail":"admissions@uscupstate.edu","ApplyOnline":"http://www.uscupstate.edu/apply/","Conditions_Cost": "","Conditions_Edu": "无明确要求", "Conditions_Test": "","Conditions_Age": "无明确要求","MajorSum": "11", "OpeningTime": "","Tuition": "-1","Other_Application": "-1","Other_reg": "-1","Other_books": "-1","ScholarshipUrl": "","alimony":"12768-21600","Other_Conditions": "无明确要求","Currency": "美元","Rate": "6.3387"}</t>
  </si>
  <si>
    <t>蒙哥马利学院日尔曼敦分校(日尔曼敦)</t>
  </si>
  <si>
    <t>Montgomery College (Germantown)</t>
  </si>
  <si>
    <t>20200 Observation Drive, SA 150  Germantown, MD 20876</t>
  </si>
  <si>
    <t>http://cms.montgomerycollege.edu/edu/department2.aspx?id=18569</t>
  </si>
  <si>
    <t>a:4:{i:0;O:8:"stdClass":2:{s:4:"type";s:17:"传统托福(PBT)";s:5:"score";s:3:"575";}i:1;O:8:"stdClass":2:{s:4:"type";s:17:"托福网考(IBT)";s:5:"score";s:2:"90";}i:2;O:8:"stdClass":2:{s:4:"type";s:6:"雅思";s:5:"score";s:3:"6.5";}i:3;O:8:"stdClass":2:{s:4:"type";s:18:"SAT批判性阅读";s:5:"score";s:3:"550";}}</t>
  </si>
  <si>
    <t>I20questions@montgomerycollege.edu.</t>
  </si>
  <si>
    <t>http://cms.montgomerycollege.edu/edu/plain.aspx?id=5387</t>
  </si>
  <si>
    <t>+1 240-567-5043</t>
  </si>
  <si>
    <t>a:10:{s:6:"文学";s:34:"./major/175/2729/Specialist//9.gif";s:9:"历史学";s:34:"./major/175/2729/Specialist//7.gif";s:6:"理学";s:34:"./major/175/2729/Specialist//6.gif";s:9:"经济学";s:34:"./major/175/2729/Specialist//5.gif";s:9:"教育学";s:34:"./major/175/2729/Specialist//4.gif";s:9:"管理学";s:34:"./major/175/2729/Specialist//3.gif";s:6:"工学";s:34:"./major/175/2729/Specialist//2.gif";s:21:"职教及其他类别";s:35:"./major/175/2729/Specialist//13.gif";s:6:"医学";s:35:"./major/175/2729/Specialist//10.gif";s:6:"法学";s:34:"./major/175/2729/Specialist//1.gif";}</t>
  </si>
  <si>
    <t>{"Address":"20200 Observation Drive, SA 150  Germantown, MD 20876  ","Tel":"+1 240-567-5043","Fax":"","Mail":"I20questions@montgomerycollege.edu.","ApplyOnline":"http://cms.montgomerycollege.edu/edu/department2.aspx?id=18569","Conditions_Cost": "","Conditions_Edu": "高中毕业", "Conditions_Test": [{"type":"传统托福(PBT)","score":"575"},{"type":"托福网考(IBT)","score":"90"},{"type":"雅思","score":"6.5"},{"type":"SAT批判性阅读","score":"550"}],"Conditions_Age": "无明确要求","MajorSum": "144", "OpeningTime": [{"time":"6月1日","tip":"秋季入学申请截止时间"},{"time":"10月1日","tip":"春季入学申请截止时间"}],"Tuition": "9420","Other_Application": "-1","Other_reg": "-1","Other_books": "-1","ScholarshipUrl": "http://cms.montgomerycollege.edu/edu/plain.aspx?id=5387","alimony":"12768-21600","Other_Conditions": "无明确要求","Currency": "美元","Rate": "6.3387"}</t>
  </si>
  <si>
    <t>a:2:{s:9:"教育学";s:34:"./major/175/2729/Foundation//4.gif";s:6:"医学";s:35:"./major/175/2729/Foundation//10.gif";}</t>
  </si>
  <si>
    <t>芝加哥艺术学院</t>
  </si>
  <si>
    <t>Art Institute of Chicago</t>
  </si>
  <si>
    <t>Office of Undergraduate Admissions 36 S. Wabash Ave., suite 1201 Chicago, IL , US 60603</t>
  </si>
  <si>
    <t>https://app.applyyourself.com/AYApplicantLogin/fl_ApplicantConnectLogin.asp?id=artic-u</t>
  </si>
  <si>
    <t>1.312.629.6101</t>
  </si>
  <si>
    <t>a:2:{i:0;O:8:"stdClass":2:{s:4:"time";s:8:"5月1日";s:3:"tip";s:12:"秋季开学";}i:1;O:8:"stdClass":2:{s:4:"time";s:9:"2月15日";s:3:"tip";s:12:"春季开学";}}</t>
  </si>
  <si>
    <t>http://www.saic.edu/admissions/ug/internationalstudents/meritscholarships/</t>
  </si>
  <si>
    <t>1.800.232.7242</t>
  </si>
  <si>
    <t>a:4:{s:6:"文学";s:38:"./major/175/55700/Undergraduate//9.gif";s:9:"历史学";s:38:"./major/175/55700/Undergraduate//7.gif";s:9:"教育学";s:38:"./major/175/55700/Undergraduate//4.gif";s:6:"工学";s:38:"./major/175/55700/Undergraduate//2.gif";}</t>
  </si>
  <si>
    <t>{"Address":"Office of Undergraduate Admissions 36 S. Wabash Ave., suite 1201 Chicago, IL , US 60603","Tel":"1.800.232.7242","Fax":"1.312.629.6101","Mail":"admiss@saic.edu","ApplyOnline":"https://app.applyyourself.com/AYApplicantLogin/fl_ApplicantConnectLogin.asp?id=artic-u","Conditions_Cost": "","Conditions_Edu": "无明确要求", "Conditions_Test": [{"type":"托福网考(IBT)","score":"79"},{"type":"雅思","score":"6.5"}],"Conditions_Age": "无明确要求","MajorSum": "7", "OpeningTime": [{"time":"5月1日","tip":"秋季开学"},{"time":"2月15日","tip":"春季开学"}],"Tuition": "39810","Other_Application": "-1","Other_reg": "-1","Other_books": "-1","ScholarshipUrl": "http://www.saic.edu/admissions/ug/internationalstudents/meritscholarships/","alimony":"12768-21600","Other_Conditions": "无明确要求","Currency": "美元","Rate": "6.3387"}</t>
  </si>
  <si>
    <t>36 South Wabash 36 S. Wabash Ave., suite 1201 Chicago, IL , US 60603</t>
  </si>
  <si>
    <t>a:2:{i:0;O:8:"stdClass":2:{s:4:"type";s:6:"雅思";s:5:"score";s:3:"6.5";}i:1;O:8:"stdClass":2:{s:4:"type";s:17:"托福网考(IBT)";s:5:"score";s:2:"79";}}</t>
  </si>
  <si>
    <t>1.312.629.6100</t>
  </si>
  <si>
    <t>a:6:{s:6:"文学";s:31:"./major/175/55700/Master//9.gif";s:9:"历史学";s:31:"./major/175/55700/Master//7.gif";s:9:"教育学";s:31:"./major/175/55700/Master//4.gif";s:9:"管理学";s:31:"./major/175/55700/Master//3.gif";s:6:"工学";s:31:"./major/175/55700/Master//2.gif";s:6:"医学";s:32:"./major/175/55700/Master//10.gif";}</t>
  </si>
  <si>
    <t>{"Address":"36 South Wabash 36 S. Wabash Ave., suite 1201 Chicago, IL , US 60603","Tel":"1.312.629.6100","Fax":"1.312.629.6101","Mail":"admiss@saic.edu","ApplyOnline":"https://app.applyyourself.com/AYApplicantLogin/fl_ApplicantConnectLogin.asp?id=artic-grad","Conditions_Cost": "","Conditions_Edu": "无明确要求", "Conditions_Test": [{"type":"雅思","score":"6.5"},{"type":"托福网考(IBT)","score":"79"}],"Conditions_Age": "无明确要求","MajorSum": "15", "OpeningTime": [{"time":"5月1日","tip":"秋季开学"},{"time":"2月15日","tip":"春季开学"}],"Tuition": "42270","Other_Application": "-1","Other_reg": "-1","Other_books": "-1","ScholarshipUrl": "http://www.saic.edu/admissions/ug/internationalstudents/meritscholarships/","alimony":"12768-21600","Other_Conditions": "无明确要求","Currency": "美元","Rate": "6.3387"}</t>
  </si>
  <si>
    <t>格登学院（温汉姆）</t>
  </si>
  <si>
    <t>Gordon College (Wenham)</t>
  </si>
  <si>
    <t>Gordon College, 255 Grapevine Road, Wenham, MA 01984</t>
  </si>
  <si>
    <t>http://www.gordon.edu/internationalapply</t>
  </si>
  <si>
    <t>admissions@gordon</t>
  </si>
  <si>
    <t>http://www.gordon.edu/scholarships</t>
  </si>
  <si>
    <t>1-978-927-2300</t>
  </si>
  <si>
    <t>a:9:{s:6:"文学";s:37:"./major/175/2838/Undergraduate//9.gif";s:9:"历史学";s:37:"./major/175/2838/Undergraduate//7.gif";s:6:"理学";s:37:"./major/175/2838/Undergraduate//6.gif";s:9:"经济学";s:37:"./major/175/2838/Undergraduate//5.gif";s:9:"教育学";s:37:"./major/175/2838/Undergraduate//4.gif";s:9:"管理学";s:37:"./major/175/2838/Undergraduate//3.gif";s:6:"工学";s:37:"./major/175/2838/Undergraduate//2.gif";s:6:"哲学";s:38:"./major/175/2838/Undergraduate//11.gif";s:6:"法学";s:37:"./major/175/2838/Undergraduate//1.gif";}</t>
  </si>
  <si>
    <t>{"Address":"Gordon College, 255 Grapevine Road, Wenham, MA 01984","Tel":"1-978-927-2300","Fax":"","Mail":"admissions@gordon","ApplyOnline":"http://www.gordon.edu/internationalapply","Conditions_Cost": "","Conditions_Edu": "高中毕业", "Conditions_Test": "","Conditions_Age": "无明确要求","MajorSum": "42", "OpeningTime": [{"time":"2月1日","tip":"秋季入学申请截止时间"},{"time":"11月1日","tip":"春季入学申请截止时间"}],"Tuition": "34390","Other_Application": "-1","Other_reg": "-1","Other_books": "-1","ScholarshipUrl": "http://www.gordon.edu/scholarships","alimony":"12768-21600","Other_Conditions": "1.提交SAT或托福考试成绩。","Currency": "美元","Rate": "6.3387"}</t>
  </si>
  <si>
    <t>http://www.gordon.edu/graduate/apply</t>
  </si>
  <si>
    <t>graduate-education@gordon.edu</t>
  </si>
  <si>
    <t>http://www.gordon.edu/graduate/financialaid</t>
  </si>
  <si>
    <t>1-978.867.4322</t>
  </si>
  <si>
    <t>a:3:{s:6:"文学";s:30:"./major/175/2838/Master//9.gif";s:9:"教育学";s:30:"./major/175/2838/Master//4.gif";s:6:"医学";s:31:"./major/175/2838/Master//10.gif";}</t>
  </si>
  <si>
    <t>{"Address":"Gordon College, 255 Grapevine Road, Wenham, MA 01984","Tel":"1-978.867.4322","Fax":"","Mail":"graduate-education@gordon.edu","ApplyOnline":"http://www.gordon.edu/graduate/apply","Conditions_Cost": "","Conditions_Edu": "本科毕业", "Conditions_Test": "","Conditions_Age": "无明确要求","MajorSum": "9", "OpeningTime": "","Tuition": "7800","Other_Application": "50","Other_reg": "-1","Other_books": "-1","ScholarshipUrl": "http://www.gordon.edu/graduate/financialaid","alimony":"12768-21600","Other_Conditions": "无明确要求","Currency": "美元","Rate": "6.3387"}</t>
  </si>
  <si>
    <t>斯腾山大学（格林堡）</t>
  </si>
  <si>
    <t>Seton Hill University (Greensburg)</t>
  </si>
  <si>
    <t>Office of Undergraduate Admissions Seton Hill University Seton Hill Drive Greensburg, PA 15601 USA</t>
  </si>
  <si>
    <t>https://apply.setonhill.edu/</t>
  </si>
  <si>
    <t>+1 (724) 830-1294</t>
  </si>
  <si>
    <t>admit@setonhill.edu</t>
  </si>
  <si>
    <t>1.申请者需提供就读学校成绩单。&amp;nbsp;2.语言要求：在认证的美国大学完成30学时课程，或完成ESL课程，或提供SAT、ACT成绩。</t>
  </si>
  <si>
    <t>http://www.setonhill.edu/admissions/international_students/tuition_aid</t>
  </si>
  <si>
    <t>+1 (724) 838-4281</t>
  </si>
  <si>
    <t>a:10:{s:6:"文学";s:37:"./major/175/5099/Undergraduate//9.gif";s:9:"历史学";s:37:"./major/175/5099/Undergraduate//7.gif";s:6:"理学";s:37:"./major/175/5099/Undergraduate//6.gif";s:9:"教育学";s:37:"./major/175/5099/Undergraduate//4.gif";s:9:"管理学";s:37:"./major/175/5099/Undergraduate//3.gif";s:6:"工学";s:37:"./major/175/5099/Undergraduate//2.gif";s:21:"职教及其他类别";s:38:"./major/175/5099/Undergraduate//13.gif";s:6:"哲学";s:38:"./major/175/5099/Undergraduate//11.gif";s:6:"医学";s:38:"./major/175/5099/Undergraduate//10.gif";s:6:"法学";s:37:"./major/175/5099/Undergraduate//1.gif";}</t>
  </si>
  <si>
    <t>{"Address":"Office of Undergraduate Admissions Seton Hill University Seton Hill Drive Greensburg, PA 15601 USA  ","Tel":"+1 (724) 838-4281","Fax":"+1 (724) 830-1294 ","Mail":"admit@setonhill.edu","ApplyOnline":"https://apply.setonhill.edu/","Conditions_Cost": "","Conditions_Edu": "高中毕业", "Conditions_Test": [{"type":"传统托福(PBT)","score":"550"},{"type":"托福机考(CBT)","score":"213"},{"type":"托福网考(IBT)","score":"79"},{"type":"雅思","score":"6.0"}],"Conditions_Age": "无明确要求","MajorSum": "65", "OpeningTime": "","Tuition": "29200","Other_Application": "35","Other_reg": "-1","Other_books": "-1","ScholarshipUrl": "http://www.setonhill.edu/admissions/international_students/tuition_aid","alimony":"12768-21600","Other_Conditions": "1.申请者需提供就读学校成绩单。&amp;nbsp;2.语言要求：在认证的美国大学完成30学时课程，或完成ESL课程，或提供SAT、ACT成绩。","Currency": "美元","Rate": "6.3387"}</t>
  </si>
  <si>
    <t>Office of Graduate &amp; Adult Studies  Seton Hill Drive Box 5101F Greensburg, PA 15601 USA</t>
  </si>
  <si>
    <t>+1 (724) 830-1891</t>
  </si>
  <si>
    <t>gadmit@setonhill.edu</t>
  </si>
  <si>
    <t>1.申请者需提交就读学校成绩单。&amp;nbsp;2.以上语言要求为最低要求。</t>
  </si>
  <si>
    <t>+1 724-838-4208</t>
  </si>
  <si>
    <t>a:4:{s:6:"文学";s:30:"./major/175/5099/Master//9.gif";s:9:"教育学";s:30:"./major/175/5099/Master//4.gif";s:9:"管理学";s:30:"./major/175/5099/Master//3.gif";s:6:"医学";s:31:"./major/175/5099/Master//10.gif";}</t>
  </si>
  <si>
    <t>{"Address":"Office of Graduate &amp; Adult Studies  Seton Hill Drive Box 5101F Greensburg, PA 15601 USA  ","Tel":"+1 724-838-4208","Fax":"+1 (724) 830-1891   ","Mail":"gadmit@setonhill.edu","ApplyOnline":"https://apply.setonhill.edu/","Conditions_Cost": [{"score":"四分制  3.0","tip":"GPA"}],"Conditions_Edu": "本科毕业", "Conditions_Test": [{"type":"传统托福(PBT)","score":"600"},{"type":"托福机考(CBT)","score":"250"},{"type":"托福网考(IBT)","score":"100"},{"type":"雅思","score":"6.5"}],"Conditions_Age": "无明确要求","MajorSum": "8", "OpeningTime": "","Tuition": "18960","Other_Application": "35","Other_reg": "-1","Other_books": "-1","ScholarshipUrl": "http://www.setonhill.edu/admissions/international_students/tuition_aid","alimony":"12768-21600","Other_Conditions": "1.申请者需提交就读学校成绩单。&amp;nbsp;2.以上语言要求为最低要求。","Currency": "美元","Rate": "6.3387"}</t>
  </si>
  <si>
    <t>a:5:{s:6:"文学";s:34:"./major/175/5099/Specialist//9.gif";s:9:"教育学";s:34:"./major/175/5099/Specialist//4.gif";s:9:"管理学";s:34:"./major/175/5099/Specialist//3.gif";s:6:"工学";s:34:"./major/175/5099/Specialist//2.gif";s:6:"医学";s:35:"./major/175/5099/Specialist//10.gif";}</t>
  </si>
  <si>
    <t>{"Address":"Office of Undergraduate Admissions Seton Hill University Seton Hill Drive Greensburg, PA 15601 USA  ","Tel":"+1 (724) 838-4281","Fax":"+1 (724) 830-1294 ","Mail":"admit@setonhill.edu","ApplyOnline":"https://apply.setonhill.edu/","Conditions_Cost": "","Conditions_Edu": "高中毕业", "Conditions_Test": [{"type":"传统托福(PBT)","score":"550"},{"type":"托福机考(CBT)","score":"213"},{"type":"托福网考(IBT)","score":"79"},{"type":"雅思","score":"6.0"}],"Conditions_Age": "无明确要求","MajorSum": "7", "OpeningTime": "","Tuition": "29200","Other_Application": "35","Other_reg": "-1","Other_books": "-1","ScholarshipUrl": "http://www.setonhill.edu/admissions/international_students/tuition_aid","alimony":"12768-21600","Other_Conditions": "1.申请者需提供就读学校成绩单。&amp;nbsp;2.语言要求：在认证的美国大学完成30学时课程，或完成ESL课程，或提供SAT、ACT成绩。","Currency": "美元","Rate": "6.3387"}</t>
  </si>
  <si>
    <t>a:2:{s:6:"文学";s:32:"./major/175/5099/Language//9.gif";s:9:"教育学";s:32:"./major/175/5099/Language//4.gif";}</t>
  </si>
  <si>
    <t>{"Address":"Office of Undergraduate Admissions Seton Hill University Seton Hill Drive Greensburg, PA 15601 USA  ","Tel":"+1 (724) 838-4281","Fax":"+1 (724) 830-1294 ","Mail":"admit@setonhill.edu","ApplyOnline":"https://apply.setonhill.edu/","Conditions_Cost": "","Conditions_Edu": "无明确要求", "Conditions_Test": "","Conditions_Age": "无明确要求","MajorSum": "1", "OpeningTime": "","Tuition": "-1","Other_Application": "-1","Other_reg": "-1","Other_books": "-1","ScholarshipUrl": "","alimony":"12768-21600","Other_Conditions": "无明确要求","Currency": "美元","Rate": "6.3387"}</t>
  </si>
  <si>
    <t>a:7:{s:6:"文学";s:31:"./major/175/5099/NetWork//9.gif";s:9:"历史学";s:31:"./major/175/5099/NetWork//7.gif";s:9:"教育学";s:31:"./major/175/5099/NetWork//4.gif";s:9:"管理学";s:31:"./major/175/5099/NetWork//3.gif";s:6:"工学";s:31:"./major/175/5099/NetWork//2.gif";s:6:"哲学";s:32:"./major/175/5099/NetWork//11.gif";s:6:"医学";s:32:"./major/175/5099/NetWork//10.gif";}</t>
  </si>
  <si>
    <t>{"Address":"Office of Graduate &amp; Adult Studies  Seton Hill Drive Box 5101F Greensburg, PA 15601 USA  ","Tel":"+1 724-838-4208","Fax":"+1 (724) 830-1891","Mail":"gadmit@setonhill.edu","ApplyOnline":"https://apply.setonhill.edu/","Conditions_Cost": "","Conditions_Edu": "无明确要求", "Conditions_Test": "","Conditions_Age": "无明确要求","MajorSum": "10", "OpeningTime": "","Tuition": "18960","Other_Application": "","Other_reg": "-1","Other_books": "-1","ScholarshipUrl": "http://www.setonhill.edu/admissions/international_students/tuition_aid","alimony":"12768-21600","Other_Conditions": "无明确要求","Currency": "美元","Rate": "6.3387"}</t>
  </si>
  <si>
    <t>加州艺术学院（瓦伦西亚）</t>
  </si>
  <si>
    <t>California Institute of the Arts (Valencia)</t>
  </si>
  <si>
    <t>California Institute of the Arts, Attn: Housing Office, 24700 McBean Parkway, Valencia, CA 91355</t>
  </si>
  <si>
    <t>https://app.applyyourself.com/?id=calarts</t>
  </si>
  <si>
    <t>a:3:{i:0;O:8:"stdClass":2:{s:4:"type";s:17:"托福网考(IBT)";s:5:"score";s:2:"80";}i:1;O:8:"stdClass":2:{s:4:"type";s:6:"雅思";s:5:"score";s:3:"6.5";}i:2;O:8:"stdClass":2:{s:4:"type";s:3:"SAT";s:5:"score";s:3:"500";}}</t>
  </si>
  <si>
    <t>admissions@calarts.edu</t>
  </si>
  <si>
    <t>a:3:{i:0;O:8:"stdClass":2:{s:4:"time";s:9:"11月1日";s:3:"tip";s:30:"春季入学申请截止时间";}i:1;O:8:"stdClass":2:{s:4:"time";s:8:"1月3日";s:3:"tip";s:48:"秋季入学申请截止时间（常规录取）";}i:2;O:8:"stdClass":2:{s:4:"time";s:9:"12月3日";s:3:"tip";s:48:"秋季入学申请截止时间（优先录取）";}}</t>
  </si>
  <si>
    <t>申请者可提交SAT成绩，阅读与写作500分以上可豁免提交托福、雅思成绩。</t>
  </si>
  <si>
    <t>http://calarts.edu/financial-aid/international-students</t>
  </si>
  <si>
    <t>+1 661-253-7897</t>
  </si>
  <si>
    <t>a:3:{s:6:"文学";s:36:"./major/175/383/Undergraduate//9.gif";s:9:"管理学";s:36:"./major/175/383/Undergraduate//3.gif";s:6:"工学";s:36:"./major/175/383/Undergraduate//2.gif";}</t>
  </si>
  <si>
    <t>{"Address":"California Institute of the Arts, Attn: Housing Office, 24700 McBean Parkway, Valencia, CA 91355","Tel":"+1 661-253-7897","Fax":"","Mail":"admissions@calarts.edu","ApplyOnline":"https://app.applyyourself.com/?id=calarts","Conditions_Cost": "","Conditions_Edu": "高中毕业", "Conditions_Test": [{"type":"托福网考(IBT)","score":"80"},{"type":"雅思","score":"6.5"},{"type":"SAT","score":"500"}],"Conditions_Age": "无明确要求","MajorSum": "25", "OpeningTime": [{"time":"11月1日","tip":"春季入学申请截止时间"},{"time":"1月3日","tip":"秋季入学申请截止时间（常规录取）"},{"time":"12月3日","tip":"秋季入学申请截止时间（优先录取）"}],"Tuition": "39976","Other_Application": "85","Other_reg": "-1","Other_books": "-1","ScholarshipUrl": "http://calarts.edu/financial-aid/international-students","alimony":"12768-21600","Other_Conditions": "申请者可提交SAT成绩，阅读与写作500分以上可豁免提交托福、雅思成绩。","Currency": "美元","Rate": "6.3387"}</t>
  </si>
  <si>
    <t>a:4:{s:6:"文学";s:29:"./major/175/383/Master//9.gif";s:9:"管理学";s:29:"./major/175/383/Master//3.gif";s:6:"工学";s:29:"./major/175/383/Master//2.gif";s:6:"法学";s:29:"./major/175/383/Master//1.gif";}</t>
  </si>
  <si>
    <t>{"Address":"California Institute of the Arts, Attn: Housing Office, 24700 McBean Parkway, Valencia, CA 91355","Tel":"+1 661-253-7897","Fax":"","Mail":"admissions@calarts.edu","ApplyOnline":"https://app.applyyourself.com/?id=calarts","Conditions_Cost": "","Conditions_Edu": "本科毕业", "Conditions_Test": [{"type":"托福网考(IBT)","score":"100"},{"type":"雅思","score":"7.0"}],"Conditions_Age": "无明确要求","MajorSum": "38", "OpeningTime": [{"time":"11月1日","tip":"春季入学申请截止时间"},{"time":"1月3日","tip":"秋季入学申请截止时间（常规录取）"},{"time":"12月3日","tip":"秋季入学申请截止时间（优先录取）"}],"Tuition": "39976","Other_Application": "85","Other_reg": "-1","Other_books": "-1","ScholarshipUrl": "http://calarts.edu/financial-aid/international-students","alimony":"12768-21600","Other_Conditions": "无明确要求","Currency": "美元","Rate": "6.3387"}</t>
  </si>
  <si>
    <t>a:1:{s:6:"文学";s:25:"./major/175/383/Dr//9.gif";}</t>
  </si>
  <si>
    <t>{"Address":"California Institute of the Arts, Attn: Housing Office, 24700 McBean Parkway, Valencia, CA 91355","Tel":"+1 661-253-7897","Fax":"","Mail":"admissions@calarts.edu","ApplyOnline":"https://app.applyyourself.com/?id=calarts","Conditions_Cost": "","Conditions_Edu": "本科毕业", "Conditions_Test": [{"type":"托福网考(IBT)","score":"100"},{"type":"雅思","score":"7.0"}],"Conditions_Age": "无明确要求","MajorSum": "1", "OpeningTime": [{"time":"11月1日","tip":"春季入学申请截止时间"},{"time":"1月3日","tip":"秋季入学申请截止时间（常规录取）"},{"time":"12月3日","tip":"秋季入学申请截止时间（优先录取）"}],"Tuition": "39976","Other_Application": "85","Other_reg": "-1","Other_books": "-1","ScholarshipUrl": "http://calarts.edu/financial-aid/international-students","alimony":"12768-21600","Other_Conditions": "无明确要求","Currency": "美元","Rate": "6.3387"}</t>
  </si>
  <si>
    <t>贝里学院（罗马）</t>
  </si>
  <si>
    <t>Berry College (Rome)</t>
  </si>
  <si>
    <t>Berry College  Office of Admissions PO Box 490159 Mount Berry, GA 30149-0159</t>
  </si>
  <si>
    <t>http://www.berry.edu/admissions/apply/</t>
  </si>
  <si>
    <t>a:4:{i:0;O:8:"stdClass":2:{s:4:"type";s:18:"SAT批判性阅读";s:5:"score";s:3:"500";}i:1;O:8:"stdClass":2:{s:4:"type";s:9:"SAT数学";s:5:"score";s:3:"500";}i:2;O:8:"stdClass":2:{s:4:"type";s:9:"SAT写作";s:5:"score";s:3:"500";}i:3;O:8:"stdClass":2:{s:4:"type";s:9:"SAT口语";s:5:"score";s:3:"500";}}</t>
  </si>
  <si>
    <t>admissions@berry.edu</t>
  </si>
  <si>
    <t>语言要求：&amp;nbsp;1.ACT写作分数需达到22分&amp;nbsp;2.留学生需提交托福、雅思考试成绩。</t>
  </si>
  <si>
    <t>http://www.berry.edu/aid/scholarships/</t>
  </si>
  <si>
    <t>+1 706-236-2215</t>
  </si>
  <si>
    <t>a:11:{s:6:"文学";s:37:"./major/175/1566/Undergraduate//9.gif";s:6:"农学";s:37:"./major/175/1566/Undergraduate//8.gif";s:9:"历史学";s:37:"./major/175/1566/Undergraduate//7.gif";s:6:"理学";s:37:"./major/175/1566/Undergraduate//6.gif";s:9:"经济学";s:37:"./major/175/1566/Undergraduate//5.gif";s:9:"教育学";s:37:"./major/175/1566/Undergraduate//4.gif";s:9:"管理学";s:37:"./major/175/1566/Undergraduate//3.gif";s:6:"工学";s:37:"./major/175/1566/Undergraduate//2.gif";s:6:"哲学";s:38:"./major/175/1566/Undergraduate//11.gif";s:6:"医学";s:38:"./major/175/1566/Undergraduate//10.gif";s:6:"法学";s:37:"./major/175/1566/Undergraduate//1.gif";}</t>
  </si>
  <si>
    <t>{"Address":"Berry College  Office of Admissions PO Box 490159 Mount Berry, GA 30149-0159 ","Tel":"+1 706-236-2215","Fax":"","Mail":"admissions@berry.edu","ApplyOnline":"http://www.berry.edu/admissions/apply/","Conditions_Cost": "","Conditions_Edu": "高中毕业", "Conditions_Test": [{"type":"SAT批判性阅读","score":"500"},{"type":"SAT数学","score":"500"},{"type":"SAT写作","score":"500"},{"type":"SAT口语","score":"500"}],"Conditions_Age": "无明确要求","MajorSum": "49", "OpeningTime": "","Tuition": "28890","Other_Application": "50","Other_reg": "-1","Other_books": "-1","ScholarshipUrl": "http://www.berry.edu/aid/scholarships/","alimony":"12768-21600","Other_Conditions": "语言要求：&amp;nbsp;1.ACT写作分数需达到22分&amp;nbsp;2.留学生需提交托福、雅思考试成绩。","Currency": "美元","Rate": "6.3387"}</t>
  </si>
  <si>
    <t>1.申请人需提交GRE、GMAT成绩（具体依据各专业要求）&amp;nbsp;2.留学生需提交托福考试成绩。</t>
  </si>
  <si>
    <t>a:1:{s:9:"教育学";s:30:"./major/175/1566/Master//4.gif";}</t>
  </si>
  <si>
    <t>{"Address":"Berry College  Office of Admissions PO Box 490159 Mount Berry, GA 30149-0159 ","Tel":"+1 706-236-2215","Fax":"","Mail":"admissions@berry.edu","ApplyOnline":"http://www.berry.edu/admissions/apply/","Conditions_Cost": "","Conditions_Edu": "本科毕业", "Conditions_Test": "","Conditions_Age": "无明确要求","MajorSum": "3", "OpeningTime": "","Tuition": "12738","Other_Application": "50","Other_reg": "-1","Other_books": "-1","ScholarshipUrl": "http://www.berry.edu/aid/scholarships/","alimony":"12768-21600","Other_Conditions": "1.申请人需提交GRE、GMAT成绩（具体依据各专业要求）&amp;nbsp;2.留学生需提交托福考试成绩。","Currency": "美元","Rate": "6.3387"}</t>
  </si>
  <si>
    <t>a:1:{s:6:"文学";s:34:"./major/175/1566/Specialist//9.gif";}</t>
  </si>
  <si>
    <t>{"Address":"Berry College  Office of Admissions PO Box 490159 Mount Berry, GA 30149-0159 ","Tel":"+1 706-236-2215","Fax":"","Mail":"admissions@berry.edu","ApplyOnline":"http://www.berry.edu/admissions/apply/","Conditions_Cost": "","Conditions_Edu": "无明确要求", "Conditions_Test": "","Conditions_Age": "无明确要求","MajorSum": "1", "OpeningTime": "","Tuition": "28890","Other_Application": "50","Other_reg": "-1","Other_books": "-1","ScholarshipUrl": "","alimony":"12768-21600","Other_Conditions": "无明确要求","Currency": "美元","Rate": "6.3387"}</t>
  </si>
  <si>
    <t>a:4:{s:6:"农学";s:34:"./major/175/1566/Foundation//8.gif";s:9:"教育学";s:34:"./major/175/1566/Foundation//4.gif";s:6:"医学";s:35:"./major/175/1566/Foundation//10.gif";s:6:"法学";s:34:"./major/175/1566/Foundation//1.gif";}</t>
  </si>
  <si>
    <t>{"Address":"Berry College  Office of Admissions PO Box 490159 Mount Berry, GA 30149-0159 ","Tel":"+1 706-236-2215","Fax":"","Mail":"admissions@berry.edu","ApplyOnline":"http://www.berry.edu/admissions/apply/","Conditions_Cost": "","Conditions_Edu": "无明确要求", "Conditions_Test": "","Conditions_Age": "无明确要求","MajorSum": "5", "OpeningTime": "","Tuition": "-1","Other_Application": "-1","Other_reg": "-1","Other_books": "-1","ScholarshipUrl": "","alimony":"12768-21600","Other_Conditions": "无明确要求","Currency": "美元","Rate": "6.3387"}</t>
  </si>
  <si>
    <t>乔治福克斯大学（纽伯格）</t>
  </si>
  <si>
    <t>George Fox University (Newberg)</t>
  </si>
  <si>
    <t>Office of International Admissions George Fox University 414 N. Meridian Street Newberg, OR 97132, USA</t>
  </si>
  <si>
    <t>http://www.georgefox.edu/college-admissions/student/international.html</t>
  </si>
  <si>
    <t>+1 503-554-3894，1 503-554-3110</t>
  </si>
  <si>
    <t>tpeng@georgefox.edu，admissions@georgefox.edu</t>
  </si>
  <si>
    <t>http://www.georgefox.edu/college-admissions/scholarships/index.html</t>
  </si>
  <si>
    <t>+1 503-554-2614，1 503-554-2240</t>
  </si>
  <si>
    <t>a:10:{s:6:"文学";s:37:"./major/175/4765/Undergraduate//9.gif";s:9:"历史学";s:37:"./major/175/4765/Undergraduate//7.gif";s:6:"理学";s:37:"./major/175/4765/Undergraduate//6.gif";s:9:"经济学";s:37:"./major/175/4765/Undergraduate//5.gif";s:9:"教育学";s:37:"./major/175/4765/Undergraduate//4.gif";s:9:"管理学";s:37:"./major/175/4765/Undergraduate//3.gif";s:6:"工学";s:37:"./major/175/4765/Undergraduate//2.gif";s:6:"哲学";s:38:"./major/175/4765/Undergraduate//11.gif";s:6:"医学";s:38:"./major/175/4765/Undergraduate//10.gif";s:6:"法学";s:37:"./major/175/4765/Undergraduate//1.gif";}</t>
  </si>
  <si>
    <t>{"Address":"Office of International Admissions George Fox University 414 N. Meridian Street Newberg, OR 97132, USA","Tel":"+1 503-554-2614，1 503-554-2240","Fax":"+1 503-554-3894，1 503-554-3110 ","Mail":"tpeng@georgefox.edu，admissions@georgefox.edu","ApplyOnline":"http://www.georgefox.edu/college-admissions/student/international.html","Conditions_Cost": "","Conditions_Edu": "高中毕业", "Conditions_Test": [{"type":"托福网考(IBT)","score":"70"},{"type":"雅思","score":"6.0"}],"Conditions_Age": "无明确要求","MajorSum": "41", "OpeningTime": "","Tuition": "30770","Other_Application": "40","Other_reg": "-1","Other_books": "-1","ScholarshipUrl": "http://www.georgefox.edu/college-admissions/scholarships/index.html","alimony":"12768-21600","Other_Conditions": "无明确要求","Currency": "美元","Rate": "6.3387"}</t>
  </si>
  <si>
    <t>Office of International Admissions, George Fox University, 414 N. Meridian Street, Newberg, OR 97132, USA</t>
  </si>
  <si>
    <t>http://www.georgefox.edu/admission/international/graduate.html</t>
  </si>
  <si>
    <t>http://www.georgefox.edu/offices/sfs/grad/financial-aid/index.html</t>
  </si>
  <si>
    <t>+1-503-554-2614，1 503-554-2240</t>
  </si>
  <si>
    <t>a:5:{s:6:"理学";s:30:"./major/175/4765/Master//6.gif";s:9:"教育学";s:30:"./major/175/4765/Master//4.gif";s:9:"管理学";s:30:"./major/175/4765/Master//3.gif";s:6:"哲学";s:31:"./major/175/4765/Master//11.gif";s:6:"法学";s:30:"./major/175/4765/Master//1.gif";}</t>
  </si>
  <si>
    <t>{"Address":"Office of International Admissions, George Fox University, 414 N. Meridian Street, Newberg, OR 97132, USA","Tel":"+1-503-554-2614，1 503-554-2240","Fax":"+1 503-554-3894，1 503-554-3110 ","Mail":"tpeng@georgefox.edu，admissions@georgefox.edu","ApplyOnline":"http://www.georgefox.edu/admission/international/graduate.html","Conditions_Cost": [{"score":"3.0"}],"Conditions_Edu": "本科毕业", "Conditions_Test": [{"type":"托福网考(IBT)","score":"80"},{"type":"雅思","score":"6.5"}],"Conditions_Age": "无明确要求","MajorSum": "8", "OpeningTime": "","Tuition": "17130","Other_Application": "40","Other_reg": "-1","Other_books": "-1","ScholarshipUrl": "http://www.georgefox.edu/offices/sfs/grad/financial-aid/index.html","alimony":"12768-21600","Other_Conditions": "无明确要求","Currency": "美元","Rate": "6.3387"}</t>
  </si>
  <si>
    <t>a:4:{s:6:"理学";s:26:"./major/175/4765/Dr//6.gif";s:9:"管理学";s:26:"./major/175/4765/Dr//3.gif";s:6:"哲学";s:27:"./major/175/4765/Dr//11.gif";s:6:"医学";s:27:"./major/175/4765/Dr//10.gif";}</t>
  </si>
  <si>
    <t>{"Address":"Office of International Admissions, George Fox University, 414 N. Meridian Street, Newberg, OR 97132, USA","Tel":"+1-503-554-2614，1 503-554-2240","Fax":"+1 503-554-3894，1 503-554-3110 ","Mail":"tpeng@georgefox.edu，admissions@georgefox.edu","ApplyOnline":"http://www.georgefox.edu/admission/international/graduate.html","Conditions_Cost": [{"score":"3.0"}],"Conditions_Edu": "本科毕业", "Conditions_Test": [{"type":"托福网考(IBT)","score":"80"},{"type":"雅思","score":"6.5"}],"Conditions_Age": "无明确要求","MajorSum": "6", "OpeningTime": "","Tuition": "23460","Other_Application": "40","Other_reg": "-1","Other_books": "-1","ScholarshipUrl": "http://www.georgefox.edu/offices/sfs/grad/financial-aid/index.html","alimony":"12768-21600","Other_Conditions": "无明确要求","Currency": "美元","Rate": "6.3387"}</t>
  </si>
  <si>
    <t>Graduate Business, 414 N. Meridian Street #6263, Newberg, OR 97132</t>
  </si>
  <si>
    <t>tsohlman@georgefox.edu</t>
  </si>
  <si>
    <t>a:2:{i:0;O:8:"stdClass":2:{s:4:"time";s:8:"1月1日";s:3:"tip";s:0:"";}i:1;O:8:"stdClass":2:{s:4:"time";s:9:"11月1日";s:3:"tip";s:24:"提前申请截止日期";}}</t>
  </si>
  <si>
    <t>+1 503-554-6123</t>
  </si>
  <si>
    <t>a:1:{s:9:"管理学";s:27:"./major/175/4765/MBA//3.gif";}</t>
  </si>
  <si>
    <t>{"Address":"Graduate Business, 414 N. Meridian Street #6263, Newberg, OR 97132","Tel":"+1 503-554-6123","Fax":"","Mail":"tsohlman@georgefox.edu","Conditions_Cost": [{"score":"四分制  3.0","tip":"本科平均分"}],"Conditions_Edu": "本科毕业", "Conditions_Test": [{"type":"托福网考(IBT)","score":"80"},{"type":"雅思","score":"6.5"}], "Conditions_Work": "无明确要求","xueZhi": "11个月 全日制11个月","Conditions_Age": "无明确要求","MajorSum": "1", "OpeningTime": [{"time":"1月1日","tip":""},{"time":"11月1日","tip":"提前申请截止日期"}],"Tuition": "29568","Other_Application": "40","Other_reg": "-1","Other_books": "-1","ScholarshipUrl": "","alimony":"12768-21600","Other_Conditions": "无明确要求","Currency": "美元","Rate": "6.3387"}</t>
  </si>
  <si>
    <t>English Language Institute, George Fox University, 414 N. Meridian Street, Newberg, OR 97132, USA</t>
  </si>
  <si>
    <t>a:2:{i:0;O:8:"stdClass":2:{s:4:"type";s:17:"托福网考(IBT)";s:5:"score";s:2:"40";}i:1;O:8:"stdClass":2:{s:4:"type";s:6:"雅思";s:5:"score";s:3:"4.5";}}</t>
  </si>
  <si>
    <t>mbevis@georgefox.edu</t>
  </si>
  <si>
    <t>+1 503-554-2643</t>
  </si>
  <si>
    <t>a:1:{s:6:"文学";s:32:"./major/175/4765/Language//9.gif";}</t>
  </si>
  <si>
    <t>{"Address":"English Language Institute, George Fox University, 414 N. Meridian Street, Newberg, OR 97132, USA","Tel":"+1 503-554-2643","Fax":"","Mail":"mbevis@georgefox.edu","ApplyOnline":"http://www.georgefox.edu/college-admissions/student/international.html","Conditions_Cost": "","Conditions_Edu": "无明确要求", "Conditions_Test": [{"type":"托福网考(IBT)","score":"40"},{"type":"雅思","score":"4.5"}],"Conditions_Age": "无明确要求","MajorSum": "1", "OpeningTime": "","Tuition": "-1","Other_Application": "-1","Other_reg": "-1","Other_books": "-1","ScholarshipUrl": "","alimony":"12768-21600","Other_Conditions": "无明确要求","Currency": "美元","Rate": "6.3387"}</t>
  </si>
  <si>
    <t>a:1:{s:6:"哲学";s:32:"./major/175/4765/NetWork//11.gif";}</t>
  </si>
  <si>
    <t>{"Address":"Office of International Admissions, George Fox University, 414 N. Meridian Street, Newberg, OR 97132, USA","Tel":"+1-503-554-2614，1 503-554-2240","Fax":"+1 503-554-3894，1 503-554-3110 ","Mail":"tpeng@georgefox.edu，admissions@georgefox.edu","ApplyOnline":"http://www.georgefox.edu/admission/international/graduate.html","Conditions_Cost": "","Conditions_Edu": "无明确要求", "Conditions_Test": "","Conditions_Age": "无明确要求","MajorSum": "1", "OpeningTime": "","Tuition": "17130","Other_Application": "","Other_reg": "-1","Other_books": "-1","ScholarshipUrl": "http://www.georgefox.edu/offices/sfs/grad/financial-aid/index.html","alimony":"12768-21600","Other_Conditions": "无明确要求","Currency": "美元","Rate": "6.3387"}</t>
  </si>
  <si>
    <t>奥斯汀皮耶州立大学（克拉克斯维尔）</t>
  </si>
  <si>
    <t>Austin Peay State University (Clarksville)</t>
  </si>
  <si>
    <t>Austin Peay State University, 601 College Street, Clarksville, TN 37044</t>
  </si>
  <si>
    <t>http://www.apsu.edu/admissions/apply</t>
  </si>
  <si>
    <t>+1 (931) 221-6168</t>
  </si>
  <si>
    <t>admissions@apsu.edu</t>
  </si>
  <si>
    <t>a:4:{i:0;O:8:"stdClass":2:{s:4:"time";s:8:"7月1日";s:3:"tip";s:66:"秋季入学申请截止时间（申请材料递交截止时间）";}i:1;O:8:"stdClass":2:{s:4:"time";s:9:"12月1日";s:3:"tip";s:66:"春季入学申请截止时间（申请材料递交截止时间）";}i:2;O:8:"stdClass":2:{s:4:"time";s:8:"4月1日";s:3:"tip";s:48:"秋季入学申请截止时间（优先录取）";}i:3;O:8:"stdClass":2:{s:4:"time";s:9:"10月1日";s:3:"tip";s:48:"春季入学申请截止时间（优先录取）";}}</t>
  </si>
  <si>
    <t>http://www.apsu.edu/scholarships</t>
  </si>
  <si>
    <t>+1 (931) 221-7661</t>
  </si>
  <si>
    <t>a:12:{s:6:"文学";s:37:"./major/175/5309/Undergraduate//9.gif";s:6:"农学";s:37:"./major/175/5309/Undergraduate//8.gif";s:9:"历史学";s:37:"./major/175/5309/Undergraduate//7.gif";s:6:"理学";s:37:"./major/175/5309/Undergraduate//6.gif";s:9:"经济学";s:37:"./major/175/5309/Undergraduate//5.gif";s:9:"教育学";s:37:"./major/175/5309/Undergraduate//4.gif";s:9:"管理学";s:37:"./major/175/5309/Undergraduate//3.gif";s:6:"工学";s:37:"./major/175/5309/Undergraduate//2.gif";s:6:"军事";s:38:"./major/175/5309/Undergraduate//12.gif";s:6:"哲学";s:38:"./major/175/5309/Undergraduate//11.gif";s:6:"医学";s:38:"./major/175/5309/Undergraduate//10.gif";s:6:"法学";s:37:"./major/175/5309/Undergraduate//1.gif";}</t>
  </si>
  <si>
    <t>{"Address":"Austin Peay State University, 601 College Street, Clarksville, TN 37044","Tel":"+1 (931) 221-7661","Fax":"+1 (931) 221-6168","Mail":"admissions@apsu.edu","ApplyOnline":"http://www.apsu.edu/admissions/apply","Conditions_Cost": "","Conditions_Edu": "高中毕业", "Conditions_Test": [{"type":"传统托福(PBT)","score":"500"},{"type":"托福机考(CBT)","score":"173"},{"type":"托福网考(IBT)","score":"61"},{"type":"雅思","score":"6.0"}],"Conditions_Age": "无明确要求","MajorSum": "41", "OpeningTime": [{"time":"7月1日","tip":"秋季入学申请截止时间（申请材料递交截止时间）"},{"time":"12月1日","tip":"春季入学申请截止时间（申请材料递交截止时间）"},{"time":"4月1日","tip":"秋季入学申请截止时间（优先录取）"},{"time":"10月1日","tip":"春季入学申请截止时间（优先录取）"}],"Tuition": "11187","Other_Application": "15","Other_reg": "-1","Other_books": "1000","ScholarshipUrl": "http://www.apsu.edu/scholarships","alimony":"12768-21600","Other_Conditions": "无明确要求","Currency": "美元","Rate": "6.3387"}</t>
  </si>
  <si>
    <t>Austin Peay State University Graduate Admissions Box 4458 Clarksville, TN 37044 U.S.A.</t>
  </si>
  <si>
    <t>a:4:{i:0;O:8:"stdClass":2:{s:4:"type";s:17:"传统托福(PBT)";s:5:"score";s:3:"500";}i:1;O:8:"stdClass":2:{s:4:"type";s:17:"托福机考(CBT)";s:5:"score";s:3:"173";}i:2;O:8:"stdClass":2:{s:4:"type";s:6:"雅思";s:5:"score";s:3:"6.0";}i:3;O:8:"stdClass":2:{s:4:"type";s:17:"托福网考(IBT)";s:5:"score";s:2:"61";}}</t>
  </si>
  <si>
    <t>+1 (931) 221-7641</t>
  </si>
  <si>
    <t>gradadmissions@apsu.edu，gradstudies@apsu.edu</t>
  </si>
  <si>
    <t>申请人需提交GRE考试成绩。</t>
  </si>
  <si>
    <t>http://www.apsu.edu/cogs/fin_aid</t>
  </si>
  <si>
    <t>+1 (931) 221-7662，1 (931) 221-7414</t>
  </si>
  <si>
    <t>a:8:{s:6:"文学";s:30:"./major/175/5309/Master//9.gif";s:9:"历史学";s:30:"./major/175/5309/Master//7.gif";s:6:"理学";s:30:"./major/175/5309/Master//6.gif";s:9:"教育学";s:30:"./major/175/5309/Master//4.gif";s:9:"管理学";s:30:"./major/175/5309/Master//3.gif";s:6:"军事";s:31:"./major/175/5309/Master//12.gif";s:6:"医学";s:31:"./major/175/5309/Master//10.gif";s:6:"法学";s:30:"./major/175/5309/Master//1.gif";}</t>
  </si>
  <si>
    <t>{"Address":"Austin Peay State University Graduate Admissions Box 4458 Clarksville, TN 37044 U.S.A.","Tel":"+1 (931) 221-7662，1 (931) 221-7414","Fax":"+1 (931) 221-7641","Mail":"gradadmissions@apsu.edu，gradstudies@apsu.edu","ApplyOnline":"http://www.apsu.edu/admissions/apply","Conditions_Cost": "","Conditions_Edu": "本科毕业", "Conditions_Test": [{"type":"传统托福(PBT)","score":"500"},{"type":"托福机考(CBT)","score":"173"},{"type":"雅思","score":"6.0"},{"type":"托福网考(IBT)","score":"61"}],"Conditions_Age": "无明确要求","MajorSum": "14", "OpeningTime": "","Tuition": "11458","Other_Application": "25","Other_reg": "-1","Other_books": "1000","ScholarshipUrl": "http://www.apsu.edu/cogs/fin_aid","alimony":"12768-21600","Other_Conditions": "申请人需提交GRE考试成绩。","Currency": "美元","Rate": "6.3387"}</t>
  </si>
  <si>
    <t>a:3:{s:6:"文学";s:34:"./major/175/5309/Specialist//9.gif";s:9:"管理学";s:34:"./major/175/5309/Specialist//3.gif";s:6:"工学";s:34:"./major/175/5309/Specialist//2.gif";}</t>
  </si>
  <si>
    <t>{"Address":"Austin Peay State University, 601 College Street, Clarksville, TN 37044","Tel":"+1 (931) 221-7661","Fax":"+1 (931) 221-6168","Mail":"admissions@apsu.edu","ApplyOnline":"http://www.apsu.edu/admissions/apply","Conditions_Cost": "","Conditions_Edu": "高中毕业", "Conditions_Test": [{"type":"传统托福(PBT)","score":"500"},{"type":"托福机考(CBT)","score":"173"},{"type":"托福网考(IBT)","score":"61"},{"type":"雅思","score":"6.0"}],"Conditions_Age": "无明确要求","MajorSum": "4", "OpeningTime": [{"time":"7月1日","tip":"秋季入学申请截止时间（申请材料递交截止时间）"},{"time":"12月1日","tip":"春季入学申请截止时间（申请材料递交截止时间）"},{"time":"4月1日","tip":"秋季入学申请截止时间（优先录取）"},{"time":"10月1日","tip":"春季入学申请截止时间（优先录取）"}],"Tuition": "11187","Other_Application": "15","Other_reg": "-1","Other_books": "1000","ScholarshipUrl": "http://www.apsu.edu/scholarships","alimony":"12768-21600","Other_Conditions": "无明确要求","Currency": "美元","Rate": "6.3387"}</t>
  </si>
  <si>
    <t>Austin Peay State University ESL Institute Box 4678 Clarksville, TN 37044</t>
  </si>
  <si>
    <t>http://www.apsu.edu/esl/application</t>
  </si>
  <si>
    <t>+1 (931) 221-7748</t>
  </si>
  <si>
    <t>esl@apsu.edu</t>
  </si>
  <si>
    <t>a:3:{i:0;O:8:"stdClass":2:{s:4:"time";s:9:"8月26日";s:3:"tip";s:36:"强化英语课程秋季开课时间";}i:1;O:8:"stdClass":2:{s:4:"time";s:8:"9月4日";s:3:"tip";s:45:"普通英语课程秋季第一期开课时间";}i:2;O:8:"stdClass":2:{s:4:"time";s:10:"10月16日";s:3:"tip";s:45:"普通英语课程秋季第二期开课时间";}}</t>
  </si>
  <si>
    <t>+1 (931) 221-6270</t>
  </si>
  <si>
    <t>a:2:{s:6:"文学";s:32:"./major/175/5309/Language//9.gif";s:9:"教育学";s:32:"./major/175/5309/Language//4.gif";}</t>
  </si>
  <si>
    <t>{"Address":"Austin Peay State University ESL Institute Box 4678 Clarksville, TN 37044","Tel":"+1 (931) 221-6270","Fax":"+1 (931) 221-7748","Mail":"esl@apsu.edu","ApplyOnline":"http://www.apsu.edu/esl/application","Conditions_Cost": "","Conditions_Edu": "高中毕业", "Conditions_Test": "","Conditions_Age": "无明确要求","MajorSum": "2", "OpeningTime": [{"time":"8月26日","tip":"强化英语课程秋季开课时间"},{"time":"9月4日","tip":"普通英语课程秋季第一期开课时间"},{"time":"10月16日","tip":"普通英语课程秋季第二期开课时间"}],"Tuition": "200","Other_Application": "40","Other_reg": "-1","Other_books": "-1","ScholarshipUrl": "","alimony":"12768-21600","Other_Conditions": "无明确要求","Currency": "美元","Rate": "6.3387"}</t>
  </si>
  <si>
    <t>a:4:{s:6:"农学";s:34:"./major/175/5309/Foundation//8.gif";s:6:"理学";s:34:"./major/175/5309/Foundation//6.gif";s:6:"医学";s:35:"./major/175/5309/Foundation//10.gif";s:6:"法学";s:34:"./major/175/5309/Foundation//1.gif";}</t>
  </si>
  <si>
    <t>{"Address":"Austin Peay State University, 601 College Street, Clarksville, TN 37044","Tel":"+1 (931) 221-7661","Fax":"+1 (931) 221-6168","Mail":"admissions@apsu.edu","ApplyOnline":"http://www.apsu.edu/admissions/apply","Conditions_Cost": "","Conditions_Edu": "无明确要求", "Conditions_Test": "","Conditions_Age": "无明确要求","MajorSum": "12", "OpeningTime": "","Tuition": "-1","Other_Application": "-1","Other_reg": "-1","Other_books": "-1","ScholarshipUrl": "","alimony":"12768-21600","Other_Conditions": "无明确要求","Currency": "美元","Rate": "6.3387"}</t>
  </si>
  <si>
    <t>凯特林大学（弗林特）</t>
  </si>
  <si>
    <t>Kettering University (Flint)</t>
  </si>
  <si>
    <t>Office of Admissions, Kettering University, 1700 University Avenue Flint, MI 48504-6214 USA</t>
  </si>
  <si>
    <t>http://www.kettering.edu/admissions/undergraduate-admissions/apply</t>
  </si>
  <si>
    <t>admissions@kettering.edu</t>
  </si>
  <si>
    <t>1、要求提交托福、雅思、SAT或ACT考试成绩。</t>
  </si>
  <si>
    <t>http://admissions.kettering.edu/admissions/international-applicants/enrollment-guidelines/funding-sources-international-students</t>
  </si>
  <si>
    <t>1 (800) 955-4464-7865</t>
  </si>
  <si>
    <t>a:3:{s:6:"理学";s:37:"./major/175/3025/Undergraduate//6.gif";s:9:"管理学";s:37:"./major/175/3025/Undergraduate//3.gif";s:6:"工学";s:37:"./major/175/3025/Undergraduate//2.gif";}</t>
  </si>
  <si>
    <t>{"Address":"Office of Admissions, Kettering University, 1700 University Avenue Flint, MI 48504-6214 USA","Tel":"1 (800) 955-4464-7865","Fax":"","Mail":"admissions@kettering.edu","ApplyOnline":"http://www.kettering.edu/admissions/undergraduate-admissions/apply","Conditions_Cost": "","Conditions_Edu": "高中毕业", "Conditions_Test": "","Conditions_Age": "无明确要求","MajorSum": "16", "OpeningTime": "","Tuition": "33946","Other_Application": "-1","Other_reg": "-1","Other_books": "1000","ScholarshipUrl": "http://admissions.kettering.edu/admissions/international-applicants/enrollment-guidelines/funding-sources-international-students","alimony":"12768-21600","Other_Conditions": "1、要求提交托福、雅思、SAT或ACT考试成绩。","Currency": "美元","Rate": "6.3387"}</t>
  </si>
  <si>
    <t>Office of Graduate Studies,Kettering University 1700 W. Third Avenue Flint, MI 48504-4898 USA</t>
  </si>
  <si>
    <t>https://srm1.targetx.com/orgs/00DZ00000008aXCMAY/login</t>
  </si>
  <si>
    <t>international@kettering.edu</t>
  </si>
  <si>
    <t>a:4:{i:0;O:8:"stdClass":2:{s:4:"time";s:9:"6月15日";s:3:"tip";s:33:"秋季入学的申请截止日期";}i:1;O:8:"stdClass":2:{s:4:"time";s:9:"9月15日";s:3:"tip";s:33:"冬季入学的申请截止日期";}i:2;O:8:"stdClass":2:{s:4:"time";s:10:"12月15日";s:3:"tip";s:33:"春季入学的申请截止日期";}i:3;O:8:"stdClass":2:{s:4:"time";s:9:"3月15日";s:3:"tip";s:33:"夏季入学的申请截止日期";}}</t>
  </si>
  <si>
    <t>+1 (810) 762-9801</t>
  </si>
  <si>
    <t>a:3:{s:9:"经济学";s:30:"./major/175/3025/Master//5.gif";s:9:"管理学";s:30:"./major/175/3025/Master//3.gif";s:6:"工学";s:30:"./major/175/3025/Master//2.gif";}</t>
  </si>
  <si>
    <t>{"Address":"Office of Graduate Studies,Kettering University 1700 W. Third Avenue Flint, MI 48504-4898 USA","Tel":"+1 (810) 762-9801","Fax":"","Mail":"international@kettering.edu","ApplyOnline":"https://srm1.targetx.com/orgs/00DZ00000008aXCMAY/login","Conditions_Cost": "","Conditions_Edu": "本科毕业", "Conditions_Test": [{"type":"传统托福(PBT)","score":"550"},{"type":"托福机考(CBT)","score":"213"},{"type":"托福网考(IBT)","score":"79"},{"type":"雅思","score":"6.0"}],"Conditions_Age": "无明确要求","MajorSum": "12", "OpeningTime": [{"time":"6月15日","tip":"秋季入学的申请截止日期"},{"time":"9月15日","tip":"冬季入学的申请截止日期"},{"time":"12月15日","tip":"春季入学的申请截止日期"},{"time":"3月15日","tip":"夏季入学的申请截止日期"}],"Tuition": "18504","Other_Application": "50","Other_reg": "-1","Other_books": "-1","ScholarshipUrl": "http://admissions.kettering.edu/admissions/international-applicants/enrollment-guidelines/funding-sources-international-students","alimony":"12768-21600","Other_Conditions": "无明确要求","Currency": "美元","Rate": "6.3387"}</t>
  </si>
  <si>
    <t>惠蒂尔学院（惠蒂尔）</t>
  </si>
  <si>
    <t>Whittier College (Whittier)</t>
  </si>
  <si>
    <t>Whittier College, 13406 E. Philadelphia St., Whittier, CA 90608 562.907.4200</t>
  </si>
  <si>
    <t>http://www.whittier.edu/admission/applying/interapply</t>
  </si>
  <si>
    <t>+1 (562) 907-4870</t>
  </si>
  <si>
    <t>admission@whittier.edu</t>
  </si>
  <si>
    <t>1.申请者需提供就读高中或大学课程成绩单。&amp;nbsp;2.可提供SAT、ACT成绩。&amp;nbsp;3.ITEP：4.5分。</t>
  </si>
  <si>
    <t>http://www.whittier.edu/financialaid/scholarships</t>
  </si>
  <si>
    <t>+1 (562) 907-4238</t>
  </si>
  <si>
    <t>a:10:{s:6:"文学";s:36:"./major/175/959/Undergraduate//9.gif";s:9:"历史学";s:36:"./major/175/959/Undergraduate//7.gif";s:6:"理学";s:36:"./major/175/959/Undergraduate//6.gif";s:9:"经济学";s:36:"./major/175/959/Undergraduate//5.gif";s:9:"教育学";s:36:"./major/175/959/Undergraduate//4.gif";s:9:"管理学";s:36:"./major/175/959/Undergraduate//3.gif";s:6:"工学";s:36:"./major/175/959/Undergraduate//2.gif";s:6:"哲学";s:37:"./major/175/959/Undergraduate//11.gif";s:6:"医学";s:37:"./major/175/959/Undergraduate//10.gif";s:6:"法学";s:36:"./major/175/959/Undergraduate//1.gif";}</t>
  </si>
  <si>
    <t>{"Address":"Whittier College, 13406 E. Philadelphia St., Whittier, CA 90608 562.907.4200","Tel":"+1 (562) 907-4238","Fax":"+1 (562) 907-4870","Mail":"admission@whittier.edu","ApplyOnline":"http://www.whittier.edu/admission/applying/interapply","Conditions_Cost": "","Conditions_Edu": "高中毕业", "Conditions_Test": [{"type":"托福网考(IBT)","score":"80"},{"type":"雅思","score":"6.5"}],"Conditions_Age": "无明确要求","MajorSum": "40", "OpeningTime": [{"time":"11月15日","tip":"提前申请截止日期"},{"time":"2月1日","tip":"常规申请截止日期"}],"Tuition": "39736","Other_Application": "-1","Other_reg": "-1","Other_books": "-1","ScholarshipUrl": "http://www.whittier.edu/financialaid/scholarships","alimony":"12768-21600","Other_Conditions": "1.申请者需提供就读高中或大学课程成绩单。&amp;nbsp;2.可提供SAT、ACT成绩。&amp;nbsp;3.ITEP：4.5分。","Currency": "美元","Rate": "6.3387"}</t>
  </si>
  <si>
    <t>http://www.whittier.edu/admission/applying/graduate</t>
  </si>
  <si>
    <t>a:3:{i:0;O:8:"stdClass":2:{s:4:"time";s:8:"9月1日";s:3:"tip";s:33:"秋季入学的申请截止日期";}i:1;O:8:"stdClass":2:{s:4:"time";s:8:"2月1日";s:3:"tip";s:33:"春季入学的申请截止日期";}i:2;O:8:"stdClass":2:{s:4:"time";s:9:"5月15日";s:3:"tip";s:33:"夏季入学的申请截止日期";}}</t>
  </si>
  <si>
    <t>教育学硕士录取条件</t>
  </si>
  <si>
    <t>a:2:{s:9:"教育学";s:29:"./major/175/959/Master//4.gif";s:6:"法学";s:29:"./major/175/959/Master//1.gif";}</t>
  </si>
  <si>
    <t>{"Address":"Whittier College, 13406 E. Philadelphia St., Whittier, CA 90608 562.907.4200","Tel":"+1 (562) 907-4238","Fax":"+1 (562) 907-4870","Mail":"admission@whittier.edu","ApplyOnline":"http://www.whittier.edu/admission/applying/graduate","Conditions_Cost": [{"score":"四分制  3.5","tip":"GPA"}],"Conditions_Edu": "本科毕业", "Conditions_Test": "","Conditions_Age": "无明确要求","MajorSum": "2", "OpeningTime": [{"time":"9月1日","tip":"秋季入学的申请截止日期"},{"time":"2月1日","tip":"春季入学的申请截止日期"},{"time":"5月15日","tip":"夏季入学的申请截止日期"}],"Tuition": "39736","Other_Application": "-1","Other_reg": "-1","Other_books": "-1","ScholarshipUrl": "http://www.whittier.edu/financialaid/scholarships","alimony":"12768-21600","Other_Conditions": "教育学硕士录取条件","Currency": "美元","Rate": "6.3387"}</t>
  </si>
  <si>
    <t>a:1:{s:6:"医学";s:34:"./major/175/959/Foundation//10.gif";}</t>
  </si>
  <si>
    <t>{"Address":"Whittier College, 13406 E. Philadelphia St., Whittier, CA 90608 562.907.4200","Tel":"+1 (562) 907-4238","Fax":"+1 (562) 907-4870","Mail":"admission@whittier.edu","ApplyOnline":"http://www.whittier.edu/admission/applying/interapply","Conditions_Cost": "","Conditions_Edu": "无明确要求", "Conditions_Test": "","Conditions_Age": "无明确要求","MajorSum": "2", "OpeningTime": "","Tuition": "-1","Other_Application": "-1","Other_reg": "-1","Other_books": "-1","ScholarshipUrl": "","alimony":"12768-21600","Other_Conditions": "无明确要求","Currency": "美元","Rate": "6.3387"}</t>
  </si>
  <si>
    <t>路易斯安那州立大学什里夫波特分校（什里夫波特）</t>
  </si>
  <si>
    <t>Louisiana State University in Shreveport (Shreveport)</t>
  </si>
  <si>
    <t>Office of Admissions and Records, Administration Building, Room 257, Louisiana State University in Shreveport, Shreveport, La 71115</t>
  </si>
  <si>
    <t>http://www.lsus.edu/admissions-and-financial-aid/online-application-information-and-instructions</t>
  </si>
  <si>
    <t>admissions@lsus.edu</t>
  </si>
  <si>
    <t>申请者可提供SAT、ACT成绩。</t>
  </si>
  <si>
    <t>http://www.lsus.edu/admissions-and-financial-aid/financial-aid/types-of-aid/scholarships</t>
  </si>
  <si>
    <t>1-318-797-5061</t>
  </si>
  <si>
    <t>a:9:{s:6:"文学";s:37:"./major/175/2516/Undergraduate//9.gif";s:9:"历史学";s:37:"./major/175/2516/Undergraduate//7.gif";s:6:"理学";s:37:"./major/175/2516/Undergraduate//6.gif";s:9:"经济学";s:37:"./major/175/2516/Undergraduate//5.gif";s:9:"教育学";s:37:"./major/175/2516/Undergraduate//4.gif";s:9:"管理学";s:37:"./major/175/2516/Undergraduate//3.gif";s:6:"工学";s:37:"./major/175/2516/Undergraduate//2.gif";s:6:"医学";s:38:"./major/175/2516/Undergraduate//10.gif";s:6:"法学";s:37:"./major/175/2516/Undergraduate//1.gif";}</t>
  </si>
  <si>
    <t>{"Address":"Office of Admissions and Records, Administration Building, Room 257, Louisiana State University in Shreveport, Shreveport, La 71115","Tel":"1-318-797-5061","Fax":"","Mail":"admissions@lsus.edu","ApplyOnline":"http://www.lsus.edu/admissions-and-financial-aid/online-application-information-and-instructions","Conditions_Cost": "","Conditions_Edu": "高中毕业", "Conditions_Test": [{"type":"传统托福(PBT)","score":"500"},{"type":"托福机考(CBT)","score":"173"},{"type":"托福网考(IBT)","score":"61"}],"Conditions_Age": "无明确要求","MajorSum": "25", "OpeningTime": "","Tuition": "15212","Other_Application": "20","Other_reg": "-1","Other_books": "-1","ScholarshipUrl": "http://www.lsus.edu/admissions-and-financial-aid/financial-aid/types-of-aid/scholarships","alimony":"12768-21600","Other_Conditions": "申请者可提供SAT、ACT成绩。","Currency": "美元","Rate": "6.3387"}</t>
  </si>
  <si>
    <t>Office of Graduate Studies, Administration Building, Room 257, Louisiana State University in Shreveport, Shreveport, La 71115</t>
  </si>
  <si>
    <t>a:3:{i:0;O:8:"stdClass":1:{s:5:"score";s:3:"2.5";}i:1;O:8:"stdClass":2:{s:5:"score";s:15:"四分制  2.75";s:3:"tip";s:32:"GPA - 学位课程最后60学时";}i:2;O:8:"stdClass":2:{s:5:"score";s:14:"四分制  3.0";s:3:"tip";s:21:"GPA - 研究生课程";}}</t>
  </si>
  <si>
    <t>graduatestudies@lsus.edu</t>
  </si>
  <si>
    <t>1 318-797-5247，1 318-798-4120</t>
  </si>
  <si>
    <t>a:6:{s:6:"文学";s:30:"./major/175/2516/Master//9.gif";s:6:"理学";s:30:"./major/175/2516/Master//6.gif";s:9:"教育学";s:30:"./major/175/2516/Master//4.gif";s:9:"管理学";s:30:"./major/175/2516/Master//3.gif";s:6:"工学";s:30:"./major/175/2516/Master//2.gif";s:6:"医学";s:31:"./major/175/2516/Master//10.gif";}</t>
  </si>
  <si>
    <t>{"Address":"Office of Graduate Studies, Administration Building, Room 257, Louisiana State University in Shreveport, Shreveport, La 71115","Tel":"1 318-797-5247，1 318-798-4120","Fax":"","Mail":"graduatestudies@lsus.edu","ApplyOnline":"http://www.lsus.edu/admissions-and-financial-aid/online-application-information-and-instructions","Conditions_Cost": [{"score":"2.5"},{"score":"四分制  2.75","tip":"GPA - 学位课程最后60学时"},{"score":"四分制  3.0","tip":"GPA - 研究生课程"}],"Conditions_Edu": "本科毕业", "Conditions_Test": [{"type":"传统托福(PBT)","score":"550"},{"type":"托福机考(CBT)","score":"213"},{"type":"托福网考(IBT)","score":"80"}],"Conditions_Age": "无明确要求","MajorSum": "10", "OpeningTime": "","Tuition": "19588","Other_Application": "-1","Other_reg": "-1","Other_books": "-1","ScholarshipUrl": "http://www.lsus.edu/admissions-and-financial-aid/financial-aid/types-of-aid/scholarships","alimony":"12768-21600","Other_Conditions": "无明确要求","Currency": "美元","Rate": "6.3387"}</t>
  </si>
  <si>
    <t>a:3:{i:0;O:8:"stdClass":2:{s:5:"score";s:14:"四分制  2.5";s:3:"tip";s:3:"GPA";}i:1;O:8:"stdClass":2:{s:5:"score";s:15:"四分制  2.75";s:3:"tip";s:32:"GPA - 学位课程最后60学时";}i:2;O:8:"stdClass":2:{s:5:"score";s:14:"四分制  3.0";s:3:"tip";s:21:"GPA - 研究生课程";}}</t>
  </si>
  <si>
    <t>a:1:{s:9:"管理学";s:26:"./major/175/2516/Dr//3.gif";}</t>
  </si>
  <si>
    <t>{"Address":" Office of Graduate Studies, Administration Building, Room 257, Louisiana State University in Shreveport, Shreveport, La 71115","Tel":"1 318-797-5247，1 318-798-4120","Fax":"","Mail":"graduatestudies@lsus.edu","ApplyOnline":"http://www.lsus.edu/admissions-and-financial-aid/online-application-information-and-instructions","Conditions_Cost": [{"score":"四分制  2.5","tip":"GPA"},{"score":"四分制  2.75","tip":"GPA - 学位课程最后60学时"},{"score":"四分制  3.0","tip":"GPA - 研究生课程"}],"Conditions_Edu": "本科毕业", "Conditions_Test": [{"type":"传统托福(PBT)","score":"550"},{"type":"托福机考(CBT)","score":"213"},{"type":"托福网考(IBT)","score":"80"}],"Conditions_Age": "无明确要求","MajorSum": "1", "OpeningTime": "","Tuition": "19588","Other_Application": "-1","Other_reg": "-1","Other_books": "-1","ScholarshipUrl": "http://www.lsus.edu/admissions-and-financial-aid/financial-aid/types-of-aid/scholarships","alimony":"12768-21600","Other_Conditions": "无明确要求","Currency": "美元","Rate": "6.3387"}</t>
  </si>
  <si>
    <t>{"Address":"","Tel":"","Fax":"","Mail":"","Conditions_Cost": "","Conditions_Edu": "本科毕业", "Conditions_Test": "", "Conditions_Work": "无明确要求","Conditions_Age": "无明确要求","MajorSum": "0", "OpeningTime": "","Tuition": "-1","Other_Application": "-1","Other_reg": "-1","Other_books": "-1","ScholarshipUrl": "","alimony":"12768-21600","Other_Conditions": "无明确要求","Currency": "美元","Rate": "6.3387"}</t>
  </si>
  <si>
    <t>马里兰圣玛丽学院（圣玛丽市）</t>
  </si>
  <si>
    <t>St. Mary`s College of Maryland (St. Mary`s City)</t>
  </si>
  <si>
    <t>Office of Admissions St. Mary's College of Maryland 18952 E. Fisher Road St. Mary's City, MD 20686 U.S.A.</t>
  </si>
  <si>
    <t>http://www.smcm.edu/admissions/smcm_international/application.html</t>
  </si>
  <si>
    <t>a:3:{i:0;O:8:"stdClass":2:{s:4:"type";s:17:"传统托福(PBT)";s:5:"score";s:3:"550";}i:1;O:8:"stdClass":2:{s:4:"type";s:17:"托福机考(CBT)";s:5:"score";s:3:"250";}i:2;O:8:"stdClass":2:{s:4:"type";s:17:"托福网考(IBT)";s:5:"score";s:2:"90";}}</t>
  </si>
  <si>
    <t>admissions@smcm.edu</t>
  </si>
  <si>
    <t>a:1:{i:0;O:8:"stdClass":2:{s:4:"time";s:8:"1月1日";s:3:"tip";s:84:"秋季入学申请截止时间，如需申请奖学金则于11月1日前提交申请";}}</t>
  </si>
  <si>
    <t>申请者可提供SAT考试成绩。</t>
  </si>
  <si>
    <t>http://www.smcm.edu/financialaid/schoolgrants.html</t>
  </si>
  <si>
    <t>+1 800-492-7181，1 240-895-5000</t>
  </si>
  <si>
    <t>a:8:{s:6:"文学";s:37:"./major/175/2744/Undergraduate//9.gif";s:9:"历史学";s:37:"./major/175/2744/Undergraduate//7.gif";s:6:"理学";s:37:"./major/175/2744/Undergraduate//6.gif";s:9:"经济学";s:37:"./major/175/2744/Undergraduate//5.gif";s:9:"管理学";s:37:"./major/175/2744/Undergraduate//3.gif";s:6:"工学";s:37:"./major/175/2744/Undergraduate//2.gif";s:6:"哲学";s:38:"./major/175/2744/Undergraduate//11.gif";s:6:"法学";s:37:"./major/175/2744/Undergraduate//1.gif";}</t>
  </si>
  <si>
    <t>{"Address":"Office of Admissions St. Mary's College of Maryland 18952 E. Fisher Road St. Mary's City, MD 20686 U.S.A. ","Tel":"+1 800-492-7181，1 240-895-5000","Fax":"","Mail":"admissions@smcm.edu","ApplyOnline":"http://www.smcm.edu/admissions/smcm_international/application.html","Conditions_Cost": "","Conditions_Edu": "高中毕业", "Conditions_Test": [{"type":"传统托福(PBT)","score":"550"},{"type":"托福机考(CBT)","score":"250"},{"type":"托福网考(IBT)","score":"90"}],"Conditions_Age": "无明确要求","MajorSum": "23", "OpeningTime": [{"time":"1月1日","tip":"秋季入学申请截止时间，如需申请奖学金则于11月1日前提交申请"}],"Tuition": "26045","Other_Application": "50","Other_reg": "-1","Other_books": "-1","ScholarshipUrl": "http://www.smcm.edu/financialaid/schoolgrants.html","alimony":"12768-21600","Other_Conditions": "申请者可提供SAT考试成绩。","Currency": "美元","Rate": "6.3387"}</t>
  </si>
  <si>
    <t>http://www.smcm.edu/educationstudies/prospective/mat_overview.html</t>
  </si>
  <si>
    <t>MAT@smcm.edu</t>
  </si>
  <si>
    <t>a:1:{i:0;O:8:"stdClass":2:{s:4:"time";s:9:"10月1日";s:3:"tip";s:0:"";}}</t>
  </si>
  <si>
    <t>申请者需提交SAT、ACT或GRE考试成绩。</t>
  </si>
  <si>
    <t>+1 240-895-2187</t>
  </si>
  <si>
    <t>a:1:{s:9:"教育学";s:30:"./major/175/2744/Master//4.gif";}</t>
  </si>
  <si>
    <t>{"Address":"Office of Admissions St. Mary's College of Maryland 18952 E. Fisher Road St. Mary's City, MD 20686 U.S.A. ","Tel":"+1 240-895-2187","Fax":"","Mail":"MAT@smcm.edu","ApplyOnline":"http://www.smcm.edu/educationstudies/prospective/mat_overview.html","Conditions_Cost": "","Conditions_Edu": "本科毕业", "Conditions_Test": "","Conditions_Age": "无明确要求","MajorSum": "1", "OpeningTime": [{"time":"10月1日","tip":""}],"Tuition": "-1","Other_Application": "-1","Other_reg": "-1","Other_books": "-1","ScholarshipUrl": "http://www.smcm.edu/financialaid/schoolgrants.html","alimony":"12768-21600","Other_Conditions": "申请者需提交SAT、ACT或GRE考试成绩。","Currency": "美元","Rate": "6.3387"}</t>
  </si>
  <si>
    <t>康奈尔学院（弗农山）</t>
  </si>
  <si>
    <t>Cornell College (Mount Vernon)</t>
  </si>
  <si>
    <t>Admission, 2010 Cornell College, 600 First Street SW, Mount Vernon, IA 52314</t>
  </si>
  <si>
    <t>http://www.cornellcollege.edu/admissions/apply-to-cornell/apply-international.shtml</t>
  </si>
  <si>
    <t>a:6:{i:0;O:8:"stdClass":2:{s:4:"type";s:17:"传统托福(PBT)";s:5:"score";s:3:"550";}i:1;O:8:"stdClass":2:{s:4:"type";s:17:"托福机考(CBT)";s:5:"score";s:3:"213";}i:2;O:8:"stdClass":2:{s:4:"type";s:17:"托福网考(IBT)";s:5:"score";s:2:"79";}i:3;O:8:"stdClass":2:{s:4:"type";s:6:"雅思";s:5:"score";s:3:"6.0";}i:4;O:8:"stdClass":2:{s:4:"type";s:3:"SAT";s:5:"score";s:4:"1030";}i:5;O:8:"stdClass":2:{s:4:"type";s:3:"ACT";s:5:"score";s:2:"22";}}</t>
  </si>
  <si>
    <t>admission@cornellcollege.edu</t>
  </si>
  <si>
    <t>可提交ACT、SAT成绩。</t>
  </si>
  <si>
    <t>http://www.cornellcollege.edu/financial-assistance/types-of-assistance/index.shtml</t>
  </si>
  <si>
    <t>+1 (800) 747-1112，+1 (319) 895-4477</t>
  </si>
  <si>
    <t>a:9:{s:6:"文学";s:37:"./major/175/2173/Undergraduate//9.gif";s:9:"历史学";s:37:"./major/175/2173/Undergraduate//7.gif";s:6:"理学";s:37:"./major/175/2173/Undergraduate//6.gif";s:9:"经济学";s:37:"./major/175/2173/Undergraduate//5.gif";s:9:"教育学";s:37:"./major/175/2173/Undergraduate//4.gif";s:9:"管理学";s:37:"./major/175/2173/Undergraduate//3.gif";s:6:"工学";s:37:"./major/175/2173/Undergraduate//2.gif";s:6:"哲学";s:38:"./major/175/2173/Undergraduate//11.gif";s:6:"法学";s:37:"./major/175/2173/Undergraduate//1.gif";}</t>
  </si>
  <si>
    <t>{"Address":"Admission, 2010 Cornell College, 600 First Street SW, Mount Vernon, IA 52314 ","Tel":"+1 (800) 747-1112，+1 (319) 895-4477","Fax":"","Mail":"admission@cornellcollege.edu","ApplyOnline":"http://www.cornellcollege.edu/admissions/apply-to-cornell/apply-international.shtml","Conditions_Cost": "","Conditions_Edu": "高中毕业", "Conditions_Test": [{"type":"传统托福(PBT)","score":"550"},{"type":"托福机考(CBT)","score":"213"},{"type":"托福网考(IBT)","score":"79"},{"type":"雅思","score":"6.0"},{"type":"SAT","score":"1030"},{"type":"ACT","score":"22"}],"Conditions_Age": "无明确要求","MajorSum": "36", "OpeningTime": [{"time":"2月1日","tip":""}],"Tuition": "36205","Other_Application": "30","Other_reg": "-1","Other_books": "-1","ScholarshipUrl": "http://www.cornellcollege.edu/financial-assistance/types-of-assistance/index.shtml","alimony":"12768-21600","Other_Conditions": "可提交ACT、SAT成绩。","Currency": "美元","Rate": "6.3387"}</t>
  </si>
  <si>
    <t>a:8:{s:6:"农学";s:34:"./major/175/2173/Foundation//8.gif";s:9:"经济学";s:34:"./major/175/2173/Foundation//5.gif";s:9:"教育学";s:34:"./major/175/2173/Foundation//4.gif";s:9:"管理学";s:34:"./major/175/2173/Foundation//3.gif";s:6:"工学";s:34:"./major/175/2173/Foundation//2.gif";s:6:"哲学";s:35:"./major/175/2173/Foundation//11.gif";s:6:"医学";s:35:"./major/175/2173/Foundation//10.gif";s:6:"法学";s:34:"./major/175/2173/Foundation//1.gif";}</t>
  </si>
  <si>
    <t>{"Address":"Admission, 2010 Cornell College, 600 First Street SW, Mount Vernon, IA 52314 ","Tel":"+1 (800) 747-1112，+1 (319) 895-4477","Fax":"","Mail":"admission@cornellcollege.edu","ApplyOnline":"http://www.cornellcollege.edu/admissions/apply-to-cornell/apply-international.shtml","Conditions_Cost": "","Conditions_Edu": "无明确要求", "Conditions_Test": "","Conditions_Age": "无明确要求","MajorSum": "11", "OpeningTime": "","Tuition": "-1","Other_Application": "-1","Other_reg": "-1","Other_books": "-1","ScholarshipUrl": "","alimony":"12768-21600","Other_Conditions": "无明确要求","Currency": "美元","Rate": "6.3387"}</t>
  </si>
  <si>
    <t>明尼苏达圣玛丽大学（威诺娜）</t>
  </si>
  <si>
    <t>Saint Mary's University of Minnesota (Winona)</t>
  </si>
  <si>
    <t>Office of Undergraduate International Admission Saint Mary's University of Minnesota 700 Terrace Heights #34 Winona, MN  55987-1399, USA</t>
  </si>
  <si>
    <t>http://www.smumn.edu/undergraduate-home/international-students/undergrad-program/admission</t>
  </si>
  <si>
    <t>+1 (507) 457-6917</t>
  </si>
  <si>
    <t>intlcenter@smumn.edu</t>
  </si>
  <si>
    <t>http://www.smumn.edu/undergraduate-home/international-students/isa-scholarship-application</t>
  </si>
  <si>
    <t>+1 (507) 457-1450</t>
  </si>
  <si>
    <t>a:9:{s:6:"文学";s:37:"./major/175/3214/Undergraduate//9.gif";s:9:"历史学";s:37:"./major/175/3214/Undergraduate//7.gif";s:6:"理学";s:37:"./major/175/3214/Undergraduate//6.gif";s:9:"经济学";s:37:"./major/175/3214/Undergraduate//5.gif";s:9:"教育学";s:37:"./major/175/3214/Undergraduate//4.gif";s:9:"管理学";s:37:"./major/175/3214/Undergraduate//3.gif";s:6:"工学";s:37:"./major/175/3214/Undergraduate//2.gif";s:6:"哲学";s:38:"./major/175/3214/Undergraduate//11.gif";s:6:"法学";s:37:"./major/175/3214/Undergraduate//1.gif";}</t>
  </si>
  <si>
    <t>{"Address":"Office of Undergraduate International Admission Saint Mary's University of Minnesota 700 Terrace Heights #34 Winona, MN  55987-1399, USA  ","Tel":"+1 (507) 457-1450","Fax":"+1 (507) 457-6917","Mail":"intlcenter@smumn.edu","ApplyOnline":"http://www.smumn.edu/undergraduate-home/international-students/undergrad-program/admission","Conditions_Cost": "","Conditions_Edu": "高中毕业", "Conditions_Test": [{"type":"传统托福(PBT)","score":"550"},{"type":"托福网考(IBT)","score":"79"},{"type":"雅思","score":"7.0"}],"Conditions_Age": "无明确要求","MajorSum": "57", "OpeningTime": [{"time":"7月1日","tip":"秋季入学申请截止时间"},{"time":"11月1日","tip":"春季入学申请截止时间"}],"Tuition": "28780","Other_Application": "-1","Other_reg": "-1","Other_books": "-1","ScholarshipUrl": "http://www.smumn.edu/undergraduate-home/international-students/isa-scholarship-application","alimony":"12768-21600","Other_Conditions": "无明确要求","Currency": "美元","Rate": "6.3387"}</t>
  </si>
  <si>
    <t>Office of Admission Saint Mary's University of Minnesota 700 Terrace Heights #2 Winona, MN 55987-1399</t>
  </si>
  <si>
    <t>http://www.smumn.edu/graduate-home/international-students/international-student-admission</t>
  </si>
  <si>
    <t>a:3:{i:0;O:8:"stdClass":2:{s:4:"type";s:17:"托福网考(IBT)";s:5:"score";s:2:"79";}i:1;O:8:"stdClass":2:{s:4:"type";s:6:"雅思";s:5:"score";s:3:"6.5";}i:2;O:8:"stdClass":2:{s:4:"type";s:21:"密歇根英语考试";s:5:"score";s:2:"80";}}</t>
  </si>
  <si>
    <t>tc-admission@smumn.edu</t>
  </si>
  <si>
    <t>http://www.smumn.edu/graduate-home/tuition-financial-aid/sgpp-scholarships</t>
  </si>
  <si>
    <t>+1 (612) 728-5100</t>
  </si>
  <si>
    <t>a:7:{s:6:"文学";s:30:"./major/175/3214/Master//9.gif";s:6:"理学";s:30:"./major/175/3214/Master//6.gif";s:9:"教育学";s:30:"./major/175/3214/Master//4.gif";s:9:"管理学";s:30:"./major/175/3214/Master//3.gif";s:6:"工学";s:30:"./major/175/3214/Master//2.gif";s:6:"医学";s:31:"./major/175/3214/Master//10.gif";s:6:"法学";s:30:"./major/175/3214/Master//1.gif";}</t>
  </si>
  <si>
    <t>{"Address":"Office of Admission Saint Mary's University of Minnesota 700 Terrace Heights #2 Winona, MN 55987-1399","Tel":"+1 (612) 728-5100","Fax":"","Mail":"tc-admission@smumn.edu","ApplyOnline":"http://www.smumn.edu/graduate-home/international-students/international-student-admission","Conditions_Cost": "","Conditions_Edu": "本科毕业", "Conditions_Test": [{"type":"托福网考(IBT)","score":"79"},{"type":"雅思","score":"6.5"},{"type":"密歇根英语考试","score":"80"}],"Conditions_Age": "无明确要求","MajorSum": "27", "OpeningTime": "","Tuition": "13200","Other_Application": "25","Other_reg": "-1","Other_books": "-1","ScholarshipUrl": "http://www.smumn.edu/graduate-home/tuition-financial-aid/sgpp-scholarships","alimony":"12768-21600","Other_Conditions": "无明确要求","Currency": "美元","Rate": "6.3387"}</t>
  </si>
  <si>
    <t>a:2:{s:6:"理学";s:26:"./major/175/3214/Dr//6.gif";s:9:"管理学";s:26:"./major/175/3214/Dr//3.gif";}</t>
  </si>
  <si>
    <t>{"Address":"Office of Admission Saint Mary's University of Minnesota 700 Terrace Heights #2 Winona, MN 55987-1399","Tel":"+1 (612) 728-5100","Fax":"","Mail":"tc-admission@smumn.edu","ApplyOnline":"http://www.smumn.edu/graduate-home/international-students/international-student-admission","Conditions_Cost": "","Conditions_Edu": "本科毕业", "Conditions_Test": [{"type":"托福网考(IBT)","score":"79"},{"type":"雅思","score":"6.5"},{"type":"密歇根英语考试","score":"80"}],"Conditions_Age": "无明确要求","MajorSum": "3", "OpeningTime": "","Tuition": "17064","Other_Application": "25","Other_reg": "-1","Other_books": "-1","ScholarshipUrl": "http://www.smumn.edu/graduate-home/tuition-financial-aid/sgpp-scholarships","alimony":"12768-21600","Other_Conditions": "无明确要求","Currency": "美元","Rate": "6.3387"}</t>
  </si>
  <si>
    <t>a:2:{s:9:"经济学";s:34:"./major/175/3214/Specialist//5.gif";s:6:"医学";s:35:"./major/175/3214/Specialist//10.gif";}</t>
  </si>
  <si>
    <t>{"Address":"Office of Undergraduate International Admission Saint Mary's University of Minnesota 700 Terrace Heights #34 Winona, MN  55987-1399, USA  ","Tel":"+1 (507) 457-1450","Fax":"+1 (507) 457-6917","Mail":"intlcenter@smumn.edu","ApplyOnline":"http://www.smumn.edu/undergraduate-home/international-students/undergrad-program/admission","Conditions_Cost": "","Conditions_Edu": "高中毕业", "Conditions_Test": [{"type":"传统托福(PBT)","score":"550"},{"type":"托福网考(IBT)","score":"79"},{"type":"雅思","score":"7.0"}],"Conditions_Age": "无明确要求","MajorSum": "2", "OpeningTime": [{"time":"7月1日","tip":"秋季入学申请截止时间"},{"time":"11月1日","tip":"春季入学申请截止时间"}],"Tuition": "11130","Other_Application": "-1","Other_reg": "-1","Other_books": "-1","ScholarshipUrl": "http://www.smumn.edu/undergraduate-home/international-students/isa-scholarship-application","alimony":"12768-21600","Other_Conditions": "无明确要求","Currency": "美元","Rate": "6.3387"}</t>
  </si>
  <si>
    <t>https://smumn.edu.185r.net/application/login/index.php</t>
  </si>
  <si>
    <t>a:1:{i:0;O:8:"stdClass":2:{s:4:"time";s:9:"1月12日";s:3:"tip";s:30:"每年开课2次，1月、8月";}}</t>
  </si>
  <si>
    <t>a:2:{s:6:"文学";s:32:"./major/175/3214/Language//9.gif";s:9:"教育学";s:32:"./major/175/3214/Language//4.gif";}</t>
  </si>
  <si>
    <t>{"Address":"Office of Undergraduate International Admission Saint Mary's University of Minnesota 700 Terrace Heights #34 Winona, MN  55987-1399, USA  ","Tel":"+1 (507) 457-1450","Fax":"+1 (507) 457-6917","Mail":"intlcenter@smumn.edu","ApplyOnline":"https://smumn.edu.185r.net/application/login/index.php","Conditions_Cost": "","Conditions_Edu": "高中毕业", "Conditions_Test": "","Conditions_Age": "无明确要求","MajorSum": "2", "OpeningTime": [{"time":"1月12日","tip":"每年开课2次，1月、8月"}],"Tuition": "450","Other_Application": "-1","Other_reg": "-1","Other_books": "-1","ScholarshipUrl": "","alimony":"12768-21600","Other_Conditions": "无明确要求","Currency": "美元","Rate": "6.3387"}</t>
  </si>
  <si>
    <t>a:5:{s:6:"文学";s:31:"./major/175/3214/NetWork//9.gif";s:6:"理学";s:31:"./major/175/3214/NetWork//6.gif";s:9:"教育学";s:31:"./major/175/3214/NetWork//4.gif";s:9:"管理学";s:31:"./major/175/3214/NetWork//3.gif";s:6:"医学";s:32:"./major/175/3214/NetWork//10.gif";}</t>
  </si>
  <si>
    <t>{"Address":"Office of Admission Saint Mary's University of Minnesota 700 Terrace Heights #2 Winona, MN 55987-1399","Tel":"+1 (612) 728-5100","Fax":"","Mail":"tc-admission@smumn.edu","ApplyOnline":"http://www.smumn.edu/graduate-home/international-students/international-student-admission","Conditions_Cost": "","Conditions_Edu": "无明确要求", "Conditions_Test": "","Conditions_Age": "无明确要求","MajorSum": "9", "OpeningTime": "","Tuition": "9888","Other_Application": "","Other_reg": "-1","Other_books": "-1","ScholarshipUrl": "http://www.smumn.edu/graduate-home/tuition-financial-aid/sgpp-scholarships","alimony":"12768-21600","Other_Conditions": "无明确要求","Currency": "美元","Rate": "6.3387"}</t>
  </si>
  <si>
    <t>a:7:{s:6:"文学";s:34:"./major/175/3214/Foundation//9.gif";s:6:"农学";s:34:"./major/175/3214/Foundation//8.gif";s:9:"教育学";s:34:"./major/175/3214/Foundation//4.gif";s:6:"工学";s:34:"./major/175/3214/Foundation//2.gif";s:6:"哲学";s:35:"./major/175/3214/Foundation//11.gif";s:6:"医学";s:35:"./major/175/3214/Foundation//10.gif";s:6:"法学";s:34:"./major/175/3214/Foundation//1.gif";}</t>
  </si>
  <si>
    <t>{"Address":"Office of Undergraduate International Admission Saint Mary's University of Minnesota 700 Terrace Heights #34 Winona, MN  55987-1399, USA  ","Tel":"+1 (507) 457-1450","Fax":"+1 (507) 457-6917","Mail":"intlcenter@smumn.edu","ApplyOnline":"http://www.smumn.edu/undergraduate-home/international-students/undergrad-program/admission","Conditions_Cost": "","Conditions_Edu": "无明确要求", "Conditions_Test": "","Conditions_Age": "无明确要求","MajorSum": "7", "OpeningTime": "","Tuition": "-1","Other_Application": "-1","Other_reg": "-1","Other_books": "-1","ScholarshipUrl": "","alimony":"12768-21600","Other_Conditions": "无明确要求","Currency": "美元","Rate": "6.3387"}</t>
  </si>
  <si>
    <t>威腾堡大学（春田）</t>
  </si>
  <si>
    <t>Wittenberg University (Springfield)</t>
  </si>
  <si>
    <t>Office of Admission, Wittenberg University, Post Office Box 720, Springfield, OH 45501-9975</t>
  </si>
  <si>
    <t>http://www4.wittenberg.edu/admission/apply/international.html</t>
  </si>
  <si>
    <t>a:5:{i:0;O:8:"stdClass":2:{s:4:"type";s:17:"传统托福(PBT)";s:5:"score";s:3:"550";}i:1;O:8:"stdClass":2:{s:4:"type";s:17:"托福机考(CBT)";s:5:"score";s:3:"213";}i:2;O:8:"stdClass":2:{s:4:"type";s:17:"托福网考(IBT)";s:5:"score";s:2:"79";}i:3;O:8:"stdClass":2:{s:4:"type";s:6:"雅思";s:5:"score";s:3:"6.5";}i:4;O:8:"stdClass":2:{s:4:"type";s:9:"SAT口语";s:5:"score";s:3:"600";}}</t>
  </si>
  <si>
    <t>+1 937-327-6178</t>
  </si>
  <si>
    <t>internationaladmission@wittenberg.edu</t>
  </si>
  <si>
    <t>a:3:{i:0;O:8:"stdClass":2:{s:4:"time";s:9:"12月1日";s:3:"tip";s:31:"提前录取I申请截止日期";}i:1;O:8:"stdClass":2:{s:4:"time";s:9:"1月15日";s:3:"tip";s:32:"提前录取II申请截止日期";}i:2;O:8:"stdClass":2:{s:4:"time";s:9:"3月15日";s:3:"tip";s:30:"常规录取申请截止日期";}}</t>
  </si>
  <si>
    <t>http://www4.wittenberg.edu/admission/international/financial1.html</t>
  </si>
  <si>
    <t>+1 937-327-6185</t>
  </si>
  <si>
    <t>a:9:{s:6:"文学";s:37:"./major/175/4644/Undergraduate//9.gif";s:9:"历史学";s:37:"./major/175/4644/Undergraduate//7.gif";s:6:"理学";s:37:"./major/175/4644/Undergraduate//6.gif";s:9:"经济学";s:37:"./major/175/4644/Undergraduate//5.gif";s:9:"教育学";s:37:"./major/175/4644/Undergraduate//4.gif";s:9:"管理学";s:37:"./major/175/4644/Undergraduate//3.gif";s:6:"工学";s:37:"./major/175/4644/Undergraduate//2.gif";s:6:"哲学";s:38:"./major/175/4644/Undergraduate//11.gif";s:6:"法学";s:37:"./major/175/4644/Undergraduate//1.gif";}</t>
  </si>
  <si>
    <t>{"Address":"Office of Admission, Wittenberg University, Post Office Box 720, Springfield, OH 45501-9975","Tel":"+1 937-327-6185","Fax":"+1 937-327-6178","Mail":"internationaladmission@wittenberg.edu","ApplyOnline":"http://www4.wittenberg.edu/admission/apply/international.html","Conditions_Cost": "","Conditions_Edu": "高中毕业", "Conditions_Test": [{"type":"传统托福(PBT)","score":"550"},{"type":"托福机考(CBT)","score":"213"},{"type":"托福网考(IBT)","score":"79"},{"type":"雅思","score":"6.5"},{"type":"SAT口语","score":"600"}],"Conditions_Age": "无明确要求","MajorSum": "36", "OpeningTime": [{"time":"12月1日","tip":"提前录取I申请截止日期"},{"time":"1月15日","tip":"提前录取II申请截止日期"},{"time":"3月15日","tip":"常规录取申请截止日期"}],"Tuition": "37230","Other_Application": "-1","Other_reg": "-1","Other_books": "-1","ScholarshipUrl": "http://www4.wittenberg.edu/admission/international/financial1.html","alimony":"12768-21600","Other_Conditions": "无明确要求","Currency": "美元","Rate": "6.3387"}</t>
  </si>
  <si>
    <t>a:5:{s:6:"农学";s:34:"./major/175/4644/Foundation//8.gif";s:9:"教育学";s:34:"./major/175/4644/Foundation//4.gif";s:6:"哲学";s:35:"./major/175/4644/Foundation//11.gif";s:6:"医学";s:35:"./major/175/4644/Foundation//10.gif";s:6:"法学";s:34:"./major/175/4644/Foundation//1.gif";}</t>
  </si>
  <si>
    <t>{"Address":"Office of Admission, Wittenberg University, Post Office Box 720, Springfield, OH 45501-9975","Tel":"+1 937-327-6185","Fax":"+1 937-327-6178","Mail":"internationaladmission@wittenberg.edu","ApplyOnline":"http://www4.wittenberg.edu/admission/apply/international.html","Conditions_Cost": "","Conditions_Edu": "无明确要求", "Conditions_Test": "","Conditions_Age": "无明确要求","MajorSum": "9", "OpeningTime": "","Tuition": "-1","Other_Application": "-1","Other_reg": "-1","Other_books": "-1","ScholarshipUrl": "","alimony":"12768-21600","Other_Conditions": "无明确要求","Currency": "美元","Rate": "6.3387"}</t>
  </si>
  <si>
    <t>罗伯特莫里斯大学（月亮镇）</t>
  </si>
  <si>
    <t>Robert Morris University (Moon Township)</t>
  </si>
  <si>
    <t>Robert Morris University, 6001 University Boulevard, Moon Township, PA 15108-1189, 412-397-3000</t>
  </si>
  <si>
    <t>https://sentry.rmu.edu/OnTheMove/wpf_adm.startup</t>
  </si>
  <si>
    <t>a:6:{i:0;O:8:"stdClass":2:{s:4:"type";s:17:"传统托福(PBT)";s:5:"score";s:3:"500";}i:1;O:8:"stdClass":2:{s:4:"type";s:17:"托福机考(CBT)";s:5:"score";s:3:"173";}i:2;O:8:"stdClass":2:{s:4:"type";s:17:"托福网考(IBT)";s:5:"score";s:2:"61";}i:3;O:8:"stdClass":2:{s:4:"type";s:6:"雅思";s:5:"score";s:3:"5.0";}i:4;O:8:"stdClass":2:{s:4:"type";s:3:"SAT";s:5:"score";s:4:"1000";}i:5;O:8:"stdClass":2:{s:4:"type";s:3:"ACT";s:5:"score";s:2:"22";}}</t>
  </si>
  <si>
    <t>(01) 412-397-2425</t>
  </si>
  <si>
    <t>intladmissions@rmu.edu.，admissionsoffice@rmu.edu</t>
  </si>
  <si>
    <t>http://www.rmu.edu/FinancialAid/TypesofFinancialAid</t>
  </si>
  <si>
    <t>(01) 412-397-5210，+1 412-397-5200</t>
  </si>
  <si>
    <t>a:9:{s:6:"文学";s:37:"./major/175/5088/Undergraduate//9.gif";s:9:"历史学";s:37:"./major/175/5088/Undergraduate//7.gif";s:6:"理学";s:37:"./major/175/5088/Undergraduate//6.gif";s:9:"经济学";s:37:"./major/175/5088/Undergraduate//5.gif";s:9:"教育学";s:37:"./major/175/5088/Undergraduate//4.gif";s:9:"管理学";s:37:"./major/175/5088/Undergraduate//3.gif";s:6:"工学";s:37:"./major/175/5088/Undergraduate//2.gif";s:6:"医学";s:38:"./major/175/5088/Undergraduate//10.gif";s:6:"法学";s:37:"./major/175/5088/Undergraduate//1.gif";}</t>
  </si>
  <si>
    <t>{"Address":"Robert Morris University, 6001 University Boulevard, Moon Township, PA 15108-1189, 412-397-3000","Tel":"(01) 412-397-5210，+1 412-397-5200","Fax":"(01) 412-397-2425","Mail":"intladmissions@rmu.edu.，admissionsoffice@rmu.edu","ApplyOnline":"https://sentry.rmu.edu/OnTheMove/wpf_adm.startup","Conditions_Cost": [{"score":"四分制  3.0","tip":"GPA"}],"Conditions_Edu": "高中毕业", "Conditions_Test": [{"type":"传统托福(PBT)","score":"500"},{"type":"托福机考(CBT)","score":"173"},{"type":"托福网考(IBT)","score":"61"},{"type":"雅思","score":"5.0"},{"type":"SAT","score":"1000"},{"type":"ACT","score":"22"}],"Conditions_Age": "无明确要求","MajorSum": "56", "OpeningTime": [{"time":"12月31日","tip":"全年均可申请"}],"Tuition": "24460","Other_Application": "-1","Other_reg": "-1","Other_books": "-1","ScholarshipUrl": "http://www.rmu.edu/FinancialAid/TypesofFinancialAid","alimony":"12768-21600","Other_Conditions": "无明确要求","Currency": "美元","Rate": "6.3387"}</t>
  </si>
  <si>
    <t>https://sentry.rmu.edu/OnTheMove/wpf_adm.verify_startup?irequest=A&amp;igrad=grad</t>
  </si>
  <si>
    <t>+1 412-397-2425</t>
  </si>
  <si>
    <t>admissionsoffice@rmu.edu，graduateadmissions@rmu.edu</t>
  </si>
  <si>
    <t>1、要求提交GMAT、GRE考试成绩。&amp;nbsp;2、要求提交托福考试成绩。</t>
  </si>
  <si>
    <t>+1 412-397-5200</t>
  </si>
  <si>
    <t>a:6:{s:6:"文学";s:30:"./major/175/5088/Master//9.gif";s:9:"经济学";s:30:"./major/175/5088/Master//5.gif";s:9:"教育学";s:30:"./major/175/5088/Master//4.gif";s:9:"管理学";s:30:"./major/175/5088/Master//3.gif";s:6:"工学";s:30:"./major/175/5088/Master//2.gif";s:6:"医学";s:31:"./major/175/5088/Master//10.gif";}</t>
  </si>
  <si>
    <t>{"Address":"Robert Morris University, 6001 University Boulevard, Moon Township, PA 15108-1189, 412-397-3000","Tel":"+1 412-397-5200","Fax":"+1 412-397-2425","Mail":"admissionsoffice@rmu.edu，graduateadmissions@rmu.edu","ApplyOnline":"https://sentry.rmu.edu/OnTheMove/wpf_adm.verify_startup?irequest=A&amp;igrad=grad","Conditions_Cost": "","Conditions_Edu": "本科毕业", "Conditions_Test": "","Conditions_Age": "无明确要求","MajorSum": "16", "OpeningTime": "","Tuition": "20280","Other_Application": "-1","Other_reg": "-1","Other_books": "-1","ScholarshipUrl": "http://www.rmu.edu/FinancialAid/TypesofFinancialAid","alimony":"12768-21600","Other_Conditions": "1、要求提交GMAT、GRE考试成绩。&amp;nbsp;2、要求提交托福考试成绩。","Currency": "美元","Rate": "6.3387"}</t>
  </si>
  <si>
    <t>a:4:{s:9:"管理学";s:26:"./major/175/5088/Dr//3.gif";s:6:"工学";s:26:"./major/175/5088/Dr//2.gif";s:6:"医学";s:27:"./major/175/5088/Dr//10.gif";s:6:"法学";s:26:"./major/175/5088/Dr//1.gif";}</t>
  </si>
  <si>
    <t>{"Address":"Robert Morris University, 6001 University Boulevard, Moon Township, PA 15108-1189, 412-397-3000","Tel":"+1 412-397-5200","Fax":"+1 412-397-2425","Mail":"admissionsoffice@rmu.edu，graduateadmissions@rmu.edu","ApplyOnline":"https://sentry.rmu.edu/OnTheMove/wpf_adm.verify_startup?irequest=A&amp;igrad=grad","Conditions_Cost": "","Conditions_Edu": "本科毕业", "Conditions_Test": "","Conditions_Age": "无明确要求","MajorSum": "5", "OpeningTime": "","Tuition": "28090","Other_Application": "-1","Other_reg": "-1","Other_books": "-1","ScholarshipUrl": "http://www.rmu.edu/FinancialAid/TypesofFinancialAid","alimony":"12768-21600","Other_Conditions": "1、要求提交GMAT、GRE考试成绩。&amp;nbsp;2、要求提交托福考试成绩。","Currency": "美元","Rate": "6.3387"}</t>
  </si>
  <si>
    <t>a:3:{s:9:"教育学";s:31:"./major/175/5088/NetWork//4.gif";s:9:"管理学";s:31:"./major/175/5088/NetWork//3.gif";s:6:"工学";s:31:"./major/175/5088/NetWork//2.gif";}</t>
  </si>
  <si>
    <t>{"Address":"Robert Morris University, 6001 University Boulevard, Moon Township, PA 15108-1189, 412-397-3000","Tel":"+1 412-397-5200","Fax":"+1 412-397-2425","Mail":"admissionsoffice@rmu.edu，graduateadmissions@rmu.edu","ApplyOnline":"https://sentry.rmu.edu/OnTheMove/wpf_adm.verify_startup?irequest=A&amp;igrad=grad","Conditions_Cost": "","Conditions_Edu": "无明确要求", "Conditions_Test": "","Conditions_Age": "无明确要求","MajorSum": "3", "OpeningTime": "","Tuition": "20280","Other_Application": "","Other_reg": "-1","Other_books": "-1","ScholarshipUrl": "http://www.rmu.edu/FinancialAid/TypesofFinancialAid","alimony":"12768-21600","Other_Conditions": "无明确要求","Currency": "美元","Rate": "6.3387"}</t>
  </si>
  <si>
    <t>a:4:{s:6:"农学";s:34:"./major/175/5088/Foundation//8.gif";s:9:"教育学";s:34:"./major/175/5088/Foundation//4.gif";s:6:"医学";s:35:"./major/175/5088/Foundation//10.gif";s:6:"法学";s:34:"./major/175/5088/Foundation//1.gif";}</t>
  </si>
  <si>
    <t>{"Address":"Robert Morris University, 6001 University Boulevard, Moon Township, PA 15108-1189, 412-397-3000","Tel":"(01) 412-397-5210，+1 412-397-5200","Fax":"(01) 412-397-2425","Mail":"intladmissions@rmu.edu.，admissionsoffice@rmu.edu","ApplyOnline":"https://sentry.rmu.edu/OnTheMove/wpf_adm.startup","Conditions_Cost": "","Conditions_Edu": "无明确要求", "Conditions_Test": "","Conditions_Age": "无明确要求","MajorSum": "7", "OpeningTime": "","Tuition": "-1","Other_Application": "-1","Other_reg": "-1","Other_books": "-1","ScholarshipUrl": "","alimony":"12768-21600","Other_Conditions": "无明确要求","Currency": "美元","Rate": "6.3387"}</t>
  </si>
  <si>
    <t>凤凰城大学（凤凰城）</t>
  </si>
  <si>
    <t>University of Phoenix (Phoenix)</t>
  </si>
  <si>
    <t>Online Campus, University of Phoenix, 3157 E. Elwood St., Phoenix, AZ 85034</t>
  </si>
  <si>
    <t>http://www.phoenix.edu/vr/rfi#rc1</t>
  </si>
  <si>
    <t>申请者需提供托福、雅思考试成绩或其他英语能力证明。</t>
  </si>
  <si>
    <t>http://www.phoenix.edu/tuition_and_financial_options/scholarships.html</t>
  </si>
  <si>
    <t>+1 866.766.0766</t>
  </si>
  <si>
    <t>a:6:{s:6:"文学";s:36:"./major/175/203/Undergraduate//9.gif";s:6:"理学";s:36:"./major/175/203/Undergraduate//6.gif";s:9:"教育学";s:36:"./major/175/203/Undergraduate//4.gif";s:9:"管理学";s:36:"./major/175/203/Undergraduate//3.gif";s:6:"医学";s:37:"./major/175/203/Undergraduate//10.gif";s:6:"法学";s:36:"./major/175/203/Undergraduate//1.gif";}</t>
  </si>
  <si>
    <t>{"Address":"Online Campus, University of Phoenix, 3157 E. Elwood St., Phoenix, AZ 85034","Tel":"+1 866.766.0766","Fax":"","Mail":"http://www.phoenix.edu/vr/rfi#rc1","ApplyOnline":"http://www.phoenix.edu/vr/rfi#rc1","Conditions_Cost": "","Conditions_Edu": "无明确要求", "Conditions_Test": "","Conditions_Age": "无明确要求","MajorSum": "17", "OpeningTime": "","Tuition": "-1","Other_Application": "-1","Other_reg": "-1","Other_books": "-1","ScholarshipUrl": "http://www.phoenix.edu/tuition_and_financial_options/scholarships.html","alimony":"12768-21600","Other_Conditions": "申请者需提供托福、雅思考试成绩或其他英语能力证明。","Currency": "美元","Rate": "6.3387"}</t>
  </si>
  <si>
    <t>a:1:{i:0;O:8:"stdClass":2:{s:5:"score";s:14:"四分制  2.5";s:3:"tip";s:15:"本科平均分";}}</t>
  </si>
  <si>
    <t>a:6:{s:6:"理学";s:29:"./major/175/203/Master//6.gif";s:9:"教育学";s:29:"./major/175/203/Master//4.gif";s:9:"管理学";s:29:"./major/175/203/Master//3.gif";s:6:"工学";s:29:"./major/175/203/Master//2.gif";s:6:"医学";s:30:"./major/175/203/Master//10.gif";s:6:"法学";s:29:"./major/175/203/Master//1.gif";}</t>
  </si>
  <si>
    <t>{"Address":"Online Campus, University of Phoenix, 3157 E. Elwood St., Phoenix, AZ 85034","Tel":"+1 866.766.0766","Fax":"","Mail":"http://www.phoenix.edu/vr/rfi#rc1","ApplyOnline":"http://www.phoenix.edu/vr/rfi#rc1","Conditions_Cost": [{"score":"四分制  2.5","tip":"本科平均分"}],"Conditions_Edu": "本科毕业", "Conditions_Test": "","Conditions_Age": "无明确要求","MajorSum": "30", "OpeningTime": "","Tuition": "-1","Other_Application": "-1","Other_reg": "-1","Other_books": "-1","ScholarshipUrl": "http://www.phoenix.edu/tuition_and_financial_options/scholarships.html","alimony":"12768-21600","Other_Conditions": "申请者需提供托福、雅思考试成绩或其他英语能力证明。","Currency": "美元","Rate": "6.3387"}</t>
  </si>
  <si>
    <t>a:1:{i:0;O:8:"stdClass":2:{s:5:"score";s:14:"四分制  3.0";s:3:"tip";s:30:"硕士研究生成绩平均分";}}</t>
  </si>
  <si>
    <t>a:2:{s:9:"管理学";s:25:"./major/175/203/Dr//3.gif";s:6:"医学";s:26:"./major/175/203/Dr//10.gif";}</t>
  </si>
  <si>
    <t>{"Address":"Online Campus, University of Phoenix, 3157 E. Elwood St., Phoenix, AZ 85034","Tel":"+1 866.766.0766","Fax":"","Mail":"http://www.phoenix.edu/vr/rfi#rc1","ApplyOnline":"http://www.phoenix.edu/vr/rfi#rc1","Conditions_Cost": [{"score":"四分制  3.0","tip":"硕士研究生成绩平均分"}],"Conditions_Edu": "硕士毕业", "Conditions_Test": "","Conditions_Age": "无明确要求","MajorSum": "4", "OpeningTime": "","Tuition": "-1","Other_Application": "-1","Other_reg": "-1","Other_books": "-1","ScholarshipUrl": "http://www.phoenix.edu/tuition_and_financial_options/scholarships.html","alimony":"12768-21600","Other_Conditions": "申请者需提供托福、雅思考试成绩或其他英语能力证明。","Currency": "美元","Rate": "6.3387"}</t>
  </si>
  <si>
    <t>a:6:{s:6:"文学";s:33:"./major/175/203/Specialist//9.gif";s:6:"理学";s:33:"./major/175/203/Specialist//6.gif";s:9:"教育学";s:33:"./major/175/203/Specialist//4.gif";s:9:"管理学";s:33:"./major/175/203/Specialist//3.gif";s:6:"医学";s:34:"./major/175/203/Specialist//10.gif";s:6:"法学";s:33:"./major/175/203/Specialist//1.gif";}</t>
  </si>
  <si>
    <t>{"Address":"Online Campus, University of Phoenix, 3157 E. Elwood St., Phoenix, AZ 85034","Tel":"+1 866.766.0766","Fax":"","Mail":"http://www.phoenix.edu/vr/rfi#rc1","ApplyOnline":"http://www.phoenix.edu/vr/rfi#rc1","Conditions_Cost": "","Conditions_Edu": "高中毕业", "Conditions_Test": "","Conditions_Age": "十六岁以上","MajorSum": "15", "OpeningTime": "","Tuition": "-1","Other_Application": "-1","Other_reg": "-1","Other_books": "-1","ScholarshipUrl": "http://www.phoenix.edu/tuition_and_financial_options/scholarships.html","alimony":"12768-21600","Other_Conditions": "申请者需提供托福、雅思考试成绩或其他英语能力证明。","Currency": "美元","Rate": "6.3387"}</t>
  </si>
  <si>
    <t>a:3:{s:9:"教育学";s:30:"./major/175/203/NetWork//4.gif";s:9:"管理学";s:30:"./major/175/203/NetWork//3.gif";s:6:"医学";s:31:"./major/175/203/NetWork//10.gif";}</t>
  </si>
  <si>
    <t>{"Address":"Online Campus, University of Phoenix, 3157 E. Elwood St., Phoenix, AZ 85034","Tel":"+1 866.766.0766","Fax":"","Mail":"http://www.phoenix.edu/vr/rfi#rc1","ApplyOnline":"http://www.phoenix.edu/vr/rfi#rc1","Conditions_Cost": "","Conditions_Edu": "无明确要求", "Conditions_Test": "","Conditions_Age": "无明确要求","MajorSum": "9", "OpeningTime": "","Tuition": "-1","Other_Application": "","Other_reg": "-1","Other_books": "-1","ScholarshipUrl": "http://www.phoenix.edu/tuition_and_financial_options/scholarships.html","alimony":"12768-21600","Other_Conditions": "无明确要求","Currency": "美元","Rate": "6.3387"}</t>
  </si>
  <si>
    <t>纽约州立大学奥尼昂塔学院（奥尼昂塔）</t>
  </si>
  <si>
    <t>State University of New York College at Oneonta  (Oneonta)</t>
  </si>
  <si>
    <t>Office of International Education, SUNY College at Oneonta, 111 Schumacher Hall, Oneonta, NY 13820 USA</t>
  </si>
  <si>
    <t>http://www.oneonta.edu/academics/inted/undergraduate.asp</t>
  </si>
  <si>
    <t>a:7:{i:0;O:8:"stdClass":2:{s:4:"type";s:17:"传统托福(PBT)";s:5:"score";s:3:"500";}i:1;O:8:"stdClass":2:{s:4:"type";s:17:"托福网考(IBT)";s:5:"score";s:2:"61";}i:2;O:8:"stdClass":2:{s:4:"type";s:6:"雅思";s:5:"score";s:3:"6.5";}i:3;O:8:"stdClass":2:{s:4:"type";s:12:"雅思阅读";s:5:"score";s:3:"6.0";}i:4;O:8:"stdClass":2:{s:4:"type";s:12:"雅思写作";s:5:"score";s:3:"6.0";}i:5;O:8:"stdClass":2:{s:4:"type";s:12:"雅思听力";s:5:"score";s:3:"6.0";}i:6;O:8:"stdClass":2:{s:4:"type";s:12:"雅思口语";s:5:"score";s:3:"6.0";}}</t>
  </si>
  <si>
    <t>1 607-436-2475</t>
  </si>
  <si>
    <t>inted@oneonta.edu</t>
  </si>
  <si>
    <t>a:2:{i:0;O:8:"stdClass":2:{s:4:"time";s:9:"5月14日";s:3:"tip";s:30:"秋季入学申请截止日期";}i:1;O:8:"stdClass":2:{s:4:"time";s:10:"11月16日";s:3:"tip";s:30:"春季入学申请截止日期";}}</t>
  </si>
  <si>
    <t>http://www.oneonta.edu/development/admissions/scholarship.asp</t>
  </si>
  <si>
    <t>1 607-436-3369</t>
  </si>
  <si>
    <t>a:10:{s:6:"文学";s:37:"./major/175/4135/Undergraduate//9.gif";s:9:"历史学";s:37:"./major/175/4135/Undergraduate//7.gif";s:6:"理学";s:37:"./major/175/4135/Undergraduate//6.gif";s:9:"经济学";s:37:"./major/175/4135/Undergraduate//5.gif";s:9:"教育学";s:37:"./major/175/4135/Undergraduate//4.gif";s:9:"管理学";s:37:"./major/175/4135/Undergraduate//3.gif";s:6:"工学";s:37:"./major/175/4135/Undergraduate//2.gif";s:6:"哲学";s:38:"./major/175/4135/Undergraduate//11.gif";s:6:"医学";s:38:"./major/175/4135/Undergraduate//10.gif";s:6:"法学";s:37:"./major/175/4135/Undergraduate//1.gif";}</t>
  </si>
  <si>
    <t>{"Address":"Office of International Education, SUNY College at Oneonta, 111 Schumacher Hall, Oneonta, NY 13820 USA","Tel":"1 607-436-3369","Fax":"1 607-436-2475 ","Mail":"inted@oneonta.edu","ApplyOnline":"http://www.oneonta.edu/academics/inted/undergraduate.asp","Conditions_Cost": "","Conditions_Edu": "高中毕业", "Conditions_Test": [{"type":"传统托福(PBT)","score":"500"},{"type":"托福网考(IBT)","score":"61"},{"type":"雅思","score":"6.5"},{"type":"雅思阅读","score":"6.0"},{"type":"雅思写作","score":"6.0"},{"type":"雅思听力","score":"6.0"},{"type":"雅思口语","score":"6.0"}],"Conditions_Age": "无明确要求","MajorSum": "53", "OpeningTime": [{"time":"5月14日","tip":"秋季入学申请截止日期"},{"time":"11月16日","tip":"春季入学申请截止日期"}],"Tuition": "15320","Other_Application": "-1","Other_reg": "-1","Other_books": "-1","ScholarshipUrl": "http://www.oneonta.edu/development/admissions/scholarship.asp","alimony":"12768-21600","Other_Conditions": "1.美国语言中心（ELS）：112级","Currency": "美元","Rate": "6.3387"}</t>
  </si>
  <si>
    <t>Graduate Studies Office, SUNY College at Oneonta, 111 Schumacher Hall, Oneonta, NY 13820 USA</t>
  </si>
  <si>
    <t>http://www.oneonta.edu/academics/grad-ed/applying.asp</t>
  </si>
  <si>
    <t>+1 (607) 436-3084</t>
  </si>
  <si>
    <t>gradstudies@oneonta.edu</t>
  </si>
  <si>
    <t>http://www.oneonta.edu/academics/grad-ed/financialaid.asp</t>
  </si>
  <si>
    <t>+1 (607) 436-2523</t>
  </si>
  <si>
    <t>a:3:{s:9:"历史学";s:30:"./major/175/4135/Master//7.gif";s:6:"理学";s:30:"./major/175/4135/Master//6.gif";s:9:"教育学";s:30:"./major/175/4135/Master//4.gif";}</t>
  </si>
  <si>
    <t>{"Address":"Graduate Studies Office, SUNY College at Oneonta, 111 Schumacher Hall, Oneonta, NY 13820 USA","Tel":"+1 (607) 436-2523","Fax":"+1 (607) 436-3084","Mail":"gradstudies@oneonta.edu","ApplyOnline":"http://www.oneonta.edu/academics/grad-ed/applying.asp","Conditions_Cost": "","Conditions_Edu": "本科毕业", "Conditions_Test": [{"type":"传统托福(PBT)","score":"550"},{"type":"托福网考(IBT)","score":"79"},{"type":"雅思","score":"6.5"},{"type":"雅思阅读","score":"6.0"},{"type":"雅思写作","score":"6.0"},{"type":"雅思听力","score":"6.0"},{"type":"雅思口语","score":"6.0"}],"Conditions_Age": "无明确要求","MajorSum": "5", "OpeningTime": "","Tuition": "15320","Other_Application": "-1","Other_reg": "-1","Other_books": "-1","ScholarshipUrl": "http://www.oneonta.edu/academics/grad-ed/financialaid.asp","alimony":"12768-21600","Other_Conditions": "1.美国语言中心（ELS）：112级","Currency": "美元","Rate": "6.3387"}</t>
  </si>
  <si>
    <t>a:2:{s:6:"文学";s:32:"./major/175/4135/Language//9.gif";s:9:"教育学";s:32:"./major/175/4135/Language//4.gif";}</t>
  </si>
  <si>
    <t>{"Address":"Office of International Education, SUNY College at Oneonta, 111 Schumacher Hall, Oneonta, NY 13820 USA","Tel":"1 607-436-3369","Fax":"1 607-436-2475 ","Mail":"inted@oneonta.edu","ApplyOnline":"http://www.oneonta.edu/academics/inted/undergraduate.asp","Conditions_Cost": "","Conditions_Edu": "无明确要求", "Conditions_Test": "","Conditions_Age": "无明确要求","MajorSum": "1", "OpeningTime": "","Tuition": "-1","Other_Application": "-1","Other_reg": "-1","Other_books": "-1","ScholarshipUrl": "","alimony":"12768-21600","Other_Conditions": "无明确要求","Currency": "美元","Rate": "6.3387"}</t>
  </si>
  <si>
    <t>a:1:{s:9:"教育学";s:31:"./major/175/4135/NetWork//4.gif";}</t>
  </si>
  <si>
    <t>{"Address":"Graduate Studies Office, SUNY College at Oneonta, 111 Schumacher Hall, Oneonta, NY 13820 USA","Tel":"+1 (607) 436-2523","Fax":"+1 (607) 436-3084","Mail":"gradstudies@oneonta.edu","ApplyOnline":"http://www.oneonta.edu/academics/grad-ed/applying.asp","Conditions_Cost": "","Conditions_Edu": "无明确要求", "Conditions_Test": "","Conditions_Age": "无明确要求","MajorSum": "1", "OpeningTime": "","Tuition": "15320","Other_Application": "","Other_reg": "-1","Other_books": "-1","ScholarshipUrl": "http://www.oneonta.edu/academics/grad-ed/financialaid.asp","alimony":"12768-21600","Other_Conditions": "无明确要求","Currency": "美元","Rate": "6.3387"}</t>
  </si>
  <si>
    <t>a:3:{s:6:"农学";s:34:"./major/175/4135/Foundation//8.gif";s:6:"医学";s:35:"./major/175/4135/Foundation//10.gif";s:6:"法学";s:34:"./major/175/4135/Foundation//1.gif";}</t>
  </si>
  <si>
    <t>{"Address":"Office of International Education, SUNY College at Oneonta, 111 Schumacher Hall, Oneonta, NY 13820 USA","Tel":"1 607-436-3369","Fax":"1 607-436-2475 ","Mail":"inted@oneonta.edu","ApplyOnline":"http://www.oneonta.edu/academics/inted/undergraduate.asp","Conditions_Cost": "","Conditions_Edu": "无明确要求", "Conditions_Test": "","Conditions_Age": "无明确要求","MajorSum": "7", "OpeningTime": "","Tuition": "-1","Other_Application": "-1","Other_reg": "-1","Other_books": "-1","ScholarshipUrl": "","alimony":"12768-21600","Other_Conditions": "无明确要求","Currency": "美元","Rate": "6.3387"}</t>
  </si>
  <si>
    <t>麦默瑞大学（艾比利尼）</t>
  </si>
  <si>
    <t>McMurry University (Abilene)</t>
  </si>
  <si>
    <t>Shawta Griffin, Admission &amp; Recruitment Coordinator, McM Box 278, McMurry University - Abilene, Texas 79697</t>
  </si>
  <si>
    <t>http://www.mcm.edu/newsite/web/enrollment/internationalapply.htm</t>
  </si>
  <si>
    <t>admission@mcm.edu</t>
  </si>
  <si>
    <t>1、要求提交高中学习成绩单和翻译附件。&amp;nbsp;2、申请人可提交SAT、ACT考试成绩。&amp;nbsp;3、要求提交托福、雅思考试成绩。</t>
  </si>
  <si>
    <t>http://www.mcm.edu/newsite/web/financial_aid/index.htm</t>
  </si>
  <si>
    <t>+1 (325) 793-4700</t>
  </si>
  <si>
    <t>a:10:{s:6:"文学";s:37:"./major/175/5661/Undergraduate//9.gif";s:9:"历史学";s:37:"./major/175/5661/Undergraduate//7.gif";s:6:"理学";s:37:"./major/175/5661/Undergraduate//6.gif";s:9:"经济学";s:37:"./major/175/5661/Undergraduate//5.gif";s:9:"教育学";s:37:"./major/175/5661/Undergraduate//4.gif";s:9:"管理学";s:37:"./major/175/5661/Undergraduate//3.gif";s:6:"工学";s:37:"./major/175/5661/Undergraduate//2.gif";s:6:"哲学";s:38:"./major/175/5661/Undergraduate//11.gif";s:6:"医学";s:38:"./major/175/5661/Undergraduate//10.gif";s:6:"法学";s:37:"./major/175/5661/Undergraduate//1.gif";}</t>
  </si>
  <si>
    <t>{"Address":"Shawta Griffin, Admission &amp; Recruitment Coordinator, McM Box 278, McMurry University - Abilene, Texas 79697","Tel":"+1 (325) 793-4700","Fax":"","Mail":"admission@mcm.edu","ApplyOnline":"http://www.mcm.edu/newsite/web/enrollment/internationalapply.htm","Conditions_Cost": "","Conditions_Edu": "高中毕业", "Conditions_Test": "","Conditions_Age": "无明确要求","MajorSum": "41", "OpeningTime": [{"time":"5月1日","tip":"秋季入学申请截止时间"},{"time":"10月1日","tip":"春季入学申请截止时间"}],"Tuition": "24121","Other_Application": "-1","Other_reg": "-1","Other_books": "1200","ScholarshipUrl": "http://www.mcm.edu/newsite/web/financial_aid/index.htm","alimony":"12768-21600","Other_Conditions": "1、要求提交高中学习成绩单和翻译附件。&amp;nbsp;2、申请人可提交SAT、ACT考试成绩。&amp;nbsp;3、要求提交托福、雅思考试成绩。","Currency": "美元","Rate": "6.3387"}</t>
  </si>
  <si>
    <t>Graduate Studies Admission, Office of the Registrar,1 McMurry University Box 338, Abilene, TX 79697</t>
  </si>
  <si>
    <t>http://www.mcm.edu/newsite/web/enrollment/apply.htm</t>
  </si>
  <si>
    <t>+1 325.793.3830</t>
  </si>
  <si>
    <t>gradstudies@mcm.edu</t>
  </si>
  <si>
    <t>+1 325.793.3888</t>
  </si>
  <si>
    <t>a:2:{s:9:"教育学";s:30:"./major/175/5661/Master//4.gif";s:6:"医学";s:31:"./major/175/5661/Master//10.gif";}</t>
  </si>
  <si>
    <t>{"Address":"Graduate Studies Admission, Office of the Registrar,1 McMurry University Box 338, Abilene, TX 79697","Tel":"+1 325.793.3888","Fax":"+1 325.793.3830","Mail":"gradstudies@mcm.edu","ApplyOnline":"http://www.mcm.edu/newsite/web/enrollment/apply.htm","Conditions_Cost": "","Conditions_Edu": "本科毕业", "Conditions_Test": [{"type":"传统托福(PBT)","score":"550"},{"type":"托福机考(CBT)","score":"213"},{"type":"托福网考(IBT)","score":"79"}],"Conditions_Age": "无明确要求","MajorSum": "2", "OpeningTime": [{"time":"7月1日","tip":"秋季入学申请截止时间"},{"time":"11月1日","tip":"春季入学申请截止时间"}],"Tuition": "-1","Other_Application": "-1","Other_reg": "-1","Other_books": "-1","ScholarshipUrl": "http://www.mcm.edu/newsite/web/financial_aid/index.htm","alimony":"12768-21600","Other_Conditions": "无明确要求","Currency": "美元","Rate": "6.3387"}</t>
  </si>
  <si>
    <t>a:6:{s:6:"农学";s:34:"./major/175/5661/Foundation//8.gif";s:9:"教育学";s:34:"./major/175/5661/Foundation//4.gif";s:9:"管理学";s:34:"./major/175/5661/Foundation//3.gif";s:6:"工学";s:34:"./major/175/5661/Foundation//2.gif";s:6:"医学";s:35:"./major/175/5661/Foundation//10.gif";s:6:"法学";s:34:"./major/175/5661/Foundation//1.gif";}</t>
  </si>
  <si>
    <t>{"Address":"Shawta Griffin, Admission &amp; Recruitment Coordinator, McM Box 278, McMurry University - Abilene, Texas 79697","Tel":"+1 (325) 793-4700","Fax":"","Mail":"admission@mcm.edu","ApplyOnline":"http://www.mcm.edu/newsite/web/enrollment/internationalapply.htm","Conditions_Cost": "","Conditions_Edu": "无明确要求", "Conditions_Test": "","Conditions_Age": "无明确要求","MajorSum": "10", "OpeningTime": "","Tuition": "-1","Other_Application": "-1","Other_reg": "-1","Other_books": "-1","ScholarshipUrl": "","alimony":"12768-21600","Other_Conditions": "无明确要求","Currency": "美元","Rate": "6.3387"}</t>
  </si>
  <si>
    <t>纽约理工学院（老韦斯特伯里）</t>
  </si>
  <si>
    <t>New York Institute of Technology (Old Westbury)</t>
  </si>
  <si>
    <t>Office of Admissions, Northern Boulevard, P.O. Box8000, Old Westbury, NY 11568-8000</t>
  </si>
  <si>
    <t>http://nyit.edu/apply</t>
  </si>
  <si>
    <t>admissions@nyit.edu</t>
  </si>
  <si>
    <t>托福分数为500-549、173-212、61-78，雅思为5.0-5.5的申请者需就读语言课程；&amp;nbsp;托福分数低于500、173、61，雅思低于5.0的申请者需就读额外的英语课程，并重考托福雅思。</t>
  </si>
  <si>
    <t>http://www.nyit.edu/admissions/financing/scholarships/</t>
  </si>
  <si>
    <t>+1 516.686.7520</t>
  </si>
  <si>
    <t>a:6:{s:6:"文学";s:37:"./major/175/4049/Undergraduate//9.gif";s:6:"理学";s:37:"./major/175/4049/Undergraduate//6.gif";s:9:"管理学";s:37:"./major/175/4049/Undergraduate//3.gif";s:6:"工学";s:37:"./major/175/4049/Undergraduate//2.gif";s:6:"医学";s:38:"./major/175/4049/Undergraduate//10.gif";s:6:"法学";s:37:"./major/175/4049/Undergraduate//1.gif";}</t>
  </si>
  <si>
    <t>{"Address":"Office of Admissions, Northern Boulevard, P.O. Box8000, Old Westbury, NY 11568-8000","Tel":"+1 516.686.7520","Fax":"","Mail":"admissions@nyit.edu","ApplyOnline":"http://nyit.edu/apply","Conditions_Cost": "","Conditions_Edu": "高中毕业", "Conditions_Test": [{"type":"传统托福(PBT)","score":"550"},{"type":"托福机考(CBT)","score":"213"},{"type":"托福网考(IBT)","score":"79"},{"type":"雅思","score":"6"}],"Conditions_Age": "无明确要求","MajorSum": "32", "OpeningTime": [{"time":"7月1日","tip":"秋季入学申请截止时间"},{"time":"12月1日","tip":"春季入学申请截止时间"}],"Tuition": "29700","Other_Application": "50","Other_reg": "-1","Other_books": "-1","ScholarshipUrl": "http://www.nyit.edu/admissions/financing/scholarships/","alimony":"12768-21600","Other_Conditions": "托福分数为500-549、173-212、61-78，雅思为5.0-5.5的申请者需就读语言课程；&amp;nbsp;托福分数低于500、173、61，雅思低于5.0的申请者需就读额外的英语课程，并重考托福雅思。","Currency": "美元","Rate": "6.3387"}</t>
  </si>
  <si>
    <t>https://apply.nyit.edu/</t>
  </si>
  <si>
    <t>1 516.686.7613</t>
  </si>
  <si>
    <t>a:6:{s:6:"文学";s:30:"./major/175/4049/Master//9.gif";s:6:"理学";s:30:"./major/175/4049/Master//6.gif";s:9:"教育学";s:30:"./major/175/4049/Master//4.gif";s:9:"管理学";s:30:"./major/175/4049/Master//3.gif";s:6:"工学";s:30:"./major/175/4049/Master//2.gif";s:6:"医学";s:31:"./major/175/4049/Master//10.gif";}</t>
  </si>
  <si>
    <t>{"Address":"Office of Admissions, Northern Boulevard, P.O. Box8000, Old Westbury, NY 11568-8000","Tel":"+1 516.686.7520","Fax":"1 516.686.7613","Mail":"admissions@nyit.edu","ApplyOnline":"https://apply.nyit.edu/","Conditions_Cost": "","Conditions_Edu": "本科毕业", "Conditions_Test": [{"type":"传统托福(PBT)","score":"550"},{"type":"托福机考(CBT)","score":"213"},{"type":"托福网考(IBT)","score":"79"},{"type":"雅思","score":"6"}],"Conditions_Age": "无明确要求","MajorSum": "20", "OpeningTime": [{"time":"7月1日","tip":"秋季入学申请截止时间"},{"time":"12月1日","tip":"春季入学申请截止时间"}],"Tuition": "18900","Other_Application": "50","Other_reg": "-1","Other_books": "-1","ScholarshipUrl": "http://www.nyit.edu/admissions/financing/scholarships/","alimony":"12768-21600","Other_Conditions": "托福分数为500-549、173-212、61-78，雅思为5.0-5.5的申请者需就读语言课程；&amp;nbsp;托福分数低于500、173、61，雅思低于5.0的申请者需就读额外的英语课程，并重考托福雅思。","Currency": "美元","Rate": "6.3387"}</t>
  </si>
  <si>
    <t>a:1:{s:6:"医学";s:27:"./major/175/4049/Dr//10.gif";}</t>
  </si>
  <si>
    <t>{"Address":"Office of Admissions, Northern Boulevard, P.O. Box8000, Old Westbury, NY 11568-8000","Tel":"+1 516.686.7520","Fax":"1 516.686.7613","Mail":"admissions@nyit.edu","ApplyOnline":"https://apply.nyit.edu/","Conditions_Cost": "","Conditions_Edu": "本科毕业", "Conditions_Test": [{"type":"传统托福(PBT)","score":"550"},{"type":"托福机考(CBT)","score":"213"},{"type":"托福网考(IBT)","score":"79"},{"type":"雅思","score":"6"}],"Conditions_Age": "无明确要求","MajorSum": "1", "OpeningTime": [{"time":"7月1日","tip":"秋季入学申请截止时间"},{"time":"12月1日","tip":"春季入学申请截止时间"}],"Tuition": "18900","Other_Application": "50","Other_reg": "-1","Other_books": "-1","ScholarshipUrl": "http://www.nyit.edu/admissions/financing/scholarships/","alimony":"12768-21600","Other_Conditions": "托福分数为500-549、173-212、61-78，雅思为5.0-5.5的申请者需就读语言课程；&amp;nbsp;托福分数低于500、173、61，雅思低于5.0的申请者需就读额外的英语课程，并重考托福雅思。","Currency": "美元","Rate": "6.3387"}</t>
  </si>
  <si>
    <t>MBA, Northern Boulevard, P.O. Box8000, Old Westbury, NY 11568-8000</t>
  </si>
  <si>
    <t>ysang@nyit.edu</t>
  </si>
  <si>
    <t>+1 212.261.1595</t>
  </si>
  <si>
    <t>a:3:{s:9:"经济学";s:27:"./major/175/4049/MBA//5.gif";s:9:"管理学";s:27:"./major/175/4049/MBA//3.gif";s:6:"工学";s:27:"./major/175/4049/MBA//2.gif";}</t>
  </si>
  <si>
    <t>{"Address":"MBA, Northern Boulevard, P.O. Box8000, Old Westbury, NY 11568-8000","Tel":"+1 212.261.1595","Fax":"","Mail":"ysang@nyit.edu","Conditions_Cost": [{"score":"3.0"}],"Conditions_Edu": "本科毕业", "Conditions_Test": [{"type":"传统托福(PBT)","score":"550"},{"type":"托福机考(CBT)","score":"213"},{"type":"托福网考(IBT)","score":"79"},{"type":"雅思","score":"6.0"}], "Conditions_Work": "无明确要求","Conditions_Age": "无明确要求","MajorSum": "8", "OpeningTime": "","Tuition": "37800","Other_Application": "50","Other_reg": "-1","Other_books": "-1","ScholarshipUrl": "","alimony":"12768-21600","Other_Conditions": "无明确要求","Currency": "美元","Rate": "6.3387"}</t>
  </si>
  <si>
    <t>Office of Admissions New York Institute of Technology Northern Blvd. P.O. Box 8000 Old Westbury, NY 11568-8000</t>
  </si>
  <si>
    <t>a:3:{s:6:"文学";s:34:"./major/175/4049/Specialist//9.gif";s:9:"管理学";s:34:"./major/175/4049/Specialist//3.gif";s:6:"工学";s:34:"./major/175/4049/Specialist//2.gif";}</t>
  </si>
  <si>
    <t>{"Address":"Office of Admissions New York Institute of Technology Northern Blvd. P.O. Box 8000 Old Westbury, NY 11568-8000","Tel":"+1 516.686.7520","Fax":"","Mail":"admissions@nyit.edu","ApplyOnline":"http://nyit.edu/apply","Conditions_Cost": "","Conditions_Edu": "高中毕业", "Conditions_Test": [{"type":"传统托福(PBT)","score":"550"},{"type":"托福机考(CBT)","score":"213"},{"type":"托福网考(IBT)","score":"79"},{"type":"雅思","score":"6"}],"Conditions_Age": "无明确要求","MajorSum": "5", "OpeningTime": [{"time":"7月1日","tip":"秋季入学申请截止时间"},{"time":"12月1日","tip":"春季入学申请截止时间"}],"Tuition": "29700","Other_Application": "50","Other_reg": "-1","Other_books": "-1","ScholarshipUrl": "http://www.nyit.edu/admissions/financing/scholarships/","alimony":"12768-21600","Other_Conditions": "托福分数为500-549、173-212、61-78，雅思为5.0-5.5的申请者需就读语言课程；&amp;nbsp;托福分数低于500、173、61，雅思低于5.0的申请者需就读额外的英语课程，并重考托福雅思。","Currency": "美元","Rate": "6.3387"}</t>
  </si>
  <si>
    <t>English Language Institute New York Institute of Technology 1855 Broadway New York, NY 10023-7692</t>
  </si>
  <si>
    <t>http://www.nyit.edu/eli/apply</t>
  </si>
  <si>
    <t>eli@nyit.edu，admissions@nyit.edu</t>
  </si>
  <si>
    <t>1 212.261.1567，1 516.686.7520</t>
  </si>
  <si>
    <t>a:2:{s:6:"文学";s:32:"./major/175/4049/Language//9.gif";s:9:"教育学";s:32:"./major/175/4049/Language//4.gif";}</t>
  </si>
  <si>
    <t>{"Address":"English Language Institute New York Institute of Technology 1855 Broadway New York, NY 10023-7692","Tel":"1 212.261.1567，1 516.686.7520","Fax":"","Mail":"eli@nyit.edu，admissions@nyit.edu","ApplyOnline":"http://www.nyit.edu/eli/apply","Conditions_Cost": "","Conditions_Edu": "无明确要求", "Conditions_Test": "","Conditions_Age": "无明确要求","MajorSum": "1", "OpeningTime": "","Tuition": "160","Other_Application": "-1","Other_reg": "-1","Other_books": "-1","ScholarshipUrl": "","alimony":"12768-21600","Other_Conditions": "无明确要求","Currency": "美元","Rate": "6.3387"}</t>
  </si>
  <si>
    <t>a:3:{s:9:"教育学";s:31:"./major/175/4049/NetWork//4.gif";s:6:"医学";s:32:"./major/175/4049/NetWork//10.gif";s:6:"法学";s:31:"./major/175/4049/NetWork//1.gif";}</t>
  </si>
  <si>
    <t>{"Address":"Office of Admissions, Northern Boulevard, P.O. Box8000, Old Westbury, NY 11568-8000","Tel":"+1 516.686.7520","Fax":"1 516.686.7613","Mail":"admissions@nyit.edu","ApplyOnline":"https://apply.nyit.edu/","Conditions_Cost": "","Conditions_Edu": "无明确要求", "Conditions_Test": "","Conditions_Age": "无明确要求","MajorSum": "3", "OpeningTime": "","Tuition": "18900","Other_Application": "","Other_reg": "-1","Other_books": "-1","ScholarshipUrl": "http://www.nyit.edu/admissions/financing/scholarships/","alimony":"12768-21600","Other_Conditions": "无明确要求","Currency": "美元","Rate": "6.3387"}</t>
  </si>
  <si>
    <t>迦太基学院(基诺沙)</t>
  </si>
  <si>
    <t>Carthage College (Kenosha)</t>
  </si>
  <si>
    <t>Office of Admissions, Carthage College, 2001 Alford Park Drive,Kenosha, WI 53140-1994</t>
  </si>
  <si>
    <t>http://www.carthage.edu/admissions/apply/</t>
  </si>
  <si>
    <t>+1 (262) 551-5762</t>
  </si>
  <si>
    <t>admissions@carthage.edu</t>
  </si>
  <si>
    <t>语言要求：&amp;nbsp;申请人需提交托福考试或SAT考试成绩。</t>
  </si>
  <si>
    <t>http://www.carthage.edu/admissions/international-students/costs/</t>
  </si>
  <si>
    <t>+1 (262) 551-6000</t>
  </si>
  <si>
    <t>a:10:{s:6:"文学";s:37:"./major/175/6314/Undergraduate//9.gif";s:9:"历史学";s:37:"./major/175/6314/Undergraduate//7.gif";s:6:"理学";s:37:"./major/175/6314/Undergraduate//6.gif";s:9:"经济学";s:37:"./major/175/6314/Undergraduate//5.gif";s:9:"教育学";s:37:"./major/175/6314/Undergraduate//4.gif";s:9:"管理学";s:37:"./major/175/6314/Undergraduate//3.gif";s:6:"工学";s:37:"./major/175/6314/Undergraduate//2.gif";s:6:"哲学";s:38:"./major/175/6314/Undergraduate//11.gif";s:6:"医学";s:38:"./major/175/6314/Undergraduate//10.gif";s:6:"法学";s:37:"./major/175/6314/Undergraduate//1.gif";}</t>
  </si>
  <si>
    <t>{"Address":"Office of Admissions, Carthage College, 2001 Alford Park Drive,Kenosha, WI 53140-1994","Tel":"+1 (262) 551-6000","Fax":"+1 (262) 551-5762","Mail":"admissions@carthage.edu","ApplyOnline":"http://www.carthage.edu/admissions/apply/","Conditions_Cost": "","Conditions_Edu": "高中毕业", "Conditions_Test": "","Conditions_Age": "无明确要求","MajorSum": "55", "OpeningTime": "","Tuition": "34850","Other_Application": "-1","Other_reg": "-1","Other_books": "-1","ScholarshipUrl": "http://www.carthage.edu/admissions/international-students/costs/","alimony":"12768-21600","Other_Conditions": "语言要求：&amp;nbsp;申请人需提交托福考试或SAT考试成绩。","Currency": "美元","Rate": "6.3387"}</t>
  </si>
  <si>
    <t>泽维尔大学（辛辛那提）</t>
  </si>
  <si>
    <t>Xavier University (Cincinnati)</t>
  </si>
  <si>
    <t>Office of International Student Services, Xavier University, 3800 Victory Parkway , Cincinnati, Ohio  45207-2171 , U.S.A.</t>
  </si>
  <si>
    <t>https://admissions.xavier.edu/apply/</t>
  </si>
  <si>
    <t>a:4:{i:0;O:8:"stdClass":2:{s:4:"type";s:17:"托福网考(IBT)";s:5:"score";s:2:"71";}i:1;O:8:"stdClass":2:{s:4:"type";s:6:"雅思";s:5:"score";s:3:"6.5";}i:2;O:8:"stdClass":2:{s:4:"type";s:21:"密歇根英语考试";s:5:"score";s:2:"75";}i:3;O:8:"stdClass":2:{s:4:"type";s:3:"PTE";s:5:"score";s:2:"55";}}</t>
  </si>
  <si>
    <t>xuadmit@xavier.edu</t>
  </si>
  <si>
    <t>申请者可参加学院托福考试，分数达到530分以上，并同时完成该校语言课程。</t>
  </si>
  <si>
    <t>http://www.xavier.edu/financial-aid/undergraduate-students/scholarships.cfm</t>
  </si>
  <si>
    <t>+1 (513) 745-3301</t>
  </si>
  <si>
    <t>a:11:{s:6:"文学";s:37:"./major/175/4646/Undergraduate//9.gif";s:6:"农学";s:37:"./major/175/4646/Undergraduate//8.gif";s:9:"历史学";s:37:"./major/175/4646/Undergraduate//7.gif";s:6:"理学";s:37:"./major/175/4646/Undergraduate//6.gif";s:9:"经济学";s:37:"./major/175/4646/Undergraduate//5.gif";s:9:"教育学";s:37:"./major/175/4646/Undergraduate//4.gif";s:9:"管理学";s:37:"./major/175/4646/Undergraduate//3.gif";s:6:"工学";s:37:"./major/175/4646/Undergraduate//2.gif";s:6:"哲学";s:38:"./major/175/4646/Undergraduate//11.gif";s:6:"医学";s:38:"./major/175/4646/Undergraduate//10.gif";s:6:"法学";s:37:"./major/175/4646/Undergraduate//1.gif";}</t>
  </si>
  <si>
    <t>{"Address":"Office of International Student Services, Xavier University, 3800 Victory Parkway , Cincinnati, Ohio  45207-2171 , U.S.A.","Tel":"+1 (513) 745-3301","Fax":"","Mail":"xuadmit@xavier.edu","ApplyOnline":"https://admissions.xavier.edu/apply/","Conditions_Cost": "","Conditions_Edu": "高中毕业", "Conditions_Test": [{"type":"托福网考(IBT)","score":"71"},{"type":"雅思","score":"6.5"},{"type":"密歇根英语考试","score":"75"},{"type":"PTE","score":"55"}],"Conditions_Age": "无明确要求","MajorSum": "73", "OpeningTime": "","Tuition": "32070","Other_Application": "35","Other_reg": "-1","Other_books": "-1","ScholarshipUrl": "http://www.xavier.edu/financial-aid/undergraduate-students/scholarships.cfm","alimony":"12768-21600","Other_Conditions": "申请者可参加学院托福考试，分数达到530分以上，并同时完成该校语言课程。","Currency": "美元","Rate": "6.3387"}</t>
  </si>
  <si>
    <t>3800 Victory Parkway, 100 Hailstones Hall, Cincinnati, OH 45207-3211</t>
  </si>
  <si>
    <t>https://admit.xavier.edu/apply/</t>
  </si>
  <si>
    <t>international@xavier.edu</t>
  </si>
  <si>
    <t>申请人需提交GMAT和GRE成绩。&amp;nbsp;&amp;nbsp;以上要求为教育管理专业的录取条件</t>
  </si>
  <si>
    <t>http://www.xavier.edu/financial-aid/graduate-students/scholarships.cfm</t>
  </si>
  <si>
    <t>+1 (513) 745-2864</t>
  </si>
  <si>
    <t>a:7:{s:6:"文学";s:30:"./major/175/4646/Master//9.gif";s:6:"理学";s:30:"./major/175/4646/Master//6.gif";s:9:"教育学";s:30:"./major/175/4646/Master//4.gif";s:9:"管理学";s:30:"./major/175/4646/Master//3.gif";s:6:"哲学";s:31:"./major/175/4646/Master//11.gif";s:6:"医学";s:31:"./major/175/4646/Master//10.gif";s:6:"法学";s:30:"./major/175/4646/Master//1.gif";}</t>
  </si>
  <si>
    <t>{"Address":"3800 Victory Parkway, 100 Hailstones Hall, Cincinnati, OH 45207-3211","Tel":"+1 (513) 745-2864","Fax":"","Mail":"international@xavier.edu","ApplyOnline":"https://admit.xavier.edu/apply/","Conditions_Cost": "","Conditions_Edu": "本科毕业", "Conditions_Test": "","Conditions_Age": "无明确要求","MajorSum": "24", "OpeningTime": "","Tuition": "10692","Other_Application": "35","Other_reg": "-1","Other_books": "-1","ScholarshipUrl": "http://www.xavier.edu/financial-aid/graduate-students/scholarships.cfm","alimony":"12768-21600","Other_Conditions": "申请人需提交GMAT和GRE成绩。&amp;nbsp;&amp;nbsp;以上要求为教育管理专业的录取条件","Currency": "美元","Rate": "6.3387"}</t>
  </si>
  <si>
    <t>+1 513 745-3327</t>
  </si>
  <si>
    <t>stukenb@xavier.edu，Maybury@xavier.edu</t>
  </si>
  <si>
    <t>a:1:{i:0;O:8:"stdClass":2:{s:4:"time";s:10:"12月15日";s:3:"tip";s:33:"心理学专业申请截止日期";}}</t>
  </si>
  <si>
    <t>1.申请人需提交托福考试成绩。&amp;nbsp;2.提供GMAT、GRE考试成绩。&amp;nbsp;&amp;nbsp;以上要求为心理学专业的录取条件</t>
  </si>
  <si>
    <t>+1 513 745-1041，1 513 745-1053</t>
  </si>
  <si>
    <t>a:1:{s:6:"理学";s:26:"./major/175/4646/Dr//6.gif";}</t>
  </si>
  <si>
    <t>{"Address":"3800 Victory Parkway, 100 Hailstones Hall, Cincinnati, OH 45207-3211","Tel":"+1 513 745-1041，1 513 745-1053","Fax":"+1 513 745-3327","Mail":"stukenb@xavier.edu，Maybury@xavier.edu","ApplyOnline":"https://admit.xavier.edu/apply/","Conditions_Cost": [{"score":"3.0"}],"Conditions_Edu": "本科毕业", "Conditions_Test": "","Conditions_Age": "无明确要求","MajorSum": "1", "OpeningTime": [{"time":"12月15日","tip":"心理学专业申请截止日期"}],"Tuition": "24816","Other_Application": "35","Other_reg": "-1","Other_books": "-1","ScholarshipUrl": "http://www.xavier.edu/financial-aid/graduate-students/scholarships.cfm","alimony":"12768-21600","Other_Conditions": "1.申请人需提交托福考试成绩。&amp;nbsp;2.提供GMAT、GRE考试成绩。&amp;nbsp;&amp;nbsp;以上要求为心理学专业的录取条件","Currency": "美元","Rate": "6.3387"}</t>
  </si>
  <si>
    <t>Xavier MBA Program, Xavier MBA Program, Cincinnati, OH 45207-1221</t>
  </si>
  <si>
    <t>a:6:{i:0;O:8:"stdClass":2:{s:4:"type";s:17:"传统托福(PBT)";s:5:"score";s:3:"550";}i:1;O:8:"stdClass":2:{s:4:"type";s:17:"托福网考(IBT)";s:5:"score";s:2:"79";}i:2;O:8:"stdClass":2:{s:4:"type";s:6:"雅思";s:5:"score";s:3:"6.5";}i:3;O:8:"stdClass":2:{s:4:"type";s:3:"PTE";s:5:"score";s:2:"65";}i:4;O:8:"stdClass":2:{s:4:"type";s:5:"MELAB";s:5:"score";s:2:"80";}i:5;O:8:"stdClass":2:{s:4:"type";s:4:"GMAT";s:5:"score";s:3:"470";}}</t>
  </si>
  <si>
    <t>+1 (513) 745-2929</t>
  </si>
  <si>
    <t>xumba@xavier.edu</t>
  </si>
  <si>
    <t>+1 (513) 745-3525</t>
  </si>
  <si>
    <t>a:1:{s:9:"管理学";s:27:"./major/175/4646/MBA//3.gif";}</t>
  </si>
  <si>
    <t>{"Address":"Xavier MBA Program, Xavier MBA Program, Cincinnati, OH 45207-1221","Tel":"+1 (513) 745-3525","Fax":"+1 (513) 745-2929","Mail":"xumba@xavier.edu","Conditions_Cost": "","Conditions_Edu": "高中毕业", "Conditions_Test": [{"type":"传统托福(PBT)","score":"550"},{"type":"托福网考(IBT)","score":"79"},{"type":"雅思","score":"6.5"},{"type":"PTE","score":"65"},{"type":"MELAB","score":"80"},{"type":"GMAT","score":"470"}], "Conditions_Work": "无明确要求","Conditions_Age": "无明确要求","MajorSum": "1", "OpeningTime": [{"time":"6月1日","tip":"秋季入学申请截止时间"},{"time":"11月1日","tip":"春季入学申请截止时间"}],"Tuition": "25848","Other_Application": "30","Other_reg": "-1","Other_books": "-1","ScholarshipUrl": "","alimony":"12768-21600","Other_Conditions": "无明确要求","Currency": "美元","Rate": "6.3387"}</t>
  </si>
  <si>
    <t>a:1:{s:6:"法学";s:34:"./major/175/4646/Specialist//1.gif";}</t>
  </si>
  <si>
    <t>{"Address":"Office of International Student Services, Xavier University, 3800 Victory Parkway , Cincinnati, Ohio  45207-2171 , U.S.A.","Tel":"+1 (513) 745-3301","Fax":"","Mail":"xuadmit@xavier.edu","ApplyOnline":"https://admissions.xavier.edu/apply/","Conditions_Cost": "","Conditions_Edu": "高中毕业", "Conditions_Test": [{"type":"托福网考(IBT)","score":"71"},{"type":"雅思","score":"6.5"},{"type":"密歇根英语考试","score":"75"},{"type":"PTE","score":"55"}],"Conditions_Age": "无明确要求","MajorSum": "3", "OpeningTime": "","Tuition": "32070","Other_Application": "35","Other_reg": "-1","Other_books": "-1","ScholarshipUrl": "http://www.xavier.edu/financial-aid/undergraduate-students/scholarships.cfm","alimony":"12768-21600","Other_Conditions": "申请者可参加学院托福考试，分数达到530分以上，并同时完成该校语言课程。","Currency": "美元","Rate": "6.3387"}</t>
  </si>
  <si>
    <t>Xavier University Center for ESL, 3800 Victory Parkway, Cincinnati, OH 45207-2511 USA</t>
  </si>
  <si>
    <t>http://www.xavier.edu/esl/How-to-Apply.cfm</t>
  </si>
  <si>
    <t>+1 (513) 745-2876</t>
  </si>
  <si>
    <t>esl@xu.edu</t>
  </si>
  <si>
    <t>+1 (513) 745-2847</t>
  </si>
  <si>
    <t>a:2:{s:6:"文学";s:32:"./major/175/4646/Language//9.gif";s:9:"教育学";s:32:"./major/175/4646/Language//4.gif";}</t>
  </si>
  <si>
    <t>{"Address":"Xavier University Center for ESL, 3800 Victory Parkway, Cincinnati, OH 45207-2511 USA","Tel":"+1 (513) 745-2847","Fax":"+1 (513) 745-2876","Mail":"esl@xu.edu","ApplyOnline":"http://www.xavier.edu/esl/How-to-Apply.cfm","Conditions_Cost": "","Conditions_Edu": "高中毕业", "Conditions_Test": "","Conditions_Age": "无明确要求","MajorSum": "1", "OpeningTime": [{"time":"1月8日","tip":"每年开课3次，1月、5月、8月"}],"Tuition": "377","Other_Application": "35","Other_reg": "-1","Other_books": "-1","ScholarshipUrl": "","alimony":"12768-21600","Other_Conditions": "无明确要求","Currency": "美元","Rate": "6.3387"}</t>
  </si>
  <si>
    <t>a:4:{s:6:"农学";s:34:"./major/175/4646/Foundation//8.gif";s:9:"教育学";s:34:"./major/175/4646/Foundation//4.gif";s:6:"医学";s:35:"./major/175/4646/Foundation//10.gif";s:6:"法学";s:34:"./major/175/4646/Foundation//1.gif";}</t>
  </si>
  <si>
    <t>{"Address":"Office of International Student Services, Xavier University, 3800 Victory Parkway , Cincinnati, Ohio  45207-2171 , U.S.A.","Tel":"+1 (513) 745-3301","Fax":"","Mail":"xuadmit@xavier.edu","ApplyOnline":"https://admissions.xavier.edu/apply/","Conditions_Cost": "","Conditions_Edu": "无明确要求", "Conditions_Test": "","Conditions_Age": "无明确要求","MajorSum": "6", "OpeningTime": "","Tuition": "-1","Other_Application": "-1","Other_reg": "-1","Other_books": "-1","ScholarshipUrl": "","alimony":"12768-21600","Other_Conditions": "无明确要求","Currency": "美元","Rate": "6.3387"}</t>
  </si>
  <si>
    <t>杰克逊维尔州立大学（杰克逊维尔）</t>
  </si>
  <si>
    <t>Jacksonville State University (Jacksonville)</t>
  </si>
  <si>
    <t>Jacksonville State University, Admissions Office, 700 Pelham Road North, Jacksonville, AL 36265</t>
  </si>
  <si>
    <t>http://www.jsu.edu/admissions/international.html</t>
  </si>
  <si>
    <t>a:8:{i:0;O:8:"stdClass":2:{s:4:"type";s:17:"传统托福(PBT)";s:5:"score";s:3:"500";}i:1;O:8:"stdClass":2:{s:4:"type";s:17:"托福机考(CBT)";s:5:"score";s:3:"173";}i:2;O:8:"stdClass":2:{s:4:"type";s:17:"托福网考(IBT)";s:5:"score";s:2:"61";}i:3;O:8:"stdClass":2:{s:4:"type";s:6:"雅思";s:5:"score";s:3:"5.5";}i:4;O:8:"stdClass":2:{s:4:"type";s:3:"SAT";s:5:"score";s:3:"830";}i:5;O:8:"stdClass":2:{s:4:"type";s:18:"SAT批判性阅读";s:5:"score";s:3:"350";}i:6;O:8:"stdClass":2:{s:4:"type";s:3:"ACT";s:5:"score";s:2:"17";}i:7;O:8:"stdClass":2:{s:4:"type";s:9:"ACT英语";s:5:"score";s:2:"14";}}</t>
  </si>
  <si>
    <t>+1 256-782-5953</t>
  </si>
  <si>
    <t>info@jsu.edu</t>
  </si>
  <si>
    <t>a:3:{i:0;O:8:"stdClass":2:{s:4:"time";s:9:"6月29日";s:3:"tip";s:30:"秋季入学申请截止时间";}i:1;O:8:"stdClass":2:{s:4:"time";s:9:"11月2日";s:3:"tip";s:30:"春季入学申请截止时间";}i:2;O:8:"stdClass":2:{s:4:"time";s:8:"3月2日";s:3:"tip";s:30:"夏季入学申请截止时间";}}</t>
  </si>
  <si>
    <t>ACT：20分以上无条件录取。&amp;nbsp;SAT：950分以上无条件录取。</t>
  </si>
  <si>
    <t>http://www.jsu.edu/finaid/scholarships/index.html</t>
  </si>
  <si>
    <t>+1 256-782-5268</t>
  </si>
  <si>
    <t>a:9:{s:6:"文学";s:35:"./major/175/42/Undergraduate//9.gif";s:6:"农学";s:35:"./major/175/42/Undergraduate//8.gif";s:6:"理学";s:35:"./major/175/42/Undergraduate//6.gif";s:9:"经济学";s:35:"./major/175/42/Undergraduate//5.gif";s:9:"教育学";s:35:"./major/175/42/Undergraduate//4.gif";s:9:"管理学";s:35:"./major/175/42/Undergraduate//3.gif";s:6:"工学";s:35:"./major/175/42/Undergraduate//2.gif";s:6:"医学";s:36:"./major/175/42/Undergraduate//10.gif";s:6:"法学";s:35:"./major/175/42/Undergraduate//1.gif";}</t>
  </si>
  <si>
    <t>{"Address":"Jacksonville State University, Admissions Office, 700 Pelham Road North, Jacksonville, AL 36265","Tel":"+1 256-782-5268","Fax":"+1 256-782-5953","Mail":"info@jsu.edu","ApplyOnline":"http://www.jsu.edu/admissions/international.html","Conditions_Cost": "","Conditions_Edu": "高中毕业", "Conditions_Test": [{"type":"传统托福(PBT)","score":"500"},{"type":"托福机考(CBT)","score":"173"},{"type":"托福网考(IBT)","score":"61"},{"type":"雅思","score":"5.5"},{"type":"SAT","score":"830"},{"type":"SAT批判性阅读","score":"350"},{"type":"ACT","score":"17"},{"type":"ACT英语","score":"14"}],"Conditions_Age": "无明确要求","MajorSum": "61", "OpeningTime": [{"time":"6月29日","tip":"秋季入学申请截止时间"},{"time":"11月2日","tip":"春季入学申请截止时间"},{"time":"3月2日","tip":"夏季入学申请截止时间"}],"Tuition": "13584","Other_Application": "35","Other_reg": "-1","Other_books": "-1","ScholarshipUrl": "http://www.jsu.edu/finaid/scholarships/index.html","alimony":"12768-21600","Other_Conditions": "ACT：20分以上无条件录取。&amp;nbsp;SAT：950分以上无条件录取。","Currency": "美元","Rate": "6.3387"}</t>
  </si>
  <si>
    <t>Jacksonville State University, College of Graduate Studies, 700 Pelham Rd N, Jacksonville, AL 36265</t>
  </si>
  <si>
    <t>http://www.jsu.edu/graduate/grad_app.html</t>
  </si>
  <si>
    <t>+1 256.782.5321</t>
  </si>
  <si>
    <t>graduate@jsu.edu.</t>
  </si>
  <si>
    <t>a:3:{i:0;O:8:"stdClass":2:{s:4:"time";s:8:"7月1日";s:3:"tip";s:30:"秋季入学申请截止时间";}i:1;O:8:"stdClass":2:{s:4:"time";s:9:"11月1日";s:3:"tip";s:30:"春季入学申请截止时间";}i:2;O:8:"stdClass":2:{s:4:"time";s:8:"4月1日";s:3:"tip";s:30:"夏季入学申请截止时间";}}</t>
  </si>
  <si>
    <t>1.申请者需提供就读大学成绩单。&amp;nbsp;2.提供相关领域作品。&amp;nbsp;3.提供托福考试成绩。&amp;nbsp;&amp;nbsp;以上为视觉传达设计专业入学要求。</t>
  </si>
  <si>
    <t>+1 256.782.5329</t>
  </si>
  <si>
    <t>a:8:{s:6:"文学";s:28:"./major/175/42/Master//9.gif";s:9:"历史学";s:28:"./major/175/42/Master//7.gif";s:6:"理学";s:28:"./major/175/42/Master//6.gif";s:9:"教育学";s:28:"./major/175/42/Master//4.gif";s:9:"管理学";s:28:"./major/175/42/Master//3.gif";s:6:"工学";s:28:"./major/175/42/Master//2.gif";s:6:"医学";s:29:"./major/175/42/Master//10.gif";s:6:"法学";s:28:"./major/175/42/Master//1.gif";}</t>
  </si>
  <si>
    <t>{"Address":"Jacksonville State University, College of Graduate Studies, 700 Pelham Rd N, Jacksonville, AL 36265","Tel":"+1 256.782.5329","Fax":"+1 256.782.5321","Mail":"graduate@jsu.edu.","ApplyOnline":"http://www.jsu.edu/graduate/grad_app.html","Conditions_Cost": "","Conditions_Edu": "本科毕业", "Conditions_Test": "","Conditions_Age": "无明确要求","MajorSum": "35", "OpeningTime": [{"time":"7月1日","tip":"秋季入学申请截止时间"},{"time":"11月1日","tip":"春季入学申请截止时间"},{"time":"4月1日","tip":"夏季入学申请截止时间"}],"Tuition": "12564","Other_Application": "35","Other_reg": "-1","Other_books": "-1","ScholarshipUrl": "http://www.jsu.edu/finaid/scholarships/index.html","alimony":"12768-21600","Other_Conditions": "1.申请者需提供就读大学成绩单。&amp;nbsp;2.提供相关领域作品。&amp;nbsp;3.提供托福考试成绩。&amp;nbsp;&amp;nbsp;以上为视觉传达设计专业入学要求。","Currency": "美元","Rate": "6.3387"}</t>
  </si>
  <si>
    <t>a:1:{i:0;O:8:"stdClass":2:{s:4:"time";s:9:"3月31日";s:3:"tip";s:54:"应急管理理学博士秋季入学申请截止时间";}}</t>
  </si>
  <si>
    <t>1.申请者需提供就读大学成绩单。&amp;nbsp;2.提供GRE考试成绩。&amp;nbsp;3.提供托福考试成绩。&amp;nbsp;&amp;nbsp;以上为应急管理理学博士入学要求。</t>
  </si>
  <si>
    <t>a:5:{s:6:"文学";s:24:"./major/175/42/Dr//9.gif";s:9:"历史学";s:24:"./major/175/42/Dr//7.gif";s:6:"理学";s:24:"./major/175/42/Dr//6.gif";s:9:"管理学";s:24:"./major/175/42/Dr//3.gif";s:6:"法学";s:24:"./major/175/42/Dr//1.gif";}</t>
  </si>
  <si>
    <t>{"Address":"Jacksonville State University, College of Graduate Studies, 700 Pelham Rd N, Jacksonville, AL 36265","Tel":"+1 256.782.5329","Fax":"+1 256.782.5321","Mail":"graduate@jsu.edu.","ApplyOnline":"http://www.jsu.edu/graduate/grad_app.html","Conditions_Cost": "","Conditions_Edu": "本科毕业", "Conditions_Test": "","Conditions_Age": "无明确要求","MajorSum": "7", "OpeningTime": [{"time":"3月31日","tip":"应急管理理学博士秋季入学申请截止时间"}],"Tuition": "12564","Other_Application": "35","Other_reg": "-1","Other_books": "-1","ScholarshipUrl": "http://www.jsu.edu/finaid/scholarships/index.html","alimony":"12768-21600","Other_Conditions": "1.申请者需提供就读大学成绩单。&amp;nbsp;2.提供GRE考试成绩。&amp;nbsp;3.提供托福考试成绩。&amp;nbsp;&amp;nbsp;以上为应急管理理学博士入学要求。","Currency": "美元","Rate": "6.3387"}</t>
  </si>
  <si>
    <t>English Language Institute, Jacksonville State University, 700 Pelham Road North, Jacksonville, Alabama 36265, USA</t>
  </si>
  <si>
    <t>http://www.jsu.edu/eli/general_information/application.html</t>
  </si>
  <si>
    <t>+1 (256) 782-8377</t>
  </si>
  <si>
    <t>eli@jsu.edu，cjeffers@jsu.edu</t>
  </si>
  <si>
    <t>a:1:{i:0;O:8:"stdClass":2:{s:4:"time";s:8:"1月6日";s:3:"tip";s:59:"每年开课6次，1月、3月、5月、6月、8月、10月";}}</t>
  </si>
  <si>
    <t>+1 (256) 782-8350</t>
  </si>
  <si>
    <t>a:1:{s:6:"文学";s:30:"./major/175/42/Language//9.gif";}</t>
  </si>
  <si>
    <t>{"Address":"English Language Institute, Jacksonville State University, 700 Pelham Road North, Jacksonville, Alabama 36265, USA","Tel":"+1 (256) 782-8350","Fax":"+1 (256) 782-8377","Mail":"eli@jsu.edu，cjeffers@jsu.edu","ApplyOnline":"http://www.jsu.edu/eli/general_information/application.html","Conditions_Cost": "","Conditions_Edu": "高中毕业", "Conditions_Test": "","Conditions_Age": "十八岁以上","MajorSum": "1", "OpeningTime": [{"time":"1月6日","tip":"每年开课6次，1月、3月、5月、6月、8月、10月"}],"Tuition": "320","Other_Application": "35","Other_reg": "-1","Other_books": "250","ScholarshipUrl": "","alimony":"12768-21600","Other_Conditions": "无明确要求","Currency": "美元","Rate": "6.3387"}</t>
  </si>
  <si>
    <t>a:4:{s:6:"理学";s:29:"./major/175/42/NetWork//6.gif";s:9:"教育学";s:29:"./major/175/42/NetWork//4.gif";s:9:"管理学";s:29:"./major/175/42/NetWork//3.gif";s:6:"医学";s:30:"./major/175/42/NetWork//10.gif";}</t>
  </si>
  <si>
    <t>{"Address":"Jacksonville State University, College of Graduate Studies, 700 Pelham Rd N, Jacksonville, AL 36265","Tel":"+1 256.782.5329","Fax":"+1 256.782.5321","Mail":"graduate@jsu.edu.","ApplyOnline":"http://www.jsu.edu/graduate/grad_app.html","Conditions_Cost": "","Conditions_Edu": "无明确要求", "Conditions_Test": "","Conditions_Age": "无明确要求","MajorSum": "5", "OpeningTime": "","Tuition": "12564","Other_Application": "","Other_reg": "-1","Other_books": "-1","ScholarshipUrl": "http://www.jsu.edu/finaid/scholarships/index.html","alimony":"12768-21600","Other_Conditions": "无明确要求","Currency": "美元","Rate": "6.3387"}</t>
  </si>
  <si>
    <t>a:3:{s:6:"理学";s:32:"./major/175/42/Foundation//6.gif";s:9:"教育学";s:32:"./major/175/42/Foundation//4.gif";s:6:"工学";s:32:"./major/175/42/Foundation//2.gif";}</t>
  </si>
  <si>
    <t>{"Address":"Jacksonville State University, Admissions Office, 700 Pelham Road North, Jacksonville, AL 36265","Tel":"+1 256-782-5268","Fax":"+1 256-782-5953","Mail":"info@jsu.edu","ApplyOnline":"http://www.jsu.edu/admissions/international.html","Conditions_Cost": "","Conditions_Edu": "无明确要求", "Conditions_Test": "","Conditions_Age": "无明确要求","MajorSum": "2", "OpeningTime": "","Tuition": "-1","Other_Application": "-1","Other_reg": "-1","Other_books": "-1","ScholarshipUrl": "","alimony":"12768-21600","Other_Conditions": "无明确要求","Currency": "美元","Rate": "6.3387"}</t>
  </si>
  <si>
    <t>麦克尼斯州立大学（莱克查尔斯）</t>
  </si>
  <si>
    <t>McNeese State University (Lake Charles)</t>
  </si>
  <si>
    <t>International Student Affairs, McNeese State University, 4205 Ryan Street, Box 90180, Lake Charles, LA 70609</t>
  </si>
  <si>
    <t>http://www.mcneese.edu/international/international_student_forms</t>
  </si>
  <si>
    <t>a:1:{i:0;O:8:"stdClass":2:{s:5:"score";s:15:"四分制  2.35";s:3:"tip";s:3:"GPA";}}</t>
  </si>
  <si>
    <t>a:6:{i:0;O:8:"stdClass":2:{s:4:"type";s:17:"托福网考(IBT)";s:5:"score";s:2:"61";}i:1;O:8:"stdClass":2:{s:4:"type";s:6:"雅思";s:5:"score";s:1:"5";}i:2;O:8:"stdClass":2:{s:4:"type";s:9:"SAT数学";s:5:"score";s:3:"460";}i:3;O:8:"stdClass":2:{s:4:"type";s:9:"SAT口语";s:5:"score";s:3:"450";}i:4;O:8:"stdClass":2:{s:4:"type";s:9:"ACT数学";s:5:"score";s:2:"19";}i:5;O:8:"stdClass":2:{s:4:"type";s:9:"ACT英语";s:5:"score";s:2:"18";}}</t>
  </si>
  <si>
    <t>internationaloffice@mcneese.edu</t>
  </si>
  <si>
    <t>http://www.mcneese.edu/scholarships/</t>
  </si>
  <si>
    <t>+1 337-475-5000</t>
  </si>
  <si>
    <t>a:9:{s:6:"文学";s:37:"./major/175/2564/Undergraduate//9.gif";s:9:"历史学";s:37:"./major/175/2564/Undergraduate//7.gif";s:6:"理学";s:37:"./major/175/2564/Undergraduate//6.gif";s:9:"经济学";s:37:"./major/175/2564/Undergraduate//5.gif";s:9:"教育学";s:37:"./major/175/2564/Undergraduate//4.gif";s:9:"管理学";s:37:"./major/175/2564/Undergraduate//3.gif";s:6:"工学";s:37:"./major/175/2564/Undergraduate//2.gif";s:6:"医学";s:38:"./major/175/2564/Undergraduate//10.gif";s:6:"法学";s:37:"./major/175/2564/Undergraduate//1.gif";}</t>
  </si>
  <si>
    <t>{"Address":"International Student Affairs, McNeese State University, 4205 Ryan Street, Box 90180, Lake Charles, LA 70609","Tel":"+1 337-475-5000","Fax":"","Mail":"internationaloffice@mcneese.edu","ApplyOnline":"http://www.mcneese.edu/international/international_student_forms","Conditions_Cost": [{"score":"四分制  2.35","tip":"GPA"}],"Conditions_Edu": "高中毕业", "Conditions_Test": [{"type":"托福网考(IBT)","score":"61"},{"type":"雅思","score":"5"},{"type":"SAT数学","score":"460"},{"type":"SAT口语","score":"450"},{"type":"ACT数学","score":"19"},{"type":"ACT英语","score":"18"}],"Conditions_Age": "无明确要求","MajorSum": "28", "OpeningTime": [{"time":"5月15日","tip":"秋季入学申请截止日期"},{"time":"10月15日","tip":"春季入学申请截止日期"}],"Tuition": "10902","Other_Application": "30","Other_reg": "-1","Other_books": "1200","ScholarshipUrl": "http://www.mcneese.edu/scholarships/","alimony":"12768-21600","Other_Conditions": "无明确要求","Currency": "美元","Rate": "6.3387"}</t>
  </si>
  <si>
    <t>注：申请人需提交GRE或GMAT成绩。</t>
  </si>
  <si>
    <t>a:8:{s:6:"文学";s:30:"./major/175/2564/Master//9.gif";s:6:"农学";s:30:"./major/175/2564/Master//8.gif";s:6:"理学";s:30:"./major/175/2564/Master//6.gif";s:9:"教育学";s:30:"./major/175/2564/Master//4.gif";s:9:"管理学";s:30:"./major/175/2564/Master//3.gif";s:6:"工学";s:30:"./major/175/2564/Master//2.gif";s:6:"医学";s:31:"./major/175/2564/Master//10.gif";s:6:"法学";s:30:"./major/175/2564/Master//1.gif";}</t>
  </si>
  <si>
    <t>{"Address":"International Student Affairs, McNeese State University, 4205 Ryan Street, Box 90180, Lake Charles, LA 70609","Tel":"+1 337-475-5000","Fax":"","Mail":"internationaloffice@mcneese.edu","ApplyOnline":"http://www.mcneese.edu/international/international_student_forms","Conditions_Cost": [{"score":"四分制  2.5","tip":"GPA"}],"Conditions_Edu": "本科毕业", "Conditions_Test": [{"type":"托福网考(IBT)","score":"71"},{"type":"雅思","score":"6.0"}],"Conditions_Age": "无明确要求","MajorSum": "45", "OpeningTime": [{"time":"5月15日","tip":"秋季入学申请截止日期"},{"time":"10月15日","tip":"春季入学申请截止日期"}],"Tuition": "-1","Other_Application": "-1","Other_reg": "-1","Other_books": "-1","ScholarshipUrl": "http://www.mcneese.edu/scholarships/","alimony":"12768-21600","Other_Conditions": "注：申请人需提交GRE或GMAT成绩。","Currency": "美元","Rate": "6.3387"}</t>
  </si>
  <si>
    <t>a:5:{s:6:"理学";s:34:"./major/175/2564/Specialist//6.gif";s:6:"工学";s:34:"./major/175/2564/Specialist//2.gif";s:6:"哲学";s:35:"./major/175/2564/Specialist//11.gif";s:6:"医学";s:35:"./major/175/2564/Specialist//10.gif";s:6:"法学";s:34:"./major/175/2564/Specialist//1.gif";}</t>
  </si>
  <si>
    <t>{"Address":"International Student Affairs, McNeese State University, 4205 Ryan Street, Box 90180, Lake Charles, LA 70609","Tel":"+1 337-475-5000","Fax":"","Mail":"internationaloffice@mcneese.edu","ApplyOnline":"http://www.mcneese.edu/international/international_student_forms","Conditions_Cost": [{"score":"四分制  2.35","tip":"GPA"}],"Conditions_Edu": "高中毕业", "Conditions_Test": [{"type":"托福网考(IBT)","score":"61"},{"type":"雅思","score":"5"},{"type":"SAT数学","score":"460"},{"type":"SAT口语","score":"450"},{"type":"ACT数学","score":"19"},{"type":"ACT英语","score":"18"}],"Conditions_Age": "无明确要求","MajorSum": "9", "OpeningTime": [{"time":"5月15日","tip":"秋季入学申请截止日期"},{"time":"10月15日","tip":"春季入学申请截止日期"}],"Tuition": "10902","Other_Application": "30","Other_reg": "-1","Other_books": "1200","ScholarshipUrl": "http://www.mcneese.edu/scholarships/","alimony":"12768-21600","Other_Conditions": "无明确要求","Currency": "美元","Rate": "6.3387"}</t>
  </si>
  <si>
    <t>a:4:{s:6:"文学";s:31:"./major/175/2564/NetWork//9.gif";s:9:"教育学";s:31:"./major/175/2564/NetWork//4.gif";s:9:"管理学";s:31:"./major/175/2564/NetWork//3.gif";s:6:"工学";s:31:"./major/175/2564/NetWork//2.gif";}</t>
  </si>
  <si>
    <t>{"Address":"International Student Affairs, McNeese State University, 4205 Ryan Street, Box 90180, Lake Charles, LA 70609","Tel":"+1 337-475-5000","Fax":"","Mail":"internationaloffice@mcneese.edu","ApplyOnline":"http://www.mcneese.edu/international/international_student_forms","Conditions_Cost": "","Conditions_Edu": "无明确要求", "Conditions_Test": "","Conditions_Age": "无明确要求","MajorSum": "5", "OpeningTime": "","Tuition": "-1","Other_Application": "","Other_reg": "-1","Other_books": "-1","ScholarshipUrl": "","alimony":"12768-21600","Other_Conditions": "无明确要求","Currency": "美元","Rate": "6.3387"}</t>
  </si>
  <si>
    <t>路德学院（迪考拉）</t>
  </si>
  <si>
    <t>Luther College (Iowa)</t>
  </si>
  <si>
    <t>Admissions Office, Luther College, 700 College Drive, Decorah, Iowa 52101</t>
  </si>
  <si>
    <t>http://www.luther.edu/admissions/international/process/</t>
  </si>
  <si>
    <t>admissions@luther.edu</t>
  </si>
  <si>
    <t>a:3:{i:0;O:8:"stdClass":2:{s:4:"time";s:8:"3月1日";s:3:"tip";s:40:"秋季（8月）入学申请截止时间";}i:1;O:8:"stdClass":2:{s:4:"time";s:9:"10月1日";s:3:"tip";s:28:"1月入学申请截止日期";}i:2;O:8:"stdClass":2:{s:4:"time";s:9:"11月1日";s:3:"tip";s:40:"春季（2月）入学申请截止时间";}}</t>
  </si>
  <si>
    <t>语言要求：&amp;nbsp;持有IB证书的申请人无需提交托福或雅思考试成绩。&amp;nbsp;可提交SAT、ACT考试成绩。</t>
  </si>
  <si>
    <t>http://www.luther.edu/financialaid/prospective/scholarships/</t>
  </si>
  <si>
    <t>a:10:{s:6:"文学";s:37:"./major/175/2216/Undergraduate//9.gif";s:9:"历史学";s:37:"./major/175/2216/Undergraduate//7.gif";s:6:"理学";s:37:"./major/175/2216/Undergraduate//6.gif";s:9:"经济学";s:37:"./major/175/2216/Undergraduate//5.gif";s:9:"教育学";s:37:"./major/175/2216/Undergraduate//4.gif";s:9:"管理学";s:37:"./major/175/2216/Undergraduate//3.gif";s:6:"工学";s:37:"./major/175/2216/Undergraduate//2.gif";s:6:"哲学";s:38:"./major/175/2216/Undergraduate//11.gif";s:6:"医学";s:38:"./major/175/2216/Undergraduate//10.gif";s:6:"法学";s:37:"./major/175/2216/Undergraduate//1.gif";}</t>
  </si>
  <si>
    <t>{"Address":"Admissions Office, Luther College, 700 College Drive, Decorah, Iowa 52101","Tel":"+1-563-387-1287","Fax":"","Mail":"admissions@luther.edu","ApplyOnline":"http://www.luther.edu/admissions/international/process/","Conditions_Cost": "","Conditions_Edu": "高中毕业", "Conditions_Test": [{"type":"传统托福(PBT)","score":"550"},{"type":"托福网考(IBT)","score":"80"},{"type":"雅思","score":"6"}],"Conditions_Age": "无明确要求","MajorSum": "41", "OpeningTime": [{"time":"3月1日","tip":"秋季（8月）入学申请截止时间"},{"time":"10月1日","tip":"1月入学申请截止日期"},{"time":"11月1日","tip":"春季（2月）入学申请截止时间"}],"Tuition": "37330","Other_Application": "-1","Other_reg": "-1","Other_books": "1040","ScholarshipUrl": "http://www.luther.edu/financialaid/prospective/scholarships/","alimony":"12768-21600","Other_Conditions": "语言要求：&amp;nbsp;持有IB证书的申请人无需提交托福或雅思考试成绩。&amp;nbsp;可提交SAT、ACT考试成绩。","Currency": "美元","Rate": "6.3387"}</t>
  </si>
  <si>
    <t>路易斯安那泽维尔大学（新奥尔良）</t>
  </si>
  <si>
    <t>Xavier University of Louisiana (New Orleans)</t>
  </si>
  <si>
    <t>Office of Admissions Xavier University of Louisiana  1 Drexel Drive New Orleans, LA  70125</t>
  </si>
  <si>
    <t>http://www.xula.edu/admissions/appinstruction.php</t>
  </si>
  <si>
    <t>+1 504-520-7941</t>
  </si>
  <si>
    <t>apply@xula.edu</t>
  </si>
  <si>
    <t>http://www.xula.edu/admissions/scholarships.php</t>
  </si>
  <si>
    <t>+1 504-520-7388</t>
  </si>
  <si>
    <t>a:10:{s:6:"文学";s:37:"./major/175/2613/Undergraduate//9.gif";s:9:"历史学";s:37:"./major/175/2613/Undergraduate//7.gif";s:6:"理学";s:37:"./major/175/2613/Undergraduate//6.gif";s:9:"经济学";s:37:"./major/175/2613/Undergraduate//5.gif";s:9:"教育学";s:37:"./major/175/2613/Undergraduate//4.gif";s:9:"管理学";s:37:"./major/175/2613/Undergraduate//3.gif";s:6:"工学";s:37:"./major/175/2613/Undergraduate//2.gif";s:6:"哲学";s:38:"./major/175/2613/Undergraduate//11.gif";s:6:"医学";s:38:"./major/175/2613/Undergraduate//10.gif";s:6:"法学";s:37:"./major/175/2613/Undergraduate//1.gif";}</t>
  </si>
  <si>
    <t>{"Address":"Office of Admissions Xavier University of Louisiana  1 Drexel Drive New Orleans, LA  70125 ","Tel":"+1 504-520-7388","Fax":"+1 504-520-7941","Mail":"apply@xula.edu","ApplyOnline":"http://www.xula.edu/admissions/appinstruction.php","Conditions_Cost": "","Conditions_Edu": "高中毕业", "Conditions_Test": "","Conditions_Age": "无明确要求","MajorSum": "33", "OpeningTime": "","Tuition": "18500","Other_Application": "25","Other_reg": "-1","Other_books": "-1","ScholarshipUrl": "http://www.xula.edu/admissions/scholarships.php","alimony":"12768-21600","Other_Conditions": "1.提交ACT或SAT考试成绩。&amp;nbsp;2.提交托福考试成绩。","Currency": "美元","Rate": "6.3387"}</t>
  </si>
  <si>
    <t>a:1:{i:0;O:8:"stdClass":2:{s:4:"type";s:3:"GRE";s:5:"score";s:3:"800";}}</t>
  </si>
  <si>
    <t>MAT（米勒类推测验）：30。</t>
  </si>
  <si>
    <t>a:5:{s:6:"理学";s:30:"./major/175/2613/Master//6.gif";s:9:"教育学";s:30:"./major/175/2613/Master//4.gif";s:9:"管理学";s:30:"./major/175/2613/Master//3.gif";s:6:"哲学";s:31:"./major/175/2613/Master//11.gif";s:6:"医学";s:31:"./major/175/2613/Master//10.gif";}</t>
  </si>
  <si>
    <t>{"Address":"Office of Admissions Xavier University of Louisiana  1 Drexel Drive New Orleans, LA  70125 ","Tel":"+1 504-520-7388","Fax":"+1 504-520-7941","Mail":"apply@xula.edu","ApplyOnline":"http://www.xula.edu/admissions/appinstruction.php","Conditions_Cost": [{"score":"2.5"}],"Conditions_Edu": "本科毕业", "Conditions_Test": [{"type":"GRE","score":"800"}],"Conditions_Age": "无明确要求","MajorSum": "6", "OpeningTime": [{"time":"7月1日","tip":"秋季入学申请截止时间"},{"time":"11月1日","tip":"春季入学申请截止时间"},{"time":"4月1日","tip":"夏季入学申请截止时间"}],"Tuition": "10800","Other_Application": "25","Other_reg": "-1","Other_books": "-1","ScholarshipUrl": "http://www.xula.edu/admissions/scholarships.php","alimony":"12768-21600","Other_Conditions": "MAT（米勒类推测验）：30。","Currency": "美元","Rate": "6.3387"}</t>
  </si>
  <si>
    <t>a:3:{i:0;O:8:"stdClass":2:{s:5:"score";s:9:"A B制  C";s:3:"tip";s:27:"药学预科课程平均分";}i:1;O:8:"stdClass":2:{s:5:"score";s:15:"四分制  2.75";s:3:"tip";s:21:"基础课程平均分";}i:2;O:8:"stdClass":2:{s:5:"score";s:15:"四分制  2.75";s:3:"tip";s:27:"数学科学课程平均分";}}</t>
  </si>
  <si>
    <t>a:1:{i:0;O:8:"stdClass":2:{s:4:"time";s:10:"10月15日";s:3:"tip";s:0:"";}}</t>
  </si>
  <si>
    <t>药学专业入学要求：&amp;nbsp;申请者需提供就读大学成绩单。</t>
  </si>
  <si>
    <t>+1 504-520-7388，1 504-520-7580</t>
  </si>
  <si>
    <t>a:1:{s:6:"医学";s:27:"./major/175/2613/Dr//10.gif";}</t>
  </si>
  <si>
    <t>{"Address":"Office of Admissions Xavier University of Louisiana  1 Drexel Drive New Orleans, LA  70125 ","Tel":"+1 504-520-7388，1 504-520-7580","Fax":"+1 504-520-7941","Mail":"apply@xula.edu","ApplyOnline":"http://www.xula.edu/admissions/appinstruction.php","Conditions_Cost": [{"score":"A B制  C","tip":"药学预科课程平均分"},{"score":"四分制  2.75","tip":"基础课程平均分"},{"score":"四分制  2.75","tip":"数学科学课程平均分"}],"Conditions_Edu": "本科毕业", "Conditions_Test": "","Conditions_Age": "无明确要求","MajorSum": "1", "OpeningTime": [{"time":"10月15日","tip":""}],"Tuition": "14400","Other_Application": "25","Other_reg": "-1","Other_books": "-1","ScholarshipUrl": "http://www.xula.edu/admissions/scholarships.php","alimony":"12768-21600","Other_Conditions": "药学专业入学要求：&amp;nbsp;申请者需提供就读大学成绩单。","Currency": "美元","Rate": "6.3387"}</t>
  </si>
  <si>
    <t>Office of Admissions, Xavier University of Louisiana, 1 Drexel Drive, New Orleans, LA 70125</t>
  </si>
  <si>
    <t>a:4:{s:9:"教育学";s:34:"./major/175/2613/Foundation//4.gif";s:6:"工学";s:34:"./major/175/2613/Foundation//2.gif";s:6:"医学";s:35:"./major/175/2613/Foundation//10.gif";s:6:"法学";s:34:"./major/175/2613/Foundation//1.gif";}</t>
  </si>
  <si>
    <t>{"Address":"Office of Admissions, Xavier University of Louisiana, 1 Drexel Drive, New Orleans, LA 70125","Tel":"+1 504-520-7388","Fax":"+1 504-520-7941","Mail":"apply@xula.edu","ApplyOnline":"http://www.xula.edu/admissions/appinstruction.php","Conditions_Cost": "","Conditions_Edu": "无明确要求", "Conditions_Test": "","Conditions_Age": "无明确要求","MajorSum": "4", "OpeningTime": "","Tuition": "-1","Other_Application": "-1","Other_reg": "-1","Other_books": "-1","ScholarshipUrl": "","alimony":"12768-21600","Other_Conditions": "无明确要求","Currency": "美元","Rate": "6.3387"}</t>
  </si>
  <si>
    <t>瑞吉斯大学（丹佛）</t>
  </si>
  <si>
    <t>Regis University (Denver)</t>
  </si>
  <si>
    <t>Admissions, Regis University, Mail Stop A-12,3333 Regis Boulevard Denver, Colorado 80221-1099</t>
  </si>
  <si>
    <t>http://legacysite.regis.edu/rc.asp?page=applications.requirements</t>
  </si>
  <si>
    <t>regisadm@regis.edu</t>
  </si>
  <si>
    <t>a:1:{i:0;O:8:"stdClass":2:{s:4:"time";s:8:"7月1日";s:3:"tip";s:30:"秋季入学申请截止日期";}}</t>
  </si>
  <si>
    <t>通过美国语言中心（ELS）112级者，不必提交其他语言考试成绩。</t>
  </si>
  <si>
    <t>http://www.regis.edu/regis.asp?sctn=sr&amp;p1=faid&amp;p2=sch</t>
  </si>
  <si>
    <t>+1 303-458-4900</t>
  </si>
  <si>
    <t>a:10:{s:6:"文学";s:37:"./major/175/1049/Undergraduate//9.gif";s:9:"历史学";s:37:"./major/175/1049/Undergraduate//7.gif";s:6:"理学";s:37:"./major/175/1049/Undergraduate//6.gif";s:9:"经济学";s:37:"./major/175/1049/Undergraduate//5.gif";s:9:"教育学";s:37:"./major/175/1049/Undergraduate//4.gif";s:9:"管理学";s:37:"./major/175/1049/Undergraduate//3.gif";s:6:"工学";s:37:"./major/175/1049/Undergraduate//2.gif";s:6:"哲学";s:38:"./major/175/1049/Undergraduate//11.gif";s:6:"医学";s:38:"./major/175/1049/Undergraduate//10.gif";s:6:"法学";s:37:"./major/175/1049/Undergraduate//1.gif";}</t>
  </si>
  <si>
    <t>{"Address":"Admissions, Regis University, Mail Stop A-12,3333 Regis Boulevard Denver, Colorado 80221-1099","Tel":"+1 303-458-4900","Fax":"","Mail":"regisadm@regis.edu","ApplyOnline":"http://legacysite.regis.edu/rc.asp?page=applications.requirements","Conditions_Cost": "","Conditions_Edu": "高中毕业", "Conditions_Test": [{"type":"传统托福(PBT)","score":"550"},{"type":"托福机考(CBT)","score":"213"}],"Conditions_Age": "无明确要求","MajorSum": "55", "OpeningTime": [{"time":"7月1日","tip":"秋季入学申请截止日期"}],"Tuition": "13050","Other_Application": "50","Other_reg": "-1","Other_books": "-1","ScholarshipUrl": "http://www.regis.edu/regis.asp?sctn=sr&amp;p1=faid&amp;p2=sch","alimony":"12768-21600","Other_Conditions": "通过美国语言中心（ELS）112级者，不必提交其他语言考试成绩。","Currency": "美元","Rate": "6.3387"}</t>
  </si>
  <si>
    <t>https://insite.regis.edu/rhshponlineapps/</t>
  </si>
  <si>
    <t>a:6:{i:0;O:8:"stdClass":2:{s:4:"type";s:17:"托福机考(CBT)";s:5:"score";s:3:"213";}i:1;O:8:"stdClass":2:{s:4:"type";s:17:"托福网考(IBT)";s:5:"score";s:2:"82";}i:2;O:8:"stdClass":2:{s:4:"type";s:23:"托福网考(IBT)阅读";s:5:"score";s:2:"22";}i:3;O:8:"stdClass":2:{s:4:"type";s:23:"托福网考(IBT)写作";s:5:"score";s:2:"24";}i:4;O:8:"stdClass":2:{s:4:"type";s:23:"托福网考(IBT)听力";s:5:"score";s:2:"16";}i:5;O:8:"stdClass":2:{s:4:"type";s:23:"托福网考(IBT)口语";s:5:"score";s:2:"20";}}</t>
  </si>
  <si>
    <t>注：以上要求为护理学专业录取条件</t>
  </si>
  <si>
    <t>a:7:{s:6:"文学";s:30:"./major/175/1049/Master//9.gif";s:6:"理学";s:30:"./major/175/1049/Master//6.gif";s:9:"教育学";s:30:"./major/175/1049/Master//4.gif";s:9:"管理学";s:30:"./major/175/1049/Master//3.gif";s:6:"工学";s:30:"./major/175/1049/Master//2.gif";s:6:"医学";s:31:"./major/175/1049/Master//10.gif";s:6:"法学";s:30:"./major/175/1049/Master//1.gif";}</t>
  </si>
  <si>
    <t>{"Address":"Admissions, Regis University, Mail Stop A-12,3333 Regis Boulevard Denver, Colorado 80221-1099","Tel":"+1 303-458-4900","Fax":"","Mail":"regisadm@regis.edu","ApplyOnline":"https://insite.regis.edu/rhshponlineapps/","Conditions_Cost": [{"score":"四分制  2.75","tip":"GPA"}],"Conditions_Edu": "本科毕业", "Conditions_Test": [{"type":"托福机考(CBT)","score":"213"},{"type":"托福网考(IBT)","score":"82"},{"type":"托福网考(IBT)阅读","score":"22"},{"type":"托福网考(IBT)写作","score":"24"},{"type":"托福网考(IBT)听力","score":"16"},{"type":"托福网考(IBT)口语","score":"20"}],"Conditions_Age": "无明确要求","MajorSum": "46", "OpeningTime": "","Tuition": "16440","Other_Application": "75","Other_reg": "-1","Other_books": "-1","ScholarshipUrl": "http://www.regis.edu/regis.asp?sctn=sr&amp;p1=faid&amp;p2=sch","alimony":"12768-21600","Other_Conditions": "注：以上要求为护理学专业录取条件","Currency": "美元","Rate": "6.3387"}</t>
  </si>
  <si>
    <t>a:1:{i:0;O:8:"stdClass":2:{s:4:"time";s:8:"3月1日";s:3:"tip";s:60:"护理实践专业秋季入学提前录取申请截止日期";}}</t>
  </si>
  <si>
    <t>注：以上要求为护理实践专业录取条件</t>
  </si>
  <si>
    <t>a:1:{s:6:"医学";s:27:"./major/175/1049/Dr//10.gif";}</t>
  </si>
  <si>
    <t>{"Address":"Admissions, Regis University, Mail Stop A-12,3333 Regis Boulevard Denver, Colorado 80221-1099","Tel":"+1 303-458-4900","Fax":"","Mail":"regisadm@regis.edu","ApplyOnline":"https://insite.regis.edu/rhshponlineapps/","Conditions_Cost": [{"score":"四分制  3.0","tip":"GPA"}],"Conditions_Edu": "硕士毕业", "Conditions_Test": [{"type":"托福机考(CBT)","score":"213"},{"type":"托福网考(IBT)","score":"82"},{"type":"托福网考(IBT)阅读","score":"22"},{"type":"托福网考(IBT)写作","score":"24"},{"type":"托福网考(IBT)听力","score":"16"},{"type":"托福网考(IBT)口语","score":"20"}],"Conditions_Age": "无明确要求","MajorSum": "4", "OpeningTime": [{"time":"3月1日","tip":"护理实践专业秋季入学提前录取申请截止日期"}],"Tuition": "19080","Other_Application": "75","Other_reg": "-1","Other_books": "-1","ScholarshipUrl": "http://www.regis.edu/regis.asp?sctn=sr&amp;p1=faid&amp;p2=sch","alimony":"12768-21600","Other_Conditions": "注：以上要求为护理实践专业录取条件","Currency": "美元","Rate": "6.3387"}</t>
  </si>
  <si>
    <t>a:2:{i:0;O:8:"stdClass":2:{s:4:"type";s:17:"托福机考(CBT)";s:5:"score";s:3:"213";}i:1;O:8:"stdClass":2:{s:4:"type";s:17:"传统托福(PBT)";s:5:"score";s:3:"550";}}</t>
  </si>
  <si>
    <t>a:8:{s:6:"文学";s:34:"./major/175/1049/Specialist//9.gif";s:9:"教育学";s:34:"./major/175/1049/Specialist//4.gif";s:9:"管理学";s:34:"./major/175/1049/Specialist//3.gif";s:6:"工学";s:34:"./major/175/1049/Specialist//2.gif";s:6:"军事";s:35:"./major/175/1049/Specialist//12.gif";s:6:"哲学";s:35:"./major/175/1049/Specialist//11.gif";s:6:"医学";s:35:"./major/175/1049/Specialist//10.gif";s:6:"法学";s:34:"./major/175/1049/Specialist//1.gif";}</t>
  </si>
  <si>
    <t>{"Address":"Admissions, Regis University, Mail Stop A-12,3333 Regis Boulevard Denver, Colorado 80221-1099","Tel":"+1 303-458-4900","Fax":"","Mail":"regisadm@regis.edu","ApplyOnline":"http://legacysite.regis.edu/rc.asp?page=applications.requirements","Conditions_Cost": "","Conditions_Edu": "高中毕业", "Conditions_Test": [{"type":"托福机考(CBT)","score":"213"},{"type":"传统托福(PBT)","score":"550"}],"Conditions_Age": "无明确要求","MajorSum": "15", "OpeningTime": [{"time":"7月1日","tip":"秋季入学申请截止日期"}],"Tuition": "13050","Other_Application": "50","Other_reg": "-1","Other_books": "-1","ScholarshipUrl": "http://www.regis.edu/regis.asp?sctn=sr&amp;p1=faid&amp;p2=sch","alimony":"12768-21600","Other_Conditions": "通过美国语言中心（ELS）112级者，不必提交其他语言考试成绩。","Currency": "美元","Rate": "6.3387"}</t>
  </si>
  <si>
    <t>a:7:{s:6:"文学";s:31:"./major/175/1049/NetWork//9.gif";s:6:"理学";s:31:"./major/175/1049/NetWork//6.gif";s:9:"教育学";s:31:"./major/175/1049/NetWork//4.gif";s:9:"管理学";s:31:"./major/175/1049/NetWork//3.gif";s:6:"工学";s:31:"./major/175/1049/NetWork//2.gif";s:6:"医学";s:32:"./major/175/1049/NetWork//10.gif";s:6:"法学";s:31:"./major/175/1049/NetWork//1.gif";}</t>
  </si>
  <si>
    <t>{"Address":"Admissions, Regis University, Mail Stop A-12,3333 Regis Boulevard Denver, Colorado 80221-1099","Tel":"+1 303-458-4900","Fax":"","Mail":"regisadm@regis.edu","ApplyOnline":"https://insite.regis.edu/rhshponlineapps/","Conditions_Cost": "","Conditions_Edu": "无明确要求", "Conditions_Test": "","Conditions_Age": "无明确要求","MajorSum": "32", "OpeningTime": "","Tuition": "-1","Other_Application": "","Other_reg": "-1","Other_books": "-1","ScholarshipUrl": "http://www.regis.edu/regis.asp?sctn=sr&amp;p1=faid&amp;p2=sch","alimony":"12768-21600","Other_Conditions": "无明确要求","Currency": "美元","Rate": "6.3387"}</t>
  </si>
  <si>
    <t>a:2:{s:9:"教育学";s:34:"./major/175/1049/Foundation//4.gif";s:6:"医学";s:35:"./major/175/1049/Foundation//10.gif";}</t>
  </si>
  <si>
    <t>{"Address":"Admissions, Regis University, Mail Stop A-12,3333 Regis Boulevard Denver, Colorado 80221-1099","Tel":"+1 303-458-4900","Fax":"","Mail":"regisadm@regis.edu","ApplyOnline":"http://legacysite.regis.edu/rc.asp?page=applications.requirements","Conditions_Cost": "","Conditions_Edu": "无明确要求", "Conditions_Test": "","Conditions_Age": "无明确要求","MajorSum": "4", "OpeningTime": "","Tuition": "-1","Other_Application": "-1","Other_reg": "-1","Other_books": "-1","ScholarshipUrl": "","alimony":"12768-21600","Other_Conditions": "无明确要求","Currency": "美元","Rate": "6.3387"}</t>
  </si>
  <si>
    <t>科罗拉多州立大学-普韦布洛分校（普韦布洛）</t>
  </si>
  <si>
    <t>Colorado State University-Pueblo (Pueblo)</t>
  </si>
  <si>
    <t>Center for International Programs  Colorado State University-Pueblo  2200 Bonforte Blvd.  Pueblo, CO 81001 USA</t>
  </si>
  <si>
    <t>http://www.colostate-pueblo.edu/InternationalPrograms/Admissions/Pages/default.aspx</t>
  </si>
  <si>
    <t>1 719.549.2221</t>
  </si>
  <si>
    <t>intprog@colostate-pueblo.edu</t>
  </si>
  <si>
    <t>a:3:{i:0;O:8:"stdClass":2:{s:4:"time";s:8:"6月1日";s:3:"tip";s:30:"秋季入学申请截止时间";}i:1;O:8:"stdClass":2:{s:4:"time";s:8:"3月1日";s:3:"tip";s:30:"夏季入学申请截止时间";}i:2;O:8:"stdClass":2:{s:4:"time";s:9:"11月1日";s:3:"tip";s:30:"春季入学申请截止时间";}}</t>
  </si>
  <si>
    <t>http://www.colostate-pueblo.edu/FinancialAid/Scholarships/Pages/default.aspx</t>
  </si>
  <si>
    <t>1 719.549.2329</t>
  </si>
  <si>
    <t>a:9:{s:6:"文学";s:36:"./major/175/999/Undergraduate//9.gif";s:9:"历史学";s:36:"./major/175/999/Undergraduate//7.gif";s:6:"理学";s:36:"./major/175/999/Undergraduate//6.gif";s:9:"经济学";s:36:"./major/175/999/Undergraduate//5.gif";s:9:"教育学";s:36:"./major/175/999/Undergraduate//4.gif";s:9:"管理学";s:36:"./major/175/999/Undergraduate//3.gif";s:6:"工学";s:36:"./major/175/999/Undergraduate//2.gif";s:6:"医学";s:37:"./major/175/999/Undergraduate//10.gif";s:6:"法学";s:36:"./major/175/999/Undergraduate//1.gif";}</t>
  </si>
  <si>
    <t>{"Address":"Center for International Programs  Colorado State University-Pueblo  2200 Bonforte Blvd.  Pueblo, CO 81001 USA  ","Tel":"1 719.549.2329","Fax":"1 719.549.2221","Mail":"intprog@colostate-pueblo.edu","ApplyOnline":"http://www.colostate-pueblo.edu/InternationalPrograms/Admissions/Pages/default.aspx","Conditions_Cost": "","Conditions_Edu": "高中毕业", "Conditions_Test": [{"type":"传统托福(PBT)","score":"500"},{"type":"托福机考(CBT)","score":"173"},{"type":"托福网考(IBT)","score":"61"}],"Conditions_Age": "无明确要求","MajorSum": "31", "OpeningTime": [{"time":"6月1日","tip":"秋季入学申请截止时间"},{"time":"3月1日","tip":"夏季入学申请截止时间"},{"time":"11月1日","tip":"春季入学申请截止时间"}],"Tuition": "16920","Other_Application": "30","Other_reg": "-1","Other_books": "-1","ScholarshipUrl": "http://www.colostate-pueblo.edu/FinancialAid/Scholarships/Pages/default.aspx","alimony":"12768-21600","Other_Conditions": "无明确要求","Currency": "美元","Rate": "6.3387"}</t>
  </si>
  <si>
    <t>Admissions and Records Office  Administration Building 202  2200 Bonforte Blvd  Pueblo, CO  81001-4901</t>
  </si>
  <si>
    <t>+1 (719)-549-2071</t>
  </si>
  <si>
    <t>kristina.proctor@colostate-pueblo.edu</t>
  </si>
  <si>
    <t>申请者需提交GMAT、GRE考试成绩。</t>
  </si>
  <si>
    <t>+1 (719)-549-2325</t>
  </si>
  <si>
    <t>a:7:{s:6:"文学";s:29:"./major/175/999/Master//9.gif";s:9:"历史学";s:29:"./major/175/999/Master//7.gif";s:6:"理学";s:29:"./major/175/999/Master//6.gif";s:9:"教育学";s:29:"./major/175/999/Master//4.gif";s:9:"管理学";s:29:"./major/175/999/Master//3.gif";s:6:"工学";s:29:"./major/175/999/Master//2.gif";s:6:"医学";s:30:"./major/175/999/Master//10.gif";}</t>
  </si>
  <si>
    <t>{"Address":"Admissions and Records Office  Administration Building 202  2200 Bonforte Blvd  Pueblo, CO  81001-4901  ","Tel":"+1 (719)-549-2325","Fax":"+1 (719)-549-2071 ","Mail":"kristina.proctor@colostate-pueblo.edu","ApplyOnline":"http://www.colostate-pueblo.edu/InternationalPrograms/Admissions/Pages/default.aspx","Conditions_Cost": "","Conditions_Edu": "本科毕业", "Conditions_Test": [{"type":"传统托福(PBT)","score":"500"},{"type":"托福机考(CBT)","score":"173"},{"type":"托福网考(IBT)","score":"61"}],"Conditions_Age": "无明确要求","MajorSum": "10", "OpeningTime": [{"time":"6月1日","tip":"秋季入学申请截止时间"},{"time":"3月1日","tip":"夏季入学申请截止时间"},{"time":"11月1日","tip":"春季入学申请截止时间"}],"Tuition": "18182","Other_Application": "35","Other_reg": "-1","Other_books": "-1","ScholarshipUrl": "http://www.colostate-pueblo.edu/FinancialAid/Scholarships/Pages/default.aspx","alimony":"12768-21600","Other_Conditions": "申请者需提交GMAT、GRE考试成绩。","Currency": "美元","Rate": "6.3387"}</t>
  </si>
  <si>
    <t>a:3:{s:9:"教育学";s:33:"./major/175/999/Specialist//4.gif";s:6:"工学";s:33:"./major/175/999/Specialist//2.gif";s:6:"军事";s:34:"./major/175/999/Specialist//12.gif";}</t>
  </si>
  <si>
    <t>{"Address":"Center for International Programs  Colorado State University-Pueblo  2200 Bonforte Blvd.  Pueblo, CO 81001 USA  ","Tel":"1 719.549.2329","Fax":"1 719.549.2221","Mail":"intprog@colostate-pueblo.edu","ApplyOnline":"http://www.colostate-pueblo.edu/InternationalPrograms/Admissions/Pages/default.aspx","Conditions_Cost": "","Conditions_Edu": "高中毕业", "Conditions_Test": [{"type":"传统托福(PBT)","score":"500"},{"type":"托福机考(CBT)","score":"173"},{"type":"托福网考(IBT)","score":"61"}],"Conditions_Age": "无明确要求","MajorSum": "3", "OpeningTime": [{"time":"6月1日","tip":"秋季入学申请截止时间"},{"time":"3月1日","tip":"夏季入学申请截止时间"},{"time":"11月1日","tip":"春季入学申请截止时间"}],"Tuition": "16920","Other_Application": "30","Other_reg": "-1","Other_books": "-1","ScholarshipUrl": "http://www.colostate-pueblo.edu/FinancialAid/Scholarships/Pages/default.aspx","alimony":"12768-21600","Other_Conditions": "无明确要求","Currency": "美元","Rate": "6.3387"}</t>
  </si>
  <si>
    <t>English Language Institute Colorado State University - Pueblo 2200 Bonforte Boulevard  Pueblo, CO 81001-1409 USA</t>
  </si>
  <si>
    <t>http://www.colostate-pueblo.edu/InternationalPrograms/ELI/howtoapply/Pages/default.aspx</t>
  </si>
  <si>
    <t>jeanne.gibson@colostate-pueblo.edu</t>
  </si>
  <si>
    <t>a:1:{s:6:"文学";s:31:"./major/175/999/Language//9.gif";}</t>
  </si>
  <si>
    <t>{"Address":"English Language Institute Colorado State University - Pueblo 2200 Bonforte Boulevard  Pueblo, CO 81001-1409 USA  ","Tel":"","Fax":"","Mail":"jeanne.gibson@colostate-pueblo.edu","ApplyOnline":"http://www.colostate-pueblo.edu/InternationalPrograms/ELI/howtoapply/Pages/default.aspx","Conditions_Cost": "","Conditions_Edu": "无明确要求", "Conditions_Test": "","Conditions_Age": "无明确要求","MajorSum": "1", "OpeningTime": [{"time":"1月15日","tip":"每年开课3次，1月、5月、8月"}],"Tuition": "250","Other_Application": "30","Other_reg": "-1","Other_books": "200","ScholarshipUrl": "","alimony":"12768-21600","Other_Conditions": "无明确要求","Currency": "美元","Rate": "6.3387"}</t>
  </si>
  <si>
    <t>a:2:{s:6:"农学";s:33:"./major/175/999/Foundation//8.gif";s:6:"医学";s:34:"./major/175/999/Foundation//10.gif";}</t>
  </si>
  <si>
    <t>{"Address":"Center for International Programs  Colorado State University-Pueblo  2200 Bonforte Blvd.  Pueblo, CO 81001 USA  ","Tel":"1 719.549.2329","Fax":"1 719.549.2221","Mail":"intprog@colostate-pueblo.edu","ApplyOnline":"http://www.colostate-pueblo.edu/InternationalPrograms/Admissions/Pages/default.aspx","Conditions_Cost": "","Conditions_Edu": "无明确要求", "Conditions_Test": "","Conditions_Age": "无明确要求","MajorSum": "10", "OpeningTime": "","Tuition": "-1","Other_Application": "-1","Other_reg": "-1","Other_books": "-1","ScholarshipUrl": "","alimony":"12768-21600","Other_Conditions": "无明确要求","Currency": "美元","Rate": "6.3387"}</t>
  </si>
  <si>
    <t>匹兹堡州立大学（匹兹堡）</t>
  </si>
  <si>
    <t>Pittsburg State University (Pittsburg)</t>
  </si>
  <si>
    <t>Office of International Programs and Services Pittsburg State University – 118 Whitesitt Hall 1701 S. Broadway Pittsburg, KS 66762</t>
  </si>
  <si>
    <t>https://go.pittstate.edu/apps.intro.v2</t>
  </si>
  <si>
    <t>a:12:{i:0;O:8:"stdClass":2:{s:4:"type";s:17:"传统托福(PBT)";s:5:"score";s:3:"520";}i:1;O:8:"stdClass":2:{s:4:"type";s:17:"托福机考(CBT)";s:5:"score";s:3:"190";}i:2;O:8:"stdClass":2:{s:4:"type";s:17:"托福网考(IBT)";s:5:"score";s:2:"68";}i:3;O:8:"stdClass":2:{s:4:"type";s:23:"托福网考(IBT)阅读";s:5:"score";s:2:"15";}i:4;O:8:"stdClass":2:{s:4:"type";s:23:"托福网考(IBT)写作";s:5:"score";s:2:"15";}i:5;O:8:"stdClass":2:{s:4:"type";s:23:"托福网考(IBT)听力";s:5:"score";s:2:"15";}i:6;O:8:"stdClass":2:{s:4:"type";s:23:"托福网考(IBT)口语";s:5:"score";s:2:"15";}i:7;O:8:"stdClass":2:{s:4:"type";s:6:"雅思";s:5:"score";s:3:"6.0";}i:8;O:8:"stdClass":2:{s:4:"type";s:12:"雅思阅读";s:5:"score";s:3:"5.5";}i:9;O:8:"stdClass":2:{s:4:"type";s:12:"雅思写作";s:5:"score";s:3:"5.5";}i:10;O:8:"stdClass":2:{s:4:"type";s:12:"雅思听力";s:5:"score";s:3:"5.5";}i:11;O:8:"stdClass":2:{s:4:"type";s:12:"雅思口语";s:5:"score";s:3:"5.5";}}</t>
  </si>
  <si>
    <t>+1 620-235-4962，1 620-235-6003</t>
  </si>
  <si>
    <t>i-admit@pittstate.edu</t>
  </si>
  <si>
    <t>http://www.pittstate.edu/admission/information/international-student/scholarships.dot</t>
  </si>
  <si>
    <t>+1 620-235-4680，1 620-235-4251</t>
  </si>
  <si>
    <t>a:10:{s:6:"文学";s:37:"./major/175/2303/Undergraduate//9.gif";s:9:"历史学";s:37:"./major/175/2303/Undergraduate//7.gif";s:6:"理学";s:37:"./major/175/2303/Undergraduate//6.gif";s:9:"经济学";s:37:"./major/175/2303/Undergraduate//5.gif";s:9:"教育学";s:37:"./major/175/2303/Undergraduate//4.gif";s:9:"管理学";s:37:"./major/175/2303/Undergraduate//3.gif";s:6:"工学";s:37:"./major/175/2303/Undergraduate//2.gif";s:6:"哲学";s:38:"./major/175/2303/Undergraduate//11.gif";s:6:"医学";s:38:"./major/175/2303/Undergraduate//10.gif";s:6:"法学";s:37:"./major/175/2303/Undergraduate//1.gif";}</t>
  </si>
  <si>
    <t>{"Address":"Office of International Programs and Services Pittsburg State University – 118 Whitesitt Hall 1701 S. Broadway Pittsburg, KS 66762","Tel":"+1 620-235-4680，1 620-235-4251","Fax":"+1 620-235-4962，1 620-235-6003","Mail":"i-admit@pittstate.edu","ApplyOnline":"https://go.pittstate.edu/apps.intro.v2","Conditions_Cost": [{"score":"四分制  2.5","tip":"GPA"}],"Conditions_Edu": "高中毕业", "Conditions_Test": [{"type":"传统托福(PBT)","score":"520"},{"type":"托福机考(CBT)","score":"190"},{"type":"托福网考(IBT)","score":"68"},{"type":"托福网考(IBT)阅读","score":"15"},{"type":"托福网考(IBT)写作","score":"15"},{"type":"托福网考(IBT)听力","score":"15"},{"type":"托福网考(IBT)口语","score":"15"},{"type":"雅思","score":"6.0"},{"type":"雅思阅读","score":"5.5"},{"type":"雅思写作","score":"5.5"},{"type":"雅思听力","score":"5.5"},{"type":"雅思口语","score":"5.5"}],"Conditions_Age": "无明确要求","MajorSum": "122", "OpeningTime": "","Tuition": "15786","Other_Application": "50","Other_reg": "-1","Other_books": "-1","ScholarshipUrl": "http://www.pittstate.edu/admission/information/international-student/scholarships.dot","alimony":"12768-21600","Other_Conditions": "无明确要求","Currency": "美元","Rate": "6.3387"}</t>
  </si>
  <si>
    <t>Office of Graduate and Continuing Studies Pittsburg State University – 112 Russ Hall 1701 S. Broadway Pittsburg, KS 66762</t>
  </si>
  <si>
    <t>a:7:{i:0;O:8:"stdClass":2:{s:4:"type";s:17:"传统托福(PBT)";s:5:"score";s:3:"520";}i:1;O:8:"stdClass":2:{s:4:"type";s:17:"托福网考(IBT)";s:5:"score";s:2:"68";}i:2;O:8:"stdClass":2:{s:4:"type";s:6:"雅思";s:5:"score";s:3:"6.0";}i:3;O:8:"stdClass":2:{s:4:"type";s:12:"雅思阅读";s:5:"score";s:3:"6.0";}i:4;O:8:"stdClass":2:{s:4:"type";s:12:"雅思写作";s:5:"score";s:3:"6.0";}i:5;O:8:"stdClass":2:{s:4:"type";s:12:"雅思听力";s:5:"score";s:3:"6.0";}i:6;O:8:"stdClass":2:{s:4:"type";s:12:"雅思口语";s:5:"score";s:3:"6.0";}}</t>
  </si>
  <si>
    <t>cgs@pittstate.edu</t>
  </si>
  <si>
    <t>a:3:{i:0;O:8:"stdClass":2:{s:4:"time";s:8:"6月1日";s:3:"tip";s:30:"秋季入学申请截止日期";}i:1;O:8:"stdClass":2:{s:4:"time";s:10:"10月15日";s:3:"tip";s:30:"春季入学申请截止日期";}i:2;O:8:"stdClass":2:{s:4:"time";s:8:"4月1日";s:3:"tip";s:30:"夏季入学申请截止日期";}}</t>
  </si>
  <si>
    <t>http://www.pittstate.edu/office/graduate/international/scholarships.dot</t>
  </si>
  <si>
    <t>+1 620-235-4180</t>
  </si>
  <si>
    <t>a:7:{s:6:"文学";s:30:"./major/175/2303/Master//9.gif";s:9:"历史学";s:30:"./major/175/2303/Master//7.gif";s:6:"理学";s:30:"./major/175/2303/Master//6.gif";s:9:"教育学";s:30:"./major/175/2303/Master//4.gif";s:9:"管理学";s:30:"./major/175/2303/Master//3.gif";s:6:"工学";s:30:"./major/175/2303/Master//2.gif";s:6:"医学";s:31:"./major/175/2303/Master//10.gif";}</t>
  </si>
  <si>
    <t>{"Address":"Office of Graduate and Continuing Studies Pittsburg State University – 112 Russ Hall 1701 S. Broadway Pittsburg, KS 66762","Tel":"+1 620-235-4180","Fax":"","Mail":"cgs@pittstate.edu","ApplyOnline":"https://go.pittstate.edu/apps.intro.v2","Conditions_Cost": "","Conditions_Edu": "无明确要求", "Conditions_Test": [{"type":"传统托福(PBT)","score":"520"},{"type":"托福网考(IBT)","score":"68"},{"type":"雅思","score":"6.0"},{"type":"雅思阅读","score":"6.0"},{"type":"雅思写作","score":"6.0"},{"type":"雅思听力","score":"6.0"},{"type":"雅思口语","score":"6.0"}],"Conditions_Age": "无明确要求","MajorSum": "48", "OpeningTime": [{"time":"6月1日","tip":"秋季入学申请截止日期"},{"time":"10月15日","tip":"春季入学申请截止日期"},{"time":"4月1日","tip":"夏季入学申请截止日期"}],"Tuition": "15786","Other_Application": "60","Other_reg": "-1","Other_books": "-1","ScholarshipUrl": "http://www.pittstate.edu/office/graduate/international/scholarships.dot","alimony":"12768-21600","Other_Conditions": "1、要求提交之前学习成绩。","Currency": "美元","Rate": "6.3387"}</t>
  </si>
  <si>
    <t>MBA Program Director, Professor of Finance, College of Business, Pittsburg State University, 1701 S. Broadway, Pittsburg, KS 66762</t>
  </si>
  <si>
    <t>a:5:{i:0;O:8:"stdClass":2:{s:4:"type";s:17:"传统托福(PBT)";s:5:"score";s:3:"550";}i:1;O:8:"stdClass":2:{s:4:"type";s:17:"托福机考(CBT)";s:5:"score";s:3:"213";}i:2;O:8:"stdClass":2:{s:4:"type";s:17:"托福网考(IBT)";s:5:"score";s:2:"79";}i:3;O:8:"stdClass":2:{s:4:"type";s:6:"雅思";s:5:"score";s:3:"6.5";}i:4;O:8:"stdClass":2:{s:4:"type";s:4:"GMAT";s:5:"score";s:3:"400";}}</t>
  </si>
  <si>
    <t>mba@pittstate.edu</t>
  </si>
  <si>
    <t>1 620.235.4594</t>
  </si>
  <si>
    <t>a:1:{s:9:"管理学";s:27:"./major/175/2303/MBA//3.gif";}</t>
  </si>
  <si>
    <t>{"Address":"MBA Program Director, Professor of Finance, College of Business, Pittsburg State University, 1701 S. Broadway, Pittsburg, KS 66762","Tel":"1 620.235.4594","Fax":"","Mail":"mba@pittstate.edu","Conditions_Cost": "","Conditions_Edu": "本科毕业", "Conditions_Test": [{"type":"传统托福(PBT)","score":"550"},{"type":"托福机考(CBT)","score":"213"},{"type":"托福网考(IBT)","score":"79"},{"type":"雅思","score":"6.5"},{"type":"GMAT","score":"400"}], "Conditions_Work": "无明确要求","Conditions_Age": "无明确要求","MajorSum": "4", "OpeningTime": [{"time":"6月1日","tip":"秋季入学申请截止日期"},{"time":"10月15日","tip":"春季入学申请截止日期"},{"time":"4月1日","tip":"夏季入学申请截止日期"}],"Tuition": "31572","Other_Application": "-1","Other_reg": "-1","Other_books": "-1","ScholarshipUrl": "","alimony":"12768-21600","Other_Conditions": "无明确要求","Currency": "美元","Rate": "6.3387"}</t>
  </si>
  <si>
    <t>a:1:{s:6:"工学";s:34:"./major/175/2303/Specialist//2.gif";}</t>
  </si>
  <si>
    <t>{"Address":"Office of International Programs and Services Pittsburg State University – 118 Whitesitt Hall 1701 S. Broadway Pittsburg, KS 66762","Tel":"+1 620-235-4680，1 620-235-4251","Fax":"+1 620-235-4962，1 620-235-6003","Mail":"i-admit@pittstate.edu","ApplyOnline":"https://go.pittstate.edu/apps.intro.v2","Conditions_Cost": [{"score":"四分制  2.5","tip":"GPA"}],"Conditions_Edu": "高中毕业", "Conditions_Test": [{"type":"传统托福(PBT)","score":"520"},{"type":"托福机考(CBT)","score":"190"},{"type":"托福网考(IBT)","score":"68"},{"type":"托福网考(IBT)阅读","score":"15"},{"type":"托福网考(IBT)写作","score":"15"},{"type":"托福网考(IBT)听力","score":"15"},{"type":"托福网考(IBT)口语","score":"15"},{"type":"雅思","score":"6.0"},{"type":"雅思阅读","score":"5.5"},{"type":"雅思写作","score":"5.5"},{"type":"雅思听力","score":"5.5"},{"type":"雅思口语","score":"5.5"}],"Conditions_Age": "无明确要求","MajorSum": "3", "OpeningTime": "","Tuition": "15786","Other_Application": "50","Other_reg": "-1","Other_books": "-1","ScholarshipUrl": "http://www.pittstate.edu/admission/information/international-student/scholarships.dot","alimony":"12768-21600","Other_Conditions": "无明确要求","Currency": "美元","Rate": "6.3387"}</t>
  </si>
  <si>
    <t>Pittsburg State University - Intensive English Program, 120 Whitesitt Hall, 1701 S. Broadway, Pittsburg, KS 66762 USA</t>
  </si>
  <si>
    <t>+1 620-235-4362</t>
  </si>
  <si>
    <t>iep@pittstate.edu</t>
  </si>
  <si>
    <t>a:1:{i:0;O:8:"stdClass":2:{s:4:"time";s:8:"1月6日";s:3:"tip";s:64:"每年开课5次，分别在1月、3月、6月、8月和10月。";}}</t>
  </si>
  <si>
    <t>+1 620-235-4644</t>
  </si>
  <si>
    <t>a:2:{s:6:"文学";s:32:"./major/175/2303/Language//9.gif";s:9:"教育学";s:32:"./major/175/2303/Language//4.gif";}</t>
  </si>
  <si>
    <t>{"Address":"Pittsburg State University - Intensive English Program, 120 Whitesitt Hall, 1701 S. Broadway, Pittsburg, KS 66762 USA","Tel":"+1 620-235-4644","Fax":"+1 620-235-4362","Mail":"iep@pittstate.edu","ApplyOnline":"https://go.pittstate.edu/apps.intro.v2","Conditions_Cost": "","Conditions_Edu": "无明确要求", "Conditions_Test": "","Conditions_Age": "无明确要求","MajorSum": "1", "OpeningTime": [{"time":"1月6日","tip":"每年开课5次，分别在1月、3月、6月、8月和10月。"}],"Tuition": "324","Other_Application": "50","Other_reg": "-1","Other_books": "-1","ScholarshipUrl": "http://www.pittstate.edu/admission/information/international-student/scholarships.dot","alimony":"12768-21600","Other_Conditions": "无明确要求","Currency": "美元","Rate": "6.3387"}</t>
  </si>
  <si>
    <t>a:4:{s:6:"理学";s:34:"./major/175/2303/Foundation//6.gif";s:9:"教育学";s:34:"./major/175/2303/Foundation//4.gif";s:6:"工学";s:34:"./major/175/2303/Foundation//2.gif";s:6:"法学";s:34:"./major/175/2303/Foundation//1.gif";}</t>
  </si>
  <si>
    <t>{"Address":"Office of International Programs and Services Pittsburg State University – 118 Whitesitt Hall 1701 S. Broadway Pittsburg, KS 66762","Tel":"+1 620-235-4680，1 620-235-4251","Fax":"+1 620-235-4962，1 620-235-6003","Mail":"i-admit@pittstate.edu","ApplyOnline":"https://go.pittstate.edu/apps.intro.v2","Conditions_Cost": "","Conditions_Edu": "无明确要求", "Conditions_Test": "","Conditions_Age": "无明确要求","MajorSum": "11", "OpeningTime": "","Tuition": "-1","Other_Application": "-1","Other_reg": "-1","Other_books": "-1","ScholarshipUrl": "","alimony":"12768-21600","Other_Conditions": "无明确要求","Currency": "美元","Rate": "6.3387"}</t>
  </si>
  <si>
    <t>东俄勒冈大学（拉格兰德）</t>
  </si>
  <si>
    <t>Eastern Oregon University (La Grande)</t>
  </si>
  <si>
    <t>Office of Admissions Eastern Oregon University One University Blvd. La Grande, OR 97850</t>
  </si>
  <si>
    <t>http://www.eou.edu/admissions/international-procedures/</t>
  </si>
  <si>
    <t>+1 541-962-3418</t>
  </si>
  <si>
    <t>admissions@eou.edu</t>
  </si>
  <si>
    <t>a:3:{i:0;O:8:"stdClass":2:{s:4:"time";s:8:"9月1日";s:3:"tip";s:30:"秋季入学申请截止日期";}i:1;O:8:"stdClass":2:{s:4:"time";s:10:"11月15日";s:3:"tip";s:30:"冬季入学申请截止日期";}i:2;O:8:"stdClass":2:{s:4:"time";s:9:"2月15日";s:3:"tip";s:30:"春季入学申请截止日期";}}</t>
  </si>
  <si>
    <t>美国语言中心（ELS）：112级。</t>
  </si>
  <si>
    <t>http://www.eou.edu/fao/scholarships/</t>
  </si>
  <si>
    <t>+1 541-962-3393</t>
  </si>
  <si>
    <t>a:11:{s:6:"文学";s:37:"./major/175/4762/Undergraduate//9.gif";s:6:"农学";s:37:"./major/175/4762/Undergraduate//8.gif";s:9:"历史学";s:37:"./major/175/4762/Undergraduate//7.gif";s:6:"理学";s:37:"./major/175/4762/Undergraduate//6.gif";s:9:"经济学";s:37:"./major/175/4762/Undergraduate//5.gif";s:9:"教育学";s:37:"./major/175/4762/Undergraduate//4.gif";s:9:"管理学";s:37:"./major/175/4762/Undergraduate//3.gif";s:6:"工学";s:37:"./major/175/4762/Undergraduate//2.gif";s:6:"哲学";s:38:"./major/175/4762/Undergraduate//11.gif";s:6:"医学";s:38:"./major/175/4762/Undergraduate//10.gif";s:6:"法学";s:37:"./major/175/4762/Undergraduate//1.gif";}</t>
  </si>
  <si>
    <t>{"Address":"Office of Admissions Eastern Oregon University One University Blvd. La Grande, OR 97850","Tel":"+1 541-962-3393","Fax":"+1 541-962-3418","Mail":"admissions@eou.edu","ApplyOnline":"http://www.eou.edu/admissions/international-procedures/","Conditions_Cost": [{"score":"四分制  2.75","tip":"GPA"}],"Conditions_Edu": "高中毕业", "Conditions_Test": [{"type":"传统托福(PBT)","score":"500"},{"type":"托福网考(IBT)","score":"61"},{"type":"雅思","score":"5"}],"Conditions_Age": "无明确要求","MajorSum": "58", "OpeningTime": [{"time":"9月1日","tip":"秋季入学申请截止日期"},{"time":"11月15日","tip":"冬季入学申请截止日期"},{"time":"2月15日","tip":"春季入学申请截止日期"}],"Tuition": "15345","Other_Application": "-1","Other_reg": "-1","Other_books": "-1","ScholarshipUrl": "http://www.eou.edu/fao/scholarships/","alimony":"12768-21600","Other_Conditions": "美国语言中心（ELS）：112级。","Currency": "美元","Rate": "6.3387"}</t>
  </si>
  <si>
    <t>a:3:{s:6:"文学";s:30:"./major/175/4762/Master//9.gif";s:9:"教育学";s:30:"./major/175/4762/Master//4.gif";s:9:"管理学";s:30:"./major/175/4762/Master//3.gif";}</t>
  </si>
  <si>
    <t>{"Address":"Office of Admissions Eastern Oregon University One University Blvd. La Grande, OR 97850","Tel":"+1 541-962-3393","Fax":"+1 541-962-3418 ","Mail":"admissions@eou.edu","ApplyOnline":"http://www.eou.edu/admissions/international-procedures/","Conditions_Cost": "","Conditions_Edu": "本科毕业", "Conditions_Test": [{"type":"传统托福(PBT)","score":"550"},{"type":"托福网考(IBT)","score":"79"},{"type":"雅思","score":"6.0"}],"Conditions_Age": "无明确要求","MajorSum": "3", "OpeningTime": [{"time":"9月1日","tip":"秋季入学申请截止日期"},{"time":"11月15日","tip":"冬季入学申请截止日期"},{"time":"2月15日","tip":"春季入学申请截止日期"}],"Tuition": "13104","Other_Application": "-1","Other_reg": "-1","Other_books": "-1","ScholarshipUrl": "http://www.eou.edu/fao/scholarships/","alimony":"12768-21600","Other_Conditions": "美国语言中心（ELS）：112级。","Currency": "美元","Rate": "6.3387"}</t>
  </si>
  <si>
    <t>15个月 全日制五学期计划&lt;br/&gt;27个月 全日制九学期计划</t>
  </si>
  <si>
    <t>{"Address":"","Tel":"","Fax":"","Mail":"","Conditions_Cost": "","Conditions_Edu": "无明确要求", "Conditions_Test": "", "Conditions_Work": "无明确要求","xueZhi": "15个月 全日制五学期计划&lt;br/&gt;27个月 全日制九学期计划","Conditions_Age": "无明确要求","MajorSum": "0", "OpeningTime": "","Tuition": "-1","Other_Application": "-1","Other_reg": "-1","Other_books": "-1","ScholarshipUrl": "","alimony":"12768-21600","Other_Conditions": "无明确要求","Currency": "美元","Rate": "6.3387"}</t>
  </si>
  <si>
    <t>a:3:{s:9:"教育学";s:34:"./major/175/4762/Specialist//4.gif";s:9:"管理学";s:34:"./major/175/4762/Specialist//3.gif";s:6:"工学";s:34:"./major/175/4762/Specialist//2.gif";}</t>
  </si>
  <si>
    <t>{"Address":"Office of Admissions Eastern Oregon University One University Blvd. La Grande, OR 97850","Tel":"+1 541-962-3393","Fax":"+1 541-962-3418","Mail":"admissions@eou.edu","ApplyOnline":"http://www.eou.edu/admissions/international-procedures/","Conditions_Cost": [{"score":"四分制  2.75","tip":"GPA"}],"Conditions_Edu": "高中毕业", "Conditions_Test": [{"type":"传统托福(PBT)","score":"500"},{"type":"托福网考(IBT)","score":"61"},{"type":"雅思","score":"5"}],"Conditions_Age": "无明确要求","MajorSum": "6", "OpeningTime": [{"time":"9月1日","tip":"秋季入学申请截止日期"},{"time":"11月15日","tip":"冬季入学申请截止日期"},{"time":"2月15日","tip":"春季入学申请截止日期"}],"Tuition": "15345","Other_Application": "-1","Other_reg": "-1","Other_books": "-1","ScholarshipUrl": "http://www.eou.edu/fao/scholarships/","alimony":"12768-21600","Other_Conditions": "美国语言中心（ELS）：112级。","Currency": "美元","Rate": "6.3387"}</t>
  </si>
  <si>
    <t>a:3:{s:6:"农学";s:34:"./major/175/4762/Foundation//8.gif";s:6:"医学";s:35:"./major/175/4762/Foundation//10.gif";s:6:"法学";s:34:"./major/175/4762/Foundation//1.gif";}</t>
  </si>
  <si>
    <t>{"Address":"Office of Admissions Eastern Oregon University One University Blvd. La Grande, OR 97850","Tel":"+1 541-962-3393","Fax":"+1 541-962-3418","Mail":"admissions@eou.edu","ApplyOnline":"http://www.eou.edu/admissions/international-procedures/","Conditions_Cost": "","Conditions_Edu": "无明确要求", "Conditions_Test": "","Conditions_Age": "无明确要求","MajorSum": "14", "OpeningTime": "","Tuition": "-1","Other_Application": "-1","Other_reg": "-1","Other_books": "-1","ScholarshipUrl": "","alimony":"12768-21600","Other_Conditions": "无明确要求","Currency": "美元","Rate": "6.3387"}</t>
  </si>
  <si>
    <t>西北州立大学（纳基托什）</t>
  </si>
  <si>
    <t>Northwestern State University (Natchitoches)</t>
  </si>
  <si>
    <t>Office of Admissions, 444 Caspari Street, South Hall, Northwestern State University, Natchitoches, Louisiana 71497</t>
  </si>
  <si>
    <t>https://www.applyweb.com/aw?nsula</t>
  </si>
  <si>
    <t>+1 318.357.4660</t>
  </si>
  <si>
    <t>applications@nsula.edu</t>
  </si>
  <si>
    <t>a:3:{i:0;O:8:"stdClass":2:{s:4:"time";s:8:"7月6日";s:3:"tip";s:30:"秋季入学申请截止日期";}i:1;O:8:"stdClass":2:{s:4:"time";s:9:"11月2日";s:3:"tip";s:30:"春季入学申请截止日期";}i:2;O:8:"stdClass":2:{s:4:"time";s:8:"4月5日";s:3:"tip";s:30:"夏季入学申请截止日期";}}</t>
  </si>
  <si>
    <t>http://financialaid.nsula.edu/scholarships/</t>
  </si>
  <si>
    <t>+1 318.357.4078</t>
  </si>
  <si>
    <t>a:11:{s:6:"文学";s:37:"./major/175/2577/Undergraduate//9.gif";s:9:"历史学";s:37:"./major/175/2577/Undergraduate//7.gif";s:6:"理学";s:37:"./major/175/2577/Undergraduate//6.gif";s:9:"经济学";s:37:"./major/175/2577/Undergraduate//5.gif";s:9:"教育学";s:37:"./major/175/2577/Undergraduate//4.gif";s:9:"管理学";s:37:"./major/175/2577/Undergraduate//3.gif";s:6:"工学";s:37:"./major/175/2577/Undergraduate//2.gif";s:6:"军事";s:38:"./major/175/2577/Undergraduate//12.gif";s:6:"哲学";s:38:"./major/175/2577/Undergraduate//11.gif";s:6:"医学";s:38:"./major/175/2577/Undergraduate//10.gif";s:6:"法学";s:37:"./major/175/2577/Undergraduate//1.gif";}</t>
  </si>
  <si>
    <t>{"Address":"Office of Admissions, 444 Caspari Street, South Hall, Northwestern State University, Natchitoches, Louisiana 71497","Tel":"+1 318.357.4078","Fax":"+1 318.357.4660","Mail":"applications@nsula.edu","ApplyOnline":"https://www.applyweb.com/aw?nsula","Conditions_Cost": "","Conditions_Edu": "高中毕业", "Conditions_Test": [{"type":"传统托福(PBT)","score":"500"},{"type":"托福机考(CBT)","score":"173"},{"type":"托福网考(IBT)","score":"61"}],"Conditions_Age": "无明确要求","MajorSum": "63", "OpeningTime": [{"time":"7月6日","tip":"秋季入学申请截止日期"},{"time":"11月2日","tip":"春季入学申请截止日期"},{"time":"4月5日","tip":"夏季入学申请截止日期"}],"Tuition": "16500","Other_Application": "30","Other_reg": "-1","Other_books": "-1","ScholarshipUrl": "http://financialaid.nsula.edu/scholarships/","alimony":"12768-21600","Other_Conditions": "无明确要求","Currency": "美元","Rate": "6.3387"}</t>
  </si>
  <si>
    <t>Graduate School, 444 Caspari Street, South Hall, Northwestern State University • Natchitoches, Louisiana 71497</t>
  </si>
  <si>
    <t>a:4:{i:0;O:8:"stdClass":2:{s:4:"type";s:17:"传统托福(PBT)";s:5:"score";s:3:"500";}i:1;O:8:"stdClass":2:{s:4:"type";s:17:"托福机考(CBT)";s:5:"score";s:3:"173";}i:2;O:8:"stdClass":2:{s:4:"type";s:17:"托福网考(IBT)";s:5:"score";s:2:"61";}i:3;O:8:"stdClass":2:{s:4:"type";s:3:"GRE";s:5:"score";s:3:"282";}}</t>
  </si>
  <si>
    <t>grad_school@nsula.edu</t>
  </si>
  <si>
    <t>+1 318.357.5851</t>
  </si>
  <si>
    <t>a:7:{s:6:"文学";s:30:"./major/175/2577/Master//9.gif";s:6:"理学";s:30:"./major/175/2577/Master//6.gif";s:9:"教育学";s:30:"./major/175/2577/Master//4.gif";s:9:"管理学";s:30:"./major/175/2577/Master//3.gif";s:6:"军事";s:31:"./major/175/2577/Master//12.gif";s:6:"医学";s:31:"./major/175/2577/Master//10.gif";s:6:"法学";s:30:"./major/175/2577/Master//1.gif";}</t>
  </si>
  <si>
    <t>{"Address":"Graduate School, 444 Caspari Street, South Hall, Northwestern State University • Natchitoches, Louisiana 71497","Tel":"+1 318.357.5851","Fax":"","Mail":"grad_school@nsula.edu","ApplyOnline":"https://www.applyweb.com/aw?nsula","Conditions_Cost": [{"score":"四分制  2.0","tip":"GPA"}],"Conditions_Edu": "本科毕业", "Conditions_Test": [{"type":"传统托福(PBT)","score":"500"},{"type":"托福机考(CBT)","score":"173"},{"type":"托福网考(IBT)","score":"61"},{"type":"GRE","score":"282"}],"Conditions_Age": "无明确要求","MajorSum": "25", "OpeningTime": [{"time":"3月15日","tip":"秋季入学申请截止日期"},{"time":"10月15日","tip":"春季入学申请截止日期"}],"Tuition": "17275","Other_Application": "20","Other_reg": "-1","Other_books": "-1","ScholarshipUrl": "http://financialaid.nsula.edu/scholarships/","alimony":"12768-21600","Other_Conditions": "无明确要求","Currency": "美元","Rate": "6.3387"}</t>
  </si>
  <si>
    <t>a:4:{s:6:"农学";s:34:"./major/175/2577/Specialist//8.gif";s:9:"教育学";s:34:"./major/175/2577/Specialist//4.gif";s:6:"医学";s:35:"./major/175/2577/Specialist//10.gif";s:6:"法学";s:34:"./major/175/2577/Specialist//1.gif";}</t>
  </si>
  <si>
    <t>{"Address":"Office of Admissions, 444 Caspari Street, South Hall, Northwestern State University, Natchitoches, Louisiana 71497","Tel":"+1 318.357.4078","Fax":"+1 318.357.4660","Mail":"applications@nsula.edu","ApplyOnline":"https://www.applyweb.com/aw?nsula","Conditions_Cost": "","Conditions_Edu": "高中毕业", "Conditions_Test": [{"type":"传统托福(PBT)","score":"500"},{"type":"托福机考(CBT)","score":"173"},{"type":"托福网考(IBT)","score":"61"}],"Conditions_Age": "无明确要求","MajorSum": "4", "OpeningTime": [{"time":"7月6日","tip":"秋季入学申请截止日期"},{"time":"11月2日","tip":"春季入学申请截止日期"},{"time":"4月5日","tip":"夏季入学申请截止日期"}],"Tuition": "16500","Other_Application": "30","Other_reg": "-1","Other_books": "-1","ScholarshipUrl": "http://financialaid.nsula.edu/scholarships/","alimony":"12768-21600","Other_Conditions": "无明确要求","Currency": "美元","Rate": "6.3387"}</t>
  </si>
  <si>
    <t>卡梅隆大学（劳顿）</t>
  </si>
  <si>
    <t>Cameron University (Lawton)</t>
  </si>
  <si>
    <t>Cameron University - International Office  2800 W Gore, Lawton,   Oklahoma, 73505  USA</t>
  </si>
  <si>
    <t>http://www.cameron.edu/admissions/international/WFdocprint.html</t>
  </si>
  <si>
    <t>+1 (580) 581-5416</t>
  </si>
  <si>
    <t>international@cameron.edu</t>
  </si>
  <si>
    <t>http://www.cameron.edu/financial_aid/scholarships.html</t>
  </si>
  <si>
    <t>+1 (580) 591-8019</t>
  </si>
  <si>
    <t>a:10:{s:6:"文学";s:37:"./major/175/4657/Undergraduate//9.gif";s:6:"农学";s:37:"./major/175/4657/Undergraduate//8.gif";s:9:"历史学";s:37:"./major/175/4657/Undergraduate//7.gif";s:6:"理学";s:37:"./major/175/4657/Undergraduate//6.gif";s:9:"经济学";s:37:"./major/175/4657/Undergraduate//5.gif";s:9:"教育学";s:37:"./major/175/4657/Undergraduate//4.gif";s:9:"管理学";s:37:"./major/175/4657/Undergraduate//3.gif";s:6:"工学";s:37:"./major/175/4657/Undergraduate//2.gif";s:6:"医学";s:38:"./major/175/4657/Undergraduate//10.gif";s:6:"法学";s:37:"./major/175/4657/Undergraduate//1.gif";}</t>
  </si>
  <si>
    <t>{"Address":"Cameron University - International Office  2800 W Gore, Lawton,   Oklahoma, 73505  USA","Tel":"+1 (580) 591-8019","Fax":"+1 (580) 581-5416","Mail":"international@cameron.edu","ApplyOnline":"http://www.cameron.edu/admissions/international/WFdocprint.html","Conditions_Cost": "","Conditions_Edu": "高中毕业", "Conditions_Test": [{"type":"传统托福(PBT)","score":"500"},{"type":"托福机考(CBT)","score":"173"},{"type":"托福网考(IBT)","score":"61"}],"Conditions_Age": "无明确要求","MajorSum": "37", "OpeningTime": "","Tuition": "11730","Other_Application": "35","Other_reg": "-1","Other_books": "1200","ScholarshipUrl": "http://www.cameron.edu/financial_aid/scholarships.html","alimony":"12768-21600","Other_Conditions": "无明确要求","Currency": "美元","Rate": "6.3387"}</t>
  </si>
  <si>
    <t>Cameron University - International Office2800 W Gore, Lawton, Oklahoma, 73505USA</t>
  </si>
  <si>
    <t>a:4:{s:6:"文学";s:30:"./major/175/4657/Master//9.gif";s:6:"理学";s:30:"./major/175/4657/Master//6.gif";s:9:"教育学";s:30:"./major/175/4657/Master//4.gif";s:9:"管理学";s:30:"./major/175/4657/Master//3.gif";}</t>
  </si>
  <si>
    <t>{"Address":"Cameron University - International Office2800 W Gore, Lawton, Oklahoma, 73505USA","Tel":"+1 (580) 591-8019","Fax":"+1 (580) 581-5416","Mail":"international@cameron.edu","ApplyOnline":"http://www.cameron.edu/admissions/international/WFdocprint.html","Conditions_Cost": "","Conditions_Edu": "本科毕业", "Conditions_Test": [{"type":"传统托福(PBT)","score":"550"},{"type":"托福机考(CBT)","score":"213"},{"type":"托福网考(IBT)","score":"79"}],"Conditions_Age": "无明确要求","MajorSum": "5", "OpeningTime": "","Tuition": "14100","Other_Application": "35","Other_reg": "-1","Other_books": "-1","ScholarshipUrl": "http://www.cameron.edu/financial_aid/scholarships.html","alimony":"12768-21600","Other_Conditions": "无明确要求","Currency": "美元","Rate": "6.3387"}</t>
  </si>
  <si>
    <t>Cameron University - International Office  2800 W Gore, Lawton,   Oklahoma  73505  USA</t>
  </si>
  <si>
    <t>a:5:{s:6:"文学";s:34:"./major/175/4657/Specialist//9.gif";s:9:"管理学";s:34:"./major/175/4657/Specialist//3.gif";s:6:"工学";s:34:"./major/175/4657/Specialist//2.gif";s:6:"医学";s:35:"./major/175/4657/Specialist//10.gif";s:6:"法学";s:34:"./major/175/4657/Specialist//1.gif";}</t>
  </si>
  <si>
    <t>{"Address":"Cameron University - International Office  2800 W Gore, Lawton,   Oklahoma  73505  USA","Tel":"+1 (580) 591-8019","Fax":"+1 (580) 581-5416","Mail":"international@cameron.edu","ApplyOnline":"http://www.cameron.edu/admissions/international/WFdocprint.html","Conditions_Cost": "","Conditions_Edu": "高中毕业", "Conditions_Test": [{"type":"传统托福(PBT)","score":"500"},{"type":"托福机考(CBT)","score":"173"},{"type":"托福网考(IBT)","score":"61"}],"Conditions_Age": "无明确要求","MajorSum": "9", "OpeningTime": "","Tuition": "11730","Other_Application": "35","Other_reg": "-1","Other_books": "1200","ScholarshipUrl": "http://www.cameron.edu/financial_aid/scholarships.html","alimony":"12768-21600","Other_Conditions": "无明确要求","Currency": "美元","Rate": "6.3387"}</t>
  </si>
  <si>
    <t>卡森纽曼学院（杰斐逊市）</t>
  </si>
  <si>
    <t>Carson-Newman College (Jefferson City)</t>
  </si>
  <si>
    <t>Carson-Newman College, Office of Admissions, Attn: International Admissions Representative, 1646 Russell Avenue, Jefferson City, TN 37760</t>
  </si>
  <si>
    <t>http://www.cn.edu/admissions/international-admissions/undergraduate-international-admissions/online-application</t>
  </si>
  <si>
    <t>a:8:{i:0;O:8:"stdClass":2:{s:4:"type";s:17:"托福网考(IBT)";s:5:"score";s:2:"79";}i:1;O:8:"stdClass":2:{s:4:"type";s:6:"雅思";s:5:"score";s:3:"6.5";}i:2;O:8:"stdClass":2:{s:4:"type";s:3:"SAT";s:5:"score";s:3:"820";}i:3;O:8:"stdClass":2:{s:4:"type";s:3:"ACT";s:5:"score";s:2:"68";}i:4;O:8:"stdClass":2:{s:4:"type";s:9:"ACT数学";s:5:"score";s:2:"19";}i:5;O:8:"stdClass":2:{s:4:"type";s:9:"ACT英语";s:5:"score";s:2:"19";}i:6;O:8:"stdClass":2:{s:4:"type";s:9:"ACT阅读";s:5:"score";s:2:"19";}i:7;O:8:"stdClass":2:{s:4:"type";s:15:"ACT科学推理";s:5:"score";s:2:"19";}}</t>
  </si>
  <si>
    <t>admitme@cn.edu</t>
  </si>
  <si>
    <t>本科申请要求：&amp;nbsp;1.高三在读和应届，往届高中毕业生均可申请&amp;nbsp;2.申请人需向招生办公室提交以下文件：&amp;nbsp;  官方高中毕业证 （中、英各一份， 校印）&amp;nbsp;  3年高中成绩单2份－中文和英文（校印，密封）&amp;nbsp;3.参考：新托福网考79分以上（CN的托福代码是1102）或雅思6.5以上 &amp;nbsp; （我校可双录取。如英文成绩不理想者可到校参加本校英文程度测试，成绩合格者可进入专业课学习或进行适合个人需求的英文补习，详情请咨询）&amp;nbsp;4.如有成绩，请提供成绩单复印件; 或ACT 68分（仅要求数学，英语，阅读和科学总计分数）平均19分；SAT 820 （数学， 词汇的总计）</t>
  </si>
  <si>
    <t>http://www.cn.edu/administration/financial-assistance/undergraduate-students/types-of-assistance</t>
  </si>
  <si>
    <t>1-800-678-9061，1 865-471-3223</t>
  </si>
  <si>
    <t>a:10:{s:6:"文学";s:37:"./major/175/5317/Undergraduate//9.gif";s:9:"历史学";s:37:"./major/175/5317/Undergraduate//7.gif";s:6:"理学";s:37:"./major/175/5317/Undergraduate//6.gif";s:9:"经济学";s:37:"./major/175/5317/Undergraduate//5.gif";s:9:"教育学";s:37:"./major/175/5317/Undergraduate//4.gif";s:9:"管理学";s:37:"./major/175/5317/Undergraduate//3.gif";s:6:"工学";s:37:"./major/175/5317/Undergraduate//2.gif";s:6:"哲学";s:38:"./major/175/5317/Undergraduate//11.gif";s:6:"医学";s:38:"./major/175/5317/Undergraduate//10.gif";s:6:"法学";s:37:"./major/175/5317/Undergraduate//1.gif";}</t>
  </si>
  <si>
    <t>{"Address":"Carson-Newman College, Office of Admissions, Attn: International Admissions Representative, 1646 Russell Avenue, Jefferson City, TN 37760    ","Tel":"1-800-678-9061，1 865-471-3223","Fax":"","Mail":"admitme@cn.edu","ApplyOnline":"http://www.cn.edu/admissions/international-admissions/undergraduate-international-admissions/online-application","Conditions_Cost": "","Conditions_Edu": "高中毕业", "Conditions_Test": [{"type":"托福网考(IBT)","score":"79"},{"type":"雅思","score":"6.5"},{"type":"SAT","score":"820"},{"type":"ACT","score":"68"},{"type":"ACT数学","score":"19"},{"type":"ACT英语","score":"19"},{"type":"ACT阅读","score":"19"},{"type":"ACT科学推理","score":"19"}],"Conditions_Age": "无明确要求","MajorSum": "74", "OpeningTime": [{"time":"7月1日","tip":"秋季入学申请截止时间"},{"time":"11月1日","tip":"春季入学申请截止时间"}],"Tuition": "22640","Other_Application": "50","Other_reg": "-1","Other_books": "1200","ScholarshipUrl": "http://www.cn.edu/administration/financial-assistance/undergraduate-students/types-of-assistance","alimony":"12768-21600","Other_Conditions": "本科申请要求：&amp;nbsp;1.高三在读和应届，往届高中毕业生均可申请&amp;nbsp;2.申请人需向招生办公室提交以下文件：&amp;nbsp;  官方高中毕业证 （中、英各一份， 校印）&amp;nbsp;  3年高中成绩单2份－中文和英文（校印，密封）&amp;nbsp;3.参考：新托福网考79分以上（CN的托福代码是1102）或雅思6.5以上 &amp;nbsp; （我校可双录取。如英文成绩不理想者可到校参加本校英文程度测试，成绩合格者可进入专业课学习或进行适合个人需求的英文补习，详情请咨询）&amp;nbsp;4.如有成绩，请提供成绩单复印件; 或ACT 68分（仅要求数学，英语，阅读和科学总计分数）平均19分；SAT 820 （数学， 词汇的总计）","Currency": "美元","Rate": "6.3387"}</t>
  </si>
  <si>
    <t>http://www.cn.edu/admissions/graduate-admissions/international-graduate-student-application</t>
  </si>
  <si>
    <t>a:4:{i:0;O:8:"stdClass":2:{s:4:"type";s:17:"托福机考(CBT)";s:5:"score";s:3:"210";}i:1;O:8:"stdClass":2:{s:4:"type";s:17:"托福网考(IBT)";s:5:"score";s:2:"79";}i:2;O:8:"stdClass":2:{s:4:"type";s:6:"雅思";s:5:"score";s:3:"6.5";}i:3;O:8:"stdClass":2:{s:4:"type";s:3:"PTE";s:5:"score";s:2:"53";}}</t>
  </si>
  <si>
    <t>1 865.471.3599</t>
  </si>
  <si>
    <t>gradenrollment@cn.edu</t>
  </si>
  <si>
    <t>a:3:{i:0;O:8:"stdClass":2:{s:4:"time";s:8:"6月1日";s:3:"tip";s:30:"秋季入学申请截止时间";}i:1;O:8:"stdClass":2:{s:4:"time";s:9:"11月1日";s:3:"tip";s:30:"春季入学申请截止时间";}i:2;O:8:"stdClass":2:{s:4:"time";s:8:"2月1日";s:3:"tip";s:30:"夏季入学申请截止时间";}}</t>
  </si>
  <si>
    <t>研究生申请要求（春，秋入学）&amp;nbsp;1.填写申请表&amp;nbsp;2.申请费：$50.00&amp;nbsp;3.三封推荐信（同事、老师/顾问、朋友）&amp;nbsp;4.四年本科成绩单2份：中文/英文各一份（校印，密封）；大四在读生可凭7个学期的成绩单申请（校印，密封）&amp;nbsp;5.新托福79分以上（C-N的托福代码是1102），雅思6.5以上或PTE 53以上。&amp;nbsp;  *英语教学硕士（MA-ESL）要求：新托福79分以上（C-N的托福代码是1102），雅思6.5以上或PTE53以上。&amp;nbsp;  如果新托福60－78，雅思5.5－6.4或PTE44－52的申请人加修TESL 560、563、564三门科目方可拿到硕士学位。&amp;nbsp;6.大学毕业证（中文/英文，校印）。&amp;nbsp;7.个人陈述。&amp;nbsp;8.转学学生护照信息页复印件已经在美国的学生须提交一份美国签证的复印件、I-94卡、I-797表（如有），以及所有其他移民复印文件。</t>
  </si>
  <si>
    <t>http://www.cn.edu/administration/financial-assistance/graduate-students</t>
  </si>
  <si>
    <t>1 855.481.6926，1 865.471.3224</t>
  </si>
  <si>
    <t>a:5:{s:6:"文学";s:30:"./major/175/5317/Master//9.gif";s:9:"教育学";s:30:"./major/175/5317/Master//4.gif";s:6:"哲学";s:31:"./major/175/5317/Master//11.gif";s:6:"医学";s:31:"./major/175/5317/Master//10.gif";s:6:"法学";s:30:"./major/175/5317/Master//1.gif";}</t>
  </si>
  <si>
    <t>{"Address":"Carson-Newman College, Office of Admissions, Attn: International Admissions Representative, 1646 Russell Avenue, Jefferson City, TN 37760    ","Tel":"1 855.481.6926，1 865.471.3224","Fax":"1 865.471.3599","Mail":"gradenrollment@cn.edu","ApplyOnline":"http://www.cn.edu/admissions/graduate-admissions/international-graduate-student-application","Conditions_Cost": "","Conditions_Edu": "本科毕业", "Conditions_Test": [{"type":"托福机考(CBT)","score":"210"},{"type":"托福网考(IBT)","score":"79"},{"type":"雅思","score":"6.5"},{"type":"PTE","score":"53"}],"Conditions_Age": "无明确要求","MajorSum": "10", "OpeningTime": [{"time":"6月1日","tip":"秋季入学申请截止时间"},{"time":"11月1日","tip":"春季入学申请截止时间"},{"time":"2月1日","tip":"夏季入学申请截止时间"}],"Tuition": "7560","Other_Application": "50","Other_reg": "-1","Other_books": "-1","ScholarshipUrl": "http://www.cn.edu/administration/financial-assistance/graduate-students","alimony":"12768-21600","Other_Conditions": "研究生申请要求（春，秋入学）&amp;nbsp;1.填写申请表&amp;nbsp;2.申请费：$50.00&amp;nbsp;3.三封推荐信（同事、老师/顾问、朋友）&amp;nbsp;4.四年本科成绩单2份：中文/英文各一份（校印，密封）；大四在读生可凭7个学期的成绩单申请（校印，密封）&amp;nbsp;5.新托福79分以上（C-N的托福代码是1102），雅思6.5以上或PTE 53以上。&amp;nbsp;  *英语教学硕士（MA-ESL）要求：新托福79分以上（C-N的托福代码是1102），雅思6.5以上或PTE53以上。&amp;nbsp;  如果新托福60－78，雅思5.5－6.4或PTE44－52的申请人加修TESL 560、563、564三门科目方可拿到硕士学位。&amp;nbsp;6.大学毕业证（中文/英文，校印）。&amp;nbsp;7.个人陈述。&amp;nbsp;8.转学学生护照信息页复印件已经在美国的学生须提交一份美国签证的复印件、I-94卡、I-797表（如有），以及所有其他移民复印文件。","Currency": "美元","Rate": "6.3387"}</t>
  </si>
  <si>
    <t>16个月 学生可根据自身学习情况，选择在16个月或12个月内完成</t>
  </si>
  <si>
    <t>{"Address":"","Tel":"","Fax":"","Mail":"","Conditions_Cost": "","Conditions_Edu": "无明确要求", "Conditions_Test": "", "Conditions_Work": "无明确要求","xueZhi": "16个月 学生可根据自身学习情况，选择在16个月或12个月内完成","Conditions_Age": "无明确要求","MajorSum": "0", "OpeningTime": "","Tuition": "-1","Other_Application": "-1","Other_reg": "-1","Other_books": "-1","ScholarshipUrl": "","alimony":"12768-21600","Other_Conditions": "无明确要求","Currency": "美元","Rate": "6.3387"}</t>
  </si>
  <si>
    <t>Carson-Newman University Office of Admissions Attn: International Admissions Representative 1646 Russell Avenue Jefferson City, TN 37760</t>
  </si>
  <si>
    <t>http://www.cn.edu/admissions/international-admissions/english-language-institute/online-application</t>
  </si>
  <si>
    <t>+1 (865) 471-4748</t>
  </si>
  <si>
    <t>a:1:{i:0;O:8:"stdClass":2:{s:4:"time";s:9:"8月26日";s:3:"tip";s:30:"每年开课2次，1月、8月";}}</t>
  </si>
  <si>
    <t>+1 (865) 471-3543</t>
  </si>
  <si>
    <t>a:2:{s:6:"文学";s:32:"./major/175/5317/Language//9.gif";s:9:"教育学";s:32:"./major/175/5317/Language//4.gif";}</t>
  </si>
  <si>
    <t>{"Address":"Carson-Newman University Office of Admissions Attn: International Admissions Representative 1646 Russell Avenue Jefferson City, TN 37760","Tel":"+1 (865) 471-3543","Fax":"+1 (865) 471-4748","Mail":"admitme@cn.edu","ApplyOnline":"http://www.cn.edu/admissions/international-admissions/english-language-institute/online-application","Conditions_Cost": "","Conditions_Edu": "高中毕业", "Conditions_Test": "","Conditions_Age": "无明确要求","MajorSum": "1", "OpeningTime": [{"time":"8月26日","tip":"每年开课2次，1月、8月"}],"Tuition": "257","Other_Application": "50","Other_reg": "-1","Other_books": "-1","ScholarshipUrl": "","alimony":"12768-21600","Other_Conditions": "无明确要求","Currency": "美元","Rate": "6.3387"}</t>
  </si>
  <si>
    <t>a:2:{s:9:"教育学";s:31:"./major/175/5317/NetWork//4.gif";s:6:"医学";s:32:"./major/175/5317/NetWork//10.gif";}</t>
  </si>
  <si>
    <t>{"Address":"Carson-Newman College, Office of Admissions, Attn: International Admissions Representative, 1646 Russell Avenue, Jefferson City, TN 37760    ","Tel":"1 855.481.6926，1 865.471.3224","Fax":"1 865.471.3599","Mail":"gradenrollment@cn.edu","ApplyOnline":"http://www.cn.edu/admissions/graduate-admissions/international-graduate-student-application","Conditions_Cost": "","Conditions_Edu": "无明确要求", "Conditions_Test": "","Conditions_Age": "无明确要求","MajorSum": "4", "OpeningTime": "","Tuition": "-1","Other_Application": "","Other_reg": "-1","Other_books": "-1","ScholarshipUrl": "","alimony":"12768-21600","Other_Conditions": "无明确要求","Currency": "美元","Rate": "6.3387"}</t>
  </si>
  <si>
    <t>a:5:{s:6:"农学";s:34:"./major/175/5317/Foundation//8.gif";s:9:"管理学";s:34:"./major/175/5317/Foundation//3.gif";s:6:"工学";s:34:"./major/175/5317/Foundation//2.gif";s:6:"医学";s:35:"./major/175/5317/Foundation//10.gif";s:6:"法学";s:34:"./major/175/5317/Foundation//1.gif";}</t>
  </si>
  <si>
    <t>{"Address":"Carson-Newman College, Office of Admissions, Attn: International Admissions Representative, 1646 Russell Avenue, Jefferson City, TN 37760    ","Tel":"1-800-678-9061，1 865-471-3223","Fax":"","Mail":"admitme@cn.edu","ApplyOnline":"http://www.cn.edu/admissions/international-admissions/undergraduate-international-admissions/online-application","Conditions_Cost": "","Conditions_Edu": "无明确要求", "Conditions_Test": "","Conditions_Age": "无明确要求","MajorSum": "14", "OpeningTime": "","Tuition": "-1","Other_Application": "-1","Other_reg": "-1","Other_books": "-1","ScholarshipUrl": "","alimony":"12768-21600","Other_Conditions": "无明确要求","Currency": "美元","Rate": "6.3387"}</t>
  </si>
  <si>
    <t>安吉罗州立大学(圣安吉罗)</t>
  </si>
  <si>
    <t>Angelo State University (San Angelo)</t>
  </si>
  <si>
    <t>Center for International Studies Angelo State University ASU Station #11035 San Angelo, TX 76909-1035</t>
  </si>
  <si>
    <t>https://www.applytexas.org/adappc/html/preview13/ifr_1.html</t>
  </si>
  <si>
    <t>a:5:{i:0;O:8:"stdClass":2:{s:4:"type";s:17:"传统托福(PBT)";s:5:"score";s:3:"550";}i:1;O:8:"stdClass":2:{s:4:"type";s:17:"托福网考(IBT)";s:5:"score";s:2:"79";}i:2;O:8:"stdClass":2:{s:4:"type";s:6:"雅思";s:5:"score";s:3:"6.5";}i:3;O:8:"stdClass":2:{s:4:"type";s:18:"SAT批判性阅读";s:5:"score";s:3:"430";}i:4;O:8:"stdClass":2:{s:4:"type";s:9:"ACT英语";s:5:"score";s:2:"17";}}</t>
  </si>
  <si>
    <t>+1 (325) 942-2084</t>
  </si>
  <si>
    <t>cis@angelo.edu</t>
  </si>
  <si>
    <t>a:3:{i:0;O:8:"stdClass":2:{s:4:"time";s:9:"6月10日";s:3:"tip";s:30:"秋季入学申请截止日期";}i:1;O:8:"stdClass":2:{s:4:"time";s:9:"11月1日";s:3:"tip";s:30:"春季入学申请截止日期";}i:2;O:8:"stdClass":2:{s:4:"time";s:9:"3月15日";s:3:"tip";s:30:"夏季入学申请截止日期";}}</t>
  </si>
  <si>
    <t>语言要求：&amp;nbsp;1.提供就读美国学校三年以上学历、成绩证明。或&amp;nbsp;2.完成本校语言课程。</t>
  </si>
  <si>
    <t>http://www.angelo.edu/dept/cis/scholarships.php</t>
  </si>
  <si>
    <t>+1 (325) 942-2083</t>
  </si>
  <si>
    <t>a:12:{s:6:"文学";s:37:"./major/175/5489/Undergraduate//9.gif";s:6:"农学";s:37:"./major/175/5489/Undergraduate//8.gif";s:9:"历史学";s:37:"./major/175/5489/Undergraduate//7.gif";s:6:"理学";s:37:"./major/175/5489/Undergraduate//6.gif";s:9:"经济学";s:37:"./major/175/5489/Undergraduate//5.gif";s:9:"教育学";s:37:"./major/175/5489/Undergraduate//4.gif";s:9:"管理学";s:37:"./major/175/5489/Undergraduate//3.gif";s:6:"工学";s:37:"./major/175/5489/Undergraduate//2.gif";s:6:"军事";s:38:"./major/175/5489/Undergraduate//12.gif";s:6:"哲学";s:38:"./major/175/5489/Undergraduate//11.gif";s:6:"医学";s:38:"./major/175/5489/Undergraduate//10.gif";s:6:"法学";s:37:"./major/175/5489/Undergraduate//1.gif";}</t>
  </si>
  <si>
    <t>{"Address":"Center for International Studies Angelo State University ASU Station #11035 San Angelo, TX 76909-1035 ","Tel":"+1 (325) 942-2083","Fax":"+1 (325) 942-2084","Mail":"cis@angelo.edu","ApplyOnline":"https://www.applytexas.org/adappc/html/preview13/ifr_1.html","Conditions_Cost": "","Conditions_Edu": "高中毕业", "Conditions_Test": [{"type":"传统托福(PBT)","score":"550"},{"type":"托福网考(IBT)","score":"79"},{"type":"雅思","score":"6.5"},{"type":"SAT批判性阅读","score":"430"},{"type":"ACT英语","score":"17"}],"Conditions_Age": "无明确要求","MajorSum": "70", "OpeningTime": [{"time":"6月10日","tip":"秋季入学申请截止日期"},{"time":"11月1日","tip":"春季入学申请截止日期"},{"time":"3月15日","tip":"夏季入学申请截止日期"}],"Tuition": "17395","Other_Application": "50","Other_reg": "-1","Other_books": "1200","ScholarshipUrl": "http://www.angelo.edu/dept/cis/scholarships.php","alimony":"12768-21600","Other_Conditions": "语言要求：&amp;nbsp;1.提供就读美国学校三年以上学历、成绩证明。或&amp;nbsp;2.完成本校语言课程。","Currency": "美元","Rate": "6.3387"}</t>
  </si>
  <si>
    <t>College of Graduate Studies, ASU Station #11025, San Angelo, TX 76909-1025.</t>
  </si>
  <si>
    <t>https://www.applytexas.org/adappc/html/preview13/igr_bio.html</t>
  </si>
  <si>
    <t>a:8:{i:0;O:8:"stdClass":2:{s:4:"type";s:17:"传统托福(PBT)";s:5:"score";s:3:"550";}i:1;O:8:"stdClass":2:{s:4:"type";s:17:"托福机考(CBT)";s:5:"score";s:3:"213";}i:2;O:8:"stdClass":2:{s:4:"type";s:17:"托福网考(IBT)";s:5:"score";s:2:"79";}i:3;O:8:"stdClass":2:{s:4:"type";s:23:"托福网考(IBT)阅读";s:5:"score";s:2:"20";}i:4;O:8:"stdClass":2:{s:4:"type";s:23:"托福网考(IBT)写作";s:5:"score";s:2:"20";}i:5;O:8:"stdClass":2:{s:4:"type";s:23:"托福网考(IBT)听力";s:5:"score";s:2:"20";}i:6;O:8:"stdClass":2:{s:4:"type";s:23:"托福网考(IBT)口语";s:5:"score";s:2:"20";}i:7;O:8:"stdClass":2:{s:4:"type";s:6:"雅思";s:5:"score";s:3:"7.0";}}</t>
  </si>
  <si>
    <t>+1 (325) 942-2194</t>
  </si>
  <si>
    <t>graduate.school@angelo.edu</t>
  </si>
  <si>
    <t>1.提交GMAT或GRE成绩&amp;nbsp;2.语言要求：&amp;nbsp;  传统托福（PBT）：至少有3部分的最低分数为55&amp;nbsp;  托福机考（CBT）：至少有3部分的最低分数为17&amp;nbsp;&amp;nbsp;注：雅思和托福考试成绩2年内有效。</t>
  </si>
  <si>
    <t>http://www.angelo.edu/dept/grad_school/financial_aid.php</t>
  </si>
  <si>
    <t>+1 (325)942-2169</t>
  </si>
  <si>
    <t>a:8:{s:6:"文学";s:30:"./major/175/5489/Master//9.gif";s:6:"农学";s:30:"./major/175/5489/Master//8.gif";s:6:"理学";s:30:"./major/175/5489/Master//6.gif";s:9:"教育学";s:30:"./major/175/5489/Master//4.gif";s:9:"管理学";s:30:"./major/175/5489/Master//3.gif";s:6:"军事";s:31:"./major/175/5489/Master//12.gif";s:6:"医学";s:31:"./major/175/5489/Master//10.gif";s:6:"法学";s:30:"./major/175/5489/Master//1.gif";}</t>
  </si>
  <si>
    <t>{"Address":"College of Graduate Studies, ASU Station #11025, San Angelo, TX 76909-1025.  ","Tel":"+1 (325)942-2169","Fax":"+1 (325) 942-2194","Mail":"graduate.school@angelo.edu","ApplyOnline":"https://www.applytexas.org/adappc/html/preview13/igr_bio.html","Conditions_Cost": "","Conditions_Edu": "本科毕业", "Conditions_Test": [{"type":"传统托福(PBT)","score":"550"},{"type":"托福机考(CBT)","score":"213"},{"type":"托福网考(IBT)","score":"79"},{"type":"托福网考(IBT)阅读","score":"20"},{"type":"托福网考(IBT)写作","score":"20"},{"type":"托福网考(IBT)听力","score":"20"},{"type":"托福网考(IBT)口语","score":"20"},{"type":"雅思","score":"7.0"}],"Conditions_Age": "无明确要求","MajorSum": "25", "OpeningTime": [{"time":"6月10日","tip":"秋季入学申请截止日期"},{"time":"11月1日","tip":"春季入学申请截止日期"},{"time":"3月15日","tip":"夏季入学申请截止日期"}],"Tuition": "12594","Other_Application": "50","Other_reg": "-1","Other_books": "-1","ScholarshipUrl": "http://www.angelo.edu/dept/grad_school/financial_aid.php","alimony":"12768-21600","Other_Conditions": "1.提交GMAT或GRE成绩&amp;nbsp;2.语言要求：&amp;nbsp;  传统托福（PBT）：至少有3部分的最低分数为55&amp;nbsp;  托福机考（CBT）：至少有3部分的最低分数为17&amp;nbsp;&amp;nbsp;注：雅思和托福考试成绩2年内有效。","Currency": "美元","Rate": "6.3387"}</t>
  </si>
  <si>
    <t>a:4:{i:0;O:8:"stdClass":2:{s:4:"type";s:17:"传统托福(PBT)";s:5:"score";s:3:"600";}i:1;O:8:"stdClass":2:{s:4:"type";s:17:"托福机考(CBT)";s:5:"score";s:3:"250";}i:2;O:8:"stdClass":2:{s:4:"type";s:17:"托福网考(IBT)";s:5:"score";s:2:"79";}i:3;O:8:"stdClass":2:{s:4:"type";s:6:"雅思";s:5:"score";s:1:"7";}}</t>
  </si>
  <si>
    <t>申请者需提交GMAT或GRE成绩&amp;nbsp;&amp;nbsp;注：雅思和托福考试成绩2年内有效。</t>
  </si>
  <si>
    <t>a:1:{s:6:"医学";s:27:"./major/175/5489/Dr//10.gif";}</t>
  </si>
  <si>
    <t>{"Address":"College of Graduate Studies, ASU Station #11025, San Angelo, TX 76909-1025. ","Tel":"+1 (325)942-2169","Fax":"+1 (325) 942-2194","Mail":"graduate.school@angelo.edu","ApplyOnline":"https://www.applytexas.org/adappc/html/preview13/igr_bio.html","Conditions_Cost": "","Conditions_Edu": "本科毕业", "Conditions_Test": [{"type":"传统托福(PBT)","score":"600"},{"type":"托福机考(CBT)","score":"250"},{"type":"托福网考(IBT)","score":"79"},{"type":"雅思","score":"7"}],"Conditions_Age": "无明确要求","MajorSum": "1", "OpeningTime": [{"time":"6月10日","tip":"秋季入学申请截止日期"},{"time":"11月1日","tip":"春季入学申请截止日期"},{"time":"3月15日","tip":"夏季入学申请截止日期"}],"Tuition": "12694","Other_Application": "50","Other_reg": "-1","Other_books": "-1","ScholarshipUrl": "http://www.angelo.edu/dept/grad_school/financial_aid.php","alimony":"12768-21600","Other_Conditions": "申请者需提交GMAT或GRE成绩&amp;nbsp;&amp;nbsp;注：雅思和托福考试成绩2年内有效。","Currency": "美元","Rate": "6.3387"}</t>
  </si>
  <si>
    <t>a:7:{s:6:"文学";s:34:"./major/175/5489/Specialist//9.gif";s:6:"农学";s:34:"./major/175/5489/Specialist//8.gif";s:9:"历史学";s:34:"./major/175/5489/Specialist//7.gif";s:6:"理学";s:34:"./major/175/5489/Specialist//6.gif";s:9:"教育学";s:34:"./major/175/5489/Specialist//4.gif";s:6:"工学";s:34:"./major/175/5489/Specialist//2.gif";s:6:"法学";s:34:"./major/175/5489/Specialist//1.gif";}</t>
  </si>
  <si>
    <t>{"Address":"Center for International Studies Angelo State University ASU Station #11035 San Angelo, TX 76909-1035 ","Tel":"+1 (325) 942-2083","Fax":"+1 (325) 942-2084","Mail":"cis@angelo.edu","ApplyOnline":"https://www.applytexas.org/adappc/html/preview13/ifr_1.html","Conditions_Cost": "","Conditions_Edu": "高中毕业", "Conditions_Test": [{"type":"传统托福(PBT)","score":"550"},{"type":"托福网考(IBT)","score":"79"},{"type":"雅思","score":"6.5"},{"type":"SAT批判性阅读","score":"430"},{"type":"ACT英语","score":"17"}],"Conditions_Age": "无明确要求","MajorSum": "29", "OpeningTime": [{"time":"6月10日","tip":"秋季入学申请截止日期"},{"time":"11月1日","tip":"春季入学申请截止日期"},{"time":"3月15日","tip":"夏季入学申请截止日期"}],"Tuition": "17395","Other_Application": "50","Other_reg": "-1","Other_books": "1200","ScholarshipUrl": "http://www.angelo.edu/dept/cis/scholarships.php","alimony":"12768-21600","Other_Conditions": "语言要求：&amp;nbsp;1.提供就读美国学校三年以上学历、成绩证明。或&amp;nbsp;2.完成本校语言课程。","Currency": "美元","Rate": "6.3387"}</t>
  </si>
  <si>
    <t>English Language Learners' Institute, Center for International Studies, Angelo State University, ASU Station #11035, San Angelo, TX 76909-1035</t>
  </si>
  <si>
    <t>http://www.angelo.edu/dept/cis/elli/apply.php</t>
  </si>
  <si>
    <t>1 325-942-2084</t>
  </si>
  <si>
    <t>a:1:{i:0;O:8:"stdClass":2:{s:4:"time";s:8:"1月8日";s:3:"tip";s:61:"每年开课5次，分别在1月、3月、6月、8月、10月";}}</t>
  </si>
  <si>
    <t>1 325-942-2083</t>
  </si>
  <si>
    <t>a:1:{s:9:"教育学";s:32:"./major/175/5489/Language//4.gif";}</t>
  </si>
  <si>
    <t>{"Address":"English Language Learners' Institute, Center for International Studies, Angelo State University, ASU Station #11035, San Angelo, TX 76909-1035","Tel":"1 325-942-2083","Fax":"1 325-942-2084","Mail":"cis@angelo.edu","ApplyOnline":"http://www.angelo.edu/dept/cis/elli/apply.php","Conditions_Cost": "","Conditions_Edu": "无明确要求", "Conditions_Test": "","Conditions_Age": "无明确要求","MajorSum": "1", "OpeningTime": [{"time":"1月8日","tip":"每年开课5次，分别在1月、3月、6月、8月、10月"}],"Tuition": "219","Other_Application": "50","Other_reg": "-1","Other_books": "225","ScholarshipUrl": "","alimony":"12768-21600","Other_Conditions": "无明确要求","Currency": "美元","Rate": "6.3387"}</t>
  </si>
  <si>
    <t>a:2:{s:9:"教育学";s:31:"./major/175/5489/NetWork//4.gif";s:6:"医学";s:32:"./major/175/5489/NetWork//10.gif";}</t>
  </si>
  <si>
    <t>{"Address":"College of Graduate Studies, ASU Station #11025, San Angelo, TX 76909-1025.","Tel":"+1 (325)942-2169","Fax":"+1 (325) 942-2194","Mail":"graduate.school@angelo.edu","ApplyOnline":"https://www.applytexas.org/adappc/html/preview13/igr_bio.html","Conditions_Cost": "","Conditions_Edu": "无明确要求", "Conditions_Test": "","Conditions_Age": "无明确要求","MajorSum": "6", "OpeningTime": "","Tuition": "10882","Other_Application": "","Other_reg": "-1","Other_books": "-1","ScholarshipUrl": "http://www.angelo.edu/dept/grad_school/financial_aid.php","alimony":"12768-21600","Other_Conditions": "无明确要求","Currency": "美元","Rate": "6.3387"}</t>
  </si>
  <si>
    <t>Center for International Studies, Angelo State University, ASU Station #11035, San Angelo, TX 76909-1035.</t>
  </si>
  <si>
    <t>a:3:{s:6:"工学";s:34:"./major/175/5489/Foundation//2.gif";s:6:"医学";s:35:"./major/175/5489/Foundation//10.gif";s:6:"法学";s:34:"./major/175/5489/Foundation//1.gif";}</t>
  </si>
  <si>
    <t>{"Address":"Center for International Studies, Angelo State University, ASU Station #11035, San Angelo, TX 76909-1035. ","Tel":"+1 (325) 942-2083","Fax":"+1 (325) 942-2084","Mail":"cis@angelo.edu","ApplyOnline":"https://www.applytexas.org/adappc/html/preview13/ifr_1.html","Conditions_Cost": "","Conditions_Edu": "无明确要求", "Conditions_Test": "","Conditions_Age": "无明确要求","MajorSum": "12", "OpeningTime": "","Tuition": "-1","Other_Application": "-1","Other_reg": "-1","Other_books": "-1","ScholarshipUrl": "","alimony":"12768-21600","Other_Conditions": "无明确要求","Currency": "美元","Rate": "6.3387"}</t>
  </si>
  <si>
    <t>阿拉巴马州立大学（蒙哥马利市）</t>
  </si>
  <si>
    <t>Alabama State University (Montgomery)</t>
  </si>
  <si>
    <t>Office of Admissions, Alabama State University, P.O. Box 271,Montgomery, AL 36101</t>
  </si>
  <si>
    <t>http://www.alasu.edu/admissions/undergrad-admissions/international-students/index.aspx</t>
  </si>
  <si>
    <t>a:5:{i:0;O:8:"stdClass":2:{s:4:"type";s:17:"传统托福(PBT)";s:5:"score";s:3:"500";}i:1;O:8:"stdClass":2:{s:4:"type";s:17:"托福机考(CBT)";s:5:"score";s:3:"173";}i:2;O:8:"stdClass":2:{s:4:"type";s:17:"托福网考(IBT)";s:5:"score";s:2:"61";}i:3;O:8:"stdClass":2:{s:4:"type";s:3:"SAT";s:5:"score";s:2:"18";}i:4;O:8:"stdClass":2:{s:4:"type";s:3:"ACT";s:5:"score";s:3:"860";}}</t>
  </si>
  <si>
    <t>admissions@alasu.edu</t>
  </si>
  <si>
    <t>a:1:{i:0;O:8:"stdClass":2:{s:4:"time";s:10:"12月20日";s:3:"tip";s:30:"春季入学申请截止日期";}}</t>
  </si>
  <si>
    <t>1.完成语言中心（ELS）-112级者，不必提交其他语言考试成绩。&amp;nbsp;2.申请者可提供SAT、ACT考试成绩。</t>
  </si>
  <si>
    <t>http://www.alasu.edu/cost-aid/types-of-aid/index.aspx</t>
  </si>
  <si>
    <t>1-800-253-5037</t>
  </si>
  <si>
    <t>a:9:{s:6:"文学";s:34:"./major/175/5/Undergraduate//9.gif";s:9:"历史学";s:34:"./major/175/5/Undergraduate//7.gif";s:6:"理学";s:34:"./major/175/5/Undergraduate//6.gif";s:9:"经济学";s:34:"./major/175/5/Undergraduate//5.gif";s:9:"教育学";s:34:"./major/175/5/Undergraduate//4.gif";s:9:"管理学";s:34:"./major/175/5/Undergraduate//3.gif";s:6:"工学";s:34:"./major/175/5/Undergraduate//2.gif";s:6:"医学";s:35:"./major/175/5/Undergraduate//10.gif";s:6:"法学";s:34:"./major/175/5/Undergraduate//1.gif";}</t>
  </si>
  <si>
    <t>{"Address":"Office of Admissions, Alabama State University, P.O. Box 271,Montgomery, AL 36101","Tel":"1-800-253-5037","Fax":"","Mail":"admissions@alasu.edu","ApplyOnline":"http://www.alasu.edu/admissions/undergrad-admissions/international-students/index.aspx","Conditions_Cost": [{"score":"四分制  2.0","tip":"GPA"}],"Conditions_Edu": "高中毕业", "Conditions_Test": [{"type":"传统托福(PBT)","score":"500"},{"type":"托福机考(CBT)","score":"173"},{"type":"托福网考(IBT)","score":"61"},{"type":"SAT","score":"18"},{"type":"ACT","score":"860"}],"Conditions_Age": "无明确要求","MajorSum": "50", "OpeningTime": [{"time":"12月20日","tip":"春季入学申请截止日期"}],"Tuition": "15656","Other_Application": "25","Other_reg": "-1","Other_books": "1600","ScholarshipUrl": "http://www.alasu.edu/cost-aid/types-of-aid/index.aspx","alimony":"12768-21600","Other_Conditions": "1.完成语言中心（ELS）-112级者，不必提交其他语言考试成绩。&amp;nbsp;2.申请者可提供SAT、ACT考试成绩。","Currency": "美元","Rate": "6.3387"}</t>
  </si>
  <si>
    <t>http://www.alasu.edu/admissions/grad-admissions/index.aspx</t>
  </si>
  <si>
    <t>a:3:{i:0;O:8:"stdClass":2:{s:4:"time";s:9:"4月15日";s:3:"tip";s:30:"秋季入学申请截止日期";}i:1;O:8:"stdClass":2:{s:4:"time";s:10:"11月15日";s:3:"tip";s:30:"春季入学申请截止日期";}i:2;O:8:"stdClass":2:{s:4:"time";s:9:"3月15日";s:3:"tip";s:30:"夏季入学申请截止日期";}}</t>
  </si>
  <si>
    <t>1.要求提交托福成绩；&amp;nbsp;2.申请者需提交GRE或MAT成绩。</t>
  </si>
  <si>
    <t>a:6:{s:6:"文学";s:27:"./major/175/5/Master//9.gif";s:6:"理学";s:27:"./major/175/5/Master//6.gif";s:9:"教育学";s:27:"./major/175/5/Master//4.gif";s:9:"管理学";s:27:"./major/175/5/Master//3.gif";s:6:"医学";s:28:"./major/175/5/Master//10.gif";s:6:"法学";s:27:"./major/175/5/Master//1.gif";}</t>
  </si>
  <si>
    <t>{"Address":"Office of Admissions, Alabama State University, P.O. Box 271,Montgomery, AL 36101","Tel":"1-800-253-5037","Fax":"","Mail":"admissions@alasu.edu","ApplyOnline":"http://www.alasu.edu/admissions/grad-admissions/index.aspx","Conditions_Cost": [{"score":"四分制  2.5","tip":"GPA"}],"Conditions_Edu": "本科毕业", "Conditions_Test": "","Conditions_Age": "无明确要求","MajorSum": "24", "OpeningTime": [{"time":"4月15日","tip":"秋季入学申请截止日期"},{"time":"11月15日","tip":"春季入学申请截止日期"},{"time":"3月15日","tip":"夏季入学申请截止日期"}],"Tuition": "14132","Other_Application": "25","Other_reg": "-1","Other_books": "1000","ScholarshipUrl": "http://www.alasu.edu/cost-aid/types-of-aid/index.aspx","alimony":"12768-21600","Other_Conditions": "1.要求提交托福成绩；&amp;nbsp;2.申请者需提交GRE或MAT成绩。","Currency": "美元","Rate": "6.3387"}</t>
  </si>
  <si>
    <t>a:4:{s:6:"理学";s:23:"./major/175/5/Dr//6.gif";s:9:"管理学";s:23:"./major/175/5/Dr//3.gif";s:6:"医学";s:24:"./major/175/5/Dr//10.gif";s:6:"法学";s:23:"./major/175/5/Dr//1.gif";}</t>
  </si>
  <si>
    <t>{"Address":"Office of Admissions, Alabama State University, P.O. Box 271,Montgomery, AL 36101","Tel":"1-800-253-5037","Fax":"","Mail":"admissions@alasu.edu","ApplyOnline":"http://www.alasu.edu/admissions/grad-admissions/index.aspx","Conditions_Cost": [{"score":"四分制  2.5","tip":"GPA"}],"Conditions_Edu": "本科毕业", "Conditions_Test": "","Conditions_Age": "无明确要求","MajorSum": "3", "OpeningTime": [{"time":"4月15日","tip":"秋季入学申请截止日期"},{"time":"11月15日","tip":"春季入学申请截止日期"},{"time":"3月15日","tip":"夏季入学申请截止日期"}],"Tuition": "14132","Other_Application": "25","Other_reg": "-1","Other_books": "1000","ScholarshipUrl": "http://www.alasu.edu/cost-aid/types-of-aid/index.aspx","alimony":"12768-21600","Other_Conditions": "1.要求提交托福成绩；&amp;nbsp;2.申请者需提交GRE或MAT成绩。","Currency": "美元","Rate": "6.3387"}</t>
  </si>
  <si>
    <t>a:6:{s:6:"文学";s:31:"./major/175/5/Specialist//9.gif";s:6:"理学";s:31:"./major/175/5/Specialist//6.gif";s:9:"教育学";s:31:"./major/175/5/Specialist//4.gif";s:9:"管理学";s:31:"./major/175/5/Specialist//3.gif";s:6:"医学";s:32:"./major/175/5/Specialist//10.gif";s:6:"法学";s:31:"./major/175/5/Specialist//1.gif";}</t>
  </si>
  <si>
    <t>{"Address":"Office of Admissions, Alabama State University, P.O. Box 271,Montgomery, AL 36101","Tel":"1-800-253-5037","Fax":"","Mail":"admissions@alasu.edu","ApplyOnline":"http://www.alasu.edu/admissions/undergrad-admissions/international-students/index.aspx","Conditions_Cost": "","Conditions_Edu": "无明确要求", "Conditions_Test": "","Conditions_Age": "无明确要求","MajorSum": "19", "OpeningTime": "","Tuition": "-1","Other_Application": "-1","Other_reg": "-1","Other_books": "-1","ScholarshipUrl": "","alimony":"12768-21600","Other_Conditions": "无明确要求","Currency": "美元","Rate": "6.3387"}</t>
  </si>
  <si>
    <t>a:1:{s:9:"教育学";s:28:"./major/175/5/NetWork//4.gif";}</t>
  </si>
  <si>
    <t>{"Address":"Office of Admissions, Alabama State University, P.O. Box 271,Montgomery, AL 36101","Tel":"1-800-253-5037","Fax":"","Mail":"admissions@alasu.edu","ApplyOnline":"http://www.alasu.edu/admissions/grad-admissions/index.aspx","Conditions_Cost": "","Conditions_Edu": "无明确要求", "Conditions_Test": "","Conditions_Age": "无明确要求","MajorSum": "1", "OpeningTime": "","Tuition": "-1","Other_Application": "","Other_reg": "-1","Other_books": "-1","ScholarshipUrl": "","alimony":"12768-21600","Other_Conditions": "无明确要求","Currency": "美元","Rate": "6.3387"}</t>
  </si>
  <si>
    <t>a:1:{s:6:"理学";s:31:"./major/175/5/Foundation//6.gif";}</t>
  </si>
  <si>
    <t>{"Address":"Office of Admissions, Alabama State University, P.O. Box 271,Montgomery, AL 36101","Tel":"1-800-253-5037","Fax":"","Mail":"admissions@alasu.edu","ApplyOnline":"http://www.alasu.edu/admissions/undergrad-admissions/international-students/index.aspx","Conditions_Cost": "","Conditions_Edu": "无明确要求", "Conditions_Test": "","Conditions_Age": "无明确要求","MajorSum": "2", "OpeningTime": "","Tuition": "-1","Other_Application": "-1","Other_reg": "-1","Other_books": "-1","ScholarshipUrl": "","alimony":"12768-21600","Other_Conditions": "无明确要求","Currency": "美元","Rate": "6.3387"}</t>
  </si>
  <si>
    <t>萨乌瑞吉纳大学（新港）</t>
  </si>
  <si>
    <t>Salve Regina University (Newport)</t>
  </si>
  <si>
    <t>Office of International Programs 100 Ochre Point Ave. Newport, Rhode Island United States 02840</t>
  </si>
  <si>
    <t>a:5:{i:0;O:8:"stdClass":2:{s:4:"type";s:17:"传统托福(PBT)";s:5:"score";s:3:"550";}i:1;O:8:"stdClass":2:{s:4:"type";s:17:"托福网考(IBT)";s:5:"score";s:2:"80";}i:2;O:8:"stdClass":2:{s:4:"type";s:6:"雅思";s:5:"score";s:3:"6.5";}i:3;O:8:"stdClass":2:{s:4:"type";s:3:"PTE";s:5:"score";s:2:"53";}i:4;O:8:"stdClass":2:{s:4:"type";s:18:"SAT批判性阅读";s:5:"score";s:3:"550";}}</t>
  </si>
  <si>
    <t>+1 (401) 341-2972</t>
  </si>
  <si>
    <t>intladmit@salve.edu</t>
  </si>
  <si>
    <t>a:2:{i:0;O:8:"stdClass":2:{s:4:"time";s:8:"2月1日";s:3:"tip";s:30:"秋季入学申请截止时间";}i:1;O:8:"stdClass":2:{s:4:"time";s:9:"12月1日";s:3:"tip";s:30:"春季入学申请截止时间";}}</t>
  </si>
  <si>
    <t>1、要求提交托福、雅思考试成绩。&amp;nbsp;2、要求提交2封推荐信。&amp;nbsp;3、可提供SAT、ACT考试成绩。</t>
  </si>
  <si>
    <t>http://www.salve.edu/admissions/international/scholarships.aspx</t>
  </si>
  <si>
    <t>+1 (401) 341-2372</t>
  </si>
  <si>
    <t>a:10:{s:6:"文学";s:37:"./major/175/5189/Undergraduate//9.gif";s:9:"历史学";s:37:"./major/175/5189/Undergraduate//7.gif";s:6:"理学";s:37:"./major/175/5189/Undergraduate//6.gif";s:9:"经济学";s:37:"./major/175/5189/Undergraduate//5.gif";s:9:"教育学";s:37:"./major/175/5189/Undergraduate//4.gif";s:9:"管理学";s:37:"./major/175/5189/Undergraduate//3.gif";s:6:"工学";s:37:"./major/175/5189/Undergraduate//2.gif";s:6:"哲学";s:38:"./major/175/5189/Undergraduate//11.gif";s:6:"医学";s:38:"./major/175/5189/Undergraduate//10.gif";s:6:"法学";s:37:"./major/175/5189/Undergraduate//1.gif";}</t>
  </si>
  <si>
    <t>{"Address":"Office of International Programs 100 Ochre Point Ave. Newport, Rhode Island United States 02840","Tel":"+1 (401) 341-2372","Fax":"+1 (401) 341-2972","Mail":"intladmit@salve.edu","ApplyOnline":"https://www.commonapp.org/CommonApp/default.aspx","Conditions_Cost": "","Conditions_Edu": "高中毕业", "Conditions_Test": [{"type":"传统托福(PBT)","score":"550"},{"type":"托福网考(IBT)","score":"80"},{"type":"雅思","score":"6.5"},{"type":"PTE","score":"53"},{"type":"SAT批判性阅读","score":"550"}],"Conditions_Age": "无明确要求","MajorSum": "45", "OpeningTime": [{"time":"2月1日","tip":"秋季入学申请截止时间"},{"time":"12月1日","tip":"春季入学申请截止时间"}],"Tuition": "33450","Other_Application": "-1","Other_reg": "-1","Other_books": "2700","ScholarshipUrl": "http://www.salve.edu/admissions/international/scholarships.aspx","alimony":"12768-21600","Other_Conditions": "1、要求提交托福、雅思考试成绩。&amp;nbsp;2、要求提交2封推荐信。&amp;nbsp;3、可提供SAT、ACT考试成绩。","Currency": "美元","Rate": "6.3387"}</t>
  </si>
  <si>
    <t>Office of Graduate Studies and Continuing Education Salve Regina University 100 Ochre Point Ave. Newport, RI 02840</t>
  </si>
  <si>
    <t>http://www.salve.edu/academics/graduateStudies/internationalStudents.aspx</t>
  </si>
  <si>
    <t>+1 (401) 341-2973</t>
  </si>
  <si>
    <t>graduate_studies@salve.edu</t>
  </si>
  <si>
    <t>http://www.salve.edu/academics/graduateStudies/admission/financialAid.aspx</t>
  </si>
  <si>
    <t>+1(800) 637-0002</t>
  </si>
  <si>
    <t>a:4:{s:6:"文学";s:30:"./major/175/5189/Master//9.gif";s:6:"理学";s:30:"./major/175/5189/Master//6.gif";s:9:"管理学";s:30:"./major/175/5189/Master//3.gif";s:6:"医学";s:31:"./major/175/5189/Master//10.gif";}</t>
  </si>
  <si>
    <t>{"Address":"Office of Graduate Studies and Continuing Education Salve Regina University 100 Ochre Point Ave. Newport, RI 02840","Tel":"+1(800) 637-0002","Fax":"+1 (401) 341-2973","Mail":"graduate_studies@salve.edu","ApplyOnline":"http://www.salve.edu/academics/graduateStudies/internationalStudents.aspx","Conditions_Cost": "","Conditions_Edu": "本科毕业", "Conditions_Test": [{"type":"传统托福(PBT)","score":"600"},{"type":"托福机考(CBT)","score":"250"},{"type":"托福网考(IBT)","score":"100"}],"Conditions_Age": "无明确要求","MajorSum": "5", "OpeningTime": "","Tuition": "8280","Other_Application": "60","Other_reg": "40","Other_books": "-1","ScholarshipUrl": "http://www.salve.edu/academics/graduateStudies/admission/financialAid.aspx","alimony":"12768-21600","Other_Conditions": "无明确要求","Currency": "美元","Rate": "6.3387"}</t>
  </si>
  <si>
    <t>a:1:{s:6:"法学";s:26:"./major/175/5189/Dr//1.gif";}</t>
  </si>
  <si>
    <t>{"Address":"Office of Graduate Studies and Continuing Education Salve Regina University 100 Ochre Point Ave. Newport, RI 02840","Tel":"+1(800) 637-0002","Fax":"+1 (401) 341-2973","Mail":"graduate_studies@salve.edu","ApplyOnline":"http://www.salve.edu/academics/graduateStudies/internationalStudents.aspx","Conditions_Cost": "","Conditions_Edu": "本科毕业", "Conditions_Test": [{"type":"传统托福(PBT)","score":"600"},{"type":"托福机考(CBT)","score":"250"},{"type":"托福网考(IBT)","score":"100"}],"Conditions_Age": "无明确要求","MajorSum": "1", "OpeningTime": "","Tuition": "13500","Other_Application": "60","Other_reg": "40","Other_books": "-1","ScholarshipUrl": "http://www.salve.edu/academics/graduateStudies/admission/financialAid.aspx","alimony":"12768-21600","Other_Conditions": "无明确要求","Currency": "美元","Rate": "6.3387"}</t>
  </si>
  <si>
    <t>McAuley Hall, Room 109, Salve Regina University, Newport, RI 02840</t>
  </si>
  <si>
    <t>1 (401) 341-2912</t>
  </si>
  <si>
    <t>maryjo.larocco@salve.edu，adc_staff@salve.edu</t>
  </si>
  <si>
    <t>+1 (401) 341-2165，1 (401) 341-2226</t>
  </si>
  <si>
    <t>a:2:{s:6:"文学";s:32:"./major/175/5189/Language//9.gif";s:9:"教育学";s:32:"./major/175/5189/Language//4.gif";}</t>
  </si>
  <si>
    <t>{"Address":"McAuley Hall, Room 109, Salve Regina University, Newport, RI 02840","Tel":"+1 (401) 341-2165，1 (401) 341-2226","Fax":"1 (401) 341-2912","Mail":"maryjo.larocco@salve.edu，adc_staff@salve.edu","ApplyOnline":"","Conditions_Cost": "","Conditions_Edu": "无明确要求", "Conditions_Test": [{"type":"传统托福(PBT)","score":"500"},{"type":"托福机考(CBT)","score":"173"},{"type":"托福网考(IBT)","score":"61"}],"Conditions_Age": "无明确要求","MajorSum": "1", "OpeningTime": "","Tuition": "-1","Other_Application": "-1","Other_reg": "-1","Other_books": "-1","ScholarshipUrl": "","alimony":"12768-21600","Other_Conditions": "无明确要求","Currency": "美元","Rate": "6.3387"}</t>
  </si>
  <si>
    <t>Graduate Studies and Continuing EducationSalve Regina University100 Ochre Point AvenueNewport, RI 02840-4192</t>
  </si>
  <si>
    <t>a:6:{s:6:"文学";s:31:"./major/175/5189/NetWork//9.gif";s:6:"理学";s:31:"./major/175/5189/NetWork//6.gif";s:9:"管理学";s:31:"./major/175/5189/NetWork//3.gif";s:6:"工学";s:31:"./major/175/5189/NetWork//2.gif";s:6:"医学";s:32:"./major/175/5189/NetWork//10.gif";s:6:"法学";s:31:"./major/175/5189/NetWork//1.gif";}</t>
  </si>
  <si>
    <t>{"Address":"Graduate Studies and Continuing EducationSalve Regina University100 Ochre Point AvenueNewport, RI 02840-4192","Tel":"+1(800) 637-0002","Fax":"+1 (401) 341-2973","Mail":"graduate_studies@salve.edu","ApplyOnline":"http://www.salve.edu/academics/graduateStudies/internationalStudents.aspx","Conditions_Cost": "","Conditions_Edu": "无明确要求", "Conditions_Test": "","Conditions_Age": "无明确要求","MajorSum": "22", "OpeningTime": "","Tuition": "-1","Other_Application": "","Other_reg": "-1","Other_books": "-1","ScholarshipUrl": "http://www.salve.edu/academics/graduateStudies/admission/financialAid.aspx","alimony":"12768-21600","Other_Conditions": "无明确要求","Currency": "美元","Rate": "6.3387"}</t>
  </si>
  <si>
    <t>圣凯瑟琳大学</t>
  </si>
  <si>
    <t>St. Catherine University</t>
  </si>
  <si>
    <t>Office of International Admissions, St. Catherine University, 2004 Randolph Avenue, St. Paul, Minnesota 55105 USA, United States of America</t>
  </si>
  <si>
    <t>http://www.stkate.edu/colleges/undergraduate/apply/apply_online.php</t>
  </si>
  <si>
    <t>a:7:{i:0;O:8:"stdClass":2:{s:4:"type";s:17:"传统托福(PBT)";s:5:"score";s:3:"500";}i:1;O:8:"stdClass":2:{s:4:"type";s:17:"托福网考(IBT)";s:5:"score";s:2:"61";}i:2;O:8:"stdClass":2:{s:4:"type";s:6:"雅思";s:5:"score";s:1:"6";}i:3;O:8:"stdClass":2:{s:4:"type";s:18:"SAT批判性阅读";s:5:"score";s:3:"450";}i:4;O:8:"stdClass":2:{s:4:"type";s:9:"SAT写作";s:5:"score";s:3:"450";}i:5;O:8:"stdClass":2:{s:4:"type";s:9:"ACT英语";s:5:"score";s:2:"18";}i:6;O:8:"stdClass":2:{s:4:"type";s:9:"ACT阅读";s:5:"score";s:2:"18";}}</t>
  </si>
  <si>
    <t>+1 (651) 690-8824</t>
  </si>
  <si>
    <t>international@stkate.edu</t>
  </si>
  <si>
    <t>a:2:{i:0;O:8:"stdClass":2:{s:4:"time";s:9:"6月30日";s:3:"tip";s:30:"秋季入学申请截止时间";}i:1;O:8:"stdClass":2:{s:4:"time";s:10:"11月15日";s:3:"tip";s:30:"冬季入学申请截止时间";}}</t>
  </si>
  <si>
    <t>http://www.stkate.edu/colleges/undergraduate/explore/financial_aid.php</t>
  </si>
  <si>
    <t>+1 (651) 690-6029</t>
  </si>
  <si>
    <t>a:10:{s:6:"文学";s:37:"./major/175/3136/Undergraduate//9.gif";s:9:"历史学";s:37:"./major/175/3136/Undergraduate//7.gif";s:6:"理学";s:37:"./major/175/3136/Undergraduate//6.gif";s:9:"经济学";s:37:"./major/175/3136/Undergraduate//5.gif";s:9:"教育学";s:37:"./major/175/3136/Undergraduate//4.gif";s:9:"管理学";s:37:"./major/175/3136/Undergraduate//3.gif";s:6:"工学";s:37:"./major/175/3136/Undergraduate//2.gif";s:6:"哲学";s:38:"./major/175/3136/Undergraduate//11.gif";s:6:"医学";s:38:"./major/175/3136/Undergraduate//10.gif";s:6:"法学";s:37:"./major/175/3136/Undergraduate//1.gif";}</t>
  </si>
  <si>
    <t>{"Address":"Office of International Admissions, St. Catherine University, 2004 Randolph Avenue, St. Paul, Minnesota 55105 USA, United States of America","Tel":"+1 (651) 690-6029","Fax":"+1 (651) 690-8824","Mail":"international@stkate.edu","ApplyOnline":"http://www.stkate.edu/colleges/undergraduate/apply/apply_online.php","Conditions_Cost": "","Conditions_Edu": "高中毕业", "Conditions_Test": [{"type":"传统托福(PBT)","score":"500"},{"type":"托福网考(IBT)","score":"61"},{"type":"雅思","score":"6"},{"type":"SAT批判性阅读","score":"450"},{"type":"SAT写作","score":"450"},{"type":"ACT英语","score":"18"},{"type":"ACT阅读","score":"18"}],"Conditions_Age": "无明确要求","MajorSum": "76", "OpeningTime": [{"time":"6月30日","tip":"秋季入学申请截止时间"},{"time":"11月15日","tip":"冬季入学申请截止时间"}],"Tuition": "29400","Other_Application": "-1","Other_reg": "-1","Other_books": "-1","ScholarshipUrl": "http://www.stkate.edu/colleges/undergraduate/explore/financial_aid.php","alimony":"12768-21600","Other_Conditions": "无明确要求","Currency": "美元","Rate": "6.3387"}</t>
  </si>
  <si>
    <t>http://minerva.stkate.edu/ugradapps.nsf/internationalapp?OpenForm</t>
  </si>
  <si>
    <t>a:1:{i:0;O:8:"stdClass":2:{s:4:"time";s:8:"4月1日";s:3:"tip";s:33:"教育学专业申请截止日期";}}</t>
  </si>
  <si>
    <t>http://www.stkate.edu/colleges/graduate/pages/tuition.php</t>
  </si>
  <si>
    <t>a:5:{s:9:"教育学";s:30:"./major/175/3136/Master//4.gif";s:9:"管理学";s:30:"./major/175/3136/Master//3.gif";s:6:"哲学";s:31:"./major/175/3136/Master//11.gif";s:6:"医学";s:31:"./major/175/3136/Master//10.gif";s:6:"法学";s:30:"./major/175/3136/Master//1.gif";}</t>
  </si>
  <si>
    <t>{"Address":"Office of International Admissions, St. Catherine University, 2004 Randolph Avenue, St. Paul, Minnesota 55105 USA, United States of America","Tel":"+1 (651) 690-6029","Fax":"+1 (651) 690-8824","Mail":"international@stkate.edu","ApplyOnline":"http://minerva.stkate.edu/ugradapps.nsf/internationalapp?OpenForm","Conditions_Cost": "","Conditions_Edu": "本科毕业", "Conditions_Test": [{"type":"传统托福(PBT)","score":"600"},{"type":"托福机考(CBT)","score":"250"},{"type":"托福网考(IBT)","score":"100"}],"Conditions_Age": "无明确要求","MajorSum": "12", "OpeningTime": [{"time":"4月1日","tip":"教育学专业申请截止日期"}],"Tuition": "19680","Other_Application": "-1","Other_reg": "-1","Other_books": "-1","ScholarshipUrl": "http://www.stkate.edu/colleges/graduate/pages/tuition.php","alimony":"12768-21600","Other_Conditions": "1、要求提交之前学习成绩。","Currency": "美元","Rate": "6.3387"}</t>
  </si>
  <si>
    <t>a:1:{s:6:"医学";s:27:"./major/175/3136/Dr//10.gif";}</t>
  </si>
  <si>
    <t>{"Address":"Office of International Admissions, St. Catherine University, 2004 Randolph Avenue, St. Paul, Minnesota 55105 USA, United States of America","Tel":"+1 (651) 690-6029","Fax":"+1 (651) 690-8824","Mail":"international@stkate.edu","ApplyOnline":"http://minerva.stkate.edu/ugradapps.nsf/internationalapp?OpenForm","Conditions_Cost": "","Conditions_Edu": "本科毕业", "Conditions_Test": [{"type":"传统托福(PBT)","score":"600"},{"type":"托福机考(CBT)","score":"250"},{"type":"托福网考(IBT)","score":"100"}],"Conditions_Age": "无明确要求","MajorSum": "3", "OpeningTime": [{"time":"12月1日","tip":"护理实践专业申请截止日期"}],"Tuition": "20880","Other_Application": "-1","Other_reg": "-1","Other_books": "-1","ScholarshipUrl": "http://www.stkate.edu/colleges/graduate/pages/tuition.php","alimony":"12768-21600","Other_Conditions": "1、要求提交之前学习成绩。","Currency": "美元","Rate": "6.3387"}</t>
  </si>
  <si>
    <t>https://www.applyweb.com/apply/stkatean/</t>
  </si>
  <si>
    <t>http://www.stkate.edu/colleges/applied_learning/explore/tuition.php</t>
  </si>
  <si>
    <t>a:2:{s:6:"工学";s:34:"./major/175/3136/Specialist//2.gif";s:6:"医学";s:35:"./major/175/3136/Specialist//10.gif";}</t>
  </si>
  <si>
    <t>{"Address":"Office of International Admissions, St. Catherine University, 2004 Randolph Avenue, St. Paul, Minnesota 55105 USA, United States of America","Tel":"+1 (651) 690-6029","Fax":"+1 (651) 690-8824","Mail":"international@stkate.edu","ApplyOnline":"https://www.applyweb.com/apply/stkatean/","Conditions_Cost": "","Conditions_Edu": "高中毕业", "Conditions_Test": [{"type":"传统托福(PBT)","score":"500"},{"type":"托福网考(IBT)","score":"61"},{"type":"雅思","score":"6"},{"type":"SAT批判性阅读","score":"450"},{"type":"SAT写作","score":"450"},{"type":"ACT英语","score":"18"},{"type":"ACT阅读","score":"18"}],"Conditions_Age": "无明确要求","MajorSum": "10", "OpeningTime": [{"time":"6月30日","tip":"秋季入学申请截止时间"},{"time":"11月15日","tip":"冬季入学申请截止时间"}],"Tuition": "18240","Other_Application": "-1","Other_reg": "-1","Other_books": "-1","ScholarshipUrl": "http://www.stkate.edu/colleges/applied_learning/explore/tuition.php","alimony":"12768-21600","Other_Conditions": "无明确要求","Currency": "美元","Rate": "6.3387"}</t>
  </si>
  <si>
    <t>a:3:{s:9:"管理学";s:31:"./major/175/3136/NetWork//3.gif";s:6:"哲学";s:32:"./major/175/3136/NetWork//11.gif";s:6:"医学";s:32:"./major/175/3136/NetWork//10.gif";}</t>
  </si>
  <si>
    <t>{"Address":"Office of International Admissions, St. Catherine University, 2004 Randolph Avenue, St. Paul, Minnesota 55105 USA, United States of America","Tel":"+1 (651) 690-6029","Fax":"+1 (651) 690-8824","Mail":"international@stkate.edu","ApplyOnline":"http://minerva.stkate.edu/ugradapps.nsf/internationalapp?OpenForm","Conditions_Cost": "","Conditions_Edu": "无明确要求", "Conditions_Test": "","Conditions_Age": "无明确要求","MajorSum": "3", "OpeningTime": "","Tuition": "10536","Other_Application": "","Other_reg": "-1","Other_books": "-1","ScholarshipUrl": "http://www.stkate.edu/colleges/graduate/pages/tuition.php","alimony":"12768-21600","Other_Conditions": "无明确要求","Currency": "美元","Rate": "6.3387"}</t>
  </si>
  <si>
    <t>圣斯考拉斯蒂卡学院（德卢斯）</t>
  </si>
  <si>
    <t>College of Saint Scholastica (Duluth)</t>
  </si>
  <si>
    <t>International Undergraduate Admissions, The College of St. Scholastica, 1200 Kenwood Avenue, Duluth, MN 55811 USA</t>
  </si>
  <si>
    <t>https://tango.css.edu/app/admissions/new_apply.cfm</t>
  </si>
  <si>
    <t>+1 (218) 723-5991</t>
  </si>
  <si>
    <t>admissions@css.edu</t>
  </si>
  <si>
    <t>a:2:{i:0;O:8:"stdClass":2:{s:4:"time";s:10:"10月15日";s:3:"tip";s:28:"1月入学申请截止日期";}i:1;O:8:"stdClass":2:{s:4:"time";s:8:"3月1日";s:3:"tip";s:30:"秋季入学申请截止日期";}}</t>
  </si>
  <si>
    <t>http://www.css.edu/Administration/Financial-Aid.html</t>
  </si>
  <si>
    <t>+1 (218) 723-6046</t>
  </si>
  <si>
    <t>a:10:{s:6:"文学";s:37:"./major/175/3137/Undergraduate//9.gif";s:9:"历史学";s:37:"./major/175/3137/Undergraduate//7.gif";s:6:"理学";s:37:"./major/175/3137/Undergraduate//6.gif";s:9:"经济学";s:37:"./major/175/3137/Undergraduate//5.gif";s:9:"教育学";s:37:"./major/175/3137/Undergraduate//4.gif";s:9:"管理学";s:37:"./major/175/3137/Undergraduate//3.gif";s:6:"工学";s:37:"./major/175/3137/Undergraduate//2.gif";s:6:"哲学";s:38:"./major/175/3137/Undergraduate//11.gif";s:6:"医学";s:38:"./major/175/3137/Undergraduate//10.gif";s:6:"法学";s:37:"./major/175/3137/Undergraduate//1.gif";}</t>
  </si>
  <si>
    <t>{"Address":"International Undergraduate Admissions, The College of St. Scholastica, 1200 Kenwood Avenue, Duluth, MN 55811 USA","Tel":"+1 (218) 723-6046","Fax":"+1 (218) 723-5991","Mail":"admissions@css.edu","ApplyOnline":"https://tango.css.edu/app/admissions/new_apply.cfm","Conditions_Cost": "","Conditions_Edu": "高中毕业", "Conditions_Test": [{"type":"传统托福(PBT)","score":"550"},{"type":"托福机考(CBT)","score":"213"},{"type":"托福网考(IBT)","score":"79"},{"type":"雅思","score":"6.5"}],"Conditions_Age": "无明确要求","MajorSum": "42", "OpeningTime": [{"time":"10月15日","tip":"1月入学申请截止日期"},{"time":"3月1日","tip":"秋季入学申请截止日期"}],"Tuition": "31416","Other_Application": "-1","Other_reg": "-1","Other_books": "-1","ScholarshipUrl": "http://www.css.edu/Administration/Financial-Aid.html","alimony":"12768-21600","Other_Conditions": "可提交SAT或ACT考试成绩。","Currency": "美元","Rate": "6.3387"}</t>
  </si>
  <si>
    <t>Office of Graduate and Extended Campus Admissions, 1200 Kenwood Ave., Duluth, MN 55811</t>
  </si>
  <si>
    <t>https://www.applyweb.com/apply/stschol/</t>
  </si>
  <si>
    <t>gradstudies@css.edu</t>
  </si>
  <si>
    <t>注：以上要求为教育学专业的录取条件。</t>
  </si>
  <si>
    <t>+1 (866) 478-9277</t>
  </si>
  <si>
    <t>a:5:{s:6:"理学";s:30:"./major/175/3137/Master//6.gif";s:9:"教育学";s:30:"./major/175/3137/Master//4.gif";s:9:"管理学";s:30:"./major/175/3137/Master//3.gif";s:6:"工学";s:30:"./major/175/3137/Master//2.gif";s:6:"医学";s:31:"./major/175/3137/Master//10.gif";}</t>
  </si>
  <si>
    <t>{"Address":"Office of Graduate and Extended Campus Admissions, 1200 Kenwood Ave., Duluth, MN 55811","Tel":"+1 (866) 478-9277","Fax":"","Mail":"gradstudies@css.edu","ApplyOnline":"https://www.applyweb.com/apply/stschol/","Conditions_Cost": [{"score":"四分制  2.8","tip":"GPA"}],"Conditions_Edu": "本科毕业", "Conditions_Test": [{"type":"传统托福(PBT)","score":"550"},{"type":"托福机考(CBT)","score":"213"},{"type":"托福网考(IBT)","score":"79"},{"type":"雅思","score":"6.5"}],"Conditions_Age": "无明确要求","MajorSum": "10", "OpeningTime": "","Tuition": "11640","Other_Application": "-1","Other_reg": "-1","Other_books": "-1","ScholarshipUrl": "http://www.css.edu/Administration/Financial-Aid.html","alimony":"12768-21600","Other_Conditions": "注：以上要求为教育学专业的录取条件。","Currency": "美元","Rate": "6.3387"}</t>
  </si>
  <si>
    <t>1.要求提交GRE考试成绩。&amp;nbsp;&amp;nbsp;注：以上要求为物理疗法专业录取条件。</t>
  </si>
  <si>
    <t>a:1:{s:6:"医学";s:27:"./major/175/3137/Dr//10.gif";}</t>
  </si>
  <si>
    <t>{"Address":"Office of Graduate and Extended Campus Admissions, 1200 Kenwood Ave., Duluth, MN 55811","Tel":"+1 (866) 478-9277","Fax":"","Mail":"gradstudies@css.edu","ApplyOnline":"https://www.applyweb.com/apply/stschol/","Conditions_Cost": [{"score":"四分制  3.0","tip":"GPA"}],"Conditions_Edu": "本科毕业", "Conditions_Test": [{"type":"传统托福(PBT)","score":"550"},{"type":"托福机考(CBT)","score":"213"},{"type":"托福网考(IBT)","score":"79"},{"type":"雅思","score":"6.5"}],"Conditions_Age": "无明确要求","MajorSum": "2", "OpeningTime": "","Tuition": "18288","Other_Application": "-1","Other_reg": "-1","Other_books": "-1","ScholarshipUrl": "http://www.css.edu/Administration/Financial-Aid.html","alimony":"12768-21600","Other_Conditions": "1.要求提交GRE考试成绩。&amp;nbsp;&amp;nbsp;注：以上要求为物理疗法专业录取条件。","Currency": "美元","Rate": "6.3387"}</t>
  </si>
  <si>
    <t>a:1:{s:9:"管理学";s:27:"./major/175/3137/MBA//3.gif";}</t>
  </si>
  <si>
    <t>{"Address":"Office of Graduate and Extended Campus Admissions, 1200 Kenwood Ave., Duluth, MN 55811","Tel":"+1 (866) 478-9277","Fax":"","Mail":"gradstudies@css.edu","Conditions_Cost": [{"score":"四分制  2.8","tip":"GPA"}],"Conditions_Edu": "本科毕业", "Conditions_Test": [{"type":"传统托福(PBT)","score":"550"},{"type":"托福机考(CBT)","score":"213"},{"type":"托福网考(IBT)","score":"79"},{"type":"雅思","score":"6.5"}], "Conditions_Work": "无明确要求","Conditions_Age": "无明确要求","MajorSum": "2", "OpeningTime": "","Tuition": "19400","Other_Application": "-1","Other_reg": "-1","Other_books": "-1","ScholarshipUrl": "","alimony":"12768-21600","Other_Conditions": "","Currency": "美元","Rate": "6.3387"}</t>
  </si>
  <si>
    <t>a:4:{s:9:"教育学";s:31:"./major/175/3137/NetWork//4.gif";s:9:"管理学";s:31:"./major/175/3137/NetWork//3.gif";s:6:"工学";s:31:"./major/175/3137/NetWork//2.gif";s:6:"医学";s:32:"./major/175/3137/NetWork//10.gif";}</t>
  </si>
  <si>
    <t>{"Address":"Office of Graduate and Extended Campus Admissions, 1200 Kenwood Ave., Duluth, MN 55811","Tel":"+1 (866) 478-9277","Fax":"","Mail":"gradstudies@css.edu","ApplyOnline":"https://www.applyweb.com/apply/stschol/","Conditions_Cost": "","Conditions_Edu": "无明确要求", "Conditions_Test": "","Conditions_Age": "无明确要求","MajorSum": "7", "OpeningTime": "","Tuition": "11640","Other_Application": "","Other_reg": "-1","Other_books": "-1","ScholarshipUrl": "http://www.css.edu/Administration/Financial-Aid.html","alimony":"12768-21600","Other_Conditions": "无明确要求","Currency": "美元","Rate": "6.3387"}</t>
  </si>
  <si>
    <t>a:5:{s:9:"教育学";s:34:"./major/175/3137/Foundation//4.gif";s:9:"管理学";s:34:"./major/175/3137/Foundation//3.gif";s:6:"工学";s:34:"./major/175/3137/Foundation//2.gif";s:6:"医学";s:35:"./major/175/3137/Foundation//10.gif";s:6:"法学";s:34:"./major/175/3137/Foundation//1.gif";}</t>
  </si>
  <si>
    <t>{"Address":"International Undergraduate Admissions, The College of St. Scholastica, 1200 Kenwood Avenue, Duluth, MN 55811 USA","Tel":"+1 (218) 723-6046","Fax":"+1 (218) 723-5991","Mail":"admissions@css.edu","ApplyOnline":"https://tango.css.edu/app/admissions/new_apply.cfm","Conditions_Cost": "","Conditions_Edu": "无明确要求", "Conditions_Test": "","Conditions_Age": "无明确要求","MajorSum": "3", "OpeningTime": "","Tuition": "-1","Other_Application": "-1","Other_reg": "-1","Other_books": "-1","ScholarshipUrl": "","alimony":"12768-21600","Other_Conditions": "无明确要求","Currency": "美元","Rate": "6.3387"}</t>
  </si>
  <si>
    <t>纽约州立大学上州医科大学（西拉库斯）</t>
  </si>
  <si>
    <t>SUNY Upstate Medical University (Syracuse)</t>
  </si>
  <si>
    <t>Office of Student Admissions, 1215 Weiskotten Hall, SUNY Upstate Medical University, 766 Irving Avenue, Syracuse, NY-13210, USA</t>
  </si>
  <si>
    <t>https://bannerweb.upstate.edu/isis/bwskalog.P_DispLoginNon</t>
  </si>
  <si>
    <t>admiss@upstate.edu</t>
  </si>
  <si>
    <t>a:1:{i:0;O:8:"stdClass":2:{s:4:"time";s:8:"3月1日";s:3:"tip";s:30:"提前录取申请截止日期";}}</t>
  </si>
  <si>
    <t>http://www.upstate.edu/prospective/finaid/scholarships.php</t>
  </si>
  <si>
    <t>+1 315 464-4570</t>
  </si>
  <si>
    <t>a:2:{s:6:"工学";s:37:"./major/175/4150/Undergraduate//2.gif";s:6:"医学";s:38:"./major/175/4150/Undergraduate//10.gif";}</t>
  </si>
  <si>
    <t>{"Address":"Office of Student Admissions, 1215 Weiskotten Hall, SUNY Upstate Medical University, 766 Irving Avenue, Syracuse, NY-13210, USA","Tel":"+1 315 464-4570","Fax":"","Mail":"admiss@upstate.edu","ApplyOnline":"https://bannerweb.upstate.edu/isis/bwskalog.P_DispLoginNon","Conditions_Cost": "","Conditions_Edu": "高中毕业", "Conditions_Test": "","Conditions_Age": "无明确要求","MajorSum": "7", "OpeningTime": [{"time":"3月1日","tip":"提前录取申请截止日期"}],"Tuition": "15320","Other_Application": "-1","Other_reg": "-1","Other_books": "-1","ScholarshipUrl": "http://www.upstate.edu/prospective/finaid/scholarships.php","alimony":"12768-21600","Other_Conditions": "1、要求提交之前学习成绩单。&amp;nbsp;2、要求提交托福或雅思考试成绩。","Currency": "美元","Rate": "6.3387"}</t>
  </si>
  <si>
    <t>1、要求提交GRE考试成绩。&amp;nbsp;2、要求提交托福考试成绩。&amp;nbsp;&amp;nbsp;注：以上要求为医师助理专业录取条件。</t>
  </si>
  <si>
    <t>a:2:{s:6:"理学";s:30:"./major/175/4150/Master//6.gif";s:6:"医学";s:31:"./major/175/4150/Master//10.gif";}</t>
  </si>
  <si>
    <t>{"Address":"Office of Student Admissions, 1215 Weiskotten Hall, SUNY Upstate Medical University, 766 Irving Avenue, Syracuse, NY-13210, USA","Tel":"+1 315 464-4570","Fax":"","Mail":"admiss@upstate.edu","ApplyOnline":"https://bannerweb.upstate.edu/isis/bwskalog.P_DispLoginNon","Conditions_Cost": [{"score":"四分制  3.0","tip":"GPA"}],"Conditions_Edu": "本科毕业", "Conditions_Test": "","Conditions_Age": "无明确要求","MajorSum": "7", "OpeningTime": "","Tuition": "18350","Other_Application": "-1","Other_reg": "-1","Other_books": "-1","ScholarshipUrl": "http://www.upstate.edu/prospective/finaid/scholarships.php","alimony":"12768-21600","Other_Conditions": "1、要求提交GRE考试成绩。&amp;nbsp;2、要求提交托福考试成绩。&amp;nbsp;&amp;nbsp;注：以上要求为医师助理专业录取条件。","Currency": "美元","Rate": "6.3387"}</t>
  </si>
  <si>
    <t>1、要求提交GRE考试成绩。&amp;nbsp;2、要求提交托福考试成绩。&amp;nbsp;&amp;nbsp;注：以上要求为物理疗法专业录取条件。</t>
  </si>
  <si>
    <t>a:2:{s:6:"理学";s:26:"./major/175/4150/Dr//6.gif";s:6:"医学";s:27:"./major/175/4150/Dr//10.gif";}</t>
  </si>
  <si>
    <t>{"Address":"Office of Student Admissions, 1215 Weiskotten Hall, SUNY Upstate Medical University, 766 Irving Avenue, Syracuse, NY-13210, USA","Tel":"+1 315 464-4570","Fax":"","Mail":"admiss@upstate.edu","ApplyOnline":"https://bannerweb.upstate.edu/isis/bwskalog.P_DispLoginNon","Conditions_Cost": [{"score":"四分制  3.0","tip":"GPA"}],"Conditions_Edu": "本科毕业", "Conditions_Test": "","Conditions_Age": "无明确要求","MajorSum": "8", "OpeningTime": "","Tuition": "35440","Other_Application": "-1","Other_reg": "-1","Other_books": "-1","ScholarshipUrl": "http://www.upstate.edu/prospective/finaid/scholarships.php","alimony":"12768-21600","Other_Conditions": "1、要求提交GRE考试成绩。&amp;nbsp;2、要求提交托福考试成绩。&amp;nbsp;&amp;nbsp;注：以上要求为物理疗法专业录取条件。","Currency": "美元","Rate": "6.3387"}</t>
  </si>
  <si>
    <t>新英格兰大学（毕德佛）</t>
  </si>
  <si>
    <t>University of New England (Biddeford)</t>
  </si>
  <si>
    <t>Office of Undergraduate Admissions, Univ. of New England, 11 Hills Beach Road, Biddeford, Maine 04005</t>
  </si>
  <si>
    <t>http://www.une.edu/admissions/undergrad/applying.cfm</t>
  </si>
  <si>
    <t>admissions@une.edu</t>
  </si>
  <si>
    <t>a:2:{i:0;O:8:"stdClass":2:{s:4:"time";s:9:"3月15日";s:3:"tip";s:39:"留学生秋季入学申请截止日期";}i:1;O:8:"stdClass":2:{s:4:"time";s:9:"12月1日";s:3:"tip";s:66:"提前申请截止日期、留学生春季入学申请截止日期";}}</t>
  </si>
  <si>
    <t>http://www.une.edu/financialaid/undergradgrants.cfm</t>
  </si>
  <si>
    <t>1-(207) 283-0171</t>
  </si>
  <si>
    <t>a:8:{s:6:"文学";s:37:"./major/175/2657/Undergraduate//9.gif";s:6:"农学";s:37:"./major/175/2657/Undergraduate//8.gif";s:9:"历史学";s:37:"./major/175/2657/Undergraduate//7.gif";s:6:"理学";s:37:"./major/175/2657/Undergraduate//6.gif";s:9:"教育学";s:37:"./major/175/2657/Undergraduate//4.gif";s:9:"管理学";s:37:"./major/175/2657/Undergraduate//3.gif";s:6:"医学";s:38:"./major/175/2657/Undergraduate//10.gif";s:6:"法学";s:37:"./major/175/2657/Undergraduate//1.gif";}</t>
  </si>
  <si>
    <t>{"Address":"Office of Undergraduate Admissions, Univ. of New England, 11 Hills Beach Road, Biddeford, Maine 04005","Tel":"1-(207) 283-0171","Fax":"","Mail":"admissions@une.edu","ApplyOnline":"http://www.une.edu/admissions/undergrad/applying.cfm","Conditions_Cost": "","Conditions_Edu": "高中毕业", "Conditions_Test": [{"type":"传统托福(PBT)","score":"550"},{"type":"托福机考(CBT)","score":"213"},{"type":"托福网考(IBT)","score":"79"},{"type":"雅思","score":"6"}],"Conditions_Age": "无明确要求","MajorSum": "42", "OpeningTime": [{"time":"3月15日","tip":"留学生秋季入学申请截止日期"},{"time":"12月1日","tip":"提前申请截止日期、留学生春季入学申请截止日期"}],"Tuition": "31980","Other_Application": "-1","Other_reg": "-1","Other_books": "-1","ScholarshipUrl": "http://www.une.edu/financialaid/undergradgrants.cfm","alimony":"12768-21600","Other_Conditions": "无明确要求","Currency": "美元","Rate": "6.3387"}</t>
  </si>
  <si>
    <t>Office of Graduate and Professional Admissions, University of New England, 716 Stevens Avenue, Portland, Maine 04103</t>
  </si>
  <si>
    <t>http://www.une.edu/admissions/graduate/applying.cfm</t>
  </si>
  <si>
    <t>a:5:{i:0;O:8:"stdClass":2:{s:4:"type";s:17:"传统托福(PBT)";s:5:"score";s:3:"550";}i:1;O:8:"stdClass":2:{s:4:"type";s:17:"托福机考(CBT)";s:5:"score";s:3:"213";}i:2;O:8:"stdClass":2:{s:4:"type";s:17:"托福网考(IBT)";s:5:"score";s:2:"79";}i:3;O:8:"stdClass":2:{s:4:"type";s:6:"雅思";s:5:"score";s:1:"6";}i:4;O:8:"stdClass":2:{s:4:"type";s:9:"GRE写作";s:5:"score";s:3:"4.0";}}</t>
  </si>
  <si>
    <t>gradadmissions@une.edu</t>
  </si>
  <si>
    <t>a:1:{i:0;O:8:"stdClass":2:{s:4:"time";s:9:"10月1日";s:3:"tip";s:36:"医师助理专业申请截止日期";}}</t>
  </si>
  <si>
    <t>http://www.une.edu/financialaid/gradgrants.cfm</t>
  </si>
  <si>
    <t>1-(207) 221-4225</t>
  </si>
  <si>
    <t>a:5:{s:6:"理学";s:30:"./major/175/2657/Master//6.gif";s:9:"教育学";s:30:"./major/175/2657/Master//4.gif";s:9:"管理学";s:30:"./major/175/2657/Master//3.gif";s:6:"医学";s:31:"./major/175/2657/Master//10.gif";s:6:"法学";s:30:"./major/175/2657/Master//1.gif";}</t>
  </si>
  <si>
    <t>{"Address":"Office of Graduate and Professional Admissions, University of New England, 716 Stevens Avenue, Portland, Maine 04103","Tel":"1-(207) 221-4225","Fax":"","Mail":"gradadmissions@une.edu","ApplyOnline":"http://www.une.edu/admissions/graduate/applying.cfm","Conditions_Cost": "","Conditions_Edu": "本科毕业", "Conditions_Test": [{"type":"传统托福(PBT)","score":"550"},{"type":"托福机考(CBT)","score":"213"},{"type":"托福网考(IBT)","score":"79"},{"type":"雅思","score":"6"},{"type":"GRE写作","score":"4.0"}],"Conditions_Age": "无明确要求","MajorSum": "14", "OpeningTime": [{"time":"10月1日","tip":"医师助理专业申请截止日期"}],"Tuition": "38740","Other_Application": "-1","Other_reg": "-1","Other_books": "-1","ScholarshipUrl": "http://www.une.edu/financialaid/gradgrants.cfm","alimony":"12768-21600","Other_Conditions": "无明确要求","Currency": "美元","Rate": "6.3387"}</t>
  </si>
  <si>
    <t>a:5:{i:0;O:8:"stdClass":2:{s:4:"type";s:17:"传统托福(PBT)";s:5:"score";s:3:"550";}i:1;O:8:"stdClass":2:{s:4:"type";s:17:"托福机考(CBT)";s:5:"score";s:3:"213";}i:2;O:8:"stdClass":2:{s:4:"type";s:17:"托福网考(IBT)";s:5:"score";s:2:"79";}i:3;O:8:"stdClass":2:{s:4:"type";s:6:"雅思";s:5:"score";s:3:"6.0";}i:4;O:8:"stdClass":2:{s:4:"type";s:9:"GRE写作";s:5:"score";s:3:"4.0";}}</t>
  </si>
  <si>
    <t>a:1:{i:0;O:8:"stdClass":2:{s:4:"time";s:9:"1月15日";s:3:"tip";s:36:"物理疗法专业申请截止日期";}}</t>
  </si>
  <si>
    <t>1-207-221-4225</t>
  </si>
  <si>
    <t>a:1:{s:6:"医学";s:27:"./major/175/2657/Dr//10.gif";}</t>
  </si>
  <si>
    <t>{"Address":"Office of Graduate and Professional Admissions, University of New England, 716 Stevens Avenue, Portland, Maine 04103","Tel":"1-207-221-4225","Fax":"","Mail":"gradadmissions@une.edu","ApplyOnline":"http://www.une.edu/admissions/graduate/applying.cfm","Conditions_Cost": [{"score":"四分制  3.0","tip":"GPA"}],"Conditions_Edu": "本科毕业", "Conditions_Test": [{"type":"传统托福(PBT)","score":"550"},{"type":"托福机考(CBT)","score":"213"},{"type":"托福网考(IBT)","score":"79"},{"type":"雅思","score":"6.0"},{"type":"GRE写作","score":"4.0"}],"Conditions_Age": "无明确要求","MajorSum": "3", "OpeningTime": [{"time":"1月15日","tip":"物理疗法专业申请截止日期"}],"Tuition": "30090","Other_Application": "-1","Other_reg": "-1","Other_books": "-1","ScholarshipUrl": "http://www.une.edu/financialaid/gradgrants.cfm","alimony":"12768-21600","Other_Conditions": "无明确要求","Currency": "美元","Rate": "6.3387"}</t>
  </si>
  <si>
    <t>University of New England, Intensive English Language Program Information, 716 Stevens Avenue, Portland, Maine 04103 U.S.A</t>
  </si>
  <si>
    <t>http://www.une.edu/ielp/apply.cfm</t>
  </si>
  <si>
    <t>1-(207) 878-4891</t>
  </si>
  <si>
    <t>IELP@une.edu</t>
  </si>
  <si>
    <t>a:1:{i:0;O:8:"stdClass":2:{s:4:"time";s:8:"9月1日";s:3:"tip";s:23:"每年开课1次，1月";}}</t>
  </si>
  <si>
    <t>1-(207) 283-0171- 4200</t>
  </si>
  <si>
    <t>a:2:{s:6:"文学";s:32:"./major/175/2657/Language//9.gif";s:9:"教育学";s:32:"./major/175/2657/Language//4.gif";}</t>
  </si>
  <si>
    <t>{"Address":"University of New England, Intensive English Language Program Information, 716 Stevens Avenue, Portland, Maine 04103 U.S.A","Tel":"1-(207) 283-0171- 4200","Fax":"1-(207) 878-4891","Mail":"IELP@une.edu","ApplyOnline":"http://www.une.edu/ielp/apply.cfm","Conditions_Cost": "","Conditions_Edu": "无明确要求", "Conditions_Test": "","Conditions_Age": "无明确要求","MajorSum": "1", "OpeningTime": [{"time":"9月1日","tip":"每年开课1次，1月"}],"Tuition": "-1","Other_Application": "-1","Other_reg": "-1","Other_books": "-1","ScholarshipUrl": "","alimony":"12768-21600","Other_Conditions": "无明确要求","Currency": "美元","Rate": "6.3387"}</t>
  </si>
  <si>
    <t>1-800-477-4863</t>
  </si>
  <si>
    <t>a:2:{s:9:"教育学";s:34:"./major/175/2657/Foundation//4.gif";s:6:"医学";s:35:"./major/175/2657/Foundation//10.gif";}</t>
  </si>
  <si>
    <t>{"Address":"Office of Undergraduate Admissions, Univ. of New England, 11 Hills Beach Road, Biddeford, Maine 04005","Tel":"1-800-477-4863","Fax":"","Mail":"admissions@une.edu","ApplyOnline":"http://www.une.edu/admissions/undergrad/applying.cfm","Conditions_Cost": "","Conditions_Edu": "无明确要求", "Conditions_Test": "","Conditions_Age": "无明确要求","MajorSum": "2", "OpeningTime": "","Tuition": "-1","Other_Application": "-1","Other_reg": "-1","Other_books": "-1","ScholarshipUrl": "","alimony":"12768-21600","Other_Conditions": "无明确要求","Currency": "美元","Rate": "6.3387"}</t>
  </si>
  <si>
    <t>密西西比学院（克里斯特尔泉）</t>
  </si>
  <si>
    <t>Mississippi College (Clinton)</t>
  </si>
  <si>
    <t>Mississippi College, 201 Monroe Street Clinton, MS, 39056 USA</t>
  </si>
  <si>
    <t>http://www.mc.edu/international/future-students/forms/</t>
  </si>
  <si>
    <t>a:2:{i:0;O:8:"stdClass":2:{s:4:"type";s:17:"托福网考(IBT)";s:5:"score";s:2:"69";}i:1;O:8:"stdClass":2:{s:4:"type";s:6:"雅思";s:5:"score";s:3:"5.5";}}</t>
  </si>
  <si>
    <t>+1 601.925.7704</t>
  </si>
  <si>
    <t>prospects@mc.edu</t>
  </si>
  <si>
    <t>http://www.mc.edu/offices/financial-aid/scholarships</t>
  </si>
  <si>
    <t>+1 601.925.7635</t>
  </si>
  <si>
    <t>a:9:{s:6:"文学";s:37:"./major/175/3272/Undergraduate//9.gif";s:9:"历史学";s:37:"./major/175/3272/Undergraduate//7.gif";s:6:"理学";s:37:"./major/175/3272/Undergraduate//6.gif";s:9:"教育学";s:37:"./major/175/3272/Undergraduate//4.gif";s:9:"管理学";s:37:"./major/175/3272/Undergraduate//3.gif";s:6:"工学";s:37:"./major/175/3272/Undergraduate//2.gif";s:6:"哲学";s:38:"./major/175/3272/Undergraduate//11.gif";s:6:"医学";s:38:"./major/175/3272/Undergraduate//10.gif";s:6:"法学";s:37:"./major/175/3272/Undergraduate//1.gif";}</t>
  </si>
  <si>
    <t>{"Address":"Mississippi College, 201 Monroe Street Clinton, MS, 39056 USA","Tel":"+1 601.925.7635","Fax":"+1 601.925.7704","Mail":"prospects@mc.edu","ApplyOnline":"http://www.mc.edu/international/future-students/forms/","Conditions_Cost": "","Conditions_Edu": "高中毕业", "Conditions_Test": [{"type":"托福网考(IBT)","score":"69"},{"type":"雅思","score":"5.5"}],"Conditions_Age": "无明确要求","MajorSum": "35", "OpeningTime": "","Tuition": "14120","Other_Application": "-1","Other_reg": "-1","Other_books": "-1","ScholarshipUrl": "http://www.mc.edu/offices/financial-aid/scholarships","alimony":"12768-21600","Other_Conditions": "无明确要求","Currency": "美元","Rate": "6.3387"}</t>
  </si>
  <si>
    <t>a:8:{s:6:"文学";s:30:"./major/175/3272/Master//9.gif";s:9:"历史学";s:30:"./major/175/3272/Master//7.gif";s:6:"理学";s:30:"./major/175/3272/Master//6.gif";s:9:"教育学";s:30:"./major/175/3272/Master//4.gif";s:9:"管理学";s:30:"./major/175/3272/Master//3.gif";s:6:"工学";s:30:"./major/175/3272/Master//2.gif";s:6:"医学";s:31:"./major/175/3272/Master//10.gif";s:6:"法学";s:30:"./major/175/3272/Master//1.gif";}</t>
  </si>
  <si>
    <t>{"Address":"Mississippi College, 201 Monroe Street Clinton, MS, 39056 USA","Tel":"+1 601.925.7635","Fax":"+1 601.925.7704","Mail":"prospects@mc.edu","ApplyOnline":"http://www.mc.edu/international/future-students/forms/","Conditions_Cost": "","Conditions_Edu": "专科毕业", "Conditions_Test": [{"type":"托福网考(IBT)","score":"79"},{"type":"雅思","score":"6"}],"Conditions_Age": "无明确要求","MajorSum": "32", "OpeningTime": "","Tuition": "15000","Other_Application": "40","Other_reg": "-1","Other_books": "-1","ScholarshipUrl": "http://www.mc.edu/offices/financial-aid/scholarships","alimony":"12768-21600","Other_Conditions": "无明确要求","Currency": "美元","Rate": "6.3387"}</t>
  </si>
  <si>
    <t>a:1:{i:0;O:8:"stdClass":2:{s:4:"time";s:9:"9月15日";s:3:"tip";s:33:"教育学博士申请截止日期";}}</t>
  </si>
  <si>
    <t>注：&amp;nbsp;1.申请人需提交GRE成绩。&amp;nbsp;&amp;nbsp;以上要求为教育学专业入学要求。</t>
  </si>
  <si>
    <t>a:2:{s:9:"教育学";s:26:"./major/175/3272/Dr//4.gif";s:9:"管理学";s:26:"./major/175/3272/Dr//3.gif";}</t>
  </si>
  <si>
    <t>{"Address":"Mississippi College, 201 Monroe Street Clinton, MS, 39056 USA","Tel":"+1 601.925.7635","Fax":"+1 601.925.7704","Mail":"prospects@mc.edu","ApplyOnline":"http://www.mc.edu/international/future-students/forms/","Conditions_Cost": "","Conditions_Edu": "硕士毕业", "Conditions_Test": [{"type":"托福网考(IBT)","score":"79"},{"type":"雅思","score":"6"}],"Conditions_Age": "无明确要求","MajorSum": "1", "OpeningTime": [{"time":"9月15日","tip":"教育学博士申请截止日期"}],"Tuition": "12096","Other_Application": "40","Other_reg": "-1","Other_books": "-1","ScholarshipUrl": "http://www.mc.edu/offices/financial-aid/scholarships","alimony":"12768-21600","Other_Conditions": "注：&amp;nbsp;1.申请人需提交GRE成绩。&amp;nbsp;&amp;nbsp;以上要求为教育学专业入学要求。","Currency": "美元","Rate": "6.3387"}</t>
  </si>
  <si>
    <t>a:1:{i:0;O:8:"stdClass":2:{s:4:"time";s:9:"8月22日";s:3:"tip";s:72:"每年秋季开课5次，分别为：8月、9月、10月、11月、12月";}}</t>
  </si>
  <si>
    <t>a:2:{s:6:"文学";s:32:"./major/175/3272/Language//9.gif";s:9:"教育学";s:32:"./major/175/3272/Language//4.gif";}</t>
  </si>
  <si>
    <t>{"Address":"Mississippi College, 201 Monroe Street Clinton, MS, 39056 USA","Tel":"+1 601.925.7635","Fax":"+1 601.925.7704","Mail":"prospects@mc.edu","ApplyOnline":"http://www.mc.edu/international/future-students/forms/","Conditions_Cost": "","Conditions_Edu": "无明确要求", "Conditions_Test": "","Conditions_Age": "无明确要求","MajorSum": "1", "OpeningTime": [{"time":"8月22日","tip":"每年秋季开课5次，分别为：8月、9月、10月、11月、12月"}],"Tuition": "-1","Other_Application": "-1","Other_reg": "-1","Other_books": "-1","ScholarshipUrl": "","alimony":"12768-21600","Other_Conditions": "无明确要求","Currency": "美元","Rate": "6.3387"}</t>
  </si>
  <si>
    <t>a:2:{s:9:"管理学";s:31:"./major/175/3272/NetWork//3.gif";s:6:"法学";s:31:"./major/175/3272/NetWork//1.gif";}</t>
  </si>
  <si>
    <t>{"Address":"Mississippi College, 201 Monroe Street Clinton, MS, 39056 USA","Tel":"+1 601.925.7635","Fax":"+1 601.925.7704","Mail":"prospects@mc.edu","ApplyOnline":"http://www.mc.edu/international/future-students/forms/","Conditions_Cost": "","Conditions_Edu": "无明确要求", "Conditions_Test": "","Conditions_Age": "无明确要求","MajorSum": "2", "OpeningTime": "","Tuition": "15000","Other_Application": "","Other_reg": "-1","Other_books": "-1","ScholarshipUrl": "http://www.mc.edu/offices/financial-aid/scholarships","alimony":"12768-21600","Other_Conditions": "无明确要求","Currency": "美元","Rate": "6.3387"}</t>
  </si>
  <si>
    <t>沃佛德学院（斯巴坦堡）</t>
  </si>
  <si>
    <t>Wofford College (Spartanburg)</t>
  </si>
  <si>
    <t>Office of Admission Wofford College 429 North Church Street Spartanburg SC 29303-3663 USA</t>
  </si>
  <si>
    <t>http://www.commonapp.org/login</t>
  </si>
  <si>
    <t>a:1:{i:0;O:8:"stdClass":2:{s:4:"type";s:6:"雅思";s:5:"score";s:3:"7.5";}}</t>
  </si>
  <si>
    <t>1 (864) 597-4147</t>
  </si>
  <si>
    <t>admission@wofford.edu</t>
  </si>
  <si>
    <t>a:3:{i:0;O:8:"stdClass":2:{s:4:"time";s:10:"11月15日";s:3:"tip";s:32:"提前录取II申请截止日期";}i:1;O:8:"stdClass":2:{s:4:"time";s:8:"2月1日";s:3:"tip";s:30:"常规录取申请截止日期";}i:2;O:8:"stdClass":2:{s:4:"time";s:9:"11月1日";s:3:"tip";s:31:"提前录取I申请截止日期";}}</t>
  </si>
  <si>
    <t>1.托福考试成绩：优秀。</t>
  </si>
  <si>
    <t>http://www.wofford.edu/financialAid/</t>
  </si>
  <si>
    <t>1 (864) 597-4130</t>
  </si>
  <si>
    <t>a:8:{s:6:"文学";s:37:"./major/175/5278/Undergraduate//9.gif";s:9:"历史学";s:37:"./major/175/5278/Undergraduate//7.gif";s:6:"理学";s:37:"./major/175/5278/Undergraduate//6.gif";s:9:"经济学";s:37:"./major/175/5278/Undergraduate//5.gif";s:9:"管理学";s:37:"./major/175/5278/Undergraduate//3.gif";s:6:"工学";s:37:"./major/175/5278/Undergraduate//2.gif";s:6:"哲学";s:38:"./major/175/5278/Undergraduate//11.gif";s:6:"法学";s:37:"./major/175/5278/Undergraduate//1.gif";}</t>
  </si>
  <si>
    <t>{"Address":"Office of Admission Wofford College 429 North Church Street Spartanburg SC 29303-3663 USA","Tel":"1 (864) 597-4130","Fax":"1 (864) 597-4147","Mail":"admission@wofford.edu","ApplyOnline":"http://www.commonapp.org/login","Conditions_Cost": "","Conditions_Edu": "高中毕业", "Conditions_Test": [{"type":"雅思","score":"7.5"}],"Conditions_Age": "无明确要求","MajorSum": "25", "OpeningTime": [{"time":"11月15日","tip":"提前录取II申请截止日期"},{"time":"2月1日","tip":"常规录取申请截止日期"},{"time":"11月1日","tip":"提前录取I申请截止日期"}],"Tuition": "39180","Other_Application": "35","Other_reg": "-1","Other_books": "-1","ScholarshipUrl": "http://www.wofford.edu/financialAid/","alimony":"12768-21600","Other_Conditions": "1.托福考试成绩：优秀。","Currency": "美元","Rate": "6.3387"}</t>
  </si>
  <si>
    <t>a:6:{s:6:"农学";s:34:"./major/175/5278/Foundation//8.gif";s:9:"教育学";s:34:"./major/175/5278/Foundation//4.gif";s:6:"工学";s:34:"./major/175/5278/Foundation//2.gif";s:6:"哲学";s:35:"./major/175/5278/Foundation//11.gif";s:6:"医学";s:35:"./major/175/5278/Foundation//10.gif";s:6:"法学";s:34:"./major/175/5278/Foundation//1.gif";}</t>
  </si>
  <si>
    <t>{"Address":"Office of Admission Wofford College 429 North Church Street Spartanburg SC 29303-3663 USA","Tel":"1 (864) 597-4130","Fax":"1 (864) 597-4147","Mail":"admission@wofford.edu","ApplyOnline":"http://www.commonapp.org/login","Conditions_Cost": "","Conditions_Edu": "无明确要求", "Conditions_Test": "","Conditions_Age": "无明确要求","MajorSum": "8", "OpeningTime": "","Tuition": "-1","Other_Application": "-1","Other_reg": "-1","Other_books": "-1","ScholarshipUrl": "","alimony":"12768-21600","Other_Conditions": "无明确要求","Currency": "美元","Rate": "6.3387"}</t>
  </si>
  <si>
    <t>桥港大学（桥港）</t>
  </si>
  <si>
    <t>University of Bridgeport (Bridgeport)</t>
  </si>
  <si>
    <t>University of Bridgeport, Office of International Admissions, 126 Park Avenue, Bridgeport, CT 06604, U.S.A.</t>
  </si>
  <si>
    <t>http://www.bridgeport.edu/admissions/international/applying</t>
  </si>
  <si>
    <t>a:8:{i:0;O:8:"stdClass":2:{s:4:"type";s:17:"传统托福(PBT)";s:5:"score";s:3:"500";}i:1;O:8:"stdClass":2:{s:4:"type";s:17:"托福机考(CBT)";s:5:"score";s:3:"173";}i:2;O:8:"stdClass":2:{s:4:"type";s:17:"托福网考(IBT)";s:5:"score";s:2:"61";}i:3;O:8:"stdClass":2:{s:4:"type";s:6:"雅思";s:5:"score";s:3:"6.0";}i:4;O:8:"stdClass":2:{s:4:"type";s:21:"密歇根英语考试";s:5:"score";s:2:"69";}i:5;O:8:"stdClass":2:{s:4:"type";s:3:"PTE";s:5:"score";s:2:"44";}i:6;O:8:"stdClass":2:{s:4:"type";s:18:"SAT批判性阅读";s:5:"score";s:3:"400";}i:7;O:8:"stdClass":2:{s:4:"type";s:9:"ACT英语";s:5:"score";s:2:"19";}}</t>
  </si>
  <si>
    <t>+1 203-576-4941</t>
  </si>
  <si>
    <t>admit@bridgeport.edu</t>
  </si>
  <si>
    <t>a:2:{i:0;O:8:"stdClass":2:{s:4:"time";s:8:"8月1日";s:3:"tip";s:30:"秋季入学申请截止时间";}i:1;O:8:"stdClass":2:{s:4:"time";s:10:"12月15日";s:3:"tip";s:30:"春季入学申请截止时间";}}</t>
  </si>
  <si>
    <t>1.美国语言中心112级；或&amp;nbsp;2.A-level或O-level达到C以上；或&amp;nbsp;3.其他同等语言水平证明。</t>
  </si>
  <si>
    <t>http://www.bridgeport.edu/finaid/international-students/undergraduate-scholarships-international-students/</t>
  </si>
  <si>
    <t>+1 203-576-4552</t>
  </si>
  <si>
    <t>a:10:{s:6:"文学";s:37:"./major/175/1145/Undergraduate//9.gif";s:9:"历史学";s:37:"./major/175/1145/Undergraduate//7.gif";s:6:"理学";s:37:"./major/175/1145/Undergraduate//6.gif";s:9:"经济学";s:37:"./major/175/1145/Undergraduate//5.gif";s:9:"教育学";s:37:"./major/175/1145/Undergraduate//4.gif";s:9:"管理学";s:37:"./major/175/1145/Undergraduate//3.gif";s:6:"工学";s:37:"./major/175/1145/Undergraduate//2.gif";s:6:"哲学";s:38:"./major/175/1145/Undergraduate//11.gif";s:6:"医学";s:38:"./major/175/1145/Undergraduate//10.gif";s:6:"法学";s:37:"./major/175/1145/Undergraduate//1.gif";}</t>
  </si>
  <si>
    <t>{"Address":"University of Bridgeport, Office of International Admissions, 126 Park Avenue, Bridgeport, CT 06604, U.S.A.","Tel":"+1 203-576-4552","Fax":"+1 203-576-4941","Mail":"admit@bridgeport.edu","ApplyOnline":"http://www.bridgeport.edu/admissions/international/applying","Conditions_Cost": "","Conditions_Edu": "高中毕业", "Conditions_Test": [{"type":"传统托福(PBT)","score":"500"},{"type":"托福机考(CBT)","score":"173"},{"type":"托福网考(IBT)","score":"61"},{"type":"雅思","score":"6.0"},{"type":"密歇根英语考试","score":"69"},{"type":"PTE","score":"44"},{"type":"SAT批判性阅读","score":"400"},{"type":"ACT英语","score":"19"}],"Conditions_Age": "无明确要求","MajorSum": "64", "OpeningTime": [{"time":"8月1日","tip":"秋季入学申请截止时间"},{"time":"12月15日","tip":"春季入学申请截止时间"}],"Tuition": "13575","Other_Application": "50","Other_reg": "-1","Other_books": "-1","ScholarshipUrl": "http://www.bridgeport.edu/finaid/international-students/undergraduate-scholarships-international-students/","alimony":"12768-21600","Other_Conditions": "1.美国语言中心112级；或&amp;nbsp;2.A-level或O-level达到C以上；或&amp;nbsp;3.其他同等语言水平证明。","Currency": "美元","Rate": "6.3387"}</t>
  </si>
  <si>
    <t>a:6:{i:0;O:8:"stdClass":2:{s:4:"type";s:17:"传统托福(PBT)";s:5:"score";s:3:"550";}i:1;O:8:"stdClass":2:{s:4:"type";s:17:"托福机考(CBT)";s:5:"score";s:3:"213";}i:2;O:8:"stdClass":2:{s:4:"type";s:17:"托福网考(IBT)";s:5:"score";s:2:"80";}i:3;O:8:"stdClass":2:{s:4:"type";s:6:"雅思";s:5:"score";s:3:"6.5";}i:4;O:8:"stdClass":2:{s:4:"type";s:21:"密歇根英语考试";s:5:"score";s:2:"77";}i:5;O:8:"stdClass":2:{s:4:"type";s:3:"PTE";s:5:"score";s:2:"53";}}</t>
  </si>
  <si>
    <t>http://www.bridgeport.edu/finaid/international-students/graduate-scholarships-international-students/</t>
  </si>
  <si>
    <t>a:8:{s:6:"文学";s:30:"./major/175/1145/Master//9.gif";s:6:"理学";s:30:"./major/175/1145/Master//6.gif";s:9:"经济学";s:30:"./major/175/1145/Master//5.gif";s:9:"教育学";s:30:"./major/175/1145/Master//4.gif";s:9:"管理学";s:30:"./major/175/1145/Master//3.gif";s:6:"工学";s:30:"./major/175/1145/Master//2.gif";s:6:"医学";s:31:"./major/175/1145/Master//10.gif";s:6:"法学";s:30:"./major/175/1145/Master//1.gif";}</t>
  </si>
  <si>
    <t>{"Address":"University of Bridgeport, Office of International Admissions, 126 Park Avenue, Bridgeport, CT 06604, U.S.A.","Tel":"+1 203-576-4552","Fax":"+1 203-576-4941","Mail":"admit@bridgeport.edu","ApplyOnline":"http://www.bridgeport.edu/admissions/international/applying","Conditions_Cost": "","Conditions_Edu": "本科毕业", "Conditions_Test": [{"type":"传统托福(PBT)","score":"550"},{"type":"托福机考(CBT)","score":"213"},{"type":"托福网考(IBT)","score":"80"},{"type":"雅思","score":"6.5"},{"type":"密歇根英语考试","score":"77"},{"type":"PTE","score":"53"}],"Conditions_Age": "无明确要求","MajorSum": "34", "OpeningTime": [{"time":"8月1日","tip":"秋季入学申请截止时间"},{"time":"12月15日","tip":"春季入学申请截止时间"}],"Tuition": "15600","Other_Application": "50","Other_reg": "-1","Other_books": "-1","ScholarshipUrl": "http://www.bridgeport.edu/finaid/international-students/graduate-scholarships-international-students/","alimony":"12768-21600","Other_Conditions": "无明确要求","Currency": "美元","Rate": "6.3387"}</t>
  </si>
  <si>
    <t>a:3:{s:9:"教育学";s:26:"./major/175/1145/Dr//4.gif";s:6:"工学";s:26:"./major/175/1145/Dr//2.gif";s:6:"医学";s:27:"./major/175/1145/Dr//10.gif";}</t>
  </si>
  <si>
    <t>{"Address":"University of Bridgeport, Office of International Admissions, 126 Park Avenue, Bridgeport, CT 06604, U.S.A.","Tel":"+1 203-576-4552","Fax":"+1 203-576-4941","Mail":"admit@bridgeport.edu","ApplyOnline":"http://www.bridgeport.edu/admissions/international/applying","Conditions_Cost": "","Conditions_Edu": "本科毕业", "Conditions_Test": [{"type":"传统托福(PBT)","score":"550"},{"type":"托福机考(CBT)","score":"213"},{"type":"托福网考(IBT)","score":"80"},{"type":"雅思","score":"6.5"},{"type":"密歇根英语考试","score":"77"},{"type":"PTE","score":"53"}],"Conditions_Age": "无明确要求","MajorSum": "4", "OpeningTime": [{"time":"8月1日","tip":"秋季入学申请截止时间"},{"time":"12月15日","tip":"春季入学申请截止时间"}],"Tuition": "15600","Other_Application": "50","Other_reg": "-1","Other_books": "-1","ScholarshipUrl": "http://www.bridgeport.edu/finaid/international-students/graduate-scholarships-international-students/","alimony":"12768-21600","Other_Conditions": "无明确要求","Currency": "美元","Rate": "6.3387"}</t>
  </si>
  <si>
    <t>a:3:{s:9:"教育学";s:34:"./major/175/1145/Specialist//4.gif";s:9:"管理学";s:34:"./major/175/1145/Specialist//3.gif";s:6:"医学";s:35:"./major/175/1145/Specialist//10.gif";}</t>
  </si>
  <si>
    <t>{"Address":"University of Bridgeport, Office of International Admissions, 126 Park Avenue, Bridgeport, CT 06604, U.S.A.","Tel":"+1 203-576-4552","Fax":"+1 203-576-4941","Mail":"admit@bridgeport.edu","ApplyOnline":"http://www.bridgeport.edu/admissions/international/applying","Conditions_Cost": "","Conditions_Edu": "高中毕业", "Conditions_Test": [{"type":"传统托福(PBT)","score":"500"},{"type":"托福机考(CBT)","score":"173"},{"type":"托福网考(IBT)","score":"61"},{"type":"雅思","score":"6.0"},{"type":"密歇根英语考试","score":"69"},{"type":"PTE","score":"44"},{"type":"SAT批判性阅读","score":"400"},{"type":"ACT英语","score":"19"}],"Conditions_Age": "无明确要求","MajorSum": "4", "OpeningTime": [{"time":"8月1日","tip":"秋季入学申请截止时间"},{"time":"12月15日","tip":"春季入学申请截止时间"}],"Tuition": "13575","Other_Application": "50","Other_reg": "-1","Other_books": "-1","ScholarshipUrl": "http://www.bridgeport.edu/finaid/international-students/undergraduate-scholarships-international-students/","alimony":"12768-21600","Other_Conditions": "1.美国语言中心112级；或&amp;nbsp;2.A-level或O-level达到C以上；或&amp;nbsp;3.其他同等语言水平证明。","Currency": "美元","Rate": "6.3387"}</t>
  </si>
  <si>
    <t>English Language Institute, University of Bridgeport, 200 Carlson, Hall Bridgeport CT 06604USA</t>
  </si>
  <si>
    <t>+1 203-576-4861</t>
  </si>
  <si>
    <t>esl@bridgeport.edu</t>
  </si>
  <si>
    <t>a:1:{i:0;O:8:"stdClass":2:{s:4:"time";s:9:"1月15日";s:3:"tip";s:59:"每年开课6次，1月、3月、5月、7月、8月、10月";}}</t>
  </si>
  <si>
    <t>+1 203-576-4360</t>
  </si>
  <si>
    <t>a:2:{s:6:"文学";s:32:"./major/175/1145/Language//9.gif";s:9:"教育学";s:32:"./major/175/1145/Language//4.gif";}</t>
  </si>
  <si>
    <t>{"Address":"English Language Institute, University of Bridgeport, 200 Carlson, Hall Bridgeport CT 06604USA","Tel":"+1 203-576-4360","Fax":"+1 203-576-4861","Mail":"esl@bridgeport.edu","ApplyOnline":"http://www.bridgeport.edu/admissions/international/applying","Conditions_Cost": "","Conditions_Edu": "无明确要求", "Conditions_Test": "","Conditions_Age": "十七岁以上","MajorSum": "1", "OpeningTime": [{"time":"1月15日","tip":"每年开课6次，1月、3月、5月、7月、8月、10月"}],"Tuition": "231","Other_Application": "-1","Other_reg": "-1","Other_books": "-1","ScholarshipUrl": "","alimony":"12768-21600","Other_Conditions": "无明确要求","Currency": "美元","Rate": "6.3387"}</t>
  </si>
  <si>
    <t>a:3:{s:9:"教育学";s:34:"./major/175/1145/Foundation//4.gif";s:6:"医学";s:35:"./major/175/1145/Foundation//10.gif";s:6:"法学";s:34:"./major/175/1145/Foundation//1.gif";}</t>
  </si>
  <si>
    <t>{"Address":"University of Bridgeport, Office of International Admissions, 126 Park Avenue, Bridgeport, CT 06604, U.S.A.","Tel":"+1 203-576-4552","Fax":"+1 203-576-4941","Mail":"admit@bridgeport.edu","ApplyOnline":"http://www.bridgeport.edu/admissions/international/applying","Conditions_Cost": "","Conditions_Edu": "无明确要求", "Conditions_Test": "","Conditions_Age": "无明确要求","MajorSum": "2", "OpeningTime": "","Tuition": "-1","Other_Application": "-1","Other_reg": "-1","Other_books": "-1","ScholarshipUrl": "","alimony":"12768-21600","Other_Conditions": "无明确要求","Currency": "美元","Rate": "6.3387"}</t>
  </si>
  <si>
    <t>西弗吉尼亚州立大学（因斯提图特）</t>
  </si>
  <si>
    <t>West Virginia State University (Institute)</t>
  </si>
  <si>
    <t>Office of Admissions, West Virginia, State University, 106 Ferrell Hall, PO Box 1000, Institute, WV 25112-1000</t>
  </si>
  <si>
    <t>http://www.wvstateu.edu/Admissions/Apply-Now.aspx</t>
  </si>
  <si>
    <t>a:4:{i:0;O:8:"stdClass":2:{s:4:"type";s:17:"传统托福(PBT)";s:5:"score";s:3:"500";}i:1;O:8:"stdClass":2:{s:4:"type";s:17:"托福机考(CBT)";s:5:"score";s:3:"173";}i:2;O:8:"stdClass":2:{s:4:"type";s:17:"托福网考(IBT)";s:5:"score";s:2:"61";}i:3;O:8:"stdClass":2:{s:4:"type";s:6:"雅思";s:5:"score";s:1:"7";}}</t>
  </si>
  <si>
    <t>admissions@wvstateu.edu</t>
  </si>
  <si>
    <t>http://www.wvstateu.edu/admissions/scholarships</t>
  </si>
  <si>
    <t>+1 (304) 204-4345</t>
  </si>
  <si>
    <t>a:8:{s:6:"文学";s:37:"./major/175/6301/Undergraduate//9.gif";s:9:"历史学";s:37:"./major/175/6301/Undergraduate//7.gif";s:6:"理学";s:37:"./major/175/6301/Undergraduate//6.gif";s:9:"经济学";s:37:"./major/175/6301/Undergraduate//5.gif";s:9:"教育学";s:37:"./major/175/6301/Undergraduate//4.gif";s:9:"管理学";s:37:"./major/175/6301/Undergraduate//3.gif";s:6:"医学";s:38:"./major/175/6301/Undergraduate//10.gif";s:6:"法学";s:37:"./major/175/6301/Undergraduate//1.gif";}</t>
  </si>
  <si>
    <t>{"Address":"Office of Admissions, West Virginia, State University, 106 Ferrell Hall, PO Box 1000, Institute, WV 25112-1000","Tel":"+1 (304) 204-4345","Fax":"","Mail":"admissions@wvstateu.edu","ApplyOnline":"http://www.wvstateu.edu/Admissions/Apply-Now.aspx","Conditions_Cost": "","Conditions_Edu": "高中毕业", "Conditions_Test": [{"type":"传统托福(PBT)","score":"500"},{"type":"托福机考(CBT)","score":"173"},{"type":"托福网考(IBT)","score":"61"},{"type":"雅思","score":"7"}],"Conditions_Age": "无明确要求","MajorSum": "17", "OpeningTime": "","Tuition": "12720","Other_Application": "-1","Other_reg": "-1","Other_books": "-1","ScholarshipUrl": "http://www.wvstateu.edu/admissions/scholarships","alimony":"12768-21600","Other_Conditions": "申请者可提供SAT、ACT考试成绩。","Currency": "美元","Rate": "6.3387"}</t>
  </si>
  <si>
    <t>注：以上要求为媒体研究专业录取条件。</t>
  </si>
  <si>
    <t>a:3:{s:6:"文学";s:30:"./major/175/6301/Master//9.gif";s:6:"理学";s:30:"./major/175/6301/Master//6.gif";s:6:"法学";s:30:"./major/175/6301/Master//1.gif";}</t>
  </si>
  <si>
    <t>{"Address":"Office of Admissions, West Virginia, State University, 106 Ferrell Hall, PO Box 1000, Institute, WV 25112-1000","Tel":"+1 (304) 204-4345","Fax":"","Mail":"admissions@wvstateu.edu","ApplyOnline":"http://www.wvstateu.edu/Admissions/Apply-Now.aspx","Conditions_Cost": "","Conditions_Edu": "本科毕业", "Conditions_Test": [{"type":"传统托福(PBT)","score":"550"}],"Conditions_Age": "无明确要求","MajorSum": "3", "OpeningTime": "","Tuition": "13988","Other_Application": "-1","Other_reg": "-1","Other_books": "-1","ScholarshipUrl": "http://www.wvstateu.edu/admissions/scholarships","alimony":"12768-21600","Other_Conditions": "注：以上要求为媒体研究专业录取条件。","Currency": "美元","Rate": "6.3387"}</t>
  </si>
  <si>
    <t>加州艺术学院（奥克兰）</t>
  </si>
  <si>
    <t>California College of the Arts (Oakland)</t>
  </si>
  <si>
    <t>Enrollment Services Office California College of the Arts 1111 Eighth Street San Francisco CA 94107-2247</t>
  </si>
  <si>
    <t>https://www.cca.edu/admissions/apply</t>
  </si>
  <si>
    <t>1 415.703.9539</t>
  </si>
  <si>
    <t>schavan@cca.edu</t>
  </si>
  <si>
    <t>a:2:{i:0;O:8:"stdClass":2:{s:4:"time";s:8:"2月1日";s:3:"tip";s:33:"秋季入学的申请截止日期";}i:1;O:8:"stdClass":2:{s:4:"time";s:9:"10月1日";s:3:"tip";s:33:"春季入学的申请截止日期";}}</t>
  </si>
  <si>
    <t>https://www.cca.edu/admissions/financialaid/all-scholarships</t>
  </si>
  <si>
    <t>1 415.703.9520</t>
  </si>
  <si>
    <t>a:3:{s:6:"文学";s:36:"./major/175/371/Undergraduate//9.gif";s:9:"教育学";s:36:"./major/175/371/Undergraduate//4.gif";s:6:"工学";s:36:"./major/175/371/Undergraduate//2.gif";}</t>
  </si>
  <si>
    <t>{"Address":"Enrollment Services Office California College of the Arts 1111 Eighth Street San Francisco CA 94107-2247 ","Tel":"1 415.703.9520","Fax":"1 415.703.9539 ","Mail":"schavan@cca.edu","ApplyOnline":"https://www.cca.edu/admissions/apply","Conditions_Cost": "","Conditions_Edu": "高中毕业", "Conditions_Test": [{"type":"传统托福(PBT)","score":"550"},{"type":"托福网考(IBT)","score":"79"},{"type":"雅思","score":"6.5"},{"type":"PTE","score":"58"}],"Conditions_Age": "无明确要求","MajorSum": "22", "OpeningTime": [{"time":"2月1日","tip":"秋季入学的申请截止日期"},{"time":"10月1日","tip":"春季入学的申请截止日期"}],"Tuition": "39984","Other_Application": "60","Other_reg": "-1","Other_books": "-1","ScholarshipUrl": "https://www.cca.edu/admissions/financialaid/all-scholarships","alimony":"12768-21600","Other_Conditions": "无明确要求","Currency": "美元","Rate": "6.3387"}</t>
  </si>
  <si>
    <t>a:4:{i:0;O:8:"stdClass":2:{s:4:"type";s:17:"传统托福(PBT)";s:5:"score";s:3:"600";}i:1;O:8:"stdClass":2:{s:4:"type";s:17:"托福网考(IBT)";s:5:"score";s:3:"100";}i:2;O:8:"stdClass":2:{s:4:"type";s:6:"雅思";s:5:"score";s:3:"7.5";}i:3;O:8:"stdClass":2:{s:4:"type";s:3:"PTE";s:5:"score";s:2:"73";}}</t>
  </si>
  <si>
    <t>a:1:{i:0;O:8:"stdClass":2:{s:4:"time";s:8:"1月5日";s:3:"tip";s:30:"秋季入学申请截止时间";}}</t>
  </si>
  <si>
    <t>a:3:{s:6:"文学";s:29:"./major/175/371/Master//9.gif";s:9:"管理学";s:29:"./major/175/371/Master//3.gif";s:6:"工学";s:29:"./major/175/371/Master//2.gif";}</t>
  </si>
  <si>
    <t>{"Address":"Enrollment Services Office California College of the Arts 1111 Eighth Street San Francisco CA 94107-2247 ","Tel":"1 415.703.9520","Fax":"1 415.703.9539 ","Mail":"schavan@cca.edu","ApplyOnline":"https://www.cca.edu/admissions/apply","Conditions_Cost": "","Conditions_Edu": "本科毕业", "Conditions_Test": [{"type":"传统托福(PBT)","score":"600"},{"type":"托福网考(IBT)","score":"100"},{"type":"雅思","score":"7.5"},{"type":"PTE","score":"73"}],"Conditions_Age": "无明确要求","MajorSum": "12", "OpeningTime": [{"time":"1月5日","tip":"秋季入学申请截止时间"}],"Tuition": "33336","Other_Application": "70","Other_reg": "-1","Other_books": "-1","ScholarshipUrl": "https://www.cca.edu/admissions/financialaid/all-scholarships","alimony":"12768-21600","Other_Conditions": "1.提交之前学习成绩单。","Currency": "美元","Rate": "6.3387"}</t>
  </si>
  <si>
    <t>graduateprograms@cca.edu</t>
  </si>
  <si>
    <t>a:1:{s:9:"管理学";s:26:"./major/175/371/MBA//3.gif";}</t>
  </si>
  <si>
    <t>{"Address":"Enrollment Services Office California College of the Arts 1111 Eighth Street San Francisco CA 94107-2247 ","Tel":"","Fax":"","Mail":"graduateprograms@cca.edu","Conditions_Cost": "","Conditions_Edu": "本科毕业", "Conditions_Test": [{"type":"传统托福(PBT)","score":"600"},{"type":"托福网考(IBT)","score":"100"},{"type":"雅思","score":"7.5"},{"type":"PTE","score":"73"}], "Conditions_Work": "无明确要求","xueZhi": "24个月 全日制","Conditions_Age": "无明确要求","MajorSum": "3", "OpeningTime": [{"time":"1月5日","tip":"秋季入学申请截止时间"}],"Tuition": "83340","Other_Application": "70","Other_reg": "-1","Other_books": "-1","ScholarshipUrl": "","alimony":"12768-21600","Other_Conditions": "1、要求提交2封推荐信。","Currency": "美元","Rate": "6.3387"}</t>
  </si>
  <si>
    <t>纽约州立大学尤蒂卡/罗马技术学院（尤蒂卡）</t>
  </si>
  <si>
    <t>State University of New York Institute of Technology Utica/Rome  (Utica)</t>
  </si>
  <si>
    <t>SUNY Institute of Technology  100 Seymour Road  Utica, NY 13502</t>
  </si>
  <si>
    <t>http://www.sunyit.edu/international_admissions.application</t>
  </si>
  <si>
    <t>a:5:{i:0;O:8:"stdClass":2:{s:4:"type";s:6:"雅思";s:5:"score";s:3:"6.0";}i:1;O:8:"stdClass":2:{s:4:"type";s:17:"传统托福(PBT)";s:5:"score";s:3:"550";}i:2;O:8:"stdClass":2:{s:4:"type";s:17:"托福机考(CBT)";s:5:"score";s:3:"214";}i:3;O:8:"stdClass":2:{s:4:"type";s:17:"托福网考(IBT)";s:5:"score";s:2:"79";}i:4;O:8:"stdClass":2:{s:4:"type";s:3:"SAT";s:5:"score";s:3:"900";}}</t>
  </si>
  <si>
    <t>admissions@sunyit.edu</t>
  </si>
  <si>
    <t>a:2:{i:0;O:8:"stdClass":2:{s:4:"time";s:9:"12月1日";s:3:"tip";s:40:"春季（1月）入学申请截止日期";}i:1;O:8:"stdClass":2:{s:4:"time";s:8:"7月1日";s:3:"tip";s:40:"秋季（8月）入学申请截止日期";}}</t>
  </si>
  <si>
    <t>https://cms.sunyit.edu/financial_aid/freshmen</t>
  </si>
  <si>
    <t>1 (315) 792-7500</t>
  </si>
  <si>
    <t>a:8:{s:6:"文学";s:37:"./major/175/4147/Undergraduate//9.gif";s:6:"理学";s:37:"./major/175/4147/Undergraduate//6.gif";s:9:"经济学";s:37:"./major/175/4147/Undergraduate//5.gif";s:9:"教育学";s:37:"./major/175/4147/Undergraduate//4.gif";s:9:"管理学";s:37:"./major/175/4147/Undergraduate//3.gif";s:6:"工学";s:37:"./major/175/4147/Undergraduate//2.gif";s:6:"医学";s:38:"./major/175/4147/Undergraduate//10.gif";s:6:"法学";s:37:"./major/175/4147/Undergraduate//1.gif";}</t>
  </si>
  <si>
    <t>{"Address":"SUNY Institute of Technology  100 Seymour Road  Utica, NY 13502","Tel":"1 (315) 792-7500","Fax":"","Mail":"admissions@sunyit.edu","ApplyOnline":"http://www.sunyit.edu/international_admissions.application","Conditions_Cost": [{"score":"3.0"}],"Conditions_Edu": "高中毕业", "Conditions_Test": [{"type":"雅思","score":"6.0"},{"type":"传统托福(PBT)","score":"550"},{"type":"托福机考(CBT)","score":"214"},{"type":"托福网考(IBT)","score":"79"},{"type":"SAT","score":"900"}],"Conditions_Age": "无明确要求","MajorSum": "30", "OpeningTime": [{"time":"12月1日","tip":"春季（1月）入学申请截止日期"},{"time":"7月1日","tip":"秋季（8月）入学申请截止日期"}],"Tuition": "15320","Other_Application": "-1","Other_reg": "-1","Other_books": "-1","ScholarshipUrl": "https://cms.sunyit.edu/financial_aid/freshmen","alimony":"12768-21600","Other_Conditions": "无明确要求","Currency": "美元","Rate": "6.3387"}</t>
  </si>
  <si>
    <t>a:4:{i:0;O:8:"stdClass":2:{s:4:"type";s:17:"传统托福(PBT)";s:5:"score";s:3:"550";}i:1;O:8:"stdClass":2:{s:4:"type";s:17:"托福机考(CBT)";s:5:"score";s:3:"214";}i:2;O:8:"stdClass":2:{s:4:"type";s:17:"托福网考(IBT)";s:5:"score";s:2:"79";}i:3;O:8:"stdClass":2:{s:4:"type";s:6:"雅思";s:5:"score";s:3:"6.5";}}</t>
  </si>
  <si>
    <t>gradcenter@sunyit.edu</t>
  </si>
  <si>
    <t>部分课程要求提交GRE、GMAT考试成绩。</t>
  </si>
  <si>
    <t>https://www.sunyit.edu/financial_aid/graduate</t>
  </si>
  <si>
    <t>1 (315) 792-7347</t>
  </si>
  <si>
    <t>a:6:{s:6:"文学";s:30:"./major/175/4147/Master//9.gif";s:9:"教育学";s:30:"./major/175/4147/Master//4.gif";s:9:"管理学";s:30:"./major/175/4147/Master//3.gif";s:6:"工学";s:30:"./major/175/4147/Master//2.gif";s:6:"医学";s:31:"./major/175/4147/Master//10.gif";s:6:"法学";s:30:"./major/175/4147/Master//1.gif";}</t>
  </si>
  <si>
    <t>{"Address":"SUNY Institute of Technology  100 Seymour Road  Utica, NY 13502","Tel":"1 (315) 792-7347","Fax":"","Mail":"gradcenter@sunyit.edu","ApplyOnline":"http://www.sunyit.edu/international_admissions.application","Conditions_Cost": [{"score":"3.0"}],"Conditions_Edu": "本科毕业", "Conditions_Test": [{"type":"传统托福(PBT)","score":"550"},{"type":"托福机考(CBT)","score":"214"},{"type":"托福网考(IBT)","score":"79"},{"type":"雅思","score":"6.5"}],"Conditions_Age": "无明确要求","MajorSum": "15", "OpeningTime": [{"time":"12月1日","tip":"春季（1月）入学申请截止日期"},{"time":"7月1日","tip":"秋季（8月）入学申请截止日期"}],"Tuition": "18350","Other_Application": "-1","Other_reg": "-1","Other_books": "-1","ScholarshipUrl": "https://www.sunyit.edu/financial_aid/graduate","alimony":"12768-21600","Other_Conditions": "部分课程要求提交GRE、GMAT考试成绩。","Currency": "美元","Rate": "6.3387"}</t>
  </si>
  <si>
    <t>a:5:{i:0;O:8:"stdClass":2:{s:4:"type";s:17:"传统托福(PBT)";s:5:"score";s:3:"550";}i:1;O:8:"stdClass":2:{s:4:"type";s:17:"托福机考(CBT)";s:5:"score";s:3:"214";}i:2;O:8:"stdClass":2:{s:4:"type";s:17:"托福网考(IBT)";s:5:"score";s:2:"79";}i:3;O:8:"stdClass":2:{s:4:"type";s:6:"雅思";s:5:"score";s:3:"6.5";}i:4;O:8:"stdClass":2:{s:4:"type";s:4:"GMAT";s:5:"score";s:3:"400";}}</t>
  </si>
  <si>
    <t>a:2:{i:0;O:8:"stdClass":2:{s:4:"time";s:9:"12月1日";s:3:"tip";s:30:"春季入学申请截止日期";}i:1;O:8:"stdClass":2:{s:4:"time";s:8:"7月1日";s:3:"tip";s:30:"秋季入学申请截止日期";}}</t>
  </si>
  <si>
    <t>a:1:{s:9:"管理学";s:27:"./major/175/4147/MBA//3.gif";}</t>
  </si>
  <si>
    <t>{"Address":"SUNY Institute of Technology  100 Seymour Road  Utica, NY 13502  ","Tel":"1 (315) 792-7347","Fax":"","Mail":"gradcenter@sunyit.edu","Conditions_Cost": [{"score":"3.0"}],"Conditions_Edu": "本科毕业", "Conditions_Test": [{"type":"传统托福(PBT)","score":"550"},{"type":"托福机考(CBT)","score":"214"},{"type":"托福网考(IBT)","score":"79"},{"type":"雅思","score":"6.5"},{"type":"GMAT","score":"400"}], "Conditions_Work": "无明确要求","xueZhi": "24个月 全日制24个月","Conditions_Age": "无明确要求","MajorSum": "2", "OpeningTime": [{"time":"12月1日","tip":"春季入学申请截止日期"},{"time":"7月1日","tip":"秋季入学申请截止日期"}],"Tuition": "25245","Other_Application": "-1","Other_reg": "-1","Other_books": "-1","ScholarshipUrl": "","alimony":"12768-21600","Other_Conditions": "无明确要求","Currency": "美元","Rate": "6.3387"}</t>
  </si>
  <si>
    <t>+1 (315) 792-7347</t>
  </si>
  <si>
    <t>a:3:{s:6:"理学";s:31:"./major/175/4147/NetWork//6.gif";s:9:"教育学";s:31:"./major/175/4147/NetWork//4.gif";s:6:"医学";s:32:"./major/175/4147/NetWork//10.gif";}</t>
  </si>
  <si>
    <t>{"Address":"SUNY Institute of Technology  100 Seymour Road  Utica, NY 13502","Tel":"+1 (315) 792-7347","Fax":"","Mail":"gradcenter@sunyit.edu","ApplyOnline":"http://www.sunyit.edu/international_admissions.application","Conditions_Cost": "","Conditions_Edu": "无明确要求", "Conditions_Test": "","Conditions_Age": "无明确要求","MajorSum": "6", "OpeningTime": "","Tuition": "18350","Other_Application": "","Other_reg": "-1","Other_books": "-1","ScholarshipUrl": "https://www.sunyit.edu/financial_aid/graduate","alimony":"12768-21600","Other_Conditions": "无明确要求","Currency": "美元","Rate": "6.3387"}</t>
  </si>
  <si>
    <t>贝尔蒙特大学（纳什维尔）</t>
  </si>
  <si>
    <t>Belmont University (Nashville)</t>
  </si>
  <si>
    <t>Belmont University, Office of Admissions, 1900 Belmont Boulevard, Nashville, TN 37212</t>
  </si>
  <si>
    <t>http://www.belmont.edu/prospectivestudents/apply/freshmen/index.html</t>
  </si>
  <si>
    <t>a:5:{i:0;O:8:"stdClass":2:{s:4:"type";s:6:"雅思";s:5:"score";s:3:"6.5";}i:1;O:8:"stdClass":2:{s:4:"type";s:17:"传统托福(PBT)";s:5:"score";s:3:"550";}i:2;O:8:"stdClass":2:{s:4:"type";s:17:"托福网考(IBT)";s:5:"score";s:2:"80";}i:3;O:8:"stdClass":2:{s:4:"type";s:3:"ACT";s:5:"score";s:2:"23";}i:4;O:8:"stdClass":2:{s:4:"type";s:3:"SAT";s:5:"score";s:3:"530";}}</t>
  </si>
  <si>
    <t>+1 615-460-5434</t>
  </si>
  <si>
    <t>buadmission@mail.belmont.edu</t>
  </si>
  <si>
    <t>a:3:{i:0;O:8:"stdClass":2:{s:4:"time";s:8:"6月1日";s:3:"tip";s:30:"秋季入学申请截止时间";}i:1;O:8:"stdClass":2:{s:4:"time";s:8:"3月1日";s:3:"tip";s:30:"夏季入学申请截止时间";}i:2;O:8:"stdClass":2:{s:4:"time";s:9:"10月1日";s:3:"tip";s:30:"春季入学申请截止时间";}}</t>
  </si>
  <si>
    <t>http://www.belmont.edu/sfs/scholarships/index.html</t>
  </si>
  <si>
    <t>+1 615-460-6785</t>
  </si>
  <si>
    <t>a:10:{s:6:"文学";s:37:"./major/175/5312/Undergraduate//9.gif";s:9:"历史学";s:37:"./major/175/5312/Undergraduate//7.gif";s:6:"理学";s:37:"./major/175/5312/Undergraduate//6.gif";s:9:"经济学";s:37:"./major/175/5312/Undergraduate//5.gif";s:9:"教育学";s:37:"./major/175/5312/Undergraduate//4.gif";s:9:"管理学";s:37:"./major/175/5312/Undergraduate//3.gif";s:6:"工学";s:37:"./major/175/5312/Undergraduate//2.gif";s:6:"哲学";s:38:"./major/175/5312/Undergraduate//11.gif";s:6:"医学";s:38:"./major/175/5312/Undergraduate//10.gif";s:6:"法学";s:37:"./major/175/5312/Undergraduate//1.gif";}</t>
  </si>
  <si>
    <t>{"Address":"Belmont University, Office of Admissions, 1900 Belmont Boulevard, Nashville, TN 37212","Tel":"+1 615-460-6785","Fax":"+1 615-460-5434","Mail":"buadmission@mail.belmont.edu","ApplyOnline":"http://www.belmont.edu/prospectivestudents/apply/freshmen/index.html","Conditions_Cost": "","Conditions_Edu": "高中毕业", "Conditions_Test": [{"type":"雅思","score":"6.5"},{"type":"传统托福(PBT)","score":"550"},{"type":"托福网考(IBT)","score":"80"},{"type":"ACT","score":"23"},{"type":"SAT","score":"530"}],"Conditions_Age": "无明确要求","MajorSum": "83", "OpeningTime": [{"time":"6月1日","tip":"秋季入学申请截止时间"},{"time":"3月1日","tip":"夏季入学申请截止时间"},{"time":"10月1日","tip":"春季入学申请截止时间"}],"Tuition": "26100","Other_Application": "50","Other_reg": "-1","Other_books": "-1","ScholarshipUrl": "http://www.belmont.edu/sfs/scholarships/index.html","alimony":"12768-21600","Other_Conditions": "语言要求：&amp;nbsp;1.美国语言中心（ELS）：112级","Currency": "美元","Rate": "6.3387"}</t>
  </si>
  <si>
    <t>Belmont University, Office of Admissions, 1900 Belmont Blvd., Nashville, TN 37212</t>
  </si>
  <si>
    <t>http://www.belmont.edu/graduate/index.html</t>
  </si>
  <si>
    <t>+1 (615) 460-5434</t>
  </si>
  <si>
    <t>a:3:{i:0;O:8:"stdClass":2:{s:4:"time";s:8:"8月1日";s:3:"tip";s:42:"英语专业秋季入学申请截止日期";}i:1;O:8:"stdClass":2:{s:4:"time";s:8:"5月1日";s:3:"tip";s:42:"英语专业夏季入学申请截止日期";}i:2;O:8:"stdClass":2:{s:4:"time";s:9:"12月1日";s:3:"tip";s:42:"英语专业春季入学申请截止日期";}}</t>
  </si>
  <si>
    <t>申请者需提供GRE考试成绩。&amp;nbsp;&amp;nbsp;以上要求为英语硕士入学要求。</t>
  </si>
  <si>
    <t>+1 (615) 460-6785</t>
  </si>
  <si>
    <t>a:5:{s:6:"文学";s:30:"./major/175/5312/Master//9.gif";s:9:"教育学";s:30:"./major/175/5312/Master//4.gif";s:9:"管理学";s:30:"./major/175/5312/Master//3.gif";s:6:"哲学";s:31:"./major/175/5312/Master//11.gif";s:6:"医学";s:31:"./major/175/5312/Master//10.gif";}</t>
  </si>
  <si>
    <t>{"Address":"Belmont University, Office of Admissions, 1900 Belmont Blvd., Nashville, TN 37212","Tel":"+1 (615) 460-6785","Fax":"+1 (615) 460-5434","Mail":"buadmission@mail.belmont.edu","ApplyOnline":"http://www.belmont.edu/graduate/index.html","Conditions_Cost": [{"score":"2.75"},{"score":"3.0"}],"Conditions_Edu": "本科毕业", "Conditions_Test": "","Conditions_Age": "无明确要求","MajorSum": "19", "OpeningTime": [{"time":"8月1日","tip":"英语专业秋季入学申请截止日期"},{"time":"5月1日","tip":"英语专业夏季入学申请截止日期"},{"time":"12月1日","tip":"英语专业春季入学申请截止日期"}],"Tuition": "17640","Other_Application": "-1","Other_reg": "-1","Other_books": "-1","ScholarshipUrl": "http://www.belmont.edu/sfs/scholarships/index.html","alimony":"12768-21600","Other_Conditions": "申请者需提供GRE考试成绩。&amp;nbsp;&amp;nbsp;以上要求为英语硕士入学要求。","Currency": "美元","Rate": "6.3387"}</t>
  </si>
  <si>
    <t>1.美国语言中心（ELS）：112&amp;nbsp;2.申请者需获得执业护士证书。&amp;nbsp;以上要求为护理学博士入学要求。</t>
  </si>
  <si>
    <t>a:2:{s:6:"医学";s:27:"./major/175/5312/Dr//10.gif";s:6:"法学";s:26:"./major/175/5312/Dr//1.gif";}</t>
  </si>
  <si>
    <t>{"Address":"Belmont University, Office of Admissions, 1900 Belmont Blvd., Nashville, TN 37212","Tel":"+1 (615) 460-6785","Fax":"+1 (615) 460-5434","Mail":"buadmission@mail.belmont.edu","ApplyOnline":"http://www.belmont.edu/graduate/index.html","Conditions_Cost": [{"score":"3.5"}],"Conditions_Edu": "硕士毕业", "Conditions_Test": [{"type":"传统托福(PBT)","score":"550"},{"type":"托福网考(IBT)","score":"80"}],"Conditions_Age": "无明确要求","MajorSum": "5", "OpeningTime": "","Tuition": "20100","Other_Application": "-1","Other_reg": "-1","Other_books": "-1","ScholarshipUrl": "http://www.belmont.edu/sfs/scholarships/index.html","alimony":"12768-21600","Other_Conditions": "1.美国语言中心（ELS）：112&amp;nbsp;2.申请者需获得执业护士证书。&amp;nbsp;以上要求为护理学博士入学要求。","Currency": "美元","Rate": "6.3387"}</t>
  </si>
  <si>
    <t>masseyadmissions@belmont.edu</t>
  </si>
  <si>
    <t>a:6:{i:0;O:8:"stdClass":2:{s:4:"time";s:8:"7月1日";s:3:"tip";s:48:"秋季入学申请截止时间（优先录取）";}i:1;O:8:"stdClass":2:{s:4:"time";s:8:"8月3日";s:3:"tip";s:48:"秋季入学申请截止时间（最终录取）";}i:2;O:8:"stdClass":2:{s:4:"time";s:9:"11月1日";s:3:"tip";s:48:"春季入学申请截止时间（优先录取）";}i:3;O:8:"stdClass":2:{s:4:"time";s:9:"12月1日";s:3:"tip";s:48:"春季入学申请截止时间（最终录取）";}i:4;O:8:"stdClass":2:{s:4:"time";s:8:"4月1日";s:3:"tip";s:48:"夏季入学申请截止时间（优先录取）";}i:5;O:8:"stdClass":2:{s:4:"time";s:8:"5月1日";s:3:"tip";s:48:"夏季入学申请截止时间（最终录取）";}}</t>
  </si>
  <si>
    <t>1.申请者需提供就读大学成绩单。&amp;nbsp;2.提供GMAT考试成绩。</t>
  </si>
  <si>
    <t>+1 (615) 460-6480</t>
  </si>
  <si>
    <t>a:1:{s:9:"管理学";s:27:"./major/175/5312/MBA//3.gif";}</t>
  </si>
  <si>
    <t>{"Address":"Belmont University, Office of Admissions, 1900 Belmont Blvd., Nashville, TN 37212","Tel":"+1 (615) 460-6480","Fax":"","Mail":"masseyadmissions@belmont.edu","Conditions_Cost": "","Conditions_Edu": "本科毕业", "Conditions_Test": "", "Conditions_Work": "无明确要求","xueZhi": "12个月 全日制12个月","Conditions_Age": "8","MajorSum": "1", "OpeningTime": [{"time":"7月1日","tip":"秋季入学申请截止时间（优先录取）"},{"time":"8月3日","tip":"秋季入学申请截止时间（最终录取）"},{"time":"11月1日","tip":"春季入学申请截止时间（优先录取）"},{"time":"12月1日","tip":"春季入学申请截止时间（最终录取）"},{"time":"4月1日","tip":"夏季入学申请截止时间（优先录取）"},{"time":"5月1日","tip":"夏季入学申请截止时间（最终录取）"}],"Tuition": "31800","Other_Application": "50","Other_reg": "-1","Other_books": "-1","ScholarshipUrl": "","alimony":"12768-21600","Other_Conditions": "1.申请者需提供就读大学成绩单。&amp;nbsp;2.提供GMAT考试成绩。","Currency": "美元","Rate": "6.3387"}</t>
  </si>
  <si>
    <t>a:4:{s:6:"农学";s:34:"./major/175/5312/Foundation//8.gif";s:9:"教育学";s:34:"./major/175/5312/Foundation//4.gif";s:6:"医学";s:35:"./major/175/5312/Foundation//10.gif";s:6:"法学";s:34:"./major/175/5312/Foundation//1.gif";}</t>
  </si>
  <si>
    <t>{"Address":"Belmont University, Office of Admissions, 1900 Belmont Boulevard, Nashville, TN 37212","Tel":"+1 615-460-6785","Fax":"+1 615-460-5434","Mail":"buadmission@mail.belmont.edu","ApplyOnline":"http://www.belmont.edu/prospectivestudents/apply/freshmen/index.html","Conditions_Cost": "","Conditions_Edu": "无明确要求", "Conditions_Test": "","Conditions_Age": "无明确要求","MajorSum": "8", "OpeningTime": "","Tuition": "-1","Other_Application": "-1","Other_reg": "-1","Other_books": "-1","ScholarshipUrl": "","alimony":"12768-21600","Other_Conditions": "无明确要求","Currency": "美元","Rate": "6.3387"}</t>
  </si>
  <si>
    <t>诺克斯学院（盖尔斯堡）</t>
  </si>
  <si>
    <t>Knox College (Galesburg)</t>
  </si>
  <si>
    <t>Office of Admission 2 East South Street  Galesburg, IL 61401-4999</t>
  </si>
  <si>
    <t>admission@knox.edu</t>
  </si>
  <si>
    <t>a:3:{i:0;O:8:"stdClass":2:{s:4:"time";s:9:"11月1日";s:3:"tip";s:46:"提前录取1（无限制申请）截止日期";}i:1;O:8:"stdClass":2:{s:4:"time";s:9:"12月1日";s:3:"tip";s:46:"提前录取2（无限制申请）截止日期";}i:2;O:8:"stdClass":2:{s:4:"time";s:8:"2月1日";s:3:"tip";s:30:"常规录取申请截止日期";}}</t>
  </si>
  <si>
    <t>1.申请人需提交托福或雅思考试成绩。&amp;nbsp;2.可提交SAT、ACT、GCE等考试成绩。</t>
  </si>
  <si>
    <t>http://www.knox.edu/admission/scholarships.html</t>
  </si>
  <si>
    <t>+1 309-341-7100</t>
  </si>
  <si>
    <t>a:10:{s:6:"文学";s:37:"./major/175/1909/Undergraduate//9.gif";s:9:"历史学";s:37:"./major/175/1909/Undergraduate//7.gif";s:6:"理学";s:37:"./major/175/1909/Undergraduate//6.gif";s:9:"经济学";s:37:"./major/175/1909/Undergraduate//5.gif";s:9:"教育学";s:37:"./major/175/1909/Undergraduate//4.gif";s:9:"管理学";s:37:"./major/175/1909/Undergraduate//3.gif";s:6:"工学";s:37:"./major/175/1909/Undergraduate//2.gif";s:6:"哲学";s:38:"./major/175/1909/Undergraduate//11.gif";s:6:"医学";s:38:"./major/175/1909/Undergraduate//10.gif";s:6:"法学";s:37:"./major/175/1909/Undergraduate//1.gif";}</t>
  </si>
  <si>
    <t>{"Address":"Office of Admission 2 East South Street  Galesburg, IL 61401-4999  ","Tel":"+1 309-341-7100","Fax":"","Mail":"admission@knox.edu","ApplyOnline":"http://www.commonapp.org/","Conditions_Cost": "","Conditions_Edu": "高中毕业", "Conditions_Test": "","Conditions_Age": "无明确要求","MajorSum": "45", "OpeningTime": [{"time":"11月1日","tip":"提前录取1（无限制申请）截止日期"},{"time":"12月1日","tip":"提前录取2（无限制申请）截止日期"},{"time":"2月1日","tip":"常规录取申请截止日期"}],"Tuition": "39765","Other_Application": "-1","Other_reg": "-1","Other_books": "-1","ScholarshipUrl": "http://www.knox.edu/admission/scholarships.html","alimony":"12768-21600","Other_Conditions": "1.申请人需提交托福或雅思考试成绩。&amp;nbsp;2.可提交SAT、ACT、GCE等考试成绩。","Currency": "美元","Rate": "6.3387"}</t>
  </si>
  <si>
    <t>a:6:{s:6:"农学";s:34:"./major/175/1909/Foundation//8.gif";s:9:"经济学";s:34:"./major/175/1909/Foundation//5.gif";s:9:"管理学";s:34:"./major/175/1909/Foundation//3.gif";s:6:"工学";s:34:"./major/175/1909/Foundation//2.gif";s:6:"医学";s:35:"./major/175/1909/Foundation//10.gif";s:6:"法学";s:34:"./major/175/1909/Foundation//1.gif";}</t>
  </si>
  <si>
    <t>{"Address":"Office of Admission 2 East South Street  Galesburg, IL 61401-4999  ","Tel":"+1 309-341-7100","Fax":"","Mail":"admission@knox.edu","ApplyOnline":"http://www.commonapp.org/","Conditions_Cost": "","Conditions_Edu": "无明确要求", "Conditions_Test": "","Conditions_Age": "无明确要求","MajorSum": "9", "OpeningTime": "","Tuition": "-1","Other_Application": "-1","Other_reg": "-1","Other_books": "-1","ScholarshipUrl": "","alimony":"12768-21600","Other_Conditions": "无明确要求","Currency": "美元","Rate": "6.3387"}</t>
  </si>
  <si>
    <t>夏威夷太平洋大学（檀香山）</t>
  </si>
  <si>
    <t>Hawaii Pacific University (Honolulu)</t>
  </si>
  <si>
    <t>Hawai`i Pacific University International Admissions 1164 Bishop Street, Suite #1100 Honolulu, HI 96813 USA</t>
  </si>
  <si>
    <t>http://www.hpu.edu/International_Student/Future_Student/International_admissions/Applications_Brochures.html</t>
  </si>
  <si>
    <t>a:13:{i:0;O:8:"stdClass":2:{s:4:"type";s:17:"传统托福(PBT)";s:5:"score";s:3:"550";}i:1;O:8:"stdClass":2:{s:4:"type";s:17:"托福机考(CBT)";s:5:"score";s:3:"213";}i:2;O:8:"stdClass":2:{s:4:"type";s:23:"托福机考(CBT)写作";s:5:"score";s:3:"5.0";}i:3;O:8:"stdClass":2:{s:4:"type";s:17:"托福网考(IBT)";s:5:"score";s:2:"80";}i:4;O:8:"stdClass":2:{s:4:"type";s:23:"托福网考(IBT)写作";s:5:"score";s:2:"25";}i:5;O:8:"stdClass":2:{s:4:"type";s:6:"雅思";s:5:"score";s:3:"6.0";}i:6;O:8:"stdClass":2:{s:4:"type";s:12:"雅思写作";s:5:"score";s:3:"6.5";}i:7;O:8:"stdClass":2:{s:4:"type";s:3:"CPE";s:5:"score";s:1:"C";}i:8;O:8:"stdClass":2:{s:4:"type";s:3:"CAE";s:5:"score";s:1:"A";}i:9;O:8:"stdClass":2:{s:4:"type";s:3:"PTE";s:5:"score";s:2:"58";}i:10;O:8:"stdClass":2:{s:4:"type";s:3:"SAT";s:5:"score";s:3:"860";}i:11;O:8:"stdClass":2:{s:4:"type";s:9:"ACT数学";s:5:"score";s:2:"21";}i:12;O:8:"stdClass":2:{s:4:"type";s:9:"ACT英语";s:5:"score";s:2:"18";}}</t>
  </si>
  <si>
    <t>+1 808-543-8065</t>
  </si>
  <si>
    <t>international@hpu.edu</t>
  </si>
  <si>
    <t>http://www.hpu.edu/financialaid/Scholarships/index.html</t>
  </si>
  <si>
    <t>+1 808 544 0238</t>
  </si>
  <si>
    <t>a:10:{s:6:"文学";s:37:"./major/175/1736/Undergraduate//9.gif";s:9:"历史学";s:37:"./major/175/1736/Undergraduate//7.gif";s:6:"理学";s:37:"./major/175/1736/Undergraduate//6.gif";s:9:"经济学";s:37:"./major/175/1736/Undergraduate//5.gif";s:9:"教育学";s:37:"./major/175/1736/Undergraduate//4.gif";s:9:"管理学";s:37:"./major/175/1736/Undergraduate//3.gif";s:6:"工学";s:37:"./major/175/1736/Undergraduate//2.gif";s:6:"军事";s:38:"./major/175/1736/Undergraduate//12.gif";s:6:"医学";s:38:"./major/175/1736/Undergraduate//10.gif";s:6:"法学";s:37:"./major/175/1736/Undergraduate//1.gif";}</t>
  </si>
  <si>
    <t>{"Address":"Hawai`i Pacific University International Admissions 1164 Bishop Street, Suite #1100 Honolulu, HI 96813 USA","Tel":"+1 808 544 0238","Fax":"+1 808-543-8065","Mail":"international@hpu.edu","ApplyOnline":"http://www.hpu.edu/International_Student/Future_Student/International_admissions/Applications_Brochures.html","Conditions_Cost": [{"score":"2.5"}],"Conditions_Edu": "高中毕业", "Conditions_Test": [{"type":"传统托福(PBT)","score":"550"},{"type":"托福机考(CBT)","score":"213"},{"type":"托福机考(CBT)写作","score":"5.0"},{"type":"托福网考(IBT)","score":"80"},{"type":"托福网考(IBT)写作","score":"25"},{"type":"雅思","score":"6.0"},{"type":"雅思写作","score":"6.5"},{"type":"CPE","score":"C"},{"type":"CAE","score":"A"},{"type":"PTE","score":"58"},{"type":"SAT","score":"860"},{"type":"ACT数学","score":"21"},{"type":"ACT英语","score":"18"}],"Conditions_Age": "无明确要求","MajorSum": "56", "OpeningTime": "","Tuition": "19980","Other_Application": "50","Other_reg": "-1","Other_books": "-1","ScholarshipUrl": "http://www.hpu.edu/financialaid/Scholarships/index.html","alimony":"12768-21600","Other_Conditions": "无明确要求","Currency": "美元","Rate": "6.3387"}</t>
  </si>
  <si>
    <t>Hawai'i Pacific University International Center1164 Bishop Street, Suite 1100 Honolulu, Hawaii 96813  U.S.A.</t>
  </si>
  <si>
    <t>http://www.hpu.edu/admissions/apply_now.html</t>
  </si>
  <si>
    <t>a:6:{i:0;O:8:"stdClass":2:{s:4:"type";s:17:"传统托福(PBT)";s:5:"score";s:3:"550";}i:1;O:8:"stdClass":2:{s:4:"type";s:17:"托福机考(CBT)";s:5:"score";s:3:"213";}i:2;O:8:"stdClass":2:{s:4:"type";s:17:"托福网考(IBT)";s:5:"score";s:2:"80";}i:3;O:8:"stdClass":2:{s:4:"type";s:23:"托福网考(IBT)写作";s:5:"score";s:2:"25";}i:4;O:8:"stdClass":2:{s:4:"type";s:6:"雅思";s:5:"score";s:1:"6";}i:5;O:8:"stdClass":2:{s:4:"type";s:12:"雅思写作";s:5:"score";s:3:"6.5";}}</t>
  </si>
  <si>
    <t>+1 (808) 544-0280</t>
  </si>
  <si>
    <t>grad@hpu.edu</t>
  </si>
  <si>
    <t>http://www.hpu.edu/financialaid/Scholarships/ScholarshipsforGraduateStudents.html</t>
  </si>
  <si>
    <t>+1 (808) 543-8034</t>
  </si>
  <si>
    <t>a:8:{s:6:"文学";s:30:"./major/175/1736/Master//9.gif";s:6:"理学";s:30:"./major/175/1736/Master//6.gif";s:9:"教育学";s:30:"./major/175/1736/Master//4.gif";s:9:"管理学";s:30:"./major/175/1736/Master//3.gif";s:6:"工学";s:30:"./major/175/1736/Master//2.gif";s:6:"军事";s:31:"./major/175/1736/Master//12.gif";s:6:"医学";s:31:"./major/175/1736/Master//10.gif";s:6:"法学";s:30:"./major/175/1736/Master//1.gif";}</t>
  </si>
  <si>
    <t>{"Address":"Hawai'i Pacific University International Center1164 Bishop Street, Suite 1100 Honolulu, Hawaii 96813  U.S.A. ","Tel":"+1 (808) 543-8034","Fax":"+1 (808) 544-0280 ","Mail":"grad@hpu.edu","ApplyOnline":"http://www.hpu.edu/admissions/apply_now.html","Conditions_Cost": "","Conditions_Edu": "本科毕业", "Conditions_Test": [{"type":"传统托福(PBT)","score":"550"},{"type":"托福机考(CBT)","score":"213"},{"type":"托福网考(IBT)","score":"80"},{"type":"托福网考(IBT)写作","score":"25"},{"type":"雅思","score":"6"},{"type":"雅思写作","score":"6.5"}],"Conditions_Age": "无明确要求","MajorSum": "14", "OpeningTime": "","Tuition": "14850","Other_Application": "50","Other_reg": "-1","Other_books": "-1","ScholarshipUrl": "http://www.hpu.edu/financialaid/Scholarships/ScholarshipsforGraduateStudents.html","alimony":"12768-21600","Other_Conditions": "无明确要求","Currency": "美元","Rate": "6.3387"}</t>
  </si>
  <si>
    <t>College of Business Administration, Hawai'i Pacific University, 1164 Bishop Street, Honolulu, Hawai'i 96813 U.S.A.</t>
  </si>
  <si>
    <t>a:6:{i:0;O:8:"stdClass":2:{s:4:"type";s:17:"传统托福(PBT)";s:5:"score";s:3:"550";}i:1;O:8:"stdClass":2:{s:4:"type";s:23:"传统托福(PBT)写作";s:5:"score";s:1:"5";}i:2;O:8:"stdClass":2:{s:4:"type";s:17:"托福机考(CBT)";s:5:"score";s:3:"213";}i:3;O:8:"stdClass":2:{s:4:"type";s:17:"托福网考(IBT)";s:5:"score";s:2:"80";}i:4;O:8:"stdClass":2:{s:4:"type";s:6:"雅思";s:5:"score";s:1:"6";}i:5;O:8:"stdClass":2:{s:4:"type";s:12:"雅思写作";s:5:"score";s:3:"6.5";}}</t>
  </si>
  <si>
    <t>lram@hpu.edu</t>
  </si>
  <si>
    <t>注：申请工商管理硕士（12个月）要求托福网考90分，写作25分，雅思7.0分，写作6.5分。</t>
  </si>
  <si>
    <t>+1 808-544-0808</t>
  </si>
  <si>
    <t>18个月 全日制MBA（持有商学学位的申请者需要18个月完成，未持有商学学位的申请者需要24各月完成）</t>
  </si>
  <si>
    <t>a:1:{s:9:"管理学";s:27:"./major/175/1736/MBA//3.gif";}</t>
  </si>
  <si>
    <t>{"Address":"College of Business Administration, Hawai'i Pacific University, 1164 Bishop Street, Honolulu, Hawai'i 96813 U.S.A.","Tel":"+1 808-544-0808","Fax":"","Mail":"lram@hpu.edu","Conditions_Cost": "","Conditions_Edu": "本科毕业", "Conditions_Test": [{"type":"传统托福(PBT)","score":"550"},{"type":"传统托福(PBT)写作","score":"5"},{"type":"托福机考(CBT)","score":"213"},{"type":"托福网考(IBT)","score":"80"},{"type":"雅思","score":"6"},{"type":"雅思写作","score":"6.5"}], "Conditions_Work": "无明确要求","xueZhi": "18个月 全日制MBA（持有商学学位的申请者需要18个月完成，未持有商学学位的申请者需要24各月完成）","Conditions_Age": "无明确要求","MajorSum": "2", "OpeningTime": "","Tuition": "13770","Other_Application": "50","Other_reg": "-1","Other_books": "-1","ScholarshipUrl": "","alimony":"12768-21600","Other_Conditions": "注：申请工商管理硕士（12个月）要求托福网考90分，写作25分，雅思7.0分，写作6.5分。","Currency": "美元","Rate": "6.3387"}</t>
  </si>
  <si>
    <t>a:7:{s:6:"理学";s:31:"./major/175/1736/NetWork//6.gif";s:9:"经济学";s:31:"./major/175/1736/NetWork//5.gif";s:9:"教育学";s:31:"./major/175/1736/NetWork//4.gif";s:9:"管理学";s:31:"./major/175/1736/NetWork//3.gif";s:6:"工学";s:31:"./major/175/1736/NetWork//2.gif";s:6:"医学";s:32:"./major/175/1736/NetWork//10.gif";s:6:"法学";s:31:"./major/175/1736/NetWork//1.gif";}</t>
  </si>
  <si>
    <t>{"Address":"Hawai'i Pacific University International Center1164 Bishop Street, Suite 1100 Honolulu, Hawaii 96813  U.S.A. ","Tel":"+1 (808) 543-8034","Fax":"+1 (808) 544-0280 ","Mail":"grad@hpu.edu","ApplyOnline":"http://www.hpu.edu/admissions/apply_now.html","Conditions_Cost": "","Conditions_Edu": "无明确要求", "Conditions_Test": "","Conditions_Age": "无明确要求","MajorSum": "23", "OpeningTime": "","Tuition": "14850","Other_Application": "","Other_reg": "-1","Other_books": "-1","ScholarshipUrl": "","alimony":"12768-21600","Other_Conditions": "无明确要求","Currency": "美元","Rate": "6.3387"}</t>
  </si>
  <si>
    <t>http://www.hpu.edu/International_Student/Future_Student/bridge/index.html</t>
  </si>
  <si>
    <t>a:5:{i:0;O:8:"stdClass":2:{s:4:"type";s:17:"传统托福(PBT)";s:5:"score";s:3:"523";}i:1;O:8:"stdClass":2:{s:4:"type";s:17:"托福机考(CBT)";s:5:"score";s:3:"193";}i:2;O:8:"stdClass":2:{s:4:"type";s:17:"托福网考(IBT)";s:5:"score";s:2:"70";}i:3;O:8:"stdClass":2:{s:4:"type";s:6:"雅思";s:5:"score";s:3:"5.5";}i:4;O:8:"stdClass":2:{s:4:"type";s:6:"托业";s:5:"score";s:3:"691";}}</t>
  </si>
  <si>
    <t>1 808-543-8065</t>
  </si>
  <si>
    <t>学术要求：&amp;nbsp;提交之前学习成绩单。</t>
  </si>
  <si>
    <t>1 808-544-0238</t>
  </si>
  <si>
    <t>a:2:{s:9:"教育学";s:34:"./major/175/1736/Foundation//4.gif";s:6:"医学";s:35:"./major/175/1736/Foundation//10.gif";}</t>
  </si>
  <si>
    <t>{"Address":"Hawai`i Pacific University International Admissions 1164 Bishop Street, Suite #1100 Honolulu, HI 96813 USA","Tel":"1 808-544-0238","Fax":"1 808-543-8065","Mail":"international@hpu.edu","ApplyOnline":"http://www.hpu.edu/International_Student/Future_Student/bridge/index.html","Conditions_Cost": "","Conditions_Edu": "无明确要求", "Conditions_Test": [{"type":"传统托福(PBT)","score":"523"},{"type":"托福机考(CBT)","score":"193"},{"type":"托福网考(IBT)","score":"70"},{"type":"雅思","score":"5.5"},{"type":"托业","score":"691"}],"Conditions_Age": "无明确要求","MajorSum": "3", "OpeningTime": "","Tuition": "11593","Other_Application": "50","Other_reg": "-1","Other_books": "-1","ScholarshipUrl": "","alimony":"12768-21600","Other_Conditions": "学术要求：&amp;nbsp;提交之前学习成绩单。","Currency": "美元","Rate": "6.3387"}</t>
  </si>
  <si>
    <t>匹泽学院（克莱尔蒙特）</t>
  </si>
  <si>
    <t>Pitzer College (Claremont)</t>
  </si>
  <si>
    <t>The Office of Admission, Pitzer College, 1050 N Mills Ave, Claremont, CA 91711</t>
  </si>
  <si>
    <t>http://www.pitzer.edu/admission/apply_to_pitzer.asp</t>
  </si>
  <si>
    <t>a:3:{i:0;O:8:"stdClass":2:{s:4:"type";s:17:"托福机考(CBT)";s:5:"score";s:3:"240";}i:1;O:8:"stdClass":2:{s:4:"type";s:17:"托福网考(IBT)";s:5:"score";s:2:"95";}i:2;O:8:"stdClass":2:{s:4:"type";s:6:"雅思";s:5:"score";s:1:"7";}}</t>
  </si>
  <si>
    <t>+1 909-621-8770</t>
  </si>
  <si>
    <t>admission@pitzer.edu</t>
  </si>
  <si>
    <t>a:3:{i:0;O:8:"stdClass":2:{s:4:"time";s:10:"11月15日";s:3:"tip";s:31:"提前录取1申请截止日期";}i:1;O:8:"stdClass":2:{s:4:"time";s:8:"1月1日";s:3:"tip";s:64:"提前录取2申请截止日期，常规录取申请截止日期";}i:2;O:8:"stdClass":2:{s:4:"time";s:8:"5月1日";s:3:"tip";s:30:"秋季入学申请截止时间";}}</t>
  </si>
  <si>
    <t>1、完成该校语言中心相关课程者，不必提交其他语言考试成绩。&amp;nbsp;2、申请者可提供SAT、ACT考试成绩。</t>
  </si>
  <si>
    <t>http://www.pitzer.edu/admission/financial_aid/index.asp</t>
  </si>
  <si>
    <t>+1 909-621-8129</t>
  </si>
  <si>
    <t>a:8:{s:6:"文学";s:36:"./major/175/785/Undergraduate//9.gif";s:9:"历史学";s:36:"./major/175/785/Undergraduate//7.gif";s:6:"理学";s:36:"./major/175/785/Undergraduate//6.gif";s:9:"经济学";s:36:"./major/175/785/Undergraduate//5.gif";s:9:"管理学";s:36:"./major/175/785/Undergraduate//3.gif";s:6:"哲学";s:37:"./major/175/785/Undergraduate//11.gif";s:6:"医学";s:37:"./major/175/785/Undergraduate//10.gif";s:6:"法学";s:36:"./major/175/785/Undergraduate//1.gif";}</t>
  </si>
  <si>
    <t>{"Address":"The Office of Admission, Pitzer College, 1050 N Mills Ave, Claremont, CA 91711","Tel":"+1 909-621-8129","Fax":"+1 909-621-8770","Mail":"admission@pitzer.edu","ApplyOnline":"http://www.pitzer.edu/admission/apply_to_pitzer.asp","Conditions_Cost": "","Conditions_Edu": "高中毕业", "Conditions_Test": [{"type":"托福机考(CBT)","score":"240"},{"type":"托福网考(IBT)","score":"95"},{"type":"雅思","score":"7"}],"Conditions_Age": "无明确要求","MajorSum": "40", "OpeningTime": [{"time":"11月15日","tip":"提前录取1申请截止日期"},{"time":"1月1日","tip":"提前录取2申请截止日期，常规录取申请截止日期"},{"time":"5月1日","tip":"秋季入学申请截止时间"}],"Tuition": "44752","Other_Application": "65","Other_reg": "-1","Other_books": "-1","ScholarshipUrl": "http://www.pitzer.edu/admission/financial_aid/index.asp","alimony":"12768-21600","Other_Conditions": "1、完成该校语言中心相关课程者，不必提交其他语言考试成绩。&amp;nbsp;2、申请者可提供SAT、ACT考试成绩。","Currency": "美元","Rate": "6.3387"}</t>
  </si>
  <si>
    <t>俄勒冈理工学院（克拉马斯瀑布）</t>
  </si>
  <si>
    <t>Oregon Institute of Technology (Klamath Falls)</t>
  </si>
  <si>
    <t>Admissions, Oregon Institute of Technology, 3201 Campus Drive, Klamath Falls OR 97601 USA</t>
  </si>
  <si>
    <t>https://banweb.ous.edu/oitprd/owa/bwskalog.P_DispLoginNon</t>
  </si>
  <si>
    <t>a:4:{i:0;O:8:"stdClass":2:{s:4:"type";s:17:"传统托福(PBT)";s:5:"score";s:3:"520";}i:1;O:8:"stdClass":2:{s:4:"type";s:17:"托福机考(CBT)";s:5:"score";s:3:"190";}i:2;O:8:"stdClass":2:{s:4:"type";s:17:"托福网考(IBT)";s:5:"score";s:2:"68";}i:3;O:8:"stdClass":2:{s:4:"type";s:6:"雅思";s:5:"score";s:1:"6";}}</t>
  </si>
  <si>
    <t>1-541.885.1024</t>
  </si>
  <si>
    <t>oit@oit.edu</t>
  </si>
  <si>
    <t>a:4:{i:0;O:8:"stdClass":2:{s:4:"time";s:8:"5月1日";s:3:"tip";s:30:"秋季入学申请截止时间";}i:1;O:8:"stdClass":2:{s:4:"time";s:8:"9月1日";s:3:"tip";s:30:"冬季入学申请截止时间";}i:2;O:8:"stdClass":2:{s:4:"time";s:9:"12月1日";s:3:"tip";s:30:"春季入学申请截止时间";}i:3;O:8:"stdClass":2:{s:4:"time";s:8:"4月1日";s:3:"tip";s:30:"夏季入学申请截止时间";}}</t>
  </si>
  <si>
    <t>申请者可提供ACT或SAT成绩。</t>
  </si>
  <si>
    <t>http://www.oit.edu/prospective-students/financial-matters/scholarships</t>
  </si>
  <si>
    <t>1-541.885.1150</t>
  </si>
  <si>
    <t>a:5:{s:6:"文学";s:37:"./major/175/4788/Undergraduate//9.gif";s:6:"理学";s:37:"./major/175/4788/Undergraduate//6.gif";s:9:"管理学";s:37:"./major/175/4788/Undergraduate//3.gif";s:6:"工学";s:37:"./major/175/4788/Undergraduate//2.gif";s:6:"医学";s:38:"./major/175/4788/Undergraduate//10.gif";}</t>
  </si>
  <si>
    <t>{"Address":"Admissions, Oregon Institute of Technology, 3201 Campus Drive, Klamath Falls OR 97601 USA","Tel":"1-541.885.1150","Fax":"1-541.885.1024","Mail":"oit@oit.edu","ApplyOnline":"https://banweb.ous.edu/oitprd/owa/bwskalog.P_DispLoginNon","Conditions_Cost": "","Conditions_Edu": "高中毕业", "Conditions_Test": [{"type":"传统托福(PBT)","score":"520"},{"type":"托福机考(CBT)","score":"190"},{"type":"托福网考(IBT)","score":"68"},{"type":"雅思","score":"6"}],"Conditions_Age": "无明确要求","MajorSum": "33", "OpeningTime": [{"time":"5月1日","tip":"秋季入学申请截止时间"},{"time":"9月1日","tip":"冬季入学申请截止时间"},{"time":"12月1日","tip":"春季入学申请截止时间"},{"time":"4月1日","tip":"夏季入学申请截止时间"}],"Tuition": "12330","Other_Application": "50","Other_reg": "-1","Other_books": "-1","ScholarshipUrl": "http://www.oit.edu/prospective-students/financial-matters/scholarships","alimony":"12768-21600","Other_Conditions": "申请者可提供ACT或SAT成绩。","Currency": "美元","Rate": "6.3387"}</t>
  </si>
  <si>
    <t>http://www.oit.edu/programs/graduate-studies/admission-to-graduate-programs</t>
  </si>
  <si>
    <t>a:3:{i:0;O:8:"stdClass":2:{s:4:"type";s:17:"传统托福(PBT)";s:5:"score";s:3:"550";}i:1;O:8:"stdClass":2:{s:4:"type";s:17:"托福机考(CBT)";s:5:"score";s:3:"213";}i:2;O:8:"stdClass":2:{s:4:"type";s:17:"托福网考(IBT)";s:5:"score";s:2:"68";}}</t>
  </si>
  <si>
    <t>1-541-885-1024</t>
  </si>
  <si>
    <t>a:3:{i:0;O:8:"stdClass":2:{s:4:"time";s:8:"7月1日";s:3:"tip";s:30:"秋季入学申请截止时间";}i:1;O:8:"stdClass":2:{s:4:"time";s:9:"10月1日";s:3:"tip";s:30:"冬季入学申请截止时间";}i:2;O:8:"stdClass":2:{s:4:"time";s:8:"1月1日";s:3:"tip";s:30:"春季入学申请截止时间";}}</t>
  </si>
  <si>
    <t>http://www.oit.edu/programs/graduate-studies/graduate-fellowships-and-scholarships</t>
  </si>
  <si>
    <t>1-541-885-1150</t>
  </si>
  <si>
    <t>a:1:{s:6:"工学";s:30:"./major/175/4788/Master//2.gif";}</t>
  </si>
  <si>
    <t>{"Address":"Admissions, Oregon Institute of Technology, 3201 Campus Drive, Klamath Falls OR 97601 USA","Tel":"1-541-885-1150","Fax":"1-541-885-1024","Mail":"oit@oit.edu","ApplyOnline":"http://www.oit.edu/programs/graduate-studies/admission-to-graduate-programs","Conditions_Cost": [{"score":"3.0"}],"Conditions_Edu": "本科毕业", "Conditions_Test": [{"type":"传统托福(PBT)","score":"550"},{"type":"托福机考(CBT)","score":"213"},{"type":"托福网考(IBT)","score":"68"}],"Conditions_Age": "无明确要求","MajorSum": "2", "OpeningTime": [{"time":"7月1日","tip":"秋季入学申请截止时间"},{"time":"10月1日","tip":"冬季入学申请截止时间"},{"time":"1月1日","tip":"春季入学申请截止时间"}],"Tuition": "15316","Other_Application": "50","Other_reg": "-1","Other_books": "-1","ScholarshipUrl": "http://www.oit.edu/programs/graduate-studies/graduate-fellowships-and-scholarships","alimony":"12768-21600","Other_Conditions": "无明确要求","Currency": "美元","Rate": "6.3387"}</t>
  </si>
  <si>
    <t>http://www.oit.edu/prospective-students/admissions/international#applying</t>
  </si>
  <si>
    <t>a:3:{s:6:"农学";s:34:"./major/175/4788/Foundation//8.gif";s:9:"教育学";s:34:"./major/175/4788/Foundation//4.gif";s:6:"医学";s:35:"./major/175/4788/Foundation//10.gif";}</t>
  </si>
  <si>
    <t>{"Address":"Admissions, Oregon Institute of Technology, 3201 Campus Drive, Klamath Falls OR 97601 USA","Tel":"1-541.885.1150","Fax":"1-541.885.1024","Mail":"oit@oit.edu","ApplyOnline":"http://www.oit.edu/prospective-students/admissions/international#applying","Conditions_Cost": "","Conditions_Edu": "无明确要求", "Conditions_Test": "","Conditions_Age": "无明确要求","MajorSum": "6", "OpeningTime": "","Tuition": "-1","Other_Application": "-1","Other_reg": "-1","Other_books": "-1","ScholarshipUrl": "","alimony":"12768-21600","Other_Conditions": "无明确要求","Currency": "美元","Rate": "6.3387"}</t>
  </si>
  <si>
    <t>东北州立大学（塔勒夸）</t>
  </si>
  <si>
    <t>Northeastern State University (Tahlequah)</t>
  </si>
  <si>
    <t>Northeastern State University 600 N. Grand Avenue Tahlequah, Oklahoma 74464-2399 USA</t>
  </si>
  <si>
    <t>https://apply.nsuok.edu/Admissions/InternationalStudents.aspx</t>
  </si>
  <si>
    <t>+1 918-458-2056</t>
  </si>
  <si>
    <t>international@nsuok.edu</t>
  </si>
  <si>
    <t>a:3:{i:0;O:8:"stdClass":2:{s:4:"time";s:8:"7月1日";s:3:"tip";s:30:"秋季入学申请截止时间";}i:1;O:8:"stdClass":2:{s:4:"time";s:10:"10月15日";s:3:"tip";s:30:"春季入学申请截止时间";}i:2;O:8:"stdClass":2:{s:4:"time";s:8:"4月1日";s:3:"tip";s:30:"夏季入学申请截止时间";}}</t>
  </si>
  <si>
    <t>http://scholarships.nsuok.edu/</t>
  </si>
  <si>
    <t>+1 918-444-2050</t>
  </si>
  <si>
    <t>a:9:{s:6:"文学";s:37:"./major/175/4686/Undergraduate//9.gif";s:9:"历史学";s:37:"./major/175/4686/Undergraduate//7.gif";s:6:"理学";s:37:"./major/175/4686/Undergraduate//6.gif";s:9:"经济学";s:37:"./major/175/4686/Undergraduate//5.gif";s:9:"教育学";s:37:"./major/175/4686/Undergraduate//4.gif";s:9:"管理学";s:37:"./major/175/4686/Undergraduate//3.gif";s:6:"工学";s:37:"./major/175/4686/Undergraduate//2.gif";s:6:"医学";s:38:"./major/175/4686/Undergraduate//10.gif";s:6:"法学";s:37:"./major/175/4686/Undergraduate//1.gif";}</t>
  </si>
  <si>
    <t>{"Address":"Northeastern State University 600 N. Grand Avenue Tahlequah, Oklahoma 74464-2399 USA","Tel":"+1 918-444-2050","Fax":"+1 918-458-2056","Mail":"international@nsuok.edu","ApplyOnline":"https://apply.nsuok.edu/Admissions/InternationalStudents.aspx","Conditions_Cost": "","Conditions_Edu": "高中毕业", "Conditions_Test": [{"type":"传统托福(PBT)","score":"500"},{"type":"托福网考(IBT)","score":"61"},{"type":"雅思","score":"5.5"}],"Conditions_Age": "无明确要求","MajorSum": "68", "OpeningTime": [{"time":"7月1日","tip":"秋季入学申请截止时间"},{"time":"10月15日","tip":"春季入学申请截止时间"},{"time":"4月1日","tip":"夏季入学申请截止时间"}],"Tuition": "10722","Other_Application": "25","Other_reg": "-1","Other_books": "1033","ScholarshipUrl": "http://scholarships.nsuok.edu/","alimony":"12768-21600","Other_Conditions": "无明确要求","Currency": "美元","Rate": "6.3387"}</t>
  </si>
  <si>
    <t>Northeastern State University  Graduate College Office 601 N. Grand Ave. Tahlequah, OK 74464 USA</t>
  </si>
  <si>
    <t>+1 918-444-2295</t>
  </si>
  <si>
    <t>graduatecollege@nsuok.edu，international@nsuok.edu</t>
  </si>
  <si>
    <t>+1 918-458-2093</t>
  </si>
  <si>
    <t>a:8:{s:6:"文学";s:30:"./major/175/4686/Master//9.gif";s:6:"理学";s:30:"./major/175/4686/Master//6.gif";s:9:"经济学";s:30:"./major/175/4686/Master//5.gif";s:9:"教育学";s:30:"./major/175/4686/Master//4.gif";s:9:"管理学";s:30:"./major/175/4686/Master//3.gif";s:6:"工学";s:30:"./major/175/4686/Master//2.gif";s:6:"医学";s:31:"./major/175/4686/Master//10.gif";s:6:"法学";s:30:"./major/175/4686/Master//1.gif";}</t>
  </si>
  <si>
    <t>{"Address":"Northeastern State University  Graduate College Office 601 N. Grand Ave. Tahlequah, OK 74464 USA ","Tel":"+1 918-458-2093","Fax":"+1 918-444-2295","Mail":"graduatecollege@nsuok.edu，international@nsuok.edu","ApplyOnline":"https://apply.nsuok.edu/Admissions/InternationalStudents.aspx","Conditions_Cost": "","Conditions_Edu": "本科毕业", "Conditions_Test": [{"type":"传统托福(PBT)","score":"550"},{"type":"托福网考(IBT)","score":"79"},{"type":"雅思","score":"6.5"}],"Conditions_Age": "无明确要求","MajorSum": "23", "OpeningTime": [{"time":"7月1日","tip":"秋季入学申请截止时间"},{"time":"10月15日","tip":"春季入学申请截止时间"},{"time":"4月1日","tip":"夏季入学申请截止时间"}],"Tuition": "10278","Other_Application": "25","Other_reg": "-1","Other_books": "-1","ScholarshipUrl": "http://scholarships.nsuok.edu/","alimony":"12768-21600","Other_Conditions": "无明确要求","Currency": "美元","Rate": "6.3387"}</t>
  </si>
  <si>
    <t>Northeastern State University Oklahoma College of Optometry Admissions 1001 N. Grand Ave. Tahlequah, OK 74464-7017</t>
  </si>
  <si>
    <t>https://portal.optomcas.org/</t>
  </si>
  <si>
    <t>medearis@nsuok.edu</t>
  </si>
  <si>
    <t>http://optometry.nsuok.edu/Tuition,FinancialAid,Scholarships.aspx</t>
  </si>
  <si>
    <t>1 918-444-4006</t>
  </si>
  <si>
    <t>a:1:{s:6:"医学";s:27:"./major/175/4686/Dr//10.gif";}</t>
  </si>
  <si>
    <t>{"Address":"Northeastern State University Oklahoma College of Optometry Admissions 1001 N. Grand Ave. Tahlequah, OK 74464-7017","Tel":"1 918-444-4006","Fax":"","Mail":"medearis@nsuok.edu","ApplyOnline":"https://portal.optomcas.org/","Conditions_Cost": "","Conditions_Edu": "本科毕业", "Conditions_Test": "","Conditions_Age": "无明确要求","MajorSum": "1", "OpeningTime": [{"time":"2月1日","tip":"秋季入学申请截止时间"}],"Tuition": "27545","Other_Application": "45","Other_reg": "-1","Other_books": "-1","ScholarshipUrl": "http://optometry.nsuok.edu/Tuition,FinancialAid,Scholarships.aspx","alimony":"12768-21600","Other_Conditions": "无明确要求","Currency": "美元","Rate": "6.3387"}</t>
  </si>
  <si>
    <t>a:3:{s:9:"教育学";s:34:"./major/175/4686/Specialist//4.gif";s:9:"管理学";s:34:"./major/175/4686/Specialist//3.gif";s:21:"职教及其他类别";s:35:"./major/175/4686/Specialist//13.gif";}</t>
  </si>
  <si>
    <t>{"Address":"Northeastern State University 600 N. Grand Avenue Tahlequah, Oklahoma 74464-2399 USA","Tel":"+1 918-444-2050","Fax":"+1 918-458-2056","Mail":"international@nsuok.edu","ApplyOnline":"https://apply.nsuok.edu/Admissions/InternationalStudents.aspx","Conditions_Cost": "","Conditions_Edu": "高中毕业", "Conditions_Test": [{"type":"传统托福(PBT)","score":"500"},{"type":"托福网考(IBT)","score":"61"},{"type":"雅思","score":"5.5"}],"Conditions_Age": "无明确要求","MajorSum": "2", "OpeningTime": [{"time":"7月1日","tip":"秋季入学申请截止时间"},{"time":"10月15日","tip":"春季入学申请截止时间"},{"time":"4月1日","tip":"夏季入学申请截止时间"}],"Tuition": "10722","Other_Application": "25","Other_reg": "-1","Other_books": "1033","ScholarshipUrl": "http://scholarships.nsuok.edu/","alimony":"12768-21600","Other_Conditions": "无明确要求","Currency": "美元","Rate": "6.3387"}</t>
  </si>
  <si>
    <t>Northeastern State University Language &amp; Cultural Center 600 N. Grand Avenue Tahlequah, Oklahoma 74464-2399 USA</t>
  </si>
  <si>
    <t>http://academics.nsuok.edu/continuingeducation/LanguageandCulturalCenter/(ESL)EnglishasaSecondLanguage.aspx</t>
  </si>
  <si>
    <t>1 (918) 458-2056</t>
  </si>
  <si>
    <t>a:1:{i:0;O:8:"stdClass":2:{s:4:"time";s:9:"1月13日";s:3:"tip";s:86:"每年开课2次，分别为春季1月、3月，夏季6月、7月，秋季8月、10月";}}</t>
  </si>
  <si>
    <t>无语言要求。</t>
  </si>
  <si>
    <t>1 (918) 444-2050，1 918-444-2051</t>
  </si>
  <si>
    <t>a:2:{s:6:"文学";s:32:"./major/175/4686/Language//9.gif";s:9:"教育学";s:32:"./major/175/4686/Language//4.gif";}</t>
  </si>
  <si>
    <t>{"Address":"Northeastern State University Language &amp; Cultural Center 600 N. Grand Avenue Tahlequah, Oklahoma 74464-2399 USA","Tel":"1 (918) 444-2050，1 918-444-2051","Fax":"1 (918) 458-2056","Mail":"international@nsuok.edu","ApplyOnline":"http://academics.nsuok.edu/continuingeducation/LanguageandCulturalCenter/(ESL)EnglishasaSecondLanguage.aspx","Conditions_Cost": "","Conditions_Edu": "高中毕业", "Conditions_Test": "","Conditions_Age": "无明确要求","MajorSum": "1", "OpeningTime": [{"time":"1月13日","tip":"每年开课2次，分别为春季1月、3月，夏季6月、7月，秋季8月、10月"}],"Tuition": "-1","Other_Application": "-1","Other_reg": "-1","Other_books": "-1","ScholarshipUrl": "","alimony":"12768-21600","Other_Conditions": "无语言要求。","Currency": "美元","Rate": "6.3387"}</t>
  </si>
  <si>
    <t>+1 918-444-2295，+1 918-458-2056</t>
  </si>
  <si>
    <t>+1 918-458-2093，+1 918-444-2050</t>
  </si>
  <si>
    <t>a:5:{s:6:"文学";s:31:"./major/175/4686/NetWork//9.gif";s:6:"理学";s:31:"./major/175/4686/NetWork//6.gif";s:9:"教育学";s:31:"./major/175/4686/NetWork//4.gif";s:9:"管理学";s:31:"./major/175/4686/NetWork//3.gif";s:6:"医学";s:32:"./major/175/4686/NetWork//10.gif";}</t>
  </si>
  <si>
    <t>{"Address":"Northeastern State University  Graduate College Office 601 N. Grand Ave. Tahlequah, OK 74464 USA ","Tel":"+1 918-458-2093，+1 918-444-2050","Fax":"+1 918-444-2295，+1 918-458-2056","Mail":"graduatecollege@nsuok.edu，international@nsuok.edu","ApplyOnline":"https://apply.nsuok.edu/Admissions/InternationalStudents.aspx","Conditions_Cost": "","Conditions_Edu": "无明确要求", "Conditions_Test": "","Conditions_Age": "无明确要求","MajorSum": "6", "OpeningTime": "","Tuition": "10278","Other_Application": "","Other_reg": "-1","Other_books": "-1","ScholarshipUrl": "http://scholarships.nsuok.edu/","alimony":"12768-21600","Other_Conditions": "无明确要求","Currency": "美元","Rate": "6.3387"}</t>
  </si>
  <si>
    <t>a:2:{s:9:"教育学";s:34:"./major/175/4686/Foundation//4.gif";s:6:"医学";s:35:"./major/175/4686/Foundation//10.gif";}</t>
  </si>
  <si>
    <t>{"Address":"Northeastern State University 600 N. Grand Avenue Tahlequah, Oklahoma 74464-2399 USA","Tel":"+1 918-444-2050","Fax":"+1 918-458-2056","Mail":"international@nsuok.edu","ApplyOnline":"https://apply.nsuok.edu/Admissions/InternationalStudents.aspx","Conditions_Cost": "","Conditions_Edu": "无明确要求", "Conditions_Test": "","Conditions_Age": "无明确要求","MajorSum": "1", "OpeningTime": "","Tuition": "-1","Other_Application": "-1","Other_reg": "-1","Other_books": "-1","ScholarshipUrl": "","alimony":"12768-21600","Other_Conditions": "无明确要求","Currency": "美元","Rate": "6.3387"}</t>
  </si>
  <si>
    <t>密利克大学(迪凯特)</t>
  </si>
  <si>
    <t>Millikin University (Decatur)</t>
  </si>
  <si>
    <t>Millikin University - Office of Admission, 1184 W. Main Street, Decatur IL 62522 USA</t>
  </si>
  <si>
    <t>http://www.millikin.edu/admission/international/Pages/AdmissionCriteria.aspx</t>
  </si>
  <si>
    <t>international@millikin.edu</t>
  </si>
  <si>
    <t>http://www.millikin.edu/financialaid/toa/Pages/default.aspx</t>
  </si>
  <si>
    <t>+1 217.424.6210</t>
  </si>
  <si>
    <t>a:10:{s:6:"文学";s:37:"./major/175/1938/Undergraduate//9.gif";s:9:"历史学";s:37:"./major/175/1938/Undergraduate//7.gif";s:6:"理学";s:37:"./major/175/1938/Undergraduate//6.gif";s:9:"经济学";s:37:"./major/175/1938/Undergraduate//5.gif";s:9:"教育学";s:37:"./major/175/1938/Undergraduate//4.gif";s:9:"管理学";s:37:"./major/175/1938/Undergraduate//3.gif";s:6:"工学";s:37:"./major/175/1938/Undergraduate//2.gif";s:6:"哲学";s:38:"./major/175/1938/Undergraduate//11.gif";s:6:"医学";s:38:"./major/175/1938/Undergraduate//10.gif";s:6:"法学";s:37:"./major/175/1938/Undergraduate//1.gif";}</t>
  </si>
  <si>
    <t>{"Address":"Millikin University - Office of Admission, 1184 W. Main Street, Decatur IL 62522 USA","Tel":"+1 217.424.6210","Fax":"","Mail":"international@millikin.edu","ApplyOnline":"http://www.millikin.edu/admission/international/Pages/AdmissionCriteria.aspx","Conditions_Cost": "","Conditions_Edu": "高中毕业", "Conditions_Test": [{"type":"传统托福(PBT)","score":"550"},{"type":"托福网考(IBT)","score":"79"}],"Conditions_Age": "无明确要求","MajorSum": "47", "OpeningTime": "","Tuition": "27852","Other_Application": "-1","Other_reg": "-1","Other_books": "-1","ScholarshipUrl": "http://www.millikin.edu/financialaid/toa/Pages/default.aspx","alimony":"12768-21600","Other_Conditions": "无明确要求","Currency": "美元","Rate": "6.3387"}</t>
  </si>
  <si>
    <t>a:1:{s:6:"医学";s:31:"./major/175/1938/Master//10.gif";}</t>
  </si>
  <si>
    <t>{"Address":"Millikin University - Office of Admission, 1184 W. Main Street, Decatur IL 62522 USA","Tel":"+1 217.424.6210","Fax":"","Mail":"international@millikin.edu","ApplyOnline":"http://www.millikin.edu/admission/international/Pages/AdmissionCriteria.aspx","Conditions_Cost": "","Conditions_Edu": "本科毕业", "Conditions_Test": "","Conditions_Age": "无明确要求","MajorSum": "1", "OpeningTime": "","Tuition": "26600","Other_Application": "-1","Other_reg": "-1","Other_books": "-1","ScholarshipUrl": "http://www.millikin.edu/financialaid/toa/Pages/default.aspx","alimony":"12768-21600","Other_Conditions": "无明确要求","Currency": "美元","Rate": "6.3387"}</t>
  </si>
  <si>
    <t>https://muonline.millikin.edu/prod/bwskalog.p_disploginnew</t>
  </si>
  <si>
    <t>a:1:{s:6:"医学";s:27:"./major/175/1938/Dr//10.gif";}</t>
  </si>
  <si>
    <t>{"Address":"Millikin University - Office of Admission, 1184 W. Main Street, Decatur IL 62522 USA","Tel":"+1 217.424.6210","Fax":"","Mail":"international@millikin.edu","ApplyOnline":"https://muonline.millikin.edu/prod/bwskalog.p_disploginnew","Conditions_Cost": "","Conditions_Edu": "本科毕业", "Conditions_Test": [{"type":"传统托福(PBT)","score":"550"}],"Conditions_Age": "无明确要求","MajorSum": "1", "OpeningTime": [{"time":"7月1日","tip":""}],"Tuition": "26600","Other_Application": "-1","Other_reg": "-1","Other_books": "-1","ScholarshipUrl": "http://www.millikin.edu/financialaid/toa/Pages/default.aspx","alimony":"12768-21600","Other_Conditions": "无明确要求","Currency": "美元","Rate": "6.3387"}</t>
  </si>
  <si>
    <t>Millikin University, 1184 West Main Street, Decatur, IL 62522</t>
  </si>
  <si>
    <t>elc@millikin.edu</t>
  </si>
  <si>
    <t>a:1:{i:0;O:8:"stdClass":2:{s:4:"time";s:9:"1月31日";s:3:"tip";s:30:"每年开课2次，1月、8月";}}</t>
  </si>
  <si>
    <t>1.托福成绩低于500分。</t>
  </si>
  <si>
    <t>+1 217.420.6044</t>
  </si>
  <si>
    <t>a:1:{s:6:"文学";s:32:"./major/175/1938/Language//9.gif";}</t>
  </si>
  <si>
    <t>{"Address":"Millikin University, 1184 West Main Street, Decatur, IL 62522","Tel":"+1 217.420.6044","Fax":"","Mail":"elc@millikin.edu","ApplyOnline":"http://www.millikin.edu/admission/international/Pages/AdmissionCriteria.aspx","Conditions_Cost": "","Conditions_Edu": "无明确要求", "Conditions_Test": "","Conditions_Age": "无明确要求","MajorSum": "1", "OpeningTime": [{"time":"1月31日","tip":"每年开课2次，1月、8月"}],"Tuition": "700","Other_Application": "-1","Other_reg": "-1","Other_books": "-1","ScholarshipUrl": "","alimony":"12768-21600","Other_Conditions": "1.托福成绩低于500分。","Currency": "美元","Rate": "6.3387"}</t>
  </si>
  <si>
    <t>a:3:{s:9:"教育学";s:31:"./major/175/1938/NetWork//4.gif";s:9:"管理学";s:31:"./major/175/1938/NetWork//3.gif";s:6:"医学";s:32:"./major/175/1938/NetWork//10.gif";}</t>
  </si>
  <si>
    <t>{"Address":"Millikin University - Office of Admission, 1184 W. Main Street, Decatur IL 62522 USA","Tel":"+1 217.424.6210","Fax":"","Mail":"international@millikin.edu","ApplyOnline":"http://www.millikin.edu/admission/international/Pages/AdmissionCriteria.aspx","Conditions_Cost": "","Conditions_Edu": "无明确要求", "Conditions_Test": "","Conditions_Age": "无明确要求","MajorSum": "6", "OpeningTime": "","Tuition": "12510","Other_Application": "","Other_reg": "-1","Other_books": "-1","ScholarshipUrl": "http://www.millikin.edu/financialaid/toa/Pages/default.aspx","alimony":"12768-21600","Other_Conditions": "无明确要求","Currency": "美元","Rate": "6.3387"}</t>
  </si>
  <si>
    <t>a:5:{s:6:"农学";s:34:"./major/175/1938/Foundation//8.gif";s:9:"教育学";s:34:"./major/175/1938/Foundation//4.gif";s:6:"工学";s:34:"./major/175/1938/Foundation//2.gif";s:6:"医学";s:35:"./major/175/1938/Foundation//10.gif";s:6:"法学";s:34:"./major/175/1938/Foundation//1.gif";}</t>
  </si>
  <si>
    <t>{"Address":"Millikin University - Office of Admission, 1184 W. Main Street, Decatur IL 62522 USA","Tel":"+1 217.424.6210","Fax":"","Mail":"international@millikin.edu","ApplyOnline":"http://www.millikin.edu/admission/international/Pages/AdmissionCriteria.aspx","Conditions_Cost": "","Conditions_Edu": "无明确要求", "Conditions_Test": "","Conditions_Age": "无明确要求","MajorSum": "13", "OpeningTime": "","Tuition": "-1","Other_Application": "-1","Other_reg": "-1","Other_books": "-1","ScholarshipUrl": "","alimony":"12768-21600","Other_Conditions": "无明确要求","Currency": "美元","Rate": "6.3387"}</t>
  </si>
  <si>
    <t>缅因大学法明顿分校（法明顿）</t>
  </si>
  <si>
    <t>University of Maine at Farmington (Farmington)</t>
  </si>
  <si>
    <t>University of Maine at Farmington 246 Main Street Farmington, Maine USA 04938-1994 USA</t>
  </si>
  <si>
    <t>http://www.umf.maine.edu/admission/</t>
  </si>
  <si>
    <t>1 207-778-8182</t>
  </si>
  <si>
    <t>umfadmit@maine.edu</t>
  </si>
  <si>
    <t>http://www.umf.maine.edu/scholarships-aid/</t>
  </si>
  <si>
    <t>1 207-778-7050</t>
  </si>
  <si>
    <t>a:10:{s:6:"文学";s:37:"./major/175/2652/Undergraduate//9.gif";s:9:"历史学";s:37:"./major/175/2652/Undergraduate//7.gif";s:6:"理学";s:37:"./major/175/2652/Undergraduate//6.gif";s:9:"经济学";s:37:"./major/175/2652/Undergraduate//5.gif";s:9:"教育学";s:37:"./major/175/2652/Undergraduate//4.gif";s:9:"管理学";s:37:"./major/175/2652/Undergraduate//3.gif";s:6:"工学";s:37:"./major/175/2652/Undergraduate//2.gif";s:6:"哲学";s:38:"./major/175/2652/Undergraduate//11.gif";s:6:"医学";s:38:"./major/175/2652/Undergraduate//10.gif";s:6:"法学";s:37:"./major/175/2652/Undergraduate//1.gif";}</t>
  </si>
  <si>
    <t>{"Address":"University of Maine at Farmington 246 Main Street Farmington, Maine USA 04938-1994 USA","Tel":"1 207-778-7050","Fax":"1 207-778-8182","Mail":"umfadmit@maine.edu","ApplyOnline":"http://www.umf.maine.edu/admission/","Conditions_Cost": "","Conditions_Edu": "高中毕业", "Conditions_Test": [{"type":"传统托福(PBT)","score":"550"},{"type":"托福网考(IBT)","score":"79"},{"type":"雅思","score":"6.0"}],"Conditions_Age": "无明确要求","MajorSum": "31", "OpeningTime": "","Tuition": "17440","Other_Application": "-1","Other_reg": "-1","Other_books": "-1","ScholarshipUrl": "http://www.umf.maine.edu/scholarships-aid/","alimony":"12768-21600","Other_Conditions": "","Currency": "美元","Rate": "6.3387"}</t>
  </si>
  <si>
    <t>Office: 186 High Street Mailing: 111 South Street Farmington, ME 04938 USA</t>
  </si>
  <si>
    <t>http://gradstudies.umf.maine.edu/msed/apply/</t>
  </si>
  <si>
    <t>1 (207) 778-8134</t>
  </si>
  <si>
    <t>umfmasters@maine.edu</t>
  </si>
  <si>
    <t>1.提交2封推荐信。&amp;nbsp;2.未提及具体语言要求，详情请咨询该校。</t>
  </si>
  <si>
    <t>1 (207) 778-7502</t>
  </si>
  <si>
    <t>a:2:{s:9:"教育学";s:30:"./major/175/2652/Master//4.gif";s:9:"管理学";s:30:"./major/175/2652/Master//3.gif";}</t>
  </si>
  <si>
    <t>{"Address":"Office: 186 High Street Mailing: 111 South Street Farmington, ME 04938 USA","Tel":"1 (207) 778-7502","Fax":"1 (207) 778-8134","Mail":"umfmasters@maine.edu","ApplyOnline":"http://gradstudies.umf.maine.edu/msed/apply/","Conditions_Cost": "","Conditions_Edu": "高中毕业", "Conditions_Test": "","Conditions_Age": "无明确要求","MajorSum": "2", "OpeningTime": "","Tuition": "13200","Other_Application": "-1","Other_reg": "-1","Other_books": "-1","ScholarshipUrl": "http://www.umf.maine.edu/scholarships-aid/","alimony":"12768-21600","Other_Conditions": "1.提交2封推荐信。&amp;nbsp;2.未提及具体语言要求，详情请咨询该校。","Currency": "美元","Rate": "6.3387"}</t>
  </si>
  <si>
    <t>http://gradstudies.umf.maine.edu/certificate/</t>
  </si>
  <si>
    <t>a:3:{s:6:"理学";s:31:"./major/175/2652/NetWork//6.gif";s:9:"教育学";s:31:"./major/175/2652/NetWork//4.gif";s:9:"管理学";s:31:"./major/175/2652/NetWork//3.gif";}</t>
  </si>
  <si>
    <t>{"Address":"Office: 186 High Street Mailing: 111 South Street Farmington, ME 04938 USA","Tel":"1 (207) 778-7502","Fax":"1 (207) 778-8134","Mail":"umfmasters@maine.edu","ApplyOnline":"http://gradstudies.umf.maine.edu/certificate/","Conditions_Cost": "","Conditions_Edu": "无明确要求", "Conditions_Test": "","Conditions_Age": "无明确要求","MajorSum": "5", "OpeningTime": "","Tuition": "13200","Other_Application": "","Other_reg": "-1","Other_books": "-1","ScholarshipUrl": "http://www.umf.maine.edu/scholarships-aid/","alimony":"12768-21600","Other_Conditions": "无明确要求","Currency": "美元","Rate": "6.3387"}</t>
  </si>
  <si>
    <t>a:4:{s:9:"教育学";s:34:"./major/175/2652/Foundation//4.gif";s:9:"管理学";s:34:"./major/175/2652/Foundation//3.gif";s:6:"医学";s:35:"./major/175/2652/Foundation//10.gif";s:6:"法学";s:34:"./major/175/2652/Foundation//1.gif";}</t>
  </si>
  <si>
    <t>{"Address":"University of Maine at Farmington 246 Main Street Farmington, Maine USA 04938-1994 USA","Tel":"1 207-778-7050","Fax":"1 207-778-8182","Mail":"umfadmit@maine.edu","ApplyOnline":"http://www.umf.maine.edu/admission/","Conditions_Cost": "","Conditions_Edu": "无明确要求", "Conditions_Test": "","Conditions_Age": "无明确要求","MajorSum": "4", "OpeningTime": "","Tuition": "-1","Other_Application": "-1","Other_reg": "-1","Other_books": "-1","ScholarshipUrl": "","alimony":"12768-21600","Other_Conditions": "无明确要求","Currency": "美元","Rate": "6.3387"}</t>
  </si>
  <si>
    <t>戴尔玛学院（科帕斯克里斯蒂）</t>
  </si>
  <si>
    <t>Del Mar College (Corpus Christi)</t>
  </si>
  <si>
    <t>Office of Admissions, Del Mar College, 101 Baldwin Blvd.Corpus Christi, TX 78404 USA</t>
  </si>
  <si>
    <t>http://www.delmar.edu/Applying_to_Del_Mar.aspx</t>
  </si>
  <si>
    <t>+1 (361) 698-2219</t>
  </si>
  <si>
    <t>enroll@delmar.edu</t>
  </si>
  <si>
    <t>申请者需提交英语水平证明或参加该校ESOL课程。</t>
  </si>
  <si>
    <t>http://www.delmar.edu/scholarships/</t>
  </si>
  <si>
    <t>+1 (361) 698-1645</t>
  </si>
  <si>
    <t>a:8:{s:6:"文学";s:34:"./major/175/5569/Specialist//9.gif";s:9:"历史学";s:34:"./major/175/5569/Specialist//7.gif";s:6:"理学";s:34:"./major/175/5569/Specialist//6.gif";s:9:"教育学";s:34:"./major/175/5569/Specialist//4.gif";s:9:"管理学";s:34:"./major/175/5569/Specialist//3.gif";s:6:"工学";s:34:"./major/175/5569/Specialist//2.gif";s:6:"医学";s:35:"./major/175/5569/Specialist//10.gif";s:6:"法学";s:34:"./major/175/5569/Specialist//1.gif";}</t>
  </si>
  <si>
    <t>{"Address":"Office of Admissions, Del Mar College, 101 Baldwin Blvd.Corpus Christi, TX 78404 USA","Tel":"+1 (361) 698-1645","Fax":"+1 (361) 698-2219","Mail":"enroll@delmar.edu","ApplyOnline":"http://www.delmar.edu/Applying_to_Del_Mar.aspx","Conditions_Cost": "","Conditions_Edu": "高中毕业", "Conditions_Test": [{"type":"传统托福(PBT)","score":"550"}],"Conditions_Age": "无明确要求","MajorSum": "112", "OpeningTime": "","Tuition": "5462","Other_Application": "-1","Other_reg": "-1","Other_books": "-1","ScholarshipUrl": "http://www.delmar.edu/scholarships/","alimony":"12768-21600","Other_Conditions": "申请者需提交英语水平证明或参加该校ESOL课程。","Currency": "美元","Rate": "6.3387"}</t>
  </si>
  <si>
    <t>Mary Ann Williams, Chair, Communications, Languages and Reading, Del Mar College, 101 Baldwin Blvd., Corpus Christi, TX 78404-3897</t>
  </si>
  <si>
    <t>mwillia@delmar.edu</t>
  </si>
  <si>
    <t>+1 (361) 698-1534</t>
  </si>
  <si>
    <t>a:1:{s:6:"文学";s:32:"./major/175/5569/Language//9.gif";}</t>
  </si>
  <si>
    <t>{"Address":"Mary Ann Williams, Chair, Communications, Languages and Reading, Del Mar College, 101 Baldwin Blvd., Corpus Christi, TX 78404-3897","Tel":"+1 (361) 698-1534","Fax":"","Mail":"mwillia@delmar.edu","ApplyOnline":"http://www.delmar.edu/Applying_to_Del_Mar.aspx","Conditions_Cost": "","Conditions_Edu": "无明确要求", "Conditions_Test": "","Conditions_Age": "无明确要求","MajorSum": "1", "OpeningTime": "","Tuition": "-1","Other_Application": "-1","Other_reg": "-1","Other_books": "-1","ScholarshipUrl": "","alimony":"12768-21600","Other_Conditions": "无明确要求","Currency": "美元","Rate": "6.3387"}</t>
  </si>
  <si>
    <t>宾州克莱瑞恩大学（克莱瑞恩）</t>
  </si>
  <si>
    <t>Clarion University of Pennsylvania (Clarion)</t>
  </si>
  <si>
    <t>Office of International Programs,Clarion University of Pennsylvania,840 Wood Street,Clarion, PA 16214-1232</t>
  </si>
  <si>
    <t>http://www.clarion.edu/46769/</t>
  </si>
  <si>
    <t>a:2:{i:0;O:8:"stdClass":2:{s:5:"score";s:14:"四分制  3.2";s:3:"tip";s:33:"课程平均分3.2（满分4.0）";}i:1;O:8:"stdClass":2:{s:5:"score";s:13:"百分制  87";s:3:"tip";s:18:"课程平均分87%";}}</t>
  </si>
  <si>
    <t>a:6:{i:0;O:8:"stdClass":2:{s:4:"type";s:17:"传统托福(PBT)";s:5:"score";s:3:"500";}i:1;O:8:"stdClass":2:{s:4:"type";s:17:"托福机考(CBT)";s:5:"score";s:3:"173";}i:2;O:8:"stdClass":2:{s:4:"type";s:17:"托福网考(IBT)";s:5:"score";s:2:"61";}i:3;O:8:"stdClass":2:{s:4:"type";s:6:"雅思";s:5:"score";s:1:"6";}i:4;O:8:"stdClass":2:{s:4:"type";s:3:"SAT";s:5:"score";s:3:"950";}i:5;O:8:"stdClass":2:{s:4:"type";s:3:"ACT";s:5:"score";s:2:"21";}}</t>
  </si>
  <si>
    <t>001-814-393-2341</t>
  </si>
  <si>
    <t>intlprograms@clarion.edu</t>
  </si>
  <si>
    <t>http://www.clarion.edu/424385/</t>
  </si>
  <si>
    <t>001-814-393-2340</t>
  </si>
  <si>
    <t>a:10:{s:6:"文学";s:37:"./major/175/4891/Undergraduate//9.gif";s:9:"历史学";s:37:"./major/175/4891/Undergraduate//7.gif";s:6:"理学";s:37:"./major/175/4891/Undergraduate//6.gif";s:9:"经济学";s:37:"./major/175/4891/Undergraduate//5.gif";s:9:"教育学";s:37:"./major/175/4891/Undergraduate//4.gif";s:9:"管理学";s:37:"./major/175/4891/Undergraduate//3.gif";s:6:"工学";s:37:"./major/175/4891/Undergraduate//2.gif";s:6:"哲学";s:38:"./major/175/4891/Undergraduate//11.gif";s:6:"医学";s:38:"./major/175/4891/Undergraduate//10.gif";s:6:"法学";s:37:"./major/175/4891/Undergraduate//1.gif";}</t>
  </si>
  <si>
    <t>{"Address":"Office of International Programs,Clarion University of Pennsylvania,840 Wood Street,Clarion, PA 16214-1232","Tel":"001-814-393-2340","Fax":"001-814-393-2341","Mail":"intlprograms@clarion.edu","ApplyOnline":"http://www.clarion.edu/46769/","Conditions_Cost": [{"score":"四分制  3.2","tip":"课程平均分3.2（满分4.0）"},{"score":"百分制  87","tip":"课程平均分87%"}],"Conditions_Edu": "高中毕业", "Conditions_Test": [{"type":"传统托福(PBT)","score":"500"},{"type":"托福机考(CBT)","score":"173"},{"type":"托福网考(IBT)","score":"61"},{"type":"雅思","score":"6"},{"type":"SAT","score":"950"},{"type":"ACT","score":"21"}],"Conditions_Age": "无明确要求","MajorSum": "90", "OpeningTime": "","Tuition": "13237","Other_Application": "30","Other_reg": "-1","Other_books": "850","ScholarshipUrl": "http://www.clarion.edu/424385/","alimony":"12768-21600","Other_Conditions": "无明确要求","Currency": "美元","Rate": "6.3387"}</t>
  </si>
  <si>
    <t>Graduate Programs,Clarion University of Pennsylvania,840 Wood Street,Clarion, PA 16214-1232</t>
  </si>
  <si>
    <t>gradstudies@clarion.edu</t>
  </si>
  <si>
    <t>申请者未满足平均分要求的，可提交GMAT、GRE、MAT考试成绩。</t>
  </si>
  <si>
    <t>http://www.clarion.edu/78276/</t>
  </si>
  <si>
    <t>+1 (814)393-2337</t>
  </si>
  <si>
    <t>a:6:{s:6:"文学";s:30:"./major/175/4891/Master//9.gif";s:6:"理学";s:30:"./major/175/4891/Master//6.gif";s:9:"教育学";s:30:"./major/175/4891/Master//4.gif";s:9:"管理学";s:30:"./major/175/4891/Master//3.gif";s:6:"工学";s:30:"./major/175/4891/Master//2.gif";s:6:"医学";s:31:"./major/175/4891/Master//10.gif";}</t>
  </si>
  <si>
    <t>{"Address":"Graduate Programs,Clarion University of Pennsylvania,840 Wood Street,Clarion, PA 16214-1232","Tel":"+1 (814)393-2337","Fax":"","Mail":"gradstudies@clarion.edu","ApplyOnline":"http://www.clarion.edu/46769/","Conditions_Cost": [{"score":"2.75"}],"Conditions_Edu": "本科毕业", "Conditions_Test": [{"type":"传统托福(PBT)","score":"550"},{"type":"托福机考(CBT)","score":"213"},{"type":"托福网考(IBT)","score":"80"},{"type":"雅思","score":"7"}],"Conditions_Age": "无明确要求","MajorSum": "19", "OpeningTime": "","Tuition": "19287","Other_Application": "30","Other_reg": "-1","Other_books": "-1","ScholarshipUrl": "http://www.clarion.edu/78276/","alimony":"12768-21600","Other_Conditions": "申请者未满足平均分要求的，可提交GMAT、GRE、MAT考试成绩。","Currency": "美元","Rate": "6.3387"}</t>
  </si>
  <si>
    <t>College of Business Administration Clarion University of Pennsylvania,840 Wood Street,Clarion, PA 16214-1232</t>
  </si>
  <si>
    <t>mba@clarion.edu</t>
  </si>
  <si>
    <t>1、要求提交3封推荐信。&amp;nbsp;2、要求提交GMAT考试成绩。&amp;nbsp;3、要求提交一份个人简历。</t>
  </si>
  <si>
    <t>1 814-393-2605</t>
  </si>
  <si>
    <t>a:1:{s:9:"管理学";s:27:"./major/175/4891/MBA//3.gif";}</t>
  </si>
  <si>
    <t>{"Address":"College of Business Administration Clarion University of Pennsylvania,840 Wood Street,Clarion, PA 16214-1232","Tel":"1 814-393-2605","Fax":"","Mail":"mba@clarion.edu","Conditions_Cost": [{"score":"2.75"}],"Conditions_Edu": "本科毕业", "Conditions_Test": [{"type":"传统托福(PBT)","score":"550"},{"type":"托福机考(CBT)","score":"213"},{"type":"托福网考(IBT)","score":"80"},{"type":"雅思","score":"7"}], "Conditions_Work": "无明确要求","Conditions_Age": "无明确要求","MajorSum": "1", "OpeningTime": [{"time":"12月31日","tip":"全年均可申请"}],"Tuition": "19569","Other_Application": "-1","Other_reg": "-1","Other_books": "-1","ScholarshipUrl": "","alimony":"12768-21600","Other_Conditions": "1、要求提交3封推荐信。&amp;nbsp;2、要求提交GMAT考试成绩。&amp;nbsp;3、要求提交一份个人简历。","Currency": "美元","Rate": "6.3387"}</t>
  </si>
  <si>
    <t>a:2:{i:0;O:8:"stdClass":2:{s:5:"score";s:14:"百分制  3.2";s:3:"tip";s:33:"课程平均分3.2（满分4.0）";}i:1;O:8:"stdClass":2:{s:5:"score";s:13:"百分制  87";s:3:"tip";s:18:"课程平均分87%";}}</t>
  </si>
  <si>
    <t>a:7:{s:6:"文学";s:34:"./major/175/4891/Specialist//9.gif";s:6:"理学";s:34:"./major/175/4891/Specialist//6.gif";s:9:"教育学";s:34:"./major/175/4891/Specialist//4.gif";s:9:"管理学";s:34:"./major/175/4891/Specialist//3.gif";s:6:"工学";s:34:"./major/175/4891/Specialist//2.gif";s:6:"医学";s:35:"./major/175/4891/Specialist//10.gif";s:6:"法学";s:34:"./major/175/4891/Specialist//1.gif";}</t>
  </si>
  <si>
    <t>{"Address":"Office of International Programs,Clarion University of Pennsylvania,840 Wood Street,Clarion, PA 16214-1232","Tel":"001-814-393-2340","Fax":"001-814-393-2341","Mail":"intlprograms@clarion.edu","ApplyOnline":"http://www.clarion.edu/46769/","Conditions_Cost": [{"score":"百分制  3.2","tip":"课程平均分3.2（满分4.0）"},{"score":"百分制  87","tip":"课程平均分87%"}],"Conditions_Edu": "高中毕业", "Conditions_Test": [{"type":"传统托福(PBT)","score":"500"},{"type":"托福机考(CBT)","score":"173"},{"type":"托福网考(IBT)","score":"61"},{"type":"雅思","score":"6"},{"type":"SAT","score":"950"},{"type":"ACT","score":"21"}],"Conditions_Age": "无明确要求","MajorSum": "11", "OpeningTime": "","Tuition": "13237","Other_Application": "30","Other_reg": "-1","Other_books": "850","ScholarshipUrl": "http://www.clarion.edu/424385/","alimony":"12768-21600","Other_Conditions": "无明确要求","Currency": "美元","Rate": "6.3387"}</t>
  </si>
  <si>
    <t>Clarion University, Division of Continuing Education, 210 Still Hall, Clarion, PA  16214</t>
  </si>
  <si>
    <t>http://www.clarion.edu/132430/，http://www.clarion.edu/132430/230388.pdf</t>
  </si>
  <si>
    <t>iep-esl@clarion.edu</t>
  </si>
  <si>
    <t>a:1:{i:0;O:8:"stdClass":2:{s:4:"time";s:8:"1月1日";s:3:"tip";s:55:"每年开课3次，春季1月、夏季5月、秋季8月";}}</t>
  </si>
  <si>
    <t>a:2:{s:6:"文学";s:32:"./major/175/4891/Language//9.gif";s:9:"教育学";s:32:"./major/175/4891/Language//4.gif";}</t>
  </si>
  <si>
    <t>{"Address":"Clarion University, Division of Continuing Education, 210 Still Hall, Clarion, PA  16214","Tel":"001-814-393-2340","Fax":"001-814-393-2341","Mail":"iep-esl@clarion.edu","ApplyOnline":"http://www.clarion.edu/132430/，http://www.clarion.edu/132430/230388.pdf","Conditions_Cost": "","Conditions_Edu": "高中毕业", "Conditions_Test": "","Conditions_Age": "无明确要求","MajorSum": "1", "OpeningTime": [{"time":"1月1日","tip":"每年开课3次，春季1月、夏季5月、秋季8月"}],"Tuition": "667","Other_Application": "-1","Other_reg": "-1","Other_books": "700","ScholarshipUrl": "","alimony":"12768-21600","Other_Conditions": "无明确要求","Currency": "美元","Rate": "6.3387"}</t>
  </si>
  <si>
    <t>a:2:{s:6:"理学";s:31:"./major/175/4891/NetWork//6.gif";s:6:"医学";s:32:"./major/175/4891/NetWork//10.gif";}</t>
  </si>
  <si>
    <t>{"Address":"Graduate Programs,Clarion University of Pennsylvania,840 Wood Street,Clarion, PA 16214-1232","Tel":"+1 (814)393-2337","Fax":"","Mail":"gradstudies@clarion.edu","ApplyOnline":"http://www.clarion.edu/46769/","Conditions_Cost": "","Conditions_Edu": "无明确要求", "Conditions_Test": "","Conditions_Age": "无明确要求","MajorSum": "3", "OpeningTime": "","Tuition": "19287","Other_Application": "","Other_reg": "-1","Other_books": "-1","ScholarshipUrl": "http://www.clarion.edu/78276/","alimony":"12768-21600","Other_Conditions": "无明确要求","Currency": "美元","Rate": "6.3387"}</t>
  </si>
  <si>
    <t>a:6:{s:6:"农学";s:34:"./major/175/4891/Foundation//8.gif";s:9:"教育学";s:34:"./major/175/4891/Foundation//4.gif";s:9:"管理学";s:34:"./major/175/4891/Foundation//3.gif";s:6:"工学";s:34:"./major/175/4891/Foundation//2.gif";s:6:"医学";s:35:"./major/175/4891/Foundation//10.gif";s:6:"法学";s:34:"./major/175/4891/Foundation//1.gif";}</t>
  </si>
  <si>
    <t>{"Address":"Office of International Programs,Clarion University of Pennsylvania,840 Wood Street,Clarion, PA 16214-1232","Tel":"001-814-393-2340","Fax":"001-814-393-2341","Mail":"intlprograms@clarion.edu","ApplyOnline":"http://www.clarion.edu/46769/","Conditions_Cost": "","Conditions_Edu": "无明确要求", "Conditions_Test": "","Conditions_Age": "无明确要求","MajorSum": "10", "OpeningTime": "","Tuition": "-1","Other_Application": "-1","Other_reg": "-1","Other_books": "-1","ScholarshipUrl": "","alimony":"12768-21600","Other_Conditions": "无明确要求","Currency": "美元","Rate": "6.3387"}</t>
  </si>
  <si>
    <t>马里兰大学东岸分校（安妮公主城）</t>
  </si>
  <si>
    <t>University of Maryland Eastern Shore (Princess Anne)</t>
  </si>
  <si>
    <t>Office of Admissions and Recruitment, 1 Backbone Road, Princess Anne, MD 21853</t>
  </si>
  <si>
    <t>http://www.umes.edu/Admissions/Default.aspx?id=4342</t>
  </si>
  <si>
    <t>umesadmissions@umes.edu</t>
  </si>
  <si>
    <t>注：留学生需提交托福考试成绩。</t>
  </si>
  <si>
    <t>http://www.umes.edu/financialaid/Default.aspx?id=20942</t>
  </si>
  <si>
    <t>+1 (410) 651- 8410</t>
  </si>
  <si>
    <t>a:9:{s:6:"文学";s:37:"./major/175/2761/Undergraduate//9.gif";s:6:"农学";s:37:"./major/175/2761/Undergraduate//8.gif";s:9:"历史学";s:37:"./major/175/2761/Undergraduate//7.gif";s:6:"理学";s:37:"./major/175/2761/Undergraduate//6.gif";s:9:"教育学";s:37:"./major/175/2761/Undergraduate//4.gif";s:9:"管理学";s:37:"./major/175/2761/Undergraduate//3.gif";s:6:"工学";s:37:"./major/175/2761/Undergraduate//2.gif";s:6:"医学";s:38:"./major/175/2761/Undergraduate//10.gif";s:6:"法学";s:37:"./major/175/2761/Undergraduate//1.gif";}</t>
  </si>
  <si>
    <t>{"Address":"Office of Admissions and Recruitment, 1 Backbone Road, Princess Anne, MD 21853","Tel":"+1 (410) 651- 8410","Fax":"","Mail":"umesadmissions@umes.edu","ApplyOnline":"http://www.umes.edu/Admissions/Default.aspx?id=4342","Conditions_Cost": "","Conditions_Edu": "高中毕业", "Conditions_Test": "","Conditions_Age": "无明确要求","MajorSum": "56", "OpeningTime": "","Tuition": "13134","Other_Application": "-1","Other_reg": "-1","Other_books": "-1","ScholarshipUrl": "http://www.umes.edu/financialaid/Default.aspx?id=20942","alimony":"12768-21600","Other_Conditions": "注：留学生需提交托福考试成绩。","Currency": "美元","Rate": "6.3387"}</t>
  </si>
  <si>
    <t>https://undergradapp.umes.edu/psc/webapp/EMPLOYEE/HRMS/c/ES_ADMISSIONS.ES_WEBAPP_ENTRY2.GBL</t>
  </si>
  <si>
    <t>+1 410-651-7571</t>
  </si>
  <si>
    <t>graduatestudies@umes.edu</t>
  </si>
  <si>
    <t>1.要求提交托福考试成绩。&amp;nbsp;&amp;nbsp;注：以上要求为应用计算机科学专业录取要求。</t>
  </si>
  <si>
    <t>+1 410-651-6507</t>
  </si>
  <si>
    <t>a:9:{s:6:"文学";s:30:"./major/175/2761/Master//9.gif";s:6:"农学";s:30:"./major/175/2761/Master//8.gif";s:6:"理学";s:30:"./major/175/2761/Master//6.gif";s:9:"经济学";s:30:"./major/175/2761/Master//5.gif";s:9:"教育学";s:30:"./major/175/2761/Master//4.gif";s:9:"管理学";s:30:"./major/175/2761/Master//3.gif";s:6:"工学";s:30:"./major/175/2761/Master//2.gif";s:6:"医学";s:31:"./major/175/2761/Master//10.gif";s:6:"法学";s:30:"./major/175/2761/Master//1.gif";}</t>
  </si>
  <si>
    <t>{"Address":"Office of Admissions and Recruitment, 1 Backbone Road, Princess Anne, MD 21853","Tel":"+1 410-651-6507","Fax":"+1 410-651-7571","Mail":"graduatestudies@umes.edu","ApplyOnline":"https://undergradapp.umes.edu/psc/webapp/EMPLOYEE/HRMS/c/ES_ADMISSIONS.ES_WEBAPP_ENTRY2.GBL","Conditions_Cost": [{"score":"四分制  2.5","tip":"GPA"}],"Conditions_Edu": "本科毕业", "Conditions_Test": "","Conditions_Age": "无明确要求","MajorSum": "32", "OpeningTime": "","Tuition": "12124","Other_Application": "-1","Other_reg": "-1","Other_books": "-1","ScholarshipUrl": "http://www.umes.edu/financialaid/Default.aspx?id=20942","alimony":"12768-21600","Other_Conditions": "1.要求提交托福考试成绩。&amp;nbsp;&amp;nbsp;注：以上要求为应用计算机科学专业录取要求。","Currency": "美元","Rate": "6.3387"}</t>
  </si>
  <si>
    <t>a:1:{i:0;O:8:"stdClass":2:{s:4:"time";s:8:"2月3日";s:3:"tip";s:33:"制药学专业申请截止日期";}}</t>
  </si>
  <si>
    <t>1.要求提交托福考试成绩。&amp;nbsp;&amp;nbsp;注：以上要求为教育学专业录取要求。</t>
  </si>
  <si>
    <t>a:5:{s:6:"理学";s:26:"./major/175/2761/Dr//6.gif";s:9:"教育学";s:26:"./major/175/2761/Dr//4.gif";s:9:"管理学";s:26:"./major/175/2761/Dr//3.gif";s:6:"工学";s:26:"./major/175/2761/Dr//2.gif";s:6:"医学";s:27:"./major/175/2761/Dr//10.gif";}</t>
  </si>
  <si>
    <t>{"Address":"Office of Admissions and Recruitment, 1 Backbone Road, Princess Anne, MD 21853","Tel":"+1 410-651-6507","Fax":"+1 410-651-7571","Mail":"graduatestudies@umes.edu","ApplyOnline":"https://undergradapp.umes.edu/psc/webapp/EMPLOYEE/HRMS/c/ES_ADMISSIONS.ES_WEBAPP_ENTRY2.GBL","Conditions_Cost": [{"score":"四分制  3.0","tip":"GPA"}],"Conditions_Edu": "硕士毕业", "Conditions_Test": "","Conditions_Age": "无明确要求","MajorSum": "7", "OpeningTime": [{"time":"2月3日","tip":"制药学专业申请截止日期"}],"Tuition": "12264","Other_Application": "-1","Other_reg": "-1","Other_books": "-1","ScholarshipUrl": "http://www.umes.edu/financialaid/Default.aspx?id=20942","alimony":"12768-21600","Other_Conditions": "1.要求提交托福考试成绩。&amp;nbsp;&amp;nbsp;注：以上要求为教育学专业录取要求。","Currency": "美元","Rate": "6.3387"}</t>
  </si>
  <si>
    <t>a:3:{s:9:"教育学";s:34:"./major/175/2761/Foundation//4.gif";s:6:"医学";s:35:"./major/175/2761/Foundation//10.gif";s:6:"法学";s:34:"./major/175/2761/Foundation//1.gif";}</t>
  </si>
  <si>
    <t>{"Address":"Office of Admissions and Recruitment, 1 Backbone Road, Princess Anne, MD 21853","Tel":"+1 (410) 651- 8410","Fax":"","Mail":"umesadmissions@umes.edu","ApplyOnline":"http://www.umes.edu/Admissions/Default.aspx?id=4342","Conditions_Cost": "","Conditions_Edu": "无明确要求", "Conditions_Test": "","Conditions_Age": "无明确要求","MajorSum": "2", "OpeningTime": "","Tuition": "-1","Other_Application": "-1","Other_reg": "-1","Other_books": "-1","ScholarshipUrl": "","alimony":"12768-21600","Other_Conditions": "无明确要求","Currency": "美元","Rate": "6.3387"}</t>
  </si>
  <si>
    <t>伊丽莎白市州立大学（伊丽莎白市）</t>
  </si>
  <si>
    <t>Elizabeth City State University (Elizabeth City)</t>
  </si>
  <si>
    <t>Elizabeth City State University, Office of Admissions, Campus Box 901, 1704 Weeksville, Road, Elizabeth City, North Carolina 27909</t>
  </si>
  <si>
    <t>http://www.ecsu.edu/administration/chancellor/sac/emr/admissions/apply.cfm</t>
  </si>
  <si>
    <t>admissions@mail.ecsu.edu</t>
  </si>
  <si>
    <t>a:3:{i:0;O:8:"stdClass":2:{s:4:"time";s:8:"5月1日";s:3:"tip";s:30:"秋季入学申请截止日期";}i:1;O:8:"stdClass":2:{s:4:"time";s:9:"12月1日";s:3:"tip";s:30:"春季入学申请截止日期";}i:2;O:8:"stdClass":2:{s:4:"time";s:9:"5月15日";s:3:"tip";s:30:"夏季入学申请截止日期";}}</t>
  </si>
  <si>
    <t>1、要求提交SAT或ACT考试成绩。&amp;nbsp;2、留学生需提交托福考试成绩。</t>
  </si>
  <si>
    <t>http://www.ecsu.edu/administration/chancellor/sac/emr/financialaid/index.cfm</t>
  </si>
  <si>
    <t>+1 252-335-3305</t>
  </si>
  <si>
    <t>a:8:{s:6:"文学";s:37:"./major/175/4260/Undergraduate//9.gif";s:9:"历史学";s:37:"./major/175/4260/Undergraduate//7.gif";s:6:"理学";s:37:"./major/175/4260/Undergraduate//6.gif";s:9:"教育学";s:37:"./major/175/4260/Undergraduate//4.gif";s:9:"管理学";s:37:"./major/175/4260/Undergraduate//3.gif";s:6:"工学";s:37:"./major/175/4260/Undergraduate//2.gif";s:6:"医学";s:38:"./major/175/4260/Undergraduate//10.gif";s:6:"法学";s:37:"./major/175/4260/Undergraduate//1.gif";}</t>
  </si>
  <si>
    <t>{"Address":"Elizabeth City State University, Office of Admissions, Campus Box 901, 1704 Weeksville, Road, Elizabeth City, North Carolina 27909","Tel":"+1 252-335-3305","Fax":"","Mail":"admissions@mail.ecsu.edu","ApplyOnline":"http://www.ecsu.edu/administration/chancellor/sac/emr/admissions/apply.cfm","Conditions_Cost": "","Conditions_Edu": "高中毕业", "Conditions_Test": "","Conditions_Age": "无明确要求","MajorSum": "55", "OpeningTime": [{"time":"5月1日","tip":"秋季入学申请截止日期"},{"time":"12月1日","tip":"春季入学申请截止日期"},{"time":"5月15日","tip":"夏季入学申请截止日期"}],"Tuition": "13633","Other_Application": "-1","Other_reg": "-1","Other_books": "-1","ScholarshipUrl": "http://www.ecsu.edu/administration/chancellor/sac/emr/financialaid/index.cfm","alimony":"12768-21600","Other_Conditions": "1、要求提交SAT或ACT考试成绩。&amp;nbsp;2、留学生需提交托福考试成绩。","Currency": "美元","Rate": "6.3387"}</t>
  </si>
  <si>
    <t>Paula S. Viltz, Ed. D., Director of Graduate Education, Office of Graduate Education, Elizabeth City State University, Campus Box 943, 1704 Weeksville Road, Elizabeth City, NC 27909</t>
  </si>
  <si>
    <t>+1 252-335-3146</t>
  </si>
  <si>
    <t>graduateeducation@mail.ecsu.edu</t>
  </si>
  <si>
    <t>a:3:{i:0;O:8:"stdClass":2:{s:4:"time";s:10:"11月15日";s:3:"tip";s:33:"春季入学的申请截止日期";}i:1;O:8:"stdClass":2:{s:4:"time";s:9:"3月15日";s:3:"tip";s:30:"夏季入学申请截止日期";}i:2;O:8:"stdClass":2:{s:4:"time";s:9:"7月15日";s:3:"tip";s:30:"秋季入学申请截止日期";}}</t>
  </si>
  <si>
    <t>1.要求提交GRE或MAT考试成绩。&amp;nbsp;2.要求提交托福或雅思考试成绩。</t>
  </si>
  <si>
    <t>+1 252-335-3947</t>
  </si>
  <si>
    <t>a:2:{s:6:"理学";s:30:"./major/175/4260/Master//6.gif";s:9:"教育学";s:30:"./major/175/4260/Master//4.gif";}</t>
  </si>
  <si>
    <t>{"Address":"Paula S. Viltz, Ed. D., Director of Graduate Education, Office of Graduate Education, Elizabeth City State University, Campus Box 943, 1704 Weeksville Road, Elizabeth City, NC 27909","Tel":"+1 252-335-3947","Fax":"+1 252-335-3146","Mail":"graduateeducation@mail.ecsu.edu","ApplyOnline":"http://www.ecsu.edu/administration/chancellor/sac/emr/admissions/apply.cfm","Conditions_Cost": [{"score":"四分制  3.0","tip":"GPA"}],"Conditions_Edu": "本科毕业", "Conditions_Test": "","Conditions_Age": "无明确要求","MajorSum": "4", "OpeningTime": [{"time":"11月15日","tip":"春季入学的申请截止日期"},{"time":"3月15日","tip":"夏季入学申请截止日期"},{"time":"7月15日","tip":"秋季入学申请截止日期"}],"Tuition": "14199","Other_Application": "-1","Other_reg": "-1","Other_books": "-1","ScholarshipUrl": "http://www.ecsu.edu/administration/chancellor/sac/emr/financialaid/index.cfm","alimony":"12768-21600","Other_Conditions": "1.要求提交GRE或MAT考试成绩。&amp;nbsp;2.要求提交托福或雅思考试成绩。","Currency": "美元","Rate": "6.3387"}</t>
  </si>
  <si>
    <t>a:2:{s:9:"教育学";s:34:"./major/175/4260/Foundation//4.gif";s:6:"医学";s:35:"./major/175/4260/Foundation//10.gif";}</t>
  </si>
  <si>
    <t>{"Address":"Elizabeth City State University, Office of Admissions, Campus Box 901, 1704 Weeksville, Road, Elizabeth City, North Carolina 27909","Tel":"+1 252-335-3305","Fax":"","Mail":"admissions@mail.ecsu.edu","ApplyOnline":"http://www.ecsu.edu/administration/chancellor/sac/emr/admissions/apply.cfm","Conditions_Cost": "","Conditions_Edu": "无明确要求", "Conditions_Test": "","Conditions_Age": "无明确要求","MajorSum": "5", "OpeningTime": "","Tuition": "-1","Other_Application": "-1","Other_reg": "-1","Other_books": "-1","ScholarshipUrl": "","alimony":"12768-21600","Other_Conditions": "无明确要求","Currency": "美元","Rate": "6.3387"}</t>
  </si>
  <si>
    <t>圣贤学院（特洛伊）</t>
  </si>
  <si>
    <t>The Sage Colleges (Troy)</t>
  </si>
  <si>
    <t>Albany Campus,The Sage Colleges, 140 New Scotland Avenue, Albany, NY 12208-3425</t>
  </si>
  <si>
    <t>https://srm.targetx.com/orgs/00D80000000KQyyEAG/registration/step_1</t>
  </si>
  <si>
    <t>a:6:{i:0;O:8:"stdClass":2:{s:4:"type";s:17:"传统托福(PBT)";s:5:"score";s:3:"550";}i:1;O:8:"stdClass":2:{s:4:"type";s:17:"托福机考(CBT)";s:5:"score";s:3:"213";}i:2;O:8:"stdClass":2:{s:4:"type";s:17:"托福网考(IBT)";s:5:"score";s:2:"79";}i:3;O:8:"stdClass":2:{s:4:"type";s:6:"雅思";s:5:"score";s:3:"6.5";}i:4;O:8:"stdClass":2:{s:4:"type";s:3:"SAT";s:5:"score";s:3:"980";}i:5;O:8:"stdClass":2:{s:4:"type";s:9:"SAT口语";s:5:"score";s:3:"500";}}</t>
  </si>
  <si>
    <t>admission@sage.edu</t>
  </si>
  <si>
    <t>a:4:{i:0;O:8:"stdClass":2:{s:4:"time";s:9:"12月1日";s:3:"tip";s:31:"提前录取I申请截止日期";}i:1;O:8:"stdClass":2:{s:4:"time";s:8:"2月1日";s:3:"tip";s:32:"提前录取II申请截止日期";}i:2;O:8:"stdClass":2:{s:4:"time";s:8:"3月1日";s:3:"tip";s:30:"常规申请申请截止日期";}i:3;O:8:"stdClass":2:{s:4:"time";s:10:"12月31日";s:3:"tip";s:36:"滚动式录取，全年均可申请";}}</t>
  </si>
  <si>
    <t>语言要求：&amp;nbsp;1、国际英语水平测试（iTEP）：5级。&amp;nbsp;2、美国语言中心（ELS）：112级。</t>
  </si>
  <si>
    <t>https://www.sage.edu/resources/student_services/financial_aid/resources/</t>
  </si>
  <si>
    <t>+1 518-244-2217</t>
  </si>
  <si>
    <t>a:8:{s:6:"文学";s:37:"./major/175/4096/Undergraduate//9.gif";s:9:"历史学";s:37:"./major/175/4096/Undergraduate//7.gif";s:6:"理学";s:37:"./major/175/4096/Undergraduate//6.gif";s:9:"教育学";s:37:"./major/175/4096/Undergraduate//4.gif";s:9:"管理学";s:37:"./major/175/4096/Undergraduate//3.gif";s:6:"工学";s:37:"./major/175/4096/Undergraduate//2.gif";s:6:"医学";s:38:"./major/175/4096/Undergraduate//10.gif";s:6:"法学";s:37:"./major/175/4096/Undergraduate//1.gif";}</t>
  </si>
  <si>
    <t>{"Address":"Albany Campus,The Sage Colleges, 140 New Scotland Avenue, Albany, NY 12208-3425","Tel":"+1 518-244-2217","Fax":"","Mail":"admission@sage.edu","ApplyOnline":"https://srm.targetx.com/orgs/00D80000000KQyyEAG/registration/step_1","Conditions_Cost": "","Conditions_Edu": "高中毕业", "Conditions_Test": [{"type":"传统托福(PBT)","score":"550"},{"type":"托福机考(CBT)","score":"213"},{"type":"托福网考(IBT)","score":"79"},{"type":"雅思","score":"6.5"},{"type":"SAT","score":"980"},{"type":"SAT口语","score":"500"}],"Conditions_Age": "无明确要求","MajorSum": "42", "OpeningTime": [{"time":"12月1日","tip":"提前录取I申请截止日期"},{"time":"2月1日","tip":"提前录取II申请截止日期"},{"time":"3月1日","tip":"常规申请申请截止日期"},{"time":"12月31日","tip":"滚动式录取，全年均可申请"}],"Tuition": "27000","Other_Application": "-1","Other_reg": "-1","Other_books": "-1","ScholarshipUrl": "https://www.sage.edu/resources/student_services/financial_aid/resources/","alimony":"12768-21600","Other_Conditions": "语言要求：&amp;nbsp;1、国际英语水平测试（iTEP）：5级。&amp;nbsp;2、美国语言中心（ELS）：112级。","Currency": "美元","Rate": "6.3387"}</t>
  </si>
  <si>
    <t>a:6:{i:0;O:8:"stdClass":2:{s:4:"type";s:17:"传统托福(PBT)";s:5:"score";s:3:"550";}i:1;O:8:"stdClass":2:{s:4:"type";s:17:"托福机考(CBT)";s:5:"score";s:3:"213";}i:2;O:8:"stdClass":2:{s:4:"type";s:17:"托福网考(IBT)";s:5:"score";s:2:"79";}i:3;O:8:"stdClass":2:{s:4:"type";s:6:"雅思";s:5:"score";s:3:"6.5";}i:4;O:8:"stdClass":2:{s:4:"type";s:27:"其他考试及相关说明";s:5:"score";s:38:"国际英语水平测试（iTEP）：5";}i:5;O:8:"stdClass":2:{s:4:"type";s:27:"其他考试及相关说明";s:5:"score";s:18:"Embassy CES：6级";}}</t>
  </si>
  <si>
    <t>语言要求：&amp;nbsp;1、国际英语水平测试（iTEP）：5级。</t>
  </si>
  <si>
    <t>a:6:{s:6:"文学";s:30:"./major/175/4096/Master//9.gif";s:6:"理学";s:30:"./major/175/4096/Master//6.gif";s:9:"教育学";s:30:"./major/175/4096/Master//4.gif";s:9:"管理学";s:30:"./major/175/4096/Master//3.gif";s:6:"医学";s:31:"./major/175/4096/Master//10.gif";s:6:"法学";s:30:"./major/175/4096/Master//1.gif";}</t>
  </si>
  <si>
    <t>{"Address":"Albany Campus,The Sage Colleges, 140 New Scotland Avenue, Albany, NY 12208-3425","Tel":"+1 518-244-2217","Fax":"","Mail":"admission@sage.edu","ApplyOnline":"https://srm.targetx.com/orgs/00D80000000KQyyEAG/registration/step_1","Conditions_Cost": "","Conditions_Edu": "本科毕业", "Conditions_Test": [{"type":"传统托福(PBT)","score":"550"},{"type":"托福机考(CBT)","score":"213"},{"type":"托福网考(IBT)","score":"79"},{"type":"雅思","score":"6.5"},{"type":"其他考试及相关说明","score":"国际英语水平测试（iTEP）：5"},{"type":"其他考试及相关说明","score":"Embassy CES：6级"}],"Conditions_Age": "无明确要求","MajorSum": "25", "OpeningTime": "","Tuition": "14880","Other_Application": "-1","Other_reg": "-1","Other_books": "-1","ScholarshipUrl": "https://www.sage.edu/resources/student_services/financial_aid/resources/","alimony":"12768-21600","Other_Conditions": "语言要求：&amp;nbsp;1、国际英语水平测试（iTEP）：5级。","Currency": "美元","Rate": "6.3387"}</t>
  </si>
  <si>
    <t>a:3:{s:9:"教育学";s:26:"./major/175/4096/Dr//4.gif";s:9:"管理学";s:26:"./major/175/4096/Dr//3.gif";s:6:"医学";s:27:"./major/175/4096/Dr//10.gif";}</t>
  </si>
  <si>
    <t>{"Address":"Albany Campus,The Sage Colleges, 140 New Scotland Avenue, Albany, NY 12208-3425","Tel":"+1 518-244-2217","Fax":"","Mail":"admission@sage.edu","ApplyOnline":"https://srm.targetx.com/orgs/00D80000000KQyyEAG/registration/step_1","Conditions_Cost": "","Conditions_Edu": "本科毕业", "Conditions_Test": [{"type":"传统托福(PBT)","score":"550"},{"type":"托福机考(CBT)","score":"213"},{"type":"托福网考(IBT)","score":"79"},{"type":"雅思","score":"6.5"},{"type":"其他考试及相关说明","score":"国际英语水平测试（iTEP）：5"},{"type":"其他考试及相关说明","score":"Embassy CES：6级"}],"Conditions_Age": "无明确要求","MajorSum": "3", "OpeningTime": "","Tuition": "18960","Other_Application": "-1","Other_reg": "-1","Other_books": "-1","ScholarshipUrl": "https://www.sage.edu/resources/student_services/financial_aid/resources/","alimony":"12768-21600","Other_Conditions": "语言要求：&amp;nbsp;1、国际英语水平测试（iTEP）：5级。","Currency": "美元","Rate": "6.3387"}</t>
  </si>
  <si>
    <t>a:2:{s:6:"理学";s:34:"./major/175/4096/Specialist//6.gif";s:6:"医学";s:35:"./major/175/4096/Specialist//10.gif";}</t>
  </si>
  <si>
    <t>{"Address":"Albany Campus,The Sage Colleges, 140 New Scotland Avenue, Albany, NY 12208-3425","Tel":"+1 518-244-2217","Fax":"","Mail":"admission@sage.edu","ApplyOnline":"https://srm.targetx.com/orgs/00D80000000KQyyEAG/registration/step_1","Conditions_Cost": "","Conditions_Edu": "高中毕业", "Conditions_Test": [{"type":"传统托福(PBT)","score":"550"},{"type":"托福机考(CBT)","score":"213"},{"type":"托福网考(IBT)","score":"79"},{"type":"雅思","score":"6.5"},{"type":"SAT","score":"980"},{"type":"SAT口语","score":"500"}],"Conditions_Age": "无明确要求","MajorSum": "6", "OpeningTime": [{"time":"12月1日","tip":"提前录取I申请截止日期"},{"time":"2月1日","tip":"提前录取II申请截止日期"},{"time":"3月1日","tip":"常规申请申请截止日期"},{"time":"12月31日","tip":"滚动式录取，全年均可申请"}],"Tuition": "27000","Other_Application": "-1","Other_reg": "-1","Other_books": "-1","ScholarshipUrl": "https://www.sage.edu/resources/student_services/financial_aid/resources/","alimony":"12768-21600","Other_Conditions": "语言要求：&amp;nbsp;1、国际英语水平测试（iTEP）：5级。&amp;nbsp;2、美国语言中心（ELS）：112级。","Currency": "美元","Rate": "6.3387"}</t>
  </si>
  <si>
    <t>a:1:{s:6:"医学";s:32:"./major/175/4096/NetWork//10.gif";}</t>
  </si>
  <si>
    <t>{"Address":"Albany Campus,The Sage Colleges, 140 New Scotland Avenue, Albany, NY 12208-3425","Tel":"+1 518-244-2217","Fax":"","Mail":"admission@sage.edu","ApplyOnline":"https://srm.targetx.com/orgs/00D80000000KQyyEAG/registration/step_1","Conditions_Cost": "","Conditions_Edu": "无明确要求", "Conditions_Test": "","Conditions_Age": "无明确要求","MajorSum": "2", "OpeningTime": "","Tuition": "14880","Other_Application": "","Other_reg": "-1","Other_books": "-1","ScholarshipUrl": "https://www.sage.edu/resources/student_services/financial_aid/resources/","alimony":"12768-21600","Other_Conditions": "无明确要求","Currency": "美元","Rate": "6.3387"}</t>
  </si>
  <si>
    <t>a:2:{s:9:"教育学";s:34:"./major/175/4096/Foundation//4.gif";s:6:"法学";s:34:"./major/175/4096/Foundation//1.gif";}</t>
  </si>
  <si>
    <t>{"Address":"Albany Campus,The Sage Colleges, 140 New Scotland Avenue, Albany, NY 12208-3425","Tel":"+1 518-244-2217","Fax":"","Mail":"admission@sage.edu","ApplyOnline":"https://srm.targetx.com/orgs/00D80000000KQyyEAG/registration/step_1","Conditions_Cost": "","Conditions_Edu": "无明确要求", "Conditions_Test": "","Conditions_Age": "无明确要求","MajorSum": "1", "OpeningTime": "","Tuition": "-1","Other_Application": "-1","Other_reg": "-1","Other_books": "-1","ScholarshipUrl": "","alimony":"12768-21600","Other_Conditions": "无明确要求","Currency": "美元","Rate": "6.3387"}</t>
  </si>
  <si>
    <t>莎拉劳伦斯学院（布朗克斯维尔）</t>
  </si>
  <si>
    <t>Sarah Lawrence College (Bronxville)</t>
  </si>
  <si>
    <t>Sarah Lawrence College, Office of Admission, 1 Mead Way, Bronxville, NY 10708-5999</t>
  </si>
  <si>
    <t>+1 (914) 395-2515</t>
  </si>
  <si>
    <t>slcadmit@sarahlawrence.edu</t>
  </si>
  <si>
    <t>a:2:{i:0;O:8:"stdClass":2:{s:4:"time";s:9:"11月1日";s:3:"tip";s:34:"提前录取1的申请截止日期";}i:1;O:8:"stdClass":2:{s:4:"time";s:8:"2月1日";s:3:"tip";s:49:"提前录取2、常规录取的申请截止日期";}}</t>
  </si>
  <si>
    <t>http://www.slc.edu/admission/financialaid/new-students/index.html</t>
  </si>
  <si>
    <t>+1 (800) 888-2858，+1 (914) 395-2510</t>
  </si>
  <si>
    <t>a:8:{s:6:"文学";s:37:"./major/175/4108/Undergraduate//9.gif";s:9:"历史学";s:37:"./major/175/4108/Undergraduate//7.gif";s:6:"理学";s:37:"./major/175/4108/Undergraduate//6.gif";s:9:"经济学";s:37:"./major/175/4108/Undergraduate//5.gif";s:9:"管理学";s:37:"./major/175/4108/Undergraduate//3.gif";s:6:"工学";s:37:"./major/175/4108/Undergraduate//2.gif";s:6:"哲学";s:38:"./major/175/4108/Undergraduate//11.gif";s:6:"法学";s:37:"./major/175/4108/Undergraduate//1.gif";}</t>
  </si>
  <si>
    <t>{"Address":"Sarah Lawrence College, Office of Admission, 1 Mead Way, Bronxville, NY 10708-5999","Tel":"+1 (800) 888-2858，+1 (914) 395-2510","Fax":"+1 (914) 395-2515","Mail":"slcadmit@sarahlawrence.edu","ApplyOnline":"https://www.commonapp.org/","Conditions_Cost": "","Conditions_Edu": "高中毕业", "Conditions_Test": [{"type":"传统托福(PBT)","score":"600"},{"type":"托福机考(CBT)","score":"250"},{"type":"托福网考(IBT)","score":"100"}],"Conditions_Age": "无明确要求","MajorSum": "44", "OpeningTime": [{"time":"11月1日","tip":"提前录取1的申请截止日期"},{"time":"2月1日","tip":"提前录取2、常规录取的申请截止日期"}],"Tuition": "47640","Other_Application": "60","Other_reg": "-1","Other_books": "-1","ScholarshipUrl": "http://www.slc.edu/admission/financialaid/new-students/index.html","alimony":"12768-21600","Other_Conditions": "无明确要求","Currency": "美元","Rate": "6.3387"}</t>
  </si>
  <si>
    <t>Slonim House  Sarah Lawrence College  1 Mead Way  Bronxville  NY 10708  USA</t>
  </si>
  <si>
    <t>https://my.slc.edu/graduate/</t>
  </si>
  <si>
    <t>grad@sarahlawrence.edu</t>
  </si>
  <si>
    <t>http://www.slc.edu/graduate/admission/financing/index.html</t>
  </si>
  <si>
    <t>+1 (914) 395-2371</t>
  </si>
  <si>
    <t>a:6:{s:6:"文学";s:30:"./major/175/4108/Master//9.gif";s:9:"历史学";s:30:"./major/175/4108/Master//7.gif";s:6:"理学";s:30:"./major/175/4108/Master//6.gif";s:9:"教育学";s:30:"./major/175/4108/Master//4.gif";s:6:"医学";s:31:"./major/175/4108/Master//10.gif";s:6:"法学";s:30:"./major/175/4108/Master//1.gif";}</t>
  </si>
  <si>
    <t>{"Address":"Slonim House  Sarah Lawrence College  1 Mead Way  Bronxville  NY 10708  USA","Tel":"+1 (914) 395-2371","Fax":"","Mail":"grad@sarahlawrence.edu","ApplyOnline":"https://my.slc.edu/graduate/","Conditions_Cost": [{"score":"四分制  3.0","tip":"GPA"}],"Conditions_Edu": "本科毕业", "Conditions_Test": "","Conditions_Age": "无明确要求","MajorSum": "11", "OpeningTime": [{"time":"12月31日","tip":"全年皆可申请"}],"Tuition": "28975","Other_Application": "60","Other_reg": "-1","Other_books": "-1","ScholarshipUrl": "http://www.slc.edu/graduate/admission/financing/index.html","alimony":"12768-21600","Other_Conditions": "1、要求提交托福考试成绩。","Currency": "美元","Rate": "6.3387"}</t>
  </si>
  <si>
    <t>a:2:{s:9:"教育学";s:34:"./major/175/4108/Foundation//4.gif";s:6:"医学";s:35:"./major/175/4108/Foundation//10.gif";}</t>
  </si>
  <si>
    <t>{"Address":"Sarah Lawrence College, Office of Admission, 1 Mead Way, Bronxville, NY 10708-5999","Tel":"+1 (800) 888-2858，+1 (914) 395-2510","Fax":"+1 (914) 395-2515","Mail":"slcadmit@sarahlawrence.edu","ApplyOnline":"https://www.commonapp.org/","Conditions_Cost": "","Conditions_Edu": "无明确要求", "Conditions_Test": "","Conditions_Age": "无明确要求","MajorSum": "1", "OpeningTime": "","Tuition": "-1","Other_Application": "-1","Other_reg": "-1","Other_books": "-1","ScholarshipUrl": "","alimony":"12768-21600","Other_Conditions": "无明确要求","Currency": "美元","Rate": "6.3387"}</t>
  </si>
  <si>
    <t>曼哈顿学院（利弗代尔）</t>
  </si>
  <si>
    <t>Manhattan College (Riverdale)</t>
  </si>
  <si>
    <t>Admissions Office, Manhattan College, 4513 Manhattan College Parkway, Riverdale, NY 10471</t>
  </si>
  <si>
    <t>http://manhattan.edu/admissions/apply-now</t>
  </si>
  <si>
    <t>admit@manhattan.edu</t>
  </si>
  <si>
    <t>1.提交托福或雅思考试成绩&amp;nbsp;2.提交SAT或ACT考试成绩。&amp;nbsp;3.提交高中成绩单。</t>
  </si>
  <si>
    <t>http://manhattan.edu/admissions/tuition-financial-aid/scholarships</t>
  </si>
  <si>
    <t>1 (718) 862-7200</t>
  </si>
  <si>
    <t>a:10:{s:6:"文学";s:37:"./major/175/4010/Undergraduate//9.gif";s:9:"历史学";s:37:"./major/175/4010/Undergraduate//7.gif";s:6:"理学";s:37:"./major/175/4010/Undergraduate//6.gif";s:9:"经济学";s:37:"./major/175/4010/Undergraduate//5.gif";s:9:"教育学";s:37:"./major/175/4010/Undergraduate//4.gif";s:9:"管理学";s:37:"./major/175/4010/Undergraduate//3.gif";s:6:"工学";s:37:"./major/175/4010/Undergraduate//2.gif";s:6:"哲学";s:38:"./major/175/4010/Undergraduate//11.gif";s:6:"医学";s:38:"./major/175/4010/Undergraduate//10.gif";s:6:"法学";s:37:"./major/175/4010/Undergraduate//1.gif";}</t>
  </si>
  <si>
    <t>{"Address":"Admissions Office, Manhattan College, 4513 Manhattan College Parkway, Riverdale, NY 10471","Tel":"1 (718) 862-7200","Fax":"","Mail":"admit@manhattan.edu","ApplyOnline":"http://manhattan.edu/admissions/apply-now","Conditions_Cost": "","Conditions_Edu": "高中毕业", "Conditions_Test": "","Conditions_Age": "无明确要求","MajorSum": "43", "OpeningTime": "","Tuition": "33000","Other_Application": "-1","Other_reg": "-1","Other_books": "-1","ScholarshipUrl": "http://manhattan.edu/admissions/tuition-financial-aid/scholarships","alimony":"12768-21600","Other_Conditions": "1.提交托福或雅思考试成绩&amp;nbsp;2.提交SAT或ACT考试成绩。&amp;nbsp;3.提交高中成绩单。","Currency": "美元","Rate": "6.3387"}</t>
  </si>
  <si>
    <t>a:3:{i:0;O:8:"stdClass":2:{s:4:"time";s:8:"4月1日";s:3:"tip";s:30:"夏季入学申请截止日期";}i:1;O:8:"stdClass":2:{s:4:"time";s:8:"8月1日";s:3:"tip";s:30:"秋季入学申请截止日期";}i:2;O:8:"stdClass":2:{s:4:"time";s:8:"1月1日";s:3:"tip";s:30:"春季入学申请截止日期";}}</t>
  </si>
  <si>
    <t>以上要求为教育学院入学要求。</t>
  </si>
  <si>
    <t>a:4:{s:6:"理学";s:30:"./major/175/4010/Master//6.gif";s:9:"教育学";s:30:"./major/175/4010/Master//4.gif";s:9:"管理学";s:30:"./major/175/4010/Master//3.gif";s:6:"工学";s:30:"./major/175/4010/Master//2.gif";}</t>
  </si>
  <si>
    <t>{"Address":"Admissions Office, Manhattan College, 4513 Manhattan College Parkway, Riverdale, NY 10471","Tel":"1 (718) 862-7200","Fax":"","Mail":"admit@manhattan.edu","ApplyOnline":"http://manhattan.edu/admissions/apply-now","Conditions_Cost": "","Conditions_Edu": "本科毕业", "Conditions_Test": [{"type":"传统托福(PBT)","score":"550"},{"type":"托福机考(CBT)","score":"213"}],"Conditions_Age": "无明确要求","MajorSum": "13", "OpeningTime": [{"time":"4月1日","tip":"夏季入学申请截止日期"},{"time":"8月1日","tip":"秋季入学申请截止日期"},{"time":"1月1日","tip":"春季入学申请截止日期"}],"Tuition": "18360","Other_Application": "-1","Other_reg": "-1","Other_books": "-1","ScholarshipUrl": "http://manhattan.edu/admissions/tuition-financial-aid/scholarships","alimony":"12768-21600","Other_Conditions": "以上要求为教育学院入学要求。","Currency": "美元","Rate": "6.3387"}</t>
  </si>
  <si>
    <t>Marc Waldman, Ph.D., Program Director, De La Salle Hall 414</t>
  </si>
  <si>
    <t>marc.waldman@manhattan.edu</t>
  </si>
  <si>
    <t>1 718-862-7872</t>
  </si>
  <si>
    <t>a:1:{s:9:"管理学";s:27:"./major/175/4010/MBA//3.gif";}</t>
  </si>
  <si>
    <t>{"Address":"Marc Waldman, Ph.D., Program Director, De La Salle Hall 414","Tel":"1 718-862-7872","Fax":"","Mail":"marc.waldman@manhattan.edu","Conditions_Cost": [{"score":"四分制  3.0","tip":"四分制"}],"Conditions_Edu": "本科毕业", "Conditions_Test": [{"type":"GMAT","score":"500"}], "Conditions_Work": "无明确要求","Conditions_Age": "无明确要求","MajorSum": "1", "OpeningTime": "","Tuition": "23220","Other_Application": "-1","Other_reg": "-1","Other_books": "-1","ScholarshipUrl": "","alimony":"12768-21600","Other_Conditions": "没有提及具体语言要求，详情请咨询该校。","Currency": "美元","Rate": "6.3387"}</t>
  </si>
  <si>
    <t>http://www.studygroup.com/isc/manhattan/manhattan_application.aspx</t>
  </si>
  <si>
    <t>{"Address":"Admissions Office, Manhattan College, 4513 Manhattan College Parkway, Riverdale, NY 10471","Tel":"1 (718) 862-7200","Fax":"","Mail":"admit@manhattan.edu","ApplyOnline":"http://www.studygroup.com/isc/manhattan/manhattan_application.aspx","Conditions_Cost": "","Conditions_Edu": "无明确要求", "Conditions_Test": "","Conditions_Age": "无明确要求","MajorSum": "0", "OpeningTime": "","Tuition": "-1","Other_Application": "-1","Other_reg": "-1","Other_books": "-1","ScholarshipUrl": "","alimony":"12768-21600","Other_Conditions": "无明确要求","Currency": "美元","Rate": "6.3387"}</t>
  </si>
  <si>
    <t>a:3:{s:6:"理学";s:31:"./major/175/4010/NetWork//6.gif";s:9:"教育学";s:31:"./major/175/4010/NetWork//4.gif";s:6:"医学";s:32:"./major/175/4010/NetWork//10.gif";}</t>
  </si>
  <si>
    <t>{"Address":"Admissions Office, Manhattan College, 4513 Manhattan College Parkway, Riverdale, NY 10471","Tel":"1 (718) 862-7200","Fax":"","Mail":"admit@manhattan.edu","ApplyOnline":"http://manhattan.edu/admissions/apply-now","Conditions_Cost": "","Conditions_Edu": "无明确要求", "Conditions_Test": "","Conditions_Age": "无明确要求","MajorSum": "10", "OpeningTime": "","Tuition": "18360","Other_Application": "","Other_reg": "-1","Other_books": "-1","ScholarshipUrl": "","alimony":"12768-21600","Other_Conditions": "无明确要求","Currency": "美元","Rate": "6.3387"}</t>
  </si>
  <si>
    <t>a:3:{s:9:"教育学";s:34:"./major/175/4010/Foundation//4.gif";s:6:"医学";s:35:"./major/175/4010/Foundation//10.gif";s:6:"法学";s:34:"./major/175/4010/Foundation//1.gif";}</t>
  </si>
  <si>
    <t>{"Address":"Admissions Office, Manhattan College, 4513 Manhattan College Parkway, Riverdale, NY 10471","Tel":"1 (718) 862-7200","Fax":"","Mail":"admit@manhattan.edu","ApplyOnline":"http://manhattan.edu/admissions/apply-now","Conditions_Cost": "","Conditions_Edu": "无明确要求", "Conditions_Test": "","Conditions_Age": "无明确要求","MajorSum": "3", "OpeningTime": "","Tuition": "-1","Other_Application": "-1","Other_reg": "-1","Other_books": "-1","ScholarshipUrl": "","alimony":"12768-21600","Other_Conditions": "无明确要求","Currency": "美元","Rate": "6.3387"}</t>
  </si>
  <si>
    <t>南加州要塞军事学院（查尔斯顿）</t>
  </si>
  <si>
    <t>Citadel Military College Of South Carolina (Charleston)</t>
  </si>
  <si>
    <t>Office of Admissions The Citadel 171 Moultrie Street The Citadel Charleston, SC 29409</t>
  </si>
  <si>
    <t>http://www.citadel.edu/root/apply-online</t>
  </si>
  <si>
    <t>admissions@citadel.edu</t>
  </si>
  <si>
    <t>申请人需提交托福考试成绩或SAT、ACT考试成绩。</t>
  </si>
  <si>
    <t>http://www.citadel.edu/root/financial-aid-cadets</t>
  </si>
  <si>
    <t>+1 (800) 868-1842</t>
  </si>
  <si>
    <t>a:7:{s:6:"文学";s:37:"./major/175/5210/Undergraduate//9.gif";s:9:"历史学";s:37:"./major/175/5210/Undergraduate//7.gif";s:6:"理学";s:37:"./major/175/5210/Undergraduate//6.gif";s:9:"教育学";s:37:"./major/175/5210/Undergraduate//4.gif";s:9:"管理学";s:37:"./major/175/5210/Undergraduate//3.gif";s:6:"工学";s:37:"./major/175/5210/Undergraduate//2.gif";s:6:"法学";s:37:"./major/175/5210/Undergraduate//1.gif";}</t>
  </si>
  <si>
    <t>{"Address":"Office of Admissions The Citadel 171 Moultrie Street The Citadel Charleston, SC 29409","Tel":"+1 (800) 868-1842","Fax":"","Mail":"admissions@citadel.edu","ApplyOnline":"http://www.citadel.edu/root/apply-online","Conditions_Cost": "","Conditions_Edu": "高中毕业", "Conditions_Test": "","Conditions_Age": "十七岁以上","MajorSum": "19", "OpeningTime": "","Tuition": "18360","Other_Application": "30","Other_reg": "-1","Other_books": "-1","ScholarshipUrl": "http://www.citadel.edu/root/financial-aid-cadets","alimony":"12768-21600","Other_Conditions": "申请人需提交托福考试成绩或SAT、ACT考试成绩。","Currency": "美元","Rate": "6.3387"}</t>
  </si>
  <si>
    <t>The Citadel Graduate College (CGC) 171 Moultrie Street The Citadel Charleston, SC 29409</t>
  </si>
  <si>
    <t>http://www.citadel.edu/root/graduatecollege-apply/graduate</t>
  </si>
  <si>
    <t>001-843-953-7630</t>
  </si>
  <si>
    <t>cgc@citadel.edu</t>
  </si>
  <si>
    <t>根据专业不同，要求提交GMAT、GRE、MAT考试成绩。</t>
  </si>
  <si>
    <t>http://www.citadel.edu/root/financial-aid-cgc</t>
  </si>
  <si>
    <t>001-843-953-5089</t>
  </si>
  <si>
    <t>a:8:{s:6:"文学";s:30:"./major/175/5210/Master//9.gif";s:9:"历史学";s:30:"./major/175/5210/Master//7.gif";s:6:"理学";s:30:"./major/175/5210/Master//6.gif";s:9:"教育学";s:30:"./major/175/5210/Master//4.gif";s:9:"管理学";s:30:"./major/175/5210/Master//3.gif";s:6:"工学";s:30:"./major/175/5210/Master//2.gif";s:6:"医学";s:31:"./major/175/5210/Master//10.gif";s:6:"法学";s:30:"./major/175/5210/Master//1.gif";}</t>
  </si>
  <si>
    <t>{"Address":"The Citadel Graduate College (CGC) 171 Moultrie Street The Citadel Charleston, SC 29409","Tel":"001-843-953-5089","Fax":"001-843-953-7630","Mail":"cgc@citadel.edu","ApplyOnline":"http://www.citadel.edu/root/graduatecollege-apply/graduate","Conditions_Cost": "","Conditions_Edu": "本科毕业", "Conditions_Test": "","Conditions_Age": "无明确要求","MajorSum": "17", "OpeningTime": "","Tuition": "15570","Other_Application": "30","Other_reg": "-1","Other_books": "-1","ScholarshipUrl": "http://www.citadel.edu/root/financial-aid-cgc","alimony":"12768-21600","Other_Conditions": "根据专业不同，要求提交GMAT、GRE、MAT考试成绩。","Currency": "美元","Rate": "6.3387"}</t>
  </si>
  <si>
    <t>a:7:{s:6:"文学";s:31:"./major/175/5210/NetWork//9.gif";s:6:"理学";s:31:"./major/175/5210/NetWork//6.gif";s:9:"教育学";s:31:"./major/175/5210/NetWork//4.gif";s:9:"管理学";s:31:"./major/175/5210/NetWork//3.gif";s:6:"工学";s:31:"./major/175/5210/NetWork//2.gif";s:6:"军事";s:32:"./major/175/5210/NetWork//12.gif";s:6:"法学";s:31:"./major/175/5210/NetWork//1.gif";}</t>
  </si>
  <si>
    <t>{"Address":"The Citadel Graduate College (CGC) 171 Moultrie Street The Citadel Charleston, SC 29409","Tel":"001-843-953-5089","Fax":"001-843-953-7630","Mail":"cgc@citadel.edu","ApplyOnline":"http://www.citadel.edu/root/graduatecollege-apply/graduate","Conditions_Cost": "","Conditions_Edu": "无明确要求", "Conditions_Test": "","Conditions_Age": "无明确要求","MajorSum": "9", "OpeningTime": "","Tuition": "15570","Other_Application": "","Other_reg": "-1","Other_books": "-1","ScholarshipUrl": "","alimony":"12768-21600","Other_Conditions": "无明确要求","Currency": "美元","Rate": "6.3387"}</t>
  </si>
  <si>
    <t>普利茅斯州立大学</t>
  </si>
  <si>
    <t>Plymouth State University</t>
  </si>
  <si>
    <t>International Student Services 17 High St., MSC 62 Plymouth, NH 03264</t>
  </si>
  <si>
    <t>http://www.plymouth.edu/global/i-want-to-go-to-psu/undergraduate-programs/applying/</t>
  </si>
  <si>
    <t>plymouthadmit@plymouth.edu</t>
  </si>
  <si>
    <t>a:2:{i:0;O:8:"stdClass":2:{s:4:"time";s:9:"6月15日";s:3:"tip";s:30:"秋季入学申请截止时间";}i:1;O:8:"stdClass":2:{s:4:"time";s:9:"12月1日";s:3:"tip";s:30:"春季入学申请截止时间";}}</t>
  </si>
  <si>
    <t>http://www.plymouth.edu/services/international-students/accepted-psu-students/scholarships-cost-containment/</t>
  </si>
  <si>
    <t>1 (603)535-2237</t>
  </si>
  <si>
    <t>a:10:{s:6:"文学";s:37:"./major/175/3599/Undergraduate//9.gif";s:9:"历史学";s:37:"./major/175/3599/Undergraduate//7.gif";s:6:"理学";s:37:"./major/175/3599/Undergraduate//6.gif";s:9:"经济学";s:37:"./major/175/3599/Undergraduate//5.gif";s:9:"教育学";s:37:"./major/175/3599/Undergraduate//4.gif";s:9:"管理学";s:37:"./major/175/3599/Undergraduate//3.gif";s:6:"工学";s:37:"./major/175/3599/Undergraduate//2.gif";s:6:"哲学";s:38:"./major/175/3599/Undergraduate//11.gif";s:6:"医学";s:38:"./major/175/3599/Undergraduate//10.gif";s:6:"法学";s:37:"./major/175/3599/Undergraduate//1.gif";}</t>
  </si>
  <si>
    <t>{"Address":"International Student Services 17 High St., MSC 62 Plymouth, NH 03264 ","Tel":"1 (603)535-2237","Fax":"","Mail":"plymouthadmit@plymouth.edu","ApplyOnline":"http://www.plymouth.edu/global/i-want-to-go-to-psu/undergraduate-programs/applying/","Conditions_Cost": "","Conditions_Edu": "高中毕业", "Conditions_Test": [{"type":"传统托福(PBT)","score":"520"},{"type":"托福机考(CBT)","score":"190"},{"type":"托福网考(IBT)","score":"68"},{"type":"雅思","score":"5.5"}],"Conditions_Age": "无明确要求","MajorSum": "58", "OpeningTime": [{"time":"6月15日","tip":"秋季入学申请截止时间"},{"time":"12月1日","tip":"春季入学申请截止时间"}],"Tuition": "17830","Other_Application": "50","Other_reg": "-1","Other_books": "-1","ScholarshipUrl": "http://www.plymouth.edu/services/international-students/accepted-psu-students/scholarships-cost-containment/","alimony":"12768-21600","Other_Conditions": "1.美国语言中心（ELS）：通过112级。","Currency": "美元","Rate": "6.3387"}</t>
  </si>
  <si>
    <t>PSU College of Graduate Studies 17 High Street MSC 11, Plymouth NH 03264</t>
  </si>
  <si>
    <t>https://www.plymouth.edu/webapp/graduate/apply//</t>
  </si>
  <si>
    <t>forgrad@plymouth.edu</t>
  </si>
  <si>
    <t>http://www.plymouth.edu/office/financial-aid/scholarships/psu-grants-scholarships/</t>
  </si>
  <si>
    <t>001 (603) 535-2636</t>
  </si>
  <si>
    <t>a:7:{s:6:"文学";s:30:"./major/175/3599/Master//9.gif";s:9:"历史学";s:30:"./major/175/3599/Master//7.gif";s:6:"理学";s:30:"./major/175/3599/Master//6.gif";s:9:"教育学";s:30:"./major/175/3599/Master//4.gif";s:9:"管理学";s:30:"./major/175/3599/Master//3.gif";s:6:"医学";s:31:"./major/175/3599/Master//10.gif";s:6:"法学";s:30:"./major/175/3599/Master//1.gif";}</t>
  </si>
  <si>
    <t>{"Address":"PSU College of Graduate Studies 17 High Street MSC 11, Plymouth NH 03264  ","Tel":"001 (603) 535-2636","Fax":"","Mail":"forgrad@plymouth.edu","ApplyOnline":"https://www.plymouth.edu/webapp/graduate/apply//","Conditions_Cost": "","Conditions_Edu": "本科毕业", "Conditions_Test": [{"type":"传统托福(PBT)","score":"550"},{"type":"托福机考(CBT)","score":"213"},{"type":"托福网考(IBT)","score":"80"},{"type":"雅思","score":"6.5"}],"Conditions_Age": "无明确要求","MajorSum": "28", "OpeningTime": [{"time":"12月31日","tip":"全年均可申请"}],"Tuition": "16224","Other_Application": "-1","Other_reg": "-1","Other_books": "-1","ScholarshipUrl": "http://www.plymouth.edu/office/financial-aid/scholarships/psu-grants-scholarships/","alimony":"12768-21600","Other_Conditions": "1.美国语言中心（ELS）：通过112级。","Currency": "美元","Rate": "6.3387"}</t>
  </si>
  <si>
    <t>a:3:{s:9:"教育学";s:26:"./major/175/3599/Dr//4.gif";s:9:"管理学";s:26:"./major/175/3599/Dr//3.gif";s:6:"法学";s:26:"./major/175/3599/Dr//1.gif";}</t>
  </si>
  <si>
    <t>{"Address":"PSU College of Graduate Studies 17 High Street MSC 11, Plymouth NH 03264  ","Tel":"001 (603) 535-2636","Fax":"","Mail":"forgrad@plymouth.edu","ApplyOnline":"https://www.plymouth.edu/webapp/graduate/apply//","Conditions_Cost": "","Conditions_Edu": "硕士毕业", "Conditions_Test": [{"type":"传统托福(PBT)","score":"550"},{"type":"托福机考(CBT)","score":"213"},{"type":"托福网考(IBT)","score":"80"},{"type":"雅思","score":"6.5"}],"Conditions_Age": "无明确要求","MajorSum": "2", "OpeningTime": [{"time":"12月31日","tip":"全年均可申请"}],"Tuition": "16224","Other_Application": "-1","Other_reg": "-1","Other_books": "-1","ScholarshipUrl": "http://www.plymouth.edu/office/financial-aid/scholarships/psu-grants-scholarships/","alimony":"12768-21600","Other_Conditions": "1.美国语言中心（ELS）：通过112级。","Currency": "美元","Rate": "6.3387"}</t>
  </si>
  <si>
    <t>a:8:{s:6:"文学";s:31:"./major/175/3599/NetWork//9.gif";s:9:"历史学";s:31:"./major/175/3599/NetWork//7.gif";s:6:"理学";s:31:"./major/175/3599/NetWork//6.gif";s:9:"经济学";s:31:"./major/175/3599/NetWork//5.gif";s:9:"教育学";s:31:"./major/175/3599/NetWork//4.gif";s:9:"管理学";s:31:"./major/175/3599/NetWork//3.gif";s:21:"职教及其他类别";s:32:"./major/175/3599/NetWork//13.gif";s:6:"医学";s:32:"./major/175/3599/NetWork//10.gif";}</t>
  </si>
  <si>
    <t>{"Address":"PSU College of Graduate Studies 17 High Street MSC 11, Plymouth NH 03264  ","Tel":"001 (603) 535-2636","Fax":"","Mail":"forgrad@plymouth.edu","ApplyOnline":"https://www.plymouth.edu/webapp/graduate/apply//","Conditions_Cost": "","Conditions_Edu": "无明确要求", "Conditions_Test": "","Conditions_Age": "无明确要求","MajorSum": "22", "OpeningTime": "","Tuition": "16224","Other_Application": "","Other_reg": "-1","Other_books": "-1","ScholarshipUrl": "http://www.plymouth.edu/office/financial-aid/scholarships/psu-grants-scholarships/","alimony":"12768-21600","Other_Conditions": "无明确要求","Currency": "美元","Rate": "6.3387"}</t>
  </si>
  <si>
    <t>坦帕大学（坦帕）</t>
  </si>
  <si>
    <t>The University of Tampa (Tampa)</t>
  </si>
  <si>
    <t>Office of Admissions, University of Tampa, 401 W. Kennedy Blvd., Tampa, FL 33606 USA</t>
  </si>
  <si>
    <t>https://spartanweb.ut.edu/utadmapp/</t>
  </si>
  <si>
    <t>a:6:{i:0;O:8:"stdClass":2:{s:4:"type";s:17:"传统托福(PBT)";s:5:"score";s:3:"550";}i:1;O:8:"stdClass":2:{s:4:"type";s:17:"托福机考(CBT)";s:5:"score";s:3:"213";}i:2;O:8:"stdClass":2:{s:4:"type";s:17:"托福网考(IBT)";s:5:"score";s:2:"79";}i:3;O:8:"stdClass":2:{s:4:"type";s:6:"雅思";s:5:"score";s:3:"6.5";}i:4;O:8:"stdClass":2:{s:4:"type";s:3:"CPE";s:5:"score";s:1:"C";}i:5;O:8:"stdClass":2:{s:4:"type";s:3:"PTE";s:5:"score";s:2:"58";}}</t>
  </si>
  <si>
    <t>+1 (813) 258-7398</t>
  </si>
  <si>
    <t>admissions@ut.edu</t>
  </si>
  <si>
    <t>语言要求：&amp;nbsp;1、完成美国语言中心（ELS）-112级，并且提交一封推荐和一篇500字的作文。</t>
  </si>
  <si>
    <t>http://www.ut.edu/financialaid/international/</t>
  </si>
  <si>
    <t>+1 (813) 253-6211</t>
  </si>
  <si>
    <t>a:10:{s:6:"文学";s:37:"./major/175/1521/Undergraduate//9.gif";s:9:"历史学";s:37:"./major/175/1521/Undergraduate//7.gif";s:6:"理学";s:37:"./major/175/1521/Undergraduate//6.gif";s:9:"经济学";s:37:"./major/175/1521/Undergraduate//5.gif";s:9:"教育学";s:37:"./major/175/1521/Undergraduate//4.gif";s:9:"管理学";s:37:"./major/175/1521/Undergraduate//3.gif";s:6:"工学";s:37:"./major/175/1521/Undergraduate//2.gif";s:6:"哲学";s:38:"./major/175/1521/Undergraduate//11.gif";s:6:"医学";s:38:"./major/175/1521/Undergraduate//10.gif";s:6:"法学";s:37:"./major/175/1521/Undergraduate//1.gif";}</t>
  </si>
  <si>
    <t>{"Address":"Office of Admissions, University of Tampa, 401 W. Kennedy Blvd., Tampa, FL 33606 USA","Tel":"+1 (813) 253-6211","Fax":"+1 (813) 258-7398","Mail":"admissions@ut.edu","ApplyOnline":"https://spartanweb.ut.edu/utadmapp/","Conditions_Cost": "","Conditions_Edu": "高中毕业", "Conditions_Test": [{"type":"传统托福(PBT)","score":"550"},{"type":"托福机考(CBT)","score":"213"},{"type":"托福网考(IBT)","score":"79"},{"type":"雅思","score":"6.5"},{"type":"CPE","score":"C"},{"type":"PTE","score":"58"}],"Conditions_Age": "无明确要求","MajorSum": "81", "OpeningTime": "","Tuition": "15300","Other_Application": "-1","Other_reg": "-1","Other_books": "-1","ScholarshipUrl": "http://www.ut.edu/financialaid/international/","alimony":"12768-21600","Other_Conditions": "语言要求：&amp;nbsp;1、完成美国语言中心（ELS）-112级，并且提交一封推荐和一篇500字的作文。","Currency": "美元","Rate": "6.3387"}</t>
  </si>
  <si>
    <t>Office of Graduate and Continuing Studies, University of Tampa, 401 W. Kennedy Blvd., Box O, Tampa, FL 33606 USA</t>
  </si>
  <si>
    <t>http://www.ut.edu/uploadedFiles/Graduate/GraduateApplication.pdf</t>
  </si>
  <si>
    <t>a:4:{i:0;O:8:"stdClass":2:{s:4:"type";s:17:"传统托福(PBT)";s:5:"score";s:3:"577";}i:1;O:8:"stdClass":2:{s:4:"type";s:17:"托福机考(CBT)";s:5:"score";s:3:"230";}i:2;O:8:"stdClass":2:{s:4:"type";s:17:"托福网考(IBT)";s:5:"score";s:2:"90";}i:3;O:8:"stdClass":2:{s:4:"type";s:6:"雅思";s:5:"score";s:3:"6.5";}}</t>
  </si>
  <si>
    <t>utgrad@ut.edu</t>
  </si>
  <si>
    <t>+1 (813) 258-7409</t>
  </si>
  <si>
    <t>a:5:{s:6:"文学";s:30:"./major/175/1521/Master//9.gif";s:9:"经济学";s:30:"./major/175/1521/Master//5.gif";s:9:"教育学";s:30:"./major/175/1521/Master//4.gif";s:9:"管理学";s:30:"./major/175/1521/Master//3.gif";s:6:"医学";s:31:"./major/175/1521/Master//10.gif";}</t>
  </si>
  <si>
    <t>{"Address":"Office of Graduate and Continuing Studies, University of Tampa, 401 W. Kennedy Blvd., Box O, Tampa, FL 33606 USA","Tel":"+1 (813) 258-7409","Fax":"","Mail":"utgrad@ut.edu","ApplyOnline":"http://www.ut.edu/uploadedFiles/Graduate/GraduateApplication.pdf","Conditions_Cost": "","Conditions_Edu": "本科毕业", "Conditions_Test": [{"type":"传统托福(PBT)","score":"577"},{"type":"托福机考(CBT)","score":"230"},{"type":"托福网考(IBT)","score":"90"},{"type":"雅思","score":"6.5"}],"Conditions_Age": "无明确要求","MajorSum": "16", "OpeningTime": "","Tuition": "13104","Other_Application": "40","Other_reg": "-1","Other_books": "-1","ScholarshipUrl": "http://www.ut.edu/financialaid/international/","alimony":"12768-21600","Other_Conditions": "1、要求提交GMAT考试成绩。","Currency": "美元","Rate": "6.3387"}</t>
  </si>
  <si>
    <t>The University of Tampa, Office of Graduate and Continuing Studies, 401 W. Kennedy Blvd. Box 102F, Tampa, FL 33606-1490</t>
  </si>
  <si>
    <t>a:4:{i:0;O:8:"stdClass":2:{s:4:"type";s:17:"传统托福(PBT)";s:5:"score";s:3:"577";}i:1;O:8:"stdClass":2:{s:4:"type";s:17:"托福机考(CBT)";s:5:"score";s:3:"230";}i:2;O:8:"stdClass":2:{s:4:"type";s:17:"托福网考(IBT)";s:5:"score";s:2:"90";}i:3;O:8:"stdClass":2:{s:4:"type";s:6:"雅思";s:5:"score";s:1:"7";}}</t>
  </si>
  <si>
    <t>a:4:{i:0;O:8:"stdClass":2:{s:4:"time";s:9:"7月15日";s:3:"tip";s:33:"秋季入学的申请截止日期";}i:1;O:8:"stdClass":2:{s:4:"time";s:10:"12月15日";s:3:"tip";s:33:"春季入学的申请截止日期";}i:2;O:8:"stdClass":2:{s:4:"time";s:8:"6月1日";s:3:"tip";s:42:"秋季入学提前录取申请截止日期";}i:3;O:8:"stdClass":2:{s:4:"time";s:9:"11月1日";s:3:"tip";s:42:"春季入学提前录取申请截止日期";}}</t>
  </si>
  <si>
    <t>1、要求提交GMAT考试成绩。&amp;nbsp;2、要求提交2封推荐信。&amp;nbsp;3、要求提交一份个人简历。&amp;nbsp;4、要求提交一份自我陈述信。</t>
  </si>
  <si>
    <t>a:2:{s:9:"经济学";s:27:"./major/175/1521/MBA//5.gif";s:9:"管理学";s:27:"./major/175/1521/MBA//3.gif";}</t>
  </si>
  <si>
    <t>{"Address":"The University of Tampa, Office of Graduate and Continuing Studies, 401 W. Kennedy Blvd. Box 102F, Tampa, FL 33606-1490","Tel":"+1 (813) 258-7409","Fax":"","Mail":"utgrad@ut.edu","Conditions_Cost": "","Conditions_Edu": "本科毕业", "Conditions_Test": [{"type":"传统托福(PBT)","score":"577"},{"type":"托福机考(CBT)","score":"230"},{"type":"托福网考(IBT)","score":"90"},{"type":"雅思","score":"7"}], "Conditions_Work": "无明确要求","xueZhi": "12个月 全日制","Conditions_Age": "无明确要求","MajorSum": "7", "OpeningTime": [{"time":"7月15日","tip":"秋季入学的申请截止日期"},{"time":"12月15日","tip":"春季入学的申请截止日期"},{"time":"6月1日","tip":"秋季入学提前录取申请截止日期"},{"time":"11月1日","tip":"春季入学提前录取申请截止日期"}],"Tuition": "26754","Other_Application": "40","Other_reg": "-1","Other_books": "-1","ScholarshipUrl": "","alimony":"12768-21600","Other_Conditions": "1、要求提交GMAT考试成绩。&amp;nbsp;2、要求提交2封推荐信。&amp;nbsp;3、要求提交一份个人简历。&amp;nbsp;4、要求提交一份自我陈述信。","Currency": "美元","Rate": "6.3387"}</t>
  </si>
  <si>
    <t>a:4:{s:6:"文学";s:34:"./major/175/1521/Specialist//9.gif";s:9:"教育学";s:34:"./major/175/1521/Specialist//4.gif";s:9:"管理学";s:34:"./major/175/1521/Specialist//3.gif";s:6:"法学";s:34:"./major/175/1521/Specialist//1.gif";}</t>
  </si>
  <si>
    <t>{"Address":"Office of Admissions, University of Tampa, 401 W. Kennedy Blvd., Tampa, FL 33606 USA","Tel":"+1 (813) 253-6211","Fax":"+1 (813) 258-7398","Mail":"admissions@ut.edu","ApplyOnline":"https://spartanweb.ut.edu/utadmapp/","Conditions_Cost": "","Conditions_Edu": "高中毕业", "Conditions_Test": [{"type":"传统托福(PBT)","score":"550"},{"type":"托福机考(CBT)","score":"213"},{"type":"托福网考(IBT)","score":"79"},{"type":"雅思","score":"6.5"},{"type":"CPE","score":"C"},{"type":"PTE","score":"58"}],"Conditions_Age": "无明确要求","MajorSum": "12", "OpeningTime": "","Tuition": "15300","Other_Application": "-1","Other_reg": "-1","Other_books": "-1","ScholarshipUrl": "http://www.ut.edu/financialaid/international/","alimony":"12768-21600","Other_Conditions": "语言要求：&amp;nbsp;1、完成美国语言中心（ELS）-112级，并且提交一封推荐和一篇500字的作文。","Currency": "美元","Rate": "6.3387"}</t>
  </si>
  <si>
    <t>a:2:{s:6:"文学";s:32:"./major/175/1521/Language//9.gif";s:9:"教育学";s:32:"./major/175/1521/Language//4.gif";}</t>
  </si>
  <si>
    <t>{"Address":"Office of Admissions, University of Tampa, 401 W. Kennedy Blvd., Tampa, FL 33606 USA","Tel":"+1 (813) 253-6211","Fax":"+1 (813) 258-7398","Mail":"admissions@ut.edu","ApplyOnline":"https://spartanweb.ut.edu/utadmapp/","Conditions_Cost": "","Conditions_Edu": "无明确要求", "Conditions_Test": "","Conditions_Age": "无明确要求","MajorSum": "1", "OpeningTime": "","Tuition": "-1","Other_Application": "-1","Other_reg": "-1","Other_books": "-1","ScholarshipUrl": "","alimony":"12768-21600","Other_Conditions": "无明确要求","Currency": "美元","Rate": "6.3387"}</t>
  </si>
  <si>
    <t>a:5:{s:6:"农学";s:34:"./major/175/1521/Foundation//8.gif";s:6:"理学";s:34:"./major/175/1521/Foundation//6.gif";s:9:"教育学";s:34:"./major/175/1521/Foundation//4.gif";s:6:"医学";s:35:"./major/175/1521/Foundation//10.gif";s:6:"法学";s:34:"./major/175/1521/Foundation//1.gif";}</t>
  </si>
  <si>
    <t>{"Address":"Office of Admissions, University of Tampa, 401 W. Kennedy Blvd., Tampa, FL 33606 USA","Tel":"+1 (813) 253-6211","Fax":"+1 (813) 258-7398","Mail":"admissions@ut.edu","ApplyOnline":"https://spartanweb.ut.edu/utadmapp/","Conditions_Cost": "","Conditions_Edu": "无明确要求", "Conditions_Test": "","Conditions_Age": "无明确要求","MajorSum": "11", "OpeningTime": "","Tuition": "-1","Other_Application": "-1","Other_reg": "-1","Other_books": "-1","ScholarshipUrl": "","alimony":"12768-21600","Other_Conditions": "无明确要求","Currency": "美元","Rate": "6.3387"}</t>
  </si>
  <si>
    <t>宾州约克学院（约克）</t>
  </si>
  <si>
    <t>York College of Pennsylvania (York)</t>
  </si>
  <si>
    <t>Admission Office,York College of Pennsylvania,York,PA 17405-7199</t>
  </si>
  <si>
    <t>https://www.yorkinfo.org/freshman/splitter.htm</t>
  </si>
  <si>
    <t>a:3:{i:0;O:8:"stdClass":2:{s:4:"type";s:17:"传统托福(PBT)";s:5:"score";s:3:"530";}i:1;O:8:"stdClass":2:{s:4:"type";s:17:"托福网考(IBT)";s:5:"score";s:2:"72";}i:2;O:8:"stdClass":2:{s:4:"type";s:6:"雅思";s:5:"score";s:3:"6.0";}}</t>
  </si>
  <si>
    <t>+1 717.849.1672</t>
  </si>
  <si>
    <t>admissions@ycp.edu</t>
  </si>
  <si>
    <t>http://www.ycp.edu/admissions/cost-and-financial-aid/scholarships-and-grants/</t>
  </si>
  <si>
    <t>+1 717.815.1786</t>
  </si>
  <si>
    <t>a:10:{s:6:"文学";s:37:"./major/175/5167/Undergraduate//9.gif";s:9:"历史学";s:37:"./major/175/5167/Undergraduate//7.gif";s:6:"理学";s:37:"./major/175/5167/Undergraduate//6.gif";s:9:"经济学";s:37:"./major/175/5167/Undergraduate//5.gif";s:9:"教育学";s:37:"./major/175/5167/Undergraduate//4.gif";s:9:"管理学";s:37:"./major/175/5167/Undergraduate//3.gif";s:6:"工学";s:37:"./major/175/5167/Undergraduate//2.gif";s:6:"哲学";s:38:"./major/175/5167/Undergraduate//11.gif";s:6:"医学";s:38:"./major/175/5167/Undergraduate//10.gif";s:6:"法学";s:37:"./major/175/5167/Undergraduate//1.gif";}</t>
  </si>
  <si>
    <t>{"Address":"Admission Office,York College of Pennsylvania,York,PA 17405-7199","Tel":"+1 717.815.1786","Fax":"+1 717.849.1672","Mail":"admissions@ycp.edu","ApplyOnline":"https://www.yorkinfo.org/freshman/splitter.htm","Conditions_Cost": "","Conditions_Edu": "高中毕业", "Conditions_Test": [{"type":"传统托福(PBT)","score":"530"},{"type":"托福网考(IBT)","score":"72"},{"type":"雅思","score":"6.0"}],"Conditions_Age": "无明确要求","MajorSum": "55", "OpeningTime": [{"time":"5月1日","tip":"秋季入学申请截止时间"},{"time":"9月1日","tip":"春季入学申请截止时间"}],"Tuition": "15350","Other_Application": "-1","Other_reg": "-1","Other_books": "-1","ScholarshipUrl": "http://www.ycp.edu/admissions/cost-and-financial-aid/scholarships-and-grants/","alimony":"12768-21600","Other_Conditions": "申请者可提供SAT、ACT考试成绩。","Currency": "美元","Rate": "6.3387"}</t>
  </si>
  <si>
    <t>https://ycpweb.ycp.edu/pls/prod/bwskalog.P_DispLoginNon</t>
  </si>
  <si>
    <t>1、没有提及具体语言要求，详情请咨询该校。&amp;nbsp;&amp;nbsp;注：以上要求为护理学专业录取条件。</t>
  </si>
  <si>
    <t>a:3:{s:9:"教育学";s:30:"./major/175/5167/Master//4.gif";s:9:"管理学";s:30:"./major/175/5167/Master//3.gif";s:6:"医学";s:31:"./major/175/5167/Master//10.gif";}</t>
  </si>
  <si>
    <t>{"Address":"Admission Office,York College of Pennsylvania,York,PA 17405-7199","Tel":"+1 717.815.1786","Fax":"+1 717.849.1672","Mail":"admissions@ycp.edu","ApplyOnline":"https://ycpweb.ycp.edu/pls/prod/bwskalog.P_DispLoginNon","Conditions_Cost": [{"score":"四分制  3.0","tip":"GPA"}],"Conditions_Edu": "本科毕业", "Conditions_Test": "","Conditions_Age": "无明确要求","MajorSum": "3", "OpeningTime": "","Tuition": "17160","Other_Application": "-1","Other_reg": "-1","Other_books": "-1","ScholarshipUrl": "http://www.ycp.edu/admissions/cost-and-financial-aid/scholarships-and-grants/","alimony":"12768-21600","Other_Conditions": "1、没有提及具体语言要求，详情请咨询该校。&amp;nbsp;&amp;nbsp;注：以上要求为护理学专业录取条件。","Currency": "美元","Rate": "6.3387"}</t>
  </si>
  <si>
    <t>1、没有提及具体语言要求，详情请咨询该校。&amp;nbsp;&amp;nbsp;注：以上要求为护理实践专业录取条件。</t>
  </si>
  <si>
    <t>a:1:{s:6:"医学";s:27:"./major/175/5167/Dr//10.gif";}</t>
  </si>
  <si>
    <t>{"Address":"Admission Office,York College of Pennsylvania,York,PA 17405-7199","Tel":"+1 717.815.1786","Fax":"+1 717.849.1672","Mail":"admissions@ycp.edu","ApplyOnline":"https://ycpweb.ycp.edu/pls/prod/bwskalog.P_DispLoginNon","Conditions_Cost": [{"score":"四分制  3.5","tip":"GPA"}],"Conditions_Edu": "硕士毕业", "Conditions_Test": "","Conditions_Age": "无明确要求","MajorSum": "1", "OpeningTime": "","Tuition": "20280","Other_Application": "-1","Other_reg": "-1","Other_books": "-1","ScholarshipUrl": "http://www.ycp.edu/admissions/cost-and-financial-aid/scholarships-and-grants/","alimony":"12768-21600","Other_Conditions": "1、没有提及具体语言要求，详情请咨询该校。&amp;nbsp;&amp;nbsp;注：以上要求为护理实践专业录取条件。","Currency": "美元","Rate": "6.3387"}</t>
  </si>
  <si>
    <t>富勒神学院（帕萨迪纳）</t>
  </si>
  <si>
    <t>Fuller Theological Seminary (Pasadena)</t>
  </si>
  <si>
    <t>Fuller Theological Seminary Office of Admissions  135 N. Oakland Ave.  Pasadena, CA 91182  USA</t>
  </si>
  <si>
    <t>http://www.fuller.edu/Admissions/Online_Application_for_Admission/</t>
  </si>
  <si>
    <t>a:8:{i:0;O:8:"stdClass":2:{s:4:"type";s:17:"传统托福(PBT)";s:5:"score";s:3:"587";}i:1;O:8:"stdClass":2:{s:4:"type";s:17:"托福机考(CBT)";s:5:"score";s:3:"240";}i:2;O:8:"stdClass":2:{s:4:"type";s:17:"托福网考(IBT)";s:5:"score";s:2:"92";}i:3;O:8:"stdClass":2:{s:4:"type";s:23:"托福网考(IBT)阅读";s:5:"score";s:2:"24";}i:4;O:8:"stdClass":2:{s:4:"type";s:23:"托福网考(IBT)写作";s:5:"score";s:2:"24";}i:5;O:8:"stdClass":2:{s:4:"type";s:23:"托福网考(IBT)听力";s:5:"score";s:2:"23";}i:6;O:8:"stdClass":2:{s:4:"type";s:23:"托福网考(IBT)口语";s:5:"score";s:2:"21";}i:7;O:8:"stdClass":2:{s:4:"type";s:6:"雅思";s:5:"score";s:3:"6.5";}}</t>
  </si>
  <si>
    <t>+1 (626) 584-5449，1 626-584-5308</t>
  </si>
  <si>
    <t>admissions@fuller.edu，iso@fuller.edu</t>
  </si>
  <si>
    <t>a:2:{i:0;O:8:"stdClass":2:{s:4:"time";s:9:"11月7日";s:3:"tip";s:30:"冬季入学申请截止时间";}i:1;O:8:"stdClass":2:{s:4:"time";s:9:"2月24日";s:3:"tip";s:30:"春季入学申请截止时间";}}</t>
  </si>
  <si>
    <t>以上要求为神学专业的录取条件</t>
  </si>
  <si>
    <t>http://208.88.128.112/Offices/SFS/scholarships/</t>
  </si>
  <si>
    <t>+1 (626) 584-5400，1 626-584-5396</t>
  </si>
  <si>
    <t>a:5:{s:6:"文学";s:29:"./major/175/542/Master//9.gif";s:9:"管理学";s:29:"./major/175/542/Master//3.gif";s:6:"哲学";s:30:"./major/175/542/Master//11.gif";s:6:"医学";s:30:"./major/175/542/Master//10.gif";s:6:"法学";s:29:"./major/175/542/Master//1.gif";}</t>
  </si>
  <si>
    <t>{"Address":"Fuller Theological Seminary Office of Admissions  135 N. Oakland Ave.  Pasadena, CA 91182  USA","Tel":"+1 (626) 584-5400，1 626-584-5396","Fax":"+1 (626) 584-5449，1 626-584-5308","Mail":"admissions@fuller.edu，iso@fuller.edu","ApplyOnline":"http://www.fuller.edu/Admissions/Online_Application_for_Admission/","Conditions_Cost": [{"score":"2.7"}],"Conditions_Edu": "本科毕业", "Conditions_Test": [{"type":"传统托福(PBT)","score":"587"},{"type":"托福机考(CBT)","score":"240"},{"type":"托福网考(IBT)","score":"92"},{"type":"托福网考(IBT)阅读","score":"24"},{"type":"托福网考(IBT)写作","score":"24"},{"type":"托福网考(IBT)听力","score":"23"},{"type":"托福网考(IBT)口语","score":"21"},{"type":"雅思","score":"6.5"}],"Conditions_Age": "无明确要求","MajorSum": "12", "OpeningTime": [{"time":"11月7日","tip":"冬季入学申请截止时间"},{"time":"2月24日","tip":"春季入学申请截止时间"}],"Tuition": "17520","Other_Application": "-1","Other_reg": "-1","Other_books": "-1","ScholarshipUrl": "http://208.88.128.112/Offices/SFS/scholarships/","alimony":"12768-21600","Other_Conditions": "以上要求为神学专业的录取条件","Currency": "美元","Rate": "6.3387"}</t>
  </si>
  <si>
    <t>a:6:{i:0;O:8:"stdClass":2:{s:4:"type";s:17:"传统托福(PBT)";s:5:"score";s:3:"600";}i:1;O:8:"stdClass":2:{s:4:"type";s:17:"托福机考(CBT)";s:5:"score";s:3:"250";}i:2;O:8:"stdClass":2:{s:4:"type";s:17:"托福网考(IBT)";s:5:"score";s:3:"100";}i:3;O:8:"stdClass":2:{s:4:"type";s:6:"雅思";s:5:"score";s:1:"7";}i:4;O:8:"stdClass":2:{s:4:"type";s:3:"GRE";s:5:"score";s:3:"600";}i:5;O:8:"stdClass":2:{s:4:"type";s:9:"GRE写作";s:5:"score";s:3:"5.0";}}</t>
  </si>
  <si>
    <t>a:1:{i:0;O:8:"stdClass":2:{s:4:"time";s:8:"1月2日";s:3:"tip";s:30:"神学专业申请截止时间";}}</t>
  </si>
  <si>
    <t>a:3:{s:6:"文学";s:25:"./major/175/542/Dr//9.gif";s:6:"理学";s:25:"./major/175/542/Dr//6.gif";s:6:"哲学";s:26:"./major/175/542/Dr//11.gif";}</t>
  </si>
  <si>
    <t>{"Address":"Fuller Theological Seminary Office of Admissions  135 N. Oakland Ave.  Pasadena, CA 91182  USA","Tel":"+1 (626) 584-5400，1 626-584-5396","Fax":"+1 (626) 584-5449，1 626-584-5308","Mail":"admissions@fuller.edu，iso@fuller.edu","ApplyOnline":"http://www.fuller.edu/Admissions/Online_Application_for_Admission/","Conditions_Cost": [{"score":"四分制  3.5","tip":"GPA"}],"Conditions_Edu": "硕士毕业", "Conditions_Test": [{"type":"传统托福(PBT)","score":"600"},{"type":"托福机考(CBT)","score":"250"},{"type":"托福网考(IBT)","score":"100"},{"type":"雅思","score":"7"},{"type":"GRE","score":"600"},{"type":"GRE写作","score":"5.0"}],"Conditions_Age": "无明确要求","MajorSum": "6", "OpeningTime": [{"time":"1月2日","tip":"神学专业申请截止时间"}],"Tuition": "26640","Other_Application": "-1","Other_reg": "-1","Other_books": "-1","ScholarshipUrl": "http://208.88.128.112/Offices/SFS/scholarships/","alimony":"12768-21600","Other_Conditions": "以上要求为神学专业的录取条件","Currency": "美元","Rate": "6.3387"}</t>
  </si>
  <si>
    <t>a:4:{s:6:"文学";s:30:"./major/175/542/NetWork//9.gif";s:6:"哲学";s:31:"./major/175/542/NetWork//11.gif";s:6:"医学";s:31:"./major/175/542/NetWork//10.gif";s:6:"法学";s:30:"./major/175/542/NetWork//1.gif";}</t>
  </si>
  <si>
    <t>{"Address":"Fuller Theological Seminary Office of Admissions  135 N. Oakland Ave.  Pasadena, CA 91182  USA","Tel":"+1 (626) 584-5400，1 626-584-5396","Fax":"+1 (626) 584-5449，1 626-584-5308","Mail":"admissions@fuller.edu，iso@fuller.edu","ApplyOnline":"http://www.fuller.edu/Admissions/Online_Application_for_Admission/","Conditions_Cost": "","Conditions_Edu": "无明确要求", "Conditions_Test": "","Conditions_Age": "无明确要求","MajorSum": "6", "OpeningTime": "","Tuition": "17520","Other_Application": "","Other_reg": "-1","Other_books": "-1","ScholarshipUrl": "","alimony":"12768-21600","Other_Conditions": "无明确要求","Currency": "美元","Rate": "6.3387"}</t>
  </si>
  <si>
    <t>杨百翰大学夏威夷分校(欧胡)</t>
  </si>
  <si>
    <t>Brigham Young University - Hawaii (Oahu)</t>
  </si>
  <si>
    <t>ADMISSION OFFICE  BYU-Hawaii #1973, 55-220 Kulanui Street, Laie, HI, 96762-1294</t>
  </si>
  <si>
    <t>https://admissions.byuh.edu/node/242</t>
  </si>
  <si>
    <t>a:5:{i:0;O:8:"stdClass":2:{s:4:"type";s:17:"传统托福(PBT)";s:5:"score";s:3:"500";}i:1;O:8:"stdClass":2:{s:4:"type";s:17:"托福网考(IBT)";s:5:"score";s:2:"61";}i:2;O:8:"stdClass":2:{s:4:"type";s:6:"雅思";s:5:"score";s:3:"5.5";}i:3;O:8:"stdClass":2:{s:4:"type";s:21:"密歇根英语考试";s:5:"score";s:2:"75";}i:4;O:8:"stdClass":2:{s:4:"type";s:3:"PTE";s:5:"score";s:2:"44";}}</t>
  </si>
  <si>
    <t>+1(808) 675-3741</t>
  </si>
  <si>
    <t>admissions@byuh.edu</t>
  </si>
  <si>
    <t>a:3:{i:0;O:8:"stdClass":2:{s:4:"time";s:9:"12月1日";s:3:"tip";s:30:"夏季入学申请截止时间";}i:1;O:8:"stdClass":2:{s:4:"time";s:9:"10月1日";s:3:"tip";s:30:"冬季入学申请截止时间";}i:2;O:8:"stdClass":2:{s:4:"time";s:8:"2月1日";s:3:"tip";s:30:"秋季入学申请截止时间";}}</t>
  </si>
  <si>
    <t>https://financialaid.byuh.edu/?q=node/53</t>
  </si>
  <si>
    <t>+1(808) 675-3738</t>
  </si>
  <si>
    <t>a:7:{s:6:"文学";s:37:"./major/175/1730/Undergraduate//9.gif";s:9:"历史学";s:37:"./major/175/1730/Undergraduate//7.gif";s:6:"理学";s:37:"./major/175/1730/Undergraduate//6.gif";s:9:"教育学";s:37:"./major/175/1730/Undergraduate//4.gif";s:9:"管理学";s:37:"./major/175/1730/Undergraduate//3.gif";s:6:"工学";s:37:"./major/175/1730/Undergraduate//2.gif";s:6:"法学";s:37:"./major/175/1730/Undergraduate//1.gif";}</t>
  </si>
  <si>
    <t>{"Address":"ADMISSION OFFICE  BYU-Hawaii #1973, 55-220 Kulanui Street, Laie, HI, 96762-1294","Tel":"+1(808) 675-3738","Fax":"+1(808) 675-3741","Mail":"admissions@byuh.edu","ApplyOnline":"https://admissions.byuh.edu/node/242","Conditions_Cost": [{"score":"3.0"}],"Conditions_Edu": "高中毕业", "Conditions_Test": [{"type":"传统托福(PBT)","score":"500"},{"type":"托福网考(IBT)","score":"61"},{"type":"雅思","score":"5.5"},{"type":"密歇根英语考试","score":"75"},{"type":"PTE","score":"44"}],"Conditions_Age": "无明确要求","MajorSum": "25", "OpeningTime": [{"time":"12月1日","tip":"夏季入学申请截止时间"},{"time":"10月1日","tip":"冬季入学申请截止时间"},{"time":"2月1日","tip":"秋季入学申请截止时间"}],"Tuition": "14310","Other_Application": "35","Other_reg": "-1","Other_books": "1350","ScholarshipUrl": "https://financialaid.byuh.edu/?q=node/53","alimony":"12768-21600","Other_Conditions": "无明确要求","Currency": "美元","Rate": "6.3387"}</t>
  </si>
  <si>
    <t>ADMISSION OFFICEBYU-Hawaii #1973, 55-220 Kulanui Street, Laie, HI, 96762-1294</t>
  </si>
  <si>
    <t>a:5:{s:6:"文学";s:34:"./major/175/1730/Specialist//9.gif";s:9:"教育学";s:34:"./major/175/1730/Specialist//4.gif";s:9:"管理学";s:34:"./major/175/1730/Specialist//3.gif";s:6:"工学";s:34:"./major/175/1730/Specialist//2.gif";s:6:"法学";s:34:"./major/175/1730/Specialist//1.gif";}</t>
  </si>
  <si>
    <t>{"Address":"ADMISSION OFFICEBYU-Hawaii #1973, 55-220 Kulanui Street, Laie, HI, 96762-1294","Tel":"+1(808) 675-3738","Fax":"+1(808) 675-3741","Mail":"admissions@byuh.edu","ApplyOnline":"https://admissions.byuh.edu/node/242","Conditions_Cost": [{"score":"四分制  3.0","tip":"GPA"}],"Conditions_Edu": "高中毕业", "Conditions_Test": [{"type":"传统托福(PBT)","score":"500"},{"type":"托福网考(IBT)","score":"61"},{"type":"雅思","score":"5.5"},{"type":"密歇根英语考试","score":"75"},{"type":"PTE","score":"44"}],"Conditions_Age": "无明确要求","MajorSum": "16", "OpeningTime": [{"time":"12月1日","tip":"夏季入学申请截止时间"},{"time":"10月1日","tip":"冬季入学申请截止时间"},{"time":"2月1日","tip":"秋季入学申请截止时间"}],"Tuition": "14310","Other_Application": "35","Other_reg": "-1","Other_books": "1350","ScholarshipUrl": "https://financialaid.byuh.edu/?q=node/53","alimony":"12768-21600","Other_Conditions": "无明确要求","Currency": "美元","Rate": "6.3387"}</t>
  </si>
  <si>
    <t>汉普登西德尼学院（汉普登西德尼）</t>
  </si>
  <si>
    <t>Hampden-Sydney College (Hampden-Sydney)</t>
  </si>
  <si>
    <t>Hampden-Sydney College  1 College Road, Hampden-Sydney, VA 23943</t>
  </si>
  <si>
    <t>https://secure.hsc.edu/admissions/apply/</t>
  </si>
  <si>
    <t>admissions@hsc.edu，mbrooks@hsc.edu</t>
  </si>
  <si>
    <t>a:2:{i:0;O:8:"stdClass":2:{s:4:"time";s:8:"2月1日";s:3:"tip";s:30:"提前录取申请截止日期";}i:1;O:8:"stdClass":2:{s:4:"time";s:8:"3月1日";s:3:"tip";s:30:"常规录取申请截止日期";}}</t>
  </si>
  <si>
    <t>1、要求提交托福考试成绩。&amp;nbsp;2、要求提交SAT、ACT考试成绩。</t>
  </si>
  <si>
    <t>http://www.hsc.edu/Financial-Aid/Grants-and-Scholarships.html</t>
  </si>
  <si>
    <t>+1 (800) 755-0733</t>
  </si>
  <si>
    <t>a:7:{s:6:"文学";s:37:"./major/175/6022/Undergraduate//9.gif";s:9:"历史学";s:37:"./major/175/6022/Undergraduate//7.gif";s:6:"理学";s:37:"./major/175/6022/Undergraduate//6.gif";s:9:"经济学";s:37:"./major/175/6022/Undergraduate//5.gif";s:6:"工学";s:37:"./major/175/6022/Undergraduate//2.gif";s:6:"哲学";s:38:"./major/175/6022/Undergraduate//11.gif";s:6:"法学";s:37:"./major/175/6022/Undergraduate//1.gif";}</t>
  </si>
  <si>
    <t>{"Address":"Hampden-Sydney College  1 College Road, Hampden-Sydney, VA 23943","Tel":"+1 (800) 755-0733","Fax":"","Mail":"admissions@hsc.edu，mbrooks@hsc.edu","ApplyOnline":"https://secure.hsc.edu/admissions/apply/","Conditions_Cost": "","Conditions_Edu": "高中毕业", "Conditions_Test": "","Conditions_Age": "无明确要求","MajorSum": "33", "OpeningTime": [{"time":"2月1日","tip":"提前录取申请截止日期"},{"time":"3月1日","tip":"常规录取申请截止日期"}],"Tuition": "36224","Other_Application": "-1","Other_reg": "-1","Other_books": "-1","ScholarshipUrl": "http://www.hsc.edu/Financial-Aid/Grants-and-Scholarships.html","alimony":"12768-21600","Other_Conditions": "1、要求提交托福考试成绩。&amp;nbsp;2、要求提交SAT、ACT考试成绩。","Currency": "美元","Rate": "6.3387"}</t>
  </si>
  <si>
    <t>Hampden-Sydney College1 College Road, Hampden-Sydney, VA 23943</t>
  </si>
  <si>
    <t>a:5:{s:9:"经济学";s:34:"./major/175/6022/Foundation//5.gif";s:9:"教育学";s:34:"./major/175/6022/Foundation//4.gif";s:6:"工学";s:34:"./major/175/6022/Foundation//2.gif";s:6:"医学";s:35:"./major/175/6022/Foundation//10.gif";s:6:"法学";s:34:"./major/175/6022/Foundation//1.gif";}</t>
  </si>
  <si>
    <t>{"Address":"Hampden-Sydney College1 College Road, Hampden-Sydney, VA 23943","Tel":"+1 (800) 755-0733","Fax":"","Mail":"admissions@hsc.edu，mbrooks@hsc.edu","ApplyOnline":"https://secure.hsc.edu/admissions/apply/","Conditions_Cost": "","Conditions_Edu": "无明确要求", "Conditions_Test": "","Conditions_Age": "无明确要求","MajorSum": "4", "OpeningTime": "","Tuition": "-1","Other_Application": "-1","Other_reg": "-1","Other_books": "-1","ScholarshipUrl": "","alimony":"12768-21600","Other_Conditions": "无明确要求","Currency": "美元","Rate": "6.3387"}</t>
  </si>
  <si>
    <t>康科迪亚学院摩海德分校(摩海德)</t>
  </si>
  <si>
    <t>Concordia College (Moorhead)</t>
  </si>
  <si>
    <t>Office of Admissions,Welcome Center - Concordia College,901 8th St S,Moorhead MN 56562</t>
  </si>
  <si>
    <t>http://www.concordiacollege.edu/admission-aid/apply/international-students/</t>
  </si>
  <si>
    <t>a:4:{i:0;O:8:"stdClass":2:{s:4:"type";s:17:"传统托福(PBT)";s:5:"score";s:3:"533";}i:1;O:8:"stdClass":2:{s:4:"type";s:23:"传统托福(PBT)写作";s:5:"score";s:3:"4.0";}i:2;O:8:"stdClass":2:{s:4:"type";s:17:"托福网考(IBT)";s:5:"score";s:2:"73";}i:3;O:8:"stdClass":2:{s:4:"type";s:6:"雅思";s:5:"score";s:3:"6.0";}}</t>
  </si>
  <si>
    <t>admissions@cord.edu</t>
  </si>
  <si>
    <t>1、要求提交至少两封推荐信。&amp;nbsp;2、要求提交高中学习成绩单。</t>
  </si>
  <si>
    <t>http://www.concordiacollege.edu/admission-aid/tuition-aid/types-of-aid/scholarships/</t>
  </si>
  <si>
    <t>+1 218.299.3004</t>
  </si>
  <si>
    <t>a:10:{s:6:"文学";s:37:"./major/175/3139/Undergraduate//9.gif";s:9:"历史学";s:37:"./major/175/3139/Undergraduate//7.gif";s:6:"理学";s:37:"./major/175/3139/Undergraduate//6.gif";s:9:"经济学";s:37:"./major/175/3139/Undergraduate//5.gif";s:9:"教育学";s:37:"./major/175/3139/Undergraduate//4.gif";s:9:"管理学";s:37:"./major/175/3139/Undergraduate//3.gif";s:6:"工学";s:37:"./major/175/3139/Undergraduate//2.gif";s:6:"哲学";s:38:"./major/175/3139/Undergraduate//11.gif";s:6:"医学";s:38:"./major/175/3139/Undergraduate//10.gif";s:6:"法学";s:37:"./major/175/3139/Undergraduate//1.gif";}</t>
  </si>
  <si>
    <t>{"Address":"Office of Admissions,Welcome Center - Concordia College,901 8th St S,Moorhead MN 56562","Tel":"+1 218.299.3004","Fax":"","Mail":"admissions@cord.edu","ApplyOnline":"http://www.concordiacollege.edu/admission-aid/apply/international-students/","Conditions_Cost": "","Conditions_Edu": "高中毕业", "Conditions_Test": [{"type":"传统托福(PBT)","score":"533"},{"type":"传统托福(PBT)写作","score":"4.0"},{"type":"托福网考(IBT)","score":"73"},{"type":"雅思","score":"6.0"}],"Conditions_Age": "无明确要求","MajorSum": "111", "OpeningTime": [{"time":"12月31日","tip":"全年均可"}],"Tuition": "32600","Other_Application": "-1","Other_reg": "-1","Other_books": "-1","ScholarshipUrl": "http://www.concordiacollege.edu/admission-aid/tuition-aid/types-of-aid/scholarships/","alimony":"12768-21600","Other_Conditions": "1、要求提交至少两封推荐信。&amp;nbsp;2、要求提交高中学习成绩单。","Currency": "美元","Rate": "6.3387"}</t>
  </si>
  <si>
    <t>{"Address":"","Tel":"","Fax":"","Mail":"","ApplyOnline":"","Conditions_Cost": "","Conditions_Edu": "无明确要求", "Conditions_Test": [{"type":"托福网考(IBT)","score":"80"},{"type":"雅思","score":"6.5"}],"Conditions_Age": "无明确要求","MajorSum": "0", "OpeningTime": "","Tuition": "-1","Other_Application": "-1","Other_reg": "-1","Other_books": "-1","ScholarshipUrl": "http://www.concordiacollege.edu/admission-aid/tuition-aid/types-of-aid/scholarships/","alimony":"12768-21600","Other_Conditions": "无明确要求","Currency": "美元","Rate": "6.3387"}</t>
  </si>
  <si>
    <t>a:3:{s:9:"教育学";s:34:"./major/175/3139/Foundation//4.gif";s:6:"医学";s:35:"./major/175/3139/Foundation//10.gif";s:6:"法学";s:34:"./major/175/3139/Foundation//1.gif";}</t>
  </si>
  <si>
    <t>{"Address":"Office of Admissions,Welcome Center - Concordia College,901 8th St S,Moorhead MN 56562","Tel":"+1 218.299.3004","Fax":"","Mail":"admissions@cord.edu","ApplyOnline":"http://www.concordiacollege.edu/admission-aid/apply/international-students/","Conditions_Cost": "","Conditions_Edu": "无明确要求", "Conditions_Test": "","Conditions_Age": "无明确要求","MajorSum": "2", "OpeningTime": "","Tuition": "-1","Other_Application": "-1","Other_reg": "-1","Other_books": "-1","ScholarshipUrl": "","alimony":"12768-21600","Other_Conditions": "无明确要求","Currency": "美元","Rate": "6.3387"}</t>
  </si>
  <si>
    <t>温特沃斯理工学院（波士顿）</t>
  </si>
  <si>
    <t>Wentworth Institute of Technology (Boston)</t>
  </si>
  <si>
    <t>International Admissions Wentworth Institute of Technology 550 Huntington Avenue Boston, MA 02115-5998 USA</t>
  </si>
  <si>
    <t>http://www.wit.edu/apply/</t>
  </si>
  <si>
    <t>a:9:{i:0;O:8:"stdClass":2:{s:4:"type";s:17:"传统托福(PBT)";s:5:"score";s:3:"525";}i:1;O:8:"stdClass":2:{s:4:"type";s:17:"托福机考(CBT)";s:5:"score";s:3:"197";}i:2;O:8:"stdClass":2:{s:4:"type";s:17:"托福网考(IBT)";s:5:"score";s:2:"71";}i:3;O:8:"stdClass":2:{s:4:"type";s:6:"雅思";s:5:"score";s:3:"6.0";}i:4;O:8:"stdClass":2:{s:4:"type";s:12:"雅思阅读";s:5:"score";s:3:"5.5";}i:5;O:8:"stdClass":2:{s:4:"type";s:12:"雅思写作";s:5:"score";s:3:"5.5";}i:6;O:8:"stdClass":2:{s:4:"type";s:12:"雅思听力";s:5:"score";s:3:"5.5";}i:7;O:8:"stdClass":2:{s:4:"type";s:12:"雅思口语";s:5:"score";s:3:"5.5";}i:8;O:8:"stdClass":2:{s:4:"type";s:3:"PTE";s:5:"score";s:2:"48";}}</t>
  </si>
  <si>
    <t>+1 617-989-4010</t>
  </si>
  <si>
    <t>admissions@wit.edu</t>
  </si>
  <si>
    <t>a:2:{i:0;O:8:"stdClass":2:{s:4:"time";s:9:"2月15日";s:3:"tip";s:30:"秋季入学申请截止时间";}i:1;O:8:"stdClass":2:{s:4:"time";s:9:"12月1日";s:3:"tip";s:30:"春季入学申请截止时间";}}</t>
  </si>
  <si>
    <t>语言要求：&amp;nbsp;1.完成三年制以上英语授课高中或其他同等学历教育。或&amp;nbsp;2.完成本校认可的语言课程。</t>
  </si>
  <si>
    <t>http://www.wit.edu/admissions/financial-aid/index.html</t>
  </si>
  <si>
    <t>+1 617-989-4030</t>
  </si>
  <si>
    <t>a:4:{s:6:"文学";s:37:"./major/175/2945/Undergraduate//9.gif";s:6:"理学";s:37:"./major/175/2945/Undergraduate//6.gif";s:9:"管理学";s:37:"./major/175/2945/Undergraduate//3.gif";s:6:"工学";s:37:"./major/175/2945/Undergraduate//2.gif";}</t>
  </si>
  <si>
    <t>{"Address":"International Admissions Wentworth Institute of Technology 550 Huntington Avenue Boston, MA 02115-5998 USA","Tel":"+1 617-989-4030","Fax":"+1 617-989-4010","Mail":"admissions@wit.edu","ApplyOnline":"http://www.wit.edu/apply/","Conditions_Cost": "","Conditions_Edu": "高中毕业", "Conditions_Test": [{"type":"传统托福(PBT)","score":"525"},{"type":"托福机考(CBT)","score":"197"},{"type":"托福网考(IBT)","score":"71"},{"type":"雅思","score":"6.0"},{"type":"雅思阅读","score":"5.5"},{"type":"雅思写作","score":"5.5"},{"type":"雅思听力","score":"5.5"},{"type":"雅思口语","score":"5.5"},{"type":"PTE","score":"48"}],"Conditions_Age": "无明确要求","MajorSum": "19", "OpeningTime": [{"time":"2月15日","tip":"秋季入学申请截止时间"},{"time":"12月1日","tip":"春季入学申请截止时间"}],"Tuition": "27950","Other_Application": "50","Other_reg": "-1","Other_books": "-1","ScholarshipUrl": "http://www.wit.edu/admissions/financial-aid/index.html","alimony":"12768-21600","Other_Conditions": "语言要求：&amp;nbsp;1.完成三年制以上英语授课高中或其他同等学历教育。或&amp;nbsp;2.完成本校认可的语言课程。","Currency": "美元","Rate": "6.3387"}</t>
  </si>
  <si>
    <t>Office of Admissions, Wentworth Institute of Technology, 550 Huntington Avenue, Boston, MA 02115</t>
  </si>
  <si>
    <t>a:1:{i:0;O:8:"stdClass":2:{s:4:"time";s:9:"1月15日";s:3:"tip";s:27:"建筑学申请截止日期";}}</t>
  </si>
  <si>
    <t>语言要求：&amp;nbsp;提交托福考试成绩。&amp;nbsp;&amp;nbsp;以上要求为建筑学硕士入学要求。</t>
  </si>
  <si>
    <t>+1 800-556-0610，1 617-989-4000</t>
  </si>
  <si>
    <t>a:2:{s:9:"管理学";s:30:"./major/175/2945/Master//3.gif";s:6:"工学";s:30:"./major/175/2945/Master//2.gif";}</t>
  </si>
  <si>
    <t>{"Address":"Office of Admissions, Wentworth Institute of Technology, 550 Huntington Avenue, Boston, MA 02115","Tel":"+1 800-556-0610，1 617-989-4000","Fax":"+1 617-989-4010","Mail":"admissions@wit.edu","ApplyOnline":"http://www.wit.edu/apply/","Conditions_Cost": [{"score":"3.0"}],"Conditions_Edu": "本科毕业", "Conditions_Test": "","Conditions_Age": "无明确要求","MajorSum": "3", "OpeningTime": [{"time":"1月15日","tip":"建筑学申请截止日期"}],"Tuition": "33100","Other_Application": "50","Other_reg": "-1","Other_books": "-1","ScholarshipUrl": "http://www.wit.edu/admissions/financial-aid/index.html","alimony":"12768-21600","Other_Conditions": "语言要求：&amp;nbsp;提交托福考试成绩。&amp;nbsp;&amp;nbsp;以上要求为建筑学硕士入学要求。","Currency": "美元","Rate": "6.3387"}</t>
  </si>
  <si>
    <t>圣麦克尔学院（柯彻斯特）</t>
  </si>
  <si>
    <t>Saint Michael's College (Colchester)</t>
  </si>
  <si>
    <t>Saint Michael's College,One Winooski Park, Box 7,Colchester, VT 05439 U.S.A.</t>
  </si>
  <si>
    <t>http://student.smcvt.apply.studylink.com/apply.cfm?ccc=UGRAD&amp;title=Undergraduate%20Program</t>
  </si>
  <si>
    <t>+1.802.654.2591</t>
  </si>
  <si>
    <t>ApplySMC@smcvt.edu</t>
  </si>
  <si>
    <t>如果申请者不能满足该校语言要求，可申请学习该校语言中心开设的相关课程。</t>
  </si>
  <si>
    <t>http://www.smcvt.edu/Admissions/Financial-Aid-and-Tuition.aspx</t>
  </si>
  <si>
    <t>+1.802.654.3000</t>
  </si>
  <si>
    <t>a:9:{s:6:"文学";s:37:"./major/175/5954/Undergraduate//9.gif";s:9:"历史学";s:37:"./major/175/5954/Undergraduate//7.gif";s:6:"理学";s:37:"./major/175/5954/Undergraduate//6.gif";s:9:"经济学";s:37:"./major/175/5954/Undergraduate//5.gif";s:9:"教育学";s:37:"./major/175/5954/Undergraduate//4.gif";s:9:"管理学";s:37:"./major/175/5954/Undergraduate//3.gif";s:6:"工学";s:37:"./major/175/5954/Undergraduate//2.gif";s:6:"哲学";s:38:"./major/175/5954/Undergraduate//11.gif";s:6:"法学";s:37:"./major/175/5954/Undergraduate//1.gif";}</t>
  </si>
  <si>
    <t>{"Address":"Saint Michael's College,One Winooski Park, Box 7,Colchester, VT 05439 U.S.A.","Tel":"+1.802.654.3000","Fax":"+1.802.654.2591","Mail":"ApplySMC@smcvt.edu","ApplyOnline":"http://student.smcvt.apply.studylink.com/apply.cfm?ccc=UGRAD&amp;title=Undergraduate%20Program","Conditions_Cost": "","Conditions_Edu": "高中毕业", "Conditions_Test": [{"type":"托福网考(IBT)","score":"79"},{"type":"雅思","score":"6.5"}],"Conditions_Age": "无明确要求","MajorSum": "32", "OpeningTime": "","Tuition": "38690","Other_Application": "50","Other_reg": "-1","Other_books": "-1","ScholarshipUrl": "http://www.smcvt.edu/Admissions/Financial-Aid-and-Tuition.aspx","alimony":"12768-21600","Other_Conditions": "如果申请者不能满足该校语言要求，可申请学习该校语言中心开设的相关课程。","Currency": "美元","Rate": "6.3387"}</t>
  </si>
  <si>
    <t>Saint Michael's College,One Winooski Park, Box 286,Colchester, Vermont 05439</t>
  </si>
  <si>
    <t>https://www.applyweb.com/apply/smcvtg/index.html</t>
  </si>
  <si>
    <t>a:7:{i:0;O:8:"stdClass":2:{s:4:"type";s:17:"传统托福(PBT)";s:5:"score";s:3:"550";}i:1;O:8:"stdClass":2:{s:4:"type";s:17:"托福机考(CBT)";s:5:"score";s:3:"213";}i:2;O:8:"stdClass":2:{s:4:"type";s:17:"托福网考(IBT)";s:5:"score";s:2:"79";}i:3;O:8:"stdClass":2:{s:4:"type";s:6:"雅思";s:5:"score";s:3:"6.5";}i:4;O:8:"stdClass":2:{s:4:"type";s:21:"密歇根英语考试";s:5:"score";s:2:"77";}i:5;O:8:"stdClass":2:{s:4:"type";s:3:"CPE";s:5:"score";s:1:"C";}i:6;O:8:"stdClass":2:{s:4:"type";s:3:"CAE";s:5:"score";s:1:"C";}}</t>
  </si>
  <si>
    <t>a:3:{i:0;O:8:"stdClass":2:{s:4:"time";s:8:"6月1日";s:3:"tip";s:30:"秋季入学申请截止日期";}i:1;O:8:"stdClass":2:{s:4:"time";s:9:"10月1日";s:3:"tip";s:30:"春季入学申请截止日期";}i:2;O:8:"stdClass":2:{s:4:"time";s:8:"2月1日";s:3:"tip";s:30:"夏季入学申请截止日期";}}</t>
  </si>
  <si>
    <t>1、国际英语水平测试（APIEL）：3分。&amp;nbsp;注：以上要求为教育学专业录取条件</t>
  </si>
  <si>
    <t>a:3:{s:6:"文学";s:30:"./major/175/5954/Master//9.gif";s:6:"理学";s:30:"./major/175/5954/Master//6.gif";s:9:"教育学";s:30:"./major/175/5954/Master//4.gif";}</t>
  </si>
  <si>
    <t>{"Address":"Saint Michael's College,One Winooski Park, Box 286,Colchester, Vermont 05439","Tel":"+1.802.654.3000","Fax":"+1.802.654.2591","Mail":"ApplySMC@smcvt.edu","ApplyOnline":"https://www.applyweb.com/apply/smcvtg/index.html","Conditions_Cost": [{"score":"四分制  3.0","tip":"GPA"}],"Conditions_Edu": "本科毕业", "Conditions_Test": [{"type":"传统托福(PBT)","score":"550"},{"type":"托福机考(CBT)","score":"213"},{"type":"托福网考(IBT)","score":"79"},{"type":"雅思","score":"6.5"},{"type":"密歇根英语考试","score":"77"},{"type":"CPE","score":"C"},{"type":"CAE","score":"C"}],"Conditions_Age": "无明确要求","MajorSum": "3", "OpeningTime": [{"time":"6月1日","tip":"秋季入学申请截止日期"},{"time":"10月1日","tip":"春季入学申请截止日期"},{"time":"2月1日","tip":"夏季入学申请截止日期"}],"Tuition": "14160","Other_Application": "-1","Other_reg": "-1","Other_books": "-1","ScholarshipUrl": "http://www.smcvt.edu/Admissions/Financial-Aid-and-Tuition.aspx","alimony":"12768-21600","Other_Conditions": "1、国际英语水平测试（APIEL）：3分。&amp;nbsp;注：以上要求为教育学专业录取条件","Currency": "美元","Rate": "6.3387"}</t>
  </si>
  <si>
    <t>Saint Michael's College,One Winooski Park,chester, Vermont, USA 05439</t>
  </si>
  <si>
    <t>https://www.applyweb.com/apply/smcvtis/indexa.html</t>
  </si>
  <si>
    <t>+1.802.654.2595</t>
  </si>
  <si>
    <t>nspaziani@smcvt.edu</t>
  </si>
  <si>
    <t>a:1:{i:0;O:8:"stdClass":2:{s:4:"time";s:9:"1月14日";s:3:"tip";s:81:"每年开课7次，分别为：1月、3月、5月、6月、7月、8月、10月、";}}</t>
  </si>
  <si>
    <t>无需提供托福、雅思考试成绩。</t>
  </si>
  <si>
    <t>+1.802.654.2301</t>
  </si>
  <si>
    <t>a:2:{s:6:"文学";s:32:"./major/175/5954/Language//9.gif";s:9:"教育学";s:32:"./major/175/5954/Language//4.gif";}</t>
  </si>
  <si>
    <t>{"Address":"Saint Michael's College,One Winooski Park,chester, Vermont, USA 05439 ","Tel":"+1.802.654.2301","Fax":"+1.802.654.2595","Mail":"nspaziani@smcvt.edu","ApplyOnline":"https://www.applyweb.com/apply/smcvtis/indexa.html","Conditions_Cost": "","Conditions_Edu": "无明确要求", "Conditions_Test": "","Conditions_Age": "十七岁以上","MajorSum": "5", "OpeningTime": [{"time":"1月14日","tip":"每年开课7次，分别为：1月、3月、5月、6月、7月、8月、10月、"}],"Tuition": "771","Other_Application": "50","Other_reg": "-1","Other_books": "-1","ScholarshipUrl": "","alimony":"12768-21600","Other_Conditions": "无需提供托福、雅思考试成绩。","Currency": "美元","Rate": "6.3387"}</t>
  </si>
  <si>
    <t>a:4:{s:9:"教育学";s:34:"./major/175/5954/Foundation//4.gif";s:6:"军事";s:35:"./major/175/5954/Foundation//12.gif";s:6:"医学";s:35:"./major/175/5954/Foundation//10.gif";s:6:"法学";s:34:"./major/175/5954/Foundation//1.gif";}</t>
  </si>
  <si>
    <t>{"Address":"Saint Michael's College,One Winooski Park, Box 7,Colchester, VT 05439 U.S.A.","Tel":"+1.802.654.3000","Fax":"+1.802.654.2591","Mail":"ApplySMC@smcvt.edu","ApplyOnline":"http://student.smcvt.apply.studylink.com/apply.cfm?ccc=UGRAD&amp;title=Undergraduate%20Program","Conditions_Cost": "","Conditions_Edu": "无明确要求", "Conditions_Test": "","Conditions_Age": "无明确要求","MajorSum": "5", "OpeningTime": "","Tuition": "-1","Other_Application": "-1","Other_reg": "-1","Other_books": "-1","ScholarshipUrl": "","alimony":"12768-21600","Other_Conditions": "无明确要求","Currency": "美元","Rate": "6.3387"}</t>
  </si>
  <si>
    <t>基恩州立学院（基恩）</t>
  </si>
  <si>
    <t>Keene State College (Keene)</t>
  </si>
  <si>
    <t>Keene State College, 229 MAIN ST KEENE, NH 03435</t>
  </si>
  <si>
    <t>admissions@keene.edu</t>
  </si>
  <si>
    <t>a:2:{i:0;O:8:"stdClass":2:{s:4:"time";s:8:"4月1日";s:3:"tip";s:30:"秋季入学申请截止日期";}i:1;O:8:"stdClass":2:{s:4:"time";s:9:"12月1日";s:3:"tip";s:30:"春季入学申请截止日期";}}</t>
  </si>
  <si>
    <t>http://www.keene.edu/sfs/scholarships.cfm</t>
  </si>
  <si>
    <t>1-603-358-2276</t>
  </si>
  <si>
    <t>a:9:{s:6:"文学";s:37:"./major/175/3584/Undergraduate//9.gif";s:9:"历史学";s:37:"./major/175/3584/Undergraduate//7.gif";s:6:"理学";s:37:"./major/175/3584/Undergraduate//6.gif";s:9:"经济学";s:37:"./major/175/3584/Undergraduate//5.gif";s:9:"教育学";s:37:"./major/175/3584/Undergraduate//4.gif";s:9:"管理学";s:37:"./major/175/3584/Undergraduate//3.gif";s:6:"工学";s:37:"./major/175/3584/Undergraduate//2.gif";s:6:"医学";s:38:"./major/175/3584/Undergraduate//10.gif";s:6:"法学";s:37:"./major/175/3584/Undergraduate//1.gif";}</t>
  </si>
  <si>
    <t>{"Address":"Keene State College, 229 MAIN ST KEENE, NH 03435","Tel":"1-603-358-2276","Fax":"","Mail":"admissions@keene.edu","ApplyOnline":"https://www.commonapp.org/CommonApp/default.aspx","Conditions_Cost": "","Conditions_Edu": "高中毕业", "Conditions_Test": [{"type":"传统托福(PBT)","score":"550"},{"type":"托福机考(CBT)","score":"213"}],"Conditions_Age": "无明确要求","MajorSum": "48", "OpeningTime": [{"time":"4月1日","tip":"秋季入学申请截止日期"},{"time":"12月1日","tip":"春季入学申请截止日期"}],"Tuition": "17795","Other_Application": "50","Other_reg": "-1","Other_books": "-1","ScholarshipUrl": "http://www.keene.edu/sfs/scholarships.cfm","alimony":"12768-21600","Other_Conditions": "无明确要求","Currency": "美元","Rate": "6.3387"}</t>
  </si>
  <si>
    <t>http://sites.keene.edu/gradstudies/files/2009/01/ApplicationGrad_Ed_12_web.pdf</t>
  </si>
  <si>
    <t>要求提交之前学习成绩单。&amp;nbsp;没有提及具体语言要求，详情请咨询该校。</t>
  </si>
  <si>
    <t>a:3:{s:9:"教育学";s:30:"./major/175/3584/Master//4.gif";s:9:"管理学";s:30:"./major/175/3584/Master//3.gif";s:6:"医学";s:31:"./major/175/3584/Master//10.gif";}</t>
  </si>
  <si>
    <t>{"Address":"Keene State College, 229 MAIN ST KEENE, NH 03435","Tel":"1-603-358-2276","Fax":"","Mail":"admissions@keene.edu","ApplyOnline":"http://sites.keene.edu/gradstudies/files/2009/01/ApplicationGrad_Ed_12_web.pdf","Conditions_Cost": [{"score":"四分制  2.5","tip":"GPA"}],"Conditions_Edu": "本科毕业", "Conditions_Test": "","Conditions_Age": "无明确要求","MajorSum": "5", "OpeningTime": [{"time":"12月31日","tip":"该校采取滚动式录取方式，全年皆可申请"}],"Tuition": "17795","Other_Application": "50","Other_reg": "-1","Other_books": "-1","ScholarshipUrl": "http://www.keene.edu/sfs/scholarships.cfm","alimony":"12768-21600","Other_Conditions": "要求提交之前学习成绩单。&amp;nbsp;没有提及具体语言要求，详情请咨询该校。","Currency": "美元","Rate": "6.3387"}</t>
  </si>
  <si>
    <t>a:2:{s:9:"教育学";s:31:"./major/175/3584/NetWork//4.gif";s:9:"管理学";s:31:"./major/175/3584/NetWork//3.gif";}</t>
  </si>
  <si>
    <t>{"Address":"Keene State College, 229 MAIN ST KEENE, NH 03435","Tel":"1-603-358-2276","Fax":"","Mail":"admissions@keene.edu","ApplyOnline":"http://sites.keene.edu/gradstudies/files/2009/01/ApplicationGrad_Ed_12_web.pdf","Conditions_Cost": "","Conditions_Edu": "无明确要求", "Conditions_Test": "","Conditions_Age": "无明确要求","MajorSum": "3", "OpeningTime": "","Tuition": "17795","Other_Application": "","Other_reg": "-1","Other_books": "-1","ScholarshipUrl": "http://www.keene.edu/sfs/scholarships.cfm","alimony":"12768-21600","Other_Conditions": "无明确要求","Currency": "美元","Rate": "6.3387"}</t>
  </si>
  <si>
    <t>利康明学院（威廉斯伯特）</t>
  </si>
  <si>
    <t>Lycoming College (Williamsport)</t>
  </si>
  <si>
    <t>Admissions House, 700 College Place, Lycoming College, Williamsport, PA 17701 USA</t>
  </si>
  <si>
    <t>https://www.lycoming.edu/admissions/howToApply/onlineApplication.aspx</t>
  </si>
  <si>
    <t>admissions@lycoming.edu</t>
  </si>
  <si>
    <t>a:2:{i:0;O:8:"stdClass":2:{s:4:"time";s:9:"12月1日";s:3:"tip";s:30:"春季入学申请截止日期";}i:1;O:8:"stdClass":2:{s:4:"time";s:8:"3月1日";s:3:"tip";s:30:"秋季入学申请截止日期";}}</t>
  </si>
  <si>
    <t>语言要求：&amp;nbsp;需提交托福、SAT考试成绩。</t>
  </si>
  <si>
    <t>http://www.lycoming.edu/financialaid/ScholarshipOpportunities.html</t>
  </si>
  <si>
    <t>+1 570 321-4026</t>
  </si>
  <si>
    <t>a:10:{s:6:"文学";s:37:"./major/175/5024/Undergraduate//9.gif";s:9:"历史学";s:37:"./major/175/5024/Undergraduate//7.gif";s:6:"理学";s:37:"./major/175/5024/Undergraduate//6.gif";s:9:"经济学";s:37:"./major/175/5024/Undergraduate//5.gif";s:9:"教育学";s:37:"./major/175/5024/Undergraduate//4.gif";s:9:"管理学";s:37:"./major/175/5024/Undergraduate//3.gif";s:6:"工学";s:37:"./major/175/5024/Undergraduate//2.gif";s:6:"哲学";s:38:"./major/175/5024/Undergraduate//11.gif";s:6:"医学";s:38:"./major/175/5024/Undergraduate//10.gif";s:6:"法学";s:37:"./major/175/5024/Undergraduate//1.gif";}</t>
  </si>
  <si>
    <t>{"Address":"Admissions House, 700 College Place, Lycoming College, Williamsport, PA 17701 USA","Tel":"+1 570 321-4026","Fax":"","Mail":"admissions@lycoming.edu","ApplyOnline":"https://www.lycoming.edu/admissions/howToApply/onlineApplication.aspx","Conditions_Cost": "","Conditions_Edu": "高中毕业", "Conditions_Test": "","Conditions_Age": "无明确要求","MajorSum": "78", "OpeningTime": [{"time":"12月1日","tip":"春季入学申请截止日期"},{"time":"3月1日","tip":"秋季入学申请截止日期"}],"Tuition": "33056","Other_Application": "-1","Other_reg": "-1","Other_books": "-1","ScholarshipUrl": "http://www.lycoming.edu/financialaid/ScholarshipOpportunities.html","alimony":"12768-21600","Other_Conditions": "语言要求：&amp;nbsp;需提交托福、SAT考试成绩。","Currency": "美元","Rate": "6.3387"}</t>
  </si>
  <si>
    <t>a:4:{s:9:"教育学";s:34:"./major/175/5024/Foundation//4.gif";s:6:"哲学";s:35:"./major/175/5024/Foundation//11.gif";s:6:"医学";s:35:"./major/175/5024/Foundation//10.gif";s:6:"法学";s:34:"./major/175/5024/Foundation//1.gif";}</t>
  </si>
  <si>
    <t>{"Address":"Admissions House, 700 College Place, Lycoming College, Williamsport, PA 17701 USA","Tel":"+1 570 321-4026","Fax":"","Mail":"admissions@lycoming.edu","ApplyOnline":"https://www.lycoming.edu/admissions/howToApply/onlineApplication.aspx","Conditions_Cost": "","Conditions_Edu": "无明确要求", "Conditions_Test": "","Conditions_Age": "无明确要求","MajorSum": "4", "OpeningTime": "","Tuition": "-1","Other_Application": "-1","Other_reg": "-1","Other_books": "-1","ScholarshipUrl": "","alimony":"12768-21600","Other_Conditions": "无明确要求","Currency": "美元","Rate": "6.3387"}</t>
  </si>
  <si>
    <t>中西州立大学（威奇塔瀑布）</t>
  </si>
  <si>
    <t>Midwestern State University (Wichita Falls)</t>
  </si>
  <si>
    <t>Admissions  Midwestern State University  3410 Taft Blvd  Wichita Falls  Texas 76308   USA</t>
  </si>
  <si>
    <t>http://www.mwsu.edu/admissions/apply</t>
  </si>
  <si>
    <t>+1 940-397-4087</t>
  </si>
  <si>
    <t>randy.glean@mwsu.edu</t>
  </si>
  <si>
    <t>a:3:{i:0;O:8:"stdClass":2:{s:4:"time";s:8:"5月1日";s:3:"tip";s:30:"秋季入学申请截止时间";}i:1;O:8:"stdClass":2:{s:4:"time";s:9:"10月1日";s:3:"tip";s:30:"春季入学申请截止时间";}i:2;O:8:"stdClass":2:{s:4:"time";s:8:"4月1日";s:3:"tip";s:30:"夏季入学申请截止时间";}}</t>
  </si>
  <si>
    <t>注：&amp;nbsp;申请人可提交SAT或ACT成绩。</t>
  </si>
  <si>
    <t>http://www.mwsu.edu/finaid/</t>
  </si>
  <si>
    <t>+1 940-397-4568</t>
  </si>
  <si>
    <t>a:10:{s:6:"文学";s:37:"./major/175/5666/Undergraduate//9.gif";s:9:"历史学";s:37:"./major/175/5666/Undergraduate//7.gif";s:6:"理学";s:37:"./major/175/5666/Undergraduate//6.gif";s:9:"经济学";s:37:"./major/175/5666/Undergraduate//5.gif";s:9:"教育学";s:37:"./major/175/5666/Undergraduate//4.gif";s:9:"管理学";s:37:"./major/175/5666/Undergraduate//3.gif";s:6:"工学";s:37:"./major/175/5666/Undergraduate//2.gif";s:6:"哲学";s:38:"./major/175/5666/Undergraduate//11.gif";s:6:"医学";s:38:"./major/175/5666/Undergraduate//10.gif";s:6:"法学";s:37:"./major/175/5666/Undergraduate//1.gif";}</t>
  </si>
  <si>
    <t>{"Address":"Admissions  Midwestern State University  3410 Taft Blvd  Wichita Falls  Texas 76308   USA","Tel":"+1 940-397-4568","Fax":"+1 940-397-4087","Mail":"randy.glean@mwsu.edu","ApplyOnline":"http://www.mwsu.edu/admissions/apply","Conditions_Cost": "","Conditions_Edu": "高中毕业", "Conditions_Test": [{"type":"托福网考(IBT)","score":"79"}],"Conditions_Age": "无明确要求","MajorSum": "41", "OpeningTime": [{"time":"5月1日","tip":"秋季入学申请截止时间"},{"time":"10月1日","tip":"春季入学申请截止时间"},{"time":"4月1日","tip":"夏季入学申请截止时间"}],"Tuition": "17768","Other_Application": "50","Other_reg": "-1","Other_books": "-1","ScholarshipUrl": "http://www.mwsu.edu/finaid/","alimony":"12768-21600","Other_Conditions": "注：&amp;nbsp;申请人可提交SAT或ACT成绩。","Currency": "美元","Rate": "6.3387"}</t>
  </si>
  <si>
    <t>Graduate School, Midwestern State University, 3410 Taft Blvd, Wichita Falls, Texas 76308</t>
  </si>
  <si>
    <t>1 (940) 397-4926</t>
  </si>
  <si>
    <t>amanda.cantu@mwsu.edu</t>
  </si>
  <si>
    <t>注：&amp;nbsp;申请人需提交GRE成绩。</t>
  </si>
  <si>
    <t>http://www.mwsu.edu/academics/graduateschool/scholarships</t>
  </si>
  <si>
    <t>+1 940-397-4920</t>
  </si>
  <si>
    <t>a:9:{s:6:"文学";s:30:"./major/175/5666/Master//9.gif";s:9:"历史学";s:30:"./major/175/5666/Master//7.gif";s:6:"理学";s:30:"./major/175/5666/Master//6.gif";s:9:"教育学";s:30:"./major/175/5666/Master//4.gif";s:9:"管理学";s:30:"./major/175/5666/Master//3.gif";s:6:"工学";s:30:"./major/175/5666/Master//2.gif";s:21:"职教及其他类别";s:31:"./major/175/5666/Master//13.gif";s:6:"医学";s:31:"./major/175/5666/Master//10.gif";s:6:"法学";s:30:"./major/175/5666/Master//1.gif";}</t>
  </si>
  <si>
    <t>{"Address":"Graduate School, Midwestern State University, 3410 Taft Blvd, Wichita Falls, Texas 76308","Tel":"+1 940-397-4920","Fax":"1 (940) 397-4926","Mail":"amanda.cantu@mwsu.edu","ApplyOnline":"http://www.mwsu.edu/admissions/apply","Conditions_Cost": "","Conditions_Edu": "本科毕业", "Conditions_Test": [{"type":"托福网考(IBT)","score":"79"}],"Conditions_Age": "无明确要求","MajorSum": "25", "OpeningTime": [{"time":"5月1日","tip":"秋季入学申请截止时间"},{"time":"10月1日","tip":"春季入学申请截止时间"},{"time":"4月1日","tip":"夏季入学申请截止时间"}],"Tuition": "14446","Other_Application": "50","Other_reg": "-1","Other_books": "-1","ScholarshipUrl": "http://www.mwsu.edu/academics/graduateschool/scholarships","alimony":"12768-21600","Other_Conditions": "注：&amp;nbsp;申请人需提交GRE成绩。","Currency": "美元","Rate": "6.3387"}</t>
  </si>
  <si>
    <t>Intensive English Language Institute, Midwestern State University, 3410 Taft Blvd, Wichita Falls TX  76308, USA</t>
  </si>
  <si>
    <t>http://www.mwsu.edu/conted/ieli/</t>
  </si>
  <si>
    <t>+1 (940) 397-4532</t>
  </si>
  <si>
    <t>cathy.griffin@mwsu.edu</t>
  </si>
  <si>
    <t>a:1:{i:0;O:8:"stdClass":2:{s:4:"time";s:9:"1月14日";s:3:"tip";s:52:"每年开课5次，1月、3月、6月、8月、10月";}}</t>
  </si>
  <si>
    <t>+1 (940) 397-4609</t>
  </si>
  <si>
    <t>a:2:{s:6:"文学";s:32:"./major/175/5666/Language//9.gif";s:9:"教育学";s:32:"./major/175/5666/Language//4.gif";}</t>
  </si>
  <si>
    <t>{"Address":"Intensive English Language Institute, Midwestern State University, 3410 Taft Blvd, Wichita Falls TX  76308, USA","Tel":"+1 (940) 397-4609","Fax":"+1 (940) 397-4532 ","Mail":"cathy.griffin@mwsu.edu","ApplyOnline":"http://www.mwsu.edu/conted/ieli/","Conditions_Cost": "","Conditions_Edu": "无明确要求", "Conditions_Test": "","Conditions_Age": "无明确要求","MajorSum": "1", "OpeningTime": [{"time":"1月14日","tip":"每年开课5次，1月、3月、6月、8月、10月"}],"Tuition": "215","Other_Application": "75","Other_reg": "-1","Other_books": "-1","ScholarshipUrl": "","alimony":"12768-21600","Other_Conditions": "无明确要求","Currency": "美元","Rate": "6.3387"}</t>
  </si>
  <si>
    <t>Admissions  Midwestern State University  3410 Taft Blvd  Wichita Falls  Texas 76308  USA</t>
  </si>
  <si>
    <t>a:4:{s:6:"农学";s:34:"./major/175/5666/Foundation//8.gif";s:9:"教育学";s:34:"./major/175/5666/Foundation//4.gif";s:6:"工学";s:34:"./major/175/5666/Foundation//2.gif";s:6:"医学";s:35:"./major/175/5666/Foundation//10.gif";}</t>
  </si>
  <si>
    <t>{"Address":"Admissions  Midwestern State University  3410 Taft Blvd  Wichita Falls  Texas 76308  USA","Tel":"+1 940-397-4568","Fax":"+1 940-397-4087","Mail":"randy.glean@mwsu.edu","ApplyOnline":"http://www.mwsu.edu/admissions/apply","Conditions_Cost": "","Conditions_Edu": "无明确要求", "Conditions_Test": "","Conditions_Age": "无明确要求","MajorSum": "7", "OpeningTime": "","Tuition": "-1","Other_Application": "-1","Other_reg": "-1","Other_books": "-1","ScholarshipUrl": "","alimony":"12768-21600","Other_Conditions": "无明确要求","Currency": "美元","Rate": "6.3387"}</t>
  </si>
  <si>
    <t>特洛伊大学多坦分校</t>
  </si>
  <si>
    <t>Troy University (Dothan)</t>
  </si>
  <si>
    <t>Center for International Programs 128 Pace Hall Troy University Troy, AL 36082</t>
  </si>
  <si>
    <t>http://splash.troy.edu/go-to/enroll/</t>
  </si>
  <si>
    <t>a:8:{i:0;O:8:"stdClass":2:{s:4:"type";s:17:"传统托福(PBT)";s:5:"score";s:3:"500";}i:1;O:8:"stdClass":2:{s:4:"type";s:17:"托福机考(CBT)";s:5:"score";s:3:"173";}i:2;O:8:"stdClass":2:{s:4:"type";s:17:"托福网考(IBT)";s:5:"score";s:2:"61";}i:3;O:8:"stdClass":2:{s:4:"type";s:6:"雅思";s:5:"score";s:3:"5.5";}i:4;O:8:"stdClass":2:{s:4:"type";s:3:"SAT";s:5:"score";s:3:"910";}i:5;O:8:"stdClass":2:{s:4:"type";s:18:"SAT批判性阅读";s:5:"score";s:3:"430";}i:6;O:8:"stdClass":2:{s:4:"type";s:3:"ACT";s:5:"score";s:2:"19";}i:7;O:8:"stdClass":2:{s:4:"type";s:9:"ACT英语";s:5:"score";s:2:"18";}}</t>
  </si>
  <si>
    <t>ask@troy.edu</t>
  </si>
  <si>
    <t>申请者需提供高中成绩单及高中毕业证书。</t>
  </si>
  <si>
    <t>http://admissions.troy.edu/international/undergraduate-scholarships.html</t>
  </si>
  <si>
    <t>1-866-291-0317</t>
  </si>
  <si>
    <t>a:10:{s:6:"文学";s:35:"./major/175/75/Undergraduate//9.gif";s:9:"历史学";s:35:"./major/175/75/Undergraduate//7.gif";s:6:"理学";s:35:"./major/175/75/Undergraduate//6.gif";s:9:"经济学";s:35:"./major/175/75/Undergraduate//5.gif";s:9:"教育学";s:35:"./major/175/75/Undergraduate//4.gif";s:9:"管理学";s:35:"./major/175/75/Undergraduate//3.gif";s:6:"工学";s:35:"./major/175/75/Undergraduate//2.gif";s:6:"军事";s:36:"./major/175/75/Undergraduate//12.gif";s:6:"医学";s:36:"./major/175/75/Undergraduate//10.gif";s:6:"法学";s:35:"./major/175/75/Undergraduate//1.gif";}</t>
  </si>
  <si>
    <t>{"Address":"Center for International Programs 128 Pace Hall Troy University Troy, AL 36082","Tel":"1-866-291-0317","Fax":"","Mail":"ask@troy.edu","ApplyOnline":"http://splash.troy.edu/go-to/enroll/","Conditions_Cost": "","Conditions_Edu": "无明确要求", "Conditions_Test": [{"type":"传统托福(PBT)","score":"500"},{"type":"托福机考(CBT)","score":"173"},{"type":"托福网考(IBT)","score":"61"},{"type":"雅思","score":"5.5"},{"type":"SAT","score":"910"},{"type":"SAT批判性阅读","score":"430"},{"type":"ACT","score":"19"},{"type":"ACT英语","score":"18"}],"Conditions_Age": "无明确要求","MajorSum": "36", "OpeningTime": "","Tuition": "15840","Other_Application": "50","Other_reg": "50","Other_books": "-1","ScholarshipUrl": "http://admissions.troy.edu/international/undergraduate-scholarships.html","alimony":"12768-21600","Other_Conditions": "申请者需提供高中成绩单及高中毕业证书。","Currency": "美元","Rate": "6.3387"}</t>
  </si>
  <si>
    <t>Center for International Programs   128 Pace Hall   Troy University   Troy, AL 36082</t>
  </si>
  <si>
    <t>a:4:{i:0;O:8:"stdClass":2:{s:4:"type";s:6:"雅思";s:5:"score";s:1:"6";}i:1;O:8:"stdClass":2:{s:4:"type";s:17:"传统托福(PBT)";s:5:"score";s:3:"523";}i:2;O:8:"stdClass":2:{s:4:"type";s:17:"托福机考(CBT)";s:5:"score";s:3:"193";}i:3;O:8:"stdClass":2:{s:4:"type";s:17:"托福网考(IBT)";s:5:"score";s:2:"70";}}</t>
  </si>
  <si>
    <t>学术要求：&amp;nbsp;1、学士（本科课程/年级）成绩单；&amp;nbsp;2、本科（学士学位）文凭；&amp;nbsp;3、参加特洛伊大学的硕士研究生入学考试。</t>
  </si>
  <si>
    <t>a:6:{s:6:"理学";s:28:"./major/175/75/Master//6.gif";s:9:"教育学";s:28:"./major/175/75/Master//4.gif";s:9:"管理学";s:28:"./major/175/75/Master//3.gif";s:6:"军事";s:29:"./major/175/75/Master//12.gif";s:6:"医学";s:29:"./major/175/75/Master//10.gif";s:6:"法学";s:28:"./major/175/75/Master//1.gif";}</t>
  </si>
  <si>
    <t>{"Address":"Center for International Programs   128 Pace Hall   Troy University   Troy, AL 36082","Tel":"1-866-291-0317","Fax":"","Mail":"ask@troy.edu","ApplyOnline":"http://splash.troy.edu/go-to/enroll/","Conditions_Cost": "","Conditions_Edu": "无明确要求", "Conditions_Test": [{"type":"雅思","score":"6"},{"type":"传统托福(PBT)","score":"523"},{"type":"托福机考(CBT)","score":"193"},{"type":"托福网考(IBT)","score":"70"}],"Conditions_Age": "无明确要求","MajorSum": "30", "OpeningTime": "","Tuition": "16224","Other_Application": "50","Other_reg": "50","Other_books": "-1","ScholarshipUrl": "","alimony":"12768-21600","Other_Conditions": "学术要求：&amp;nbsp;1、学士（本科课程/年级）成绩单；&amp;nbsp;2、本科（学士学位）文凭；&amp;nbsp;3、参加特洛伊大学的硕士研究生入学考试。","Currency": "美元","Rate": "6.3387"}</t>
  </si>
  <si>
    <t>{"Address":"","Tel":"","Fax":"","Mail":"","Conditions_Cost": "","Conditions_Edu": "无明确要求", "Conditions_Test": [{"type":"GMAT","score":"500"}], "Conditions_Work": "无明确要求","Conditions_Age": "无明确要求","MajorSum": "0", "OpeningTime": "","Tuition": "-1","Other_Application": "-1","Other_reg": "-1","Other_books": "-1","ScholarshipUrl": "","alimony":"12768-21600","Other_Conditions": "无明确要求","Currency": "美元","Rate": "6.3387"}</t>
  </si>
  <si>
    <t>a:4:{s:9:"历史学";s:32:"./major/175/75/Specialist//7.gif";s:6:"理学";s:32:"./major/175/75/Specialist//6.gif";s:9:"教育学";s:32:"./major/175/75/Specialist//4.gif";s:6:"法学";s:32:"./major/175/75/Specialist//1.gif";}</t>
  </si>
  <si>
    <t>{"Address":"Center for International Programs   128 Pace Hall   Troy University   Troy, AL 36082","Tel":"1-866-291-0317","Fax":"","Mail":"ask@troy.edu","ApplyOnline":"http://splash.troy.edu/go-to/enroll/","Conditions_Cost": "","Conditions_Edu": "高中毕业", "Conditions_Test": [{"type":"传统托福(PBT)","score":"500"},{"type":"托福机考(CBT)","score":"173"},{"type":"托福网考(IBT)","score":"61"},{"type":"雅思","score":"5.5"},{"type":"SAT","score":"910"},{"type":"SAT批判性阅读","score":"430"},{"type":"ACT","score":"19"},{"type":"ACT英语","score":"18"}],"Conditions_Age": "无明确要求","MajorSum": "13", "OpeningTime": "","Tuition": "15840","Other_Application": "50","Other_reg": "50","Other_books": "-1","ScholarshipUrl": "http://admissions.troy.edu/international/undergraduate-scholarships.html","alimony":"12768-21600","Other_Conditions": "申请者需提供高中成绩单及高中毕业证书。","Currency": "美元","Rate": "6.3387"}</t>
  </si>
  <si>
    <t>州长州立大学（大学园）</t>
  </si>
  <si>
    <t>Governors State University (University Park)</t>
  </si>
  <si>
    <t>Governors State University Office of International Services 1 University Parkway, Room C3370 University Park, IL 60484-0975</t>
  </si>
  <si>
    <t>http://www.govst.edu/apply/t_apply.aspx?id=38558&amp;libID=43160</t>
  </si>
  <si>
    <t>a:5:{i:0;O:8:"stdClass":2:{s:4:"type";s:17:"传统托福(PBT)";s:5:"score";s:3:"500";}i:1;O:8:"stdClass":2:{s:4:"type";s:23:"托福网考(IBT)阅读";s:5:"score";s:2:"19";}i:2;O:8:"stdClass":2:{s:4:"type";s:23:"托福网考(IBT)写作";s:5:"score";s:2:"16";}i:3;O:8:"stdClass":2:{s:4:"type";s:23:"托福网考(IBT)听力";s:5:"score";s:2:"18";}i:4;O:8:"stdClass":2:{s:4:"type";s:23:"托福网考(IBT)口语";s:5:"score";s:2:"15";}}</t>
  </si>
  <si>
    <t>+1 708.235.7372</t>
  </si>
  <si>
    <t>ois@govst.edu</t>
  </si>
  <si>
    <t>学术要求：&amp;nbsp;高中毕业或专科毕业。</t>
  </si>
  <si>
    <t>http://www.govst.edu/scholarships</t>
  </si>
  <si>
    <t>+1 708.235.7611</t>
  </si>
  <si>
    <t>a:8:{s:6:"文学";s:37:"./major/175/1865/Undergraduate//9.gif";s:6:"理学";s:37:"./major/175/1865/Undergraduate//6.gif";s:9:"经济学";s:37:"./major/175/1865/Undergraduate//5.gif";s:9:"教育学";s:37:"./major/175/1865/Undergraduate//4.gif";s:9:"管理学";s:37:"./major/175/1865/Undergraduate//3.gif";s:6:"工学";s:37:"./major/175/1865/Undergraduate//2.gif";s:6:"医学";s:38:"./major/175/1865/Undergraduate//10.gif";s:6:"法学";s:37:"./major/175/1865/Undergraduate//1.gif";}</t>
  </si>
  <si>
    <t>{"Address":"Governors State University Office of International Services 1 University Parkway, Room C3370 University Park, IL 60484-0975","Tel":"+1 708.235.7611","Fax":"+1 708.235.7372","Mail":"ois@govst.edu","ApplyOnline":"http://www.govst.edu/apply/t_apply.aspx?id=38558&amp;libID=43160","Conditions_Cost": "","Conditions_Edu": "高中毕业", "Conditions_Test": [{"type":"传统托福(PBT)","score":"500"},{"type":"托福网考(IBT)阅读","score":"19"},{"type":"托福网考(IBT)写作","score":"16"},{"type":"托福网考(IBT)听力","score":"18"},{"type":"托福网考(IBT)口语","score":"15"}],"Conditions_Age": "无明确要求","MajorSum": "40", "OpeningTime": "","Tuition": "13322","Other_Application": "25","Other_reg": "-1","Other_books": "-1","ScholarshipUrl": "http://www.govst.edu/scholarships","alimony":"12768-21600","Other_Conditions": "学术要求：&amp;nbsp;高中毕业或专科毕业。","Currency": "美元","Rate": "6.3387"}</t>
  </si>
  <si>
    <t>a:5:{i:0;O:8:"stdClass":2:{s:4:"type";s:17:"传统托福(PBT)";s:5:"score";s:3:"550";}i:1;O:8:"stdClass":2:{s:4:"type";s:23:"托福网考(IBT)阅读";s:5:"score";s:2:"20";}i:2;O:8:"stdClass":2:{s:4:"type";s:23:"托福网考(IBT)写作";s:5:"score";s:2:"20";}i:3;O:8:"stdClass":2:{s:4:"type";s:23:"托福网考(IBT)听力";s:5:"score";s:2:"20";}i:4;O:8:"stdClass":2:{s:4:"type";s:23:"托福网考(IBT)口语";s:5:"score";s:2:"20";}}</t>
  </si>
  <si>
    <t>a:7:{s:6:"文学";s:30:"./major/175/1865/Master//9.gif";s:6:"理学";s:30:"./major/175/1865/Master//6.gif";s:9:"教育学";s:30:"./major/175/1865/Master//4.gif";s:9:"管理学";s:30:"./major/175/1865/Master//3.gif";s:6:"工学";s:30:"./major/175/1865/Master//2.gif";s:6:"医学";s:31:"./major/175/1865/Master//10.gif";s:6:"法学";s:30:"./major/175/1865/Master//1.gif";}</t>
  </si>
  <si>
    <t>{"Address":"Governors State University Office of International Services 1 University Parkway, Room C3370 University Park, IL 60484-0975","Tel":"+1 708.235.7611","Fax":"+1 708.235.7372","Mail":"ois@govst.edu","ApplyOnline":"http://www.govst.edu/apply/t_apply.aspx?id=38558&amp;libID=43160","Conditions_Cost": "","Conditions_Edu": "本科毕业", "Conditions_Test": [{"type":"传统托福(PBT)","score":"550"},{"type":"托福网考(IBT)阅读","score":"20"},{"type":"托福网考(IBT)写作","score":"20"},{"type":"托福网考(IBT)听力","score":"20"},{"type":"托福网考(IBT)口语","score":"20"}],"Conditions_Age": "无明确要求","MajorSum": "42", "OpeningTime": "","Tuition": "10886","Other_Application": "50","Other_reg": "-1","Other_books": "-1","ScholarshipUrl": "http://www.govst.edu/scholarships","alimony":"12768-21600","Other_Conditions": "无明确要求","Currency": "美元","Rate": "6.3387"}</t>
  </si>
  <si>
    <t>a:6:{i:0;O:8:"stdClass":2:{s:4:"type";s:17:"传统托福(PBT)";s:5:"score";s:3:"577";}i:1;O:8:"stdClass":2:{s:4:"type";s:17:"托福机考(CBT)";s:5:"score";s:3:"233";}i:2;O:8:"stdClass":2:{s:4:"type";s:23:"托福网考(IBT)阅读";s:5:"score";s:2:"20";}i:3;O:8:"stdClass":2:{s:4:"type";s:23:"托福网考(IBT)写作";s:5:"score";s:2:"24";}i:4;O:8:"stdClass":2:{s:4:"type";s:23:"托福网考(IBT)听力";s:5:"score";s:2:"21";}i:5;O:8:"stdClass":2:{s:4:"type";s:23:"托福网考(IBT)口语";s:5:"score";s:2:"26";}}</t>
  </si>
  <si>
    <t>a:4:{s:6:"理学";s:26:"./major/175/1865/Dr//6.gif";s:9:"教育学";s:26:"./major/175/1865/Dr//4.gif";s:9:"管理学";s:26:"./major/175/1865/Dr//3.gif";s:6:"医学";s:27:"./major/175/1865/Dr//10.gif";}</t>
  </si>
  <si>
    <t>{"Address":"Governors State University Office of International Services 1 University Parkway, Room C3370 University Park, IL 60484-0975","Tel":"+1 708.235.7611","Fax":"+1 708.235.7372","Mail":"ois@govst.edu","ApplyOnline":"http://www.govst.edu/apply/t_apply.aspx?id=38558&amp;libID=43160","Conditions_Cost": "","Conditions_Edu": "本科毕业", "Conditions_Test": [{"type":"传统托福(PBT)","score":"577"},{"type":"托福机考(CBT)","score":"233"},{"type":"托福网考(IBT)阅读","score":"20"},{"type":"托福网考(IBT)写作","score":"24"},{"type":"托福网考(IBT)听力","score":"21"},{"type":"托福网考(IBT)口语","score":"26"}],"Conditions_Age": "无明确要求","MajorSum": "8", "OpeningTime": "","Tuition": "10886","Other_Application": "75","Other_reg": "-1","Other_books": "-1","ScholarshipUrl": "http://www.govst.edu/scholarships","alimony":"12768-21600","Other_Conditions": "无明确要求","Currency": "美元","Rate": "6.3387"}</t>
  </si>
  <si>
    <t>Governors State University, 1 University Parkway, University Park, Illinois 60484-0975</t>
  </si>
  <si>
    <t>bpainfo@govst.edu</t>
  </si>
  <si>
    <t>+1 708.534.4391</t>
  </si>
  <si>
    <t>15个月 全日制</t>
  </si>
  <si>
    <t>a:3:{s:9:"经济学";s:27:"./major/175/1865/MBA//5.gif";s:9:"管理学";s:27:"./major/175/1865/MBA//3.gif";s:6:"工学";s:27:"./major/175/1865/MBA//2.gif";}</t>
  </si>
  <si>
    <t>{"Address":"Governors State University, 1 University Parkway, University Park, Illinois 60484-0975","Tel":"+1 708.534.4391","Fax":"","Mail":"bpainfo@govst.edu","Conditions_Cost": "","Conditions_Edu": "本科毕业", "Conditions_Test": [{"type":"传统托福(PBT)","score":"550"},{"type":"托福网考(IBT)阅读","score":"20"},{"type":"托福网考(IBT)写作","score":"20"},{"type":"托福网考(IBT)听力","score":"20"},{"type":"托福网考(IBT)口语","score":"20"}], "Conditions_Work": "无明确要求","xueZhi": "15个月 全日制","Conditions_Age": "无明确要求","MajorSum": "7", "OpeningTime": "","Tuition": "10886","Other_Application": "50","Other_reg": "-1","Other_books": "-1","ScholarshipUrl": "","alimony":"12768-21600","Other_Conditions": "申请人需提交GMAT考试成绩。","Currency": "美元","Rate": "6.3387"}</t>
  </si>
  <si>
    <t>a:5:{s:9:"教育学";s:34:"./major/175/1865/Specialist//4.gif";s:9:"管理学";s:34:"./major/175/1865/Specialist//3.gif";s:6:"工学";s:34:"./major/175/1865/Specialist//2.gif";s:6:"医学";s:35:"./major/175/1865/Specialist//10.gif";s:6:"法学";s:34:"./major/175/1865/Specialist//1.gif";}</t>
  </si>
  <si>
    <t>{"Address":"Governors State University Office of International Services 1 University Parkway, Room C3370 University Park, IL 60484-0975","Tel":"+1 708.235.7611","Fax":"+1 708.235.7372","Mail":"ois@govst.edu","ApplyOnline":"http://www.govst.edu/apply/t_apply.aspx?id=38558&amp;libID=43160","Conditions_Cost": "","Conditions_Edu": "高中毕业", "Conditions_Test": [{"type":"传统托福(PBT)","score":"500"},{"type":"托福网考(IBT)阅读","score":"19"},{"type":"托福网考(IBT)写作","score":"16"},{"type":"托福网考(IBT)听力","score":"18"},{"type":"托福网考(IBT)口语","score":"15"}],"Conditions_Age": "无明确要求","MajorSum": "5", "OpeningTime": "","Tuition": "13322","Other_Application": "25","Other_reg": "-1","Other_books": "-1","ScholarshipUrl": "http://www.govst.edu/scholarships","alimony":"12768-21600","Other_Conditions": "学术要求：&amp;nbsp;高中毕业或专科毕业。","Currency": "美元","Rate": "6.3387"}</t>
  </si>
  <si>
    <t>http://www.govst.edu/scholarships/</t>
  </si>
  <si>
    <t>a:4:{s:6:"文学";s:31:"./major/175/1865/NetWork//9.gif";s:6:"理学";s:31:"./major/175/1865/NetWork//6.gif";s:9:"教育学";s:31:"./major/175/1865/NetWork//4.gif";s:6:"医学";s:32:"./major/175/1865/NetWork//10.gif";}</t>
  </si>
  <si>
    <t>{"Address":"Governors State University Office of International Services 1 University Parkway, Room C3370 University Park, IL 60484-0975","Tel":"+1 708.235.7611","Fax":"+1 708.235.7372","Mail":"ois@govst.edu","ApplyOnline":"http://www.govst.edu/apply/t_apply.aspx?id=38558&amp;libID=43160","Conditions_Cost": "","Conditions_Edu": "无明确要求", "Conditions_Test": "","Conditions_Age": "无明确要求","MajorSum": "14", "OpeningTime": "","Tuition": "10886","Other_Application": "","Other_reg": "-1","Other_books": "-1","ScholarshipUrl": "http://www.govst.edu/scholarships/","alimony":"12768-21600","Other_Conditions": "无明确要求","Currency": "美元","Rate": "6.3387"}</t>
  </si>
  <si>
    <t>a:2:{s:9:"教育学";s:34:"./major/175/1865/Foundation//4.gif";s:6:"医学";s:35:"./major/175/1865/Foundation//10.gif";}</t>
  </si>
  <si>
    <t>{"Address":"Governors State University Office of International Services 1 University Parkway, Room C3370 University Park, IL 60484-0975","Tel":"+1 708.235.7611","Fax":"+1 708.235.7372","Mail":"ois@govst.edu","ApplyOnline":"http://www.govst.edu/apply/t_apply.aspx?id=38558&amp;libID=43160","Conditions_Cost": "","Conditions_Edu": "无明确要求", "Conditions_Test": "","Conditions_Age": "无明确要求","MajorSum": "1", "OpeningTime": "","Tuition": "-1","Other_Application": "-1","Other_reg": "-1","Other_books": "-1","ScholarshipUrl": "","alimony":"12768-21600","Other_Conditions": "无明确要求","Currency": "美元","Rate": "6.3387"}</t>
  </si>
  <si>
    <t>伯里亚学院（伯里亚）</t>
  </si>
  <si>
    <t>Berea College (Berea)</t>
  </si>
  <si>
    <t>Berea College Office of Admissions CPO 2220 Berea, KY 40404</t>
  </si>
  <si>
    <t>http://www.berea.edu/admissions/international/applying-for-admission-as-an-international-student/</t>
  </si>
  <si>
    <t>a:11:{i:0;O:8:"stdClass":2:{s:4:"type";s:17:"传统托福(PBT)";s:5:"score";s:3:"500";}i:1;O:8:"stdClass":2:{s:4:"type";s:17:"托福机考(CBT)";s:5:"score";s:3:"173";}i:2;O:8:"stdClass":2:{s:4:"type";s:17:"托福网考(IBT)";s:5:"score";s:2:"61";}i:3;O:8:"stdClass":2:{s:4:"type";s:6:"雅思";s:5:"score";s:1:"5";}i:4;O:8:"stdClass":2:{s:4:"type";s:12:"雅思阅读";s:5:"score";s:1:"5";}i:5;O:8:"stdClass":2:{s:4:"type";s:12:"雅思写作";s:5:"score";s:1:"5";}i:6;O:8:"stdClass":2:{s:4:"type";s:12:"雅思听力";s:5:"score";s:1:"5";}i:7;O:8:"stdClass":2:{s:4:"type";s:12:"雅思口语";s:5:"score";s:1:"5";}i:8;O:8:"stdClass":2:{s:4:"type";s:3:"SAT";s:5:"score";s:4:"1210";}i:9;O:8:"stdClass":2:{s:4:"type";s:18:"SAT批判性阅读";s:5:"score";s:3:"430";}i:10;O:8:"stdClass":2:{s:4:"type";s:3:"ACT";s:5:"score";s:2:"17";}}</t>
  </si>
  <si>
    <t>+1 859-985-3512</t>
  </si>
  <si>
    <t>askadmissions@berea.edu</t>
  </si>
  <si>
    <t>http://www.berea.edu/admissions/international/costs-and-financial-aid-for-international-students/</t>
  </si>
  <si>
    <t>+1 859-985-3500，+1 800-326-5948</t>
  </si>
  <si>
    <t>a:11:{s:6:"文学";s:37:"./major/175/2335/Undergraduate//9.gif";s:6:"农学";s:37:"./major/175/2335/Undergraduate//8.gif";s:9:"历史学";s:37:"./major/175/2335/Undergraduate//7.gif";s:6:"理学";s:37:"./major/175/2335/Undergraduate//6.gif";s:9:"经济学";s:37:"./major/175/2335/Undergraduate//5.gif";s:9:"教育学";s:37:"./major/175/2335/Undergraduate//4.gif";s:9:"管理学";s:37:"./major/175/2335/Undergraduate//3.gif";s:6:"工学";s:37:"./major/175/2335/Undergraduate//2.gif";s:6:"哲学";s:38:"./major/175/2335/Undergraduate//11.gif";s:6:"医学";s:38:"./major/175/2335/Undergraduate//10.gif";s:6:"法学";s:37:"./major/175/2335/Undergraduate//1.gif";}</t>
  </si>
  <si>
    <t>{"Address":"Berea College Office of Admissions CPO 2220 Berea, KY 40404  ","Tel":"+1 859-985-3500，+1 800-326-5948","Fax":"+1 859-985-3512","Mail":"askadmissions@berea.edu","ApplyOnline":"http://www.berea.edu/admissions/international/applying-for-admission-as-an-international-student/","Conditions_Cost": "","Conditions_Edu": "高中毕业", "Conditions_Test": [{"type":"传统托福(PBT)","score":"500"},{"type":"托福机考(CBT)","score":"173"},{"type":"托福网考(IBT)","score":"61"},{"type":"雅思","score":"5"},{"type":"雅思阅读","score":"5"},{"type":"雅思写作","score":"5"},{"type":"雅思听力","score":"5"},{"type":"雅思口语","score":"5"},{"type":"SAT","score":"1210"},{"type":"SAT批判性阅读","score":"430"},{"type":"ACT","score":"17"}],"Conditions_Age": "无明确要求","MajorSum": "28", "OpeningTime": [{"time":"4月15日","tip":"秋季入学申请截止时间"}],"Tuition": "0","Other_Application": "-1","Other_reg": "-1","Other_books": "-1","ScholarshipUrl": "http://www.berea.edu/admissions/international/costs-and-financial-aid-for-international-students/","alimony":"12768-21600","Other_Conditions": "无明确要求","Currency": "美元","Rate": "6.3387"}</t>
  </si>
  <si>
    <t>a:5:{s:6:"农学";s:34:"./major/175/2335/Foundation//8.gif";s:9:"教育学";s:34:"./major/175/2335/Foundation//4.gif";s:6:"工学";s:34:"./major/175/2335/Foundation//2.gif";s:6:"医学";s:35:"./major/175/2335/Foundation//10.gif";s:6:"法学";s:34:"./major/175/2335/Foundation//1.gif";}</t>
  </si>
  <si>
    <t>{"Address":"Berea College Office of Admissions CPO 2220 Berea, KY 40404  ","Tel":"+1 859-985-3500，+1 800-326-5948","Fax":"+1 859-985-3512","Mail":"askadmissions@berea.edu","ApplyOnline":"http://www.berea.edu/admissions/international/applying-for-admission-as-an-international-student/","Conditions_Cost": "","Conditions_Edu": "无明确要求", "Conditions_Test": "","Conditions_Age": "无明确要求","MajorSum": "5", "OpeningTime": "","Tuition": "-1","Other_Application": "-1","Other_reg": "-1","Other_books": "-1","ScholarshipUrl": "","alimony":"12768-21600","Other_Conditions": "无明确要求","Currency": "美元","Rate": "6.3387"}</t>
  </si>
  <si>
    <t>高盛学院（高盛）</t>
  </si>
  <si>
    <t>Goshen College (Goshen)</t>
  </si>
  <si>
    <t>Admission Office, Goshen College, 1700 South Main Street, Goshen, IN 46526 USA</t>
  </si>
  <si>
    <t>http://www.goshen.edu/admission/apply/</t>
  </si>
  <si>
    <t>a:5:{i:0;O:8:"stdClass":2:{s:4:"type";s:17:"传统托福(PBT)";s:5:"score";s:3:"550";}i:1;O:8:"stdClass":2:{s:4:"type";s:17:"托福机考(CBT)";s:5:"score";s:3:"213";}i:2;O:8:"stdClass":2:{s:4:"type";s:17:"托福网考(IBT)";s:5:"score";s:2:"79";}i:3;O:8:"stdClass":2:{s:4:"type";s:6:"雅思";s:5:"score";s:1:"6";}i:4;O:8:"stdClass":2:{s:4:"type";s:3:"GCE";s:5:"score";s:1:"C";}}</t>
  </si>
  <si>
    <t>williamav@goshen.edu</t>
  </si>
  <si>
    <t>http://www.goshen.edu/financialaid/international/#scholarships</t>
  </si>
  <si>
    <t>+1 574.535.7166</t>
  </si>
  <si>
    <t>a:11:{s:6:"文学";s:37:"./major/175/2075/Undergraduate//9.gif";s:6:"农学";s:37:"./major/175/2075/Undergraduate//8.gif";s:9:"历史学";s:37:"./major/175/2075/Undergraduate//7.gif";s:6:"理学";s:37:"./major/175/2075/Undergraduate//6.gif";s:9:"经济学";s:37:"./major/175/2075/Undergraduate//5.gif";s:9:"教育学";s:37:"./major/175/2075/Undergraduate//4.gif";s:9:"管理学";s:37:"./major/175/2075/Undergraduate//3.gif";s:6:"工学";s:37:"./major/175/2075/Undergraduate//2.gif";s:6:"哲学";s:38:"./major/175/2075/Undergraduate//11.gif";s:6:"医学";s:38:"./major/175/2075/Undergraduate//10.gif";s:6:"法学";s:37:"./major/175/2075/Undergraduate//1.gif";}</t>
  </si>
  <si>
    <t>{"Address":"Admission Office, Goshen College, 1700 South Main Street, Goshen, IN 46526 USA","Tel":"+1 574.535.7166","Fax":"","Mail":"williamav@goshen.edu","ApplyOnline":"http://www.goshen.edu/admission/apply/","Conditions_Cost": "","Conditions_Edu": "高中毕业", "Conditions_Test": [{"type":"传统托福(PBT)","score":"550"},{"type":"托福机考(CBT)","score":"213"},{"type":"托福网考(IBT)","score":"79"},{"type":"雅思","score":"6"},{"type":"GCE","score":"C"}],"Conditions_Age": "无明确要求","MajorSum": "42", "OpeningTime": "","Tuition": "26900","Other_Application": "25","Other_reg": "-1","Other_books": "900","ScholarshipUrl": "http://www.goshen.edu/financialaid/international/#scholarships","alimony":"12768-21600","Other_Conditions": "申请者可提交SAT、ACT成绩。","Currency": "美元","Rate": "6.3387"}</t>
  </si>
  <si>
    <t>+1 (574) 535-7609</t>
  </si>
  <si>
    <t>admission@goshen.edu</t>
  </si>
  <si>
    <t>a:1:{i:0;O:8:"stdClass":2:{s:4:"time";s:8:"3月1日";s:3:"tip";s:36:"环境教育专业申请截止时间";}}</t>
  </si>
  <si>
    <t>注：国际留学生需提交托福考试成绩。&amp;nbsp;&amp;nbsp;以上要求为环境教育学专业要求。</t>
  </si>
  <si>
    <t>http://www.goshen.edu/financialaid/info-for-graduate-students/</t>
  </si>
  <si>
    <t>+1 (574) 535-7535，+1 (800) 348-7422</t>
  </si>
  <si>
    <t>a:5:{s:6:"理学";s:30:"./major/175/2075/Master//6.gif";s:9:"教育学";s:30:"./major/175/2075/Master//4.gif";s:9:"管理学";s:30:"./major/175/2075/Master//3.gif";s:6:"医学";s:31:"./major/175/2075/Master//10.gif";s:0:"";i:6;}</t>
  </si>
  <si>
    <t>{"Address":"Admission Office, Goshen College, 1700 South Main Street, Goshen, IN 46526 USA","Tel":"+1 (574) 535-7535，+1 (800) 348-7422","Fax":"+1 (574) 535-7609","Mail":"admission@goshen.edu","ApplyOnline":"http://www.goshen.edu/admission/apply/","Conditions_Cost": "","Conditions_Edu": "本科毕业", "Conditions_Test": "","Conditions_Age": "无明确要求","MajorSum": "3", "OpeningTime": [{"time":"3月1日","tip":"环境教育专业申请截止时间"}],"Tuition": "24400","Other_Application": "50","Other_reg": "-1","Other_books": "-1","ScholarshipUrl": "http://www.goshen.edu/financialaid/info-for-graduate-students/","alimony":"12768-21600","Other_Conditions": "注：国际留学生需提交托福考试成绩。&amp;nbsp;&amp;nbsp;以上要求为环境教育学专业要求。","Currency": "美元","Rate": "6.3387"}</t>
  </si>
  <si>
    <t>a:8:{s:6:"文学";s:34:"./major/175/2075/Foundation//9.gif";s:6:"农学";s:34:"./major/175/2075/Foundation//8.gif";s:9:"教育学";s:34:"./major/175/2075/Foundation//4.gif";s:9:"管理学";s:34:"./major/175/2075/Foundation//3.gif";s:6:"工学";s:34:"./major/175/2075/Foundation//2.gif";s:6:"哲学";s:35:"./major/175/2075/Foundation//11.gif";s:6:"医学";s:35:"./major/175/2075/Foundation//10.gif";s:6:"法学";s:34:"./major/175/2075/Foundation//1.gif";}</t>
  </si>
  <si>
    <t>{"Address":"Admission Office, Goshen College, 1700 South Main Street, Goshen, IN 46526 USA","Tel":"+1 574.535.7166","Fax":"","Mail":"williamav@goshen.edu","ApplyOnline":"http://www.goshen.edu/admission/apply/","Conditions_Cost": "","Conditions_Edu": "无明确要求", "Conditions_Test": "","Conditions_Age": "无明确要求","MajorSum": "11", "OpeningTime": "","Tuition": "-1","Other_Application": "-1","Other_reg": "-1","Other_books": "-1","ScholarshipUrl": "","alimony":"12768-21600","Other_Conditions": "无明确要求","Currency": "美元","Rate": "6.3387"}</t>
  </si>
  <si>
    <t>杜利大学（春田）</t>
  </si>
  <si>
    <t>Drury University (Springfield)</t>
  </si>
  <si>
    <t>Drury University - International Students, 900 North Benton Avenue, Springfield, MO 65802</t>
  </si>
  <si>
    <t>http://www.drury.edu/admission/interapp.cfm</t>
  </si>
  <si>
    <t>a:4:{i:0;O:8:"stdClass":2:{s:4:"type";s:17:"传统托福(PBT)";s:5:"score";s:3:"530";}i:1;O:8:"stdClass":2:{s:4:"type";s:17:"托福网考(IBT)";s:5:"score";s:2:"71";}i:2;O:8:"stdClass":2:{s:4:"type";s:6:"雅思";s:5:"score";s:3:"6.0";}i:3;O:8:"stdClass":2:{s:4:"type";s:18:"SAT批判性阅读";s:5:"score";s:3:"500";}}</t>
  </si>
  <si>
    <t>iadmissions@drury.edu</t>
  </si>
  <si>
    <t>http://www.drury.edu/fa/scholarships.cfm</t>
  </si>
  <si>
    <t>+1 (417) 873-7506</t>
  </si>
  <si>
    <t>a:10:{s:6:"文学";s:37:"./major/175/3336/Undergraduate//9.gif";s:9:"历史学";s:37:"./major/175/3336/Undergraduate//7.gif";s:6:"理学";s:37:"./major/175/3336/Undergraduate//6.gif";s:9:"经济学";s:37:"./major/175/3336/Undergraduate//5.gif";s:9:"教育学";s:37:"./major/175/3336/Undergraduate//4.gif";s:9:"管理学";s:37:"./major/175/3336/Undergraduate//3.gif";s:6:"工学";s:37:"./major/175/3336/Undergraduate//2.gif";s:6:"哲学";s:38:"./major/175/3336/Undergraduate//11.gif";s:6:"医学";s:38:"./major/175/3336/Undergraduate//10.gif";s:6:"法学";s:37:"./major/175/3336/Undergraduate//1.gif";}</t>
  </si>
  <si>
    <t>{"Address":"Drury University - International Students, 900 North Benton Avenue, Springfield, MO 65802","Tel":"+1 (417) 873-7506","Fax":"","Mail":"iadmissions@drury.edu","ApplyOnline":"http://www.drury.edu/admission/interapp.cfm","Conditions_Cost": "","Conditions_Edu": "高中毕业", "Conditions_Test": [{"type":"传统托福(PBT)","score":"530"},{"type":"托福网考(IBT)","score":"71"},{"type":"雅思","score":"6.0"},{"type":"SAT批判性阅读","score":"500"}],"Conditions_Age": "无明确要求","MajorSum": "49", "OpeningTime": "","Tuition": "21700","Other_Application": "-1","Other_reg": "-1","Other_books": "-1","ScholarshipUrl": "http://www.drury.edu/fa/scholarships.cfm","alimony":"12768-21600","Other_Conditions": "无明确要求","Currency": "美元","Rate": "6.3387"}</t>
  </si>
  <si>
    <t>Drury University Graduate Programs Office Shewmaker, Room 101 900 North Benton Avenue Springfield, MO 65802</t>
  </si>
  <si>
    <t>http://www.drury.edu/multinl/story.cfm?nlid=267&amp;id=13134</t>
  </si>
  <si>
    <t>+1 (417) 873-6681</t>
  </si>
  <si>
    <t>grad@drury.edu</t>
  </si>
  <si>
    <t>+1 (417) 873-6948</t>
  </si>
  <si>
    <t>a:5:{s:6:"文学";s:30:"./major/175/3336/Master//9.gif";s:6:"理学";s:30:"./major/175/3336/Master//6.gif";s:9:"教育学";s:30:"./major/175/3336/Master//4.gif";s:9:"管理学";s:30:"./major/175/3336/Master//3.gif";s:6:"法学";s:30:"./major/175/3336/Master//1.gif";}</t>
  </si>
  <si>
    <t>{"Address":"Drury University Graduate Programs Office Shewmaker, Room 101 900 North Benton Avenue Springfield, MO 65802 ","Tel":"+1 (417) 873-6948","Fax":"+1 (417) 873-6681","Mail":"grad@drury.edu","ApplyOnline":"http://www.drury.edu/multinl/story.cfm?nlid=267&amp;id=13134","Conditions_Cost": "","Conditions_Edu": "本科毕业", "Conditions_Test": [{"type":"传统托福(PBT)","score":"550"},{"type":"托福机考(CBT)","score":"213"}],"Conditions_Age": "无明确要求","MajorSum": "18", "OpeningTime": "","Tuition": "10560","Other_Application": "-1","Other_reg": "-1","Other_books": "-1","ScholarshipUrl": "http://www.drury.edu/fa/scholarships.cfm","alimony":"12768-21600","Other_Conditions": "无明确要求","Currency": "美元","Rate": "6.3387"}</t>
  </si>
  <si>
    <t>a:1:{i:0;O:8:"stdClass":2:{s:4:"type";s:17:"托福网考(IBT)";s:5:"score";s:2:"54";}}</t>
  </si>
  <si>
    <t>cingwerson@drury.edu</t>
  </si>
  <si>
    <t>+1 (417) 873-6928</t>
  </si>
  <si>
    <t>a:2:{s:6:"文学";s:32:"./major/175/3336/Language//9.gif";s:9:"教育学";s:32:"./major/175/3336/Language//4.gif";}</t>
  </si>
  <si>
    <t>{"Address":"Drury University - International Students, 900 North Benton Avenue, Springfield, MO 65802","Tel":"+1 (417) 873-6928","Fax":"","Mail":"cingwerson@drury.edu","ApplyOnline":"http://www.drury.edu/admission/interapp.cfm","Conditions_Cost": "","Conditions_Edu": "无明确要求", "Conditions_Test": [{"type":"托福网考(IBT)","score":"54"}],"Conditions_Age": "无明确要求","MajorSum": "1", "OpeningTime": "","Tuition": "-1","Other_Application": "-1","Other_reg": "-1","Other_books": "-1","ScholarshipUrl": "","alimony":"12768-21600","Other_Conditions": "无明确要求","Currency": "美元","Rate": "6.3387"}</t>
  </si>
  <si>
    <t>a:4:{s:6:"农学";s:34:"./major/175/3336/Foundation//8.gif";s:9:"教育学";s:34:"./major/175/3336/Foundation//4.gif";s:6:"医学";s:35:"./major/175/3336/Foundation//10.gif";s:6:"法学";s:34:"./major/175/3336/Foundation//1.gif";}</t>
  </si>
  <si>
    <t>{"Address":"Drury University - International Students, 900 North Benton Avenue, Springfield, MO 65802","Tel":"+1 (417) 873-7506","Fax":"","Mail":"iadmissions@drury.edu","ApplyOnline":"http://www.drury.edu/admission/interapp.cfm","Conditions_Cost": "","Conditions_Edu": "无明确要求", "Conditions_Test": "","Conditions_Age": "无明确要求","MajorSum": "14", "OpeningTime": "","Tuition": "-1","Other_Application": "-1","Other_reg": "-1","Other_books": "-1","ScholarshipUrl": "","alimony":"12768-21600","Other_Conditions": "无明确要求","Currency": "美元","Rate": "6.3387"}</t>
  </si>
  <si>
    <t>尼亚加拉大学</t>
  </si>
  <si>
    <t>Niagara University (Niagara University)</t>
  </si>
  <si>
    <t>Admission office,Niagara University, NY 14109</t>
  </si>
  <si>
    <t>http://www.niagara.edu/apply/</t>
  </si>
  <si>
    <t>a:3:{i:0;O:8:"stdClass":2:{s:4:"type";s:17:"传统托福(PBT)";s:5:"score";s:3:"550";}i:1;O:8:"stdClass":2:{s:4:"type";s:6:"雅思";s:5:"score";s:1:"6";}i:2;O:8:"stdClass":2:{s:4:"type";s:17:"托福网考(IBT)";s:5:"score";s:2:"79";}}</t>
  </si>
  <si>
    <t>+1 716-286-8710</t>
  </si>
  <si>
    <t>tganschow@niagara.edu，admissions@niagara.edu</t>
  </si>
  <si>
    <t>http://www.niagara.edu/scholarships-and-grants/</t>
  </si>
  <si>
    <t>+1 (716) 286-8700</t>
  </si>
  <si>
    <t>a:10:{s:6:"文学";s:37:"./major/175/4057/Undergraduate//9.gif";s:9:"历史学";s:37:"./major/175/4057/Undergraduate//7.gif";s:6:"理学";s:37:"./major/175/4057/Undergraduate//6.gif";s:9:"经济学";s:37:"./major/175/4057/Undergraduate//5.gif";s:9:"教育学";s:37:"./major/175/4057/Undergraduate//4.gif";s:9:"管理学";s:37:"./major/175/4057/Undergraduate//3.gif";s:6:"工学";s:37:"./major/175/4057/Undergraduate//2.gif";s:6:"哲学";s:38:"./major/175/4057/Undergraduate//11.gif";s:6:"医学";s:38:"./major/175/4057/Undergraduate//10.gif";s:6:"法学";s:37:"./major/175/4057/Undergraduate//1.gif";}</t>
  </si>
  <si>
    <t>{"Address":"Admission office,Niagara University, NY 14109","Tel":"+1 (716) 286-8700","Fax":"+1 716-286-8710","Mail":"tganschow@niagara.edu，admissions@niagara.edu","ApplyOnline":"http://www.niagara.edu/apply/","Conditions_Cost": "","Conditions_Edu": "高中毕业", "Conditions_Test": [{"type":"传统托福(PBT)","score":"550"},{"type":"雅思","score":"6"},{"type":"托福网考(IBT)","score":"79"}],"Conditions_Age": "无明确要求","MajorSum": "42", "OpeningTime": [{"time":"12月31日","tip":"全年均可申请"}],"Tuition": "26900","Other_Application": "-1","Other_reg": "-1","Other_books": "-1","ScholarshipUrl": "http://www.niagara.edu/scholarships-and-grants/","alimony":"12768-21600","Other_Conditions": "无明确要求","Currency": "美元","Rate": "6.3387"}</t>
  </si>
  <si>
    <t>a:5:{i:0;O:8:"stdClass":2:{s:4:"type";s:17:"托福网考(IBT)";s:5:"score";s:3:"103";}i:1;O:8:"stdClass":2:{s:4:"type";s:23:"托福网考(IBT)阅读";s:5:"score";s:2:"24";}i:2;O:8:"stdClass":2:{s:4:"type";s:23:"托福网考(IBT)写作";s:5:"score";s:2:"28";}i:3;O:8:"stdClass":2:{s:4:"type";s:23:"托福网考(IBT)听力";s:5:"score";s:2:"23";}i:4;O:8:"stdClass":2:{s:4:"type";s:23:"托福网考(IBT)口语";s:5:"score";s:2:"28";}}</t>
  </si>
  <si>
    <t>epierce@niagara.edu</t>
  </si>
  <si>
    <t>1、要求提交GRE或MAT考试成绩。&amp;nbsp;&amp;nbsp;&amp;nbsp;以上要求为临床心理健康咨询专业的录取条件</t>
  </si>
  <si>
    <t>+1 716.286.8327</t>
  </si>
  <si>
    <t>a:7:{s:6:"文学";s:30:"./major/175/4057/Master//9.gif";s:6:"理学";s:30:"./major/175/4057/Master//6.gif";s:9:"经济学";s:30:"./major/175/4057/Master//5.gif";s:9:"教育学";s:30:"./major/175/4057/Master//4.gif";s:9:"管理学";s:30:"./major/175/4057/Master//3.gif";s:6:"医学";s:31:"./major/175/4057/Master//10.gif";s:6:"法学";s:30:"./major/175/4057/Master//1.gif";}</t>
  </si>
  <si>
    <t>{"Address":"Admission office,Niagara University, NY 14109","Tel":"+1 716.286.8327","Fax":"","Mail":"epierce@niagara.edu","ApplyOnline":"http://www.niagara.edu/apply/","Conditions_Cost": [{"score":"四分制  3.0","tip":"GPA"}],"Conditions_Edu": "本科毕业", "Conditions_Test": [{"type":"托福网考(IBT)","score":"103"},{"type":"托福网考(IBT)阅读","score":"24"},{"type":"托福网考(IBT)写作","score":"28"},{"type":"托福网考(IBT)听力","score":"23"},{"type":"托福网考(IBT)口语","score":"28"}],"Conditions_Age": "无明确要求","MajorSum": "17", "OpeningTime": "","Tuition": "15720","Other_Application": "30","Other_reg": "-1","Other_books": "-1","ScholarshipUrl": "http://www.niagara.edu/scholarships-and-grants/","alimony":"12768-21600","Other_Conditions": "1、要求提交GRE或MAT考试成绩。&amp;nbsp;&amp;nbsp;&amp;nbsp;以上要求为临床心理健康咨询专业的录取条件","Currency": "美元","Rate": "6.3387"}</t>
  </si>
  <si>
    <t>1、申请者需提供GMAT、GRE或LSAT考试成绩。&amp;nbsp;2、需具有两年硕士毕业后工作研究经验。&amp;nbsp;3、提供学术报告、论文等相关材料。&amp;nbsp;以上要求为领导与政策专业的录取条件</t>
  </si>
  <si>
    <t>a:1:{s:9:"管理学";s:26:"./major/175/4057/Dr//3.gif";}</t>
  </si>
  <si>
    <t>{"Address":"Admission office,Niagara University, NY 14109","Tel":"+1 716.286.8327","Fax":"","Mail":"epierce@niagara.edu","ApplyOnline":"http://www.niagara.edu/apply/","Conditions_Cost": "","Conditions_Edu": "硕士毕业", "Conditions_Test": [{"type":"传统托福(PBT)","score":"550"}],"Conditions_Age": "无明确要求","MajorSum": "1", "OpeningTime": "","Tuition": "18840","Other_Application": "30","Other_reg": "-1","Other_books": "-1","ScholarshipUrl": "http://www.niagara.edu/scholarships-and-grants/","alimony":"12768-21600","Other_Conditions": "1、申请者需提供GMAT、GRE或LSAT考试成绩。&amp;nbsp;2、需具有两年硕士毕业后工作研究经验。&amp;nbsp;3、提供学术报告、论文等相关材料。&amp;nbsp;以上要求为领导与政策专业的录取条件","Currency": "美元","Rate": "6.3387"}</t>
  </si>
  <si>
    <t>College of Business Graduate Division P.O. Box 1909 Niagara University, N.Y. 14109</t>
  </si>
  <si>
    <t>1 (716) 286-8206</t>
  </si>
  <si>
    <t>mba@niagara.edu</t>
  </si>
  <si>
    <t>1 (716) 286-8596</t>
  </si>
  <si>
    <t>a:3:{s:9:"经济学";s:27:"./major/175/4057/MBA//5.gif";s:9:"管理学";s:27:"./major/175/4057/MBA//3.gif";s:6:"医学";s:28:"./major/175/4057/MBA//10.gif";}</t>
  </si>
  <si>
    <t>{"Address":"College of Business Graduate Division P.O. Box 1909 Niagara University, N.Y. 14109","Tel":"1 (716) 286-8596","Fax":"1 (716) 286-8206","Mail":"mba@niagara.edu","Conditions_Cost": [{"score":"四分制  3.2","tip":"GPA"}],"Conditions_Edu": "本科毕业", "Conditions_Test": [{"type":"托福网考(IBT)","score":"80"},{"type":"雅思","score":"6.5"}], "Conditions_Work": "无明确要求","Conditions_Age": "无明确要求","MajorSum": "9", "OpeningTime": [{"time":"8月1日","tip":"秋季入学申请截止时间"},{"time":"12月1日","tip":"春季入学申请截止时间"},{"time":"5月1日","tip":"夏季入学申请截止时间"}],"Tuition": "40310","Other_Application": "35","Other_reg": "-1","Other_books": "-1","ScholarshipUrl": "","alimony":"12768-21600","Other_Conditions": "1、要求提交GMAT考试成绩。","Currency": "美元","Rate": "6.3387"}</t>
  </si>
  <si>
    <t>+1 716.286.8700</t>
  </si>
  <si>
    <t>a:3:{s:6:"文学";s:34:"./major/175/4057/Specialist//9.gif";s:6:"理学";s:34:"./major/175/4057/Specialist//6.gif";s:9:"教育学";s:34:"./major/175/4057/Specialist//4.gif";}</t>
  </si>
  <si>
    <t>{"Address":"Admission office,Niagara University, NY 14109","Tel":"+1 716.286.8700","Fax":"+1 716-286-8710","Mail":"tganschow@niagara.edu，admissions@niagara.edu","ApplyOnline":"http://www.niagara.edu/apply/","Conditions_Cost": "","Conditions_Edu": "高中毕业", "Conditions_Test": [{"type":"传统托福(PBT)","score":"550"},{"type":"雅思","score":"6"},{"type":"托福网考(IBT)","score":"79"}],"Conditions_Age": "无明确要求","MajorSum": "1", "OpeningTime": [{"time":"12月31日","tip":"全年均可申请"}],"Tuition": "26900","Other_Application": "-1","Other_reg": "-1","Other_books": "-1","ScholarshipUrl": "http://www.niagara.edu/scholarships-and-grants/","alimony":"12768-21600","Other_Conditions": "无明确要求","Currency": "美元","Rate": "6.3387"}</t>
  </si>
  <si>
    <t>a:3:{s:9:"教育学";s:34:"./major/175/4057/Foundation//4.gif";s:6:"医学";s:35:"./major/175/4057/Foundation//10.gif";s:6:"法学";s:34:"./major/175/4057/Foundation//1.gif";}</t>
  </si>
  <si>
    <t>{"Address":"Admission office,Niagara University, NY 14109","Tel":"+1 716.286.8700","Fax":"+1 716-286-8710","Mail":"tganschow@niagara.edu，admissions@niagara.edu","ApplyOnline":"http://www.niagara.edu/apply/","Conditions_Cost": "","Conditions_Edu": "无明确要求", "Conditions_Test": "","Conditions_Age": "无明确要求","MajorSum": "2", "OpeningTime": "","Tuition": "-1","Other_Application": "-1","Other_reg": "-1","Other_books": "-1","ScholarshipUrl": "","alimony":"12768-21600","Other_Conditions": "无明确要求","Currency": "美元","Rate": "6.3387"}</t>
  </si>
  <si>
    <t>首都大学（哥伦布）</t>
  </si>
  <si>
    <t>Capital University (Columbus)</t>
  </si>
  <si>
    <t>Capital University, International Education, 1 College and Main, Columbus, Ohio 43209- 2394 U.S.A.</t>
  </si>
  <si>
    <t>http://www.capital.edu/international-application/</t>
  </si>
  <si>
    <t>a:9:{i:0;O:8:"stdClass":2:{s:4:"type";s:17:"传统托福(PBT)";s:5:"score";s:3:"500";}i:1;O:8:"stdClass":2:{s:4:"type";s:23:"传统托福(PBT)阅读";s:5:"score";s:2:"50";}i:2;O:8:"stdClass":2:{s:4:"type";s:23:"传统托福(PBT)听力";s:5:"score";s:2:"50";}i:3;O:8:"stdClass":2:{s:4:"type";s:17:"托福网考(IBT)";s:5:"score";s:2:"61";}i:4;O:8:"stdClass":2:{s:4:"type";s:23:"托福网考(IBT)写作";s:5:"score";s:2:"15";}i:5;O:8:"stdClass":2:{s:4:"type";s:23:"托福网考(IBT)听力";s:5:"score";s:2:"15";}i:6;O:8:"stdClass":2:{s:4:"type";s:6:"雅思";s:5:"score";s:3:"6.0";}i:7;O:8:"stdClass":2:{s:4:"type";s:12:"雅思阅读";s:5:"score";s:3:"6.0";}i:8;O:8:"stdClass":2:{s:4:"type";s:12:"雅思听力";s:5:"score";s:3:"5.5";}}</t>
  </si>
  <si>
    <t>international@capital.edu</t>
  </si>
  <si>
    <t>a:2:{i:0;O:8:"stdClass":2:{s:4:"time";s:9:"4月15日";s:3:"tip";s:30:"秋季入学申请截止时间";}i:1;O:8:"stdClass":2:{s:4:"time";s:10:"10月15日";s:3:"tip";s:30:"春季入学申请截止时间";}}</t>
  </si>
  <si>
    <t>http://www.capital.edu/scholarships/</t>
  </si>
  <si>
    <t>a:10:{s:6:"文学";s:37:"./major/175/4433/Undergraduate//9.gif";s:9:"历史学";s:37:"./major/175/4433/Undergraduate//7.gif";s:6:"理学";s:37:"./major/175/4433/Undergraduate//6.gif";s:9:"经济学";s:37:"./major/175/4433/Undergraduate//5.gif";s:9:"教育学";s:37:"./major/175/4433/Undergraduate//4.gif";s:9:"管理学";s:37:"./major/175/4433/Undergraduate//3.gif";s:6:"工学";s:37:"./major/175/4433/Undergraduate//2.gif";s:6:"哲学";s:38:"./major/175/4433/Undergraduate//11.gif";s:6:"医学";s:38:"./major/175/4433/Undergraduate//10.gif";s:6:"法学";s:37:"./major/175/4433/Undergraduate//1.gif";}</t>
  </si>
  <si>
    <t>{"Address":"Capital University, International Education, 1 College and Main, Columbus, Ohio 43209- 2394 U.S.A.","Tel":"+1-614-236-7102","Fax":"","Mail":"international@capital.edu","ApplyOnline":"http://www.capital.edu/international-application/","Conditions_Cost": "","Conditions_Edu": "高中毕业", "Conditions_Test": [{"type":"传统托福(PBT)","score":"500"},{"type":"传统托福(PBT)阅读","score":"50"},{"type":"传统托福(PBT)听力","score":"50"},{"type":"托福网考(IBT)","score":"61"},{"type":"托福网考(IBT)写作","score":"15"},{"type":"托福网考(IBT)听力","score":"15"},{"type":"雅思","score":"6.0"},{"type":"雅思阅读","score":"6.0"},{"type":"雅思听力","score":"5.5"}],"Conditions_Age": "无明确要求","MajorSum": "55", "OpeningTime": [{"time":"4月15日","tip":"秋季入学申请截止时间"},{"time":"10月15日","tip":"春季入学申请截止时间"}],"Tuition": "31990","Other_Application": "-1","Other_reg": "-1","Other_books": "-1","ScholarshipUrl": "http://www.capital.edu/scholarships/","alimony":"12768-21600","Other_Conditions": "无明确要求","Currency": "美元","Rate": "6.3387"}</t>
  </si>
  <si>
    <t>Capital University, Ruff Learning Center, 1 College and Main, Columbus, OH 43209-2394</t>
  </si>
  <si>
    <t>http://www.capital.edu/graduate-adult-admissions/</t>
  </si>
  <si>
    <t>音乐教育入学要求</t>
  </si>
  <si>
    <t>+1 614-236-6996</t>
  </si>
  <si>
    <t>a:5:{s:6:"文学";s:30:"./major/175/4433/Master//9.gif";s:9:"教育学";s:30:"./major/175/4433/Master//4.gif";s:9:"管理学";s:30:"./major/175/4433/Master//3.gif";s:6:"医学";s:31:"./major/175/4433/Master//10.gif";s:6:"法学";s:30:"./major/175/4433/Master//1.gif";}</t>
  </si>
  <si>
    <t>{"Address":"Capital University, Ruff Learning Center, 1 College and Main, Columbus, OH 43209-2394","Tel":"+1 614-236-6996","Fax":"","Mail":"international@capital.edu","ApplyOnline":"http://www.capital.edu/graduate-adult-admissions/","Conditions_Cost": "","Conditions_Edu": "本科毕业", "Conditions_Test": [{"type":"传统托福(PBT)","score":"550"},{"type":"托福机考(CBT)","score":"213"},{"type":"托福网考(IBT)","score":"80"},{"type":"雅思","score":"6.0"}],"Conditions_Age": "无明确要求","MajorSum": "5", "OpeningTime": "","Tuition": "10320","Other_Application": "-1","Other_reg": "-1","Other_books": "-1","ScholarshipUrl": "http://www.capital.edu/scholarships/","alimony":"12768-21600","Other_Conditions": "音乐教育入学要求","Currency": "美元","Rate": "6.3387"}</t>
  </si>
  <si>
    <t>法学博士专业录取条件：&amp;nbsp;1.提交2封推荐信</t>
  </si>
  <si>
    <t>a:1:{s:6:"法学";s:26:"./major/175/4433/Dr//1.gif";}</t>
  </si>
  <si>
    <t>{"Address":"Capital University, Ruff Learning Center, 1 College and Main, Columbus, OH 43209-2394","Tel":"+1 614-236-6996","Fax":"","Mail":"international@capital.edu","ApplyOnline":"http://www.capital.edu/graduate-adult-admissions/","Conditions_Cost": "","Conditions_Edu": "本科毕业", "Conditions_Test": [{"type":"传统托福(PBT)","score":"600"},{"type":"托福网考(IBT)","score":"100"},{"type":"雅思","score":"7.5"}],"Conditions_Age": "无明确要求","MajorSum": "1", "OpeningTime": "","Tuition": "27984","Other_Application": "-1","Other_reg": "-1","Other_books": "-1","ScholarshipUrl": "http://www.capital.edu/scholarships/","alimony":"12768-21600","Other_Conditions": "法学博士专业录取条件：&amp;nbsp;1.提交2封推荐信","Currency": "美元","Rate": "6.3387"}</t>
  </si>
  <si>
    <t>a:1:{i:0;O:8:"stdClass":2:{s:4:"time";s:8:"1月2日";s:3:"tip";s:46:"每年开课3次，分别在1月、3月、5月";}}</t>
  </si>
  <si>
    <t>a:2:{s:6:"文学";s:32:"./major/175/4433/Language//9.gif";s:9:"教育学";s:32:"./major/175/4433/Language//4.gif";}</t>
  </si>
  <si>
    <t>{"Address":"Capital University, International Education, 1 College and Main, Columbus, Ohio 43209- 2394 U.S.A.","Tel":"+1-614-236-7102","Fax":"","Mail":"international@capital.edu","ApplyOnline":"http://www.capital.edu/international-application/","Conditions_Cost": "","Conditions_Edu": "高中毕业", "Conditions_Test": "","Conditions_Age": "无明确要求","MajorSum": "1", "OpeningTime": [{"time":"1月2日","tip":"每年开课3次，分别在1月、3月、5月"}],"Tuition": "363","Other_Application": "-1","Other_reg": "-1","Other_books": "-1","ScholarshipUrl": "","alimony":"12768-21600","Other_Conditions": "无明确要求","Currency": "美元","Rate": "6.3387"}</t>
  </si>
  <si>
    <t>a:3:{s:6:"文学";s:31:"./major/175/4433/NetWork//9.gif";s:9:"教育学";s:31:"./major/175/4433/NetWork//4.gif";s:9:"管理学";s:31:"./major/175/4433/NetWork//3.gif";}</t>
  </si>
  <si>
    <t>{"Address":"Capital University, Ruff Learning Center, 1 College and Main, Columbus, OH 43209-2394","Tel":"+1 614-236-6996","Fax":"","Mail":"international@capital.edu","ApplyOnline":"http://www.capital.edu/graduate-adult-admissions/","Conditions_Cost": "","Conditions_Edu": "无明确要求", "Conditions_Test": "","Conditions_Age": "无明确要求","MajorSum": "3", "OpeningTime": "","Tuition": "-1","Other_Application": "","Other_reg": "-1","Other_books": "-1","ScholarshipUrl": "","alimony":"12768-21600","Other_Conditions": "无明确要求","Currency": "美元","Rate": "6.3387"}</t>
  </si>
  <si>
    <t>a:4:{s:9:"教育学";s:34:"./major/175/4433/Foundation//4.gif";s:6:"哲学";s:35:"./major/175/4433/Foundation//11.gif";s:6:"医学";s:35:"./major/175/4433/Foundation//10.gif";s:6:"法学";s:34:"./major/175/4433/Foundation//1.gif";}</t>
  </si>
  <si>
    <t>{"Address":"Capital University, International Education, 1 College and Main, Columbus, Ohio 43209- 2394 U.S.A.","Tel":"+1-614-236-7102","Fax":"","Mail":"international@capital.edu","ApplyOnline":"http://www.capital.edu/international-application/","Conditions_Cost": "","Conditions_Edu": "无明确要求", "Conditions_Test": "","Conditions_Age": "无明确要求","MajorSum": "6", "OpeningTime": "","Tuition": "-1","Other_Application": "-1","Other_reg": "-1","Other_books": "-1","ScholarshipUrl": "","alimony":"12768-21600","Other_Conditions": "无明确要求","Currency": "美元","Rate": "6.3387"}</t>
  </si>
  <si>
    <t>印第安纳大学东南分校（新奥尔巴尼）</t>
  </si>
  <si>
    <t>Indiana University Southeast (New Albany)</t>
  </si>
  <si>
    <t>Office of Admissions,Indiana University Southeast,University Center South Room 102,4201 Grant Line Road,New Albany,IN 47150-6405</t>
  </si>
  <si>
    <t>http://www.ius.edu/admissions/apply-for-admission/international-students/apply-now.html</t>
  </si>
  <si>
    <t>a:5:{i:0;O:8:"stdClass":2:{s:4:"type";s:17:"传统托福(PBT)";s:5:"score";s:3:"530";}i:1;O:8:"stdClass":2:{s:4:"type";s:17:"托福机考(CBT)";s:5:"score";s:3:"197";}i:2;O:8:"stdClass":2:{s:4:"type";s:17:"托福网考(IBT)";s:5:"score";s:2:"75";}i:3;O:8:"stdClass":2:{s:4:"type";s:6:"雅思";s:5:"score";s:1:"6";}i:4;O:8:"stdClass":2:{s:4:"type";s:21:"密歇根英语考试";s:5:"score";s:2:"85";}}</t>
  </si>
  <si>
    <t>+1 (812) 941-2595</t>
  </si>
  <si>
    <t>seintadm@ius.edu，admissions@ius.edu</t>
  </si>
  <si>
    <t>语言要求：&amp;nbsp;1.毕业于美国高中或以英语为教学语言的高中；或&amp;nbsp;2.毕业美国高校或以英语为教学语言的高校，且成绩为C以上；或&amp;nbsp;3.完成语言中心课程，本校、合作院校（印第安纳大学布鲁明顿校区、杰斐逊社区学院、路易斯维尔大学）、ELS课程均可。</t>
  </si>
  <si>
    <t>http://www.ius.edu/financialaid/explore-types-of-aid/scholarships/index.html</t>
  </si>
  <si>
    <t>+1 (812) 941-2212</t>
  </si>
  <si>
    <t>a:10:{s:6:"文学";s:37:"./major/175/2104/Undergraduate//9.gif";s:9:"历史学";s:37:"./major/175/2104/Undergraduate//7.gif";s:6:"理学";s:37:"./major/175/2104/Undergraduate//6.gif";s:9:"经济学";s:37:"./major/175/2104/Undergraduate//5.gif";s:9:"教育学";s:37:"./major/175/2104/Undergraduate//4.gif";s:9:"管理学";s:37:"./major/175/2104/Undergraduate//3.gif";s:6:"工学";s:37:"./major/175/2104/Undergraduate//2.gif";s:6:"哲学";s:38:"./major/175/2104/Undergraduate//11.gif";s:6:"医学";s:38:"./major/175/2104/Undergraduate//10.gif";s:6:"法学";s:37:"./major/175/2104/Undergraduate//1.gif";}</t>
  </si>
  <si>
    <t>{"Address":"Office of Admissions,Indiana University Southeast,University Center South Room 102,4201 Grant Line Road,New Albany,IN 47150-6405","Tel":"+1 (812) 941-2212","Fax":"+1 (812) 941-2595","Mail":"seintadm@ius.edu，admissions@ius.edu","ApplyOnline":"http://www.ius.edu/admissions/apply-for-admission/international-students/apply-now.html","Conditions_Cost": "","Conditions_Edu": "高中毕业", "Conditions_Test": [{"type":"传统托福(PBT)","score":"530"},{"type":"托福机考(CBT)","score":"197"},{"type":"托福网考(IBT)","score":"75"},{"type":"雅思","score":"6"},{"type":"密歇根英语考试","score":"85"}],"Conditions_Age": "无明确要求","MajorSum": "33", "OpeningTime": "","Tuition": "12671","Other_Application": "35","Other_reg": "-1","Other_books": "-1","ScholarshipUrl": "http://www.ius.edu/financialaid/explore-types-of-aid/scholarships/index.html","alimony":"12768-21600","Other_Conditions": "语言要求：&amp;nbsp;1.毕业于美国高中或以英语为教学语言的高中；或&amp;nbsp;2.毕业美国高校或以英语为教学语言的高校，且成绩为C以上；或&amp;nbsp;3.完成语言中心课程，本校、合作院校（印第安纳大学布鲁明顿校区、杰斐逊社区学院、路易斯维尔大学）、ELS课程均可。","Currency": "美元","Rate": "6.3387"}</t>
  </si>
  <si>
    <t>http://www.ius.edu/graduate-center/graduate-programs.php</t>
  </si>
  <si>
    <t>admissions@ius.edu</t>
  </si>
  <si>
    <t>以上要求为教育学院硕士入学要求。</t>
  </si>
  <si>
    <t>a:3:{s:6:"文学";s:30:"./major/175/2104/Master//9.gif";s:9:"经济学";s:30:"./major/175/2104/Master//5.gif";s:9:"教育学";s:30:"./major/175/2104/Master//4.gif";}</t>
  </si>
  <si>
    <t>{"Address":"Office of Admissions,Indiana University Southeast,University Center South Room 102,4201 Grant Line Road,New Albany,IN 47150-6405","Tel":"+1 (812) 941-2212","Fax":"+1 (812) 941-2595","Mail":"admissions@ius.edu","ApplyOnline":"http://www.ius.edu/graduate-center/graduate-programs.php","Conditions_Cost": [{"score":"3.0"}],"Conditions_Edu": "本科毕业", "Conditions_Test": "","Conditions_Age": "无明确要求","MajorSum": "3", "OpeningTime": "","Tuition": "10854","Other_Application": "35","Other_reg": "-1","Other_books": "-1","ScholarshipUrl": "http://www.ius.edu/financialaid/explore-types-of-aid/scholarships/index.html","alimony":"12768-21600","Other_Conditions": "以上要求为教育学院硕士入学要求。","Currency": "美元","Rate": "6.3387"}</t>
  </si>
  <si>
    <t>a:5:{i:0;O:8:"stdClass":2:{s:4:"type";s:17:"传统托福(PBT)";s:5:"score";s:3:"530";}i:1;O:8:"stdClass":2:{s:4:"type";s:17:"托福机考(CBT)";s:5:"score";s:3:"197";}i:2;O:8:"stdClass":2:{s:4:"type";s:17:"托福网考(IBT)";s:5:"score";s:2:"75";}i:3;O:8:"stdClass":2:{s:4:"type";s:6:"雅思";s:5:"score";s:3:"6.0";}i:4;O:8:"stdClass":2:{s:4:"type";s:21:"密歇根英语考试";s:5:"score";s:2:"85";}}</t>
  </si>
  <si>
    <t>a:5:{s:6:"文学";s:34:"./major/175/2104/Specialist//9.gif";s:6:"理学";s:34:"./major/175/2104/Specialist//6.gif";s:9:"经济学";s:34:"./major/175/2104/Specialist//5.gif";s:9:"管理学";s:34:"./major/175/2104/Specialist//3.gif";s:6:"工学";s:34:"./major/175/2104/Specialist//2.gif";}</t>
  </si>
  <si>
    <t>{"Address":"Office of Admissions,Indiana University Southeast,University Center South Room 102,4201 Grant Line Road,New Albany,IN 47150-6405","Tel":"+1 (812) 941-2212","Fax":"+1 (812) 941-2595","Mail":"seintadm@ius.edu，admissions@ius.edu","ApplyOnline":"http://www.ius.edu/admissions/apply-for-admission/international-students/apply-now.html","Conditions_Cost": "","Conditions_Edu": "高中毕业", "Conditions_Test": [{"type":"传统托福(PBT)","score":"530"},{"type":"托福机考(CBT)","score":"197"},{"type":"托福网考(IBT)","score":"75"},{"type":"雅思","score":"6.0"},{"type":"密歇根英语考试","score":"85"}],"Conditions_Age": "无明确要求","MajorSum": "17", "OpeningTime": "","Tuition": "12671","Other_Application": "35","Other_reg": "-1","Other_books": "-1","ScholarshipUrl": "http://www.ius.edu/financialaid/explore-types-of-aid/scholarships/index.html","alimony":"12768-21600","Other_Conditions": "语言要求：&amp;nbsp;1.毕业于美国高中或以英语为教学语言的高中；或&amp;nbsp;2.毕业美国高校或以英语为教学语言的高校，且成绩为C以上；或&amp;nbsp;3.完成语言中心课程，本校、合作院校（印第安纳大学布鲁明顿校区、杰斐逊社区学院、路易斯维尔大学）、ELS课程均可。","Currency": "美元","Rate": "6.3387"}</t>
  </si>
  <si>
    <t>a:1:{s:6:"文学";s:31:"./major/175/2104/NetWork//9.gif";}</t>
  </si>
  <si>
    <t>{"Address":"Office of Admissions,Indiana University Southeast,University Center South Room 102,4201 Grant Line Road,New Albany,IN 47150-6405","Tel":"+1 (812) 941-2212","Fax":"+1 (812) 941-2595","Mail":"admissions@ius.edu","ApplyOnline":"http://www.ius.edu/graduate-center/graduate-programs.php","Conditions_Cost": "","Conditions_Edu": "无明确要求", "Conditions_Test": "","Conditions_Age": "无明确要求","MajorSum": "1", "OpeningTime": "","Tuition": "10854","Other_Application": "","Other_reg": "-1","Other_books": "-1","ScholarshipUrl": "http://www.ius.edu/financialaid/explore-types-of-aid/scholarships/index.html","alimony":"12768-21600","Other_Conditions": "无明确要求","Currency": "美元","Rate": "6.3387"}</t>
  </si>
  <si>
    <t>伍斯特州立大学</t>
  </si>
  <si>
    <t>Worcester State University</t>
  </si>
  <si>
    <t>Worcester State University - Office of Undergraduate Admission, 486 Chandler Street, Worcester, MA 01602-2597</t>
  </si>
  <si>
    <t>http://worcester.edu/admissions/Shared%20Documents/ApplyNow.aspx</t>
  </si>
  <si>
    <t>+1 508-929-8183</t>
  </si>
  <si>
    <t>admissions@worcester.edu，kdonis@worcester.edu</t>
  </si>
  <si>
    <t>a:1:{i:0;O:8:"stdClass":2:{s:4:"time";s:8:"4月1日";s:3:"tip";s:42:"秋季入学优先录取申请截止日期";}}</t>
  </si>
  <si>
    <t>http://worcester.edu/FinancialAid/default.aspx</t>
  </si>
  <si>
    <t>+1 508-929-8040</t>
  </si>
  <si>
    <t>a:9:{s:6:"文学";s:37:"./major/175/2954/Undergraduate//9.gif";s:9:"历史学";s:37:"./major/175/2954/Undergraduate//7.gif";s:6:"理学";s:37:"./major/175/2954/Undergraduate//6.gif";s:9:"经济学";s:37:"./major/175/2954/Undergraduate//5.gif";s:9:"教育学";s:37:"./major/175/2954/Undergraduate//4.gif";s:9:"管理学";s:37:"./major/175/2954/Undergraduate//3.gif";s:6:"工学";s:37:"./major/175/2954/Undergraduate//2.gif";s:6:"医学";s:38:"./major/175/2954/Undergraduate//10.gif";s:6:"法学";s:37:"./major/175/2954/Undergraduate//1.gif";}</t>
  </si>
  <si>
    <t>{"Address":"Worcester State University - Office of Undergraduate Admission, 486 Chandler Street, Worcester, MA 01602-2597","Tel":"+1 508-929-8040","Fax":"+1 508-929-8183","Mail":"admissions@worcester.edu，kdonis@worcester.edu","ApplyOnline":"http://worcester.edu/admissions/Shared%20Documents/ApplyNow.aspx","Conditions_Cost": "","Conditions_Edu": "高中毕业", "Conditions_Test": [{"type":"传统托福(PBT)","score":"550"},{"type":"托福机考(CBT)","score":"213"},{"type":"托福网考(IBT)","score":"79"},{"type":"雅思","score":"6.5"}],"Conditions_Age": "无明确要求","MajorSum": "25", "OpeningTime": [{"time":"4月1日","tip":"秋季入学优先录取申请截止日期"}],"Tuition": "14900","Other_Application": "40","Other_reg": "-1","Other_books": "-1","ScholarshipUrl": "http://worcester.edu/FinancialAid/default.aspx","alimony":"12768-21600","Other_Conditions": "无明确要求","Currency": "美元","Rate": "6.3387"}</t>
  </si>
  <si>
    <t>Office of Graduate and Continuing Education, Worcester State University, 486 Chandler Street, Worcester, MA  01602-2597, USA</t>
  </si>
  <si>
    <t>https://www.applyweb.com/apply/worcest/menu.html</t>
  </si>
  <si>
    <t>admissions@worcester.edu，sgrady3@worcester.edu</t>
  </si>
  <si>
    <t>申请人需提交GRE、GMAT或MAT考试成绩（具体情况请参照各专业要求）。</t>
  </si>
  <si>
    <t>a:6:{s:6:"文学";s:30:"./major/175/2954/Master//9.gif";s:9:"历史学";s:30:"./major/175/2954/Master//7.gif";s:6:"理学";s:30:"./major/175/2954/Master//6.gif";s:9:"教育学";s:30:"./major/175/2954/Master//4.gif";s:9:"管理学";s:30:"./major/175/2954/Master//3.gif";s:6:"医学";s:31:"./major/175/2954/Master//10.gif";}</t>
  </si>
  <si>
    <t>{"Address":"Office of Graduate and Continuing Education, Worcester State University, 486 Chandler Street, Worcester, MA  01602-2597, USA ","Tel":"+1 508-929-8040","Fax":"+1 508-929-8183","Mail":"admissions@worcester.edu，sgrady3@worcester.edu","ApplyOnline":"https://www.applyweb.com/apply/worcest/menu.html","Conditions_Cost": "","Conditions_Edu": "本科毕业", "Conditions_Test": [{"type":"传统托福(PBT)","score":"500"},{"type":"托福网考(IBT)","score":"61"}],"Conditions_Age": "无明确要求","MajorSum": "18", "OpeningTime": [{"time":"6月15日","tip":"秋季入学申请截止时间"},{"time":"11月1日","tip":"春季入学申请截止时间"},{"time":"4月1日","tip":"夏季入学申请截止时间"}],"Tuition": "3600","Other_Application": "40","Other_reg": "-1","Other_books": "-1","ScholarshipUrl": "http://worcester.edu/FinancialAid/default.aspx","alimony":"12768-21600","Other_Conditions": "申请人需提交GRE、GMAT或MAT考试成绩（具体情况请参照各专业要求）。","Currency": "美元","Rate": "6.3387"}</t>
  </si>
  <si>
    <t>IELI Worcester State University, 486 Chandler Street, Worcester, MA, 01602-2597, USA</t>
  </si>
  <si>
    <t>http://ieli.worcester.edu/programs/intensive/application-process/</t>
  </si>
  <si>
    <t>1 (508) 929-8100</t>
  </si>
  <si>
    <t>ieli@worcester.edu</t>
  </si>
  <si>
    <t>1 (508) 929-8120</t>
  </si>
  <si>
    <t>a:2:{s:6:"文学";s:32:"./major/175/2954/Language//9.gif";s:9:"教育学";s:32:"./major/175/2954/Language//4.gif";}</t>
  </si>
  <si>
    <t>{"Address":"IELI Worcester State University, 486 Chandler Street, Worcester, MA, 01602-2597, USA","Tel":"1 (508) 929-8120","Fax":"1 (508) 929-8100","Mail":"ieli@worcester.edu","ApplyOnline":"http://ieli.worcester.edu/programs/intensive/application-process/","Conditions_Cost": "","Conditions_Edu": "高中毕业", "Conditions_Test": "","Conditions_Age": "十六岁以上","MajorSum": "1", "OpeningTime": "","Tuition": "232","Other_Application": "50","Other_reg": "-1","Other_books": "-1","ScholarshipUrl": "","alimony":"12768-21600","Other_Conditions": "无明确要求","Currency": "美元","Rate": "6.3387"}</t>
  </si>
  <si>
    <t>a:4:{s:6:"文学";s:31:"./major/175/2954/NetWork//9.gif";s:6:"理学";s:31:"./major/175/2954/NetWork//6.gif";s:9:"教育学";s:31:"./major/175/2954/NetWork//4.gif";s:9:"管理学";s:31:"./major/175/2954/NetWork//3.gif";}</t>
  </si>
  <si>
    <t>{"Address":"Office of Graduate and Continuing Education, Worcester State University, 486 Chandler Street, Worcester, MA  01602-2597, USA ","Tel":"+1 508-929-8040","Fax":"+1 508-929-8183","Mail":"admissions@worcester.edu，sgrady3@worcester.edu","ApplyOnline":"https://www.applyweb.com/apply/worcest/menu.html","Conditions_Cost": "","Conditions_Edu": "无明确要求", "Conditions_Test": "","Conditions_Age": "无明确要求","MajorSum": "6", "OpeningTime": "","Tuition": "3600","Other_Application": "","Other_reg": "-1","Other_books": "-1","ScholarshipUrl": "http://worcester.edu/FinancialAid/default.aspx","alimony":"12768-21600","Other_Conditions": "无明确要求","Currency": "美元","Rate": "6.3387"}</t>
  </si>
  <si>
    <t>苏必利尔湖州立大学（圣玛丽山）</t>
  </si>
  <si>
    <t>Lake Superior State University (Sault Ste. Marie)</t>
  </si>
  <si>
    <t>Office of Admissions  Lake Superior State University  650 W. Easterday Ave. Sault Ste. Marie, MI 49783</t>
  </si>
  <si>
    <t>http://www.lssu.edu/admissions/international.php</t>
  </si>
  <si>
    <t>a:7:{i:0;O:8:"stdClass":2:{s:4:"type";s:17:"传统托福(PBT)";s:5:"score";s:3:"500";}i:1;O:8:"stdClass":2:{s:4:"type";s:17:"托福网考(IBT)";s:5:"score";s:2:"61";}i:2;O:8:"stdClass":2:{s:4:"type";s:6:"雅思";s:5:"score";s:3:"6.0";}i:3;O:8:"stdClass":2:{s:4:"type";s:21:"密歇根英语考试";s:5:"score";s:2:"72";}i:4;O:8:"stdClass":2:{s:4:"type";s:3:"SAT";s:5:"score";s:3:"965";}i:5;O:8:"stdClass":2:{s:4:"type";s:18:"SAT批判性阅读";s:5:"score";s:3:"480";}i:6;O:8:"stdClass":2:{s:4:"type";s:3:"ACT";s:5:"score";s:2:"20";}}</t>
  </si>
  <si>
    <t>1 (906) 635-6696</t>
  </si>
  <si>
    <t>admissions@lssu.edu</t>
  </si>
  <si>
    <t>a:2:{i:0;O:8:"stdClass":2:{s:4:"time";s:9:"7月15日";s:3:"tip";s:30:"秋季入学申请截止日期";}i:1;O:8:"stdClass":2:{s:4:"time";s:10:"11月15日";s:3:"tip";s:30:"春季入学申请截止日期";}}</t>
  </si>
  <si>
    <t>http://www.lssu.edu/finaid/scholarship.php</t>
  </si>
  <si>
    <t>1 (906) 635-2231</t>
  </si>
  <si>
    <t>a:10:{s:6:"文学";s:37:"./major/175/3029/Undergraduate//9.gif";s:6:"农学";s:37:"./major/175/3029/Undergraduate//8.gif";s:9:"历史学";s:37:"./major/175/3029/Undergraduate//7.gif";s:6:"理学";s:37:"./major/175/3029/Undergraduate//6.gif";s:9:"经济学";s:37:"./major/175/3029/Undergraduate//5.gif";s:9:"教育学";s:37:"./major/175/3029/Undergraduate//4.gif";s:9:"管理学";s:37:"./major/175/3029/Undergraduate//3.gif";s:6:"工学";s:37:"./major/175/3029/Undergraduate//2.gif";s:6:"医学";s:38:"./major/175/3029/Undergraduate//10.gif";s:6:"法学";s:37:"./major/175/3029/Undergraduate//1.gif";}</t>
  </si>
  <si>
    <t>{"Address":"Office of Admissions  Lake Superior State University  650 W. Easterday Ave. Sault Ste. Marie, MI 49783  ","Tel":"1 (906) 635-2231","Fax":"1 (906) 635-6696 ","Mail":"admissions@lssu.edu","ApplyOnline":"http://www.lssu.edu/admissions/international.php","Conditions_Cost": "","Conditions_Edu": "高中毕业", "Conditions_Test": [{"type":"传统托福(PBT)","score":"500"},{"type":"托福网考(IBT)","score":"61"},{"type":"雅思","score":"6.0"},{"type":"密歇根英语考试","score":"72"},{"type":"SAT","score":"965"},{"type":"SAT批判性阅读","score":"480"},{"type":"ACT","score":"20"}],"Conditions_Age": "无明确要求","MajorSum": "61", "OpeningTime": [{"time":"7月15日","tip":"秋季入学申请截止日期"},{"time":"11月15日","tip":"春季入学申请截止日期"}],"Tuition": "14760","Other_Application": "25","Other_reg": "-1","Other_books": "-1","ScholarshipUrl": "http://www.lssu.edu/finaid/scholarship.php","alimony":"12768-21600","Other_Conditions": "无明确要求","Currency": "美元","Rate": "6.3387"}</t>
  </si>
  <si>
    <t>a:8:{s:6:"文学";s:34:"./major/175/3029/Specialist//9.gif";s:6:"理学";s:34:"./major/175/3029/Specialist//6.gif";s:9:"教育学";s:34:"./major/175/3029/Specialist//4.gif";s:9:"管理学";s:34:"./major/175/3029/Specialist//3.gif";s:6:"工学";s:34:"./major/175/3029/Specialist//2.gif";s:21:"职教及其他类别";s:35:"./major/175/3029/Specialist//13.gif";s:6:"医学";s:35:"./major/175/3029/Specialist//10.gif";s:6:"法学";s:34:"./major/175/3029/Specialist//1.gif";}</t>
  </si>
  <si>
    <t>{"Address":"Office of Admissions  Lake Superior State University  650 W. Easterday Ave. Sault Ste. Marie, MI 49783  ","Tel":"1 (906) 635-2231","Fax":"1 (906) 635-6696 ","Mail":"admissions@lssu.edu","ApplyOnline":"http://www.lssu.edu/admissions/international.php","Conditions_Cost": "","Conditions_Edu": "高中毕业", "Conditions_Test": [{"type":"传统托福(PBT)","score":"500"},{"type":"托福网考(IBT)","score":"61"},{"type":"雅思","score":"6.0"},{"type":"密歇根英语考试","score":"72"},{"type":"SAT","score":"965"},{"type":"SAT批判性阅读","score":"480"},{"type":"ACT","score":"20"}],"Conditions_Age": "无明确要求","MajorSum": "30", "OpeningTime": [{"time":"7月15日","tip":"秋季入学申请截止日期"},{"time":"11月15日","tip":"春季入学申请截止日期"}],"Tuition": "14760","Other_Application": "25","Other_reg": "-1","Other_books": "-1","ScholarshipUrl": "http://www.lssu.edu/finaid/scholarship.php","alimony":"12768-21600","Other_Conditions": "无明确要求","Currency": "美元","Rate": "6.3387"}</t>
  </si>
  <si>
    <t>汉德里克斯学院（康威）</t>
  </si>
  <si>
    <t>Hendrix College (Conway)</t>
  </si>
  <si>
    <t>Hendrix College Office of Admission, 1600 Washington Avenue, Conway, AR 72032-3080</t>
  </si>
  <si>
    <t>http://www.hendrix.edu/apply/</t>
  </si>
  <si>
    <t>+1 501.450.3843</t>
  </si>
  <si>
    <t>adm@hendrix.edu</t>
  </si>
  <si>
    <t>a:3:{i:0;O:8:"stdClass":2:{s:4:"time";s:10:"11月15日";s:3:"tip";s:31:"提前录取I申请截止日期";}i:1;O:8:"stdClass":2:{s:4:"time";s:8:"2月1日";s:3:"tip";s:32:"提前录取II申请截止日期";}i:2;O:8:"stdClass":2:{s:4:"time";s:10:"12月31日";s:3:"tip";s:30:"常规录取申请截止日期";}}</t>
  </si>
  <si>
    <t>http://www.hendrix.edu/admission/international.aspx?id=35098</t>
  </si>
  <si>
    <t>+1 800.277.9017，1 501.450.1362</t>
  </si>
  <si>
    <t>a:10:{s:6:"文学";s:36:"./major/175/244/Undergraduate//9.gif";s:9:"历史学";s:36:"./major/175/244/Undergraduate//7.gif";s:6:"理学";s:36:"./major/175/244/Undergraduate//6.gif";s:9:"经济学";s:36:"./major/175/244/Undergraduate//5.gif";s:9:"教育学";s:36:"./major/175/244/Undergraduate//4.gif";s:9:"管理学";s:36:"./major/175/244/Undergraduate//3.gif";s:6:"工学";s:36:"./major/175/244/Undergraduate//2.gif";s:6:"哲学";s:37:"./major/175/244/Undergraduate//11.gif";s:6:"医学";s:37:"./major/175/244/Undergraduate//10.gif";s:6:"法学";s:36:"./major/175/244/Undergraduate//1.gif";}</t>
  </si>
  <si>
    <t>{"Address":"Hendrix College Office of Admission, 1600 Washington Avenue, Conway, AR 72032-3080","Tel":"+1 800.277.9017，1 501.450.1362","Fax":"+1 501.450.3843","Mail":"adm@hendrix.edu","ApplyOnline":"http://www.hendrix.edu/apply/","Conditions_Cost": "","Conditions_Edu": "高中毕业", "Conditions_Test": [{"type":"传统托福(PBT)","score":"550"},{"type":"托福机考(CBT)","score":"213"},{"type":"托福网考(IBT)","score":"79"},{"type":"雅思","score":"6.5"}],"Conditions_Age": "无明确要求","MajorSum": "34", "OpeningTime": [{"time":"11月15日","tip":"提前录取I申请截止日期"},{"time":"2月1日","tip":"提前录取II申请截止日期"},{"time":"12月31日","tip":"常规录取申请截止日期"}],"Tuition": "33930","Other_Application": "-1","Other_reg": "-1","Other_books": "900","ScholarshipUrl": "http://www.hendrix.edu/admission/international.aspx?id=35098","alimony":"12768-21600","Other_Conditions": "无明确要求","Currency": "美元","Rate": "6.3387"}</t>
  </si>
  <si>
    <t>a:1:{s:9:"管理学";s:29:"./major/175/244/Master//3.gif";}</t>
  </si>
  <si>
    <t>{"Address":"Hendrix College Office of Admission, 1600 Washington Avenue, Conway, AR 72032-3080","Tel":"+1 800.277.9017，1 501.450.1362","Fax":"+1 501.450.3843","Mail":"adm@hendrix.edu","ApplyOnline":"http://www.hendrix.edu/apply/","Conditions_Cost": "","Conditions_Edu": "无明确要求", "Conditions_Test": "","Conditions_Age": "无明确要求","MajorSum": "1", "OpeningTime": "","Tuition": "-1","Other_Application": "-1","Other_reg": "-1","Other_books": "-1","ScholarshipUrl": "http://www.hendrix.edu/admission/international.aspx?id=35098","alimony":"12768-21600","Other_Conditions": "无明确要求","Currency": "美元","Rate": "6.3387"}</t>
  </si>
  <si>
    <t>a:7:{s:6:"农学";s:33:"./major/175/244/Foundation//8.gif";s:9:"教育学";s:33:"./major/175/244/Foundation//4.gif";s:9:"管理学";s:33:"./major/175/244/Foundation//3.gif";s:6:"工学";s:33:"./major/175/244/Foundation//2.gif";s:6:"哲学";s:34:"./major/175/244/Foundation//11.gif";s:6:"医学";s:34:"./major/175/244/Foundation//10.gif";s:6:"法学";s:33:"./major/175/244/Foundation//1.gif";}</t>
  </si>
  <si>
    <t>{"Address":"Hendrix College Office of Admission, 1600 Washington Avenue, Conway, AR 72032-3080","Tel":"+1 800.277.9017，1 501.450.1362","Fax":"+1 501.450.3843","Mail":"adm@hendrix.edu","ApplyOnline":"http://www.hendrix.edu/apply/","Conditions_Cost": "","Conditions_Edu": "无明确要求", "Conditions_Test": "","Conditions_Age": "无明确要求","MajorSum": "10", "OpeningTime": "","Tuition": "-1","Other_Application": "-1","Other_reg": "-1","Other_books": "-1","ScholarshipUrl": "","alimony":"12768-21600","Other_Conditions": "无明确要求","Currency": "美元","Rate": "6.3387"}</t>
  </si>
  <si>
    <t>关岛大学（曼吉劳）</t>
  </si>
  <si>
    <t>University of Guam (Mangilao)</t>
  </si>
  <si>
    <t>Admissions and Records Office University of Guam  UOG Station, Mangilao  Guam 96923</t>
  </si>
  <si>
    <t>http://www.uog.edu/dynamicdata/EMSSInternational.aspx?siteid=1&amp;p=1426</t>
  </si>
  <si>
    <t>+1 (671) 735-2203</t>
  </si>
  <si>
    <t>admitme@uguam.uog.edu</t>
  </si>
  <si>
    <t>a:3:{i:0;O:8:"stdClass":2:{s:4:"time";s:8:"9月3日";s:3:"tip";s:30:"春季入学申请截止时间";}i:1;O:8:"stdClass":2:{s:4:"time";s:8:"2月3日";s:3:"tip";s:30:"夏季入学申请截止时间";}i:2;O:8:"stdClass":2:{s:4:"time";s:9:"3月17日";s:3:"tip";s:30:"秋季入学申请截止时间";}}</t>
  </si>
  <si>
    <t>1.申请人需参加该校组织的英语和数学考试。&amp;nbsp;2.提交就读学校成绩单，托福考试成绩。</t>
  </si>
  <si>
    <t>http://www.uog.edu/dynamicdata/EMSSFinancialAidScholarships.aspx?siteid=1&amp;p=460</t>
  </si>
  <si>
    <t>+1 (671) 735-2207</t>
  </si>
  <si>
    <t>a:11:{s:6:"文学";s:37:"./major/175/1729/Undergraduate//9.gif";s:6:"农学";s:37:"./major/175/1729/Undergraduate//8.gif";s:9:"历史学";s:37:"./major/175/1729/Undergraduate//7.gif";s:6:"理学";s:37:"./major/175/1729/Undergraduate//6.gif";s:9:"经济学";s:37:"./major/175/1729/Undergraduate//5.gif";s:9:"教育学";s:37:"./major/175/1729/Undergraduate//4.gif";s:9:"管理学";s:37:"./major/175/1729/Undergraduate//3.gif";s:6:"工学";s:37:"./major/175/1729/Undergraduate//2.gif";s:6:"哲学";s:38:"./major/175/1729/Undergraduate//11.gif";s:6:"医学";s:38:"./major/175/1729/Undergraduate//10.gif";s:6:"法学";s:37:"./major/175/1729/Undergraduate//1.gif";}</t>
  </si>
  <si>
    <t>{"Address":"Admissions and Records Office University of Guam  UOG Station, Mangilao  Guam 96923  ","Tel":"+1 (671) 735-2207","Fax":"+1 (671) 735-2203","Mail":"admitme@uguam.uog.edu","ApplyOnline":"http://www.uog.edu/dynamicdata/EMSSInternational.aspx?siteid=1&amp;p=1426","Conditions_Cost": "","Conditions_Edu": "高中毕业", "Conditions_Test": "","Conditions_Age": "无明确要求","MajorSum": "37", "OpeningTime": [{"time":"9月3日","tip":"春季入学申请截止时间"},{"time":"2月3日","tip":"夏季入学申请截止时间"},{"time":"3月17日","tip":"秋季入学申请截止时间"}],"Tuition": "16950","Other_Application": "74","Other_reg": "-1","Other_books": "-1","ScholarshipUrl": "http://www.uog.edu/dynamicdata/EMSSFinancialAidScholarships.aspx?siteid=1&amp;p=460","alimony":"12768-21600","Other_Conditions": "1.申请人需参加该校组织的英语和数学考试。&amp;nbsp;2.提交就读学校成绩单，托福考试成绩。","Currency": "美元","Rate": "6.3387"}</t>
  </si>
  <si>
    <t>http://www.uog.edu/dynamicdata/GraduateStudies.aspx?siteid=1&amp;p=328</t>
  </si>
  <si>
    <t>a:5:{i:0;O:8:"stdClass":2:{s:4:"type";s:17:"传统托福(PBT)";s:5:"score";s:3:"550";}i:1;O:8:"stdClass":2:{s:4:"type";s:17:"托福机考(CBT)";s:5:"score";s:3:"213";}i:2;O:8:"stdClass":2:{s:4:"type";s:17:"托福网考(IBT)";s:5:"score";s:2:"79";}i:3;O:8:"stdClass":2:{s:4:"type";s:9:"GRE写作";s:5:"score";s:3:"400";}i:4;O:8:"stdClass":2:{s:4:"type";s:4:"GMAT";s:5:"score";s:3:"400";}}</t>
  </si>
  <si>
    <t>a:4:{s:6:"文学";s:30:"./major/175/1729/Master//9.gif";s:6:"理学";s:30:"./major/175/1729/Master//6.gif";s:9:"教育学";s:30:"./major/175/1729/Master//4.gif";s:9:"管理学";s:30:"./major/175/1729/Master//3.gif";}</t>
  </si>
  <si>
    <t>{"Address":"Admissions and Records Office University of Guam  UOG Station, Mangilao  Guam 96923  ","Tel":"+1 (671) 735-2207","Fax":"+1 (671) 735-2203","Mail":"admitme@uguam.uog.edu","ApplyOnline":"http://www.uog.edu/dynamicdata/GraduateStudies.aspx?siteid=1&amp;p=328","Conditions_Cost": "","Conditions_Edu": "本科毕业", "Conditions_Test": [{"type":"传统托福(PBT)","score":"550"},{"type":"托福机考(CBT)","score":"213"},{"type":"托福网考(IBT)","score":"79"},{"type":"GRE写作","score":"400"},{"type":"GMAT","score":"400"}],"Conditions_Age": "无明确要求","MajorSum": "13", "OpeningTime": [{"time":"9月3日","tip":"春季入学申请截止时间"},{"time":"2月3日","tip":"夏季入学申请截止时间"},{"time":"3月17日","tip":"秋季入学申请截止时间"}],"Tuition": "19170","Other_Application": "74","Other_reg": "-1","Other_books": "-1","ScholarshipUrl": "http://www.uog.edu/dynamicdata/EMSSFinancialAidScholarships.aspx?siteid=1&amp;p=460","alimony":"12768-21600","Other_Conditions": "无明确要求","Currency": "美元","Rate": "6.3387"}</t>
  </si>
  <si>
    <t>University of Guam English Language Institute UOG Station Mangilao, GU 96923</t>
  </si>
  <si>
    <t>http://www.uog.edu/dynamicdata/EnglishLanguageInstitute.aspx?siteid=1&amp;p=79</t>
  </si>
  <si>
    <t>1+ (671) 734-1233</t>
  </si>
  <si>
    <t>elienglish@uguam.uog.edu</t>
  </si>
  <si>
    <t>a:3:{i:0;O:8:"stdClass":2:{s:4:"time";s:9:"1月16日";s:3:"tip";s:18:"春季开课时间";}i:1;O:8:"stdClass":2:{s:4:"time";s:9:"5月15日";s:3:"tip";s:18:"夏季开课时间";}i:2;O:8:"stdClass":2:{s:4:"time";s:9:"9月12日";s:3:"tip";s:18:"秋季开课时间";}}</t>
  </si>
  <si>
    <t>1+ (671) 735-2761/2762</t>
  </si>
  <si>
    <t>a:1:{s:6:"文学";s:32:"./major/175/1729/Language//9.gif";}</t>
  </si>
  <si>
    <t>{"Address":"University of Guam English Language Institute UOG Station Mangilao, GU 96923","Tel":"1+ (671) 735-2761/2762","Fax":"1+ (671) 734-1233 ","Mail":"elienglish@uguam.uog.edu","ApplyOnline":"http://www.uog.edu/dynamicdata/EnglishLanguageInstitute.aspx?siteid=1&amp;p=79","Conditions_Cost": "","Conditions_Edu": "无明确要求", "Conditions_Test": "","Conditions_Age": "无明确要求","MajorSum": "1", "OpeningTime": [{"time":"1月16日","tip":"春季开课时间"},{"time":"5月15日","tip":"夏季开课时间"},{"time":"9月12日","tip":"秋季开课时间"}],"Tuition": "200","Other_Application": "352","Other_reg": "52","Other_books": "200","ScholarshipUrl": "","alimony":"12768-21600","Other_Conditions": "无明确要求","Currency": "美元","Rate": "6.3387"}</t>
  </si>
  <si>
    <t>a:1:{s:9:"教育学";s:31:"./major/175/1729/NetWork//4.gif";}</t>
  </si>
  <si>
    <t>{"Address":"Admissions and Records Office University of Guam  UOG Station, Mangilao  Guam 96923  ","Tel":"+1 (671) 735-2207","Fax":"+1 (671) 735-2203","Mail":"admitme@uguam.uog.edu","ApplyOnline":"http://www.uog.edu/dynamicdata/GraduateStudies.aspx?siteid=1&amp;p=328","Conditions_Cost": "","Conditions_Edu": "无明确要求", "Conditions_Test": "","Conditions_Age": "无明确要求","MajorSum": "1", "OpeningTime": "","Tuition": "19170","Other_Application": "","Other_reg": "-1","Other_books": "-1","ScholarshipUrl": "http://www.uog.edu/dynamicdata/EMSSFinancialAidScholarships.aspx?siteid=1&amp;p=460","alimony":"12768-21600","Other_Conditions": "无明确要求","Currency": "美元","Rate": "6.3387"}</t>
  </si>
  <si>
    <t>南拿撒勒大学（贝森尼）</t>
  </si>
  <si>
    <t>Southern Nazarene University (Bethany)</t>
  </si>
  <si>
    <t>Office of International Student Services, Southern Nazarene University, International Center, 6729 NW 39th Expressway, Bethany, OK 73008</t>
  </si>
  <si>
    <t>https://applynow.snu.edu/Datatel.ERecruiting.Web.External/Pages/Welcome.aspx</t>
  </si>
  <si>
    <t>+1 405.717.6270</t>
  </si>
  <si>
    <t>international@snu.edu</t>
  </si>
  <si>
    <t>1、可提交SAT或ACT考试成绩。&amp;nbsp;2、如果不能满足该校语言要求，可申请学习该校语言中心开设的相关课程。</t>
  </si>
  <si>
    <t>http://snu.edu/financial-undergrad</t>
  </si>
  <si>
    <t>+1 405.491.6624</t>
  </si>
  <si>
    <t>a:10:{s:6:"文学";s:37:"./major/175/4722/Undergraduate//9.gif";s:9:"历史学";s:37:"./major/175/4722/Undergraduate//7.gif";s:6:"理学";s:37:"./major/175/4722/Undergraduate//6.gif";s:9:"经济学";s:37:"./major/175/4722/Undergraduate//5.gif";s:9:"教育学";s:37:"./major/175/4722/Undergraduate//4.gif";s:9:"管理学";s:37:"./major/175/4722/Undergraduate//3.gif";s:6:"工学";s:37:"./major/175/4722/Undergraduate//2.gif";s:6:"哲学";s:38:"./major/175/4722/Undergraduate//11.gif";s:6:"医学";s:38:"./major/175/4722/Undergraduate//10.gif";s:6:"法学";s:37:"./major/175/4722/Undergraduate//1.gif";}</t>
  </si>
  <si>
    <t>{"Address":"Office of International Student Services, Southern Nazarene University, International Center, 6729 NW 39th Expressway, Bethany, OK 73008","Tel":"+1 405.491.6624","Fax":"+1 405.717.6270","Mail":"international@snu.edu","ApplyOnline":"https://applynow.snu.edu/Datatel.ERecruiting.Web.External/Pages/Welcome.aspx","Conditions_Cost": "","Conditions_Edu": "高中毕业", "Conditions_Test": [{"type":"传统托福(PBT)","score":"500"},{"type":"托福机考(CBT)","score":"173"},{"type":"托福网考(IBT)","score":"61"},{"type":"雅思","score":"6"}],"Conditions_Age": "无明确要求","MajorSum": "68", "OpeningTime": [{"time":"5月1日","tip":"秋季入学申请截止日期"},{"time":"11月1日","tip":"春季入学申请截止日期"}],"Tuition": "21420","Other_Application": "-1","Other_reg": "-1","Other_books": "-1","ScholarshipUrl": "http://snu.edu/financial-undergrad","alimony":"12768-21600","Other_Conditions": "1、可提交SAT或ACT考试成绩。&amp;nbsp;2、如果不能满足该校语言要求，可申请学习该校语言中心开设的相关课程。","Currency": "美元","Rate": "6.3387"}</t>
  </si>
  <si>
    <t>https://my.snu.edu/admapp/gradadmapp.asp</t>
  </si>
  <si>
    <t>a:4:{i:0;O:8:"stdClass":2:{s:4:"type";s:17:"传统托福(PBT)";s:5:"score";s:3:"550";}i:1;O:8:"stdClass":2:{s:4:"type";s:17:"托福机考(CBT)";s:5:"score";s:3:"213";}i:2;O:8:"stdClass":2:{s:4:"type";s:17:"托福网考(IBT)";s:5:"score";s:2:"79";}i:3;O:8:"stdClass":2:{s:4:"type";s:6:"雅思";s:5:"score";s:1:"7";}}</t>
  </si>
  <si>
    <t>1、可提交GMAT考试成绩。&amp;nbsp;2、如果不能满足该校语言要求，可申请学习该校语言中心开设的相关课程。</t>
  </si>
  <si>
    <t>http://snu.edu/financial-graduate</t>
  </si>
  <si>
    <t>a:6:{s:6:"理学";s:30:"./major/175/4722/Master//6.gif";s:9:"教育学";s:30:"./major/175/4722/Master//4.gif";s:9:"管理学";s:30:"./major/175/4722/Master//3.gif";s:6:"哲学";s:31:"./major/175/4722/Master//11.gif";s:6:"医学";s:31:"./major/175/4722/Master//10.gif";s:6:"法学";s:30:"./major/175/4722/Master//1.gif";}</t>
  </si>
  <si>
    <t>{"Address":"Office of International Student Services, Southern Nazarene University, International Center, 6729 NW 39th Expressway, Bethany, OK 73008","Tel":"+1 405.491.6624","Fax":"+1 405.717.6270","Mail":"international@snu.edu","ApplyOnline":"https://my.snu.edu/admapp/gradadmapp.asp","Conditions_Cost": "","Conditions_Edu": "本科毕业", "Conditions_Test": [{"type":"传统托福(PBT)","score":"550"},{"type":"托福机考(CBT)","score":"213"},{"type":"托福网考(IBT)","score":"79"},{"type":"雅思","score":"7"}],"Conditions_Age": "无明确要求","MajorSum": "7", "OpeningTime": [{"time":"5月1日","tip":"秋季入学申请截止日期"},{"time":"11月1日","tip":"春季入学申请截止日期"}],"Tuition": "-1","Other_Application": "-1","Other_reg": "-1","Other_books": "-1","ScholarshipUrl": "http://snu.edu/financial-graduate","alimony":"12768-21600","Other_Conditions": "1、可提交GMAT考试成绩。&amp;nbsp;2、如果不能满足该校语言要求，可申请学习该校语言中心开设的相关课程。","Currency": "美元","Rate": "6.3387"}</t>
  </si>
  <si>
    <t>22个月 全日制22个月</t>
  </si>
  <si>
    <t>{"Address":"","Tel":"","Fax":"","Mail":"","Conditions_Cost": "","Conditions_Edu": "无明确要求", "Conditions_Test": "", "Conditions_Work": "无明确要求","xueZhi": "22个月 全日制22个月","Conditions_Age": "无明确要求","MajorSum": "0", "OpeningTime": "","Tuition": "-1","Other_Application": "-1","Other_reg": "-1","Other_books": "-1","ScholarshipUrl": "","alimony":"12768-21600","Other_Conditions": "无明确要求","Currency": "美元","Rate": "6.3387"}</t>
  </si>
  <si>
    <t>a:6:{s:6:"文学";s:34:"./major/175/4722/Specialist//9.gif";s:6:"理学";s:34:"./major/175/4722/Specialist//6.gif";s:9:"经济学";s:34:"./major/175/4722/Specialist//5.gif";s:9:"教育学";s:34:"./major/175/4722/Specialist//4.gif";s:9:"管理学";s:34:"./major/175/4722/Specialist//3.gif";s:6:"工学";s:34:"./major/175/4722/Specialist//2.gif";}</t>
  </si>
  <si>
    <t>{"Address":"Office of International Student Services, Southern Nazarene University, International Center, 6729 NW 39th Expressway, Bethany, OK 73008","Tel":"+1 405.491.6624","Fax":"+1 405.717.6270","Mail":"international@snu.edu","ApplyOnline":"https://applynow.snu.edu/Datatel.ERecruiting.Web.External/Pages/Welcome.aspx","Conditions_Cost": "","Conditions_Edu": "高中毕业", "Conditions_Test": [{"type":"传统托福(PBT)","score":"500"},{"type":"托福机考(CBT)","score":"173"},{"type":"托福网考(IBT)","score":"61"},{"type":"雅思","score":"6"}],"Conditions_Age": "无明确要求","MajorSum": "7", "OpeningTime": [{"time":"5月1日","tip":"秋季入学申请截止日期"},{"time":"11月1日","tip":"春季入学申请截止日期"}],"Tuition": "21420","Other_Application": "-1","Other_reg": "-1","Other_books": "-1","ScholarshipUrl": "http://snu.edu/financial-undergrad","alimony":"12768-21600","Other_Conditions": "1、可提交SAT或ACT考试成绩。&amp;nbsp;2、如果不能满足该校语言要求，可申请学习该校语言中心开设的相关课程。","Currency": "美元","Rate": "6.3387"}</t>
  </si>
  <si>
    <t>rgraves@snu.edu</t>
  </si>
  <si>
    <t>a:2:{s:6:"文学";s:32:"./major/175/4722/Language//9.gif";s:9:"教育学";s:32:"./major/175/4722/Language//4.gif";}</t>
  </si>
  <si>
    <t>{"Address":"Office of International Student Services, Southern Nazarene University, International Center, 6729 NW 39th Expressway, Bethany, OK 73008","Tel":"+1 405.491.6624","Fax":"+1 405.717.6270","Mail":"rgraves@snu.edu","ApplyOnline":"https://applynow.snu.edu/Datatel.ERecruiting.Web.External/Pages/Welcome.aspx","Conditions_Cost": "","Conditions_Edu": "高中毕业", "Conditions_Test": "","Conditions_Age": "无明确要求","MajorSum": "1", "OpeningTime": "","Tuition": "-1","Other_Application": "-1","Other_reg": "-1","Other_books": "-1","ScholarshipUrl": "","alimony":"12768-21600","Other_Conditions": "无明确要求","Currency": "美元","Rate": "6.3387"}</t>
  </si>
  <si>
    <t>a:5:{s:6:"农学";s:34:"./major/175/4722/Foundation//8.gif";s:9:"教育学";s:34:"./major/175/4722/Foundation//4.gif";s:6:"工学";s:34:"./major/175/4722/Foundation//2.gif";s:6:"哲学";s:35:"./major/175/4722/Foundation//11.gif";s:6:"医学";s:35:"./major/175/4722/Foundation//10.gif";}</t>
  </si>
  <si>
    <t>{"Address":"Office of International Student Services, Southern Nazarene University, International Center, 6729 NW 39th Expressway, Bethany, OK 73008","Tel":"+1 405.491.6624","Fax":"+1 405.717.6270","Mail":"international@snu.edu","ApplyOnline":"https://applynow.snu.edu/Datatel.ERecruiting.Web.External/Pages/Welcome.aspx","Conditions_Cost": "","Conditions_Edu": "无明确要求", "Conditions_Test": "","Conditions_Age": "无明确要求","MajorSum": "11", "OpeningTime": "","Tuition": "-1","Other_Application": "-1","Other_reg": "-1","Other_books": "-1","ScholarshipUrl": "","alimony":"12768-21600","Other_Conditions": "无明确要求","Currency": "美元","Rate": "6.3387"}</t>
  </si>
  <si>
    <t>鲍威州立大学（鲍威）</t>
  </si>
  <si>
    <t>Bowie State University (Bowie)</t>
  </si>
  <si>
    <t>Office of Admissions Henry Administration Building Bowie State University 14000 Jericho Park Road Bowie, MD 20715-9465</t>
  </si>
  <si>
    <t>https://www.applyweb.com/apply/bowie/</t>
  </si>
  <si>
    <t>ugradadmissions@bowiestate.edu</t>
  </si>
  <si>
    <t>1.申请者需提供就读高中成绩单。&amp;nbsp;2.可提供SAT、ACT成绩。</t>
  </si>
  <si>
    <t>http://www.bowiestate.edu/admissions-financial-aid/financial-aid/types-of-financial-aid/scholarships/</t>
  </si>
  <si>
    <t>+1 301-860-3415</t>
  </si>
  <si>
    <t>a:8:{s:6:"文学";s:37:"./major/175/2681/Undergraduate//9.gif";s:6:"理学";s:37:"./major/175/2681/Undergraduate//6.gif";s:9:"经济学";s:37:"./major/175/2681/Undergraduate//5.gif";s:9:"教育学";s:37:"./major/175/2681/Undergraduate//4.gif";s:9:"管理学";s:37:"./major/175/2681/Undergraduate//3.gif";s:6:"工学";s:37:"./major/175/2681/Undergraduate//2.gif";s:6:"医学";s:38:"./major/175/2681/Undergraduate//10.gif";s:6:"法学";s:37:"./major/175/2681/Undergraduate//1.gif";}</t>
  </si>
  <si>
    <t>{"Address":"Office of Admissions Henry Administration Building Bowie State University 14000 Jericho Park Road Bowie, MD 20715-9465  ","Tel":"+1 301-860-3415","Fax":"","Mail":"ugradadmissions@bowiestate.edu","ApplyOnline":"https://www.applyweb.com/apply/bowie/","Conditions_Cost": "","Conditions_Edu": "高中毕业", "Conditions_Test": "","Conditions_Age": "无明确要求","MajorSum": "44", "OpeningTime": [{"time":"1月5日","tip":"秋季入学申请截止时间"},{"time":"9月1日","tip":"春季入学申请截止时间"}],"Tuition": "19410","Other_Application": "40","Other_reg": "-1","Other_books": "-1","ScholarshipUrl": "http://www.bowiestate.edu/admissions-financial-aid/financial-aid/types-of-financial-aid/scholarships/","alimony":"12768-21600","Other_Conditions": "1.申请者需提供就读高中成绩单。&amp;nbsp;2.可提供SAT、ACT成绩。","Currency": "美元","Rate": "6.3387"}</t>
  </si>
  <si>
    <t>Office of Graduate Admissions Bowie State University 14000 Jericho Park Road Bowie, MD 20715-9465</t>
  </si>
  <si>
    <t>a:3:{i:0;O:8:"stdClass":2:{s:4:"type";s:17:"传统托福(PBT)";s:5:"score";s:3:"550";}i:1;O:8:"stdClass":2:{s:4:"type";s:23:"传统托福(PBT)写作";s:5:"score";s:3:"4.0";}i:2;O:8:"stdClass":2:{s:4:"type";s:17:"托福机考(CBT)";s:5:"score";s:3:"213";}}</t>
  </si>
  <si>
    <t>+1 301-860-3518</t>
  </si>
  <si>
    <t>gradadmissions@bowiestate.edu</t>
  </si>
  <si>
    <t>a:2:{i:0;O:8:"stdClass":2:{s:4:"time";s:8:"1月1日";s:3:"tip";s:30:"秋季入学申请截止时间";}i:1;O:8:"stdClass":2:{s:4:"time";s:8:"9月1日";s:3:"tip";s:30:"春季入学申请截止时间";}}</t>
  </si>
  <si>
    <t>1.提交之前学习成绩单。&amp;nbsp;2.部分专业要求提交GRE、GMAT考试成绩。</t>
  </si>
  <si>
    <t>a:6:{s:6:"文学";s:30:"./major/175/2681/Master//9.gif";s:6:"理学";s:30:"./major/175/2681/Master//6.gif";s:9:"教育学";s:30:"./major/175/2681/Master//4.gif";s:9:"管理学";s:30:"./major/175/2681/Master//3.gif";s:6:"工学";s:30:"./major/175/2681/Master//2.gif";s:6:"医学";s:31:"./major/175/2681/Master//10.gif";}</t>
  </si>
  <si>
    <t>{"Address":"Office of Graduate Admissions Bowie State University 14000 Jericho Park Road Bowie, MD 20715-9465 ","Tel":"+1 301-860-3415","Fax":"+1 301-860-3518","Mail":"gradadmissions@bowiestate.edu","ApplyOnline":"https://www.applyweb.com/apply/bowie/","Conditions_Cost": "","Conditions_Edu": "无明确要求", "Conditions_Test": [{"type":"传统托福(PBT)","score":"550"},{"type":"传统托福(PBT)写作","score":"4.0"},{"type":"托福机考(CBT)","score":"213"}],"Conditions_Age": "无明确要求","MajorSum": "19", "OpeningTime": [{"time":"1月1日","tip":"秋季入学申请截止时间"},{"time":"9月1日","tip":"春季入学申请截止时间"}],"Tuition": "16008","Other_Application": "40","Other_reg": "-1","Other_books": "-1","ScholarshipUrl": "http://www.bowiestate.edu/admissions-financial-aid/financial-aid/types-of-financial-aid/scholarships/","alimony":"12768-21600","Other_Conditions": "1.提交之前学习成绩单。&amp;nbsp;2.部分专业要求提交GRE、GMAT考试成绩。","Currency": "美元","Rate": "6.3387"}</t>
  </si>
  <si>
    <t>Office of Graduate Admissions, Bowie State University, 14000 Jericho Park Road, Bowie, MD 20715-9465</t>
  </si>
  <si>
    <t>a:2:{i:0;O:8:"stdClass":2:{s:4:"time";s:8:"1月1日";s:3:"tip";s:30:"秋季入学申请截止时间";}i:1;O:8:"stdClass":2:{s:4:"time";s:9:"11月1日";s:3:"tip";s:30:"春季入学申请截止时间";}}</t>
  </si>
  <si>
    <t>1.提交之前学习成绩单。&amp;nbsp;2.教育学博士需提交GRE、GMAT或MAT考试成绩。</t>
  </si>
  <si>
    <t>a:3:{s:9:"教育学";s:26:"./major/175/2681/Dr//4.gif";s:9:"管理学";s:26:"./major/175/2681/Dr//3.gif";s:6:"工学";s:26:"./major/175/2681/Dr//2.gif";}</t>
  </si>
  <si>
    <t>{"Address":"Office of Graduate Admissions, Bowie State University, 14000 Jericho Park Road, Bowie, MD 20715-9465","Tel":"+1 301-860-3415","Fax":"+1 301-860-3518","Mail":"gradadmissions@bowiestate.edu","ApplyOnline":"https://www.applyweb.com/apply/bowie/","Conditions_Cost": "","Conditions_Edu": "本科毕业", "Conditions_Test": [{"type":"传统托福(PBT)","score":"550"},{"type":"传统托福(PBT)写作","score":"4.0"},{"type":"托福机考(CBT)","score":"213"}],"Conditions_Age": "无明确要求","MajorSum": "2", "OpeningTime": [{"time":"1月1日","tip":"秋季入学申请截止时间"},{"time":"11月1日","tip":"春季入学申请截止时间"}],"Tuition": "16008","Other_Application": "50","Other_reg": "-1","Other_books": "-1","ScholarshipUrl": "http://www.bowiestate.edu/admissions-financial-aid/financial-aid/types-of-financial-aid/scholarships/","alimony":"12768-21600","Other_Conditions": "1.提交之前学习成绩单。&amp;nbsp;2.教育学博士需提交GRE、GMAT或MAT考试成绩。","Currency": "美元","Rate": "6.3387"}</t>
  </si>
  <si>
    <t>Samuel A. Duah, MBA, CPA  CBGS #3327A  School of Business  14000 Jericho Park Road, Bowie, MD 20715-9465  USA</t>
  </si>
  <si>
    <t>+1 301-860-3647</t>
  </si>
  <si>
    <t>sduah@bowiestate.edu</t>
  </si>
  <si>
    <t>+1 301-860-3594</t>
  </si>
  <si>
    <t>a:2:{s:9:"经济学";s:27:"./major/175/2681/MBA//5.gif";s:9:"管理学";s:27:"./major/175/2681/MBA//3.gif";}</t>
  </si>
  <si>
    <t>{"Address":"Samuel A. Duah, MBA, CPA  CBGS #3327A  School of Business  14000 Jericho Park Road, Bowie, MD 20715-9465  USA","Tel":"+1 301-860-3594","Fax":"+1 301-860-3647","Mail":"sduah@bowiestate.edu","Conditions_Cost": "","Conditions_Edu": "本科毕业", "Conditions_Test": [{"type":"传统托福(PBT)","score":"550"},{"type":"传统托福(PBT)写作","score":"4.0"},{"type":"托福机考(CBT)","score":"213"}], "Conditions_Work": "无明确要求","Conditions_Age": "无明确要求","MajorSum": "3", "OpeningTime": [{"time":"1月1日","tip":"秋季入学申请截止时间"},{"time":"9月1日","tip":"春季入学申请截止时间"}],"Tuition": "22011","Other_Application": "-1","Other_reg": "-1","Other_books": "-1","ScholarshipUrl": "","alimony":"12768-21600","Other_Conditions": "学术要求：&amp;nbsp;提交GMAT考试成绩。","Currency": "美元","Rate": "6.3387"}</t>
  </si>
  <si>
    <t>a:4:{s:6:"理学";s:31:"./major/175/2681/NetWork//6.gif";s:9:"管理学";s:31:"./major/175/2681/NetWork//3.gif";s:6:"工学";s:31:"./major/175/2681/NetWork//2.gif";s:6:"法学";s:31:"./major/175/2681/NetWork//1.gif";}</t>
  </si>
  <si>
    <t>{"Address":"Office of Graduate Admissions, Bowie State University, 14000 Jericho Park Road, Bowie, MD 20715-9465","Tel":"+1 301-860-3415","Fax":"+1 301-860-3518","Mail":"gradadmissions@bowiestate.edu","ApplyOnline":"https://www.applyweb.com/apply/bowie/","Conditions_Cost": "","Conditions_Edu": "无明确要求", "Conditions_Test": "","Conditions_Age": "无明确要求","MajorSum": "7", "OpeningTime": "","Tuition": "16008","Other_Application": "","Other_reg": "-1","Other_books": "-1","ScholarshipUrl": "http://www.bowiestate.edu/admissions-financial-aid/financial-aid/types-of-financial-aid/scholarships/","alimony":"12768-21600","Other_Conditions": "无明确要求","Currency": "美元","Rate": "6.3387"}</t>
  </si>
  <si>
    <t>代门学院（阿姆斯特）</t>
  </si>
  <si>
    <t>Daemen College (Amherst)</t>
  </si>
  <si>
    <t>Admissions, Daemen College, 4380 Main Street, Amherst, New York 14226</t>
  </si>
  <si>
    <t>http://www.daemen.edu/admissions/international/apply/Pages/default.aspx</t>
  </si>
  <si>
    <t>a:1:{i:0;O:8:"stdClass":2:{s:5:"score";s:14:"四分制  2.3";s:3:"tip";s:3:"GPA";}}</t>
  </si>
  <si>
    <t>admissions@daemen.edu</t>
  </si>
  <si>
    <t>http://www.daemen.edu/admissions/FinancialAid/ScholarshipsGrants/Pages/default.aspx</t>
  </si>
  <si>
    <t>1 716.839.8225</t>
  </si>
  <si>
    <t>a:9:{s:6:"文学";s:37:"./major/175/3929/Undergraduate//9.gif";s:9:"历史学";s:37:"./major/175/3929/Undergraduate//7.gif";s:6:"理学";s:37:"./major/175/3929/Undergraduate//6.gif";s:9:"教育学";s:37:"./major/175/3929/Undergraduate//4.gif";s:9:"管理学";s:37:"./major/175/3929/Undergraduate//3.gif";s:6:"工学";s:37:"./major/175/3929/Undergraduate//2.gif";s:6:"哲学";s:38:"./major/175/3929/Undergraduate//11.gif";s:6:"医学";s:38:"./major/175/3929/Undergraduate//10.gif";s:6:"法学";s:37:"./major/175/3929/Undergraduate//1.gif";}</t>
  </si>
  <si>
    <t>{"Address":"Admissions, Daemen College, 4380 Main Street, Amherst, New York 14226","Tel":"1 716.839.8225","Fax":"","Mail":"admissions@daemen.edu","ApplyOnline":"http://www.daemen.edu/admissions/international/apply/Pages/default.aspx","Conditions_Cost": [{"score":"四分制  2.3","tip":"GPA"}],"Conditions_Edu": "高中毕业", "Conditions_Test": [{"type":"托福网考(IBT)","score":"79"},{"type":"雅思","score":"6.5"}],"Conditions_Age": "无明确要求","MajorSum": "51", "OpeningTime": "","Tuition": "23580","Other_Application": "-1","Other_reg": "-1","Other_books": "1000","ScholarshipUrl": "http://www.daemen.edu/admissions/FinancialAid/ScholarshipsGrants/Pages/default.aspx","alimony":"12768-21600","Other_Conditions": "无明确要求","Currency": "美元","Rate": "6.3387"}</t>
  </si>
  <si>
    <t>http://www.daemen.edu/admissions/gradadmissions/Pages/GraduateApplicationProcedure.aspx</t>
  </si>
  <si>
    <t>1.提交大学成绩单。&amp;nbsp;2.提交2封推荐信、个人简历</t>
  </si>
  <si>
    <t>a:5:{s:6:"文学";s:30:"./major/175/3929/Master//9.gif";s:9:"经济学";s:30:"./major/175/3929/Master//5.gif";s:9:"教育学";s:30:"./major/175/3929/Master//4.gif";s:9:"管理学";s:30:"./major/175/3929/Master//3.gif";s:6:"医学";s:31:"./major/175/3929/Master//10.gif";}</t>
  </si>
  <si>
    <t>{"Address":"Admissions, Daemen College, 4380 Main Street, Amherst, New York 14226","Tel":"1 716.839.8225","Fax":"","Mail":"admissions@daemen.edu","ApplyOnline":"http://www.daemen.edu/admissions/gradadmissions/Pages/GraduateApplicationProcedure.aspx","Conditions_Cost": "","Conditions_Edu": "本科毕业", "Conditions_Test": "","Conditions_Age": "无明确要求","MajorSum": "11", "OpeningTime": "","Tuition": "21480","Other_Application": "-1","Other_reg": "-1","Other_books": "1000","ScholarshipUrl": "http://www.daemen.edu/admissions/FinancialAid/ScholarshipsGrants/Pages/default.aspx","alimony":"12768-21600","Other_Conditions": "1.提交大学成绩单。&amp;nbsp;2.提交2封推荐信、个人简历","Currency": "美元","Rate": "6.3387"}</t>
  </si>
  <si>
    <t>a:1:{s:6:"医学";s:27:"./major/175/3929/Dr//10.gif";}</t>
  </si>
  <si>
    <t>{"Address":"Admissions, Daemen College, 4380 Main Street, Amherst, New York 14226","Tel":"1 716.839.8225","Fax":"","Mail":"admissions@daemen.edu","ApplyOnline":"http://www.daemen.edu/admissions/gradadmissions/Pages/GraduateApplicationProcedure.aspx","Conditions_Cost": "","Conditions_Edu": "本科毕业", "Conditions_Test": "","Conditions_Age": "无明确要求","MajorSum": "2", "OpeningTime": "","Tuition": "21480","Other_Application": "-1","Other_reg": "-1","Other_books": "1000","ScholarshipUrl": "http://www.daemen.edu/admissions/FinancialAid/ScholarshipsGrants/Pages/default.aspx","alimony":"12768-21600","Other_Conditions": "1.提交大学成绩单。&amp;nbsp;2.提交2封推荐信、个人简历","Currency": "美元","Rate": "6.3387"}</t>
  </si>
  <si>
    <t>The Learning Center - English as a Second Language, Daemen College, 4380 Main Street, Amherst, New York 14226</t>
  </si>
  <si>
    <t>http://www.daemen.edu/admissions/international/Pages/IntensiveEnglishLanguageProgram.aspx</t>
  </si>
  <si>
    <t>cmcphill@daemen.edu</t>
  </si>
  <si>
    <t>a:1:{i:0;O:8:"stdClass":2:{s:4:"time";s:9:"1月17日";s:3:"tip";s:37:"每年开课3次，1月、6月、9月";}}</t>
  </si>
  <si>
    <t>a:2:{s:6:"文学";s:32:"./major/175/3929/Language//9.gif";s:9:"教育学";s:32:"./major/175/3929/Language//4.gif";}</t>
  </si>
  <si>
    <t>{"Address":"The Learning Center - English as a Second Language, Daemen College, 4380 Main Street, Amherst, New York 14226","Tel":"","Fax":"","Mail":"cmcphill@daemen.edu","ApplyOnline":"http://www.daemen.edu/admissions/international/Pages/IntensiveEnglishLanguageProgram.aspx","Conditions_Cost": "","Conditions_Edu": "无明确要求", "Conditions_Test": [{"type":"托福网考(IBT)","score":"40"},{"type":"雅思","score":"3.5"}],"Conditions_Age": "无明确要求","MajorSum": "2", "OpeningTime": [{"time":"1月17日","tip":"每年开课3次，1月、6月、9月"}],"Tuition": "-1","Other_Application": "-1","Other_reg": "-1","Other_books": "-1","ScholarshipUrl": "","alimony":"12768-21600","Other_Conditions": "无明确要求","Currency": "美元","Rate": "6.3387"}</t>
  </si>
  <si>
    <t>a:1:{s:6:"医学";s:32:"./major/175/3929/NetWork//10.gif";}</t>
  </si>
  <si>
    <t>{"Address":"Admissions, Daemen College, 4380 Main Street, Amherst, New York 14226","Tel":"1 716.839.8225","Fax":"","Mail":"admissions@daemen.edu","ApplyOnline":"http://www.daemen.edu/admissions/gradadmissions/Pages/GraduateApplicationProcedure.aspx","Conditions_Cost": "","Conditions_Edu": "无明确要求", "Conditions_Test": "","Conditions_Age": "无明确要求","MajorSum": "4", "OpeningTime": "","Tuition": "21480","Other_Application": "","Other_reg": "-1","Other_books": "1000","ScholarshipUrl": "http://www.daemen.edu/admissions/FinancialAid/ScholarshipsGrants/Pages/default.aspx","alimony":"12768-21600","Other_Conditions": "无明确要求","Currency": "美元","Rate": "6.3387"}</t>
  </si>
  <si>
    <t>a:4:{s:6:"农学";s:34:"./major/175/3929/Foundation//8.gif";s:9:"教育学";s:34:"./major/175/3929/Foundation//4.gif";s:6:"医学";s:35:"./major/175/3929/Foundation//10.gif";s:6:"法学";s:34:"./major/175/3929/Foundation//1.gif";}</t>
  </si>
  <si>
    <t>{"Address":"Admissions, Daemen College, 4380 Main Street, Amherst, New York 14226","Tel":"1 716.839.8225","Fax":"","Mail":"admissions@daemen.edu","ApplyOnline":"http://www.daemen.edu/admissions/international/apply/Pages/default.aspx","Conditions_Cost": "","Conditions_Edu": "无明确要求", "Conditions_Test": "","Conditions_Age": "无明确要求","MajorSum": "4", "OpeningTime": "","Tuition": "-1","Other_Application": "-1","Other_reg": "-1","Other_books": "-1","ScholarshipUrl": "","alimony":"12768-21600","Other_Conditions": "无明确要求","Currency": "美元","Rate": "6.3387"}</t>
  </si>
  <si>
    <t>阿姆斯特朗大西洋州立大学（萨凡纳）</t>
  </si>
  <si>
    <t>Armstrong Atlantic State University (Savannah)</t>
  </si>
  <si>
    <t>Admissions, 2nd Floor, Victor Hall, 11935 Abercorn Street, Savannah, Georgia 31419</t>
  </si>
  <si>
    <t>http://www.armstrong.edu/Admissions/index/admissions_forms</t>
  </si>
  <si>
    <t>a:8:{i:0;O:8:"stdClass":2:{s:4:"type";s:17:"传统托福(PBT)";s:5:"score";s:3:"523";}i:1;O:8:"stdClass":2:{s:4:"type";s:17:"托福机考(CBT)";s:5:"score";s:3:"193";}i:2;O:8:"stdClass":2:{s:4:"type";s:17:"托福网考(IBT)";s:5:"score";s:2:"70";}i:3;O:8:"stdClass":2:{s:4:"type";s:6:"雅思";s:5:"score";s:3:"6.0";}i:4;O:8:"stdClass":2:{s:4:"type";s:18:"SAT批判性阅读";s:5:"score";s:3:"440";}i:5;O:8:"stdClass":2:{s:4:"type";s:9:"SAT数学";s:5:"score";s:3:"410";}i:6;O:8:"stdClass":2:{s:4:"type";s:9:"ACT数学";s:5:"score";s:2:"18";}i:7;O:8:"stdClass":2:{s:4:"type";s:9:"ACT英语";s:5:"score";s:2:"18";}}</t>
  </si>
  <si>
    <t>+1 (912) 344-3417</t>
  </si>
  <si>
    <t>adm-info@armstrong.edu</t>
  </si>
  <si>
    <t>a:2:{i:0;O:8:"stdClass":2:{s:4:"time";s:8:"5月1日";s:3:"tip";s:30:"秋季入学申请截止时间";}i:1;O:8:"stdClass":2:{s:4:"time";s:9:"9月15日";s:3:"tip";s:63:"春季入学申请截止时间、夏季入学申请截止时间";}}</t>
  </si>
  <si>
    <t>1.需提交GPA分数。</t>
  </si>
  <si>
    <t>http://www.armstrong.edu/Departments/financial_aid/finaid_scholarships?AASUSTID=a271a43d6431557edb9ed87834e11809</t>
  </si>
  <si>
    <t>+1 (912) 344-2503，+1 (800) 633-2349</t>
  </si>
  <si>
    <t>a:8:{s:6:"文学";s:37:"./major/175/1547/Undergraduate//9.gif";s:9:"历史学";s:37:"./major/175/1547/Undergraduate//7.gif";s:6:"理学";s:37:"./major/175/1547/Undergraduate//6.gif";s:9:"经济学";s:37:"./major/175/1547/Undergraduate//5.gif";s:9:"教育学";s:37:"./major/175/1547/Undergraduate//4.gif";s:6:"工学";s:37:"./major/175/1547/Undergraduate//2.gif";s:6:"医学";s:38:"./major/175/1547/Undergraduate//10.gif";s:6:"法学";s:37:"./major/175/1547/Undergraduate//1.gif";}</t>
  </si>
  <si>
    <t>{"Address":"Admissions, 2nd Floor, Victor Hall, 11935 Abercorn Street, Savannah, Georgia 31419","Tel":"+1 (912) 344-2503，+1 (800) 633-2349","Fax":"+1 (912) 344-3417","Mail":"adm-info@armstrong.edu","ApplyOnline":"http://www.armstrong.edu/Admissions/index/admissions_forms","Conditions_Cost": "","Conditions_Edu": "高中毕业", "Conditions_Test": [{"type":"传统托福(PBT)","score":"523"},{"type":"托福机考(CBT)","score":"193"},{"type":"托福网考(IBT)","score":"70"},{"type":"雅思","score":"6.0"},{"type":"SAT批判性阅读","score":"440"},{"type":"SAT数学","score":"410"},{"type":"ACT数学","score":"18"},{"type":"ACT英语","score":"18"}],"Conditions_Age": "无明确要求","MajorSum": "33", "OpeningTime": [{"time":"5月1日","tip":"秋季入学申请截止时间"},{"time":"9月15日","tip":"春季入学申请截止时间、夏季入学申请截止时间"}],"Tuition": "17637","Other_Application": "25","Other_reg": "-1","Other_books": "-1","ScholarshipUrl": "http://www.armstrong.edu/Departments/financial_aid/finaid_scholarships?AASUSTID=a271a43d6431557edb9ed87834e11809","alimony":"12768-21600","Other_Conditions": "1.需提交GPA分数。","Currency": "美元","Rate": "6.3387"}</t>
  </si>
  <si>
    <t>Graduate Admissions, 2nd Floor, Victor Hall, 11935 Abercorn Street, Savannah, Georgia 31419</t>
  </si>
  <si>
    <t>http://www.armstrong.edu/Admissions/graduate/grad_admit_forms</t>
  </si>
  <si>
    <t>a:4:{i:0;O:8:"stdClass":2:{s:4:"type";s:17:"传统托福(PBT)";s:5:"score";s:3:"523";}i:1;O:8:"stdClass":2:{s:4:"type";s:17:"托福机考(CBT)";s:5:"score";s:3:"193";}i:2;O:8:"stdClass":2:{s:4:"type";s:17:"托福网考(IBT)";s:5:"score";s:2:"70";}i:3;O:8:"stdClass":2:{s:4:"type";s:6:"雅思";s:5:"score";s:3:"6.5";}}</t>
  </si>
  <si>
    <t>+1 912-344-3488</t>
  </si>
  <si>
    <t>Graduate@armstrong.edu</t>
  </si>
  <si>
    <t>+1 912-344-2798</t>
  </si>
  <si>
    <t>a:7:{s:6:"文学";s:30:"./major/175/1547/Master//9.gif";s:9:"历史学";s:30:"./major/175/1547/Master//7.gif";s:6:"理学";s:30:"./major/175/1547/Master//6.gif";s:9:"教育学";s:30:"./major/175/1547/Master//4.gif";s:6:"工学";s:30:"./major/175/1547/Master//2.gif";s:6:"医学";s:31:"./major/175/1547/Master//10.gif";s:6:"法学";s:30:"./major/175/1547/Master//1.gif";}</t>
  </si>
  <si>
    <t>{"Address":"Graduate Admissions, 2nd Floor, Victor Hall, 11935 Abercorn Street, Savannah, Georgia 31419","Tel":"+1 912-344-2798","Fax":"+1 912-344-3488","Mail":"Graduate@armstrong.edu","ApplyOnline":"http://www.armstrong.edu/Admissions/graduate/grad_admit_forms","Conditions_Cost": "","Conditions_Edu": "本科毕业", "Conditions_Test": [{"type":"传统托福(PBT)","score":"523"},{"type":"托福机考(CBT)","score":"193"},{"type":"托福网考(IBT)","score":"70"},{"type":"雅思","score":"6.5"}],"Conditions_Age": "无明确要求","MajorSum": "17", "OpeningTime": [{"time":"5月1日","tip":"秋季入学申请截止时间"},{"time":"9月15日","tip":"春季入学申请截止时间、夏季入学申请截止时间"}],"Tuition": "11736","Other_Application": "30","Other_reg": "-1","Other_books": "-1","ScholarshipUrl": "http://www.armstrong.edu/Departments/financial_aid/finaid_scholarships?AASUSTID=a271a43d6431557edb9ed87834e11809","alimony":"12768-21600","Other_Conditions": "1.需提交GPA分数。","Currency": "美元","Rate": "6.3387"}</t>
  </si>
  <si>
    <t>a:4:{i:0;O:8:"stdClass":2:{s:4:"type";s:17:"传统托福(PBT)";s:5:"score";s:3:"525";}i:1;O:8:"stdClass":2:{s:4:"type";s:17:"托福机考(CBT)";s:5:"score";s:3:"193";}i:2;O:8:"stdClass":2:{s:4:"type";s:17:"托福网考(IBT)";s:5:"score";s:2:"70";}i:3;O:8:"stdClass":2:{s:4:"type";s:6:"雅思";s:5:"score";s:3:"6.5";}}</t>
  </si>
  <si>
    <t>a:1:{s:6:"医学";s:27:"./major/175/1547/Dr//10.gif";}</t>
  </si>
  <si>
    <t>{"Address":"Graduate Admissions, 2nd Floor, Victor Hall, 11935 Abercorn Street, Savannah, Georgia 31419","Tel":"+1 912-344-2798","Fax":"+1 912-344-3488","Mail":"Graduate@armstrong.edu","ApplyOnline":"http://www.armstrong.edu/Admissions/graduate/grad_admit_forms","Conditions_Cost": "","Conditions_Edu": "本科毕业", "Conditions_Test": [{"type":"传统托福(PBT)","score":"525"},{"type":"托福机考(CBT)","score":"193"},{"type":"托福网考(IBT)","score":"70"},{"type":"雅思","score":"6.5"}],"Conditions_Age": "无明确要求","MajorSum": "1", "OpeningTime": [{"time":"5月1日","tip":"秋季入学申请截止时间"},{"time":"9月15日","tip":"春季入学申请截止时间、夏季入学申请截止时间"}],"Tuition": "12023","Other_Application": "30","Other_reg": "-1","Other_books": "-1","ScholarshipUrl": "http://www.armstrong.edu/Departments/financial_aid/finaid_scholarships?AASUSTID=a271a43d6431557edb9ed87834e11809","alimony":"12768-21600","Other_Conditions": "1.需提交GPA分数。","Currency": "美元","Rate": "6.3387"}</t>
  </si>
  <si>
    <t>a:7:{s:6:"文学";s:34:"./major/175/1547/Specialist//9.gif";s:6:"理学";s:34:"./major/175/1547/Specialist//6.gif";s:9:"经济学";s:34:"./major/175/1547/Specialist//5.gif";s:9:"管理学";s:34:"./major/175/1547/Specialist//3.gif";s:6:"工学";s:34:"./major/175/1547/Specialist//2.gif";s:6:"医学";s:35:"./major/175/1547/Specialist//10.gif";s:6:"法学";s:34:"./major/175/1547/Specialist//1.gif";}</t>
  </si>
  <si>
    <t>{"Address":"Admissions, 2nd Floor, Victor Hall, 11935 Abercorn Street, Savannah, Georgia 31419","Tel":"+1 (912) 344-2503，+1 (800) 633-2349","Fax":"+1 (912) 344-3417","Mail":"adm-info@armstrong.edu","ApplyOnline":"http://www.armstrong.edu/Admissions/index/admissions_forms","Conditions_Cost": "","Conditions_Edu": "高中毕业", "Conditions_Test": [{"type":"传统托福(PBT)","score":"523"},{"type":"托福机考(CBT)","score":"193"},{"type":"托福网考(IBT)","score":"70"},{"type":"雅思","score":"6.0"},{"type":"SAT批判性阅读","score":"440"},{"type":"SAT数学","score":"410"},{"type":"ACT数学","score":"18"},{"type":"ACT英语","score":"18"}],"Conditions_Age": "无明确要求","MajorSum": "18", "OpeningTime": [{"time":"5月1日","tip":"秋季入学申请截止时间"},{"time":"9月15日","tip":"春季入学申请截止时间、夏季入学申请截止时间"}],"Tuition": "17637","Other_Application": "25","Other_reg": "-1","Other_books": "-1","ScholarshipUrl": "http://www.armstrong.edu/Departments/financial_aid/finaid_scholarships?AASUSTID=a271a43d6431557edb9ed87834e11809","alimony":"12768-21600","Other_Conditions": "1.需提交GPA分数。","Currency": "美元","Rate": "6.3387"}</t>
  </si>
  <si>
    <t>a:4:{s:6:"文学";s:31:"./major/175/1547/NetWork//9.gif";s:9:"教育学";s:31:"./major/175/1547/NetWork//4.gif";s:6:"医学";s:32:"./major/175/1547/NetWork//10.gif";s:6:"法学";s:31:"./major/175/1547/NetWork//1.gif";}</t>
  </si>
  <si>
    <t>{"Address":"Graduate Admissions, 2nd Floor, Victor Hall, 11935 Abercorn Street, Savannah, Georgia 31419","Tel":"+1 912-344-2798","Fax":"+1 912-344-3488","Mail":"Graduate@armstrong.edu","ApplyOnline":"http://www.armstrong.edu/Admissions/graduate/grad_admit_forms","Conditions_Cost": "","Conditions_Edu": "无明确要求", "Conditions_Test": "","Conditions_Age": "无明确要求","MajorSum": "9", "OpeningTime": "","Tuition": "11736","Other_Application": "","Other_reg": "-1","Other_books": "-1","ScholarshipUrl": "http://www.armstrong.edu/Departments/financial_aid/finaid_scholarships?AASUSTID=a271a43d6431557edb9ed87834e11809","alimony":"12768-21600","Other_Conditions": "无明确要求","Currency": "美元","Rate": "6.3387"}</t>
  </si>
  <si>
    <t>a:5:{s:6:"农学";s:34:"./major/175/1547/Foundation//8.gif";s:9:"经济学";s:34:"./major/175/1547/Foundation//5.gif";s:9:"教育学";s:34:"./major/175/1547/Foundation//4.gif";s:6:"医学";s:35:"./major/175/1547/Foundation//10.gif";s:6:"法学";s:34:"./major/175/1547/Foundation//1.gif";}</t>
  </si>
  <si>
    <t>{"Address":"Admissions, 2nd Floor, Victor Hall, 11935 Abercorn Street, Savannah, Georgia 31419","Tel":"+1 (912) 344-2503，+1 (800) 633-2349","Fax":"+1 (912) 344-3417","Mail":"adm-info@armstrong.edu","ApplyOnline":"http://www.armstrong.edu/Admissions/index/admissions_forms","Conditions_Cost": "","Conditions_Edu": "无明确要求", "Conditions_Test": "","Conditions_Age": "无明确要求","MajorSum": "8", "OpeningTime": "","Tuition": "-1","Other_Application": "-1","Other_reg": "-1","Other_books": "-1","ScholarshipUrl": "","alimony":"12768-21600","Other_Conditions": "无明确要求","Currency": "美元","Rate": "6.3387"}</t>
  </si>
  <si>
    <t>南新罕布什尔大学(曼彻斯特)</t>
  </si>
  <si>
    <t>Southern New Hampshire University (Manchester)</t>
  </si>
  <si>
    <t>Office of International Admission Southern New Hampshire University 2500 N. River Rd. Manchester, N.H. 03106 USA</t>
  </si>
  <si>
    <t>http://www.snhu.edu/admission-apply-now.asp</t>
  </si>
  <si>
    <t>a:4:{i:0;O:8:"stdClass":2:{s:4:"type";s:17:"托福网考(IBT)";s:5:"score";s:2:"71";}i:1;O:8:"stdClass":2:{s:4:"type";s:6:"雅思";s:5:"score";s:3:"6.5";}i:2;O:8:"stdClass":2:{s:4:"type";s:21:"密歇根英语考试";s:5:"score";s:2:"85";}i:3;O:8:"stdClass":2:{s:4:"type";s:3:"PTE";s:5:"score";s:2:"49";}}</t>
  </si>
  <si>
    <t>+1 603.645.9603</t>
  </si>
  <si>
    <t>international@snhu.edu</t>
  </si>
  <si>
    <t>a:3:{i:0;O:8:"stdClass":2:{s:4:"time";s:10:"11月15日";s:3:"tip";s:42:"秋季学期提前录取申请截止日期";}i:1;O:8:"stdClass":2:{s:4:"time";s:9:"3月15日";s:3:"tip";s:30:"秋季入学申请截止日期";}i:2;O:8:"stdClass":2:{s:4:"time";s:9:"12月1日";s:3:"tip";s:30:"春季入学申请截止日期";}}</t>
  </si>
  <si>
    <t>不能满足该校语言要求者，可申请衔接课程或语言课程。</t>
  </si>
  <si>
    <t>http://www.snhu.edu/1511.asp</t>
  </si>
  <si>
    <t>+1 603.645.9629</t>
  </si>
  <si>
    <t>a:9:{s:6:"文学";s:37:"./major/175/3607/Undergraduate//9.gif";s:9:"历史学";s:37:"./major/175/3607/Undergraduate//7.gif";s:6:"理学";s:37:"./major/175/3607/Undergraduate//6.gif";s:9:"经济学";s:37:"./major/175/3607/Undergraduate//5.gif";s:9:"教育学";s:37:"./major/175/3607/Undergraduate//4.gif";s:9:"管理学";s:37:"./major/175/3607/Undergraduate//3.gif";s:6:"工学";s:37:"./major/175/3607/Undergraduate//2.gif";s:6:"医学";s:38:"./major/175/3607/Undergraduate//10.gif";s:6:"法学";s:37:"./major/175/3607/Undergraduate//1.gif";}</t>
  </si>
  <si>
    <t>{"Address":"Office of International Admission Southern New Hampshire University 2500 N. River Rd. Manchester, N.H. 03106 USA ","Tel":"+1 603.645.9629","Fax":"+1 603.645.9603 ","Mail":"international@snhu.edu","ApplyOnline":"http://www.snhu.edu/admission-apply-now.asp","Conditions_Cost": [{"score":"2.5"}],"Conditions_Edu": "高中毕业", "Conditions_Test": [{"type":"托福网考(IBT)","score":"71"},{"type":"雅思","score":"6.5"},{"type":"密歇根英语考试","score":"85"},{"type":"PTE","score":"49"}],"Conditions_Age": "无明确要求","MajorSum": "68", "OpeningTime": [{"time":"11月15日","tip":"秋季学期提前录取申请截止日期"},{"time":"3月15日","tip":"秋季入学申请截止日期"},{"time":"12月1日","tip":"春季入学申请截止日期"}],"Tuition": "28554","Other_Application": "40","Other_reg": "-1","Other_books": "-1","ScholarshipUrl": "http://www.snhu.edu/1511.asp","alimony":"12768-21600","Other_Conditions": "不能满足该校语言要求者，可申请衔接课程或语言课程。","Currency": "美元","Rate": "6.3387"}</t>
  </si>
  <si>
    <t>Office of International Admission, Southern New Hampshire University, 2500 N. River Rd. Manchester, N.H. 03106 USA</t>
  </si>
  <si>
    <t>a:4:{i:0;O:8:"stdClass":2:{s:4:"type";s:17:"托福网考(IBT)";s:5:"score";s:2:"81";}i:1;O:8:"stdClass":2:{s:4:"type";s:6:"雅思";s:5:"score";s:3:"6.5";}i:2;O:8:"stdClass":2:{s:4:"type";s:21:"密歇根英语考试";s:5:"score";s:2:"90";}i:3;O:8:"stdClass":2:{s:4:"type";s:3:"PTE";s:5:"score";s:2:"54";}}</t>
  </si>
  <si>
    <t>a:8:{s:6:"文学";s:30:"./major/175/3607/Master//9.gif";s:6:"理学";s:30:"./major/175/3607/Master//6.gif";s:9:"经济学";s:30:"./major/175/3607/Master//5.gif";s:9:"教育学";s:30:"./major/175/3607/Master//4.gif";s:9:"管理学";s:30:"./major/175/3607/Master//3.gif";s:6:"工学";s:30:"./major/175/3607/Master//2.gif";s:6:"医学";s:31:"./major/175/3607/Master//10.gif";s:6:"法学";s:30:"./major/175/3607/Master//1.gif";}</t>
  </si>
  <si>
    <t>{"Address":"Office of International Admission, Southern New Hampshire University, 2500 N. River Rd. Manchester, N.H. 03106 USA ","Tel":"+1 603.645.9629","Fax":"+1 603.645.9603 ","Mail":"international@snhu.edu","ApplyOnline":"http://www.snhu.edu/admission-apply-now.asp","Conditions_Cost": [{"score":"2.75"}],"Conditions_Edu": "本科毕业", "Conditions_Test": [{"type":"托福网考(IBT)","score":"81"},{"type":"雅思","score":"6.5"},{"type":"密歇根英语考试","score":"90"},{"type":"PTE","score":"54"}],"Conditions_Age": "无明确要求","MajorSum": "88", "OpeningTime": "","Tuition": "15048","Other_Application": "40","Other_reg": "-1","Other_books": "-1","ScholarshipUrl": "http://www.snhu.edu/1511.asp","alimony":"12768-21600","Other_Conditions": "不能满足该校语言要求者，可申请衔接课程或语言课程。","Currency": "美元","Rate": "6.3387"}</t>
  </si>
  <si>
    <t>国际商务专业入学要求：&amp;nbsp;1、要求提交本科及研究生学习期间成绩单。&amp;nbsp;2、要求提交GMAT考试成绩。</t>
  </si>
  <si>
    <t>a:2:{s:9:"教育学";s:26:"./major/175/3607/Dr//4.gif";s:9:"管理学";s:26:"./major/175/3607/Dr//3.gif";}</t>
  </si>
  <si>
    <t>{"Address":"Office of International Admission, Southern New Hampshire University, 2500 N. River Rd. Manchester, N.H. 03106 USA ","Tel":"+1 603.645.9629","Fax":"+1 603.645.9603 ","Mail":"international@snhu.edu","ApplyOnline":"http://www.snhu.edu/admission-apply-now.asp","Conditions_Cost": "","Conditions_Edu": "硕士毕业", "Conditions_Test": [{"type":"传统托福(PBT)","score":"550"},{"type":"托福机考(CBT)","score":"213"},{"type":"雅思","score":"6.5"}],"Conditions_Age": "无明确要求","MajorSum": "2", "OpeningTime": "","Tuition": "15048","Other_Application": "40","Other_reg": "-1","Other_books": "-1","ScholarshipUrl": "http://www.snhu.edu/1511.asp","alimony":"12768-21600","Other_Conditions": "国际商务专业入学要求：&amp;nbsp;1、要求提交本科及研究生学习期间成绩单。&amp;nbsp;2、要求提交GMAT考试成绩。","Currency": "美元","Rate": "6.3387"}</t>
  </si>
  <si>
    <t>New Hampshire University,2500 North River Road, Manchester, NH, 03106</t>
  </si>
  <si>
    <t>申请者需提供就读大学成绩单及学位证明。</t>
  </si>
  <si>
    <t>a:6:{s:6:"文学";s:27:"./major/175/3607/MBA//9.gif";s:6:"理学";s:27:"./major/175/3607/MBA//6.gif";s:9:"管理学";s:27:"./major/175/3607/MBA//3.gif";s:6:"工学";s:27:"./major/175/3607/MBA//2.gif";s:6:"医学";s:28:"./major/175/3607/MBA//10.gif";s:6:"法学";s:27:"./major/175/3607/MBA//1.gif";}</t>
  </si>
  <si>
    <t>{"Address":"New Hampshire University,2500 North River Road, Manchester, NH, 03106","Tel":"+1 603.645.9629","Fax":"","Mail":"international@snhu.edu","Conditions_Cost": "","Conditions_Edu": "本科毕业", "Conditions_Test": "", "Conditions_Work": "无明确要求","xueZhi": "18个月 全日制","Conditions_Age": "无明确要求","MajorSum": "23", "OpeningTime": "","Tuition": "24453","Other_Application": "40","Other_reg": "-1","Other_books": "-1","ScholarshipUrl": "","alimony":"12768-21600","Other_Conditions": "申请者需提供就读大学成绩单及学位证明。","Currency": "美元","Rate": "6.3387"}</t>
  </si>
  <si>
    <t>a:6:{s:6:"文学";s:34:"./major/175/3607/Specialist//9.gif";s:9:"教育学";s:34:"./major/175/3607/Specialist//4.gif";s:9:"管理学";s:34:"./major/175/3607/Specialist//3.gif";s:6:"工学";s:34:"./major/175/3607/Specialist//2.gif";s:21:"职教及其他类别";s:35:"./major/175/3607/Specialist//13.gif";s:6:"法学";s:34:"./major/175/3607/Specialist//1.gif";}</t>
  </si>
  <si>
    <t>{"Address":"Office of International Admission, Southern New Hampshire University, 2500 N. River Rd. Manchester, N.H. 03106 USA ","Tel":"+1 603.645.9629","Fax":"+1 603.645.9603 ","Mail":"international@snhu.edu","ApplyOnline":"http://www.snhu.edu/admission-apply-now.asp","Conditions_Cost": "","Conditions_Edu": "无明确要求", "Conditions_Test": "","Conditions_Age": "无明确要求","MajorSum": "19", "OpeningTime": "","Tuition": "28554","Other_Application": "40","Other_reg": "-1","Other_books": "-1","ScholarshipUrl": "http://www.snhu.edu/1511.asp","alimony":"12768-21600","Other_Conditions": "无明确要求","Currency": "美元","Rate": "6.3387"}</t>
  </si>
  <si>
    <t>a:2:{i:0;O:8:"stdClass":2:{s:4:"type";s:17:"传统托福(PBT)";s:5:"score";s:3:"370";}i:1;O:8:"stdClass":2:{s:4:"type";s:17:"托福机考(CBT)";s:5:"score";s:2:"77";}}</t>
  </si>
  <si>
    <t>a:1:{i:0;O:8:"stdClass":2:{s:4:"time";s:8:"1月6日";s:3:"tip";s:59:"每年开课6次，1月、3月、5月、6月、9月、10月";}}</t>
  </si>
  <si>
    <t>1、对于申请攻读本科学位的：&amp;nbsp;托福网考低于60分，雅思低于6.0分，培生英语考试低于43分，英语语言中心课程低于109，密歇根英语考试低于80分的申请者需就读语言课程。&amp;nbsp;&amp;nbsp;1、对于申请攻读硕士学位的：&amp;nbsp;托福网考低于70分，雅思低于6.0分，培生英语考试低于48分，英语语言中心课程低于112，密歇根英语考试低于85分的申请者需就读语言课程。</t>
  </si>
  <si>
    <t>a:2:{s:6:"文学";s:32:"./major/175/3607/Language//9.gif";s:9:"教育学";s:32:"./major/175/3607/Language//4.gif";}</t>
  </si>
  <si>
    <t>{"Address":"Office of International Admission Southern New Hampshire University 2500 N. River Rd. Manchester, N.H. 03106 USA ","Tel":"+1 603.645.9629","Fax":"+1 603.645.9603 ","Mail":"international@snhu.edu","ApplyOnline":"http://www.snhu.edu/admission-apply-now.asp","Conditions_Cost": "","Conditions_Edu": "高中毕业", "Conditions_Test": [{"type":"传统托福(PBT)","score":"370"},{"type":"托福机考(CBT)","score":"77"}],"Conditions_Age": "十七岁以上","MajorSum": "1", "OpeningTime": [{"time":"1月6日","tip":"每年开课6次，1月、3月、5月、6月、9月、10月"}],"Tuition": "425","Other_Application": "40","Other_reg": "-1","Other_books": "100","ScholarshipUrl": "","alimony":"12768-21600","Other_Conditions": "1、对于申请攻读本科学位的：&amp;nbsp;托福网考低于60分，雅思低于6.0分，培生英语考试低于43分，英语语言中心课程低于109，密歇根英语考试低于80分的申请者需就读语言课程。&amp;nbsp;&amp;nbsp;1、对于申请攻读硕士学位的：&amp;nbsp;托福网考低于70分，雅思低于6.0分，培生英语考试低于48分，英语语言中心课程低于112，密歇根英语考试低于85分的申请者需就读语言课程。","Currency": "美元","Rate": "6.3387"}</t>
  </si>
  <si>
    <t>a:5:{s:6:"理学";s:31:"./major/175/3607/NetWork//6.gif";s:9:"经济学";s:31:"./major/175/3607/NetWork//5.gif";s:9:"教育学";s:31:"./major/175/3607/NetWork//4.gif";s:9:"管理学";s:31:"./major/175/3607/NetWork//3.gif";s:6:"工学";s:31:"./major/175/3607/NetWork//2.gif";}</t>
  </si>
  <si>
    <t>{"Address":"Office of International Admission, Southern New Hampshire University, 2500 N. River Rd. Manchester, N.H. 03106 USA ","Tel":"+1 603.645.9629","Fax":"+1 603.645.9603 ","Mail":"international@snhu.edu","ApplyOnline":"http://www.snhu.edu/admission-apply-now.asp","Conditions_Cost": "","Conditions_Edu": "无明确要求", "Conditions_Test": "","Conditions_Age": "无明确要求","MajorSum": "19", "OpeningTime": "","Tuition": "15048","Other_Application": "","Other_reg": "-1","Other_books": "-1","ScholarshipUrl": "http://www.snhu.edu/1511.asp","alimony":"12768-21600","Other_Conditions": "无明确要求","Currency": "美元","Rate": "6.3387"}</t>
  </si>
  <si>
    <t>a:4:{i:0;O:8:"stdClass":2:{s:4:"type";s:17:"托福网考(IBT)";s:5:"score";s:2:"61";}i:1;O:8:"stdClass":2:{s:4:"type";s:6:"雅思";s:5:"score";s:1:"6";}i:2;O:8:"stdClass":2:{s:4:"type";s:21:"密歇根英语考试";s:5:"score";s:2:"80";}i:3;O:8:"stdClass":2:{s:4:"type";s:3:"PTE";s:5:"score";s:2:"44";}}</t>
  </si>
  <si>
    <t>本科及研究生衔接课程-英语录取条件：&amp;nbsp;1、对于申请攻读本科学位的：&amp;nbsp;托福网考61-70分，雅思6分以上，培生英语考试44-48分，英语语言中心课程109/110，密歇根英语考试80-84分。&amp;nbsp;2、对于申请攻读硕士学位的：&amp;nbsp;托福网考71-80分，雅思6分，培生英语考试49-53分，英语语言中心课程112，密歇根英语考试 85-89分。</t>
  </si>
  <si>
    <t>a:2:{s:6:"文学";s:34:"./major/175/3607/Foundation//9.gif";s:6:"法学";s:34:"./major/175/3607/Foundation//1.gif";}</t>
  </si>
  <si>
    <t>{"Address":"Office of International Admission, Southern New Hampshire University, 2500 N. River Rd. Manchester, N.H. 03106 USA ","Tel":"+1 603.645.9629","Fax":"+1 603.645.9603 ","Mail":"international@snhu.edu","ApplyOnline":"http://www.snhu.edu/admission-apply-now.asp","Conditions_Cost": "","Conditions_Edu": "高中毕业", "Conditions_Test": [{"type":"托福网考(IBT)","score":"61"},{"type":"雅思","score":"6"},{"type":"密歇根英语考试","score":"80"},{"type":"PTE","score":"44"}],"Conditions_Age": "无明确要求","MajorSum": "2", "OpeningTime": "","Tuition": "-1","Other_Application": "-1","Other_reg": "-1","Other_books": "-1","ScholarshipUrl": "","alimony":"12768-21600","Other_Conditions": "本科及研究生衔接课程-英语录取条件：&amp;nbsp;1、对于申请攻读本科学位的：&amp;nbsp;托福网考61-70分，雅思6分以上，培生英语考试44-48分，英语语言中心课程109/110，密歇根英语考试80-84分。&amp;nbsp;2、对于申请攻读硕士学位的：&amp;nbsp;托福网考71-80分，雅思6分，培生英语考试49-53分，英语语言中心课程112，密歇根英语考试 85-89分。","Currency": "美元","Rate": "6.3387"}</t>
  </si>
  <si>
    <t>纽约州立大学杰纳苏学院(杰纳苏)</t>
  </si>
  <si>
    <t>State University of New York-Geneseo  (Geneseo)</t>
  </si>
  <si>
    <t>Office of Admissions, SUNY Geneseo, 1 College Circle, Geneseo, NY 14454</t>
  </si>
  <si>
    <t>http://www.geneseo.edu/iss/forms</t>
  </si>
  <si>
    <t>+1 (585) 245-5550</t>
  </si>
  <si>
    <t>admissions@geneseo.edu</t>
  </si>
  <si>
    <t>a:2:{i:0;O:8:"stdClass":2:{s:4:"time";s:8:"6月1日";s:3:"tip";s:33:"秋季入学的申请截止日期";}i:1;O:8:"stdClass":2:{s:4:"time";s:9:"11月1日";s:3:"tip";s:33:"春季入学的申请截止日期";}}</t>
  </si>
  <si>
    <t>语言要求：&amp;nbsp;1、要求提交托福或雅思考试成绩。</t>
  </si>
  <si>
    <t>http://www.geneseo.edu/iss/scholarships</t>
  </si>
  <si>
    <t>+1 (585) 245 5571</t>
  </si>
  <si>
    <t>a:10:{s:6:"文学";s:37:"./major/175/4132/Undergraduate//9.gif";s:9:"历史学";s:37:"./major/175/4132/Undergraduate//7.gif";s:6:"理学";s:37:"./major/175/4132/Undergraduate//6.gif";s:9:"经济学";s:37:"./major/175/4132/Undergraduate//5.gif";s:9:"教育学";s:37:"./major/175/4132/Undergraduate//4.gif";s:9:"管理学";s:37:"./major/175/4132/Undergraduate//3.gif";s:6:"工学";s:37:"./major/175/4132/Undergraduate//2.gif";s:6:"哲学";s:38:"./major/175/4132/Undergraduate//11.gif";s:6:"医学";s:38:"./major/175/4132/Undergraduate//10.gif";s:6:"法学";s:37:"./major/175/4132/Undergraduate//1.gif";}</t>
  </si>
  <si>
    <t>{"Address":"Office of Admissions, SUNY Geneseo, 1 College Circle, Geneseo, NY 14454","Tel":"+1 (585) 245 5571","Fax":"+1 (585) 245-5550","Mail":"admissions@geneseo.edu","ApplyOnline":"http://www.geneseo.edu/iss/forms","Conditions_Cost": "","Conditions_Edu": "高中毕业", "Conditions_Test": "","Conditions_Age": "无明确要求","MajorSum": "44", "OpeningTime": [{"time":"6月1日","tip":"秋季入学的申请截止日期"},{"time":"11月1日","tip":"春季入学的申请截止日期"}],"Tuition": "16880","Other_Application": "50","Other_reg": "-1","Other_books": "-1","ScholarshipUrl": "http://www.geneseo.edu/iss/scholarships","alimony":"12768-21600","Other_Conditions": "语言要求：&amp;nbsp;1、要求提交托福或雅思考试成绩。","Currency": "美元","Rate": "6.3387"}</t>
  </si>
  <si>
    <t>http://www.geneseo.edu/webfm_send/394</t>
  </si>
  <si>
    <t>a:2:{i:0;O:8:"stdClass":2:{s:4:"time";s:8:"2月1日";s:3:"tip";s:36:"秋季入学常规申请截止时间";}i:1;O:8:"stdClass":2:{s:4:"time";s:8:"9月1日";s:3:"tip";s:36:"秋季入学提前申请截止时间";}}</t>
  </si>
  <si>
    <t>1.要求提交之前学习成绩单。&amp;nbsp;2.要求提交GMAT考试成绩。&amp;nbsp;3.该校未提及具体语言要求，详情请咨询该校。</t>
  </si>
  <si>
    <t>http://www.geneseo.edu/webfm_send/8268</t>
  </si>
  <si>
    <t>a:4:{s:6:"文学";s:30:"./major/175/4132/Master//9.gif";s:9:"教育学";s:30:"./major/175/4132/Master//4.gif";s:9:"管理学";s:30:"./major/175/4132/Master//3.gif";s:6:"医学";s:31:"./major/175/4132/Master//10.gif";}</t>
  </si>
  <si>
    <t>{"Address":"Office of Admissions, SUNY Geneseo, 1 College Circle, Geneseo, NY 14454","Tel":"+1 (585) 245 5571","Fax":"+1 (585) 245-5550","Mail":"admissions@geneseo.edu","ApplyOnline":"http://www.geneseo.edu/webfm_send/394","Conditions_Cost": "","Conditions_Edu": "无明确要求", "Conditions_Test": "","Conditions_Age": "无明确要求","MajorSum": "4", "OpeningTime": [{"time":"2月1日","tip":"秋季入学常规申请截止时间"},{"time":"9月1日","tip":"秋季入学提前申请截止时间"}],"Tuition": "15160","Other_Application": "50","Other_reg": "-1","Other_books": "-1","ScholarshipUrl": "http://www.geneseo.edu/webfm_send/8268","alimony":"12768-21600","Other_Conditions": "1.要求提交之前学习成绩单。&amp;nbsp;2.要求提交GMAT考试成绩。&amp;nbsp;3.该校未提及具体语言要求，详情请咨询该校。","Currency": "美元","Rate": "6.3387"}</t>
  </si>
  <si>
    <t>a:1:{s:6:"医学";s:27:"./major/175/4132/Dr//10.gif";}</t>
  </si>
  <si>
    <t>{"Address":"Office of Admissions, SUNY Geneseo, 1 College Circle, Geneseo, NY 14454","Tel":"+1 (585) 245 5571","Fax":"+1 (585) 245-5550","Mail":"admissions@geneseo.edu","ApplyOnline":"http://www.geneseo.edu/webfm_send/394","Conditions_Cost": "","Conditions_Edu": "无明确要求", "Conditions_Test": "","Conditions_Age": "无明确要求","MajorSum": "4", "OpeningTime": "","Tuition": "-1","Other_Application": "-1","Other_reg": "-1","Other_books": "-1","ScholarshipUrl": "","alimony":"12768-21600","Other_Conditions": "无明确要求","Currency": "美元","Rate": "6.3387"}</t>
  </si>
  <si>
    <t>a:4:{s:6:"农学";s:34:"./major/175/4132/Foundation//8.gif";s:9:"教育学";s:34:"./major/175/4132/Foundation//4.gif";s:6:"医学";s:35:"./major/175/4132/Foundation//10.gif";s:6:"法学";s:34:"./major/175/4132/Foundation//1.gif";}</t>
  </si>
  <si>
    <t>{"Address":"Office of Admissions, SUNY Geneseo, 1 College Circle, Geneseo, NY 14454","Tel":"+1 (585) 245 5571","Fax":"+1 (585) 245-5550","Mail":"admissions@geneseo.edu","ApplyOnline":"http://www.geneseo.edu/iss/forms","Conditions_Cost": "","Conditions_Edu": "无明确要求", "Conditions_Test": "","Conditions_Age": "无明确要求","MajorSum": "3", "OpeningTime": "","Tuition": "-1","Other_Application": "-1","Other_reg": "-1","Other_books": "-1","ScholarshipUrl": "","alimony":"12768-21600","Other_Conditions": "无明确要求","Currency": "美元","Rate": "6.3387"}</t>
  </si>
  <si>
    <t>东北俄亥俄大学医药学院（鲁特斯敦）</t>
  </si>
  <si>
    <t>Northeastern Ohio Universities College of Medicine (Rootstown) (Now: Northeastern Ohio Universities Colleges of Medicine and Pharmacy (Rootstown))</t>
  </si>
  <si>
    <t>Admissions, Northeastern Ohio Universities Colleges of Medicine and Pharmacy, P.O. Box 95, State Route 44, Rootstown,OH 44272-0095</t>
  </si>
  <si>
    <t>admission@neoucom.edu</t>
  </si>
  <si>
    <t>a:2:{i:0;O:8:"stdClass":2:{s:4:"time";s:8:"9月2日";s:3:"tip";s:45:"医药学博士提前录取申请截止日期";}i:1;O:8:"stdClass":2:{s:4:"time";s:8:"1月5日";s:3:"tip";s:45:"医药学博士常规录取申请截止日期";}}</t>
  </si>
  <si>
    <t>1.需提交本科成绩单。&amp;nbsp;2.该校不招收留学生。&amp;nbsp;&amp;nbsp;以上要求为医药学博士入学要求。</t>
  </si>
  <si>
    <t>http://www.neoucom.edu/audience/applicants/succeed/admi/AdmiScholarshipsFinAid/</t>
  </si>
  <si>
    <t>+1 (330) 325-6270</t>
  </si>
  <si>
    <t>a:4:{s:6:"理学";s:26:"./major/175/4543/Dr//6.gif";s:9:"管理学";s:26:"./major/175/4543/Dr//3.gif";s:6:"工学";s:26:"./major/175/4543/Dr//2.gif";s:6:"医学";s:27:"./major/175/4543/Dr//10.gif";}</t>
  </si>
  <si>
    <t>{"Address":"Admissions, Northeastern Ohio Universities Colleges of Medicine and Pharmacy, P.O. Box 95, State Route 44, Rootstown,OH 44272-0095","Tel":"+1 (330) 325-6270","Fax":"","Mail":"admission@neoucom.edu","ApplyOnline":"","Conditions_Cost": [{"score":"2.5"}],"Conditions_Edu": "无明确要求", "Conditions_Test": "","Conditions_Age": "无明确要求","MajorSum": "11", "OpeningTime": [{"time":"9月2日","tip":"医药学博士提前录取申请截止日期"},{"time":"1月5日","tip":"医药学博士常规录取申请截止日期"}],"Tuition": "12040","Other_Application": "50","Other_reg": "-1","Other_books": "-1","ScholarshipUrl": "http://www.neoucom.edu/audience/applicants/succeed/admi/AdmiScholarshipsFinAid/","alimony":"12768-21600","Other_Conditions": "1.需提交本科成绩单。&amp;nbsp;2.该校不招收留学生。&amp;nbsp;&amp;nbsp;以上要求为医药学博士入学要求。","Currency": "美元","Rate": "6.3387"}</t>
  </si>
  <si>
    <t>哈丁大学（塞尔西）</t>
  </si>
  <si>
    <t>Harding University (Searcy)</t>
  </si>
  <si>
    <t>Admissions, Harding University, Box 12289, 915 E. Market Ave., Searcy, AR 72149-2289</t>
  </si>
  <si>
    <t>http://www.harding.edu/admissions/applicationforms.html</t>
  </si>
  <si>
    <t>svaughn@harding.edu，Admissions@harding.edu，International@harding.edu</t>
  </si>
  <si>
    <t>本科生入学要求：&amp;nbsp;1． 本科报名申请表，报名费100美元 （不退还）； &amp;nbsp;2． 在校住宿登记表；&amp;nbsp;3． 学业推荐表、品行推荐表各一份；&amp;nbsp;4． 托福或雅思成绩单（新托福79分或以上，旧托福550分或以上，雅思6.0或以上，须原件）；&amp;nbsp;5． 高中毕业文凭及官方成绩单原件；&amp;nbsp;6． 父母银行存款证明、父母工作收入证明；&amp;nbsp;7． 麻风腮（MMR）免疫证明（地点：各地国际旅游卫生保健中心）&amp;nbsp;&amp;nbsp;备注：&amp;nbsp;1. 本科生或研究生报名者若无托福或雅思成绩，亦可获得学校的有条件录取。学生入学后，参加一学期的英语加强班。通过学校的语言考核后，可进入专业课程学习。&amp;nbsp;2. 哈町大学已经同美国驻北京和驻广州领事馆建立了良好的工作关系。如果有必要，可以协助中国学生办理签证。</t>
  </si>
  <si>
    <t>http://www.harding.edu/finaid/</t>
  </si>
  <si>
    <t>+1 (800) 477-4407，001-501-279-4407</t>
  </si>
  <si>
    <t>a:10:{s:6:"文学";s:36:"./major/175/241/Undergraduate//9.gif";s:9:"历史学";s:36:"./major/175/241/Undergraduate//7.gif";s:6:"理学";s:36:"./major/175/241/Undergraduate//6.gif";s:9:"经济学";s:36:"./major/175/241/Undergraduate//5.gif";s:9:"教育学";s:36:"./major/175/241/Undergraduate//4.gif";s:9:"管理学";s:36:"./major/175/241/Undergraduate//3.gif";s:6:"工学";s:36:"./major/175/241/Undergraduate//2.gif";s:6:"哲学";s:37:"./major/175/241/Undergraduate//11.gif";s:6:"医学";s:37:"./major/175/241/Undergraduate//10.gif";s:6:"法学";s:36:"./major/175/241/Undergraduate//1.gif";}</t>
  </si>
  <si>
    <t>{"Address":"Admissions, Harding University, Box 12289, 915 E. Market Ave., Searcy, AR 72149-2289","Tel":"+1 (800) 477-4407，001-501-279-4407","Fax":"+1-501-279-4129","Mail":"svaughn@harding.edu，Admissions@harding.edu，International@harding.edu","ApplyOnline":"http://www.harding.edu/admissions/applicationforms.html","Conditions_Cost": "","Conditions_Edu": "高中毕业", "Conditions_Test": [{"type":"传统托福(PBT)","score":"550"},{"type":"托福网考(IBT)","score":"79"},{"type":"雅思","score":"6.0"}],"Conditions_Age": "无明确要求","MajorSum": "84", "OpeningTime": "","Tuition": "14900","Other_Application": "100","Other_reg": "-1","Other_books": "-1","ScholarshipUrl": "http://www.harding.edu/finaid/","alimony":"12768-21600","Other_Conditions": "本科生入学要求：&amp;nbsp;1． 本科报名申请表，报名费100美元 （不退还）； &amp;nbsp;2． 在校住宿登记表；&amp;nbsp;3． 学业推荐表、品行推荐表各一份；&amp;nbsp;4． 托福或雅思成绩单（新托福79分或以上，旧托福550分或以上，雅思6.0或以上，须原件）；&amp;nbsp;5． 高中毕业文凭及官方成绩单原件；&amp;nbsp;6． 父母银行存款证明、父母工作收入证明；&amp;nbsp;7． 麻风腮（MMR）免疫证明（地点：各地国际旅游卫生保健中心）&amp;nbsp;&amp;nbsp;备注：&amp;nbsp;1. 本科生或研究生报名者若无托福或雅思成绩，亦可获得学校的有条件录取。学生入学后，参加一学期的英语加强班。通过学校的语言考核后，可进入专业课程学习。&amp;nbsp;2. 哈町大学已经同美国驻北京和驻广州领事馆建立了良好的工作关系。如果有必要，可以协助中国学生办理签证。","Currency": "美元","Rate": "6.3387"}</t>
  </si>
  <si>
    <t>Graduate studies, Harding University, Box 12289, 915 E. Market Ave., Searcy, AR 72149-2289</t>
  </si>
  <si>
    <t>a:5:{i:0;O:8:"stdClass":2:{s:4:"type";s:17:"传统托福(PBT)";s:5:"score";s:3:"550";}i:1;O:8:"stdClass":2:{s:4:"type";s:17:"托福网考(IBT)";s:5:"score";s:2:"79";}i:2;O:8:"stdClass":2:{s:4:"type";s:6:"雅思";s:5:"score";s:3:"6.0";}i:3;O:8:"stdClass":2:{s:4:"type";s:3:"GRE";s:5:"score";s:3:"940";}i:4;O:8:"stdClass":2:{s:4:"type";s:4:"GMAT";s:5:"score";s:3:"500";}}</t>
  </si>
  <si>
    <t>Admissions@harding.edu，International@harding.edu</t>
  </si>
  <si>
    <t>研究生入学要求：&amp;nbsp;1． 研究生报名申请表；&amp;nbsp;2． 报名费40美元；&amp;nbsp;3． 学业推荐表、品行推荐表各一份；&amp;nbsp;4． 托福或雅思成绩单（新托福79分或以上，旧托福550分或以上，雅思6.0或以上，须原件）；&amp;nbsp;5． GRE或GMAT成绩单（GRE940分或以上，GMAT500分或以上）；&amp;nbsp;6． 大学毕业文凭及官方成绩单原件；&amp;nbsp;7． 父母银行存款证明、父母工作收入证明；&amp;nbsp;8． 麻风腮（MMR）免疫证明（地点：各地国际旅游卫生保健中心）&amp;nbsp;&amp;nbsp;备注：&amp;nbsp;1. 本科生或研究生报名者若无托福或雅思成绩，亦可获得学校的有条件录取。学生入学后，参加一学期的英语加强班。通过学校的语言考核后，可进入专业课程学习。&amp;nbsp;2. 哈町大学已经同美国驻北京和驻广州领事馆建立了良好的工作关系。如果有必要，可以协助中国学生办理签证。</t>
  </si>
  <si>
    <t>+1 501-279-4335</t>
  </si>
  <si>
    <t>a:6:{s:6:"文学";s:29:"./major/175/241/Master//9.gif";s:6:"理学";s:29:"./major/175/241/Master//6.gif";s:9:"教育学";s:29:"./major/175/241/Master//4.gif";s:9:"管理学";s:29:"./major/175/241/Master//3.gif";s:6:"哲学";s:30:"./major/175/241/Master//11.gif";s:6:"医学";s:30:"./major/175/241/Master//10.gif";}</t>
  </si>
  <si>
    <t>{"Address":"Graduate studies, Harding University, Box 12289, 915 E. Market Ave., Searcy, AR 72149-2289","Tel":"+1 501-279-4335","Fax":"+1-501-279-5192","Mail":"Admissions@harding.edu，International@harding.edu","ApplyOnline":"http://www.harding.edu/admissions/applicationforms.html","Conditions_Cost": "","Conditions_Edu": "本科毕业", "Conditions_Test": [{"type":"传统托福(PBT)","score":"550"},{"type":"托福网考(IBT)","score":"79"},{"type":"雅思","score":"6.0"},{"type":"GRE","score":"940"},{"type":"GMAT","score":"500"}],"Conditions_Age": "无明确要求","MajorSum": "16", "OpeningTime": "","Tuition": "10944","Other_Application": "40","Other_reg": "-1","Other_books": "-1","ScholarshipUrl": "http://www.harding.edu/finaid/","alimony":"12768-21600","Other_Conditions": "研究生入学要求：&amp;nbsp;1． 研究生报名申请表；&amp;nbsp;2． 报名费40美元；&amp;nbsp;3． 学业推荐表、品行推荐表各一份；&amp;nbsp;4． 托福或雅思成绩单（新托福79分或以上，旧托福550分或以上，雅思6.0或以上，须原件）；&amp;nbsp;5． GRE或GMAT成绩单（GRE940分或以上，GMAT500分或以上）；&amp;nbsp;6． 大学毕业文凭及官方成绩单原件；&amp;nbsp;7． 父母银行存款证明、父母工作收入证明；&amp;nbsp;8． 麻风腮（MMR）免疫证明（地点：各地国际旅游卫生保健中心）&amp;nbsp;&amp;nbsp;备注：&amp;nbsp;1. 本科生或研究生报名者若无托福或雅思成绩，亦可获得学校的有条件录取。学生入学后，参加一学期的英语加强班。通过学校的语言考核后，可进入专业课程学习。&amp;nbsp;2. 哈町大学已经同美国驻北京和驻广州领事馆建立了良好的工作关系。如果有必要，可以协助中国学生办理签证。","Currency": "美元","Rate": "6.3387"}</t>
  </si>
  <si>
    <t>+1 501-279-5192</t>
  </si>
  <si>
    <t>a:4:{s:9:"教育学";s:25:"./major/175/241/Dr//4.gif";s:9:"管理学";s:25:"./major/175/241/Dr//3.gif";s:6:"哲学";s:26:"./major/175/241/Dr//11.gif";s:6:"医学";s:26:"./major/175/241/Dr//10.gif";}</t>
  </si>
  <si>
    <t>{"Address":"Graduate studies, Harding University, Box 12289, 915 E. Market Ave., Searcy, AR 72149-2289","Tel":"+1 501-279-4335","Fax":"+1 501-279-5192","Mail":"Admissions@harding.edu，International@harding.edu","ApplyOnline":"http://www.harding.edu/admissions/applicationforms.html","Conditions_Cost": "","Conditions_Edu": "本科毕业", "Conditions_Test": [{"type":"传统托福(PBT)","score":"550"},{"type":"托福网考(IBT)","score":"79"},{"type":"雅思","score":"6.0"},{"type":"GRE","score":"940"},{"type":"GMAT","score":"500"}],"Conditions_Age": "无明确要求","MajorSum": "3", "OpeningTime": "","Tuition": "10944","Other_Application": "40","Other_reg": "-1","Other_books": "-1","ScholarshipUrl": "http://www.harding.edu/finaid/","alimony":"12768-21600","Other_Conditions": "研究生入学要求：&amp;nbsp;1． 研究生报名申请表；&amp;nbsp;2． 报名费40美元；&amp;nbsp;3． 学业推荐表、品行推荐表各一份；&amp;nbsp;4． 托福或雅思成绩单（新托福79分或以上，旧托福550分或以上，雅思6.0或以上，须原件）；&amp;nbsp;5． GRE或GMAT成绩单（GRE940分或以上，GMAT500分或以上）；&amp;nbsp;6． 大学毕业文凭及官方成绩单原件；&amp;nbsp;7． 父母银行存款证明、父母工作收入证明；&amp;nbsp;8． 麻风腮（MMR）免疫证明（地点：各地国际旅游卫生保健中心）&amp;nbsp;&amp;nbsp;备注：&amp;nbsp;1. 本科生或研究生报名者若无托福或雅思成绩，亦可获得学校的有条件录取。学生入学后，参加一学期的英语加强班。通过学校的语言考核后，可进入专业课程学习。&amp;nbsp;2. 哈町大学已经同美国驻北京和驻广州领事馆建立了良好的工作关系。如果有必要，可以协助中国学生办理签证。","Currency": "美元","Rate": "6.3387"}</t>
  </si>
  <si>
    <t>MBA, Harding University, 915 E. Market Ave. Searcy, Arkansas 72149</t>
  </si>
  <si>
    <t>a:5:{i:0;O:8:"stdClass":2:{s:4:"type";s:17:"传统托福(PBT)";s:5:"score";s:3:"550";}i:1;O:8:"stdClass":2:{s:4:"type";s:17:"托福机考(CBT)";s:5:"score";s:3:"213";}i:2;O:8:"stdClass":2:{s:4:"type";s:17:"托福网考(IBT)";s:5:"score";s:2:"80";}i:3;O:8:"stdClass":2:{s:4:"type";s:3:"GRE";s:5:"score";s:3:"940";}i:4;O:8:"stdClass":2:{s:4:"type";s:4:"GMAT";s:5:"score";s:3:"500";}}</t>
  </si>
  <si>
    <t>+1 501-279-4805</t>
  </si>
  <si>
    <t>MBA@harding.edu</t>
  </si>
  <si>
    <t>满足以下条件可豁免提供GRE、GMAT考试成绩：&amp;nbsp;1.学士学位，平均分3.5以上，5年内全职工作经验；或&amp;nbsp;2.学士学位，平均分3.0以上，5年以上全职工作经验。</t>
  </si>
  <si>
    <t>+1 501-279-4523</t>
  </si>
  <si>
    <t>a:3:{s:9:"管理学";s:26:"./major/175/241/MBA//3.gif";s:6:"工学";s:26:"./major/175/241/MBA//2.gif";s:6:"医学";s:27:"./major/175/241/MBA//10.gif";}</t>
  </si>
  <si>
    <t>{"Address":"MBA, Harding University, 915 E. Market Ave. Searcy, Arkansas 72149","Tel":"+1 501-279-4523","Fax":"+1 501-279-4805","Mail":"MBA@harding.edu","Conditions_Cost": [{"score":"3.0"}],"Conditions_Edu": "本科毕业", "Conditions_Test": [{"type":"传统托福(PBT)","score":"550"},{"type":"托福机考(CBT)","score":"213"},{"type":"托福网考(IBT)","score":"80"},{"type":"GRE","score":"940"},{"type":"GMAT","score":"500"}], "Conditions_Work": "无明确要求","Conditions_Age": "无明确要求","MajorSum": "4", "OpeningTime": "","Tuition": "23562","Other_Application": "40","Other_reg": "-1","Other_books": "-1","ScholarshipUrl": "","alimony":"12768-21600","Other_Conditions": "满足以下条件可豁免提供GRE、GMAT考试成绩：&amp;nbsp;1.学士学位，平均分3.5以上，5年内全职工作经验；或&amp;nbsp;2.学士学位，平均分3.0以上，5年以上全职工作经验。","Currency": "美元","Rate": "6.3387"}</t>
  </si>
  <si>
    <t>a:6:{s:6:"农学";s:33:"./major/175/241/Foundation//8.gif";s:9:"教育学";s:33:"./major/175/241/Foundation//4.gif";s:9:"管理学";s:33:"./major/175/241/Foundation//3.gif";s:6:"工学";s:33:"./major/175/241/Foundation//2.gif";s:6:"医学";s:34:"./major/175/241/Foundation//10.gif";s:6:"法学";s:33:"./major/175/241/Foundation//1.gif";}</t>
  </si>
  <si>
    <t>{"Address":"Admissions, Harding University, Box 12289, 915 E. Market Ave., Searcy, AR 72149-2289","Tel":"+1 (800) 477-4407，001-501-279-4407","Fax":"+1-501-279-4129","Mail":"svaughn@harding.edu，Admissions@harding.edu，International@harding.edu","ApplyOnline":"http://www.harding.edu/admissions/applicationforms.html","Conditions_Cost": "","Conditions_Edu": "无明确要求", "Conditions_Test": "","Conditions_Age": "无明确要求","MajorSum": "12", "OpeningTime": "","Tuition": "-1","Other_Application": "-1","Other_reg": "-1","Other_books": "-1","ScholarshipUrl": "","alimony":"12768-21600","Other_Conditions": "无明确要求","Currency": "美元","Rate": "6.3387"}</t>
  </si>
  <si>
    <t>西北拿撒勒大学(南帕)</t>
  </si>
  <si>
    <t>Northwest Nazarene University (Nampa)</t>
  </si>
  <si>
    <t>Northwest Nazarene University, Office of Admissions, 623 Holly Street, Nampa, ID 83686-5897 USA</t>
  </si>
  <si>
    <t>http://www.nnu.edu/admissions/international-student/application-for-admission/</t>
  </si>
  <si>
    <t>admissions@nnu.edu</t>
  </si>
  <si>
    <t>http://www.nnu.edu/offices/financial-aid/first-time-freshman-student-financial-aid/</t>
  </si>
  <si>
    <t>a:11:{s:6:"文学";s:37:"./major/175/1783/Undergraduate//9.gif";s:9:"历史学";s:37:"./major/175/1783/Undergraduate//7.gif";s:6:"理学";s:37:"./major/175/1783/Undergraduate//6.gif";s:9:"经济学";s:37:"./major/175/1783/Undergraduate//5.gif";s:9:"教育学";s:37:"./major/175/1783/Undergraduate//4.gif";s:9:"管理学";s:37:"./major/175/1783/Undergraduate//3.gif";s:6:"工学";s:37:"./major/175/1783/Undergraduate//2.gif";s:6:"军事";s:38:"./major/175/1783/Undergraduate//12.gif";s:6:"哲学";s:38:"./major/175/1783/Undergraduate//11.gif";s:6:"医学";s:38:"./major/175/1783/Undergraduate//10.gif";s:6:"法学";s:37:"./major/175/1783/Undergraduate//1.gif";}</t>
  </si>
  <si>
    <t>{"Address":"Northwest Nazarene University, Office of Admissions, 623 Holly Street, Nampa, ID 83686-5897 USA","Tel":"+1-208-467-8000","Fax":"+1-208-467-8645","Mail":"admissions@nnu.edu","ApplyOnline":"http://www.nnu.edu/admissions/international-student/application-for-admission/","Conditions_Cost": "","Conditions_Edu": "高中毕业", "Conditions_Test": [{"type":"托福网考(IBT)","score":"79"},{"type":"雅思","score":"6.5"}],"Conditions_Age": "无明确要求","MajorSum": "68", "OpeningTime": "","Tuition": "26600","Other_Application": "50","Other_reg": "-1","Other_books": "-1","ScholarshipUrl": "http://www.nnu.edu/offices/financial-aid/first-time-freshman-student-financial-aid/","alimony":"12768-21600","Other_Conditions": "无明确要求","Currency": "美元","Rate": "6.3387"}</t>
  </si>
  <si>
    <t>a:2:{i:0;O:8:"stdClass":2:{s:4:"type";s:17:"托福网考(IBT)";s:5:"score";s:2:"60";}i:1;O:8:"stdClass":2:{s:4:"type";s:6:"雅思";s:5:"score";s:1:"5";}}</t>
  </si>
  <si>
    <t>bwilley@nnu.edu</t>
  </si>
  <si>
    <t>a:2:{s:6:"文学";s:32:"./major/175/1783/Language//9.gif";s:9:"教育学";s:32:"./major/175/1783/Language//4.gif";}</t>
  </si>
  <si>
    <t>{"Address":"Northwest Nazarene University, Office of Admissions, 623 Holly Street, Nampa, ID 83686-5897 USA","Tel":"","Fax":"","Mail":"bwilley@nnu.edu","ApplyOnline":"http://www.nnu.edu/admissions/international-student/application-for-admission/","Conditions_Cost": "","Conditions_Edu": "无明确要求", "Conditions_Test": [{"type":"托福网考(IBT)","score":"60"},{"type":"雅思","score":"5"}],"Conditions_Age": "无明确要求","MajorSum": "1", "OpeningTime": "","Tuition": "-1","Other_Application": "-1","Other_reg": "-1","Other_books": "-1","ScholarshipUrl": "","alimony":"12768-21600","Other_Conditions": "无明确要求","Currency": "美元","Rate": "6.3387"}</t>
  </si>
  <si>
    <t>a:5:{s:6:"农学";s:34:"./major/175/1783/Foundation//8.gif";s:9:"教育学";s:34:"./major/175/1783/Foundation//4.gif";s:9:"管理学";s:34:"./major/175/1783/Foundation//3.gif";s:6:"医学";s:35:"./major/175/1783/Foundation//10.gif";s:6:"法学";s:34:"./major/175/1783/Foundation//1.gif";}</t>
  </si>
  <si>
    <t>{"Address":"Northwest Nazarene University, Office of Admissions, 623 Holly Street, Nampa, ID 83686-5897 USA","Tel":"+1-208-467-8000","Fax":"+1-208-467-8645","Mail":"admissions@nnu.edu","ApplyOnline":"http://www.nnu.edu/admissions/international-student/application-for-admission/","Conditions_Cost": "","Conditions_Edu": "无明确要求", "Conditions_Test": "","Conditions_Age": "无明确要求","MajorSum": "10", "OpeningTime": "","Tuition": "-1","Other_Application": "-1","Other_reg": "-1","Other_books": "-1","ScholarshipUrl": "","alimony":"12768-21600","Other_Conditions": "无明确要求","Currency": "美元","Rate": "6.3387"}</t>
  </si>
  <si>
    <t>弗吉尼亚卫斯理学院（诺福克）</t>
  </si>
  <si>
    <t>Virginia Wesleyan College (Norfolk)</t>
  </si>
  <si>
    <t>Office of Admissions, Virginia Wesleyan College 1584 Wesleyan Drive Norfolk, VA 23502-5599</t>
  </si>
  <si>
    <t>https://apply.vdubbmarlins.com/</t>
  </si>
  <si>
    <t>debuckingham@vwc.edu</t>
  </si>
  <si>
    <t>http://www.vwc.edu/admissions/international-students/international-scholarships.php</t>
  </si>
  <si>
    <t>+1 757-455-3208</t>
  </si>
  <si>
    <t>a:8:{s:6:"文学";s:37:"./major/175/6132/Undergraduate//9.gif";s:9:"历史学";s:37:"./major/175/6132/Undergraduate//7.gif";s:6:"理学";s:37:"./major/175/6132/Undergraduate//6.gif";s:9:"经济学";s:37:"./major/175/6132/Undergraduate//5.gif";s:9:"管理学";s:37:"./major/175/6132/Undergraduate//3.gif";s:6:"工学";s:37:"./major/175/6132/Undergraduate//2.gif";s:6:"哲学";s:38:"./major/175/6132/Undergraduate//11.gif";s:6:"法学";s:37:"./major/175/6132/Undergraduate//1.gif";}</t>
  </si>
  <si>
    <t>{"Address":"Office of Admissions, Virginia Wesleyan College 1584 Wesleyan Drive Norfolk, VA 23502-5599 ","Tel":"+1 757-455-3208","Fax":"","Mail":"debuckingham@vwc.edu","ApplyOnline":"https://apply.vdubbmarlins.com/","Conditions_Cost": "","Conditions_Edu": "高中毕业", "Conditions_Test": [{"type":"传统托福(PBT)","score":"550"},{"type":"托福机考(CBT)","score":"213"},{"type":"托福网考(IBT)","score":"80"}],"Conditions_Age": "无明确要求","MajorSum": "32", "OpeningTime": [{"time":"6月1日","tip":"秋季入学申请截止时间"},{"time":"11月1日","tip":"春季入学申请截止时间"}],"Tuition": "31532","Other_Application": "-1","Other_reg": "-1","Other_books": "-1","ScholarshipUrl": "http://www.vwc.edu/admissions/international-students/international-scholarships.php","alimony":"12768-21600","Other_Conditions": "1.可提交SAT或ACT考试成绩。","Currency": "美元","Rate": "6.3387"}</t>
  </si>
  <si>
    <t>a:2:{s:9:"教育学";s:34:"./major/175/6132/Specialist//4.gif";s:21:"职教及其他类别";s:35:"./major/175/6132/Specialist//13.gif";}</t>
  </si>
  <si>
    <t>{"Address":"Office of Admissions, Virginia Wesleyan College 1584 Wesleyan Drive Norfolk, VA 23502-5599 ","Tel":"+1 757-455-3208","Fax":"","Mail":"debuckingham@vwc.edu","ApplyOnline":"https://apply.vdubbmarlins.com/","Conditions_Cost": "","Conditions_Edu": "高中毕业", "Conditions_Test": [{"type":"传统托福(PBT)","score":"550"},{"type":"托福机考(CBT)","score":"213"},{"type":"托福网考(IBT)","score":"80"}],"Conditions_Age": "无明确要求","MajorSum": "5", "OpeningTime": [{"time":"6月1日","tip":"秋季入学申请截止时间"},{"time":"11月1日","tip":"春季入学申请截止时间"}],"Tuition": "31532","Other_Application": "-1","Other_reg": "-1","Other_books": "-1","ScholarshipUrl": "http://www.vwc.edu/admissions/international-students/international-scholarships.php","alimony":"12768-21600","Other_Conditions": "1.可提交SAT或ACT考试成绩。","Currency": "美元","Rate": "6.3387"}</t>
  </si>
  <si>
    <t>弗吉尼亚海洋科学研究所</t>
  </si>
  <si>
    <t>Virginia Institute of Marine Science</t>
  </si>
  <si>
    <t>Virginia Institute of Marine Science Post Office Box 1346, 1375 Greate Road, Gloucester Point, Virginia 23062-1346, USA</t>
  </si>
  <si>
    <t>1 804.684.7097</t>
  </si>
  <si>
    <t>1 804.684.7000</t>
  </si>
  <si>
    <t>a:2:{s:6:"农学";s:31:"./major/175/55358/Master//8.gif";s:6:"理学";s:31:"./major/175/55358/Master//6.gif";}</t>
  </si>
  <si>
    <t>{"Address":"Virginia Institute of Marine Science Post Office Box 1346, 1375 Greate Road, Gloucester Point, Virginia 23062-1346, USA","Tel":"1 804.684.7000","Fax":"1 804.684.7097","Mail":"","ApplyOnline":"","Conditions_Cost": "","Conditions_Edu": "无明确要求", "Conditions_Test": "","Conditions_Age": "无明确要求","MajorSum": "4", "OpeningTime": "","Tuition": "-1","Other_Application": "-1","Other_reg": "-1","Other_books": "-1","ScholarshipUrl": "","alimony":"12768-21600","Other_Conditions": "无明确要求","Currency": "美元","Rate": "6.3387"}</t>
  </si>
  <si>
    <t>a:2:{s:6:"农学";s:27:"./major/175/55358/Dr//8.gif";s:6:"理学";s:27:"./major/175/55358/Dr//6.gif";}</t>
  </si>
  <si>
    <t>明尼苏达州立大学摩海德分校（摩海德）</t>
  </si>
  <si>
    <t>Minnesota State University Moorhead (Moorhead)</t>
  </si>
  <si>
    <t>International Student Services, Minnesota State University, Moorhead 1104 7th Ave South, Moorhead, MN 56563</t>
  </si>
  <si>
    <t>http://www.mnstate.edu/PB_RuledLeftHandColumn.aspx?pageid=2147486527</t>
  </si>
  <si>
    <t>a:5:{i:0;O:8:"stdClass":2:{s:4:"type";s:17:"传统托福(PBT)";s:5:"score";s:3:"500";}i:1;O:8:"stdClass":2:{s:4:"type";s:17:"托福机考(CBT)";s:5:"score";s:3:"173";}i:2;O:8:"stdClass":2:{s:4:"type";s:17:"托福网考(IBT)";s:5:"score";s:2:"61";}i:3;O:8:"stdClass":2:{s:4:"type";s:6:"雅思";s:5:"score";s:3:"5.5";}i:4;O:8:"stdClass":2:{s:4:"type";s:21:"密歇根英语考试";s:5:"score";s:2:"80";}}</t>
  </si>
  <si>
    <t>1-218-477-5928</t>
  </si>
  <si>
    <t>international@mnstate.edu</t>
  </si>
  <si>
    <t>a:2:{i:0;O:8:"stdClass":2:{s:4:"time";s:9:"6月15日";s:3:"tip";s:30:"秋季入学申请截止日期";}i:1;O:8:"stdClass":2:{s:4:"time";s:10:"11月15日";s:3:"tip";s:30:"春季入学申请截止日期";}}</t>
  </si>
  <si>
    <t>语言要求：&amp;nbsp;美国语言中心考试（ELS）：112级</t>
  </si>
  <si>
    <t>http://www.mnstate.edu/financialaid/scholarships/</t>
  </si>
  <si>
    <t>1-218-477-2956</t>
  </si>
  <si>
    <t>a:10:{s:6:"文学";s:37:"./major/175/3180/Undergraduate//9.gif";s:9:"历史学";s:37:"./major/175/3180/Undergraduate//7.gif";s:6:"理学";s:37:"./major/175/3180/Undergraduate//6.gif";s:9:"经济学";s:37:"./major/175/3180/Undergraduate//5.gif";s:9:"教育学";s:37:"./major/175/3180/Undergraduate//4.gif";s:9:"管理学";s:37:"./major/175/3180/Undergraduate//3.gif";s:6:"工学";s:37:"./major/175/3180/Undergraduate//2.gif";s:6:"哲学";s:38:"./major/175/3180/Undergraduate//11.gif";s:6:"医学";s:38:"./major/175/3180/Undergraduate//10.gif";s:6:"法学";s:37:"./major/175/3180/Undergraduate//1.gif";}</t>
  </si>
  <si>
    <t>{"Address":"International Student Services, Minnesota State University, Moorhead 1104 7th Ave South, Moorhead, MN 56563","Tel":"1-218-477-2956","Fax":"1-218-477-5928","Mail":"international@mnstate.edu","ApplyOnline":"http://www.mnstate.edu/PB_RuledLeftHandColumn.aspx?pageid=2147486527","Conditions_Cost": "","Conditions_Edu": "高中毕业", "Conditions_Test": [{"type":"传统托福(PBT)","score":"500"},{"type":"托福机考(CBT)","score":"173"},{"type":"托福网考(IBT)","score":"61"},{"type":"雅思","score":"5.5"},{"type":"密歇根英语考试","score":"80"}],"Conditions_Age": "无明确要求","MajorSum": "172", "OpeningTime": [{"time":"6月15日","tip":"秋季入学申请截止日期"},{"time":"11月15日","tip":"春季入学申请截止日期"}],"Tuition": "13796","Other_Application": "-1","Other_reg": "-1","Other_books": "-1","ScholarshipUrl": "http://www.mnstate.edu/financialaid/scholarships/","alimony":"12768-21600","Other_Conditions": "语言要求：&amp;nbsp;美国语言中心考试（ELS）：112级","Currency": "美元","Rate": "6.3387"}</t>
  </si>
  <si>
    <t>Minnesota State University Moorhead, Graduate Studies Office, 1104 7th Ave. S., Moorhead, MN  56563</t>
  </si>
  <si>
    <t>+1 218-477-2482</t>
  </si>
  <si>
    <t>graduate@mnstate.edu</t>
  </si>
  <si>
    <t>a:1:{i:0;O:8:"stdClass":2:{s:4:"time";s:9:"4月15日";s:3:"tip";s:30:"秋季入学申请截止日期";}}</t>
  </si>
  <si>
    <t>语言要求：&amp;nbsp;要求提交MAT或GRE考试成绩。</t>
  </si>
  <si>
    <t>+1 218-477-2134</t>
  </si>
  <si>
    <t>a:6:{s:6:"文学";s:30:"./major/175/3180/Master//9.gif";s:6:"理学";s:30:"./major/175/3180/Master//6.gif";s:9:"经济学";s:30:"./major/175/3180/Master//5.gif";s:9:"教育学";s:30:"./major/175/3180/Master//4.gif";s:9:"管理学";s:30:"./major/175/3180/Master//3.gif";s:6:"医学";s:31:"./major/175/3180/Master//10.gif";}</t>
  </si>
  <si>
    <t>{"Address":"Minnesota State University Moorhead, Graduate Studies Office, 1104 7th Ave. S., Moorhead, MN  56563","Tel":"+1 218-477-2134","Fax":"+1 218-477-2482","Mail":"graduate@mnstate.edu","ApplyOnline":"http://www.mnstate.edu/PB_RuledLeftHandColumn.aspx?pageid=2147486527","Conditions_Cost": "","Conditions_Edu": "本科毕业", "Conditions_Test": [{"type":"传统托福(PBT)","score":"550"},{"type":"托福机考(CBT)","score":"213"},{"type":"雅思","score":"6.5"}],"Conditions_Age": "无明确要求","MajorSum": "11", "OpeningTime": [{"time":"4月15日","tip":"秋季入学申请截止日期"}],"Tuition": "19200","Other_Application": "-1","Other_reg": "-1","Other_books": "-1","ScholarshipUrl": "http://www.mnstate.edu/financialaid/scholarships/","alimony":"12768-21600","Other_Conditions": "语言要求：&amp;nbsp;要求提交MAT或GRE考试成绩。","Currency": "美元","Rate": "6.3387"}</t>
  </si>
  <si>
    <t>Graduate Studies Office MSU Moorhead 1104 7th Ave. S. Moorhead, MN 56563</t>
  </si>
  <si>
    <t>a:4:{i:0;O:8:"stdClass":2:{s:4:"type";s:17:"传统托福(PBT)";s:5:"score";s:3:"550";}i:1;O:8:"stdClass":2:{s:4:"type";s:17:"托福机考(CBT)";s:5:"score";s:3:"213";}i:2;O:8:"stdClass":2:{s:4:"type";s:6:"雅思";s:5:"score";s:3:"6.5";}i:3;O:8:"stdClass":2:{s:4:"type";s:4:"GMAT";s:5:"score";s:3:"500";}}</t>
  </si>
  <si>
    <t>erickson@mnstate.edu</t>
  </si>
  <si>
    <t>a:2:{i:0;O:8:"stdClass":2:{s:4:"time";s:10:"10月15日";s:3:"tip";s:0:"";}i:1;O:8:"stdClass":2:{s:4:"time";s:9:"3月15日";s:3:"tip";s:0:"";}}</t>
  </si>
  <si>
    <t>1 (218) 477-4073</t>
  </si>
  <si>
    <t>a:1:{s:9:"管理学";s:27:"./major/175/3180/MBA//3.gif";}</t>
  </si>
  <si>
    <t>{"Address":"Graduate Studies Office MSU Moorhead 1104 7th Ave. S. Moorhead, MN 56563","Tel":"1 (218) 477-4073","Fax":"","Mail":"erickson@mnstate.edu","Conditions_Cost": [{"score":"四分制  3.0","tip":"GPA"}],"Conditions_Edu": "本科毕业", "Conditions_Test": [{"type":"传统托福(PBT)","score":"550"},{"type":"托福机考(CBT)","score":"213"},{"type":"雅思","score":"6.5"},{"type":"GMAT","score":"500"}], "Conditions_Work": "无明确要求","Conditions_Age": "无明确要求","MajorSum": "1", "OpeningTime": [{"time":"10月15日","tip":""},{"time":"3月15日","tip":""}],"Tuition": "25900","Other_Application": "20","Other_reg": "-1","Other_books": "-1","ScholarshipUrl": "","alimony":"12768-21600","Other_Conditions": "无明确要求","Currency": "美元","Rate": "6.3387"}</t>
  </si>
  <si>
    <t>a:7:{s:6:"文学";s:34:"./major/175/3180/Specialist//9.gif";s:6:"理学";s:34:"./major/175/3180/Specialist//6.gif";s:9:"经济学";s:34:"./major/175/3180/Specialist//5.gif";s:9:"教育学";s:34:"./major/175/3180/Specialist//4.gif";s:9:"管理学";s:34:"./major/175/3180/Specialist//3.gif";s:6:"工学";s:34:"./major/175/3180/Specialist//2.gif";s:6:"法学";s:34:"./major/175/3180/Specialist//1.gif";}</t>
  </si>
  <si>
    <t>{"Address":"International Student Services, Minnesota State University, Moorhead 1104 7th Ave South, Moorhead, MN 56563","Tel":"1-218-477-2956","Fax":"1-218-477-5928","Mail":"international@mnstate.edu","ApplyOnline":"http://www.mnstate.edu/PB_RuledLeftHandColumn.aspx?pageid=2147486527","Conditions_Cost": "","Conditions_Edu": "高中毕业", "Conditions_Test": [{"type":"传统托福(PBT)","score":"500"},{"type":"托福机考(CBT)","score":"173"},{"type":"托福网考(IBT)","score":"61"},{"type":"雅思","score":"5.5"},{"type":"密歇根英语考试","score":"80"}],"Conditions_Age": "无明确要求","MajorSum": "9", "OpeningTime": [{"time":"6月15日","tip":"秋季入学申请截止时间"},{"time":"11月15日","tip":"春季入学申请截止时间"}],"Tuition": "-1","Other_Application": "-1","Other_reg": "-1","Other_books": "-1","ScholarshipUrl": "","alimony":"12768-21600","Other_Conditions": "语言要求：&amp;nbsp;美国语言中心考试（ELS）：112级","Currency": "美元","Rate": "6.3387"}</t>
  </si>
  <si>
    <t>a:6:{s:6:"文学";s:31:"./major/175/3180/NetWork//9.gif";s:6:"理学";s:31:"./major/175/3180/NetWork//6.gif";s:9:"教育学";s:31:"./major/175/3180/NetWork//4.gif";s:9:"管理学";s:31:"./major/175/3180/NetWork//3.gif";s:6:"工学";s:31:"./major/175/3180/NetWork//2.gif";s:6:"医学";s:32:"./major/175/3180/NetWork//10.gif";}</t>
  </si>
  <si>
    <t>{"Address":"Minnesota State University Moorhead, Graduate Studies Office, 1104 7th Ave. S., Moorhead, MN  56563","Tel":"+1 218-477-2134","Fax":"+1 218-477-2482","Mail":"graduate@mnstate.edu","ApplyOnline":"http://www.mnstate.edu/PB_RuledLeftHandColumn.aspx?pageid=2147486527","Conditions_Cost": "","Conditions_Edu": "无明确要求", "Conditions_Test": "","Conditions_Age": "无明确要求","MajorSum": "14", "OpeningTime": "","Tuition": "19200","Other_Application": "","Other_reg": "-1","Other_books": "-1","ScholarshipUrl": "http://www.mnstate.edu/financialaid/scholarships/","alimony":"12768-21600","Other_Conditions": "无明确要求","Currency": "美元","Rate": "6.3387"}</t>
  </si>
  <si>
    <t>a:2:{s:9:"教育学";s:34:"./major/175/3180/Foundation//4.gif";s:6:"医学";s:35:"./major/175/3180/Foundation//10.gif";}</t>
  </si>
  <si>
    <t>{"Address":"International Student Services, Minnesota State University, Moorhead 1104 7th Ave South, Moorhead, MN 56563","Tel":"1-218-477-2956","Fax":"1-218-477-5928","Mail":"international@mnstate.edu","ApplyOnline":"http://www.mnstate.edu/PB_RuledLeftHandColumn.aspx?pageid=2147486527","Conditions_Cost": "","Conditions_Edu": "无明确要求", "Conditions_Test": "","Conditions_Age": "无明确要求","MajorSum": "1", "OpeningTime": "","Tuition": "-1","Other_Application": "-1","Other_reg": "-1","Other_books": "-1","ScholarshipUrl": "","alimony":"12768-21600","Other_Conditions": "无明确要求","Currency": "美元","Rate": "6.3387"}</t>
  </si>
  <si>
    <t>玛丽埃塔学院（玛丽埃塔）</t>
  </si>
  <si>
    <t>Marietta College (Marietta)</t>
  </si>
  <si>
    <t>Office of Admission, Marietta College (Marietta), 215 Fifth Street, Marietta, OH 45750</t>
  </si>
  <si>
    <t>http://www.marietta.edu/Admission/apply/international_students.html</t>
  </si>
  <si>
    <t>a:5:{i:0;O:8:"stdClass":2:{s:4:"type";s:17:"传统托福(PBT)";s:5:"score";s:3:"550";}i:1;O:8:"stdClass":2:{s:4:"type";s:17:"托福机考(CBT)";s:5:"score";s:3:"213";}i:2;O:8:"stdClass":2:{s:4:"type";s:6:"雅思";s:5:"score";s:3:"5.5";}i:3;O:8:"stdClass":2:{s:4:"type";s:3:"CPE";s:5:"score";s:1:"C";}i:4;O:8:"stdClass":2:{s:4:"type";s:3:"CAE";s:5:"score";s:1:"B";}}</t>
  </si>
  <si>
    <t>admit@marietta.edu</t>
  </si>
  <si>
    <t>http://www.marietta.edu/Admission/financial_aid/scholarships.html</t>
  </si>
  <si>
    <t>+1 800-331-7896</t>
  </si>
  <si>
    <t>a:9:{s:6:"文学";s:37:"./major/175/4521/Undergraduate//9.gif";s:9:"历史学";s:37:"./major/175/4521/Undergraduate//7.gif";s:6:"理学";s:37:"./major/175/4521/Undergraduate//6.gif";s:9:"经济学";s:37:"./major/175/4521/Undergraduate//5.gif";s:9:"教育学";s:37:"./major/175/4521/Undergraduate//4.gif";s:9:"管理学";s:37:"./major/175/4521/Undergraduate//3.gif";s:6:"工学";s:37:"./major/175/4521/Undergraduate//2.gif";s:6:"医学";s:38:"./major/175/4521/Undergraduate//10.gif";s:6:"法学";s:37:"./major/175/4521/Undergraduate//1.gif";}</t>
  </si>
  <si>
    <t>{"Address":"Office of Admission, Marietta College (Marietta), 215 Fifth Street, Marietta, OH 45750","Tel":"+1 800-331-7896","Fax":"","Mail":"admit@marietta.edu","ApplyOnline":"http://www.marietta.edu/Admission/apply/international_students.html","Conditions_Cost": "","Conditions_Edu": "高中毕业", "Conditions_Test": [{"type":"传统托福(PBT)","score":"550"},{"type":"托福机考(CBT)","score":"213"},{"type":"雅思","score":"5.5"},{"type":"CPE","score":"C"},{"type":"CAE","score":"B"}],"Conditions_Age": "无明确要求","MajorSum": "45", "OpeningTime": [{"time":"6月1日","tip":"秋季入学申请截止时间"},{"time":"11月1日","tip":"春季入学申请截止时间"}],"Tuition": "31050","Other_Application": "50","Other_reg": "-1","Other_books": "-1","ScholarshipUrl": "http://www.marietta.edu/Admission/financial_aid/scholarships.html","alimony":"12768-21600","Other_Conditions": "无明确要求","Currency": "美元","Rate": "6.3387"}</t>
  </si>
  <si>
    <t>1.提交就读学校成绩单。&amp;nbsp;2.参加写作测试。</t>
  </si>
  <si>
    <t>a:2:{s:6:"理学";s:30:"./major/175/4521/Master//6.gif";s:6:"医学";s:31:"./major/175/4521/Master//10.gif";}</t>
  </si>
  <si>
    <t>{"Address":"Office of Admission, Marietta College (Marietta), 215 Fifth Street, Marietta, OH 45750","Tel":"+1 800-331-7896","Fax":"","Mail":"admit@marietta.edu","ApplyOnline":"http://www.marietta.edu/Admission/apply/international_students.html","Conditions_Cost": "","Conditions_Edu": "本科毕业", "Conditions_Test": [{"type":"传统托福(PBT)","score":"550"},{"type":"托福机考(CBT)","score":"213"},{"type":"雅思","score":"5.5"},{"type":"CPE","score":"C"},{"type":"CAE","score":"B"}],"Conditions_Age": "无明确要求","MajorSum": "2", "OpeningTime": [{"time":"6月1日","tip":"秋季入学申请截止时间"},{"time":"11月1日","tip":"春季入学申请截止时间"}],"Tuition": "-1","Other_Application": "-1","Other_reg": "-1","Other_books": "-1","ScholarshipUrl": "http://www.marietta.edu/Admission/financial_aid/scholarships.html","alimony":"12768-21600","Other_Conditions": "1.提交就读学校成绩单。&amp;nbsp;2.参加写作测试。","Currency": "美元","Rate": "6.3387"}</t>
  </si>
  <si>
    <t>a:2:{s:6:"文学";s:32:"./major/175/4521/Language//9.gif";s:9:"教育学";s:32:"./major/175/4521/Language//4.gif";}</t>
  </si>
  <si>
    <t>{"Address":"Office of Admission, Marietta College (Marietta), 215 Fifth Street, Marietta, OH 45750","Tel":"+1 800-331-7896","Fax":"","Mail":"admit@marietta.edu","ApplyOnline":"http://www.marietta.edu/Admission/apply/international_students.html","Conditions_Cost": "","Conditions_Edu": "无明确要求", "Conditions_Test": "","Conditions_Age": "无明确要求","MajorSum": "1", "OpeningTime": "","Tuition": "-1","Other_Application": "-1","Other_reg": "-1","Other_books": "-1","ScholarshipUrl": "","alimony":"12768-21600","Other_Conditions": "无明确要求","Currency": "美元","Rate": "6.3387"}</t>
  </si>
  <si>
    <t>内布拉斯加卫斯理大学（林肯）</t>
  </si>
  <si>
    <t>Nebraska Wesleyan University (Lincoln)</t>
  </si>
  <si>
    <t>Yoko Iwasaki-Zink  International Student Advisor Nebraska Wesleyan University 5000 Saint Paul Avenue Lincoln, NE 68504-2794</t>
  </si>
  <si>
    <t>http://www.nebrwesleyan.edu/undergraduate-admissions/apply/apply-now</t>
  </si>
  <si>
    <t>a:4:{i:0;O:8:"stdClass":2:{s:4:"type";s:17:"托福机考(CBT)";s:5:"score";s:3:"197";}i:1;O:8:"stdClass":2:{s:4:"type";s:17:"托福网考(IBT)";s:5:"score";s:2:"71";}i:2;O:8:"stdClass":2:{s:4:"type";s:6:"雅思";s:5:"score";s:3:"5.5";}i:3;O:8:"stdClass":2:{s:4:"type";s:17:"传统托福(PBT)";s:5:"score";s:3:"525";}}</t>
  </si>
  <si>
    <t>yiwasaki@nebrwesleyan.edu</t>
  </si>
  <si>
    <t>http://www.nebrwesleyan.edu/scholarships-and-financial-aid/scholarships</t>
  </si>
  <si>
    <t>+1 402.465.2520</t>
  </si>
  <si>
    <t>a:9:{s:6:"文学";s:37:"./major/175/3522/Undergraduate//9.gif";s:9:"历史学";s:37:"./major/175/3522/Undergraduate//7.gif";s:6:"理学";s:37:"./major/175/3522/Undergraduate//6.gif";s:9:"经济学";s:37:"./major/175/3522/Undergraduate//5.gif";s:9:"教育学";s:37:"./major/175/3522/Undergraduate//4.gif";s:9:"管理学";s:37:"./major/175/3522/Undergraduate//3.gif";s:6:"工学";s:37:"./major/175/3522/Undergraduate//2.gif";s:6:"哲学";s:38:"./major/175/3522/Undergraduate//11.gif";s:6:"法学";s:37:"./major/175/3522/Undergraduate//1.gif";}</t>
  </si>
  <si>
    <t>{"Address":"Yoko Iwasaki-Zink  International Student Advisor Nebraska Wesleyan University 5000 Saint Paul Avenue Lincoln, NE 68504-2794","Tel":"+1 402.465.2520","Fax":"","Mail":"yiwasaki@nebrwesleyan.edu","ApplyOnline":"http://www.nebrwesleyan.edu/undergraduate-admissions/apply/apply-now","Conditions_Cost": "","Conditions_Edu": "高中毕业", "Conditions_Test": [{"type":"托福机考(CBT)","score":"197"},{"type":"托福网考(IBT)","score":"71"},{"type":"雅思","score":"5.5"},{"type":"传统托福(PBT)","score":"525"}],"Conditions_Age": "无明确要求","MajorSum": "48", "OpeningTime": [{"time":"10月1日","tip":"春季入学申请截止时间"},{"time":"5月1日","tip":"秋季入学申请截止时间"}],"Tuition": "26742","Other_Application": "30","Other_reg": "-1","Other_books": "-1","ScholarshipUrl": "http://www.nebrwesleyan.edu/scholarships-and-financial-aid/scholarships","alimony":"12768-21600","Other_Conditions": "无明确要求","Currency": "美元","Rate": "6.3387"}</t>
  </si>
  <si>
    <t>Nebraska Wesleyan University 5000 Saint Paul Avenue Lincoln, NE 68504-2794</t>
  </si>
  <si>
    <t>http://www.nebrwesleyan.edu/node/194</t>
  </si>
  <si>
    <t>+1 402.465.2479</t>
  </si>
  <si>
    <t>mmccoy@nebrwesleyan.edu</t>
  </si>
  <si>
    <t>以上要求为历史学入学要求。</t>
  </si>
  <si>
    <t>http://www.nebrwesleyan.edu/graduate-and-adult-students/wesleyan-advantage-adult-programs/financial-aid</t>
  </si>
  <si>
    <t>+1 402.465.2330</t>
  </si>
  <si>
    <t>a:2:{s:9:"历史学";s:30:"./major/175/3522/Master//7.gif";s:6:"医学";s:31:"./major/175/3522/Master//10.gif";}</t>
  </si>
  <si>
    <t>{"Address":"Nebraska Wesleyan University 5000 Saint Paul Avenue Lincoln, NE 68504-2794","Tel":"+1 402.465.2330","Fax":"+1 402.465.2479","Mail":"mmccoy@nebrwesleyan.edu","ApplyOnline":"http://www.nebrwesleyan.edu/node/194","Conditions_Cost": "","Conditions_Edu": "本科毕业", "Conditions_Test": "","Conditions_Age": "无明确要求","MajorSum": "3", "OpeningTime": "","Tuition": "26742","Other_Application": "-1","Other_reg": "-1","Other_books": "-1","ScholarshipUrl": "http://www.nebrwesleyan.edu/graduate-and-adult-students/wesleyan-advantage-adult-programs/financial-aid","alimony":"12768-21600","Other_Conditions": "以上要求为历史学入学要求。","Currency": "美元","Rate": "6.3387"}</t>
  </si>
  <si>
    <t>a:1:{s:6:"医学";s:32:"./major/175/3522/NetWork//10.gif";}</t>
  </si>
  <si>
    <t>{"Address":"Nebraska Wesleyan University 5000 Saint Paul Avenue Lincoln, NE 68504-2794","Tel":"+1 402.465.2330","Fax":"+1 402.465.2479","Mail":"mmccoy@nebrwesleyan.edu","ApplyOnline":"http://www.nebrwesleyan.edu/node/194","Conditions_Cost": "","Conditions_Edu": "无明确要求", "Conditions_Test": "","Conditions_Age": "无明确要求","MajorSum": "1", "OpeningTime": "","Tuition": "26742","Other_Application": "","Other_reg": "-1","Other_books": "-1","ScholarshipUrl": "http://www.nebrwesleyan.edu/graduate-and-adult-students/wesleyan-advantage-adult-programs/financial-aid","alimony":"12768-21600","Other_Conditions": "无明确要求","Currency": "美元","Rate": "6.3387"}</t>
  </si>
  <si>
    <t>a:5:{s:6:"农学";s:34:"./major/175/3522/Foundation//8.gif";s:6:"工学";s:34:"./major/175/3522/Foundation//2.gif";s:6:"哲学";s:35:"./major/175/3522/Foundation//11.gif";s:6:"医学";s:35:"./major/175/3522/Foundation//10.gif";s:6:"法学";s:34:"./major/175/3522/Foundation//1.gif";}</t>
  </si>
  <si>
    <t>{"Address":"Yoko Iwasaki-Zink  International Student Advisor Nebraska Wesleyan University 5000 Saint Paul Avenue Lincoln, NE 68504-2794","Tel":"+1 402.465.2520","Fax":"","Mail":"yiwasaki@nebrwesleyan.edu","ApplyOnline":"http://www.nebrwesleyan.edu/undergraduate-admissions/apply/apply-now","Conditions_Cost": "","Conditions_Edu": "无明确要求", "Conditions_Test": "","Conditions_Age": "无明确要求","MajorSum": "18", "OpeningTime": "","Tuition": "-1","Other_Application": "-1","Other_reg": "-1","Other_books": "-1","ScholarshipUrl": "","alimony":"12768-21600","Other_Conditions": "无明确要求","Currency": "美元","Rate": "6.3387"}</t>
  </si>
  <si>
    <t>巴里大学(迈阿密海岸)</t>
  </si>
  <si>
    <t>Barry University (Miami Shores)</t>
  </si>
  <si>
    <t>Division of Enrollment Services, 11300 N.E. Second Avenue, Miami Shores, Florida 33161-6695</t>
  </si>
  <si>
    <t>https://www.barry.edu/myBarry/login.aspx?ReturnUrl=%2fmybarry%2fdefault.aspx，http://www.barry.edu/admissionsfinancialaid/pdf/ug-app.pdf</t>
  </si>
  <si>
    <t>admissions@mail.barry.edu</t>
  </si>
  <si>
    <t>http://www.barry.edu/admissionsfinancialaid/financialaid/international.htm</t>
  </si>
  <si>
    <t>1-800-695-2279</t>
  </si>
  <si>
    <t>a:11:{s:6:"文学";s:37:"./major/175/1221/Undergraduate//9.gif";s:9:"历史学";s:37:"./major/175/1221/Undergraduate//7.gif";s:6:"理学";s:37:"./major/175/1221/Undergraduate//6.gif";s:9:"经济学";s:37:"./major/175/1221/Undergraduate//5.gif";s:9:"教育学";s:37:"./major/175/1221/Undergraduate//4.gif";s:9:"管理学";s:37:"./major/175/1221/Undergraduate//3.gif";s:6:"工学";s:37:"./major/175/1221/Undergraduate//2.gif";s:21:"职教及其他类别";s:38:"./major/175/1221/Undergraduate//13.gif";s:6:"哲学";s:38:"./major/175/1221/Undergraduate//11.gif";s:6:"医学";s:38:"./major/175/1221/Undergraduate//10.gif";s:6:"法学";s:37:"./major/175/1221/Undergraduate//1.gif";}</t>
  </si>
  <si>
    <t>{"Address":"Division of Enrollment Services, 11300 N.E. Second Avenue, Miami Shores, Florida 33161-6695","Tel":"1-800-695-2279","Fax":"","Mail":"admissions@mail.barry.edu","ApplyOnline":"https://www.barry.edu/myBarry/login.aspx?ReturnUrl=%2fmybarry%2fdefault.aspx，http://www.barry.edu/admissionsfinancialaid/pdf/ug-app.pdf","Conditions_Cost": "","Conditions_Edu": "高中毕业", "Conditions_Test": [{"type":"托福机考(CBT)","score":"213"},{"type":"托福网考(IBT)","score":"79"}],"Conditions_Age": "无明确要求","MajorSum": "65", "OpeningTime": "","Tuition": "13600","Other_Application": "20","Other_reg": "-1","Other_books": "-1","ScholarshipUrl": "http://www.barry.edu/admissionsfinancialaid/financialaid/international.htm","alimony":"12768-21600","Other_Conditions": "无明确要求","Currency": "美元","Rate": "6.3387"}</t>
  </si>
  <si>
    <t>https://www.barry.edu/myBarry/login.aspx?ReturnUrl=%2fmybarry%2fapply%2fdefault.aspx%3fSite%3dAdmissionsFinancialAid&amp;Site=AdmissionsFinancialAid</t>
  </si>
  <si>
    <t>注：申请人需提交大学成绩单（毕业或未毕业均可）。</t>
  </si>
  <si>
    <t>http://www.barry.edu/gradadmissions/financialAid/Scholarship.htm</t>
  </si>
  <si>
    <t>a:7:{s:6:"文学";s:30:"./major/175/1221/Master//9.gif";s:6:"理学";s:30:"./major/175/1221/Master//6.gif";s:9:"教育学";s:30:"./major/175/1221/Master//4.gif";s:9:"管理学";s:30:"./major/175/1221/Master//3.gif";s:6:"哲学";s:31:"./major/175/1221/Master//11.gif";s:6:"医学";s:31:"./major/175/1221/Master//10.gif";s:6:"法学";s:30:"./major/175/1221/Master//1.gif";}</t>
  </si>
  <si>
    <t>{"Address":"Division of Enrollment Services, 11300 N.E. Second Avenue, Miami Shores, Florida 33161-6695","Tel":"1-800-695-2279","Fax":"","Mail":"admissions@mail.barry.edu","ApplyOnline":"https://www.barry.edu/myBarry/login.aspx?ReturnUrl=%2fmybarry%2fapply%2fdefault.aspx%3fSite%3dAdmissionsFinancialAid&amp;Site=AdmissionsFinancialAid","Conditions_Cost": "","Conditions_Edu": "无明确要求", "Conditions_Test": [{"type":"传统托福(PBT)","score":"550"},{"type":"托福机考(CBT)","score":"213"},{"type":"托福网考(IBT)","score":"79"}],"Conditions_Age": "无明确要求","MajorSum": "0", "OpeningTime": "","Tuition": "14970","Other_Application": "30","Other_reg": "-1","Other_books": "-1","ScholarshipUrl": "http://www.barry.edu/gradadmissions/financialAid/Scholarship.htm","alimony":"12768-21600","Other_Conditions": "注：申请人需提交大学成绩单（毕业或未毕业均可）。","Currency": "美元","Rate": "6.3387"}</t>
  </si>
  <si>
    <t>a:6:{s:6:"理学";s:26:"./major/175/1221/Dr//6.gif";s:9:"教育学";s:26:"./major/175/1221/Dr//4.gif";s:9:"管理学";s:26:"./major/175/1221/Dr//3.gif";s:6:"哲学";s:27:"./major/175/1221/Dr//11.gif";s:6:"医学";s:27:"./major/175/1221/Dr//10.gif";s:6:"法学";s:26:"./major/175/1221/Dr//1.gif";}</t>
  </si>
  <si>
    <t>{"Address":"Division of Enrollment Services, 11300 N.E. Second Avenue, Miami Shores, Florida 33161-6695","Tel":"1-800-695-2279","Fax":"","Mail":"admissions@mail.barry.edu","ApplyOnline":"https://www.barry.edu/myBarry/login.aspx?ReturnUrl=%2fmybarry%2fapply%2fdefault.aspx%3fSite%3dAdmissionsFinancialAid&amp;Site=AdmissionsFinancialAid","Conditions_Cost": "","Conditions_Edu": "无明确要求", "Conditions_Test": [{"type":"传统托福(PBT)","score":"550"},{"type":"托福机考(CBT)","score":"213"},{"type":"托福网考(IBT)","score":"79"}],"Conditions_Age": "无明确要求","MajorSum": "0", "OpeningTime": "","Tuition": "17910","Other_Application": "30","Other_reg": "-1","Other_books": "-1","ScholarshipUrl": "http://www.barry.edu/gradadmissions/financialAid/Scholarship.htm","alimony":"12768-21600","Other_Conditions": "注：申请人需提交大学成绩单（毕业或未毕业均可）。","Currency": "美元","Rate": "6.3387"}</t>
  </si>
  <si>
    <t>注：申请人需提交GRE成绩。</t>
  </si>
  <si>
    <t>12个月 全日制1年内可完成学业</t>
  </si>
  <si>
    <t>a:3:{s:9:"经济学";s:27:"./major/175/1221/MBA//5.gif";s:9:"管理学";s:27:"./major/175/1221/MBA//3.gif";s:6:"医学";s:28:"./major/175/1221/MBA//10.gif";}</t>
  </si>
  <si>
    <t>{"Address":"","Tel":"","Fax":"","Mail":"","Conditions_Cost": "","Conditions_Edu": "本科毕业", "Conditions_Test": [{"type":"传统托福(PBT)","score":"550"},{"type":"托福机考(CBT)","score":"213"},{"type":"托福网考(IBT)","score":"79"}], "Conditions_Work": "无明确要求","xueZhi": "12个月 全日制1年内可完成学业","Conditions_Age": "无明确要求","MajorSum": "5", "OpeningTime": "","Tuition": "31500","Other_Application": "30","Other_reg": "-1","Other_books": "-1","ScholarshipUrl": "","alimony":"12768-21600","Other_Conditions": "注：申请人需提交GRE成绩。","Currency": "美元","Rate": "6.3387"}</t>
  </si>
  <si>
    <t>a:4:{s:6:"农学";s:34:"./major/175/1221/Foundation//8.gif";s:9:"教育学";s:34:"./major/175/1221/Foundation//4.gif";s:6:"医学";s:35:"./major/175/1221/Foundation//10.gif";s:6:"法学";s:34:"./major/175/1221/Foundation//1.gif";}</t>
  </si>
  <si>
    <t>{"Address":"Division of Enrollment Services, 11300 N.E. Second Avenue, Miami Shores, Florida 33161-6695","Tel":"1-800-695-2279","Fax":"","Mail":"admissions@mail.barry.edu","ApplyOnline":"https://www.barry.edu/myBarry/login.aspx?ReturnUrl=%2fmybarry%2fdefault.aspx，http://www.barry.edu/admissionsfinancialaid/pdf/ug-app.pdf","Conditions_Cost": "","Conditions_Edu": "无明确要求", "Conditions_Test": "","Conditions_Age": "无明确要求","MajorSum": "0", "OpeningTime": "","Tuition": "-1","Other_Application": "-1","Other_reg": "-1","Other_books": "-1","ScholarshipUrl": "","alimony":"12768-21600","Other_Conditions": "无明确要求","Currency": "美元","Rate": "6.3387"}</t>
  </si>
  <si>
    <t>国家大学（拉霍利亚）</t>
  </si>
  <si>
    <t>National University (La Jolla)</t>
  </si>
  <si>
    <t>National University, International Admissions and Student Services, 9388 Lightwave Avenue, 185A, San Diego, CA 92123-7960</t>
  </si>
  <si>
    <t>http://www.nu.edu/Admissions/InternationalAdmissi/Apply.html，http://www.nu.edu/assets/resources/pageResources/NUI_Application_Forms_2012.pdf</t>
  </si>
  <si>
    <t>a:8:{i:0;O:8:"stdClass":2:{s:4:"type";s:17:"传统托福(PBT)";s:5:"score";s:3:"525";}i:1;O:8:"stdClass":2:{s:4:"type";s:17:"托福机考(CBT)";s:5:"score";s:3:"197";}i:2;O:8:"stdClass":2:{s:4:"type";s:17:"托福网考(IBT)";s:5:"score";s:2:"70";}i:3;O:8:"stdClass":2:{s:4:"type";s:6:"雅思";s:5:"score";s:3:"5.5";}i:4;O:8:"stdClass":2:{s:4:"type";s:12:"雅思阅读";s:5:"score";s:3:"5.0";}i:5;O:8:"stdClass":2:{s:4:"type";s:12:"雅思写作";s:5:"score";s:3:"5.0";}i:6;O:8:"stdClass":2:{s:4:"type";s:12:"雅思听力";s:5:"score";s:3:"5.0";}i:7;O:8:"stdClass":2:{s:4:"type";s:12:"雅思口语";s:5:"score";s:3:"5.0";}}</t>
  </si>
  <si>
    <t>+1 (858) 541-7791</t>
  </si>
  <si>
    <t>isa@nu.edu</t>
  </si>
  <si>
    <t>http://www.nu.edu/Admissions/Financial-Aid-and-Scholarships/Scholarships.html</t>
  </si>
  <si>
    <t>+1 (858) 541-7747</t>
  </si>
  <si>
    <t>a:9:{s:6:"文学";s:36:"./major/175/737/Undergraduate//9.gif";s:9:"历史学";s:36:"./major/175/737/Undergraduate//7.gif";s:6:"理学";s:36:"./major/175/737/Undergraduate//6.gif";s:9:"教育学";s:36:"./major/175/737/Undergraduate//4.gif";s:9:"管理学";s:36:"./major/175/737/Undergraduate//3.gif";s:6:"工学";s:36:"./major/175/737/Undergraduate//2.gif";s:6:"军事";s:37:"./major/175/737/Undergraduate//12.gif";s:6:"医学";s:37:"./major/175/737/Undergraduate//10.gif";s:6:"法学";s:36:"./major/175/737/Undergraduate//1.gif";}</t>
  </si>
  <si>
    <t>{"Address":"National University, International Admissions and Student Services, 9388 Lightwave Avenue, 185A, San Diego, CA 92123-7960","Tel":"+1 (858) 541-7747","Fax":"+1 (858) 541-7791","Mail":"isa@nu.edu","ApplyOnline":"http://www.nu.edu/Admissions/InternationalAdmissi/Apply.html，http://www.nu.edu/assets/resources/pageResources/NUI_Application_Forms_2012.pdf","Conditions_Cost": "","Conditions_Edu": "高中毕业", "Conditions_Test": [{"type":"传统托福(PBT)","score":"525"},{"type":"托福机考(CBT)","score":"197"},{"type":"托福网考(IBT)","score":"70"},{"type":"雅思","score":"5.5"},{"type":"雅思阅读","score":"5.0"},{"type":"雅思写作","score":"5.0"},{"type":"雅思听力","score":"5.0"},{"type":"雅思口语","score":"5.0"}],"Conditions_Age": "无明确要求","MajorSum": "48", "OpeningTime": "","Tuition": "8064","Other_Application": "65","Other_reg": "-1","Other_books": "-1","ScholarshipUrl": "http://www.nu.edu/Admissions/Financial-Aid-and-Scholarships/Scholarships.html","alimony":"12768-21600","Other_Conditions": "无明确要求","Currency": "美元","Rate": "6.3387"}</t>
  </si>
  <si>
    <t>a:8:{i:0;O:8:"stdClass":2:{s:4:"type";s:17:"传统托福(PBT)";s:5:"score";s:3:"550";}i:1;O:8:"stdClass":2:{s:4:"type";s:17:"托福机考(CBT)";s:5:"score";s:3:"213";}i:2;O:8:"stdClass":2:{s:4:"type";s:17:"托福网考(IBT)";s:5:"score";s:2:"79";}i:3;O:8:"stdClass":2:{s:4:"type";s:6:"雅思";s:5:"score";s:3:"6.0";}i:4;O:8:"stdClass":2:{s:4:"type";s:12:"雅思阅读";s:5:"score";s:3:"5.0";}i:5;O:8:"stdClass":2:{s:4:"type";s:12:"雅思写作";s:5:"score";s:3:"5.0";}i:6;O:8:"stdClass":2:{s:4:"type";s:12:"雅思听力";s:5:"score";s:3:"5.0";}i:7;O:8:"stdClass":2:{s:4:"type";s:12:"雅思口语";s:5:"score";s:3:"5.0";}}</t>
  </si>
  <si>
    <t>a:9:{s:6:"文学";s:29:"./major/175/737/Master//9.gif";s:9:"历史学";s:29:"./major/175/737/Master//7.gif";s:6:"理学";s:29:"./major/175/737/Master//6.gif";s:9:"教育学";s:29:"./major/175/737/Master//4.gif";s:9:"管理学";s:29:"./major/175/737/Master//3.gif";s:6:"工学";s:29:"./major/175/737/Master//2.gif";s:6:"军事";s:30:"./major/175/737/Master//12.gif";s:6:"医学";s:30:"./major/175/737/Master//10.gif";s:6:"法学";s:29:"./major/175/737/Master//1.gif";}</t>
  </si>
  <si>
    <t>{"Address":"National University, International Admissions and Student Services, 9388 Lightwave Avenue, 185A, San Diego, CA 92123-7960","Tel":"+1 (858) 541-7747","Fax":"+1 (858) 541-7791","Mail":"isa@nu.edu","ApplyOnline":"http://www.nu.edu/Admissions/InternationalAdmissi/Apply.html，http://www.nu.edu/assets/resources/pageResources/NUI_Application_Forms_2012.pdf","Conditions_Cost": "","Conditions_Edu": "本科毕业", "Conditions_Test": [{"type":"传统托福(PBT)","score":"550"},{"type":"托福机考(CBT)","score":"213"},{"type":"托福网考(IBT)","score":"79"},{"type":"雅思","score":"6.0"},{"type":"雅思阅读","score":"5.0"},{"type":"雅思写作","score":"5.0"},{"type":"雅思听力","score":"5.0"},{"type":"雅思口语","score":"5.0"}],"Conditions_Age": "无明确要求","MajorSum": "53", "OpeningTime": "","Tuition": "8064","Other_Application": "65","Other_reg": "-1","Other_books": "-1","ScholarshipUrl": "http://www.nu.edu/Admissions/Financial-Aid-and-Scholarships/Scholarships.html","alimony":"12768-21600","Other_Conditions": "无明确要求","Currency": "美元","Rate": "6.3387"}</t>
  </si>
  <si>
    <t>a:1:{s:9:"管理学";s:33:"./major/175/737/Specialist//3.gif";}</t>
  </si>
  <si>
    <t>{"Address":"National University, International Admissions and Student Services, 9388 Lightwave Avenue, 185A, San Diego, CA 92123-7960","Tel":"+1 (858) 541-7747","Fax":"+1 (858) 541-7791","Mail":"isa@nu.edu","ApplyOnline":"http://www.nu.edu/Admissions/InternationalAdmissi/Apply.html，http://www.nu.edu/assets/resources/pageResources/NUI_Application_Forms_2012.pdf","Conditions_Cost": "","Conditions_Edu": "高中毕业", "Conditions_Test": [{"type":"传统托福(PBT)","score":"525"},{"type":"托福机考(CBT)","score":"197"},{"type":"托福网考(IBT)","score":"70"},{"type":"雅思","score":"5.5"},{"type":"雅思阅读","score":"5.0"},{"type":"雅思写作","score":"5.0"},{"type":"雅思听力","score":"5.0"},{"type":"雅思口语","score":"5.0"}],"Conditions_Age": "无明确要求","MajorSum": "1", "OpeningTime": "","Tuition": "8064","Other_Application": "65","Other_reg": "-1","Other_books": "-1","ScholarshipUrl": "http://www.nu.edu/Admissions/Financial-Aid-and-Scholarships/Scholarships.html","alimony":"12768-21600","Other_Conditions": "无明确要求","Currency": "美元","Rate": "6.3387"}</t>
  </si>
  <si>
    <t>National University, English Language Programs, 9388 Lightwave Avenue #141A, San Diego, CA 92123</t>
  </si>
  <si>
    <t>elp@nu.edu</t>
  </si>
  <si>
    <t>a:1:{s:6:"文学";s:31:"./major/175/737/Language//9.gif";}</t>
  </si>
  <si>
    <t>{"Address":"National University, English Language Programs, 9388 Lightwave Avenue #141A, San Diego, CA 92123","Tel":"+1 (858) 541-7747","Fax":"+1 (858) 541-7791","Mail":"elp@nu.edu","ApplyOnline":"http://www.nu.edu/Admissions/InternationalAdmissi/Apply.html，http://www.nu.edu/assets/resources/pageResources/NUI_Application_Forms_2012.pdf","Conditions_Cost": "","Conditions_Edu": "无明确要求", "Conditions_Test": "","Conditions_Age": "无明确要求","MajorSum": "1", "OpeningTime": "","Tuition": "-1","Other_Application": "-1","Other_reg": "-1","Other_books": "-1","ScholarshipUrl": "","alimony":"12768-21600","Other_Conditions": "无明确要求","Currency": "美元","Rate": "6.3387"}</t>
  </si>
  <si>
    <t>a:4:{s:6:"文学";s:30:"./major/175/737/NetWork//9.gif";s:6:"理学";s:30:"./major/175/737/NetWork//6.gif";s:6:"医学";s:31:"./major/175/737/NetWork//10.gif";s:6:"法学";s:30:"./major/175/737/NetWork//1.gif";}</t>
  </si>
  <si>
    <t>{"Address":"National University, International Admissions and Student Services, 9388 Lightwave Avenue, 185A, San Diego, CA 92123-7960","Tel":"+1 (858) 541-7747","Fax":"+1 (858) 541-7791","Mail":"isa@nu.edu","ApplyOnline":"http://www.nu.edu/Admissions/InternationalAdmissi/Apply.html，http://www.nu.edu/assets/resources/pageResources/NUI_Application_Forms_2012.pdf","Conditions_Cost": "","Conditions_Edu": "无明确要求", "Conditions_Test": "","Conditions_Age": "无明确要求","MajorSum": "8", "OpeningTime": "","Tuition": "8064","Other_Application": "","Other_reg": "-1","Other_books": "-1","ScholarshipUrl": "http://www.nu.edu/Admissions/Financial-Aid-and-Scholarships/Scholarships.html","alimony":"12768-21600","Other_Conditions": "无明确要求","Currency": "美元","Rate": "6.3387"}</t>
  </si>
  <si>
    <t>达拉斯神学院（达拉斯）</t>
  </si>
  <si>
    <t>Dallas Theological Seminary (Dallas)</t>
  </si>
  <si>
    <t>Office of Admissions,Dallas Theological Seminary,3909 Swiss Ave.Dallas,TX 75204USA</t>
  </si>
  <si>
    <t>http://www.dts.edu/admissions/applyonline/</t>
  </si>
  <si>
    <t>a:15:{i:0;O:8:"stdClass":2:{s:4:"type";s:17:"传统托福(PBT)";s:5:"score";s:3:"575";}i:1;O:8:"stdClass":2:{s:4:"type";s:23:"传统托福(PBT)阅读";s:5:"score";s:2:"56";}i:2;O:8:"stdClass":2:{s:4:"type";s:23:"传统托福(PBT)写作";s:5:"score";s:3:"4.5";}i:3;O:8:"stdClass":2:{s:4:"type";s:23:"传统托福(PBT)听力";s:5:"score";s:2:"56";}i:4;O:8:"stdClass":2:{s:4:"type";s:23:"传统托福(PBT)口语";s:5:"score";s:2:"56";}i:5;O:8:"stdClass":2:{s:4:"type";s:17:"托福网考(IBT)";s:5:"score";s:2:"85";}i:6;O:8:"stdClass":2:{s:4:"type";s:23:"托福网考(IBT)阅读";s:5:"score";s:2:"21";}i:7;O:8:"stdClass":2:{s:4:"type";s:23:"托福网考(IBT)写作";s:5:"score";s:2:"20";}i:8;O:8:"stdClass":2:{s:4:"type";s:23:"托福网考(IBT)听力";s:5:"score";s:2:"22";}i:9;O:8:"stdClass":2:{s:4:"type";s:23:"托福网考(IBT)口语";s:5:"score";s:2:"22";}i:10;O:8:"stdClass":2:{s:4:"type";s:6:"雅思";s:5:"score";s:3:"6.5";}i:11;O:8:"stdClass":2:{s:4:"type";s:12:"雅思阅读";s:5:"score";s:3:"6.5";}i:12;O:8:"stdClass":2:{s:4:"type";s:12:"雅思写作";s:5:"score";s:3:"6.0";}i:13;O:8:"stdClass":2:{s:4:"type";s:12:"雅思听力";s:5:"score";s:3:"6.5";}i:14;O:8:"stdClass":2:{s:4:"type";s:12:"雅思口语";s:5:"score";s:3:"6.5";}}</t>
  </si>
  <si>
    <t>internationaloffice@dts.edu</t>
  </si>
  <si>
    <t>a:3:{i:0;O:8:"stdClass":2:{s:4:"time";s:9:"11月1日";s:3:"tip";s:30:"春季入学申请截止时间";}i:1;O:8:"stdClass":2:{s:4:"time";s:8:"7月1日";s:3:"tip";s:30:"秋季入学申请截止时间";}i:2;O:8:"stdClass":2:{s:4:"time";s:8:"4月1日";s:3:"tip";s:30:"夏季入学申请截止时间";}}</t>
  </si>
  <si>
    <t>语言要求：&amp;nbsp;托福写作（TWE）：4.5分以上。</t>
  </si>
  <si>
    <t>http://www.dts.edu/departments/campus/financialaid/needbasedscholarships/</t>
  </si>
  <si>
    <t>+1 214-874-4447，1 214-887-5368</t>
  </si>
  <si>
    <t>a:4:{s:6:"文学";s:30:"./major/175/5567/Master//9.gif";s:9:"教育学";s:30:"./major/175/5567/Master//4.gif";s:9:"管理学";s:30:"./major/175/5567/Master//3.gif";s:6:"哲学";s:31:"./major/175/5567/Master//11.gif";}</t>
  </si>
  <si>
    <t>{"Address":"Office of Admissions,Dallas Theological Seminary,3909 Swiss Ave.Dallas,TX 75204USA","Tel":"+1 214-874-4447，1 214-887-5368","Fax":"","Mail":"internationaloffice@dts.edu","ApplyOnline":"http://www.dts.edu/admissions/applyonline/","Conditions_Cost": "","Conditions_Edu": "本科毕业", "Conditions_Test": [{"type":"传统托福(PBT)","score":"575"},{"type":"传统托福(PBT)阅读","score":"56"},{"type":"传统托福(PBT)写作","score":"4.5"},{"type":"传统托福(PBT)听力","score":"56"},{"type":"传统托福(PBT)口语","score":"56"},{"type":"托福网考(IBT)","score":"85"},{"type":"托福网考(IBT)阅读","score":"21"},{"type":"托福网考(IBT)写作","score":"20"},{"type":"托福网考(IBT)听力","score":"22"},{"type":"托福网考(IBT)口语","score":"22"},{"type":"雅思","score":"6.5"},{"type":"雅思阅读","score":"6.5"},{"type":"雅思写作","score":"6.0"},{"type":"雅思听力","score":"6.5"},{"type":"雅思口语","score":"6.5"}],"Conditions_Age": "无明确要求","MajorSum": "8", "OpeningTime": [{"time":"11月1日","tip":"春季入学申请截止时间"},{"time":"7月1日","tip":"秋季入学申请截止时间"},{"time":"4月1日","tip":"夏季入学申请截止时间"}],"Tuition": "13050","Other_Application": "50","Other_reg": "-1","Other_books": "-1","ScholarshipUrl": "http://www.dts.edu/departments/campus/financialaid/needbasedscholarships/","alimony":"12768-21600","Other_Conditions": "语言要求：&amp;nbsp;托福写作（TWE）：4.5分以上。","Currency": "美元","Rate": "6.3387"}</t>
  </si>
  <si>
    <t>a:3:{i:0;O:8:"stdClass":2:{s:4:"time";s:9:"8月15日";s:3:"tip";s:30:"冬季入学申请截止时间";}i:1;O:8:"stdClass":2:{s:4:"time";s:8:"9月1日";s:3:"tip";s:30:"春季入学申请截止时间";}i:2;O:8:"stdClass":2:{s:4:"time";s:8:"1月1日";s:3:"tip";s:30:"秋季入学申请截止时间";}}</t>
  </si>
  <si>
    <t>a:1:{s:6:"哲学";s:27:"./major/175/5567/Dr//11.gif";}</t>
  </si>
  <si>
    <t>{"Address":"Office of Admissions,Dallas Theological Seminary,3909 Swiss Ave.Dallas,TX 75204USA","Tel":"+1 214-874-4447，1 214-887-5368","Fax":"","Mail":"internationaloffice@dts.edu","ApplyOnline":"http://www.dts.edu/admissions/applyonline/","Conditions_Cost": "","Conditions_Edu": "本科毕业", "Conditions_Test": [{"type":"传统托福(PBT)","score":"575"},{"type":"传统托福(PBT)阅读","score":"56"},{"type":"传统托福(PBT)写作","score":"4.5"},{"type":"传统托福(PBT)听力","score":"56"},{"type":"传统托福(PBT)口语","score":"56"},{"type":"托福网考(IBT)","score":"85"},{"type":"托福网考(IBT)阅读","score":"21"},{"type":"托福网考(IBT)写作","score":"20"},{"type":"托福网考(IBT)听力","score":"22"},{"type":"托福网考(IBT)口语","score":"22"},{"type":"雅思","score":"6.5"},{"type":"雅思阅读","score":"6.5"},{"type":"雅思写作","score":"6.0"},{"type":"雅思听力","score":"6.5"},{"type":"雅思口语","score":"6.5"}],"Conditions_Age": "无明确要求","MajorSum": "3", "OpeningTime": [{"time":"8月15日","tip":"冬季入学申请截止时间"},{"time":"9月1日","tip":"春季入学申请截止时间"},{"time":"1月1日","tip":"秋季入学申请截止时间"}],"Tuition": "17250","Other_Application": "50","Other_reg": "-1","Other_books": "-1","ScholarshipUrl": "http://www.dts.edu/departments/campus/financialaid/needbasedscholarships/","alimony":"12768-21600","Other_Conditions": "语言要求：&amp;nbsp;托福写作（TWE）：4.5分以上。","Currency": "美元","Rate": "6.3387"}</t>
  </si>
  <si>
    <t>纽约州立大学普拉茨堡学院（普拉茨堡）</t>
  </si>
  <si>
    <t>State University of New York-Plattsburgh  (Plattsburgh)</t>
  </si>
  <si>
    <t>State University of New York at Plattsburgh,Kehoe Administration Building, Room 209,101 Broad Street,Plattsburgh, New York 12901 USA</t>
  </si>
  <si>
    <t>http://www.plattsburgh.edu/admissions/international/apply.php</t>
  </si>
  <si>
    <t>a:4:{i:0;O:8:"stdClass":2:{s:4:"type";s:17:"传统托福(PBT)";s:5:"score";s:3:"540";}i:1;O:8:"stdClass":2:{s:4:"type";s:17:"托福网考(IBT)";s:5:"score";s:2:"76";}i:2;O:8:"stdClass":2:{s:4:"type";s:6:"雅思";s:5:"score";s:3:"6.5";}i:3;O:8:"stdClass":2:{s:4:"type";s:3:"SAT";s:5:"score";s:3:"450";}}</t>
  </si>
  <si>
    <t>+1(518) 564-3292</t>
  </si>
  <si>
    <t>geo@plattsburgh.edu</t>
  </si>
  <si>
    <t>美国语言中心（ELS）：112</t>
  </si>
  <si>
    <t>http://www.plattsburgh.edu/offices/admin/financialaid/scholarships.php</t>
  </si>
  <si>
    <t>+1(518) 564-3287</t>
  </si>
  <si>
    <t>a:10:{s:6:"文学";s:37:"./major/175/4138/Undergraduate//9.gif";s:9:"历史学";s:37:"./major/175/4138/Undergraduate//7.gif";s:6:"理学";s:37:"./major/175/4138/Undergraduate//6.gif";s:9:"经济学";s:37:"./major/175/4138/Undergraduate//5.gif";s:9:"教育学";s:37:"./major/175/4138/Undergraduate//4.gif";s:9:"管理学";s:37:"./major/175/4138/Undergraduate//3.gif";s:6:"工学";s:37:"./major/175/4138/Undergraduate//2.gif";s:6:"哲学";s:38:"./major/175/4138/Undergraduate//11.gif";s:6:"医学";s:38:"./major/175/4138/Undergraduate//10.gif";s:6:"法学";s:37:"./major/175/4138/Undergraduate//1.gif";}</t>
  </si>
  <si>
    <t>{"Address":"State University of New York at Plattsburgh,Kehoe Administration Building, Room 209,101 Broad Street,Plattsburgh, New York 12901 USA","Tel":"+1(518) 564-3287","Fax":"+1(518) 564-3292","Mail":"geo@plattsburgh.edu","ApplyOnline":"http://www.plattsburgh.edu/admissions/international/apply.php","Conditions_Cost": "","Conditions_Edu": "高中毕业", "Conditions_Test": [{"type":"传统托福(PBT)","score":"540"},{"type":"托福网考(IBT)","score":"76"},{"type":"雅思","score":"6.5"},{"type":"SAT","score":"450"}],"Conditions_Age": "无明确要求","MajorSum": "88", "OpeningTime": [{"time":"4月1日","tip":"秋季入学申请截止时间"},{"time":"11月1日","tip":"春季入学申请截止时间"}],"Tuition": "15320","Other_Application": "50","Other_reg": "-1","Other_books": "-1","ScholarshipUrl": "http://www.plattsburgh.edu/offices/admin/financialaid/scholarships.php","alimony":"12768-21600","Other_Conditions": "美国语言中心（ELS）：112","Currency": "美元","Rate": "6.3387"}</t>
  </si>
  <si>
    <t>Graduate Admissions Office—113 Kehoe SUNY Plattsburgh 101 Broad Street Plattsburgh, New York 12901-2681 USA</t>
  </si>
  <si>
    <t>http://www.plattsburgh.edu/admissions/graduate/apply.php</t>
  </si>
  <si>
    <t>a:10:{i:0;O:8:"stdClass":2:{s:4:"type";s:17:"传统托福(PBT)";s:5:"score";s:3:"560";}i:1;O:8:"stdClass":2:{s:4:"type";s:23:"传统托福(PBT)阅读";s:5:"score";s:2:"54";}i:2;O:8:"stdClass":2:{s:4:"type";s:23:"传统托福(PBT)写作";s:5:"score";s:2:"54";}i:3;O:8:"stdClass":2:{s:4:"type";s:23:"传统托福(PBT)听力";s:5:"score";s:2:"54";}i:4;O:8:"stdClass":2:{s:4:"type";s:23:"传统托福(PBT)口语";s:5:"score";s:2:"54";}i:5;O:8:"stdClass":2:{s:4:"type";s:17:"托福网考(IBT)";s:5:"score";s:2:"83";}i:6;O:8:"stdClass":2:{s:4:"type";s:23:"托福网考(IBT)阅读";s:5:"score";s:2:"20";}i:7;O:8:"stdClass":2:{s:4:"type";s:23:"托福网考(IBT)写作";s:5:"score";s:2:"20";}i:8;O:8:"stdClass":2:{s:4:"type";s:23:"托福网考(IBT)听力";s:5:"score";s:2:"20";}i:9;O:8:"stdClass":2:{s:4:"type";s:23:"托福网考(IBT)口语";s:5:"score";s:2:"20";}}</t>
  </si>
  <si>
    <t>+1(518) 564-4722</t>
  </si>
  <si>
    <t>graduate@plattsburgh.edu</t>
  </si>
  <si>
    <t>a:2:{i:0;O:8:"stdClass":2:{s:4:"time";s:9:"2月15日";s:3:"tip";s:30:"秋季入学申请截止时间";}i:1;O:8:"stdClass":2:{s:4:"time";s:10:"10月15日";s:3:"tip";s:30:"春季入学申请截止时间";}}</t>
  </si>
  <si>
    <t>+1(518) 564-4723</t>
  </si>
  <si>
    <t>a:5:{s:6:"文学";s:30:"./major/175/4138/Master//9.gif";s:6:"理学";s:30:"./major/175/4138/Master//6.gif";s:9:"教育学";s:30:"./major/175/4138/Master//4.gif";s:9:"管理学";s:30:"./major/175/4138/Master//3.gif";s:6:"医学";s:31:"./major/175/4138/Master//10.gif";}</t>
  </si>
  <si>
    <t>{"Address":"Graduate Admissions Office—113 Kehoe SUNY Plattsburgh 101 Broad Street Plattsburgh, New York 12901-2681 USA","Tel":"+1(518) 564-4723","Fax":"+1(518) 564-4722","Mail":"graduate@plattsburgh.edu","ApplyOnline":"http://www.plattsburgh.edu/admissions/graduate/apply.php","Conditions_Cost": [{"score":"2.5"}],"Conditions_Edu": "本科毕业", "Conditions_Test": [{"type":"传统托福(PBT)","score":"560"},{"type":"传统托福(PBT)阅读","score":"54"},{"type":"传统托福(PBT)写作","score":"54"},{"type":"传统托福(PBT)听力","score":"54"},{"type":"传统托福(PBT)口语","score":"54"},{"type":"托福网考(IBT)","score":"83"},{"type":"托福网考(IBT)阅读","score":"20"},{"type":"托福网考(IBT)写作","score":"20"},{"type":"托福网考(IBT)听力","score":"20"},{"type":"托福网考(IBT)口语","score":"20"}],"Conditions_Age": "无明确要求","MajorSum": "14", "OpeningTime": [{"time":"2月15日","tip":"秋季入学申请截止时间"},{"time":"10月15日","tip":"春季入学申请截止时间"}],"Tuition": "18350","Other_Application": "70","Other_reg": "-1","Other_books": "-1","ScholarshipUrl": "http://www.plattsburgh.edu/offices/admin/financialaid/scholarships.php","alimony":"12768-21600","Other_Conditions": "无明确要求","Currency": "美元","Rate": "6.3387"}</t>
  </si>
  <si>
    <t>a:1:{s:6:"文学";s:34:"./major/175/4138/Specialist//9.gif";}</t>
  </si>
  <si>
    <t>{"Address":"State University of New York at Plattsburgh,Kehoe Administration Building, Room 209,101 Broad Street,Plattsburgh, New York 12901 USA","Tel":"+1(518) 564-3287","Fax":"+1(518) 564-3292","Mail":"geo@plattsburgh.edu","ApplyOnline":"http://www.plattsburgh.edu/admissions/international/apply.php","Conditions_Cost": "","Conditions_Edu": "高中毕业", "Conditions_Test": [{"type":"传统托福(PBT)","score":"540"},{"type":"托福网考(IBT)","score":"76"},{"type":"雅思","score":"6.5"},{"type":"SAT","score":"450"}],"Conditions_Age": "无明确要求","MajorSum": "1", "OpeningTime": [{"time":"4月1日","tip":"秋季入学申请截止时间"},{"time":"11月1日","tip":"春季入学申请截止时间"}],"Tuition": "15320","Other_Application": "50","Other_reg": "-1","Other_books": "-1","ScholarshipUrl": "http://www.plattsburgh.edu/offices/admin/financialaid/scholarships.php","alimony":"12768-21600","Other_Conditions": "无明确要求","Currency": "美元","Rate": "6.3387"}</t>
  </si>
  <si>
    <t>a:5:{i:0;O:8:"stdClass":2:{s:4:"type";s:17:"传统托福(PBT)";s:5:"score";s:3:"450";}i:1;O:8:"stdClass":2:{s:4:"type";s:17:"托福网考(IBT)";s:5:"score";s:2:"45";}i:2;O:8:"stdClass":2:{s:4:"type";s:6:"雅思";s:5:"score";s:1:"5";}i:3;O:8:"stdClass":2:{s:4:"type";s:3:"SAT";s:5:"score";s:3:"350";}i:4;O:8:"stdClass":2:{s:4:"type";s:7:"O-LEVEL";s:5:"score";s:1:"D";}}</t>
  </si>
  <si>
    <t>gottscmk@plattsburgh.edu</t>
  </si>
  <si>
    <t>美国语言中心（ELS）：109-111</t>
  </si>
  <si>
    <t>+1 (518) 564-2298</t>
  </si>
  <si>
    <t>a:2:{s:6:"文学";s:32:"./major/175/4138/Language//9.gif";s:9:"教育学";s:32:"./major/175/4138/Language//4.gif";}</t>
  </si>
  <si>
    <t>{"Address":"State University of New York at Plattsburgh,Kehoe Administration Building, Room 209,101 Broad Street,Plattsburgh, New York 12901 USA","Tel":"+1 (518) 564-2298","Fax":"","Mail":"gottscmk@plattsburgh.edu","ApplyOnline":"http://www.plattsburgh.edu/admissions/international/apply.php","Conditions_Cost": "","Conditions_Edu": "无明确要求", "Conditions_Test": [{"type":"传统托福(PBT)","score":"450"},{"type":"托福网考(IBT)","score":"45"},{"type":"雅思","score":"5"},{"type":"SAT","score":"350"},{"type":"O-LEVEL","score":"D"}],"Conditions_Age": "无明确要求","MajorSum": "1", "OpeningTime": "","Tuition": "-1","Other_Application": "-1","Other_reg": "-1","Other_books": "-1","ScholarshipUrl": "","alimony":"12768-21600","Other_Conditions": "美国语言中心（ELS）：109-111","Currency": "美元","Rate": "6.3387"}</t>
  </si>
  <si>
    <t>a:4:{s:6:"理学";s:31:"./major/175/4138/NetWork//6.gif";s:9:"教育学";s:31:"./major/175/4138/NetWork//4.gif";s:9:"管理学";s:31:"./major/175/4138/NetWork//3.gif";s:6:"医学";s:32:"./major/175/4138/NetWork//10.gif";}</t>
  </si>
  <si>
    <t>{"Address":"Graduate Admissions Office—113 Kehoe SUNY Plattsburgh 101 Broad Street Plattsburgh, New York 12901-2681 USA","Tel":"+1(518) 564-4723","Fax":"+1(518) 564-4722","Mail":"graduate@plattsburgh.edu","ApplyOnline":"http://www.plattsburgh.edu/admissions/graduate/apply.php","Conditions_Cost": "","Conditions_Edu": "无明确要求", "Conditions_Test": "","Conditions_Age": "无明确要求","MajorSum": "7", "OpeningTime": "","Tuition": "18350","Other_Application": "","Other_reg": "-1","Other_books": "-1","ScholarshipUrl": "http://www.plattsburgh.edu/offices/admin/financialaid/scholarships.php","alimony":"12768-21600","Other_Conditions": "无明确要求","Currency": "美元","Rate": "6.3387"}</t>
  </si>
  <si>
    <t>a:2:{s:9:"教育学";s:34:"./major/175/4138/Foundation//4.gif";s:6:"医学";s:35:"./major/175/4138/Foundation//10.gif";}</t>
  </si>
  <si>
    <t>{"Address":"State University of New York at Plattsburgh,Kehoe Administration Building, Room 209,101 Broad Street,Plattsburgh, New York 12901 USA","Tel":"+1(518) 564-3287","Fax":"+1(518) 564-3292","Mail":"geo@plattsburgh.edu","ApplyOnline":"http://www.plattsburgh.edu/admissions/international/apply.php","Conditions_Cost": "","Conditions_Edu": "无明确要求", "Conditions_Test": "","Conditions_Age": "无明确要求","MajorSum": "1", "OpeningTime": "","Tuition": "-1","Other_Application": "-1","Other_reg": "-1","Other_books": "-1","ScholarshipUrl": "","alimony":"12768-21600","Other_Conditions": "无明确要求","Currency": "美元","Rate": "6.3387"}</t>
  </si>
  <si>
    <t>莫宁赛德学院（苏族市）</t>
  </si>
  <si>
    <t>Morningside College (Sioux City)</t>
  </si>
  <si>
    <t>Office of Admission, Morningside College, 1501 Morningside Avenue, Sioux City, Iowa, 51106 USA</t>
  </si>
  <si>
    <t>http://www.morningside.edu/admissions/pages/intl_admission.htm</t>
  </si>
  <si>
    <t>edint@gis.net</t>
  </si>
  <si>
    <t>http://www.morningside.edu/admissions/internationalstudent.htm</t>
  </si>
  <si>
    <t>+1 800-831-0806</t>
  </si>
  <si>
    <t>a:9:{s:6:"文学";s:37:"./major/175/2219/Undergraduate//9.gif";s:9:"历史学";s:37:"./major/175/2219/Undergraduate//7.gif";s:6:"理学";s:37:"./major/175/2219/Undergraduate//6.gif";s:9:"教育学";s:37:"./major/175/2219/Undergraduate//4.gif";s:9:"管理学";s:37:"./major/175/2219/Undergraduate//3.gif";s:6:"工学";s:37:"./major/175/2219/Undergraduate//2.gif";s:6:"哲学";s:38:"./major/175/2219/Undergraduate//11.gif";s:6:"医学";s:38:"./major/175/2219/Undergraduate//10.gif";s:6:"法学";s:37:"./major/175/2219/Undergraduate//1.gif";}</t>
  </si>
  <si>
    <t>{"Address":"Office of Admission, Morningside College, 1501 Morningside Avenue, Sioux City, Iowa, 51106 USA","Tel":"+1 800-831-0806","Fax":"","Mail":"edint@gis.net","ApplyOnline":"http://www.morningside.edu/admissions/pages/intl_admission.htm","Conditions_Cost": "","Conditions_Edu": "高中毕业", "Conditions_Test": [{"type":"传统托福(PBT)","score":"500"},{"type":"托福机考(CBT)","score":"173"},{"type":"托福网考(IBT)","score":"61"}],"Conditions_Age": "无明确要求","MajorSum": "44", "OpeningTime": "","Tuition": "24720","Other_Application": "-1","Other_reg": "-1","Other_books": "-1","ScholarshipUrl": "http://www.morningside.edu/admissions/internationalstudent.htm","alimony":"12768-21600","Other_Conditions": "无明确要求","Currency": "美元","Rate": "6.3387"}</t>
  </si>
  <si>
    <t>Graduate Office Morningside College 1501 Morningside Avenue Sioux City,IA 51106 USA</t>
  </si>
  <si>
    <t>http://www.morningside.edu/admissions/ApplyNow.htm</t>
  </si>
  <si>
    <t>+1 712.274.5470</t>
  </si>
  <si>
    <t>gradappmaterials@morningside.edu</t>
  </si>
  <si>
    <t>http://grad.morningside.edu/FinancialAidInformation.php</t>
  </si>
  <si>
    <t>+1 712.274.5375</t>
  </si>
  <si>
    <t>a:1:{s:9:"教育学";s:30:"./major/175/2219/Master//4.gif";}</t>
  </si>
  <si>
    <t>{"Address":"Graduate Office Morningside College 1501 Morningside Avenue Sioux City,IA 51106 USA","Tel":"+1 712.274.5375","Fax":"+1 712.274.5470","Mail":"gradappmaterials@morningside.edu","ApplyOnline":"http://www.morningside.edu/admissions/ApplyNow.htm","Conditions_Cost": [{"score":"3.0"}],"Conditions_Edu": "本科毕业", "Conditions_Test": "","Conditions_Age": "无明确要求","MajorSum": "2", "OpeningTime": "","Tuition": "21810","Other_Application": "25","Other_reg": "-1","Other_books": "-1","ScholarshipUrl": "http://grad.morningside.edu/FinancialAidInformation.php","alimony":"12768-21600","Other_Conditions": "无明确要求","Currency": "美元","Rate": "6.3387"}</t>
  </si>
  <si>
    <t>a:5:{s:6:"农学";s:34:"./major/175/2219/Foundation//8.gif";s:6:"工学";s:34:"./major/175/2219/Foundation//2.gif";s:6:"哲学";s:35:"./major/175/2219/Foundation//11.gif";s:6:"医学";s:35:"./major/175/2219/Foundation//10.gif";s:6:"法学";s:34:"./major/175/2219/Foundation//1.gif";}</t>
  </si>
  <si>
    <t>{"Address":"Office of Admission, Morningside College, 1501 Morningside Avenue, Sioux City, Iowa, 51106 USA","Tel":"+1 800-831-0806","Fax":"","Mail":"edint@gis.net","ApplyOnline":"http://www.morningside.edu/admissions/pages/intl_admission.htm","Conditions_Cost": "","Conditions_Edu": "无明确要求", "Conditions_Test": "","Conditions_Age": "无明确要求","MajorSum": "12", "OpeningTime": "","Tuition": "-1","Other_Application": "-1","Other_reg": "-1","Other_books": "-1","ScholarshipUrl": "","alimony":"12768-21600","Other_Conditions": "无明确要求","Currency": "美元","Rate": "6.3387"}</t>
  </si>
  <si>
    <t>萨凡纳艺术设计学院(萨凡纳)</t>
  </si>
  <si>
    <t>Savannah College of Art and Design (Savannah)</t>
  </si>
  <si>
    <t>Admission Department, Savannah College of Art and Design, P.O. Box 2072, Savannah, GA 31402-2072 USA</t>
  </si>
  <si>
    <t>http://www.scad.edu/admission/undergraduate/admission-requirements.cfm</t>
  </si>
  <si>
    <t>a:3:{i:0;O:8:"stdClass":2:{s:4:"type";s:17:"传统托福(PBT)";s:5:"score";s:3:"550";}i:1;O:8:"stdClass":2:{s:4:"type";s:17:"托福网考(IBT)";s:5:"score";s:2:"85";}i:2;O:8:"stdClass":2:{s:4:"type";s:6:"雅思";s:5:"score";s:3:"6.5";}}</t>
  </si>
  <si>
    <t>+1 912.525.5986</t>
  </si>
  <si>
    <t>admission@scad.edu</t>
  </si>
  <si>
    <t>a:3:{i:0;O:8:"stdClass":2:{s:4:"time";s:9:"12月1日";s:3:"tip";s:30:"冬季入学申请截止日期";}i:1;O:8:"stdClass":2:{s:4:"time";s:9:"2月15日";s:3:"tip";s:30:"春季入学申请截止日期";}i:2;O:8:"stdClass":2:{s:4:"time";s:9:"5月15日";s:3:"tip";s:30:"夏季入学申请截止日期";}}</t>
  </si>
  <si>
    <t>语言要求：&amp;nbsp;托福网考（IBT）：口语23，写作24，听力20，写作18&amp;nbsp;SAT：写作500</t>
  </si>
  <si>
    <t>http://www.scad.edu/admission/cost-financial-aid/financial-aid/scholarships/</t>
  </si>
  <si>
    <t>+1 800.869.7223</t>
  </si>
  <si>
    <t>a:6:{s:6:"文学";s:37:"./major/175/1692/Undergraduate//9.gif";s:9:"历史学";s:37:"./major/175/1692/Undergraduate//7.gif";s:6:"理学";s:37:"./major/175/1692/Undergraduate//6.gif";s:9:"教育学";s:37:"./major/175/1692/Undergraduate//4.gif";s:9:"管理学";s:37:"./major/175/1692/Undergraduate//3.gif";s:6:"工学";s:37:"./major/175/1692/Undergraduate//2.gif";}</t>
  </si>
  <si>
    <t>{"Address":"Admission Department, Savannah College of Art and Design, P.O. Box 2072, Savannah, GA 31402-2072 USA","Tel":"+1 800.869.7223","Fax":"+1 912.525.5986","Mail":"admission@scad.edu","ApplyOnline":"http://www.scad.edu/admission/undergraduate/admission-requirements.cfm","Conditions_Cost": "","Conditions_Edu": "高中毕业", "Conditions_Test": [{"type":"传统托福(PBT)","score":"550"},{"type":"托福网考(IBT)","score":"85"},{"type":"雅思","score":"6.5"}],"Conditions_Age": "无明确要求","MajorSum": "33", "OpeningTime": [{"time":"12月1日","tip":"冬季入学申请截止日期"},{"time":"2月15日","tip":"春季入学申请截止日期"},{"time":"5月15日","tip":"夏季入学申请截止日期"}],"Tuition": "29070","Other_Application": "25","Other_reg": "-1","Other_books": "-1","ScholarshipUrl": "http://www.scad.edu/admission/cost-financial-aid/financial-aid/scholarships/","alimony":"12768-21600","Other_Conditions": "语言要求：&amp;nbsp;托福网考（IBT）：口语23，写作24，听力20，写作18&amp;nbsp;SAT：写作500","Currency": "美元","Rate": "6.3387"}</t>
  </si>
  <si>
    <t>http://www.scad.edu/admission/graduate/admission-requirements.cfm</t>
  </si>
  <si>
    <t>a:7:{s:6:"文学";s:30:"./major/175/1692/Master//9.gif";s:9:"历史学";s:30:"./major/175/1692/Master//7.gif";s:6:"理学";s:30:"./major/175/1692/Master//6.gif";s:9:"教育学";s:30:"./major/175/1692/Master//4.gif";s:9:"管理学";s:30:"./major/175/1692/Master//3.gif";s:6:"工学";s:30:"./major/175/1692/Master//2.gif";s:6:"法学";s:30:"./major/175/1692/Master//1.gif";}</t>
  </si>
  <si>
    <t>{"Address":"Admission Department, Savannah College of Art and Design, P.O. Box 2072, Savannah, GA 31402-2072 USA","Tel":"+1 800.869.7223","Fax":"+1 912.525.5986","Mail":"admission@scad.edu","ApplyOnline":"http://www.scad.edu/admission/graduate/admission-requirements.cfm","Conditions_Cost": "","Conditions_Edu": "本科毕业", "Conditions_Test": [{"type":"传统托福(PBT)","score":"550"},{"type":"托福网考(IBT)","score":"85"},{"type":"雅思","score":"6.5"}],"Conditions_Age": "无明确要求","MajorSum": "0", "OpeningTime": [{"time":"12月1日","tip":"冬季入学申请截止日期"},{"time":"2月15日","tip":"春季入学申请截止日期"},{"time":"5月15日","tip":"夏季入学申请截止日期"}],"Tuition": "29520","Other_Application": "25","Other_reg": "-1","Other_books": "-1","ScholarshipUrl": "http://www.scad.edu/admission/cost-financial-aid/financial-aid/scholarships/","alimony":"12768-21600","Other_Conditions": "语言要求：&amp;nbsp;托福网考（IBT）：口语23，写作24，听力20，写作18&amp;nbsp;SAT：写作500","Currency": "美元","Rate": "6.3387"}</t>
  </si>
  <si>
    <t>{"Address":"","Tel":"","Fax":"","Mail":"","ApplyOnline":"","Conditions_Cost": "","Conditions_Edu": "无明确要求", "Conditions_Test": "","Conditions_Age": "无明确要求","MajorSum": "0", "OpeningTime": "","Tuition": "-1","Other_Application": "-1","Other_reg": "-1","Other_books": "-1","ScholarshipUrl": "http://www.scad.edu/admission/cost-financial-aid/financial-aid/scholarships/","alimony":"12768-21600","Other_Conditions": "无明确要求","Currency": "美元","Rate": "6.3387"}</t>
  </si>
  <si>
    <t>https://admission.scad.edu/forms/appOnlineApplication?studentTypeCode=T</t>
  </si>
  <si>
    <t>申请人需提交相关学术和语言证明。</t>
  </si>
  <si>
    <t>a:2:{s:6:"文学";s:32:"./major/175/1692/Language//9.gif";s:9:"教育学";s:32:"./major/175/1692/Language//4.gif";}</t>
  </si>
  <si>
    <t>{"Address":"Admission Department, Savannah College of Art and Design, P.O. Box 2072, Savannah, GA 31402-2072 USA","Tel":"+1 800.869.7223","Fax":"+1 912.525.5986","Mail":"admission@scad.edu","ApplyOnline":"https://admission.scad.edu/forms/appOnlineApplication?studentTypeCode=T","Conditions_Cost": "","Conditions_Edu": "无明确要求", "Conditions_Test": "","Conditions_Age": "无明确要求","MajorSum": "0", "OpeningTime": "","Tuition": "240","Other_Application": "25","Other_reg": "-1","Other_books": "-1","ScholarshipUrl": "","alimony":"12768-21600","Other_Conditions": "申请人需提交相关学术和语言证明。","Currency": "美元","Rate": "6.3387"}</t>
  </si>
  <si>
    <t>SCAD Admission Department, Savannah College of Art and Design, P.O. Box 2072, Savannah, GA 31402-2072 USA</t>
  </si>
  <si>
    <t>a:10:{s:6:"文学";s:31:"./major/175/1692/NetWork//9.gif";s:9:"历史学";s:31:"./major/175/1692/NetWork//7.gif";s:6:"理学";s:31:"./major/175/1692/NetWork//6.gif";s:9:"教育学";s:31:"./major/175/1692/NetWork//4.gif";s:9:"管理学";s:31:"./major/175/1692/NetWork//3.gif";s:6:"工学";s:31:"./major/175/1692/NetWork//2.gif";s:6:"军事";s:32:"./major/175/1692/NetWork//12.gif";s:6:"哲学";s:32:"./major/175/1692/NetWork//11.gif";s:6:"医学";s:32:"./major/175/1692/NetWork//10.gif";s:6:"法学";s:31:"./major/175/1692/NetWork//1.gif";}</t>
  </si>
  <si>
    <t>{"Address":"SCAD Admission Department, Savannah College of Art and Design, P.O. Box 2072, Savannah, GA 31402-2072 USA","Tel":"+1 800.869.7223","Fax":"+1 912.525.5986","Mail":"admission@scad.edu","ApplyOnline":"","Conditions_Cost": "","Conditions_Edu": "无明确要求", "Conditions_Test": "","Conditions_Age": "无明确要求","MajorSum": "0", "OpeningTime": "","Tuition": "3255","Other_Application": "","Other_reg": "-1","Other_books": "-1","ScholarshipUrl": "","alimony":"12768-21600","Other_Conditions": "无明确要求","Currency": "美元","Rate": "6.3387"}</t>
  </si>
  <si>
    <t>奥古斯塔纳学院（罗克岛）</t>
  </si>
  <si>
    <t>Augustana College (Rock Island)</t>
  </si>
  <si>
    <t>Augustana College Office of Admissions 639 38th Street Rock Island, IL 61201-2296  USA</t>
  </si>
  <si>
    <t>http://www.augustana.edu/admissions/apply</t>
  </si>
  <si>
    <t>1 (309) 794-8797</t>
  </si>
  <si>
    <t>admissions@augustana.edu，liznino@augustana.edu</t>
  </si>
  <si>
    <t>http://www.augustana.edu/admissions/financial-assistance/prospective-students/scholarship-information</t>
  </si>
  <si>
    <t>1 (309) 794-7341，1 (309) 794-7540</t>
  </si>
  <si>
    <t>a:11:{s:6:"文学";s:37:"./major/175/1797/Undergraduate//9.gif";s:6:"农学";s:37:"./major/175/1797/Undergraduate//8.gif";s:9:"历史学";s:37:"./major/175/1797/Undergraduate//7.gif";s:6:"理学";s:37:"./major/175/1797/Undergraduate//6.gif";s:9:"经济学";s:37:"./major/175/1797/Undergraduate//5.gif";s:9:"教育学";s:37:"./major/175/1797/Undergraduate//4.gif";s:9:"管理学";s:37:"./major/175/1797/Undergraduate//3.gif";s:6:"工学";s:37:"./major/175/1797/Undergraduate//2.gif";s:6:"哲学";s:38:"./major/175/1797/Undergraduate//11.gif";s:6:"医学";s:38:"./major/175/1797/Undergraduate//10.gif";s:6:"法学";s:37:"./major/175/1797/Undergraduate//1.gif";}</t>
  </si>
  <si>
    <t>{"Address":"Augustana College Office of Admissions 639 38th Street Rock Island, IL 61201-2296  USA","Tel":"1 (309) 794-7341，1 (309) 794-7540","Fax":"1 (309) 794-8797","Mail":"admissions@augustana.edu，liznino@augustana.edu","ApplyOnline":"http://www.augustana.edu/admissions/apply","Conditions_Cost": "","Conditions_Edu": "高中毕业", "Conditions_Test": [{"type":"传统托福(PBT)","score":"550"},{"type":"托福网考(IBT)","score":"80"},{"type":"雅思","score":"6.5"}],"Conditions_Age": "无明确要求","MajorSum": "51", "OpeningTime": "","Tuition": "35835","Other_Application": "35","Other_reg": "-1","Other_books": "1000","ScholarshipUrl": "http://www.augustana.edu/admissions/financial-assistance/prospective-students/scholarship-information","alimony":"12768-21600","Other_Conditions": "申请者可提交SAT、ACT成绩。","Currency": "美元","Rate": "6.3387"}</t>
  </si>
  <si>
    <t>a:4:{s:6:"农学";s:34:"./major/175/1797/Foundation//8.gif";s:9:"教育学";s:34:"./major/175/1797/Foundation//4.gif";s:6:"医学";s:35:"./major/175/1797/Foundation//10.gif";s:6:"法学";s:34:"./major/175/1797/Foundation//1.gif";}</t>
  </si>
  <si>
    <t>{"Address":"Augustana College Office of Admissions 639 38th Street Rock Island, IL 61201-2296  USA","Tel":"1 (309) 794-7341，1 (309) 794-7540","Fax":"1 (309) 794-8797","Mail":"admissions@augustana.edu，liznino@augustana.edu","ApplyOnline":"http://www.augustana.edu/admissions/apply","Conditions_Cost": "","Conditions_Edu": "无明确要求", "Conditions_Test": "","Conditions_Age": "无明确要求","MajorSum": "9", "OpeningTime": "","Tuition": "-1","Other_Application": "-1","Other_reg": "-1","Other_books": "-1","ScholarshipUrl": "","alimony":"12768-21600","Other_Conditions": "无明确要求","Currency": "美元","Rate": "6.3387"}</t>
  </si>
  <si>
    <t>哥伦布州立大学（哥伦布）</t>
  </si>
  <si>
    <t>Columbus State University (Columbus)</t>
  </si>
  <si>
    <t>International Admissions, Admissions Office, Columbus State University, 4225 University Avenue, Columbus, Georgia 31907</t>
  </si>
  <si>
    <t>https://admissions.columbusstate.edu/applications/intl_undergrad_app.php</t>
  </si>
  <si>
    <t>recruitment@columbusstate.edu</t>
  </si>
  <si>
    <t>http://finaid.columbusstate.edu/scholarships/index.php</t>
  </si>
  <si>
    <t>+1 706-507-8980</t>
  </si>
  <si>
    <t>a:9:{s:6:"文学";s:37:"./major/175/1581/Undergraduate//9.gif";s:9:"历史学";s:37:"./major/175/1581/Undergraduate//7.gif";s:6:"理学";s:37:"./major/175/1581/Undergraduate//6.gif";s:9:"经济学";s:37:"./major/175/1581/Undergraduate//5.gif";s:9:"教育学";s:37:"./major/175/1581/Undergraduate//4.gif";s:9:"管理学";s:37:"./major/175/1581/Undergraduate//3.gif";s:6:"工学";s:37:"./major/175/1581/Undergraduate//2.gif";s:6:"医学";s:38:"./major/175/1581/Undergraduate//10.gif";s:6:"法学";s:37:"./major/175/1581/Undergraduate//1.gif";}</t>
  </si>
  <si>
    <t>{"Address":"International Admissions, Admissions Office, Columbus State University, 4225 University Avenue, Columbus, Georgia 31907","Tel":"+1 706-507-8980","Fax":"","Mail":"recruitment@columbusstate.edu","ApplyOnline":"https://admissions.columbusstate.edu/applications/intl_undergrad_app.php","Conditions_Cost": "","Conditions_Edu": "高中毕业", "Conditions_Test": [{"type":"传统托福(PBT)","score":"550"},{"type":"托福机考(CBT)","score":"213"},{"type":"托福网考(IBT)","score":"79"},{"type":"雅思","score":"6.5"}],"Conditions_Age": "无明确要求","MajorSum": "45", "OpeningTime": "","Tuition": "17556","Other_Application": "40","Other_reg": "-1","Other_books": "-1","ScholarshipUrl": "http://finaid.columbusstate.edu/scholarships/index.php","alimony":"12768-21600","Other_Conditions": "无明确要求","Currency": "美元","Rate": "6.3387"}</t>
  </si>
  <si>
    <t>International Admissions,International House,Columbus State University 4225 University Avenue,Columbus, Georgia 31907</t>
  </si>
  <si>
    <t>http://admissions.columbusstate.edu/applications/intl_grad_app.php</t>
  </si>
  <si>
    <t>graduate@columbusstate.edu</t>
  </si>
  <si>
    <t>+1 706-507-8640</t>
  </si>
  <si>
    <t>a:5:{s:6:"文学";s:30:"./major/175/1581/Master//9.gif";s:9:"历史学";s:30:"./major/175/1581/Master//7.gif";s:6:"理学";s:30:"./major/175/1581/Master//6.gif";s:9:"教育学";s:30:"./major/175/1581/Master//4.gif";s:9:"管理学";s:30:"./major/175/1581/Master//3.gif";}</t>
  </si>
  <si>
    <t>{"Address":"International Admissions,International House,Columbus State University 4225 University Avenue,Columbus, Georgia 31907","Tel":"+1 706-507-8640","Fax":"","Mail":"graduate@columbusstate.edu","ApplyOnline":"http://admissions.columbusstate.edu/applications/intl_grad_app.php","Conditions_Cost": "","Conditions_Edu": "本科毕业", "Conditions_Test": [{"type":"传统托福(PBT)","score":"550"},{"type":"托福机考(CBT)","score":"213"},{"type":"托福网考(IBT)","score":"79"},{"type":"雅思","score":"6.5"}],"Conditions_Age": "无明确要求","MajorSum": "8", "OpeningTime": "","Tuition": "18292","Other_Application": "50","Other_reg": "-1","Other_books": "-1","ScholarshipUrl": "http://finaid.columbusstate.edu/scholarships/index.php","alimony":"12768-21600","Other_Conditions": "无明确要求","Currency": "美元","Rate": "6.3387"}</t>
  </si>
  <si>
    <t>1.提交GRE、GMAT、MAT考试成绩。</t>
  </si>
  <si>
    <t>a:1:{s:9:"教育学";s:26:"./major/175/1581/Dr//4.gif";}</t>
  </si>
  <si>
    <t>{"Address":"International Admissions,International House,Columbus State University 4225 University Avenue,Columbus, Georgia 31907","Tel":"+1 706-507-8640","Fax":"","Mail":"graduate@columbusstate.edu","ApplyOnline":"http://admissions.columbusstate.edu/applications/intl_grad_app.php","Conditions_Cost": [{"score":"四分制  3.5","tip":"GPA"}],"Conditions_Edu": "硕士毕业", "Conditions_Test": [{"type":"传统托福(PBT)","score":"550"},{"type":"托福机考(CBT)","score":"213"},{"type":"托福网考(IBT)","score":"79"},{"type":"雅思","score":"6.5"}],"Conditions_Age": "无明确要求","MajorSum": "1", "OpeningTime": "","Tuition": "18292","Other_Application": "50","Other_reg": "-1","Other_books": "-1","ScholarshipUrl": "http://finaid.columbusstate.edu/scholarships/index.php","alimony":"12768-21600","Other_Conditions": "1.提交GRE、GMAT、MAT考试成绩。","Currency": "美元","Rate": "6.3387"}</t>
  </si>
  <si>
    <t>a:7:{s:6:"文学";s:34:"./major/175/1581/Specialist//9.gif";s:9:"历史学";s:34:"./major/175/1581/Specialist//7.gif";s:6:"理学";s:34:"./major/175/1581/Specialist//6.gif";s:9:"教育学";s:34:"./major/175/1581/Specialist//4.gif";s:6:"工学";s:34:"./major/175/1581/Specialist//2.gif";s:6:"医学";s:35:"./major/175/1581/Specialist//10.gif";s:6:"法学";s:34:"./major/175/1581/Specialist//1.gif";}</t>
  </si>
  <si>
    <t>{"Address":"International Admissions, Admissions Office, Columbus State University, 4225 University Avenue, Columbus, Georgia 31907","Tel":"+1 706-507-8980","Fax":"","Mail":"recruitment@columbusstate.edu","ApplyOnline":"https://admissions.columbusstate.edu/applications/intl_undergrad_app.php","Conditions_Cost": "","Conditions_Edu": "高中毕业", "Conditions_Test": [{"type":"传统托福(PBT)","score":"550"},{"type":"托福机考(CBT)","score":"213"},{"type":"托福网考(IBT)","score":"79"},{"type":"雅思","score":"6.5"}],"Conditions_Age": "无明确要求","MajorSum": "17", "OpeningTime": "","Tuition": "17556","Other_Application": "40","Other_reg": "-1","Other_books": "-1","ScholarshipUrl": "http://finaid.columbusstate.edu/scholarships/index.php","alimony":"12768-21600","Other_Conditions": "无明确要求","Currency": "美元","Rate": "6.3387"}</t>
  </si>
  <si>
    <t>Rachel Wilcox, Continuing Education, Columbus State University, 4225 University Avenue, Columbus, GA 31907</t>
  </si>
  <si>
    <t>http://continuinged.columbusstate.edu/wp-content/themes/ContinuingEducation/forms/eli_form.html</t>
  </si>
  <si>
    <t>a:3:{i:0;O:8:"stdClass":2:{s:4:"type";s:17:"传统托福(PBT)";s:5:"score";s:3:"480";}i:1;O:8:"stdClass":2:{s:4:"type";s:17:"托福网考(IBT)";s:5:"score";s:2:"54";}i:2;O:8:"stdClass":2:{s:4:"type";s:6:"雅思";s:5:"score";s:3:"4.5";}}</t>
  </si>
  <si>
    <t>+1 706-569-3113</t>
  </si>
  <si>
    <t>learnenglish@columbusstate.edu</t>
  </si>
  <si>
    <t>+1 706-507-8521</t>
  </si>
  <si>
    <t>a:2:{s:6:"文学";s:32:"./major/175/1581/Language//9.gif";s:9:"教育学";s:32:"./major/175/1581/Language//4.gif";}</t>
  </si>
  <si>
    <t>{"Address":"Rachel Wilcox, Continuing Education, Columbus State University, 4225 University Avenue, Columbus, GA 31907","Tel":"+1 706-507-8521","Fax":"+1 706-569-3113","Mail":"learnenglish@columbusstate.edu","ApplyOnline":"http://continuinged.columbusstate.edu/wp-content/themes/ContinuingEducation/forms/eli_form.html","Conditions_Cost": "","Conditions_Edu": "无明确要求", "Conditions_Test": [{"type":"传统托福(PBT)","score":"480"},{"type":"托福网考(IBT)","score":"54"},{"type":"雅思","score":"4.5"}],"Conditions_Age": "无明确要求","MajorSum": "1", "OpeningTime": "","Tuition": "115","Other_Application": "40","Other_reg": "-1","Other_books": "-1","ScholarshipUrl": "","alimony":"12768-21600","Other_Conditions": "无明确要求","Currency": "美元","Rate": "6.3387"}</t>
  </si>
  <si>
    <t>a:1:{s:6:"工学";s:31:"./major/175/1581/NetWork//2.gif";}</t>
  </si>
  <si>
    <t>{"Address":"International Admissions,International House,Columbus State University 4225 University Avenue,Columbus, Georgia 31907","Tel":"+1 706-507-8640","Fax":"","Mail":"graduate@columbusstate.edu","ApplyOnline":"http://admissions.columbusstate.edu/applications/intl_grad_app.php","Conditions_Cost": "","Conditions_Edu": "无明确要求", "Conditions_Test": "","Conditions_Age": "无明确要求","MajorSum": "3", "OpeningTime": "","Tuition": "18292","Other_Application": "","Other_reg": "-1","Other_books": "-1","ScholarshipUrl": "http://finaid.columbusstate.edu/scholarships/index.php","alimony":"12768-21600","Other_Conditions": "无明确要求","Currency": "美元","Rate": "6.3387"}</t>
  </si>
  <si>
    <t>a:5:{s:6:"农学";s:34:"./major/175/1581/Foundation//8.gif";s:9:"教育学";s:34:"./major/175/1581/Foundation//4.gif";s:6:"工学";s:34:"./major/175/1581/Foundation//2.gif";s:6:"医学";s:35:"./major/175/1581/Foundation//10.gif";s:6:"法学";s:34:"./major/175/1581/Foundation//1.gif";}</t>
  </si>
  <si>
    <t>{"Address":"International Admissions, Admissions Office, Columbus State University, 4225 University Avenue, Columbus, Georgia 31907","Tel":"+1 706-507-8980","Fax":"","Mail":"recruitment@columbusstate.edu","ApplyOnline":"https://admissions.columbusstate.edu/applications/intl_undergrad_app.php","Conditions_Cost": "","Conditions_Edu": "无明确要求", "Conditions_Test": "","Conditions_Age": "无明确要求","MajorSum": "6", "OpeningTime": "","Tuition": "-1","Other_Application": "-1","Other_reg": "-1","Other_books": "-1","ScholarshipUrl": "","alimony":"12768-21600","Other_Conditions": "无明确要求","Currency": "美元","Rate": "6.3387"}</t>
  </si>
  <si>
    <t>摩海德州立大学（摩海德）</t>
  </si>
  <si>
    <t>Morehead State University (Morehead)</t>
  </si>
  <si>
    <t>Office of Enrollment Services 100 Admissions Center Morehead State University Morehead, KY 40351 U.S.A.</t>
  </si>
  <si>
    <t>http://www.moreheadstate.edu/apply/</t>
  </si>
  <si>
    <t>+1 606.783.5038</t>
  </si>
  <si>
    <t>admissions@moreheadstate.edu</t>
  </si>
  <si>
    <t>a:2:{i:0;O:8:"stdClass":2:{s:4:"time";s:10:"12月10日";s:3:"tip";s:30:"春季入学申请截止日期";}i:1;O:8:"stdClass":2:{s:4:"time";s:9:"7月30日";s:3:"tip";s:30:"秋季入学申请截止日期";}}</t>
  </si>
  <si>
    <t>1.申请者需提交就读学校成绩单。&amp;nbsp;2.提供英语能力证明。&amp;nbsp;3.提供ACT、SAT考试成绩。</t>
  </si>
  <si>
    <t>http://www.moreheadstate.edu/scholarship/</t>
  </si>
  <si>
    <t>1-606-783-2000，1-800-585-6781</t>
  </si>
  <si>
    <t>a:11:{s:6:"文学";s:37:"./major/175/2405/Undergraduate//9.gif";s:6:"农学";s:37:"./major/175/2405/Undergraduate//8.gif";s:9:"历史学";s:37:"./major/175/2405/Undergraduate//7.gif";s:6:"理学";s:37:"./major/175/2405/Undergraduate//6.gif";s:9:"经济学";s:37:"./major/175/2405/Undergraduate//5.gif";s:9:"教育学";s:37:"./major/175/2405/Undergraduate//4.gif";s:9:"管理学";s:37:"./major/175/2405/Undergraduate//3.gif";s:6:"工学";s:37:"./major/175/2405/Undergraduate//2.gif";s:6:"哲学";s:38:"./major/175/2405/Undergraduate//11.gif";s:6:"医学";s:38:"./major/175/2405/Undergraduate//10.gif";s:6:"法学";s:37:"./major/175/2405/Undergraduate//1.gif";}</t>
  </si>
  <si>
    <t>{"Address":"Office of Enrollment Services 100 Admissions Center Morehead State University Morehead, KY 40351 U.S.A. ","Tel":"1-606-783-2000，1-800-585-6781","Fax":"+1 606.783.5038","Mail":"admissions@moreheadstate.edu","ApplyOnline":"http://www.moreheadstate.edu/apply/","Conditions_Cost": "","Conditions_Edu": "高中毕业", "Conditions_Test": "","Conditions_Age": "无明确要求","MajorSum": "86", "OpeningTime": [{"time":"12月10日","tip":"春季入学申请截止日期"},{"time":"7月30日","tip":"秋季入学申请截止日期"}],"Tuition": "18746","Other_Application": "30","Other_reg": "-1","Other_books": "-1","ScholarshipUrl": "http://www.moreheadstate.edu/scholarship/","alimony":"12768-21600","Other_Conditions": "1.申请者需提交就读学校成绩单。&amp;nbsp;2.提供英语能力证明。&amp;nbsp;3.提供ACT、SAT考试成绩。","Currency": "美元","Rate": "6.3387"}</t>
  </si>
  <si>
    <t>Graduate Admissions  Morehead State University  100 Admissions Center  Morehead, KY 40351-1689</t>
  </si>
  <si>
    <t>http://www2.moreheadstate.edu/oie/index.aspx?id=6203</t>
  </si>
  <si>
    <t>a:4:{i:0;O:8:"stdClass":2:{s:4:"type";s:17:"传统托福(PBT)";s:5:"score";s:3:"500";}i:1;O:8:"stdClass":2:{s:4:"type";s:17:"托福网考(IBT)";s:5:"score";s:2:"61";}i:2;O:8:"stdClass":2:{s:4:"type";s:6:"雅思";s:5:"score";s:3:"5.5";}i:3;O:8:"stdClass":2:{s:4:"type";s:21:"密歇根英语考试";s:5:"score";s:2:"82";}}</t>
  </si>
  <si>
    <t>a:8:{s:6:"文学";s:30:"./major/175/2405/Master//9.gif";s:6:"理学";s:30:"./major/175/2405/Master//6.gif";s:9:"教育学";s:30:"./major/175/2405/Master//4.gif";s:9:"管理学";s:30:"./major/175/2405/Master//3.gif";s:6:"工学";s:30:"./major/175/2405/Master//2.gif";s:21:"职教及其他类别";s:31:"./major/175/2405/Master//13.gif";s:6:"医学";s:31:"./major/175/2405/Master//10.gif";s:6:"法学";s:30:"./major/175/2405/Master//1.gif";}</t>
  </si>
  <si>
    <t>{"Address":"Graduate Admissions  Morehead State University  100 Admissions Center  Morehead, KY 40351-1689  ","Tel":"1-606-783-2000，1-800-585-6781","Fax":"+1 606.783.5038","Mail":"admissions@moreheadstate.edu","ApplyOnline":"http://www2.moreheadstate.edu/oie/index.aspx?id=6203","Conditions_Cost": "","Conditions_Edu": "本科毕业", "Conditions_Test": [{"type":"传统托福(PBT)","score":"500"},{"type":"托福网考(IBT)","score":"61"},{"type":"雅思","score":"5.5"},{"type":"密歇根英语考试","score":"82"}],"Conditions_Age": "无明确要求","MajorSum": "48", "OpeningTime": "","Tuition": "12840","Other_Application": "30","Other_reg": "-1","Other_books": "-1","ScholarshipUrl": "http://www.moreheadstate.edu/scholarship/","alimony":"12768-21600","Other_Conditions": "1.提交GRE、GMAT考试成绩。","Currency": "美元","Rate": "6.3387"}</t>
  </si>
  <si>
    <t>a:2:{s:9:"教育学";s:26:"./major/175/2405/Dr//4.gif";s:9:"管理学";s:26:"./major/175/2405/Dr//3.gif";}</t>
  </si>
  <si>
    <t>{"Address":"Graduate Admissions  Morehead State University  100 Admissions Center  Morehead, KY 40351-1689  ","Tel":"1-606-783-2000，1-800-585-6781","Fax":"+1 606.783.5038 ","Mail":"admissions@moreheadstate.edu","ApplyOnline":"http://www2.moreheadstate.edu/oie/index.aspx?id=6203","Conditions_Cost": "","Conditions_Edu": "本科毕业", "Conditions_Test": [{"type":"传统托福(PBT)","score":"500"},{"type":"托福网考(IBT)","score":"61"},{"type":"雅思","score":"5.5"},{"type":"密歇根英语考试","score":"82"}],"Conditions_Age": "无明确要求","MajorSum": "1", "OpeningTime": "","Tuition": "18630","Other_Application": "30","Other_reg": "-1","Other_books": "-1","ScholarshipUrl": "http://www.moreheadstate.edu/scholarship/","alimony":"12768-21600","Other_Conditions": "1.提交GRE、GMAT考试成绩。","Currency": "美元","Rate": "6.3387"}</t>
  </si>
  <si>
    <t>a:3:{s:9:"管理学";s:34:"./major/175/2405/Specialist//3.gif";s:6:"工学";s:34:"./major/175/2405/Specialist//2.gif";s:6:"医学";s:35:"./major/175/2405/Specialist//10.gif";}</t>
  </si>
  <si>
    <t>{"Address":"Office of Enrollment Services 100 Admissions Center Morehead State University Morehead, KY 40351 U.S.A. ","Tel":"1-606-783-2000，1-800-585-6781","Fax":"+1 606.783.5038","Mail":"admissions@moreheadstate.edu","ApplyOnline":"http://www.moreheadstate.edu/apply/","Conditions_Cost": "","Conditions_Edu": "高中毕业", "Conditions_Test": "","Conditions_Age": "无明确要求","MajorSum": "5", "OpeningTime": [{"time":"12月10日","tip":"春季入学申请截止日期"},{"time":"7月30日","tip":"秋季入学申请截止日期"}],"Tuition": "18746","Other_Application": "30","Other_reg": "-1","Other_books": "-1","ScholarshipUrl": "http://www.moreheadstate.edu/scholarship/","alimony":"12768-21600","Other_Conditions": "1.申请者需提交就读学校成绩单。&amp;nbsp;2.提供英语能力证明。&amp;nbsp;3.提供ACT、SAT考试成绩。","Currency": "美元","Rate": "6.3387"}</t>
  </si>
  <si>
    <t>a:6:{s:6:"文学";s:31:"./major/175/2405/NetWork//9.gif";s:6:"理学";s:31:"./major/175/2405/NetWork//6.gif";s:9:"教育学";s:31:"./major/175/2405/NetWork//4.gif";s:9:"管理学";s:31:"./major/175/2405/NetWork//3.gif";s:6:"工学";s:31:"./major/175/2405/NetWork//2.gif";s:6:"医学";s:32:"./major/175/2405/NetWork//10.gif";}</t>
  </si>
  <si>
    <t>{"Address":"Graduate Admissions  Morehead State University  100 Admissions Center  Morehead, KY 40351-1689  ","Tel":"1-606-783-2000，1-800-585-6781","Fax":"+1 606.783.5038","Mail":"admissions@moreheadstate.edu","ApplyOnline":"http://www2.moreheadstate.edu/oie/index.aspx?id=6203","Conditions_Cost": "","Conditions_Edu": "无明确要求", "Conditions_Test": "","Conditions_Age": "无明确要求","MajorSum": "15", "OpeningTime": "","Tuition": "12840","Other_Application": "","Other_reg": "-1","Other_books": "-1","ScholarshipUrl": "http://www.moreheadstate.edu/scholarship/","alimony":"12768-21600","Other_Conditions": "无明确要求","Currency": "美元","Rate": "6.3387"}</t>
  </si>
  <si>
    <t>a:4:{s:6:"农学";s:34:"./major/175/2405/Foundation//8.gif";s:9:"教育学";s:34:"./major/175/2405/Foundation//4.gif";s:6:"工学";s:34:"./major/175/2405/Foundation//2.gif";s:6:"医学";s:35:"./major/175/2405/Foundation//10.gif";}</t>
  </si>
  <si>
    <t>{"Address":"Office of Enrollment Services 100 Admissions Center Morehead State University Morehead, KY 40351 U.S.A. ","Tel":"1-606-783-2000，1-800-585-6781","Fax":"+1 606.783.5038","Mail":"admissions@moreheadstate.edu","ApplyOnline":"http://www.moreheadstate.edu/apply/","Conditions_Cost": "","Conditions_Edu": "无明确要求", "Conditions_Test": "","Conditions_Age": "无明确要求","MajorSum": "12", "OpeningTime": "","Tuition": "-1","Other_Application": "-1","Other_reg": "-1","Other_books": "-1","ScholarshipUrl": "","alimony":"12768-21600","Other_Conditions": "无明确要求","Currency": "美元","Rate": "6.3387"}</t>
  </si>
  <si>
    <t>查尔斯德鲁医药科学大学（洛杉矶）</t>
  </si>
  <si>
    <t>Charles R. Drew University of Medicine and Science (Los Angeles)</t>
  </si>
  <si>
    <t>Office of Admissions &amp; Outreach, Charles Drew University of Medicine and Science, 1731 E. 120th Street, Cobb 101, Los Angeles, CA 90059</t>
  </si>
  <si>
    <t>http://www.cdrewu.edu/Admin/ApplyNow</t>
  </si>
  <si>
    <t>admissionsinfo@cdrewu.edu</t>
  </si>
  <si>
    <t>1. 提交学习和考试成绩单。&amp;nbsp;2. 提交以上所列出的成绩评估机构开出的成绩评估报告。&amp;nbsp;3. 提交托福考试成绩。</t>
  </si>
  <si>
    <t>http://www.cdrewu.edu/Admin/FAid/SCHOLARSHIPS</t>
  </si>
  <si>
    <t>+1 323-563-4838</t>
  </si>
  <si>
    <t>a:1:{s:6:"理学";s:36:"./major/175/435/Undergraduate//6.gif";}</t>
  </si>
  <si>
    <t>{"Address":"Office of Admissions &amp; Outreach, Charles Drew University of Medicine and Science, 1731 E. 120th Street, Cobb 101, Los Angeles, CA 90059","Tel":"+1 323-563-4838","Fax":"","Mail":"admissionsinfo@cdrewu.edu","ApplyOnline":"http://www.cdrewu.edu/Admin/ApplyNow","Conditions_Cost": "","Conditions_Edu": "高中毕业", "Conditions_Test": "","Conditions_Age": "无明确要求","MajorSum": "1", "OpeningTime": [{"time":"3月1日","tip":"秋季入学申请截止时间"},{"time":"9月1日","tip":"春季入学申请截止时间"},{"time":"2月1日","tip":"夏季入学申请截止时间"}],"Tuition": "14040","Other_Application": "-1","Other_reg": "-1","Other_books": "-1","ScholarshipUrl": "http://www.cdrewu.edu/Admin/FAid/SCHOLARSHIPS","alimony":"12768-21600","Other_Conditions": "1. 提交学习和考试成绩单。&amp;nbsp;2. 提交以上所列出的成绩评估机构开出的成绩评估报告。&amp;nbsp;3. 提交托福考试成绩。","Currency": "美元","Rate": "6.3387"}</t>
  </si>
  <si>
    <t>1. 持有加利福尼亚州注册护士执照。&amp;nbsp;2. 提交大学成绩单、GRE考试成绩。&amp;nbsp;3. 提交托福考试成绩。&amp;nbsp;4. 提交临床护理工作经验证明。&amp;nbsp;5. 完成以上所列出的预备课程。&amp;nbsp;&amp;nbsp;以上为护理学院研究生录取条件。</t>
  </si>
  <si>
    <t>a:2:{s:9:"管理学";s:29:"./major/175/435/Master//3.gif";s:6:"医学";s:30:"./major/175/435/Master//10.gif";}</t>
  </si>
  <si>
    <t>{"Address":"Office of Admissions &amp; Outreach, Charles Drew University of Medicine and Science, 1731 E. 120th Street, Cobb 101, Los Angeles, CA 90059","Tel":"+1 323-563-4838","Fax":"","Mail":"admissionsinfo@cdrewu.edu","ApplyOnline":"http://www.cdrewu.edu/Admin/ApplyNow","Conditions_Cost": [{"score":"3.0"}],"Conditions_Edu": "本科毕业", "Conditions_Test": "","Conditions_Age": "无明确要求","MajorSum": "3", "OpeningTime": [{"time":"3月1日","tip":"秋季入学申请截止时间"},{"time":"9月1日","tip":"春季入学申请截止时间"},{"time":"2月1日","tip":"夏季入学申请截止时间"}],"Tuition": "18000","Other_Application": "-1","Other_reg": "-1","Other_books": "-1","ScholarshipUrl": "http://www.cdrewu.edu/Admin/FAid/SCHOLARSHIPS","alimony":"12768-21600","Other_Conditions": "1. 持有加利福尼亚州注册护士执照。&amp;nbsp;2. 提交大学成绩单、GRE考试成绩。&amp;nbsp;3. 提交托福考试成绩。&amp;nbsp;4. 提交临床护理工作经验证明。&amp;nbsp;5. 完成以上所列出的预备课程。&amp;nbsp;&amp;nbsp;以上为护理学院研究生录取条件。","Currency": "美元","Rate": "6.3387"}</t>
  </si>
  <si>
    <t>Office of Admissions, Charles Drew University of Medicine and Science, 1731 E. 120th Street, Cobb 101, Los Angeles, CA 90059</t>
  </si>
  <si>
    <t>stuadm@cdrewu.edu</t>
  </si>
  <si>
    <t>1. 完成以上医学预备课程。&amp;nbsp;2. 需参加医学院入学考试（要求近3年内的考试成绩）。&amp;nbsp;&amp;nbsp;以上为医学院录取条件，未提及具体语言要求，详情请咨询该校。</t>
  </si>
  <si>
    <t>+1 323-563-4952</t>
  </si>
  <si>
    <t>a:1:{s:6:"医学";s:26:"./major/175/435/Dr//10.gif";}</t>
  </si>
  <si>
    <t>{"Address":"Office of Admissions, Charles Drew University of Medicine and Science, 1731 E. 120th Street, Cobb 101, Los Angeles, CA 90059","Tel":"+1 323-563-4952","Fax":"","Mail":"stuadm@cdrewu.edu","ApplyOnline":"http://www.cdrewu.edu/Admin/ApplyNow","Conditions_Cost": "","Conditions_Edu": "无明确要求", "Conditions_Test": "","Conditions_Age": "无明确要求","MajorSum": "1", "OpeningTime": [{"time":"11月15日","tip":""}],"Tuition": "-1","Other_Application": "-1","Other_reg": "-1","Other_books": "-1","ScholarshipUrl": "http://www.cdrewu.edu/Admin/FAid/SCHOLARSHIPS","alimony":"12768-21600","Other_Conditions": "1. 完成以上医学预备课程。&amp;nbsp;2. 需参加医学院入学考试（要求近3年内的考试成绩）。&amp;nbsp;&amp;nbsp;以上为医学院录取条件，未提及具体语言要求，详情请咨询该校。","Currency": "美元","Rate": "6.3387"}</t>
  </si>
  <si>
    <t>a:1:{s:6:"医学";s:34:"./major/175/435/Specialist//10.gif";}</t>
  </si>
  <si>
    <t>{"Address":"Office of Admissions &amp; Outreach, Charles Drew University of Medicine and Science, 1731 E. 120th Street, Cobb 101, Los Angeles, CA 90059","Tel":"+1 323-563-4838","Fax":"","Mail":"admissionsinfo@cdrewu.edu","ApplyOnline":"http://www.cdrewu.edu/Admin/ApplyNow","Conditions_Cost": "","Conditions_Edu": "高中毕业", "Conditions_Test": "","Conditions_Age": "无明确要求","MajorSum": "2", "OpeningTime": [{"time":"3月1日","tip":"秋季入学申请截止时间"},{"time":"9月1日","tip":"春季入学申请截止时间"},{"time":"2月1日","tip":"夏季入学申请截止时间"}],"Tuition": "11250","Other_Application": "-1","Other_reg": "-1","Other_books": "-1","ScholarshipUrl": "http://www.cdrewu.edu/Admin/FAid/SCHOLARSHIPS","alimony":"12768-21600","Other_Conditions": "1. 提交学习和考试成绩单。&amp;nbsp;2. 提交以上所列出的成绩评估机构开出的成绩评估报告。&amp;nbsp;3. 提交托福考试成绩。","Currency": "美元","Rate": "6.3387"}</t>
  </si>
  <si>
    <t>a:1:{s:6:"医学";s:31:"./major/175/435/NetWork//10.gif";}</t>
  </si>
  <si>
    <t>{"Address":"Office of Admissions &amp; Outreach, Charles Drew University of Medicine and Science, 1731 E. 120th Street, Cobb 101, Los Angeles, CA 90059","Tel":"+1 323-563-4838","Fax":"","Mail":"admissionsinfo@cdrewu.edu","ApplyOnline":"http://www.cdrewu.edu/Admin/ApplyNow","Conditions_Cost": "","Conditions_Edu": "无明确要求", "Conditions_Test": "","Conditions_Age": "无明确要求","MajorSum": "2", "OpeningTime": "","Tuition": "11232","Other_Application": "","Other_reg": "-1","Other_books": "-1","ScholarshipUrl": "http://www.cdrewu.edu/Admin/FAid/SCHOLARSHIPS","alimony":"12768-21600","Other_Conditions": "无明确要求","Currency": "美元","Rate": "6.3387"}</t>
  </si>
  <si>
    <t>布里奇沃特学院（布里奇沃特）</t>
  </si>
  <si>
    <t>Bridgewater College (Bridgewater)</t>
  </si>
  <si>
    <t>Admissions Office, Yount Hall Bridgewater College, 402 E. College St. Bridgewater, VA 22812, USA</t>
  </si>
  <si>
    <t>https://applynow.bridgewater.edu/Datatel.ERecruiting.Web.External/Pages/createaccount.aspx</t>
  </si>
  <si>
    <t>a:5:{i:0;O:8:"stdClass":2:{s:4:"type";s:17:"传统托福(PBT)";s:5:"score";s:3:"550";}i:1;O:8:"stdClass":2:{s:4:"type";s:17:"托福机考(CBT)";s:5:"score";s:3:"213";}i:2;O:8:"stdClass":2:{s:4:"type";s:17:"托福网考(IBT)";s:5:"score";s:2:"79";}i:3;O:8:"stdClass":2:{s:4:"type";s:6:"雅思";s:5:"score";s:3:"6.5";}i:4;O:8:"stdClass":2:{s:4:"type";s:3:"PTE";s:5:"score";s:2:"60";}}</t>
  </si>
  <si>
    <t>admissions@bridgewater.edu</t>
  </si>
  <si>
    <t>a:2:{i:0;O:8:"stdClass":2:{s:4:"time";s:9:"10月1日";s:3:"tip";s:30:"春季入学申请截止日期";}i:1;O:8:"stdClass":2:{s:4:"time";s:9:"3月15日";s:3:"tip";s:30:"秋季入学申请截止日期";}}</t>
  </si>
  <si>
    <t>http://www.bridgewater.edu/admissions/financial-aid/scholarships</t>
  </si>
  <si>
    <t>+1 (540) 828-5375</t>
  </si>
  <si>
    <t>a:11:{s:6:"文学";s:37:"./major/175/5983/Undergraduate//9.gif";s:6:"农学";s:37:"./major/175/5983/Undergraduate//8.gif";s:9:"历史学";s:37:"./major/175/5983/Undergraduate//7.gif";s:6:"理学";s:37:"./major/175/5983/Undergraduate//6.gif";s:9:"经济学";s:37:"./major/175/5983/Undergraduate//5.gif";s:9:"教育学";s:37:"./major/175/5983/Undergraduate//4.gif";s:9:"管理学";s:37:"./major/175/5983/Undergraduate//3.gif";s:6:"工学";s:37:"./major/175/5983/Undergraduate//2.gif";s:6:"哲学";s:38:"./major/175/5983/Undergraduate//11.gif";s:6:"医学";s:38:"./major/175/5983/Undergraduate//10.gif";s:6:"法学";s:37:"./major/175/5983/Undergraduate//1.gif";}</t>
  </si>
  <si>
    <t>{"Address":"Admissions Office, Yount Hall Bridgewater College, 402 E. College St. Bridgewater, VA 22812, USA ","Tel":"+1 (540) 828-5375","Fax":"","Mail":"admissions@bridgewater.edu","ApplyOnline":"https://applynow.bridgewater.edu/Datatel.ERecruiting.Web.External/Pages/createaccount.aspx","Conditions_Cost": "","Conditions_Edu": "高中毕业", "Conditions_Test": [{"type":"传统托福(PBT)","score":"550"},{"type":"托福机考(CBT)","score":"213"},{"type":"托福网考(IBT)","score":"79"},{"type":"雅思","score":"6.5"},{"type":"PTE","score":"60"}],"Conditions_Age": "无明确要求","MajorSum": "44", "OpeningTime": [{"time":"10月1日","tip":"春季入学申请截止日期"},{"time":"3月15日","tip":"秋季入学申请截止日期"}],"Tuition": "30065","Other_Application": "-1","Other_reg": "-1","Other_books": "1150","ScholarshipUrl": "http://www.bridgewater.edu/admissions/financial-aid/scholarships","alimony":"12768-21600","Other_Conditions": "无明确要求","Currency": "美元","Rate": "6.3387"}</t>
  </si>
  <si>
    <t>a:5:{s:6:"农学";s:34:"./major/175/5983/Foundation//8.gif";s:6:"工学";s:34:"./major/175/5983/Foundation//2.gif";s:6:"哲学";s:35:"./major/175/5983/Foundation//11.gif";s:6:"医学";s:35:"./major/175/5983/Foundation//10.gif";s:6:"法学";s:34:"./major/175/5983/Foundation//1.gif";}</t>
  </si>
  <si>
    <t>{"Address":"Admissions Office, Yount Hall Bridgewater College, 402 E. College St. Bridgewater, VA 22812, USA ","Tel":"+1 (540) 828-5375","Fax":"","Mail":"admissions@bridgewater.edu","ApplyOnline":"https://applynow.bridgewater.edu/Datatel.ERecruiting.Web.External/Pages/createaccount.aspx","Conditions_Cost": "","Conditions_Edu": "无明确要求", "Conditions_Test": "","Conditions_Age": "无明确要求","MajorSum": "9", "OpeningTime": "","Tuition": "-1","Other_Application": "-1","Other_reg": "-1","Other_books": "-1","ScholarshipUrl": "","alimony":"12768-21600","Other_Conditions": "无明确要求","Currency": "美元","Rate": "6.3387"}</t>
  </si>
  <si>
    <t>迪由维尔学院（布法罗）</t>
  </si>
  <si>
    <t>D`Youville College (Buffalo)</t>
  </si>
  <si>
    <t>D'Youville College International Admissions Office 320 Porter Avenue, Buffalo, NY  14201-9985 USA</t>
  </si>
  <si>
    <t>http://www.dyc.edu/myonlineapp/</t>
  </si>
  <si>
    <t>a:4:{i:0;O:8:"stdClass":2:{s:4:"type";s:17:"传统托福(PBT)";s:5:"score";s:3:"500";}i:1;O:8:"stdClass":2:{s:4:"type";s:17:"托福网考(IBT)";s:5:"score";s:2:"61";}i:2;O:8:"stdClass":2:{s:4:"type";s:6:"雅思";s:5:"score";s:1:"6";}i:3;O:8:"stdClass":2:{s:4:"type";s:18:"SAT批判性阅读";s:5:"score";s:3:"450";}}</t>
  </si>
  <si>
    <t>+1 (716) 829-7900</t>
  </si>
  <si>
    <t>admissions@dyc.edu，dannecrh@dyc.edu，moranb@dyc.edu</t>
  </si>
  <si>
    <t>http://www.dyc.edu/financial_aid/scholarships/undergraduate.aspx</t>
  </si>
  <si>
    <t>+1 (716) 829-7600，1 (800) 777-3921</t>
  </si>
  <si>
    <t>a:9:{s:6:"文学";s:37:"./major/175/3939/Undergraduate//9.gif";s:9:"历史学";s:37:"./major/175/3939/Undergraduate//7.gif";s:6:"理学";s:37:"./major/175/3939/Undergraduate//6.gif";s:9:"教育学";s:37:"./major/175/3939/Undergraduate//4.gif";s:9:"管理学";s:37:"./major/175/3939/Undergraduate//3.gif";s:6:"工学";s:37:"./major/175/3939/Undergraduate//2.gif";s:6:"哲学";s:38:"./major/175/3939/Undergraduate//11.gif";s:6:"医学";s:38:"./major/175/3939/Undergraduate//10.gif";s:6:"法学";s:37:"./major/175/3939/Undergraduate//1.gif";}</t>
  </si>
  <si>
    <t>{"Address":"D'Youville College International Admissions Office 320 Porter Avenue, Buffalo, NY  14201-9985 USA","Tel":"+1 (716) 829-7600，1 (800) 777-3921","Fax":"+1 (716) 829-7900","Mail":"admissions@dyc.edu，dannecrh@dyc.edu，moranb@dyc.edu","ApplyOnline":"http://www.dyc.edu/myonlineapp/","Conditions_Cost": "","Conditions_Edu": "高中毕业", "Conditions_Test": [{"type":"传统托福(PBT)","score":"500"},{"type":"托福网考(IBT)","score":"61"},{"type":"雅思","score":"6"},{"type":"SAT批判性阅读","score":"450"}],"Conditions_Age": "无明确要求","MajorSum": "22", "OpeningTime": [{"time":"6月15日","tip":"秋季入学申请截止时间"},{"time":"11月15日","tip":"春季入学申请截止时间"}],"Tuition": "22480","Other_Application": "-1","Other_reg": "-1","Other_books": "-1","ScholarshipUrl": "http://www.dyc.edu/financial_aid/scholarships/undergraduate.aspx","alimony":"12768-21600","Other_Conditions": "无明确要求","Currency": "美元","Rate": "6.3387"}</t>
  </si>
  <si>
    <t>D'Youville College 320 Porter Avenue, Buffalo, NY 14201</t>
  </si>
  <si>
    <t>graduateadmissions@dyc.edu</t>
  </si>
  <si>
    <t>http://www.dyc.edu/financial_aid/scholarships/graduate.aspx</t>
  </si>
  <si>
    <t>+1 (716) 829-8400，1 (800) 777-3921</t>
  </si>
  <si>
    <t>a:3:{s:9:"教育学";s:30:"./major/175/3939/Master//4.gif";s:9:"管理学";s:30:"./major/175/3939/Master//3.gif";s:6:"医学";s:31:"./major/175/3939/Master//10.gif";}</t>
  </si>
  <si>
    <t>{"Address":"D'Youville College 320 Porter Avenue, Buffalo, NY 14201","Tel":"+1 (716) 829-8400，1 (800) 777-3921","Fax":"+1 (716) 829-7900","Mail":"graduateadmissions@dyc.edu","ApplyOnline":"http://www.dyc.edu/myonlineapp/","Conditions_Cost": [{"score":"A B制  B","tip":"GPA"}],"Conditions_Edu": "本科毕业", "Conditions_Test": [{"type":"传统托福(PBT)","score":"500"}],"Conditions_Age": "无明确要求","MajorSum": "8", "OpeningTime": "","Tuition": "19920","Other_Application": "-1","Other_reg": "-1","Other_books": "-1","ScholarshipUrl": "http://www.dyc.edu/financial_aid/scholarships/graduate.aspx","alimony":"12768-21600","Other_Conditions": "无明确要求","Currency": "美元","Rate": "6.3387"}</t>
  </si>
  <si>
    <t>a:3:{s:9:"教育学";s:26:"./major/175/3939/Dr//4.gif";s:9:"管理学";s:26:"./major/175/3939/Dr//3.gif";s:6:"医学";s:27:"./major/175/3939/Dr//10.gif";}</t>
  </si>
  <si>
    <t>{"Address":"D'Youville College 320 Porter Avenue, Buffalo, NY 14201","Tel":"+1 (716) 829-8400，1 (800) 777-3921","Fax":"+1 (716) 829-7900","Mail":"graduateadmissions@dyc.edu","ApplyOnline":"http://www.dyc.edu/myonlineapp/","Conditions_Cost": [{"score":"A B制  B","tip":"GPA"}],"Conditions_Edu": "本科毕业", "Conditions_Test": [{"type":"传统托福(PBT)","score":"500"}],"Conditions_Age": "无明确要求","MajorSum": "6", "OpeningTime": "","Tuition": "19920","Other_Application": "-1","Other_reg": "-1","Other_books": "-1","ScholarshipUrl": "http://www.dyc.edu/financial_aid/scholarships/graduate.aspx","alimony":"12768-21600","Other_Conditions": "无明确要求","Currency": "美元","Rate": "6.3387"}</t>
  </si>
  <si>
    <t>a:3:{s:9:"教育学";s:31:"./major/175/3939/NetWork//4.gif";s:9:"管理学";s:31:"./major/175/3939/NetWork//3.gif";s:6:"医学";s:32:"./major/175/3939/NetWork//10.gif";}</t>
  </si>
  <si>
    <t>{"Address":"D'Youville College 320 Porter Avenue, Buffalo, NY 14201","Tel":"+1 (716) 829-8400，1 (800) 777-3921","Fax":"+1 (716) 829-7900","Mail":"graduateadmissions@dyc.edu","ApplyOnline":"http://www.dyc.edu/myonlineapp/","Conditions_Cost": "","Conditions_Edu": "无明确要求", "Conditions_Test": "","Conditions_Age": "无明确要求","MajorSum": "6", "OpeningTime": "","Tuition": "19920","Other_Application": "","Other_reg": "-1","Other_books": "-1","ScholarshipUrl": "http://www.dyc.edu/financial_aid/scholarships/graduate.aspx","alimony":"12768-21600","Other_Conditions": "无明确要求","Currency": "美元","Rate": "6.3387"}</t>
  </si>
  <si>
    <t>a:2:{s:6:"农学";s:34:"./major/175/3939/Foundation//8.gif";s:6:"医学";s:35:"./major/175/3939/Foundation//10.gif";}</t>
  </si>
  <si>
    <t>{"Address":"D'Youville College International Admissions Office 320 Porter Avenue, Buffalo, NY  14201-9985 USA","Tel":"+1 (716) 829-7600，1 (800) 777-3921","Fax":"+1 (716) 829-7900","Mail":"admissions@dyc.edu，dannecrh@dyc.edu，moranb@dyc.edu","ApplyOnline":"http://www.dyc.edu/myonlineapp/","Conditions_Cost": "","Conditions_Edu": "无明确要求", "Conditions_Test": "","Conditions_Age": "无明确要求","MajorSum": "4", "OpeningTime": "","Tuition": "-1","Other_Application": "-1","Other_reg": "-1","Other_books": "-1","ScholarshipUrl": "","alimony":"12768-21600","Other_Conditions": "无明确要求","Currency": "美元","Rate": "6.3387"}</t>
  </si>
  <si>
    <t>东斯特劳斯堡大学（东斯特劳斯堡）</t>
  </si>
  <si>
    <t>East Stroudsburg University of Pennsylvania (East Stroudsburg)</t>
  </si>
  <si>
    <t>Admissions, East Stroudsburg University, 200 Prospect Street, Zimbar-Liljenstein, Rm 154, East Stroudsburg, PA 18301-2999</t>
  </si>
  <si>
    <t>http://www4.esu.edu/admissions/undergraduate/apply/international/index.cfm</t>
  </si>
  <si>
    <t>+1 (570) 422-3579</t>
  </si>
  <si>
    <t>mlaffey@esu.edu</t>
  </si>
  <si>
    <t>a:2:{i:0;O:8:"stdClass":2:{s:4:"time";s:9:"11月1日";s:3:"tip";s:30:"春季入学申请截止时间";}i:1;O:8:"stdClass":2:{s:4:"time";s:8:"3月1日";s:3:"tip";s:30:"秋季入学申请截止时间";}}</t>
  </si>
  <si>
    <t>http://www4.esu.edu/students/enrollment_services/financial_aid/scholarships/index.cfm</t>
  </si>
  <si>
    <t>+1 (570) 422-3527</t>
  </si>
  <si>
    <t>a:10:{s:6:"文学";s:37:"./major/175/4921/Undergraduate//9.gif";s:9:"历史学";s:37:"./major/175/4921/Undergraduate//7.gif";s:6:"理学";s:37:"./major/175/4921/Undergraduate//6.gif";s:9:"经济学";s:37:"./major/175/4921/Undergraduate//5.gif";s:9:"教育学";s:37:"./major/175/4921/Undergraduate//4.gif";s:9:"管理学";s:37:"./major/175/4921/Undergraduate//3.gif";s:6:"工学";s:37:"./major/175/4921/Undergraduate//2.gif";s:6:"哲学";s:38:"./major/175/4921/Undergraduate//11.gif";s:6:"医学";s:38:"./major/175/4921/Undergraduate//10.gif";s:6:"法学";s:37:"./major/175/4921/Undergraduate//1.gif";}</t>
  </si>
  <si>
    <t>{"Address":"Admissions, East Stroudsburg University, 200 Prospect Street, Zimbar-Liljenstein, Rm 154, East Stroudsburg, PA 18301-2999","Tel":"+1 (570) 422-3527","Fax":"+1 (570) 422-3579","Mail":"mlaffey@esu.edu","ApplyOnline":"http://www4.esu.edu/admissions/undergraduate/apply/international/index.cfm","Conditions_Cost": "","Conditions_Edu": "高中毕业", "Conditions_Test": [{"type":"传统托福(PBT)","score":"550"},{"type":"托福机考(CBT)","score":"213"},{"type":"托福网考(IBT)","score":"79"},{"type":"雅思","score":"6"}],"Conditions_Age": "无明确要求","MajorSum": "57", "OpeningTime": [{"time":"11月1日","tip":"春季入学申请截止时间"},{"time":"3月1日","tip":"秋季入学申请截止时间"}],"Tuition": "16556","Other_Application": "50","Other_reg": "-1","Other_books": "-1","ScholarshipUrl": "http://www4.esu.edu/students/enrollment_services/financial_aid/scholarships/index.cfm","alimony":"12768-21600","Other_Conditions": "无明确要求","Currency": "美元","Rate": "6.3387"}</t>
  </si>
  <si>
    <t>Graduate Admissions, East Stroudsburg University, 200 Prospect Street, Zimbar-Liljenstein, Rm 154, East Stroudsburg, PA 18301-2999</t>
  </si>
  <si>
    <t>http://www4.esu.edu/admissions/graduate/apply_now.cfm</t>
  </si>
  <si>
    <t>+1 (570) 422-3711</t>
  </si>
  <si>
    <t>kquintero@esu.edu</t>
  </si>
  <si>
    <t>a:2:{i:0;O:8:"stdClass":2:{s:4:"time";s:9:"6月30日";s:3:"tip";s:30:"秋季入学申请截止时间";}i:1;O:8:"stdClass":2:{s:4:"time";s:10:"10月31日";s:3:"tip";s:30:"春季入学申请截止时间";}}</t>
  </si>
  <si>
    <t>部分课程要求提供GRE成绩。</t>
  </si>
  <si>
    <t>+1 (570)422-3536</t>
  </si>
  <si>
    <t>a:7:{s:6:"文学";s:30:"./major/175/4921/Master//9.gif";s:9:"历史学";s:30:"./major/175/4921/Master//7.gif";s:6:"理学";s:30:"./major/175/4921/Master//6.gif";s:9:"教育学";s:30:"./major/175/4921/Master//4.gif";s:9:"管理学";s:30:"./major/175/4921/Master//3.gif";s:6:"工学";s:30:"./major/175/4921/Master//2.gif";s:6:"医学";s:31:"./major/175/4921/Master//10.gif";}</t>
  </si>
  <si>
    <t>{"Address":"Graduate Admissions, East Stroudsburg University, 200 Prospect Street, Zimbar-Liljenstein, Rm 154, East Stroudsburg, PA 18301-2999","Tel":"+1 (570)422-3536","Fax":"+1 (570) 422-3711","Mail":"kquintero@esu.edu","ApplyOnline":"http://www4.esu.edu/admissions/graduate/apply_now.cfm","Conditions_Cost": "","Conditions_Edu": "本科毕业", "Conditions_Test": [{"type":"传统托福(PBT)","score":"560"},{"type":"托福机考(CBT)","score":"220"},{"type":"托福网考(IBT)","score":"83"}],"Conditions_Age": "无明确要求","MajorSum": "18", "OpeningTime": [{"time":"6月30日","tip":"秋季入学申请截止时间"},{"time":"10月31日","tip":"春季入学申请截止时间"}],"Tuition": "9945","Other_Application": "50","Other_reg": "-1","Other_books": "-1","ScholarshipUrl": "http://www4.esu.edu/students/enrollment_services/financial_aid/scholarships/index.cfm","alimony":"12768-21600","Other_Conditions": "部分课程要求提供GRE成绩。","Currency": "美元","Rate": "6.3387"}</t>
  </si>
  <si>
    <t>a:1:{s:9:"教育学";s:26:"./major/175/4921/Dr//4.gif";}</t>
  </si>
  <si>
    <t>{"Address":"Graduate Admissions, East Stroudsburg University, 200 Prospect Street, Zimbar-Liljenstein, Rm 154, East Stroudsburg, PA 18301-2999","Tel":"+1 (570)422-3536","Fax":"+1 (570) 422-3711","Mail":"kquintero@esu.edu","ApplyOnline":"http://www4.esu.edu/admissions/graduate/apply_now.cfm","Conditions_Cost": "","Conditions_Edu": "本科毕业", "Conditions_Test": [{"type":"传统托福(PBT)","score":"560"},{"type":"托福机考(CBT)","score":"220"},{"type":"托福网考(IBT)","score":"83"}],"Conditions_Age": "无明确要求","MajorSum": "1", "OpeningTime": [{"time":"6月30日","tip":"秋季入学申请截止时间"},{"time":"10月31日","tip":"春季入学申请截止时间"}],"Tuition": "9945","Other_Application": "50","Other_reg": "-1","Other_books": "-1","ScholarshipUrl": "http://www4.esu.edu/students/enrollment_services/financial_aid/scholarships/index.cfm","alimony":"12768-21600","Other_Conditions": "部分课程要求提供GRE成绩。","Currency": "美元","Rate": "6.3387"}</t>
  </si>
  <si>
    <t>利普斯科姆大学（纳什维尔）</t>
  </si>
  <si>
    <t>Lipscomb University (Nashville)</t>
  </si>
  <si>
    <t>Admissions, Lipscomb University, One University Park Drive, Nashville, TN 37204</t>
  </si>
  <si>
    <t>https://secure.lipscomb.edu/drawform.asp?SID=8&amp;Form=17</t>
  </si>
  <si>
    <t>a:6:{i:0;O:8:"stdClass":2:{s:4:"type";s:17:"传统托福(PBT)";s:5:"score";s:3:"550";}i:1;O:8:"stdClass":2:{s:4:"type";s:17:"托福机考(CBT)";s:5:"score";s:3:"213";}i:2;O:8:"stdClass":2:{s:4:"type";s:17:"托福网考(IBT)";s:5:"score";s:2:"80";}i:3;O:8:"stdClass":2:{s:4:"type";s:6:"雅思";s:5:"score";s:3:"6.5";}i:4;O:8:"stdClass":2:{s:4:"type";s:3:"ACT";s:5:"score";s:2:"20";}i:5;O:8:"stdClass":2:{s:4:"type";s:3:"SAT";s:5:"score";s:3:"480";}}</t>
  </si>
  <si>
    <t>Adam.Halford@lipscomb.edu</t>
  </si>
  <si>
    <t>该校录取条件如下：&amp;nbsp;1 推荐学生参加ACT或SAT考试&amp;nbsp;2 提交托福成绩&amp;nbsp;3 提交所学课程成绩单</t>
  </si>
  <si>
    <t>http://admissions.lipscomb.edu/financialaid/scholarships/</t>
  </si>
  <si>
    <t>1 (800) 333.4358，1 615-966-6070</t>
  </si>
  <si>
    <t>a:10:{s:6:"文学";s:37:"./major/175/5357/Undergraduate//9.gif";s:9:"历史学";s:37:"./major/175/5357/Undergraduate//7.gif";s:6:"理学";s:37:"./major/175/5357/Undergraduate//6.gif";s:9:"经济学";s:37:"./major/175/5357/Undergraduate//5.gif";s:9:"教育学";s:37:"./major/175/5357/Undergraduate//4.gif";s:9:"管理学";s:37:"./major/175/5357/Undergraduate//3.gif";s:6:"工学";s:37:"./major/175/5357/Undergraduate//2.gif";s:6:"哲学";s:38:"./major/175/5357/Undergraduate//11.gif";s:6:"医学";s:38:"./major/175/5357/Undergraduate//10.gif";s:6:"法学";s:37:"./major/175/5357/Undergraduate//1.gif";}</t>
  </si>
  <si>
    <t>{"Address":"Admissions, Lipscomb University, One University Park Drive, Nashville, TN 37204","Tel":"1 (800) 333.4358，1 615-966-6070","Fax":"","Mail":"Adam.Halford@lipscomb.edu","ApplyOnline":"https://secure.lipscomb.edu/drawform.asp?SID=8&amp;Form=17","Conditions_Cost": "","Conditions_Edu": "无明确要求", "Conditions_Test": [{"type":"传统托福(PBT)","score":"550"},{"type":"托福机考(CBT)","score":"213"},{"type":"托福网考(IBT)","score":"80"},{"type":"雅思","score":"6.5"},{"type":"ACT","score":"20"},{"type":"SAT","score":"480"}],"Conditions_Age": "无明确要求","MajorSum": "101", "OpeningTime": "","Tuition": "24234","Other_Application": "50","Other_reg": "-1","Other_books": "-1","ScholarshipUrl": "http://admissions.lipscomb.edu/financialaid/scholarships/","alimony":"12768-21600","Other_Conditions": "该校录取条件如下：&amp;nbsp;1 推荐学生参加ACT或SAT考试&amp;nbsp;2 提交托福成绩&amp;nbsp;3 提交所学课程成绩单","Currency": "美元","Rate": "6.3387"}</t>
  </si>
  <si>
    <t>Office of Graduate Studies, Ezell Center 164, Lipscomb University, One University Park Drive</t>
  </si>
  <si>
    <t>http://www.lipscomb.edu/gradstudies/Apply-Online</t>
  </si>
  <si>
    <t>a:4:{i:0;O:8:"stdClass":2:{s:4:"type";s:17:"传统托福(PBT)";s:5:"score";s:3:"570";}i:1;O:8:"stdClass":2:{s:4:"type";s:17:"托福机考(CBT)";s:5:"score";s:3:"230";}i:2;O:8:"stdClass":2:{s:4:"type";s:17:"托福网考(IBT)";s:5:"score";s:2:"80";}i:3;O:8:"stdClass":2:{s:4:"type";s:6:"雅思";s:5:"score";s:3:"6.5";}}</t>
  </si>
  <si>
    <t>graduatestudies@lipscomb.edu</t>
  </si>
  <si>
    <t>申请者可提供GMAT、GRE考试成绩。</t>
  </si>
  <si>
    <t>1 615.966.6287</t>
  </si>
  <si>
    <t>a:7:{s:6:"理学";s:30:"./major/175/5357/Master//6.gif";s:9:"教育学";s:30:"./major/175/5357/Master//4.gif";s:9:"管理学";s:30:"./major/175/5357/Master//3.gif";s:6:"工学";s:30:"./major/175/5357/Master//2.gif";s:6:"哲学";s:31:"./major/175/5357/Master//11.gif";s:6:"医学";s:31:"./major/175/5357/Master//10.gif";s:6:"法学";s:30:"./major/175/5357/Master//1.gif";}</t>
  </si>
  <si>
    <t>{"Address":"Office of Graduate Studies, Ezell Center 164, Lipscomb University, One University Park Drive","Tel":"1 615.966.6287","Fax":"","Mail":"graduatestudies@lipscomb.edu","ApplyOnline":"http://www.lipscomb.edu/gradstudies/Apply-Online","Conditions_Cost": "","Conditions_Edu": "本科毕业", "Conditions_Test": [{"type":"传统托福(PBT)","score":"570"},{"type":"托福机考(CBT)","score":"230"},{"type":"托福网考(IBT)","score":"80"},{"type":"雅思","score":"6.5"}],"Conditions_Age": "无明确要求","MajorSum": "22", "OpeningTime": "","Tuition": "20124","Other_Application": "-1","Other_reg": "-1","Other_books": "-1","ScholarshipUrl": "http://admissions.lipscomb.edu/financialaid/scholarships/","alimony":"12768-21600","Other_Conditions": "申请者可提供GMAT、GRE考试成绩。","Currency": "美元","Rate": "6.3387"}</t>
  </si>
  <si>
    <t>a:3:{s:9:"教育学";s:26:"./major/175/5357/Dr//4.gif";s:6:"哲学";s:27:"./major/175/5357/Dr//11.gif";s:6:"医学";s:27:"./major/175/5357/Dr//10.gif";}</t>
  </si>
  <si>
    <t>{"Address":"Office of Graduate Studies, Ezell Center 164, Lipscomb University, One University Park Drive","Tel":"1 615.966.6287","Fax":"","Mail":"graduatestudies@lipscomb.edu","ApplyOnline":"http://www.lipscomb.edu/gradstudies/Apply-Online","Conditions_Cost": "","Conditions_Edu": "本科毕业", "Conditions_Test": [{"type":"传统托福(PBT)","score":"570"},{"type":"托福机考(CBT)","score":"230"},{"type":"托福网考(IBT)","score":"80"},{"type":"雅思","score":"6.5"}],"Conditions_Age": "无明确要求","MajorSum": "3", "OpeningTime": "","Tuition": "14850","Other_Application": "-1","Other_reg": "-1","Other_books": "-1","ScholarshipUrl": "http://admissions.lipscomb.edu/financialaid/scholarships/","alimony":"12768-21600","Other_Conditions": "申请者可提供GMAT、GRE考试成绩。","Currency": "美元","Rate": "6.3387"}</t>
  </si>
  <si>
    <t>a:7:{s:6:"理学";s:31:"./major/175/5357/NetWork//6.gif";s:9:"教育学";s:31:"./major/175/5357/NetWork//4.gif";s:9:"管理学";s:31:"./major/175/5357/NetWork//3.gif";s:6:"工学";s:31:"./major/175/5357/NetWork//2.gif";s:6:"哲学";s:32:"./major/175/5357/NetWork//11.gif";s:6:"医学";s:32:"./major/175/5357/NetWork//10.gif";s:6:"法学";s:31:"./major/175/5357/NetWork//1.gif";}</t>
  </si>
  <si>
    <t>{"Address":"Office of Graduate Studies, Ezell Center 164, Lipscomb University, One University Park Drive","Tel":"1 615.966.6287","Fax":"","Mail":"graduatestudies@lipscomb.edu","ApplyOnline":"http://www.lipscomb.edu/gradstudies/Apply-Online","Conditions_Cost": "","Conditions_Edu": "无明确要求", "Conditions_Test": "","Conditions_Age": "无明确要求","MajorSum": "9", "OpeningTime": "","Tuition": "20124","Other_Application": "","Other_reg": "-1","Other_books": "-1","ScholarshipUrl": "http://admissions.lipscomb.edu/financialaid/scholarships/","alimony":"12768-21600","Other_Conditions": "无明确要求","Currency": "美元","Rate": "6.3387"}</t>
  </si>
  <si>
    <t>a:1:{s:6:"医学";s:35:"./major/175/5357/Foundation//10.gif";}</t>
  </si>
  <si>
    <t>{"Address":"Admissions, Lipscomb University, One University Park Drive, Nashville, TN 37204","Tel":"1 (800) 333.4358，1 615-966-6070","Fax":"","Mail":"Adam.Halford@lipscomb.edu","ApplyOnline":"https://secure.lipscomb.edu/drawform.asp?SID=8&amp;Form=17","Conditions_Cost": "","Conditions_Edu": "无明确要求", "Conditions_Test": "","Conditions_Age": "无明确要求","MajorSum": "1", "OpeningTime": "","Tuition": "-1","Other_Application": "-1","Other_reg": "-1","Other_books": "-1","ScholarshipUrl": "","alimony":"12768-21600","Other_Conditions": "无明确要求","Currency": "美元","Rate": "6.3387"}</t>
  </si>
  <si>
    <t>北阿拉巴马大学（佛罗伦萨）</t>
  </si>
  <si>
    <t>University of North Alabama (Florence)</t>
  </si>
  <si>
    <t>Office of International Affairs, University of North Alabama Box #5058, Florence, Alabama, U.S.A. 35632</t>
  </si>
  <si>
    <t>http://www.una.edu/international/admissions/undergraduate.html</t>
  </si>
  <si>
    <t>international@una.edu，hyang@una.edu</t>
  </si>
  <si>
    <t>a:2:{i:0;O:8:"stdClass":2:{s:4:"time";s:9:"7月19日";s:3:"tip";s:30:"秋季入学申请截止日期";}i:1;O:8:"stdClass":2:{s:4:"time";s:10:"11月15日";s:3:"tip";s:30:"春季入学申请截止日期";}}</t>
  </si>
  <si>
    <t>1、完成该校语言中心相关课程者，不必提交其他语言考试成绩。&amp;nbsp;2、申请者可提交SAT、ACT考试成绩。</t>
  </si>
  <si>
    <t>http://www.una.edu/international/scholarships/index.html</t>
  </si>
  <si>
    <t>+1 (256) 765-4626</t>
  </si>
  <si>
    <t>a:9:{s:6:"文学";s:35:"./major/175/85/Undergraduate//9.gif";s:9:"历史学";s:35:"./major/175/85/Undergraduate//7.gif";s:6:"理学";s:35:"./major/175/85/Undergraduate//6.gif";s:9:"经济学";s:35:"./major/175/85/Undergraduate//5.gif";s:9:"教育学";s:35:"./major/175/85/Undergraduate//4.gif";s:9:"管理学";s:35:"./major/175/85/Undergraduate//3.gif";s:6:"工学";s:35:"./major/175/85/Undergraduate//2.gif";s:6:"医学";s:36:"./major/175/85/Undergraduate//10.gif";s:6:"法学";s:35:"./major/175/85/Undergraduate//1.gif";}</t>
  </si>
  <si>
    <t>{"Address":"Office of International Affairs, University of North Alabama Box #5058, Florence, Alabama, U.S.A. 35632","Tel":"+1 (256) 765-4626","Fax":"","Mail":"international@una.edu，hyang@una.edu","ApplyOnline":"http://www.una.edu/international/admissions/undergraduate.html","Conditions_Cost": "","Conditions_Edu": "高中毕业", "Conditions_Test": [{"type":"传统托福(PBT)","score":"500"},{"type":"托福机考(CBT)","score":"173"},{"type":"托福网考(IBT)","score":"61"},{"type":"雅思","score":"5.5"}],"Conditions_Age": "无明确要求","MajorSum": "54", "OpeningTime": [{"time":"7月19日","tip":"秋季入学申请截止日期"},{"time":"11月15日","tip":"春季入学申请截止日期"}],"Tuition": "10656","Other_Application": "100","Other_reg": "-1","Other_books": "-1","ScholarshipUrl": "http://www.una.edu/international/scholarships/index.html","alimony":"12768-21600","Other_Conditions": "1、完成该校语言中心相关课程者，不必提交其他语言考试成绩。&amp;nbsp;2、申请者可提交SAT、ACT考试成绩。","Currency": "美元","Rate": "6.3387"}</t>
  </si>
  <si>
    <t>http://www.una.edu/international/admissions/graduate.html</t>
  </si>
  <si>
    <t>a:6:{i:0;O:8:"stdClass":2:{s:4:"type";s:17:"传统托福(PBT)";s:5:"score";s:3:"550";}i:1;O:8:"stdClass":2:{s:4:"type";s:17:"托福机考(CBT)";s:5:"score";s:3:"213";}i:2;O:8:"stdClass":2:{s:4:"type";s:17:"托福网考(IBT)";s:5:"score";s:2:"79";}i:3;O:8:"stdClass":2:{s:4:"type";s:6:"雅思";s:5:"score";s:1:"6";}i:4;O:8:"stdClass":2:{s:4:"type";s:3:"GRE";s:5:"score";s:3:"800";}i:5;O:8:"stdClass":2:{s:4:"type";s:4:"GMAT";s:5:"score";s:3:"400";}}</t>
  </si>
  <si>
    <t>1、完成该校语言中心相关课程者，不必提交其他语言考试成绩。&amp;nbsp;2、要求提交GRE或GMAT考试成绩。</t>
  </si>
  <si>
    <t>a:7:{s:6:"文学";s:28:"./major/175/85/Master//9.gif";s:9:"历史学";s:28:"./major/175/85/Master//7.gif";s:6:"理学";s:28:"./major/175/85/Master//6.gif";s:9:"教育学";s:28:"./major/175/85/Master//4.gif";s:9:"管理学";s:28:"./major/175/85/Master//3.gif";s:6:"医学";s:29:"./major/175/85/Master//10.gif";s:6:"法学";s:28:"./major/175/85/Master//1.gif";}</t>
  </si>
  <si>
    <t>{"Address":"Office of International Affairs, University of North Alabama Box #5058, Florence, Alabama, U.S.A. 35632","Tel":"+1 (256) 765-4626","Fax":"","Mail":"international@una.edu，hyang@una.edu","ApplyOnline":"http://www.una.edu/international/admissions/graduate.html","Conditions_Cost": "","Conditions_Edu": "本科毕业", "Conditions_Test": [{"type":"传统托福(PBT)","score":"550"},{"type":"托福机考(CBT)","score":"213"},{"type":"托福网考(IBT)","score":"79"},{"type":"雅思","score":"6"},{"type":"GRE","score":"800"},{"type":"GMAT","score":"400"}],"Conditions_Age": "无明确要求","MajorSum": "10", "OpeningTime": [{"time":"7月19日","tip":"秋季入学申请截止日期"},{"time":"11月15日","tip":"春季入学申请截止日期"}],"Tuition": "9540","Other_Application": "100","Other_reg": "-1","Other_books": "-1","ScholarshipUrl": "http://www.una.edu/international/scholarships/index.html","alimony":"12768-21600","Other_Conditions": "1、完成该校语言中心相关课程者，不必提交其他语言考试成绩。&amp;nbsp;2、要求提交GRE或GMAT考试成绩。","Currency": "美元","Rate": "6.3387"}</t>
  </si>
  <si>
    <t>Office of Admissions University of North Alabama UNA Box 5011 Florence, Al 35632-0001</t>
  </si>
  <si>
    <t>a:6:{i:0;O:8:"stdClass":2:{s:4:"type";s:17:"传统托福(PBT)";s:5:"score";s:3:"550";}i:1;O:8:"stdClass":2:{s:4:"type";s:17:"托福机考(CBT)";s:5:"score";s:3:"213";}i:2;O:8:"stdClass":2:{s:4:"type";s:17:"托福网考(IBT)";s:5:"score";s:2:"79";}i:3;O:8:"stdClass":2:{s:4:"type";s:6:"雅思";s:5:"score";s:3:"6.0";}i:4;O:8:"stdClass":2:{s:4:"type";s:3:"GRE";s:5:"score";s:3:"800";}i:5;O:8:"stdClass":2:{s:4:"type";s:4:"GMAT";s:5:"score";s:3:"450";}}</t>
  </si>
  <si>
    <t>unamba@una.edu</t>
  </si>
  <si>
    <t>1 256.765.4262</t>
  </si>
  <si>
    <t>a:4:{s:9:"经济学";s:25:"./major/175/85/MBA//5.gif";s:9:"管理学";s:25:"./major/175/85/MBA//3.gif";s:6:"工学";s:25:"./major/175/85/MBA//2.gif";s:6:"医学";s:26:"./major/175/85/MBA//10.gif";}</t>
  </si>
  <si>
    <t>{"Address":"Office of Admissions University of North Alabama UNA Box 5011 Florence, Al 35632-0001","Tel":"1 256.765.4262","Fax":"","Mail":"unamba@una.edu","Conditions_Cost": [{"score":"四分制  2.5","tip":"GPA"}],"Conditions_Edu": "本科毕业", "Conditions_Test": [{"type":"传统托福(PBT)","score":"550"},{"type":"托福机考(CBT)","score":"213"},{"type":"托福网考(IBT)","score":"79"},{"type":"雅思","score":"6.0"},{"type":"GRE","score":"800"},{"type":"GMAT","score":"450"}], "Conditions_Work": "无明确要求","Conditions_Age": "无明确要求","MajorSum": "8", "OpeningTime": "","Tuition": "18020","Other_Application": "25","Other_reg": "-1","Other_books": "-1","ScholarshipUrl": "","alimony":"12768-21600","Other_Conditions": "无明确要求","Currency": "美元","Rate": "6.3387"}</t>
  </si>
  <si>
    <t>a:4:{s:6:"理学";s:32:"./major/175/85/Specialist//6.gif";s:9:"管理学";s:32:"./major/175/85/Specialist//3.gif";s:6:"医学";s:33:"./major/175/85/Specialist//10.gif";s:6:"法学";s:32:"./major/175/85/Specialist//1.gif";}</t>
  </si>
  <si>
    <t>{"Address":"Office of International Affairs, University of North Alabama Box #5058, Florence, Alabama, U.S.A. 35632","Tel":"+1 (256) 765-4626","Fax":"","Mail":"international@una.edu，hyang@una.edu","ApplyOnline":"http://www.una.edu/international/admissions/undergraduate.html","Conditions_Cost": "","Conditions_Edu": "高中毕业", "Conditions_Test": [{"type":"传统托福(PBT)","score":"500"},{"type":"托福机考(CBT)","score":"173"},{"type":"托福网考(IBT)","score":"61"},{"type":"雅思","score":"5.5"}],"Conditions_Age": "无明确要求","MajorSum": "4", "OpeningTime": [{"time":"7月19日","tip":"秋季入学申请截止日期"},{"time":"11月15日","tip":"春季入学申请截止日期"}],"Tuition": "10656","Other_Application": "100","Other_reg": "-1","Other_books": "-1","ScholarshipUrl": "http://www.una.edu/international/scholarships/index.html","alimony":"12768-21600","Other_Conditions": "1、完成该校语言中心相关课程者，不必提交其他语言考试成绩。&amp;nbsp;2、申请者可提交SAT、ACT考试成绩。","Currency": "美元","Rate": "6.3387"}</t>
  </si>
  <si>
    <t>http://www.una.edu/international/admissions/esl.html</t>
  </si>
  <si>
    <t>international@una.edu</t>
  </si>
  <si>
    <t>a:2:{s:6:"文学";s:30:"./major/175/85/Language//9.gif";s:9:"教育学";s:30:"./major/175/85/Language//4.gif";}</t>
  </si>
  <si>
    <t>{"Address":"Office of International Affairs, University of North Alabama Box #5058, Florence, Alabama, U.S.A. 35632","Tel":"+1 (256) 765-4626","Fax":"","Mail":"international@una.edu","ApplyOnline":"http://www.una.edu/international/admissions/esl.html","Conditions_Cost": "","Conditions_Edu": "高中毕业", "Conditions_Test": "","Conditions_Age": "无明确要求","MajorSum": "1", "OpeningTime": "","Tuition": "310","Other_Application": "100","Other_reg": "-1","Other_books": "-1","ScholarshipUrl": "","alimony":"12768-21600","Other_Conditions": "无明确要求","Currency": "美元","Rate": "6.3387"}</t>
  </si>
  <si>
    <t>a:3:{s:6:"农学";s:32:"./major/175/85/Foundation//8.gif";s:6:"医学";s:33:"./major/175/85/Foundation//10.gif";s:6:"法学";s:32:"./major/175/85/Foundation//1.gif";}</t>
  </si>
  <si>
    <t>{"Address":"Office of International Affairs, University of North Alabama Box #5058, Florence, Alabama, U.S.A. 35632","Tel":"+1 (256) 765-4626","Fax":"","Mail":"international@una.edu，hyang@una.edu","ApplyOnline":"http://www.una.edu/international/admissions/undergraduate.html","Conditions_Cost": "","Conditions_Edu": "无明确要求", "Conditions_Test": "","Conditions_Age": "无明确要求","MajorSum": "12", "OpeningTime": "","Tuition": "-1","Other_Application": "-1","Other_reg": "-1","Other_books": "-1","ScholarshipUrl": "","alimony":"12768-21600","Other_Conditions": "无明确要求","Currency": "美元","Rate": "6.3387"}</t>
  </si>
  <si>
    <t>南方耶稣复临大学（考里奇戴尔）</t>
  </si>
  <si>
    <t>Southern Adventist University (Collegedale)</t>
  </si>
  <si>
    <t>Enrollment Services, Southern Adventist University, PO Box 370, Collegedale, TN, USA 37315</t>
  </si>
  <si>
    <t>https://www.southern.edu/enrollment/admissions/Pages/applynow.aspx</t>
  </si>
  <si>
    <t>a:1:{i:0;O:8:"stdClass":2:{s:5:"score";s:15:"四分制  2.25";s:3:"tip";s:15:"高中平均分";}}</t>
  </si>
  <si>
    <t>a:2:{i:0;O:8:"stdClass":2:{s:4:"type";s:3:"SAT";s:5:"score";s:3:"870";}i:1;O:8:"stdClass":2:{s:4:"type";s:3:"ACT";s:5:"score";s:2:"18";}}</t>
  </si>
  <si>
    <t>ajbrown@southern.edu</t>
  </si>
  <si>
    <t>1.需要提交高中成绩单&amp;nbsp;2.需要提交托福成绩&amp;nbsp;3.需要ACT或SAT成绩&amp;nbsp;4.需要GED成绩，各部分最低410分，平均总分不低于450分。</t>
  </si>
  <si>
    <t>https://www.southern.edu/enrollment/finances/Pages/grantsandscholarships.aspx</t>
  </si>
  <si>
    <t>+1 423.236.2835</t>
  </si>
  <si>
    <t>a:11:{s:6:"文学";s:37:"./major/175/5399/Undergraduate//9.gif";s:9:"历史学";s:37:"./major/175/5399/Undergraduate//7.gif";s:6:"理学";s:37:"./major/175/5399/Undergraduate//6.gif";s:9:"经济学";s:37:"./major/175/5399/Undergraduate//5.gif";s:9:"教育学";s:37:"./major/175/5399/Undergraduate//4.gif";s:9:"管理学";s:37:"./major/175/5399/Undergraduate//3.gif";s:6:"工学";s:37:"./major/175/5399/Undergraduate//2.gif";s:21:"职教及其他类别";s:38:"./major/175/5399/Undergraduate//13.gif";s:6:"哲学";s:38:"./major/175/5399/Undergraduate//11.gif";s:6:"医学";s:38:"./major/175/5399/Undergraduate//10.gif";s:6:"法学";s:37:"./major/175/5399/Undergraduate//1.gif";}</t>
  </si>
  <si>
    <t>{"Address":"Enrollment Services, Southern Adventist University, PO Box 370, Collegedale, TN, USA 37315","Tel":"+1 423.236.2835","Fax":"","Mail":"ajbrown@southern.edu","ApplyOnline":"https://www.southern.edu/enrollment/admissions/Pages/applynow.aspx","Conditions_Cost": [{"score":"四分制  2.25","tip":"高中平均分"}],"Conditions_Edu": "高中毕业", "Conditions_Test": [{"type":"SAT","score":"870"},{"type":"ACT","score":"18"}],"Conditions_Age": "无明确要求","MajorSum": "84", "OpeningTime": [{"time":"6月1日","tip":"秋季入学申请截止时间"},{"time":"10月1日","tip":"冬季入学申请截止时间"}],"Tuition": "18990","Other_Application": "25","Other_reg": "-1","Other_books": "1100","ScholarshipUrl": "https://www.southern.edu/enrollment/finances/Pages/grantsandscholarships.aspx","alimony":"12768-21600","Other_Conditions": "1.需要提交高中成绩单&amp;nbsp;2.需要提交托福成绩&amp;nbsp;3.需要ACT或SAT成绩&amp;nbsp;4.需要GED成绩，各部分最低410分，平均总分不低于450分。","Currency": "美元","Rate": "6.3387"}</t>
  </si>
  <si>
    <t>Graduate Studies, Southern Adventist University, PO Box 370, Collegedale, TN, USA 37315</t>
  </si>
  <si>
    <t>https://www.southern.edu/graduatestudies/admission/Pages/welcome.aspx</t>
  </si>
  <si>
    <t>+1 423.236.1694</t>
  </si>
  <si>
    <t>swafford@southern.edu</t>
  </si>
  <si>
    <t>a:5:{i:0;O:8:"stdClass":2:{s:4:"time";s:8:"7月1日";s:3:"tip";s:30:"秋季入学申请截止时间";}i:1;O:8:"stdClass":2:{s:4:"time";s:9:"11月1日";s:3:"tip";s:30:"冬季入学申请截止时间";}i:2;O:8:"stdClass":2:{s:4:"time";s:8:"4月1日";s:3:"tip";s:30:"夏季入学申请截止时间";}i:3;O:8:"stdClass":2:{s:4:"time";s:8:"5月1日";s:3:"tip";s:39:"护理学秋季入学申请截止时间";}i:4;O:8:"stdClass":2:{s:4:"time";s:9:"10月1日";s:3:"tip";s:39:"护理学冬季入学申请截止时间";}}</t>
  </si>
  <si>
    <t>申请者需提交四年制大学成绩单。</t>
  </si>
  <si>
    <t>+1 423.236.2694</t>
  </si>
  <si>
    <t>a:6:{s:9:"教育学";s:30:"./major/175/5399/Master//4.gif";s:9:"管理学";s:30:"./major/175/5399/Master//3.gif";s:6:"工学";s:30:"./major/175/5399/Master//2.gif";s:6:"哲学";s:31:"./major/175/5399/Master//11.gif";s:6:"医学";s:31:"./major/175/5399/Master//10.gif";s:6:"法学";s:30:"./major/175/5399/Master//1.gif";}</t>
  </si>
  <si>
    <t>{"Address":"Graduate Studies, Southern Adventist University, PO Box 370, Collegedale, TN, USA 37315","Tel":"+1 423.236.2694","Fax":"+1 423.236.1694","Mail":"swafford@southern.edu","ApplyOnline":"https://www.southern.edu/graduatestudies/admission/Pages/welcome.aspx","Conditions_Cost": [{"score":"四分制  3.0","tip":"本科平均分"}],"Conditions_Edu": "本科毕业", "Conditions_Test": [{"type":"传统托福(PBT)","score":"600"},{"type":"托福机考(CBT)","score":"250"},{"type":"托福网考(IBT)","score":"100"}],"Conditions_Age": "无明确要求","MajorSum": "35", "OpeningTime": [{"time":"7月1日","tip":"秋季入学申请截止时间"},{"time":"11月1日","tip":"冬季入学申请截止时间"},{"time":"4月1日","tip":"夏季入学申请截止时间"},{"time":"5月1日","tip":"护理学秋季入学申请截止时间"},{"time":"10月1日","tip":"护理学冬季入学申请截止时间"}],"Tuition": "9900","Other_Application": "25","Other_reg": "-1","Other_books": "1000","ScholarshipUrl": "https://www.southern.edu/enrollment/finances/Pages/grantsandscholarships.aspx","alimony":"12768-21600","Other_Conditions": "申请者需提交四年制大学成绩单。","Currency": "美元","Rate": "6.3387"}</t>
  </si>
  <si>
    <t>a:3:{i:0;O:8:"stdClass":2:{s:4:"time";s:8:"7月1日";s:3:"tip";s:30:"秋季入学申请截止日期";}i:1;O:8:"stdClass":2:{s:4:"time";s:9:"11月1日";s:3:"tip";s:30:"冬季入学申请截止日期";}i:2;O:8:"stdClass":2:{s:4:"time";s:8:"4月1日";s:3:"tip";s:30:"夏季入学申请截止日期";}}</t>
  </si>
  <si>
    <t>1.提交四年制大学成绩单。&amp;nbsp;2.申请护理学和MBA管理学方向双学位需提交GMAT考试成绩。</t>
  </si>
  <si>
    <t>a:2:{s:9:"管理学";s:27:"./major/175/5399/MBA//3.gif";s:6:"哲学";s:28:"./major/175/5399/MBA//11.gif";}</t>
  </si>
  <si>
    <t>{"Address":"Graduate Studies, Southern Adventist University, PO Box 370, Collegedale, TN, USA 37315","Tel":"+1 423.236.2694","Fax":"+1 423.236.1694","Mail":"swafford@southern.edu","Conditions_Cost": [{"score":"四分制  3.0","tip":"本科平均分"}],"Conditions_Edu": "本科毕业", "Conditions_Test": [{"type":"传统托福(PBT)","score":"600"},{"type":"托福机考(CBT)","score":"250"},{"type":"托福网考(IBT)","score":"100"}], "Conditions_Work": "无明确要求","Conditions_Age": "无明确要求","MajorSum": "4", "OpeningTime": [{"time":"7月1日","tip":"秋季入学申请截止日期"},{"time":"11月1日","tip":"冬季入学申请截止日期"},{"time":"4月1日","tip":"夏季入学申请截止日期"}],"Tuition": "19800","Other_Application": "25","Other_reg": "-1","Other_books": "1000","ScholarshipUrl": "","alimony":"12768-21600","Other_Conditions": "1.提交四年制大学成绩单。&amp;nbsp;2.申请护理学和MBA管理学方向双学位需提交GMAT考试成绩。","Currency": "美元","Rate": "6.3387"}</t>
  </si>
  <si>
    <t>a:8:{s:6:"文学";s:34:"./major/175/5399/Specialist//9.gif";s:6:"理学";s:34:"./major/175/5399/Specialist//6.gif";s:9:"教育学";s:34:"./major/175/5399/Specialist//4.gif";s:9:"管理学";s:34:"./major/175/5399/Specialist//3.gif";s:6:"工学";s:34:"./major/175/5399/Specialist//2.gif";s:21:"职教及其他类别";s:35:"./major/175/5399/Specialist//13.gif";s:6:"哲学";s:35:"./major/175/5399/Specialist//11.gif";s:6:"医学";s:35:"./major/175/5399/Specialist//10.gif";}</t>
  </si>
  <si>
    <t>{"Address":"Enrollment Services, Southern Adventist University, PO Box 370, Collegedale, TN, USA 37315","Tel":"+1 423.236.2835","Fax":"","Mail":"ajbrown@southern.edu","ApplyOnline":"https://www.southern.edu/enrollment/admissions/Pages/applynow.aspx","Conditions_Cost": [{"score":"四分制  2.25","tip":"高中平均分"}],"Conditions_Edu": "高中毕业", "Conditions_Test": [{"type":"SAT","score":"870"},{"type":"ACT","score":"18"}],"Conditions_Age": "无明确要求","MajorSum": "16", "OpeningTime": [{"time":"6月1日","tip":"秋季入学申请截止时间"},{"time":"10月1日","tip":"冬季入学申请截止时间"}],"Tuition": "18990","Other_Application": "25","Other_reg": "-1","Other_books": "1100","ScholarshipUrl": "https://www.southern.edu/enrollment/finances/Pages/grantsandscholarships.aspx","alimony":"12768-21600","Other_Conditions": "1.需要提交高中成绩单&amp;nbsp;2.需要提交托福成绩&amp;nbsp;3.需要ACT或SAT成绩&amp;nbsp;4.需要GED成绩，各部分最低410分，平均总分不低于450分。","Currency": "美元","Rate": "6.3387"}</t>
  </si>
  <si>
    <t>Laurie Stankavich, ESL Coordinator, Southern Adventist University, P.O. Box 370, Collegedale, TN, USA 37315</t>
  </si>
  <si>
    <t>a:3:{i:0;O:8:"stdClass":2:{s:4:"type";s:17:"传统托福(PBT)";s:5:"score";s:3:"450";}i:1;O:8:"stdClass":2:{s:4:"type";s:17:"托福网考(IBT)";s:5:"score";s:2:"46";}i:2;O:8:"stdClass":2:{s:4:"type";s:17:"托福机考(CBT)";s:5:"score";s:3:"133";}}</t>
  </si>
  <si>
    <t>lstankavich@southern.edu</t>
  </si>
  <si>
    <t>中级课程要求：传统托福（PBT）：450，托福机考（CBT）：133，托福网考（IBT）：46&amp;nbsp;高级课程要求：传统托福（PBT）：500，托福机考（CBT）：173，托福网考（IBT）：61</t>
  </si>
  <si>
    <t>+1 423.236.2693</t>
  </si>
  <si>
    <t>a:1:{s:9:"教育学";s:32:"./major/175/5399/Language//4.gif";}</t>
  </si>
  <si>
    <t>{"Address":"Laurie Stankavich, ESL Coordinator, Southern Adventist University, P.O. Box 370, Collegedale, TN, USA 37315","Tel":"+1 423.236.2693","Fax":"","Mail":"lstankavich@southern.edu","ApplyOnline":"https://www.southern.edu/enrollment/admissions/Pages/applynow.aspx","Conditions_Cost": "","Conditions_Edu": "无明确要求", "Conditions_Test": [{"type":"传统托福(PBT)","score":"450"},{"type":"托福网考(IBT)","score":"46"},{"type":"托福机考(CBT)","score":"133"}],"Conditions_Age": "无明确要求","MajorSum": "3", "OpeningTime": "","Tuition": "-1","Other_Application": "-1","Other_reg": "-1","Other_books": "-1","ScholarshipUrl": "","alimony":"12768-21600","Other_Conditions": "中级课程要求：传统托福（PBT）：450，托福机考（CBT）：133，托福网考（IBT）：46&amp;nbsp;高级课程要求：传统托福（PBT）：500，托福机考（CBT）：173，托福网考（IBT）：61","Currency": "美元","Rate": "6.3387"}</t>
  </si>
  <si>
    <t>a:1:{s:6:"医学";s:32:"./major/175/5399/NetWork//10.gif";}</t>
  </si>
  <si>
    <t>{"Address":"Graduate Studies, Southern Adventist University, PO Box 370, Collegedale, TN, USA 37315","Tel":"+1 423.236.2694","Fax":"+1 423.236.1694","Mail":"swafford@southern.edu","ApplyOnline":"https://www.southern.edu/graduatestudies/admission/Pages/welcome.aspx","Conditions_Cost": "","Conditions_Edu": "无明确要求", "Conditions_Test": "","Conditions_Age": "无明确要求","MajorSum": "3", "OpeningTime": "","Tuition": "-1","Other_Application": "","Other_reg": "-1","Other_books": "-1","ScholarshipUrl": "","alimony":"12768-21600","Other_Conditions": "无明确要求","Currency": "美元","Rate": "6.3387"}</t>
  </si>
  <si>
    <t>杰克逊维尔大学（杰克逊维尔）</t>
  </si>
  <si>
    <t>Jacksonville University (Jacksonville)</t>
  </si>
  <si>
    <t>Director of FreshmJacksonville University Office of Admissions, 2800 University Blvd. N., Jacksonville, FL 32211an and International Admissions, Jacksonville University, 2800 University Boulevard North, Jacksonville, Florida 32211-3396 U.S.A.</t>
  </si>
  <si>
    <t>https://ju-uga.edu.185r.net/survey/index.php?id=128</t>
  </si>
  <si>
    <t>a:3:{i:0;O:8:"stdClass":2:{s:4:"type";s:17:"传统托福(PBT)";s:5:"score";s:3:"540";}i:1;O:8:"stdClass":2:{s:4:"type";s:6:"雅思";s:5:"score";s:1:"6";}i:2;O:8:"stdClass":2:{s:4:"type";s:17:"托福网考(IBT)";s:5:"score";s:2:"76";}}</t>
  </si>
  <si>
    <t>admissions@ju.edu</t>
  </si>
  <si>
    <t>a:3:{i:0;O:8:"stdClass":2:{s:4:"time";s:9:"7月15日";s:3:"tip";s:30:"秋季入学申请截止时间";}i:1;O:8:"stdClass":2:{s:4:"time";s:10:"11月15日";s:3:"tip";s:30:"春季入学申请截止时间";}i:2;O:8:"stdClass":2:{s:4:"time";s:9:"3月15日";s:3:"tip";s:30:"夏季入学申请截止时间";}}</t>
  </si>
  <si>
    <t>http://www.ju.edu/financialaid/Pages/Scholarships.aspx</t>
  </si>
  <si>
    <t>1.904.256.7000</t>
  </si>
  <si>
    <t>a:11:{s:6:"文学";s:37:"./major/175/1360/Undergraduate//9.gif";s:9:"历史学";s:37:"./major/175/1360/Undergraduate//7.gif";s:6:"理学";s:37:"./major/175/1360/Undergraduate//6.gif";s:9:"经济学";s:37:"./major/175/1360/Undergraduate//5.gif";s:9:"教育学";s:37:"./major/175/1360/Undergraduate//4.gif";s:9:"管理学";s:37:"./major/175/1360/Undergraduate//3.gif";s:6:"工学";s:37:"./major/175/1360/Undergraduate//2.gif";s:6:"军事";s:38:"./major/175/1360/Undergraduate//12.gif";s:6:"哲学";s:38:"./major/175/1360/Undergraduate//11.gif";s:6:"医学";s:38:"./major/175/1360/Undergraduate//10.gif";s:6:"法学";s:37:"./major/175/1360/Undergraduate//1.gif";}</t>
  </si>
  <si>
    <t>{"Address":"Director of FreshmJacksonville University Office of Admissions, 2800 University Blvd. N., Jacksonville, FL 32211an and International Admissions, Jacksonville University, 2800 University Boulevard North, Jacksonville, Florida 32211-3396 U.S.A.","Tel":"1.904.256.7000","Fax":"","Mail":"admissions@ju.edu","ApplyOnline":"https://ju-uga.edu.185r.net/survey/index.php?id=128","Conditions_Cost": "","Conditions_Edu": "高中毕业", "Conditions_Test": [{"type":"传统托福(PBT)","score":"540"},{"type":"雅思","score":"6"},{"type":"托福网考(IBT)","score":"76"}],"Conditions_Age": "无明确要求","MajorSum": "40", "OpeningTime": [{"time":"7月15日","tip":"秋季入学申请截止时间"},{"time":"11月15日","tip":"春季入学申请截止时间"},{"time":"3月15日","tip":"夏季入学申请截止时间"}],"Tuition": "29100","Other_Application": "-1","Other_reg": "-1","Other_books": "-1","ScholarshipUrl": "http://www.ju.edu/financialaid/Pages/Scholarships.aspx","alimony":"12768-21600","Other_Conditions": "无明确要求","Currency": "美元","Rate": "6.3387"}</t>
  </si>
  <si>
    <t>http://recruiter.ju.edu/Datatel.ERecruiting.Web.External/Pages/Login.aspx</t>
  </si>
  <si>
    <t>1.提交GRE考试成绩。&amp;nbsp;2.未说明语言要求，详情请咨询高校招生办。&amp;nbsp;&amp;nbsp;以上要求为教育学硕士入学要求。</t>
  </si>
  <si>
    <t>a:5:{s:6:"文学";s:30:"./major/175/1360/Master//9.gif";s:6:"理学";s:30:"./major/175/1360/Master//6.gif";s:9:"教育学";s:30:"./major/175/1360/Master//4.gif";s:9:"管理学";s:30:"./major/175/1360/Master//3.gif";s:6:"医学";s:31:"./major/175/1360/Master//10.gif";}</t>
  </si>
  <si>
    <t>{"Address":"Director of FreshmJacksonville University Office of Admissions, 2800 University Blvd. N., Jacksonville, FL 32211an and International Admissions, Jacksonville University, 2800 University Boulevard North, Jacksonville, Florida 32211-3396 U.S.A.","Tel":"1.904.256.7000","Fax":"","Mail":"admissions@ju.edu","ApplyOnline":"http://recruiter.ju.edu/Datatel.ERecruiting.Web.External/Pages/Login.aspx","Conditions_Cost": "","Conditions_Edu": "本科毕业", "Conditions_Test": "","Conditions_Age": "无明确要求","MajorSum": "6", "OpeningTime": "","Tuition": "11688","Other_Application": "-1","Other_reg": "-1","Other_books": "-1","ScholarshipUrl": "http://www.ju.edu/financialaid/Pages/Scholarships.aspx","alimony":"12768-21600","Other_Conditions": "1.提交GRE考试成绩。&amp;nbsp;2.未说明语言要求，详情请咨询高校招生办。&amp;nbsp;&amp;nbsp;以上要求为教育学硕士入学要求。","Currency": "美元","Rate": "6.3387"}</t>
  </si>
  <si>
    <t>Dr. Hilary Morgan  Jacksonville University, School of Nursing  2800 University Blvd N.  Jacksonville, FL 32211​</t>
  </si>
  <si>
    <t>http://www.ju.edu/COHS/Documents/Admissions%20Application%202013-2014.pdf</t>
  </si>
  <si>
    <t>hmorgan@ju.edu</t>
  </si>
  <si>
    <t>1.提交GRE考试成绩。&amp;nbsp;2.未说明语言要求，详情请咨询高校招生办。&amp;nbsp;&amp;nbsp;以上要求为护理实践博士入学要求。</t>
  </si>
  <si>
    <t>a:1:{s:6:"医学";s:27:"./major/175/1360/Dr//10.gif";}</t>
  </si>
  <si>
    <t>{"Address":"Dr. Hilary Morgan  Jacksonville University, School of Nursing  2800 University Blvd N.  Jacksonville, FL 32211​","Tel":"","Fax":"","Mail":"hmorgan@ju.edu","ApplyOnline":"http://www.ju.edu/COHS/Documents/Admissions%20Application%202013-2014.pdf","Conditions_Cost": [{"score":"四分制  3.3","tip":"GPA"}],"Conditions_Edu": "硕士毕业", "Conditions_Test": "","Conditions_Age": "无明确要求","MajorSum": "1", "OpeningTime": "","Tuition": "12384","Other_Application": "-1","Other_reg": "-1","Other_books": "-1","ScholarshipUrl": "http://www.ju.edu/financialaid/Pages/Scholarships.aspx","alimony":"12768-21600","Other_Conditions": "1.提交GRE考试成绩。&amp;nbsp;2.未说明语言要求，详情请咨询高校招生办。&amp;nbsp;&amp;nbsp;以上要求为护理实践博士入学要求。","Currency": "美元","Rate": "6.3387"}</t>
  </si>
  <si>
    <t>Davis College of Business, 2800 University Blvd N, Jacksonville, FL 32211</t>
  </si>
  <si>
    <t>dcob@ju.edu</t>
  </si>
  <si>
    <t>a:3:{i:0;O:8:"stdClass":2:{s:4:"time";s:9:"7月15日";s:3:"tip";s:30:"秋季入学申请截止日期";}i:1;O:8:"stdClass":2:{s:4:"time";s:10:"11月15日";s:3:"tip";s:30:"春季入学申请截止日期";}i:2;O:8:"stdClass":2:{s:4:"time";s:9:"3月15日";s:3:"tip";s:30:"夏季入学申请截止日期";}}</t>
  </si>
  <si>
    <t>1.提交GRE或GMAT考试成绩。&amp;nbsp;2.提交托福或雅思考试成绩。</t>
  </si>
  <si>
    <t>1 800-225-2027</t>
  </si>
  <si>
    <t>a:1:{s:9:"管理学";s:27:"./major/175/1360/MBA//3.gif";}</t>
  </si>
  <si>
    <t>{"Address":"Davis College of Business, 2800 University Blvd N, Jacksonville, FL 32211","Tel":"1 800-225-2027","Fax":"","Mail":"dcob@ju.edu","Conditions_Cost": [{"score":"3.3"}],"Conditions_Edu": "本科毕业", "Conditions_Test": "", "Conditions_Work": "无明确要求","xueZhi": "12个月 全日制12个月","Conditions_Age": "无明确要求","MajorSum": "1", "OpeningTime": [{"time":"7月15日","tip":"秋季入学申请截止日期"},{"time":"11月15日","tip":"春季入学申请截止日期"},{"time":"3月15日","tip":"夏季入学申请截止日期"}],"Tuition": "23240","Other_Application": "-1","Other_reg": "-1","Other_books": "-1","ScholarshipUrl": "","alimony":"12768-21600","Other_Conditions": "1.提交GRE或GMAT考试成绩。&amp;nbsp;2.提交托福或雅思考试成绩。","Currency": "美元","Rate": "6.3387"}</t>
  </si>
  <si>
    <t>Jacksonville University Office of Admissions, 2800 University Blvd. N., Jacksonville, FL 32211</t>
  </si>
  <si>
    <t>a:4:{s:6:"农学";s:34:"./major/175/1360/Foundation//8.gif";s:9:"教育学";s:34:"./major/175/1360/Foundation//4.gif";s:6:"医学";s:35:"./major/175/1360/Foundation//10.gif";s:6:"法学";s:34:"./major/175/1360/Foundation//1.gif";}</t>
  </si>
  <si>
    <t>{"Address":"Jacksonville University Office of Admissions, 2800 University Blvd. N., Jacksonville, FL 32211","Tel":"1.904.256.7000","Fax":"","Mail":"admissions@ju.edu","ApplyOnline":"https://ju-uga.edu.185r.net/survey/index.php?id=128","Conditions_Cost": "","Conditions_Edu": "无明确要求", "Conditions_Test": "","Conditions_Age": "无明确要求","MajorSum": "7", "OpeningTime": "","Tuition": "-1","Other_Application": "-1","Other_reg": "-1","Other_books": "-1","ScholarshipUrl": "","alimony":"12768-21600","Other_Conditions": "无明确要求","Currency": "美元","Rate": "6.3387"}</t>
  </si>
  <si>
    <t>亨德森州立大学（阿卡德尔菲亚）</t>
  </si>
  <si>
    <t>Henderson State University (Arkadelphia)</t>
  </si>
  <si>
    <t>Henderson State University 1100 Henderson Street Arkadelphia, AR  71999</t>
  </si>
  <si>
    <t>http://www.hsu.edu/interior2.aspx?id=2307</t>
  </si>
  <si>
    <t>a:4:{i:0;O:8:"stdClass":2:{s:4:"type";s:17:"传统托福(PBT)";s:5:"score";s:3:"500";}i:1;O:8:"stdClass":2:{s:4:"type";s:17:"托福机考(CBT)";s:5:"score";s:3:"173";}i:2;O:8:"stdClass":2:{s:4:"type";s:17:"托福网考(IBT)";s:5:"score";s:2:"61";}i:3;O:8:"stdClass":2:{s:4:"type";s:6:"雅思";s:5:"score";s:1:"5";}}</t>
  </si>
  <si>
    <t>admissions@hsu.edu</t>
  </si>
  <si>
    <t>a:2:{i:0;O:8:"stdClass":2:{s:4:"time";s:9:"5月31日";s:3:"tip";s:30:"秋季入学申请截止时间";}i:1;O:8:"stdClass":2:{s:4:"time";s:10:"10月31日";s:3:"tip";s:30:"春季入学申请截止时间";}}</t>
  </si>
  <si>
    <t>申请者需提交SAT、ACT成绩。</t>
  </si>
  <si>
    <t>http://www.hsu.edu/scholarships/</t>
  </si>
  <si>
    <t>+1 (870) 230-5028</t>
  </si>
  <si>
    <t>a:9:{s:6:"文学";s:36:"./major/175/243/Undergraduate//9.gif";s:9:"历史学";s:36:"./major/175/243/Undergraduate//7.gif";s:6:"理学";s:36:"./major/175/243/Undergraduate//6.gif";s:9:"经济学";s:36:"./major/175/243/Undergraduate//5.gif";s:9:"教育学";s:36:"./major/175/243/Undergraduate//4.gif";s:9:"管理学";s:36:"./major/175/243/Undergraduate//3.gif";s:6:"工学";s:36:"./major/175/243/Undergraduate//2.gif";s:6:"医学";s:37:"./major/175/243/Undergraduate//10.gif";s:6:"法学";s:36:"./major/175/243/Undergraduate//1.gif";}</t>
  </si>
  <si>
    <t>{"Address":"Henderson State University 1100 Henderson Street Arkadelphia, AR  71999","Tel":"+1 (870) 230-5028","Fax":"","Mail":"admissions@hsu.edu","ApplyOnline":"http://www.hsu.edu/interior2.aspx?id=2307","Conditions_Cost": "","Conditions_Edu": "高中毕业", "Conditions_Test": [{"type":"传统托福(PBT)","score":"500"},{"type":"托福机考(CBT)","score":"173"},{"type":"托福网考(IBT)","score":"61"},{"type":"雅思","score":"5"}],"Conditions_Age": "无明确要求","MajorSum": "43", "OpeningTime": [{"time":"5月31日","tip":"秋季入学申请截止时间"},{"time":"10月31日","tip":"春季入学申请截止时间"}],"Tuition": "9480","Other_Application": "30","Other_reg": "-1","Other_books": "-1","ScholarshipUrl": "http://www.hsu.edu/scholarships/","alimony":"12768-21600","Other_Conditions": "申请者需提交SAT、ACT成绩。","Currency": "美元","Rate": "6.3387"}</t>
  </si>
  <si>
    <t>a:2:{i:0;O:8:"stdClass":2:{s:4:"time";s:9:"6月30日";s:3:"tip";s:30:"秋季入学申请截止时间";}i:1;O:8:"stdClass":2:{s:4:"time";s:10:"11月30日";s:3:"tip";s:30:"春季入学申请截止时间";}}</t>
  </si>
  <si>
    <t>a:3:{s:6:"文学";s:29:"./major/175/243/Master//9.gif";s:9:"教育学";s:29:"./major/175/243/Master//4.gif";s:9:"管理学";s:29:"./major/175/243/Master//3.gif";}</t>
  </si>
  <si>
    <t>{"Address":"Henderson State University 1100 Henderson Street Arkadelphia, AR  71999","Tel":"+1 (870) 230-5028","Fax":"","Mail":"admissions@hsu.edu","ApplyOnline":"http://www.hsu.edu/interior2.aspx?id=2307","Conditions_Cost": "","Conditions_Edu": "无明确要求", "Conditions_Test": [{"type":"传统托福(PBT)","score":"600"},{"type":"托福机考(CBT)","score":"250"},{"type":"托福网考(IBT)","score":"100"},{"type":"雅思","score":"6.5"}],"Conditions_Age": "无明确要求","MajorSum": "4", "OpeningTime": [{"time":"6月30日","tip":"秋季入学申请截止时间"},{"time":"11月30日","tip":"春季入学申请截止时间"}],"Tuition": "8802","Other_Application": "75","Other_reg": "-1","Other_books": "-1","ScholarshipUrl": "http://www.hsu.edu/scholarships/","alimony":"12768-21600","Other_Conditions": "无明确要求","Currency": "美元","Rate": "6.3387"}</t>
  </si>
  <si>
    <t>Henderson State University, 1100 Henderson Street, Arkadelphia, Arkansas 71999</t>
  </si>
  <si>
    <t>a:3:{i:0;O:8:"stdClass":2:{s:4:"type";s:17:"传统托福(PBT)";s:5:"score";s:3:"600";}i:1;O:8:"stdClass":2:{s:4:"type";s:6:"雅思";s:5:"score";s:3:"6.5";}i:2;O:8:"stdClass":2:{s:4:"type";s:4:"GMAT";s:5:"score";s:3:"400";}}</t>
  </si>
  <si>
    <t>thorntt@hsu.edu</t>
  </si>
  <si>
    <t>+1 870-230-5018</t>
  </si>
  <si>
    <t>a:1:{s:9:"管理学";s:26:"./major/175/243/MBA//3.gif";}</t>
  </si>
  <si>
    <t>{"Address":"Henderson State University, 1100 Henderson Street, Arkadelphia, Arkansas 71999","Tel":"+1 870-230-5018","Fax":"","Mail":"thorntt@hsu.edu","Conditions_Cost": [{"score":"2.7"}],"Conditions_Edu": "本科毕业", "Conditions_Test": [{"type":"传统托福(PBT)","score":"600"},{"type":"雅思","score":"6.5"},{"type":"GMAT","score":"400"}], "Conditions_Work": "无明确要求","Conditions_Age": "无明确要求","MajorSum": "1", "OpeningTime": "","Tuition": "14670","Other_Application": "75","Other_reg": "-1","Other_books": "-1","ScholarshipUrl": "","alimony":"12768-21600","Other_Conditions": "无明确要求","Currency": "美元","Rate": "6.3387"}</t>
  </si>
  <si>
    <t>a:4:{s:6:"农学";s:33:"./major/175/243/Foundation//8.gif";s:6:"工学";s:33:"./major/175/243/Foundation//2.gif";s:6:"医学";s:34:"./major/175/243/Foundation//10.gif";s:6:"法学";s:33:"./major/175/243/Foundation//1.gif";}</t>
  </si>
  <si>
    <t>{"Address":"Henderson State University 1100 Henderson Street Arkadelphia, AR  71999","Tel":"+1 (870) 230-5028","Fax":"","Mail":"admissions@hsu.edu","ApplyOnline":"http://www.hsu.edu/interior2.aspx?id=2307","Conditions_Cost": "","Conditions_Edu": "无明确要求", "Conditions_Test": "","Conditions_Age": "无明确要求","MajorSum": "8", "OpeningTime": "","Tuition": "-1","Other_Application": "-1","Other_reg": "-1","Other_books": "-1","ScholarshipUrl": "","alimony":"12768-21600","Other_Conditions": "无明确要求","Currency": "美元","Rate": "6.3387"}</t>
  </si>
  <si>
    <t>休斯顿大学维多利亚分校（维克多利亚）</t>
  </si>
  <si>
    <t>University of Houston - Victoria (Victoria)</t>
  </si>
  <si>
    <t>Office of Admissions and Records, University of Houston-Victoria 3007 N. Ben Wilson Victoria, Texas 77901-5731</t>
  </si>
  <si>
    <t>1 361-580-5500</t>
  </si>
  <si>
    <t>admissions@uhv.edu</t>
  </si>
  <si>
    <t>a:3:{i:0;O:8:"stdClass":2:{s:4:"time";s:8:"6月1日";s:3:"tip";s:36:"秋季学期入学申请截止日期";}i:1;O:8:"stdClass":2:{s:4:"time";s:9:"10月1日";s:3:"tip";s:36:"春季学期入学申请截止日期";}i:2;O:8:"stdClass":2:{s:4:"time";s:8:"3月1日";s:3:"tip";s:36:"夏季学期入学申请截止日期";}}</t>
  </si>
  <si>
    <t>http://www.uhv.edu/ofa/scholarships.aspx</t>
  </si>
  <si>
    <t>1 361-570-4110</t>
  </si>
  <si>
    <t>a:8:{s:6:"文学";s:37:"./major/175/5821/Undergraduate//9.gif";s:9:"历史学";s:37:"./major/175/5821/Undergraduate//7.gif";s:6:"理学";s:37:"./major/175/5821/Undergraduate//6.gif";s:9:"经济学";s:37:"./major/175/5821/Undergraduate//5.gif";s:9:"管理学";s:37:"./major/175/5821/Undergraduate//3.gif";s:6:"工学";s:37:"./major/175/5821/Undergraduate//2.gif";s:6:"医学";s:38:"./major/175/5821/Undergraduate//10.gif";s:6:"法学";s:37:"./major/175/5821/Undergraduate//1.gif";}</t>
  </si>
  <si>
    <t>{"Address":"Office of Admissions and Records, University of Houston-Victoria 3007 N. Ben Wilson Victoria, Texas 77901-5731","Tel":"1 361-570-4110","Fax":"1 361-580-5500","Mail":"admissions@uhv.edu","ApplyOnline":"https://www.applytexas.org/adappc/gen/c_start.WBX","Conditions_Cost": [{"score":"四分制  2.0","tip":"GPA"}],"Conditions_Edu": "高中毕业", "Conditions_Test": [{"type":"托福网考(IBT)","score":"79"},{"type":"雅思","score":"6.5"}],"Conditions_Age": "无明确要求","MajorSum": "24", "OpeningTime": [{"time":"6月1日","tip":"秋季学期入学申请截止日期"},{"time":"10月1日","tip":"春季学期入学申请截止日期"},{"time":"3月1日","tip":"夏季学期入学申请截止日期"}],"Tuition": "19235","Other_Application": "-1","Other_reg": "-1","Other_books": "-1","ScholarshipUrl": "http://www.uhv.edu/ofa/scholarships.aspx","alimony":"12768-21600","Other_Conditions": "无明确要求","Currency": "美元","Rate": "6.3387"}</t>
  </si>
  <si>
    <t>要求提交GRE考试成绩</t>
  </si>
  <si>
    <t>a:7:{s:6:"文学";s:30:"./major/175/5821/Master//9.gif";s:6:"理学";s:30:"./major/175/5821/Master//6.gif";s:9:"经济学";s:30:"./major/175/5821/Master//5.gif";s:9:"教育学";s:30:"./major/175/5821/Master//4.gif";s:9:"管理学";s:30:"./major/175/5821/Master//3.gif";s:6:"工学";s:30:"./major/175/5821/Master//2.gif";s:6:"医学";s:31:"./major/175/5821/Master//10.gif";}</t>
  </si>
  <si>
    <t>{"Address":"Office of Admissions and Records, University of Houston-Victoria 3007 N. Ben Wilson Victoria, Texas 77901-5731","Tel":"1 361-570-4110","Fax":"1 361-580-5500","Mail":"admissions@uhv.edu","ApplyOnline":"https://www.applytexas.org/adappc/gen/c_start.WBX","Conditions_Cost": "","Conditions_Edu": "本科毕业", "Conditions_Test": [{"type":"托福网考(IBT)","score":"79"},{"type":"雅思","score":"6.5"}],"Conditions_Age": "无明确要求","MajorSum": "20", "OpeningTime": [{"time":"6月1日","tip":"秋季学期入学申请截止日期"},{"time":"10月1日","tip":"春季学期入学申请截止日期"},{"time":"3月1日","tip":"夏季学期入学申请截止日期"}],"Tuition": "22239","Other_Application": "-1","Other_reg": "-1","Other_books": "-1","ScholarshipUrl": "http://www.uhv.edu/ofa/scholarships.aspx","alimony":"12768-21600","Other_Conditions": "要求提交GRE考试成绩","Currency": "美元","Rate": "6.3387"}</t>
  </si>
  <si>
    <t>刘易斯克拉克州立学院（刘易斯顿）</t>
  </si>
  <si>
    <t>Lewis-Clark State College (Lewiston)</t>
  </si>
  <si>
    <t>International Programs Office Lewis-Clark State College 500 8th Avenue Lewiston, ID  83501-2698 USA</t>
  </si>
  <si>
    <t>http://www.lcsc.edu/international/admission-application.html</t>
  </si>
  <si>
    <t>a:9:{i:0;O:8:"stdClass":2:{s:4:"type";s:17:"托福网考(IBT)";s:5:"score";s:2:"61";}i:1;O:8:"stdClass":2:{s:4:"type";s:6:"雅思";s:5:"score";s:3:"5.0";}i:2;O:8:"stdClass":2:{s:4:"type";s:12:"雅思阅读";s:5:"score";s:3:"5.0";}i:3;O:8:"stdClass":2:{s:4:"type";s:12:"雅思写作";s:5:"score";s:3:"5.0";}i:4;O:8:"stdClass":2:{s:4:"type";s:12:"雅思听力";s:5:"score";s:3:"5.0";}i:5;O:8:"stdClass":2:{s:4:"type";s:12:"雅思口语";s:5:"score";s:3:"5.0";}i:6;O:8:"stdClass":2:{s:4:"type";s:3:"PTE";s:5:"score";s:2:"44";}i:7;O:8:"stdClass":2:{s:4:"type";s:18:"SAT批判性阅读";s:5:"score";s:3:"450";}i:8;O:8:"stdClass":2:{s:4:"type";s:9:"ACT英语";s:5:"score";s:2:"18";}}</t>
  </si>
  <si>
    <t>+1 208-792-2824</t>
  </si>
  <si>
    <t>ipo@lcsc.edu</t>
  </si>
  <si>
    <t>语言要求：&amp;nbsp;美国语言中心：112&amp;nbsp;O-level：C</t>
  </si>
  <si>
    <t>http://www.lcsc.edu/financialaid/scholarships.htm</t>
  </si>
  <si>
    <t>+1 208-792-2177</t>
  </si>
  <si>
    <t>a:7:{s:6:"文学";s:37:"./major/175/1775/Undergraduate//9.gif";s:6:"理学";s:37:"./major/175/1775/Undergraduate//6.gif";s:9:"教育学";s:37:"./major/175/1775/Undergraduate//4.gif";s:9:"管理学";s:37:"./major/175/1775/Undergraduate//3.gif";s:6:"工学";s:37:"./major/175/1775/Undergraduate//2.gif";s:6:"医学";s:38:"./major/175/1775/Undergraduate//10.gif";s:6:"法学";s:37:"./major/175/1775/Undergraduate//1.gif";}</t>
  </si>
  <si>
    <t>{"Address":"International Programs Office Lewis-Clark State College 500 8th Avenue Lewiston, ID  83501-2698 USA","Tel":"+1 208-792-2177","Fax":"+1 208-792-2824","Mail":"ipo@lcsc.edu","ApplyOnline":"http://www.lcsc.edu/international/admission-application.html","Conditions_Cost": [{"score":"2.0"}],"Conditions_Edu": "高中毕业", "Conditions_Test": [{"type":"托福网考(IBT)","score":"61"},{"type":"雅思","score":"5.0"},{"type":"雅思阅读","score":"5.0"},{"type":"雅思写作","score":"5.0"},{"type":"雅思听力","score":"5.0"},{"type":"雅思口语","score":"5.0"},{"type":"PTE","score":"44"},{"type":"SAT批判性阅读","score":"450"},{"type":"ACT英语","score":"18"}],"Conditions_Age": "无明确要求","MajorSum": "18", "OpeningTime": [{"time":"7月1日","tip":"秋季入学申请截止时间"},{"time":"12月1日","tip":"春季入学申请截止时间"}],"Tuition": "16096","Other_Application": "45","Other_reg": "-1","Other_books": "-1","ScholarshipUrl": "http://www.lcsc.edu/financialaid/scholarships.htm","alimony":"12768-21600","Other_Conditions": "语言要求：&amp;nbsp;美国语言中心：112&amp;nbsp;O-level：C","Currency": "美元","Rate": "6.3387"}</t>
  </si>
  <si>
    <t>a:4:{s:6:"理学";s:34:"./major/175/1775/Specialist//6.gif";s:9:"管理学";s:34:"./major/175/1775/Specialist//3.gif";s:6:"医学";s:35:"./major/175/1775/Specialist//10.gif";s:6:"法学";s:34:"./major/175/1775/Specialist//1.gif";}</t>
  </si>
  <si>
    <t>{"Address":"International Programs Office Lewis-Clark State College 500 8th Avenue Lewiston, ID  83501-2698 USA","Tel":"+1 208-792-2177","Fax":"+1 208-792-2824","Mail":"ipo@lcsc.edu","ApplyOnline":"http://www.lcsc.edu/international/admission-application.html","Conditions_Cost": [{"score":"2.0"}],"Conditions_Edu": "高中毕业", "Conditions_Test": [{"type":"托福网考(IBT)","score":"61"},{"type":"雅思","score":"5.0"},{"type":"雅思阅读","score":"5.0"},{"type":"雅思写作","score":"5.0"},{"type":"雅思听力","score":"5.0"},{"type":"雅思口语","score":"5.0"},{"type":"PTE","score":"44"},{"type":"SAT批判性阅读","score":"450"},{"type":"ACT英语","score":"18"}],"Conditions_Age": "无明确要求","MajorSum": "8", "OpeningTime": [{"time":"7月1日","tip":"秋季入学申请截止时间"},{"time":"12月1日","tip":"春季入学申请截止时间"}],"Tuition": "16096","Other_Application": "45","Other_reg": "-1","Other_books": "-1","ScholarshipUrl": "http://www.lcsc.edu/financialaid/scholarships.htm","alimony":"12768-21600","Other_Conditions": "语言要求：&amp;nbsp;美国语言中心：112&amp;nbsp;O-level：C","Currency": "美元","Rate": "6.3387"}</t>
  </si>
  <si>
    <t>http://www.lcsc.edu/international/esl.html</t>
  </si>
  <si>
    <t>CKnowlton@lcsc.edu，ipo@lcsc.edu</t>
  </si>
  <si>
    <t>a:1:{i:0;O:8:"stdClass":2:{s:4:"time";s:9:"1月21日";s:3:"tip";s:59:"每年开课6次，1月、3月、5月、6月、8月、10月";}}</t>
  </si>
  <si>
    <t>+1 (208) 792-2109，+1 208-792-2177</t>
  </si>
  <si>
    <t>a:2:{s:6:"文学";s:32:"./major/175/1775/Language//9.gif";s:9:"教育学";s:32:"./major/175/1775/Language//4.gif";}</t>
  </si>
  <si>
    <t>{"Address":"International Programs Office Lewis-Clark State College 500 8th Avenue Lewiston, ID  83501-2698 USA","Tel":"+1 (208) 792-2109，+1 208-792-2177","Fax":"+1 208-792-2824","Mail":"CKnowlton@lcsc.edu，ipo@lcsc.edu","ApplyOnline":"http://www.lcsc.edu/international/esl.html","Conditions_Cost": "","Conditions_Edu": "无明确要求", "Conditions_Test": "","Conditions_Age": "无明确要求","MajorSum": "1", "OpeningTime": [{"time":"1月21日","tip":"每年开课6次，1月、3月、5月、6月、8月、10月"}],"Tuition": "-1","Other_Application": "-1","Other_reg": "-1","Other_books": "-1","ScholarshipUrl": "","alimony":"12768-21600","Other_Conditions": "无明确要求","Currency": "美元","Rate": "6.3387"}</t>
  </si>
  <si>
    <t>语言要求：&amp;nbsp;托福网考：54-60分；&amp;nbsp;传统托福：480-499分；&amp;nbsp;托业考试：600-729分。</t>
  </si>
  <si>
    <t>a:4:{s:6:"文学";s:34:"./major/175/1775/Foundation//9.gif";s:9:"教育学";s:34:"./major/175/1775/Foundation//4.gif";s:6:"工学";s:34:"./major/175/1775/Foundation//2.gif";s:6:"医学";s:35:"./major/175/1775/Foundation//10.gif";}</t>
  </si>
  <si>
    <t>{"Address":"International Programs Office Lewis-Clark State College 500 8th Avenue Lewiston, ID  83501-2698 USA","Tel":"+1 208-792-2177","Fax":"+1 208-792-2824","Mail":"ipo@lcsc.edu","ApplyOnline":"http://www.lcsc.edu/international/admission-application.html","Conditions_Cost": "","Conditions_Edu": "无明确要求", "Conditions_Test": [{"type":"传统托福(PBT)","score":"480"},{"type":"托福网考(IBT)","score":"54"},{"type":"雅思","score":"4.5"}],"Conditions_Age": "无明确要求","MajorSum": "3", "OpeningTime": "","Tuition": "-1","Other_Application": "-1","Other_reg": "-1","Other_books": "-1","ScholarshipUrl": "","alimony":"12768-21600","Other_Conditions": "语言要求：&amp;nbsp;托福网考：54-60分；&amp;nbsp;传统托福：480-499分；&amp;nbsp;托业考试：600-729分。","Currency": "美元","Rate": "6.3387"}</t>
  </si>
  <si>
    <t>林登伍德大学（圣查尔斯）</t>
  </si>
  <si>
    <t>Lindenwood University (St. Charles)</t>
  </si>
  <si>
    <t>Lindenwood University, International Student Office, 209 S. Kingshighway, St. Charles, MO 63301-1695 USA</t>
  </si>
  <si>
    <t>https://applylu.lindenwood.edu/intlapply/</t>
  </si>
  <si>
    <t>1-636.949.4108</t>
  </si>
  <si>
    <t>international@lindenwood.edu</t>
  </si>
  <si>
    <t>a:2:{i:0;O:8:"stdClass":2:{s:4:"time";s:8:"6月1日";s:3:"tip";s:36:"秋季学期入学申请截止日期";}i:1;O:8:"stdClass":2:{s:4:"time";s:9:"10月1日";s:3:"tip";s:36:"春季学期入学申请截止日期";}}</t>
  </si>
  <si>
    <t>http://www.lindenwood.edu/financialAid/scholarships.html</t>
  </si>
  <si>
    <t>1-636.949.4982</t>
  </si>
  <si>
    <t>a:10:{s:6:"文学";s:37:"./major/175/3365/Undergraduate//9.gif";s:9:"历史学";s:37:"./major/175/3365/Undergraduate//7.gif";s:6:"理学";s:37:"./major/175/3365/Undergraduate//6.gif";s:9:"经济学";s:37:"./major/175/3365/Undergraduate//5.gif";s:9:"教育学";s:37:"./major/175/3365/Undergraduate//4.gif";s:9:"管理学";s:37:"./major/175/3365/Undergraduate//3.gif";s:6:"工学";s:37:"./major/175/3365/Undergraduate//2.gif";s:6:"哲学";s:38:"./major/175/3365/Undergraduate//11.gif";s:6:"医学";s:38:"./major/175/3365/Undergraduate//10.gif";s:6:"法学";s:37:"./major/175/3365/Undergraduate//1.gif";}</t>
  </si>
  <si>
    <t>{"Address":"Lindenwood University, International Student Office, 209 S. Kingshighway, St. Charles, MO 63301-1695 USA","Tel":"1-636.949.4982","Fax":"1-636.949.4108","Mail":"international@lindenwood.edu","ApplyOnline":"https://applylu.lindenwood.edu/intlapply/","Conditions_Cost": "","Conditions_Edu": "高中毕业", "Conditions_Test": [{"type":"传统托福(PBT)","score":"500"},{"type":"托福机考(CBT)","score":"173"},{"type":"托福网考(IBT)","score":"61"}],"Conditions_Age": "无明确要求","MajorSum": "71", "OpeningTime": [{"time":"6月1日","tip":"秋季学期入学申请截止日期"},{"time":"10月1日","tip":"春季学期入学申请截止日期"}],"Tuition": "29600","Other_Application": "100","Other_reg": "-1","Other_books": "-1","ScholarshipUrl": "http://www.lindenwood.edu/financialAid/scholarships.html","alimony":"12768-21600","Other_Conditions": "无明确要求","Currency": "美元","Rate": "6.3387"}</t>
  </si>
  <si>
    <t>a:8:{s:6:"文学";s:30:"./major/175/3365/Master//9.gif";s:6:"理学";s:30:"./major/175/3365/Master//6.gif";s:9:"经济学";s:30:"./major/175/3365/Master//5.gif";s:9:"教育学";s:30:"./major/175/3365/Master//4.gif";s:9:"管理学";s:30:"./major/175/3365/Master//3.gif";s:6:"工学";s:30:"./major/175/3365/Master//2.gif";s:6:"医学";s:31:"./major/175/3365/Master//10.gif";s:6:"法学";s:30:"./major/175/3365/Master//1.gif";}</t>
  </si>
  <si>
    <t>{"Address":"Lindenwood University, International Student Office, 209 S. Kingshighway, St. Charles, MO 63301-1695 USA","Tel":"1-636.949.4982","Fax":"1-636.949.4108","Mail":"international@lindenwood.edu","ApplyOnline":"https://applylu.lindenwood.edu/intlapply/","Conditions_Cost": "","Conditions_Edu": "本科毕业", "Conditions_Test": [{"type":"传统托福(PBT)","score":"550"},{"type":"托福机考(CBT)","score":"213"},{"type":"托福网考(IBT)","score":"80"}],"Conditions_Age": "无明确要求","MajorSum": "49", "OpeningTime": "","Tuition": "15800","Other_Application": "100","Other_reg": "-1","Other_books": "-1","ScholarshipUrl": "http://www.lindenwood.edu/financialAid/scholarships.html","alimony":"12768-21600","Other_Conditions": "无明确要求","Currency": "美元","Rate": "6.3387"}</t>
  </si>
  <si>
    <t>a:2:{s:9:"教育学";s:26:"./major/175/3365/Dr//4.gif";s:9:"管理学";s:26:"./major/175/3365/Dr//3.gif";}</t>
  </si>
  <si>
    <t>{"Address":"Lindenwood University, International Student Office, 209 S. Kingshighway, St. Charles, MO 63301-1695 USA","Tel":"1-636.949.4982","Fax":"1-636.949.4108","Mail":"international@lindenwood.edu","ApplyOnline":"https://applylu.lindenwood.edu/intlapply/","Conditions_Cost": "","Conditions_Edu": "本科毕业", "Conditions_Test": [{"type":"传统托福(PBT)","score":"550"},{"type":"托福机考(CBT)","score":"213"},{"type":"托福网考(IBT)","score":"80"}],"Conditions_Age": "无明确要求","MajorSum": "4", "OpeningTime": "","Tuition": "15800","Other_Application": "100","Other_reg": "-1","Other_books": "-1","ScholarshipUrl": "http://www.lindenwood.edu/financialAid/scholarships.html","alimony":"12768-21600","Other_Conditions": "无明确要求","Currency": "美元","Rate": "6.3387"}</t>
  </si>
  <si>
    <t>International Student Center209 South KingshighwaySaint Charles, Missouri, USA 63301</t>
  </si>
  <si>
    <t>BSchenck@lindenwood.edu</t>
  </si>
  <si>
    <t>申请者需提供就读大学本科正式成绩单</t>
  </si>
  <si>
    <t>1 636-949-4349</t>
  </si>
  <si>
    <t>a:2:{s:9:"经济学";s:27:"./major/175/3365/MBA//5.gif";s:9:"管理学";s:27:"./major/175/3365/MBA//3.gif";}</t>
  </si>
  <si>
    <t>{"Address":"International Student Center209 South KingshighwaySaint Charles, Missouri, USA 63301","Tel":"1 636-949-4349","Fax":"","Mail":"BSchenck@lindenwood.edu","Conditions_Cost": [{"score":"四分制  3.0","tip":"四分制"}],"Conditions_Edu": "本科毕业", "Conditions_Test": [{"type":"传统托福(PBT)","score":"550"},{"type":"托福机考(CBT)","score":"213"},{"type":"托福网考(IBT)","score":"80"}], "Conditions_Work": "无明确要求","Conditions_Age": "无明确要求","MajorSum": "8", "OpeningTime": "","Tuition": "17550","Other_Application": "100","Other_reg": "-1","Other_books": "-1","ScholarshipUrl": "","alimony":"12768-21600","Other_Conditions": "申请者需提供就读大学本科正式成绩单","Currency": "美元","Rate": "6.3387"}</t>
  </si>
  <si>
    <t>a:2:{s:6:"文学";s:34:"./major/175/3365/Specialist//9.gif";s:6:"医学";s:35:"./major/175/3365/Specialist//10.gif";}</t>
  </si>
  <si>
    <t>{"Address":"Lindenwood University, International Student Office, 209 S. Kingshighway, St. Charles, MO 63301-1695 USA","Tel":"1-636.949.4982","Fax":"1-636.949.4108","Mail":"international@lindenwood.edu","ApplyOnline":"https://applylu.lindenwood.edu/intlapply/","Conditions_Cost": "","Conditions_Edu": "高中毕业", "Conditions_Test": [{"type":"传统托福(PBT)","score":"500"},{"type":"托福机考(CBT)","score":"173"},{"type":"托福网考(IBT)","score":"61"}],"Conditions_Age": "无明确要求","MajorSum": "2", "OpeningTime": [{"time":"6月1日","tip":"秋季学期入学申请截止日期"},{"time":"10月1日","tip":"春季学期入学申请截止日期"}],"Tuition": "29600","Other_Application": "100","Other_reg": "-1","Other_books": "-1","ScholarshipUrl": "http://www.lindenwood.edu/financialAid/scholarships.html","alimony":"12768-21600","Other_Conditions": "无明确要求","Currency": "美元","Rate": "6.3387"}</t>
  </si>
  <si>
    <t>Lindenwood University, Office of International Students &amp; Scholars, 209 S., Kingshighway, St Charles, MO 63301</t>
  </si>
  <si>
    <t>http://www.lindenwood.edu/admissions/international/esl/docs/application.pdf</t>
  </si>
  <si>
    <t>(1-636) 949-4108</t>
  </si>
  <si>
    <t>ESL@lindenwood.edu，international@lindenwood.edu</t>
  </si>
  <si>
    <t>(1-636) 949-4982</t>
  </si>
  <si>
    <t>a:2:{s:6:"文学";s:32:"./major/175/3365/Language//9.gif";s:9:"教育学";s:32:"./major/175/3365/Language//4.gif";}</t>
  </si>
  <si>
    <t>{"Address":"Lindenwood University, Office of International Students &amp; Scholars, 209 S., Kingshighway, St Charles, MO 63301","Tel":"(1-636) 949-4982","Fax":"(1-636) 949-4108","Mail":"ESL@lindenwood.edu，international@lindenwood.edu","ApplyOnline":"http://www.lindenwood.edu/admissions/international/esl/docs/application.pdf","Conditions_Cost": "","Conditions_Edu": "无明确要求", "Conditions_Test": "","Conditions_Age": "无明确要求","MajorSum": "1", "OpeningTime": "","Tuition": "-1","Other_Application": "-1","Other_reg": "-1","Other_books": "-1","ScholarshipUrl": "","alimony":"12768-21600","Other_Conditions": "无明确要求","Currency": "美元","Rate": "6.3387"}</t>
  </si>
  <si>
    <t>a:1:{s:6:"工学";s:31:"./major/175/3365/NetWork//2.gif";}</t>
  </si>
  <si>
    <t>{"Address":"Lindenwood University, International Student Office, 209 S. Kingshighway, St. Charles, MO 63301-1695 USA","Tel":"1-636.949.4982","Fax":"1-636.949.4108","Mail":"international@lindenwood.edu","ApplyOnline":"https://applylu.lindenwood.edu/intlapply/","Conditions_Cost": "","Conditions_Edu": "无明确要求", "Conditions_Test": "","Conditions_Age": "无明确要求","MajorSum": "1", "OpeningTime": "","Tuition": "15800","Other_Application": "","Other_reg": "-1","Other_books": "-1","ScholarshipUrl": "http://www.lindenwood.edu/financialAid/scholarships.html","alimony":"12768-21600","Other_Conditions": "无明确要求","Currency": "美元","Rate": "6.3387"}</t>
  </si>
  <si>
    <t>a:5:{s:6:"农学";s:34:"./major/175/3365/Foundation//8.gif";s:9:"教育学";s:34:"./major/175/3365/Foundation//4.gif";s:6:"工学";s:34:"./major/175/3365/Foundation//2.gif";s:6:"医学";s:35:"./major/175/3365/Foundation//10.gif";s:6:"法学";s:34:"./major/175/3365/Foundation//1.gif";}</t>
  </si>
  <si>
    <t>{"Address":"Lindenwood University, International Student Office, 209 S. Kingshighway, St. Charles, MO 63301-1695 USA","Tel":"1-636.949.4982","Fax":"1-636.949.4108","Mail":"international@lindenwood.edu","ApplyOnline":"https://applylu.lindenwood.edu/intlapply/","Conditions_Cost": "","Conditions_Edu": "无明确要求", "Conditions_Test": "","Conditions_Age": "无明确要求","MajorSum": "9", "OpeningTime": "","Tuition": "-1","Other_Application": "-1","Other_reg": "-1","Other_books": "-1","ScholarshipUrl": "","alimony":"12768-21600","Other_Conditions": "无明确要求","Currency": "美元","Rate": "6.3387"}</t>
  </si>
  <si>
    <t>胡德学院（弗雷德里克）</t>
  </si>
  <si>
    <t>Hood College (Frederick)</t>
  </si>
  <si>
    <t>Admission Office, Hood College, 401 Rosemont Ave., Frederick, MD 21701</t>
  </si>
  <si>
    <t>http://www.hood.edu/apply</t>
  </si>
  <si>
    <t>a:6:{i:0;O:8:"stdClass":2:{s:4:"type";s:17:"传统托福(PBT)";s:5:"score";s:3:"550";}i:1;O:8:"stdClass":2:{s:4:"type";s:17:"托福机考(CBT)";s:5:"score";s:3:"213";}i:2;O:8:"stdClass":2:{s:4:"type";s:17:"托福网考(IBT)";s:5:"score";s:2:"79";}i:3;O:8:"stdClass":2:{s:4:"type";s:6:"雅思";s:5:"score";s:3:"6.5";}i:4;O:8:"stdClass":2:{s:4:"type";s:3:"SAT";s:5:"score";s:4:"1050";}i:5;O:8:"stdClass":2:{s:4:"type";s:3:"ACT";s:5:"score";s:2:"23";}}</t>
  </si>
  <si>
    <t>+1 (301) 696-3819</t>
  </si>
  <si>
    <t>international@hood.edu</t>
  </si>
  <si>
    <t>http://www.hood.edu/financial-aid/scholarships/index.html</t>
  </si>
  <si>
    <t>+1 (301) 696-3400</t>
  </si>
  <si>
    <t>a:10:{s:6:"文学";s:37:"./major/175/2713/Undergraduate//9.gif";s:9:"历史学";s:37:"./major/175/2713/Undergraduate//7.gif";s:6:"理学";s:37:"./major/175/2713/Undergraduate//6.gif";s:9:"经济学";s:37:"./major/175/2713/Undergraduate//5.gif";s:9:"教育学";s:37:"./major/175/2713/Undergraduate//4.gif";s:9:"管理学";s:37:"./major/175/2713/Undergraduate//3.gif";s:6:"工学";s:37:"./major/175/2713/Undergraduate//2.gif";s:6:"哲学";s:38:"./major/175/2713/Undergraduate//11.gif";s:6:"医学";s:38:"./major/175/2713/Undergraduate//10.gif";s:6:"法学";s:37:"./major/175/2713/Undergraduate//1.gif";}</t>
  </si>
  <si>
    <t>{"Address":"Admission Office, Hood College, 401 Rosemont Ave., Frederick, MD 21701","Tel":"+1 (301) 696-3400","Fax":"+1 (301) 696-3819","Mail":"international@hood.edu","ApplyOnline":"http://www.hood.edu/apply","Conditions_Cost": "","Conditions_Edu": "高中毕业", "Conditions_Test": [{"type":"传统托福(PBT)","score":"550"},{"type":"托福机考(CBT)","score":"213"},{"type":"托福网考(IBT)","score":"79"},{"type":"雅思","score":"6.5"},{"type":"SAT","score":"1050"},{"type":"ACT","score":"23"}],"Conditions_Age": "无明确要求","MajorSum": "32", "OpeningTime": [{"time":"6月15日","tip":"秋季入学申请截止时间"},{"time":"11月15日","tip":"春季入学申请截止时间"}],"Tuition": "33280","Other_Application": "35","Other_reg": "-1","Other_books": "-1","ScholarshipUrl": "http://www.hood.edu/financial-aid/scholarships/index.html","alimony":"12768-21600","Other_Conditions": "无明确要求","Currency": "美元","Rate": "6.3387"}</t>
  </si>
  <si>
    <t>Hood College Graduate School 401 Rosemont Ave.  Frederick, MD 21701-8575</t>
  </si>
  <si>
    <t>https://apply.hood.edu/graduate_application/</t>
  </si>
  <si>
    <t>a:4:{i:0;O:8:"stdClass":2:{s:4:"type";s:17:"传统托福(PBT)";s:5:"score";s:3:"575";}i:1;O:8:"stdClass":2:{s:4:"type";s:17:"托福机考(CBT)";s:5:"score";s:3:"231";}i:2;O:8:"stdClass":2:{s:4:"type";s:17:"托福网考(IBT)";s:5:"score";s:2:"89";}i:3;O:8:"stdClass":2:{s:4:"type";s:6:"雅思";s:5:"score";s:3:"6.5";}}</t>
  </si>
  <si>
    <t>+1 (301) 696-3597</t>
  </si>
  <si>
    <t>hoodgrad@hood.edu</t>
  </si>
  <si>
    <t>+1 (301) 696-3600</t>
  </si>
  <si>
    <t>a:7:{s:6:"文学";s:30:"./major/175/2713/Master//9.gif";s:6:"理学";s:30:"./major/175/2713/Master//6.gif";s:9:"教育学";s:30:"./major/175/2713/Master//4.gif";s:9:"管理学";s:30:"./major/175/2713/Master//3.gif";s:6:"工学";s:30:"./major/175/2713/Master//2.gif";s:6:"医学";s:31:"./major/175/2713/Master//10.gif";s:6:"法学";s:30:"./major/175/2713/Master//1.gif";}</t>
  </si>
  <si>
    <t>{"Address":"Hood College Graduate School 401 Rosemont Ave.  Frederick, MD 21701-8575  ","Tel":"+1 (301) 696-3600","Fax":"+1 (301) 696-3597","Mail":"hoodgrad@hood.edu","ApplyOnline":"https://apply.hood.edu/graduate_application/","Conditions_Cost": "","Conditions_Edu": "本科毕业", "Conditions_Test": [{"type":"传统托福(PBT)","score":"575"},{"type":"托福机考(CBT)","score":"231"},{"type":"托福网考(IBT)","score":"89"},{"type":"雅思","score":"6.5"}],"Conditions_Age": "无明确要求","MajorSum": "16", "OpeningTime": [{"time":"7月15日","tip":"秋季入学申请截止时间"},{"time":"12月1日","tip":"春季入学申请截止时间"}],"Tuition": "9720","Other_Application": "35","Other_reg": "-1","Other_books": "-1","ScholarshipUrl": "http://www.hood.edu/financial-aid/scholarships/index.html","alimony":"12768-21600","Other_Conditions": "无明确要求","Currency": "美元","Rate": "6.3387"}</t>
  </si>
  <si>
    <t>a:2:{s:6:"文学";s:34:"./major/175/2713/Specialist//9.gif";s:9:"教育学";s:34:"./major/175/2713/Specialist//4.gif";}</t>
  </si>
  <si>
    <t>{"Address":"Admission Office, Hood College, 401 Rosemont Ave., Frederick, MD 21701","Tel":"+1 (301) 696-3400","Fax":"+1 (301) 696-3819","Mail":"international@hood.edu","ApplyOnline":"http://www.hood.edu/apply","Conditions_Cost": "","Conditions_Edu": "高中毕业", "Conditions_Test": [{"type":"传统托福(PBT)","score":"550"},{"type":"托福机考(CBT)","score":"213"},{"type":"托福网考(IBT)","score":"79"},{"type":"雅思","score":"6.5"},{"type":"SAT","score":"1050"},{"type":"ACT","score":"23"}],"Conditions_Age": "无明确要求","MajorSum": "3", "OpeningTime": [{"time":"6月15日","tip":"秋季入学申请截止时间"},{"time":"11月15日","tip":"春季入学申请截止时间"}],"Tuition": "33280","Other_Application": "35","Other_reg": "-1","Other_books": "-1","ScholarshipUrl": "http://www.hood.edu/financial-aid/scholarships/index.html","alimony":"12768-21600","Other_Conditions": "无明确要求","Currency": "美元","Rate": "6.3387"}</t>
  </si>
  <si>
    <t>a:6:{s:6:"文学";s:31:"./major/175/2713/NetWork//9.gif";s:6:"理学";s:31:"./major/175/2713/NetWork//6.gif";s:9:"教育学";s:31:"./major/175/2713/NetWork//4.gif";s:6:"工学";s:31:"./major/175/2713/NetWork//2.gif";s:21:"职教及其他类别";s:32:"./major/175/2713/NetWork//13.gif";s:6:"医学";s:32:"./major/175/2713/NetWork//10.gif";}</t>
  </si>
  <si>
    <t>{"Address":"Hood College Graduate School 401 Rosemont Ave.  Frederick, MD 21701-8575  ","Tel":"+1 (301) 696-3600","Fax":"+1 (301) 696-3597","Mail":"hoodgrad@hood.edu","ApplyOnline":"https://apply.hood.edu/graduate_application/","Conditions_Cost": "","Conditions_Edu": "无明确要求", "Conditions_Test": "","Conditions_Age": "无明确要求","MajorSum": "8", "OpeningTime": "","Tuition": "9720","Other_Application": "","Other_reg": "-1","Other_books": "-1","ScholarshipUrl": "http://www.hood.edu/financial-aid/scholarships/index.html","alimony":"12768-21600","Other_Conditions": "无明确要求","Currency": "美元","Rate": "6.3387"}</t>
  </si>
  <si>
    <t>a:4:{s:6:"农学";s:34:"./major/175/2713/Foundation//8.gif";s:9:"教育学";s:34:"./major/175/2713/Foundation//4.gif";s:6:"医学";s:35:"./major/175/2713/Foundation//10.gif";s:6:"法学";s:34:"./major/175/2713/Foundation//1.gif";}</t>
  </si>
  <si>
    <t>{"Address":"Admission Office, Hood College, 401 Rosemont Ave., Frederick, MD 21701","Tel":"+1 (301) 696-3400","Fax":"+1 (301) 696-3819","Mail":"international@hood.edu","ApplyOnline":"http://www.hood.edu/apply","Conditions_Cost": "","Conditions_Edu": "无明确要求", "Conditions_Test": "","Conditions_Age": "无明确要求","MajorSum": "3", "OpeningTime": "","Tuition": "-1","Other_Application": "-1","Other_reg": "-1","Other_books": "-1","ScholarshipUrl": "","alimony":"12768-21600","Other_Conditions": "无明确要求","Currency": "美元","Rate": "6.3387"}</t>
  </si>
  <si>
    <t>科罗拉多西部州立大学</t>
  </si>
  <si>
    <t>Western State Colorado University</t>
  </si>
  <si>
    <t>Western State Colorado University, Admissions Office, 600 N. Adams Street, Gunnison, CO 81231</t>
  </si>
  <si>
    <t>https://banssb.western.edu/WOL/bwskalog.P_DispLoginNon</t>
  </si>
  <si>
    <t>+1 (970) 943-2363</t>
  </si>
  <si>
    <t>admissions@western.edu</t>
  </si>
  <si>
    <t>http://admissions.western.edu/financial-aid/index.html</t>
  </si>
  <si>
    <t>+1 (800) 876-5309</t>
  </si>
  <si>
    <t>a:9:{s:6:"文学";s:37:"./major/175/1066/Undergraduate//9.gif";s:6:"农学";s:37:"./major/175/1066/Undergraduate//8.gif";s:9:"历史学";s:37:"./major/175/1066/Undergraduate//7.gif";s:6:"理学";s:37:"./major/175/1066/Undergraduate//6.gif";s:9:"经济学";s:37:"./major/175/1066/Undergraduate//5.gif";s:9:"教育学";s:37:"./major/175/1066/Undergraduate//4.gif";s:9:"管理学";s:37:"./major/175/1066/Undergraduate//3.gif";s:6:"工学";s:37:"./major/175/1066/Undergraduate//2.gif";s:6:"法学";s:37:"./major/175/1066/Undergraduate//1.gif";}</t>
  </si>
  <si>
    <t>{"Address":"Western State Colorado University, Admissions Office, 600 N. Adams Street, Gunnison, CO 81231","Tel":"+1 (800) 876-5309","Fax":"+1 (970) 943-2363","Mail":"admissions@western.edu","ApplyOnline":"https://banssb.western.edu/WOL/bwskalog.P_DispLoginNon","Conditions_Cost": "","Conditions_Edu": "高中毕业", "Conditions_Test": [{"type":"传统托福(PBT)","score":"550"},{"type":"托福机考(CBT)","score":"213"},{"type":"托福网考(IBT)","score":"79"},{"type":"雅思","score":"6.5"}],"Conditions_Age": "无明确要求","MajorSum": "61", "OpeningTime": [{"time":"6月1日","tip":"秋季入学申请截止时间"},{"time":"11月1日","tip":"春季入学申请截止时间"}],"Tuition": "15216","Other_Application": "30","Other_reg": "-1","Other_books": "-1","ScholarshipUrl": "http://admissions.western.edu/financial-aid/index.html","alimony":"12768-21600","Other_Conditions": "无明确要求","Currency": "美元","Rate": "6.3387"}</t>
  </si>
  <si>
    <t>1、没有提及具体语言要求，详情请咨询该校。&amp;nbsp;&amp;nbsp;注：以上要求为创意写作专业的录取条件。</t>
  </si>
  <si>
    <t>a:3:{s:6:"文学";s:30:"./major/175/1066/Master//9.gif";s:9:"教育学";s:30:"./major/175/1066/Master//4.gif";s:9:"管理学";s:30:"./major/175/1066/Master//3.gif";}</t>
  </si>
  <si>
    <t>{"Address":"Western State Colorado University, Admissions Office, 600 N. Adams Street, Gunnison, CO 81231","Tel":"+1 (800) 876-5309","Fax":"+1 (970) 943-2363","Mail":"admissions@western.edu","ApplyOnline":"https://banssb.western.edu/WOL/bwskalog.P_DispLoginNon","Conditions_Cost": "","Conditions_Edu": "本科毕业", "Conditions_Test": "","Conditions_Age": "无明确要求","MajorSum": "3", "OpeningTime": "","Tuition": "16800","Other_Application": "-1","Other_reg": "-1","Other_books": "-1","ScholarshipUrl": "http://admissions.western.edu/financial-aid/index.html","alimony":"12768-21600","Other_Conditions": "1、没有提及具体语言要求，详情请咨询该校。&amp;nbsp;&amp;nbsp;注：以上要求为创意写作专业的录取条件。","Currency": "美元","Rate": "6.3387"}</t>
  </si>
  <si>
    <t>a:3:{s:9:"教育学";s:34:"./major/175/1066/Foundation//4.gif";s:6:"医学";s:35:"./major/175/1066/Foundation//10.gif";s:6:"法学";s:34:"./major/175/1066/Foundation//1.gif";}</t>
  </si>
  <si>
    <t>{"Address":"Western State Colorado University, Admissions Office, 600 N. Adams Street, Gunnison, CO 81231","Tel":"+1 (800) 876-5309","Fax":"+1 (970) 943-2363","Mail":"admissions@western.edu","ApplyOnline":"https://banssb.western.edu/WOL/bwskalog.P_DispLoginNon","Conditions_Cost": "","Conditions_Edu": "无明确要求", "Conditions_Test": "","Conditions_Age": "无明确要求","MajorSum": "2", "OpeningTime": "","Tuition": "-1","Other_Application": "-1","Other_reg": "-1","Other_books": "-1","ScholarshipUrl": "","alimony":"12768-21600","Other_Conditions": "无明确要求","Currency": "美元","Rate": "6.3387"}</t>
  </si>
  <si>
    <t>威斯康星大学苏必利尔分校（苏必利尔）</t>
  </si>
  <si>
    <t>University of Wisconsin-Superior (Superior)</t>
  </si>
  <si>
    <t>Office of International Programs UW-Superior; Old Main 337 Belknap &amp; Catlin Superior, WI 54880-4500 USA</t>
  </si>
  <si>
    <t>http://www.uwsuper.edu/admissions/apply/index.cfm</t>
  </si>
  <si>
    <t>a:4:{i:0;O:8:"stdClass":2:{s:4:"type";s:17:"托福网考(IBT)";s:5:"score";s:2:"61";}i:1;O:8:"stdClass":2:{s:4:"type";s:17:"传统托福(PBT)";s:5:"score";s:3:"500";}i:2;O:8:"stdClass":2:{s:4:"type";s:6:"雅思";s:5:"score";s:3:"5.5";}i:3;O:8:"stdClass":2:{s:4:"type";s:3:"PTE";s:5:"score";s:2:"47";}}</t>
  </si>
  <si>
    <t>1 715-394-8407</t>
  </si>
  <si>
    <t>international@uwsuper.edu，admissions@uwsuper.edu</t>
  </si>
  <si>
    <t>a:2:{i:0;O:8:"stdClass":2:{s:4:"time";s:8:"7月1日";s:3:"tip";s:30:"秋季入学申请截止日期";}i:1;O:8:"stdClass":2:{s:4:"time";s:10:"11月15日";s:3:"tip";s:30:"春季入学申请截止日期";}}</t>
  </si>
  <si>
    <t>1、完成美国语言中心（ELS）110级，可不必提交其他语言考试成绩。&amp;nbsp;2、可提供SAT、ACT考试成绩。</t>
  </si>
  <si>
    <t>http://www.uwsuper.edu/oip/intl_pros/schols.cfm</t>
  </si>
  <si>
    <t>1 715-394-8052，1 715-394-8230</t>
  </si>
  <si>
    <t>a:10:{s:6:"文学";s:37:"./major/175/6379/Undergraduate//9.gif";s:6:"农学";s:37:"./major/175/6379/Undergraduate//8.gif";s:9:"历史学";s:37:"./major/175/6379/Undergraduate//7.gif";s:6:"理学";s:37:"./major/175/6379/Undergraduate//6.gif";s:9:"经济学";s:37:"./major/175/6379/Undergraduate//5.gif";s:9:"教育学";s:37:"./major/175/6379/Undergraduate//4.gif";s:9:"管理学";s:37:"./major/175/6379/Undergraduate//3.gif";s:6:"工学";s:37:"./major/175/6379/Undergraduate//2.gif";s:6:"医学";s:38:"./major/175/6379/Undergraduate//10.gif";s:6:"法学";s:37:"./major/175/6379/Undergraduate//1.gif";}</t>
  </si>
  <si>
    <t>{"Address":"Office of International Programs UW-Superior; Old Main 337 Belknap &amp; Catlin Superior, WI 54880-4500 USA","Tel":"1 715-394-8052，1 715-394-8230","Fax":"1 715-394-8407","Mail":"international@uwsuper.edu，admissions@uwsuper.edu","ApplyOnline":"http://www.uwsuper.edu/admissions/apply/index.cfm","Conditions_Cost": "","Conditions_Edu": "高中毕业", "Conditions_Test": [{"type":"托福网考(IBT)","score":"61"},{"type":"传统托福(PBT)","score":"500"},{"type":"雅思","score":"5.5"},{"type":"PTE","score":"47"}],"Conditions_Age": "无明确要求","MajorSum": "49", "OpeningTime": [{"time":"7月1日","tip":"秋季入学申请截止日期"},{"time":"11月15日","tip":"春季入学申请截止日期"}],"Tuition": "15720","Other_Application": "44","Other_reg": "-1","Other_books": "-1","ScholarshipUrl": "http://www.uwsuper.edu/oip/intl_pros/schols.cfm","alimony":"12768-21600","Other_Conditions": "1、完成美国语言中心（ELS）110级，可不必提交其他语言考试成绩。&amp;nbsp;2、可提供SAT、ACT考试成绩。","Currency": "美元","Rate": "6.3387"}</t>
  </si>
  <si>
    <t>Graduate Studies, University of Wisconsin-Superior, Erlanson 105, Belknap and Catlin, P.O. Box 2000, Superior, WI 54880</t>
  </si>
  <si>
    <t>a:2:{i:0;O:8:"stdClass":2:{s:4:"type";s:17:"传统托福(PBT)";s:5:"score";s:3:"550";}i:1;O:8:"stdClass":2:{s:4:"type";s:17:"托福网考(IBT)";s:5:"score";s:2:"81";}}</t>
  </si>
  <si>
    <t>1 715-394-8371</t>
  </si>
  <si>
    <t>gradstudy@uwsuper.edu</t>
  </si>
  <si>
    <t>a:2:{i:0;O:8:"stdClass":2:{s:4:"time";s:8:"4月1日";s:3:"tip";s:39:"夏季和秋季入学申请截止日期";}i:1;O:8:"stdClass":2:{s:4:"time";s:10:"10月15日";s:3:"tip";s:30:"春季入学申请截止日期";}}</t>
  </si>
  <si>
    <t>1 715-394-8295</t>
  </si>
  <si>
    <t>a:4:{s:6:"文学";s:30:"./major/175/6379/Master//9.gif";s:6:"理学";s:30:"./major/175/6379/Master//6.gif";s:9:"教育学";s:30:"./major/175/6379/Master//4.gif";s:9:"管理学";s:30:"./major/175/6379/Master//3.gif";}</t>
  </si>
  <si>
    <t>{"Address":"Graduate Studies, University of Wisconsin-Superior, Erlanson 105, Belknap and Catlin, P.O. Box 2000, Superior, WI 54880","Tel":"1 715-394-8295","Fax":"1 715-394-8371","Mail":"gradstudy@uwsuper.edu","ApplyOnline":"http://www.uwsuper.edu/admissions/apply/index.cfm","Conditions_Cost": [{"score":"四分制  2.75","tip":"GPA"}],"Conditions_Edu": "专科毕业", "Conditions_Test": [{"type":"传统托福(PBT)","score":"550"},{"type":"托福网考(IBT)","score":"81"}],"Conditions_Age": "无明确要求","MajorSum": "9", "OpeningTime": [{"time":"4月1日","tip":"夏季和秋季入学申请截止日期"},{"time":"10月15日","tip":"春季入学申请截止日期"}],"Tuition": "13560","Other_Application": "56","Other_reg": "-1","Other_books": "-1","ScholarshipUrl": "http://www.uwsuper.edu/oip/intl_pros/schols.cfm","alimony":"12768-21600","Other_Conditions": "无明确要求","Currency": "美元","Rate": "6.3387"}</t>
  </si>
  <si>
    <t>a:3:{s:6:"文学";s:31:"./major/175/6379/NetWork//9.gif";s:9:"教育学";s:31:"./major/175/6379/NetWork//4.gif";s:9:"管理学";s:31:"./major/175/6379/NetWork//3.gif";}</t>
  </si>
  <si>
    <t>{"Address":"Graduate Studies, University of Wisconsin-Superior, Erlanson 105, Belknap and Catlin, P.O. Box 2000, Superior, WI 54880","Tel":"1 715-394-8295","Fax":"1 715-394-8371","Mail":"gradstudy@uwsuper.edu","ApplyOnline":"http://www.uwsuper.edu/admissions/apply/index.cfm","Conditions_Cost": "","Conditions_Edu": "无明确要求", "Conditions_Test": "","Conditions_Age": "无明确要求","MajorSum": "4", "OpeningTime": "","Tuition": "13560","Other_Application": "","Other_reg": "-1","Other_books": "-1","ScholarshipUrl": "http://www.uwsuper.edu/oip/intl_pros/schols.cfm","alimony":"12768-21600","Other_Conditions": "无明确要求","Currency": "美元","Rate": "6.3387"}</t>
  </si>
  <si>
    <t>孤星学院</t>
  </si>
  <si>
    <t>Lone Star College</t>
  </si>
  <si>
    <t>Lone Star College System 5000 Research Forest Drive, The Woodlands, TX 77381-4356</t>
  </si>
  <si>
    <t>http://www.lonestar.edu/21674.htm</t>
  </si>
  <si>
    <t>a:3:{i:0;O:8:"stdClass":2:{s:4:"time";s:8:"7月1日";s:3:"tip";s:24:"秋季入学申请截止";}i:1;O:8:"stdClass":2:{s:4:"time";s:9:"11月1日";s:3:"tip";s:24:"春季入学申请截止";}i:2;O:8:"stdClass":2:{s:4:"time";s:8:"4月1日";s:3:"tip";s:24:"夏季入学申请截止";}}</t>
  </si>
  <si>
    <t>1 832.813.6500</t>
  </si>
  <si>
    <t>a:12:{s:6:"文学";s:35:"./major/175/55382/Specialist//9.gif";s:6:"农学";s:35:"./major/175/55382/Specialist//8.gif";s:9:"历史学";s:35:"./major/175/55382/Specialist//7.gif";s:6:"理学";s:35:"./major/175/55382/Specialist//6.gif";s:9:"经济学";s:35:"./major/175/55382/Specialist//5.gif";s:9:"教育学";s:35:"./major/175/55382/Specialist//4.gif";s:9:"管理学";s:35:"./major/175/55382/Specialist//3.gif";s:6:"工学";s:35:"./major/175/55382/Specialist//2.gif";s:21:"职教及其他类别";s:36:"./major/175/55382/Specialist//13.gif";s:6:"哲学";s:36:"./major/175/55382/Specialist//11.gif";s:6:"医学";s:36:"./major/175/55382/Specialist//10.gif";s:6:"法学";s:35:"./major/175/55382/Specialist//1.gif";}</t>
  </si>
  <si>
    <t>{"Address":"Lone Star College System 5000 Research Forest Drive, The Woodlands, TX 77381-4356","Tel":"1 832.813.6500","Fax":"","Mail":"","ApplyOnline":"http://www.lonestar.edu/21674.htm","Conditions_Cost": "","Conditions_Edu": "无明确要求", "Conditions_Test": "","Conditions_Age": "无明确要求","MajorSum": "74", "OpeningTime": [{"time":"7月1日","tip":"秋季入学申请截止"},{"time":"11月1日","tip":"春季入学申请截止"},{"time":"4月1日","tip":"夏季入学申请截止"}],"Tuition": "4524","Other_Application": "-1","Other_reg": "-1","Other_books": "2500","ScholarshipUrl": "","alimony":"12768-21600","Other_Conditions": "无明确要求","Currency": "美元","Rate": "6.3387"}</t>
  </si>
  <si>
    <t>富兰克林·欧林工程学院</t>
  </si>
  <si>
    <t>Franklin W Olin College of Engineering</t>
  </si>
  <si>
    <t>Franklin W. Olin College of Engineering Office of Admission 1000 Olin Way Needham, MA 02492</t>
  </si>
  <si>
    <t>a:3:{i:0;O:8:"stdClass":2:{s:4:"type";s:17:"传统托福(PBT)";s:5:"score";s:3:"600";}i:1;O:8:"stdClass":2:{s:4:"type";s:17:"托福机考(CBT)";s:5:"score";s:3:"260";}i:2;O:8:"stdClass":2:{s:4:"type";s:17:"托福网考(IBT)";s:5:"score";s:3:"100";}}</t>
  </si>
  <si>
    <t>1 781-292-2210</t>
  </si>
  <si>
    <t>a:1:{i:0;O:8:"stdClass":2:{s:4:"time";s:8:"1月1日";s:3:"tip";s:12:"申请截止";}}</t>
  </si>
  <si>
    <t>要求提交SAT，或ACT成绩，对写作与数学有较高的要求。</t>
  </si>
  <si>
    <t>1 781-292-2222</t>
  </si>
  <si>
    <t>a:1:{s:6:"工学";s:38:"./major/175/55377/Undergraduate//2.gif";}</t>
  </si>
  <si>
    <t>{"Address":"Franklin W. Olin College of Engineering Office of Admission 1000 Olin Way Needham, MA 02492","Tel":"1 781-292-2222","Fax":"1 781-292-2210","Mail":"","ApplyOnline":"","Conditions_Cost": "","Conditions_Edu": "无明确要求", "Conditions_Test": [{"type":"传统托福(PBT)","score":"600"},{"type":"托福机考(CBT)","score":"260"},{"type":"托福网考(IBT)","score":"100"}],"Conditions_Age": "无明确要求","MajorSum": "7", "OpeningTime": [{"time":"1月1日","tip":"申请截止"}],"Tuition": "-1","Other_Application": "-1","Other_reg": "-1","Other_books": "-1","ScholarshipUrl": "","alimony":"12768-21600","Other_Conditions": "要求提交SAT，或ACT成绩，对写作与数学有较高的要求。","Currency": "美元","Rate": "6.3387"}</t>
  </si>
  <si>
    <t>中西部大学（唐纳斯格罗夫）</t>
  </si>
  <si>
    <t>Midwestern University (Downers Grove)</t>
  </si>
  <si>
    <t>Office of Admissions, Midwestern University, 555 31st Street, Downers Grove, IL 60515</t>
  </si>
  <si>
    <t>http://aacomas.aacom.org/</t>
  </si>
  <si>
    <t>admissil@midwestern.edu</t>
  </si>
  <si>
    <t>1、要求提交GRE考试成绩。&amp;nbsp;&amp;nbsp;没有提及具体语言要求，详情请咨询贵校。</t>
  </si>
  <si>
    <t>http://www.midwestern.edu/Programs_and_Admission/Financial_Aid/Scholarships.html</t>
  </si>
  <si>
    <t>a:3:{s:6:"文学";s:30:"./major/175/1937/Master//9.gif";s:6:"理学";s:30:"./major/175/1937/Master//6.gif";s:6:"医学";s:31:"./major/175/1937/Master//10.gif";}</t>
  </si>
  <si>
    <t>{"Address":"Office of Admissions, Midwestern University, 555 31st Street, Downers Grove, IL 60515","Tel":"+1 630/515-6171","Fax":"","Mail":"admissil@midwestern.edu","ApplyOnline":"http://aacomas.aacom.org/","Conditions_Cost": [{"score":"四分制  2.75","tip":"GPA"}],"Conditions_Edu": "本科毕业", "Conditions_Test": "","Conditions_Age": "无明确要求","MajorSum": "7", "OpeningTime": "","Tuition": "31119","Other_Application": "-1","Other_reg": "-1","Other_books": "-1","ScholarshipUrl": "http://www.midwestern.edu/Programs_and_Admission/Financial_Aid/Scholarships.html","alimony":"12768-21600","Other_Conditions": "1、要求提交GRE考试成绩。&amp;nbsp;&amp;nbsp;没有提及具体语言要求，详情请咨询贵校。","Currency": "美元","Rate": "6.3387"}</t>
  </si>
  <si>
    <t>a:2:{i:0;O:8:"stdClass":2:{s:4:"type";s:17:"传统托福(PBT)";s:5:"score";s:3:"550";}i:1;O:8:"stdClass":2:{s:4:"type";s:17:"托福网考(IBT)";s:5:"score";s:3:"100";}}</t>
  </si>
  <si>
    <t>admissil@midwestern，eduadmissil@midwestern.edu</t>
  </si>
  <si>
    <t>1、要求提交GRE考试成绩。&amp;nbsp;&amp;nbsp;注：以上要求为物理疗法专业录取条件。</t>
  </si>
  <si>
    <t>a:2:{s:6:"理学";s:26:"./major/175/1937/Dr//6.gif";s:6:"医学";s:27:"./major/175/1937/Dr//10.gif";}</t>
  </si>
  <si>
    <t>{"Address":"Office of Admissions, Midwestern University, 555 31st Street, Downers Grove, IL 60515","Tel":"+1 630/515-6171","Fax":"","Mail":"admissil@midwestern，eduadmissil@midwestern.edu","ApplyOnline":"http://aacomas.aacom.org/","Conditions_Cost": [{"score":"四分制  2.75","tip":"GPA"}],"Conditions_Edu": "本科毕业", "Conditions_Test": [{"type":"传统托福(PBT)","score":"550"},{"type":"托福网考(IBT)","score":"100"}],"Conditions_Age": "无明确要求","MajorSum": "8", "OpeningTime": "","Tuition": "36403","Other_Application": "-1","Other_reg": "-1","Other_books": "-1","ScholarshipUrl": "http://www.midwestern.edu/Programs_and_Admission/Financial_Aid/Scholarships.html","alimony":"12768-21600","Other_Conditions": "1、要求提交GRE考试成绩。&amp;nbsp;&amp;nbsp;注：以上要求为物理疗法专业录取条件。","Currency": "美元","Rate": "6.3387"}</t>
  </si>
  <si>
    <t>肯塔基州立大学（法兰克福）</t>
  </si>
  <si>
    <t>Kentucky State University (Frankfort)</t>
  </si>
  <si>
    <t>Office of Admissions, Kentucky State University, 400 East Main Street, Frankfort, Kentucky 40601</t>
  </si>
  <si>
    <t>https://ksuprodssb1.kysu.edu:9000/PROD/bwskalog.P_DispLoginNon</t>
  </si>
  <si>
    <t>+1 (502) 597-5814</t>
  </si>
  <si>
    <t>admissions@kysu.edu</t>
  </si>
  <si>
    <t>a:2:{i:0;O:8:"stdClass":2:{s:4:"time";s:10:"11月15日";s:3:"tip";s:42:"秋季入学提前录取申请截止日期";}i:1;O:8:"stdClass":2:{s:4:"time";s:8:"4月1日";s:3:"tip";s:42:"秋季入学常规录取申请截止日期";}}</t>
  </si>
  <si>
    <t>http://www.kysu.edu/about/divisions/studentAffairsAndEnrollment/enrollmentManagement/financialaid/academicScholarships.htm</t>
  </si>
  <si>
    <t>+1 (502) 597-6813，1-877-367-5978</t>
  </si>
  <si>
    <t>a:7:{s:6:"文学";s:37:"./major/175/2391/Undergraduate//9.gif";s:6:"理学";s:37:"./major/175/2391/Undergraduate//6.gif";s:9:"经济学";s:37:"./major/175/2391/Undergraduate//5.gif";s:9:"教育学";s:37:"./major/175/2391/Undergraduate//4.gif";s:9:"管理学";s:37:"./major/175/2391/Undergraduate//3.gif";s:6:"工学";s:37:"./major/175/2391/Undergraduate//2.gif";s:6:"法学";s:37:"./major/175/2391/Undergraduate//1.gif";}</t>
  </si>
  <si>
    <t>{"Address":"Office of Admissions, Kentucky State University, 400 East Main Street, Frankfort, Kentucky 40601","Tel":"+1 (502) 597-6813，1-877-367-5978","Fax":"+1 (502) 597-5814","Mail":"admissions@kysu.edu","ApplyOnline":"https://ksuprodssb1.kysu.edu:9000/PROD/bwskalog.P_DispLoginNon","Conditions_Cost": "","Conditions_Edu": "高中毕业", "Conditions_Test": [{"type":"传统托福(PBT)","score":"525"}],"Conditions_Age": "无明确要求","MajorSum": "53", "OpeningTime": [{"time":"11月15日","tip":"秋季入学提前录取申请截止日期"},{"time":"4月1日","tip":"秋季入学常规录取申请截止日期"}],"Tuition": "14348","Other_Application": "100","Other_reg": "-1","Other_books": "-1","ScholarshipUrl": "http://www.kysu.edu/about/divisions/studentAffairsAndEnrollment/enrollmentManagement/financialaid/academicScholarships.htm","alimony":"12768-21600","Other_Conditions": "申请者可提供SAT、ACT成绩。","Currency": "美元","Rate": "6.3387"}</t>
  </si>
  <si>
    <t>Office of Graduate Studies Kentucky State University 400 East Main Street Frankfort, KY 40601</t>
  </si>
  <si>
    <t>http://www.kysu.edu/academics/graduatestudies/graduateAdmissions.htm</t>
  </si>
  <si>
    <t>graduatestudies@kysu.edu</t>
  </si>
  <si>
    <t>a:3:{i:0;O:8:"stdClass":2:{s:4:"time";s:8:"7月1日";s:3:"tip";s:30:"秋季入学申请截止时间";}i:1;O:8:"stdClass":2:{s:4:"time";s:10:"11月15日";s:3:"tip";s:30:"春季入学申请截止时间";}i:2;O:8:"stdClass":2:{s:4:"time";s:9:"4月15日";s:3:"tip";s:30:"夏季入学申请截止时间";}}</t>
  </si>
  <si>
    <t>+1 (502) 597-6536</t>
  </si>
  <si>
    <t>a:4:{s:6:"农学";s:30:"./major/175/2391/Master//8.gif";s:6:"理学";s:30:"./major/175/2391/Master//6.gif";s:9:"管理学";s:30:"./major/175/2391/Master//3.gif";s:6:"工学";s:30:"./major/175/2391/Master//2.gif";}</t>
  </si>
  <si>
    <t>{"Address":"Office of Graduate Studies Kentucky State University 400 East Main Street Frankfort, KY 40601","Tel":"+1 (502) 597-6536","Fax":"","Mail":"graduatestudies@kysu.edu","ApplyOnline":"http://www.kysu.edu/academics/graduatestudies/graduateAdmissions.htm","Conditions_Cost": "","Conditions_Edu": "本科毕业", "Conditions_Test": "","Conditions_Age": "无明确要求","MajorSum": "5", "OpeningTime": [{"time":"7月1日","tip":"秋季入学申请截止时间"},{"time":"11月15日","tip":"春季入学申请截止时间"},{"time":"4月15日","tip":"夏季入学申请截止时间"}],"Tuition": "14090","Other_Application": "40","Other_reg": "-1","Other_books": "-1","ScholarshipUrl": "http://www.kysu.edu/about/divisions/studentAffairsAndEnrollment/enrollmentManagement/financialaid/academicScholarships.htm","alimony":"12768-21600","Other_Conditions": "1.提交之前学习成绩单。&amp;nbsp;2.部分专业要求提交GRE、GMAT考试成绩。","Currency": "美元","Rate": "6.3387"}</t>
  </si>
  <si>
    <t>Office of Graduate Studies, Academic Services Building, Suite 255Kentucky State University, Frankfort, Kentucky 40601</t>
  </si>
  <si>
    <t>a:4:{i:0;O:8:"stdClass":2:{s:4:"type";s:17:"传统托福(PBT)";s:5:"score";s:3:"525";}i:1;O:8:"stdClass":2:{s:4:"type";s:17:"托福机考(CBT)";s:5:"score";s:3:"173";}i:2;O:8:"stdClass":2:{s:4:"type";s:4:"GMAT";s:5:"score";s:3:"400";}i:3;O:8:"stdClass":2:{s:4:"type";s:3:"GRE";s:5:"score";s:3:"800";}}</t>
  </si>
  <si>
    <t>a:1:{s:9:"管理学";s:27:"./major/175/2391/MBA//3.gif";}</t>
  </si>
  <si>
    <t>{"Address":"Office of Graduate Studies, Academic Services Building, Suite 255Kentucky State University, Frankfort, Kentucky 40601","Tel":"+1 (502) 597-6536","Fax":"","Mail":"graduatestudies@kysu.edu","Conditions_Cost": [{"score":"2.7"}],"Conditions_Edu": "本科毕业", "Conditions_Test": [{"type":"传统托福(PBT)","score":"525"},{"type":"托福机考(CBT)","score":"173"},{"type":"GMAT","score":"400"},{"type":"GRE","score":"800"}], "Conditions_Work": "无明确要求","Conditions_Age": "无明确要求","MajorSum": "1", "OpeningTime": [{"time":"7月1日","tip":"秋季入学申请截止时间"},{"time":"11月15日","tip":"春季入学申请截止时间"}],"Tuition": "14090","Other_Application": "100","Other_reg": "-1","Other_books": "-1","ScholarshipUrl": "","alimony":"12768-21600","Other_Conditions": "无明确要求","Currency": "美元","Rate": "6.3387"}</t>
  </si>
  <si>
    <t>a:1:{s:6:"医学";s:35:"./major/175/2391/Specialist//10.gif";}</t>
  </si>
  <si>
    <t>{"Address":"Office of Admissions, Kentucky State University, 400 East Main Street, Frankfort, Kentucky 40601","Tel":"+1 (502) 597-6813，1-877-367-5978","Fax":"+1 (502) 597-5814","Mail":"admissions@kysu.edu","ApplyOnline":"https://ksuprodssb1.kysu.edu:9000/PROD/bwskalog.P_DispLoginNon","Conditions_Cost": "","Conditions_Edu": "高中毕业", "Conditions_Test": [{"type":"传统托福(PBT)","score":"525"}],"Conditions_Age": "无明确要求","MajorSum": "1", "OpeningTime": [{"time":"11月15日","tip":"秋季入学提前录取申请截止日期"},{"time":"4月1日","tip":"秋季入学常规录取申请截止日期"}],"Tuition": "14348","Other_Application": "100","Other_reg": "-1","Other_books": "-1","ScholarshipUrl": "http://www.kysu.edu/about/divisions/studentAffairsAndEnrollment/enrollmentManagement/financialaid/academicScholarships.htm","alimony":"12768-21600","Other_Conditions": "申请者可提供SAT、ACT成绩。","Currency": "美元","Rate": "6.3387"}</t>
  </si>
  <si>
    <t>Office of Global Education and Programs Kentucky State University 400 E. Main St. Academic Services Building, Suite #303 Frankfort, KY. 40601</t>
  </si>
  <si>
    <t>1 (502) 597-6953</t>
  </si>
  <si>
    <t>global.education@kysu.edu</t>
  </si>
  <si>
    <t>1 (502) 597-5084</t>
  </si>
  <si>
    <t>a:2:{s:6:"文学";s:32:"./major/175/2391/Language//9.gif";s:9:"教育学";s:32:"./major/175/2391/Language//4.gif";}</t>
  </si>
  <si>
    <t>{"Address":"Office of Global Education and Programs Kentucky State University 400 E. Main St. Academic Services Building, Suite #303 Frankfort, KY. 40601 ","Tel":"1 (502) 597-5084","Fax":"1 (502) 597-6953  ","Mail":"global.education@kysu.edu","ApplyOnline":"https://ksuprodssb1.kysu.edu:9000/PROD/bwskalog.P_DispLoginNon","Conditions_Cost": "","Conditions_Edu": "无明确要求", "Conditions_Test": "","Conditions_Age": "无明确要求","MajorSum": "1", "OpeningTime": "","Tuition": "-1","Other_Application": "-1","Other_reg": "-1","Other_books": "-1","ScholarshipUrl": "","alimony":"12768-21600","Other_Conditions": "无明确要求","Currency": "美元","Rate": "6.3387"}</t>
  </si>
  <si>
    <t>哥伦比亚特区大学（华盛顿）</t>
  </si>
  <si>
    <t>University of the District of Columbia (Washington)</t>
  </si>
  <si>
    <t>a:9:{s:6:"文学";s:37:"./major/175/1195/Undergraduate//9.gif";s:9:"历史学";s:37:"./major/175/1195/Undergraduate//7.gif";s:6:"理学";s:37:"./major/175/1195/Undergraduate//6.gif";s:9:"经济学";s:37:"./major/175/1195/Undergraduate//5.gif";s:9:"教育学";s:37:"./major/175/1195/Undergraduate//4.gif";s:9:"管理学";s:37:"./major/175/1195/Undergraduate//3.gif";s:6:"工学";s:37:"./major/175/1195/Undergraduate//2.gif";s:6:"医学";s:38:"./major/175/1195/Undergraduate//10.gif";s:6:"法学";s:37:"./major/175/1195/Undergraduate//1.gif";}</t>
  </si>
  <si>
    <t>{"Address":"University of the District of Columbia Office of Recruitment and Admissions4200 Connecticut Ave., NWBuilding 39, Room A-12 Washington, DC 20008 ","Tel":"+1 202-274-6155","Fax":"","Mail":"udcadmission@udc.edu","ApplyOnline":"http://www.udc.edu/admissions/apply_now","Conditions_Cost": [{"score":"四分制  2.5","tip":"GPA（GPA达到2.5，并且SAT成绩达到1200或ACT成绩达到16分。）"},{"score":"四分制  2.0","tip":"GPA（GPA达到2.0，并且SAT成绩达到1400或ACT成绩达到19分。</t>
  </si>
  <si>
    <t>id</t>
  </si>
  <si>
    <t>cid</t>
  </si>
  <si>
    <t>sid</t>
  </si>
  <si>
    <t>chs_name</t>
  </si>
  <si>
    <t>eng_name</t>
  </si>
  <si>
    <t>address</t>
  </si>
  <si>
    <t>applyonline</t>
  </si>
  <si>
    <t>conditionage</t>
  </si>
  <si>
    <t>conditioncost</t>
  </si>
  <si>
    <t>conditionedu</t>
  </si>
  <si>
    <t>conditiontest</t>
  </si>
  <si>
    <t>currency</t>
  </si>
  <si>
    <t>fax</t>
  </si>
  <si>
    <t>mail</t>
  </si>
  <si>
    <t>otherapplications</t>
  </si>
  <si>
    <t>othercondition</t>
  </si>
  <si>
    <t>otherbooks</t>
  </si>
  <si>
    <t>otherreg</t>
  </si>
  <si>
    <t>rate</t>
  </si>
  <si>
    <t>scholarshipurl</t>
  </si>
  <si>
    <t>tel</t>
  </si>
  <si>
    <t>xuezhi</t>
  </si>
  <si>
    <t>created</t>
  </si>
  <si>
    <t>conditionwork(MBA)</t>
    <phoneticPr fontId="1" type="noConversion"/>
  </si>
  <si>
    <t>majorsum(专业数)</t>
    <phoneticPr fontId="1" type="noConversion"/>
  </si>
  <si>
    <t>openingtime（申请开放时间）</t>
    <phoneticPr fontId="1" type="noConversion"/>
  </si>
  <si>
    <t>alimony（生活费）</t>
    <phoneticPr fontId="1" type="noConversion"/>
  </si>
  <si>
    <t>tuition（学费）</t>
    <phoneticPr fontId="1" type="noConversion"/>
  </si>
  <si>
    <t>origin（原始数据）</t>
    <phoneticPr fontId="1" type="noConversion"/>
  </si>
  <si>
    <t>major（专业名的图片）</t>
    <phoneticPr fontId="1" type="noConversion"/>
  </si>
  <si>
    <t>degree_name（学位）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</si>
</sst>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22"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nh_major" connectionId="1" autoFormatId="16" applyNumberFormats="0" applyBorderFormats="0" applyFontFormats="0" applyPatternFormats="0" applyAlignmentFormats="0" applyWidthHeightFormats="0">
  <extLst>
    <ext xmlns:x15="http://schemas.microsoft.com/office/spreadsheetml/2010/11/main" uri="{883FBD77-0823-4a55-B5E3-86C4891E6966}">
      <x15:queryTable clipped="1"/>
    </ext>
  </extLst>
</query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92"/>
  <sheetViews>
    <sheetView tabSelected="1" workbookViewId="0">
      <selection activeCell="I5" sqref="I5"/>
    </sheetView>
  </sheetViews>
  <sheetFormatPr defaultRowHeight="13.5" x14ac:dyDescent="0.15"/>
  <cols>
    <col min="1" max="1" width="5.5" bestFit="1" customWidth="1"/>
    <col min="2" max="2" width="4.5" bestFit="1" customWidth="1"/>
    <col min="3" max="3" width="6.5" bestFit="1" customWidth="1"/>
    <col min="4" max="4" width="21" customWidth="1"/>
    <col min="5" max="5" width="15.375" customWidth="1"/>
    <col min="6" max="6" width="19.375" customWidth="1"/>
    <col min="7" max="7" width="16.75" customWidth="1"/>
    <col min="8" max="8" width="34.25" customWidth="1"/>
    <col min="9" max="9" width="15.25" customWidth="1"/>
    <col min="10" max="10" width="9.625" customWidth="1"/>
    <col min="11" max="11" width="11" bestFit="1" customWidth="1"/>
    <col min="12" max="12" width="57.875" customWidth="1"/>
    <col min="13" max="13" width="18.25" customWidth="1"/>
    <col min="14" max="14" width="8.875" customWidth="1"/>
    <col min="15" max="15" width="15.75" customWidth="1"/>
    <col min="16" max="16" width="25.75" customWidth="1"/>
    <col min="17" max="17" width="16" customWidth="1"/>
    <col min="18" max="18" width="81" bestFit="1" customWidth="1"/>
    <col min="19" max="19" width="12.5" customWidth="1"/>
    <col min="20" max="20" width="62.875" customWidth="1"/>
    <col min="21" max="21" width="11.5" customWidth="1"/>
    <col min="22" max="22" width="10.875" customWidth="1"/>
    <col min="23" max="23" width="8.75" customWidth="1"/>
    <col min="24" max="24" width="50.125" customWidth="1"/>
    <col min="25" max="25" width="20.5" customWidth="1"/>
    <col min="26" max="26" width="14.375" customWidth="1"/>
    <col min="27" max="27" width="16.125" customWidth="1"/>
    <col min="28" max="28" width="81" bestFit="1" customWidth="1"/>
    <col min="29" max="29" width="36.75" customWidth="1"/>
    <col min="30" max="30" width="39.25" customWidth="1"/>
    <col min="31" max="31" width="17.25" bestFit="1" customWidth="1"/>
  </cols>
  <sheetData>
    <row r="1" spans="1:31" x14ac:dyDescent="0.15">
      <c r="A1" t="s">
        <v>21415</v>
      </c>
      <c r="B1" t="s">
        <v>21416</v>
      </c>
      <c r="C1" t="s">
        <v>21417</v>
      </c>
      <c r="D1" t="s">
        <v>21418</v>
      </c>
      <c r="E1" t="s">
        <v>21419</v>
      </c>
      <c r="F1" t="s">
        <v>21445</v>
      </c>
      <c r="G1" t="s">
        <v>21420</v>
      </c>
      <c r="H1" t="s">
        <v>21421</v>
      </c>
      <c r="I1" t="s">
        <v>21422</v>
      </c>
      <c r="J1" t="s">
        <v>21423</v>
      </c>
      <c r="K1" t="s">
        <v>21424</v>
      </c>
      <c r="L1" t="s">
        <v>21425</v>
      </c>
      <c r="M1" t="s">
        <v>21438</v>
      </c>
      <c r="N1" t="s">
        <v>21426</v>
      </c>
      <c r="O1" t="s">
        <v>21427</v>
      </c>
      <c r="P1" t="s">
        <v>21428</v>
      </c>
      <c r="Q1" t="s">
        <v>21439</v>
      </c>
      <c r="R1" t="s">
        <v>21440</v>
      </c>
      <c r="S1" t="s">
        <v>21429</v>
      </c>
      <c r="T1" t="s">
        <v>21430</v>
      </c>
      <c r="U1" t="s">
        <v>21431</v>
      </c>
      <c r="V1" t="s">
        <v>21432</v>
      </c>
      <c r="W1" t="s">
        <v>21433</v>
      </c>
      <c r="X1" t="s">
        <v>21434</v>
      </c>
      <c r="Y1" t="s">
        <v>21435</v>
      </c>
      <c r="Z1" t="s">
        <v>21442</v>
      </c>
      <c r="AA1" t="s">
        <v>21441</v>
      </c>
      <c r="AB1" t="s">
        <v>21436</v>
      </c>
      <c r="AC1" t="s">
        <v>21444</v>
      </c>
      <c r="AD1" t="s">
        <v>21443</v>
      </c>
      <c r="AE1" t="s">
        <v>21437</v>
      </c>
    </row>
    <row r="2" spans="1:31" x14ac:dyDescent="0.15">
      <c r="A2">
        <v>1</v>
      </c>
      <c r="B2">
        <v>175</v>
      </c>
      <c r="C2">
        <v>2844</v>
      </c>
      <c r="D2" t="s">
        <v>0</v>
      </c>
      <c r="E2" t="s">
        <v>1</v>
      </c>
      <c r="F2" t="s">
        <v>2</v>
      </c>
      <c r="G2" t="s">
        <v>3</v>
      </c>
      <c r="H2" t="s">
        <v>4</v>
      </c>
      <c r="I2" t="s">
        <v>5</v>
      </c>
      <c r="K2" t="s">
        <v>6</v>
      </c>
      <c r="N2" t="s">
        <v>7</v>
      </c>
      <c r="Q2">
        <v>47</v>
      </c>
      <c r="R2" t="s">
        <v>8</v>
      </c>
      <c r="S2">
        <v>-1</v>
      </c>
      <c r="T2" t="s">
        <v>9</v>
      </c>
      <c r="U2">
        <v>-1</v>
      </c>
      <c r="V2">
        <v>-1</v>
      </c>
      <c r="W2">
        <v>6.3387000000000002</v>
      </c>
      <c r="X2" t="s">
        <v>10</v>
      </c>
      <c r="Z2">
        <v>38891</v>
      </c>
      <c r="AA2" t="s">
        <v>11</v>
      </c>
      <c r="AC2" t="s">
        <v>12</v>
      </c>
      <c r="AD2" t="s">
        <v>13</v>
      </c>
      <c r="AE2" s="1">
        <v>41845.886273148149</v>
      </c>
    </row>
    <row r="3" spans="1:31" x14ac:dyDescent="0.15">
      <c r="A3">
        <v>2</v>
      </c>
      <c r="B3">
        <v>175</v>
      </c>
      <c r="C3">
        <v>2844</v>
      </c>
      <c r="D3" t="s">
        <v>0</v>
      </c>
      <c r="E3" t="s">
        <v>1</v>
      </c>
      <c r="F3" t="s">
        <v>14</v>
      </c>
      <c r="G3" t="s">
        <v>15</v>
      </c>
      <c r="H3" t="s">
        <v>16</v>
      </c>
      <c r="I3" t="s">
        <v>5</v>
      </c>
      <c r="K3" t="s">
        <v>17</v>
      </c>
      <c r="L3" t="s">
        <v>18</v>
      </c>
      <c r="N3" t="s">
        <v>7</v>
      </c>
      <c r="P3" t="s">
        <v>19</v>
      </c>
      <c r="Q3">
        <v>85</v>
      </c>
      <c r="S3">
        <v>-1</v>
      </c>
      <c r="T3" t="s">
        <v>20</v>
      </c>
      <c r="U3">
        <v>-1</v>
      </c>
      <c r="V3">
        <v>-1</v>
      </c>
      <c r="W3">
        <v>6.3387000000000002</v>
      </c>
      <c r="X3" t="s">
        <v>21</v>
      </c>
      <c r="Z3">
        <v>38888</v>
      </c>
      <c r="AA3" t="s">
        <v>11</v>
      </c>
      <c r="AC3" t="s">
        <v>22</v>
      </c>
      <c r="AD3" t="s">
        <v>23</v>
      </c>
      <c r="AE3" s="1">
        <v>41845.886354166665</v>
      </c>
    </row>
    <row r="4" spans="1:31" x14ac:dyDescent="0.15">
      <c r="A4">
        <v>3</v>
      </c>
      <c r="B4">
        <v>175</v>
      </c>
      <c r="C4">
        <v>2844</v>
      </c>
      <c r="D4" t="s">
        <v>0</v>
      </c>
      <c r="E4" t="s">
        <v>1</v>
      </c>
      <c r="F4" t="s">
        <v>24</v>
      </c>
      <c r="G4" t="s">
        <v>15</v>
      </c>
      <c r="H4" t="s">
        <v>16</v>
      </c>
      <c r="I4" t="s">
        <v>5</v>
      </c>
      <c r="K4" t="s">
        <v>17</v>
      </c>
      <c r="L4" t="s">
        <v>18</v>
      </c>
      <c r="N4" t="s">
        <v>7</v>
      </c>
      <c r="P4" t="s">
        <v>19</v>
      </c>
      <c r="Q4">
        <v>113</v>
      </c>
      <c r="S4">
        <v>-1</v>
      </c>
      <c r="T4" t="s">
        <v>20</v>
      </c>
      <c r="U4">
        <v>-1</v>
      </c>
      <c r="V4">
        <v>-1</v>
      </c>
      <c r="W4">
        <v>6.3387000000000002</v>
      </c>
      <c r="X4" t="s">
        <v>21</v>
      </c>
      <c r="Z4">
        <v>38888</v>
      </c>
      <c r="AA4" t="s">
        <v>11</v>
      </c>
      <c r="AC4" t="s">
        <v>25</v>
      </c>
      <c r="AD4" t="s">
        <v>26</v>
      </c>
      <c r="AE4" s="1">
        <v>41845.886423611111</v>
      </c>
    </row>
    <row r="5" spans="1:31" x14ac:dyDescent="0.15">
      <c r="A5">
        <v>4</v>
      </c>
      <c r="B5">
        <v>175</v>
      </c>
      <c r="C5">
        <v>2844</v>
      </c>
      <c r="D5" t="s">
        <v>0</v>
      </c>
      <c r="E5" t="s">
        <v>1</v>
      </c>
      <c r="F5" t="s">
        <v>27</v>
      </c>
      <c r="G5" t="s">
        <v>28</v>
      </c>
      <c r="I5" t="s">
        <v>5</v>
      </c>
      <c r="K5" t="s">
        <v>17</v>
      </c>
      <c r="L5" t="s">
        <v>29</v>
      </c>
      <c r="M5" t="s">
        <v>5</v>
      </c>
      <c r="N5" t="s">
        <v>7</v>
      </c>
      <c r="P5" t="s">
        <v>30</v>
      </c>
      <c r="Q5">
        <v>1</v>
      </c>
      <c r="R5" t="s">
        <v>31</v>
      </c>
      <c r="S5">
        <v>-1</v>
      </c>
      <c r="U5">
        <v>-1</v>
      </c>
      <c r="V5">
        <v>-1</v>
      </c>
      <c r="W5">
        <v>6.3387000000000002</v>
      </c>
      <c r="Y5" t="s">
        <v>32</v>
      </c>
      <c r="Z5">
        <v>112350</v>
      </c>
      <c r="AA5" t="s">
        <v>11</v>
      </c>
      <c r="AB5" t="s">
        <v>33</v>
      </c>
      <c r="AC5" t="s">
        <v>34</v>
      </c>
      <c r="AD5" t="s">
        <v>35</v>
      </c>
      <c r="AE5" s="1">
        <v>41845.886435185188</v>
      </c>
    </row>
    <row r="6" spans="1:31" x14ac:dyDescent="0.15">
      <c r="A6">
        <v>5</v>
      </c>
      <c r="B6">
        <v>175</v>
      </c>
      <c r="C6">
        <v>2844</v>
      </c>
      <c r="D6" t="s">
        <v>0</v>
      </c>
      <c r="E6" t="s">
        <v>1</v>
      </c>
      <c r="F6" t="s">
        <v>36</v>
      </c>
      <c r="I6" t="s">
        <v>5</v>
      </c>
      <c r="K6" t="s">
        <v>5</v>
      </c>
      <c r="N6" t="s">
        <v>7</v>
      </c>
      <c r="Q6">
        <v>0</v>
      </c>
      <c r="R6" t="s">
        <v>37</v>
      </c>
      <c r="S6">
        <v>-1</v>
      </c>
      <c r="T6" t="s">
        <v>5</v>
      </c>
      <c r="U6">
        <v>-1</v>
      </c>
      <c r="V6">
        <v>-1</v>
      </c>
      <c r="W6">
        <v>6.3387000000000002</v>
      </c>
      <c r="Z6">
        <v>-1</v>
      </c>
      <c r="AA6" t="s">
        <v>11</v>
      </c>
      <c r="AC6" t="s">
        <v>38</v>
      </c>
      <c r="AD6" t="s">
        <v>39</v>
      </c>
      <c r="AE6" s="1">
        <v>41845.886446759258</v>
      </c>
    </row>
    <row r="7" spans="1:31" x14ac:dyDescent="0.15">
      <c r="A7">
        <v>6</v>
      </c>
      <c r="B7">
        <v>175</v>
      </c>
      <c r="C7">
        <v>2844</v>
      </c>
      <c r="D7" t="s">
        <v>0</v>
      </c>
      <c r="E7" t="s">
        <v>1</v>
      </c>
      <c r="F7" t="s">
        <v>40</v>
      </c>
      <c r="G7" t="s">
        <v>41</v>
      </c>
      <c r="H7" t="s">
        <v>42</v>
      </c>
      <c r="I7" t="s">
        <v>43</v>
      </c>
      <c r="K7" t="s">
        <v>6</v>
      </c>
      <c r="N7" t="s">
        <v>7</v>
      </c>
      <c r="P7" t="s">
        <v>44</v>
      </c>
      <c r="Q7">
        <v>4</v>
      </c>
      <c r="R7" t="s">
        <v>45</v>
      </c>
      <c r="S7">
        <v>-1</v>
      </c>
      <c r="T7" t="s">
        <v>5</v>
      </c>
      <c r="U7">
        <v>-1</v>
      </c>
      <c r="V7">
        <v>50</v>
      </c>
      <c r="W7">
        <v>6.3387000000000002</v>
      </c>
      <c r="Y7" t="s">
        <v>46</v>
      </c>
      <c r="Z7">
        <v>923</v>
      </c>
      <c r="AA7" t="s">
        <v>11</v>
      </c>
      <c r="AC7" t="s">
        <v>47</v>
      </c>
      <c r="AD7" t="s">
        <v>48</v>
      </c>
      <c r="AE7" s="1">
        <v>41845.88652777778</v>
      </c>
    </row>
    <row r="8" spans="1:31" x14ac:dyDescent="0.15">
      <c r="A8">
        <v>7</v>
      </c>
      <c r="B8">
        <v>175</v>
      </c>
      <c r="C8">
        <v>2844</v>
      </c>
      <c r="D8" t="s">
        <v>0</v>
      </c>
      <c r="E8" t="s">
        <v>1</v>
      </c>
      <c r="F8" t="s">
        <v>49</v>
      </c>
      <c r="I8" t="s">
        <v>5</v>
      </c>
      <c r="K8" t="s">
        <v>5</v>
      </c>
      <c r="N8" t="s">
        <v>7</v>
      </c>
      <c r="Q8">
        <v>0</v>
      </c>
      <c r="T8" t="s">
        <v>5</v>
      </c>
      <c r="U8">
        <v>-1</v>
      </c>
      <c r="V8">
        <v>-1</v>
      </c>
      <c r="W8">
        <v>6.3387000000000002</v>
      </c>
      <c r="Z8">
        <v>-1</v>
      </c>
      <c r="AA8" t="s">
        <v>11</v>
      </c>
      <c r="AC8" t="s">
        <v>38</v>
      </c>
      <c r="AD8" t="s">
        <v>50</v>
      </c>
      <c r="AE8" s="1">
        <v>41845.88653935185</v>
      </c>
    </row>
    <row r="9" spans="1:31" x14ac:dyDescent="0.15">
      <c r="A9">
        <v>8</v>
      </c>
      <c r="B9">
        <v>175</v>
      </c>
      <c r="C9">
        <v>2844</v>
      </c>
      <c r="D9" t="s">
        <v>0</v>
      </c>
      <c r="E9" t="s">
        <v>1</v>
      </c>
      <c r="F9" t="s">
        <v>51</v>
      </c>
      <c r="I9" t="s">
        <v>5</v>
      </c>
      <c r="K9" t="s">
        <v>5</v>
      </c>
      <c r="N9" t="s">
        <v>7</v>
      </c>
      <c r="Q9">
        <v>0</v>
      </c>
      <c r="S9">
        <v>-1</v>
      </c>
      <c r="T9" t="s">
        <v>5</v>
      </c>
      <c r="U9">
        <v>-1</v>
      </c>
      <c r="V9">
        <v>-1</v>
      </c>
      <c r="W9">
        <v>6.3387000000000002</v>
      </c>
      <c r="Z9">
        <v>-1</v>
      </c>
      <c r="AA9" t="s">
        <v>11</v>
      </c>
      <c r="AC9" t="s">
        <v>38</v>
      </c>
      <c r="AD9" t="s">
        <v>52</v>
      </c>
      <c r="AE9" s="1">
        <v>41845.886550925927</v>
      </c>
    </row>
    <row r="10" spans="1:31" x14ac:dyDescent="0.15">
      <c r="A10">
        <v>9</v>
      </c>
      <c r="B10">
        <v>175</v>
      </c>
      <c r="C10">
        <v>2844</v>
      </c>
      <c r="D10" t="s">
        <v>0</v>
      </c>
      <c r="E10" t="s">
        <v>1</v>
      </c>
      <c r="F10" t="s">
        <v>53</v>
      </c>
      <c r="I10" t="s">
        <v>5</v>
      </c>
      <c r="K10" t="s">
        <v>5</v>
      </c>
      <c r="N10" t="s">
        <v>7</v>
      </c>
      <c r="Q10">
        <v>0</v>
      </c>
      <c r="S10">
        <v>-1</v>
      </c>
      <c r="T10" t="s">
        <v>5</v>
      </c>
      <c r="U10">
        <v>-1</v>
      </c>
      <c r="V10">
        <v>-1</v>
      </c>
      <c r="W10">
        <v>6.3387000000000002</v>
      </c>
      <c r="Z10">
        <v>-1</v>
      </c>
      <c r="AA10" t="s">
        <v>11</v>
      </c>
      <c r="AC10" t="s">
        <v>38</v>
      </c>
      <c r="AD10" t="s">
        <v>52</v>
      </c>
      <c r="AE10" s="1">
        <v>41845.886562500003</v>
      </c>
    </row>
    <row r="11" spans="1:31" x14ac:dyDescent="0.15">
      <c r="A11">
        <v>10</v>
      </c>
      <c r="B11">
        <v>175</v>
      </c>
      <c r="C11">
        <v>2844</v>
      </c>
      <c r="D11" t="s">
        <v>0</v>
      </c>
      <c r="E11" t="s">
        <v>1</v>
      </c>
      <c r="F11" t="s">
        <v>54</v>
      </c>
      <c r="I11" t="s">
        <v>5</v>
      </c>
      <c r="K11" t="s">
        <v>5</v>
      </c>
      <c r="N11" t="s">
        <v>7</v>
      </c>
      <c r="Q11">
        <v>0</v>
      </c>
      <c r="S11">
        <v>-1</v>
      </c>
      <c r="T11" t="s">
        <v>5</v>
      </c>
      <c r="U11">
        <v>-1</v>
      </c>
      <c r="V11">
        <v>-1</v>
      </c>
      <c r="W11">
        <v>6.3387000000000002</v>
      </c>
      <c r="Z11">
        <v>-1</v>
      </c>
      <c r="AA11" t="s">
        <v>11</v>
      </c>
      <c r="AC11" t="s">
        <v>38</v>
      </c>
      <c r="AD11" t="s">
        <v>52</v>
      </c>
      <c r="AE11" s="1">
        <v>41845.88658564815</v>
      </c>
    </row>
    <row r="12" spans="1:31" x14ac:dyDescent="0.15">
      <c r="A12">
        <v>11</v>
      </c>
      <c r="B12">
        <v>175</v>
      </c>
      <c r="C12">
        <v>886</v>
      </c>
      <c r="D12" t="s">
        <v>55</v>
      </c>
      <c r="E12" t="s">
        <v>56</v>
      </c>
      <c r="F12" t="s">
        <v>2</v>
      </c>
      <c r="G12" t="s">
        <v>57</v>
      </c>
      <c r="H12" t="s">
        <v>58</v>
      </c>
      <c r="I12" t="s">
        <v>5</v>
      </c>
      <c r="K12" t="s">
        <v>6</v>
      </c>
      <c r="N12" t="s">
        <v>7</v>
      </c>
      <c r="O12" t="s">
        <v>59</v>
      </c>
      <c r="P12" t="s">
        <v>60</v>
      </c>
      <c r="Q12">
        <v>62</v>
      </c>
      <c r="R12" t="s">
        <v>61</v>
      </c>
      <c r="S12">
        <v>90</v>
      </c>
      <c r="T12" t="s">
        <v>62</v>
      </c>
      <c r="U12">
        <v>-1</v>
      </c>
      <c r="V12">
        <v>-1</v>
      </c>
      <c r="W12">
        <v>6.3387000000000002</v>
      </c>
      <c r="X12" t="s">
        <v>63</v>
      </c>
      <c r="Y12" t="s">
        <v>64</v>
      </c>
      <c r="Z12">
        <v>41250</v>
      </c>
      <c r="AA12" t="s">
        <v>11</v>
      </c>
      <c r="AC12" t="s">
        <v>65</v>
      </c>
      <c r="AD12" t="s">
        <v>66</v>
      </c>
      <c r="AE12" s="1">
        <v>41845.886770833335</v>
      </c>
    </row>
    <row r="13" spans="1:31" x14ac:dyDescent="0.15">
      <c r="A13">
        <v>12</v>
      </c>
      <c r="B13">
        <v>175</v>
      </c>
      <c r="C13">
        <v>886</v>
      </c>
      <c r="D13" t="s">
        <v>55</v>
      </c>
      <c r="E13" t="s">
        <v>56</v>
      </c>
      <c r="F13" t="s">
        <v>14</v>
      </c>
      <c r="G13" t="s">
        <v>67</v>
      </c>
      <c r="H13" t="s">
        <v>68</v>
      </c>
      <c r="I13" t="s">
        <v>5</v>
      </c>
      <c r="K13" t="s">
        <v>17</v>
      </c>
      <c r="N13" t="s">
        <v>7</v>
      </c>
      <c r="P13" t="s">
        <v>60</v>
      </c>
      <c r="Q13">
        <v>50</v>
      </c>
      <c r="S13">
        <v>90</v>
      </c>
      <c r="T13" t="s">
        <v>69</v>
      </c>
      <c r="U13">
        <v>-1</v>
      </c>
      <c r="V13">
        <v>-1</v>
      </c>
      <c r="W13">
        <v>6.3387000000000002</v>
      </c>
      <c r="X13" t="s">
        <v>70</v>
      </c>
      <c r="Y13" t="s">
        <v>71</v>
      </c>
      <c r="Z13">
        <v>41250</v>
      </c>
      <c r="AA13" t="s">
        <v>11</v>
      </c>
      <c r="AC13" t="s">
        <v>72</v>
      </c>
      <c r="AD13" t="s">
        <v>73</v>
      </c>
      <c r="AE13" s="1">
        <v>41845.886828703704</v>
      </c>
    </row>
    <row r="14" spans="1:31" x14ac:dyDescent="0.15">
      <c r="A14">
        <v>13</v>
      </c>
      <c r="B14">
        <v>175</v>
      </c>
      <c r="C14">
        <v>886</v>
      </c>
      <c r="D14" t="s">
        <v>55</v>
      </c>
      <c r="E14" t="s">
        <v>56</v>
      </c>
      <c r="F14" t="s">
        <v>24</v>
      </c>
      <c r="G14" t="s">
        <v>67</v>
      </c>
      <c r="H14" t="s">
        <v>68</v>
      </c>
      <c r="I14" t="s">
        <v>5</v>
      </c>
      <c r="K14" t="s">
        <v>17</v>
      </c>
      <c r="N14" t="s">
        <v>7</v>
      </c>
      <c r="P14" t="s">
        <v>60</v>
      </c>
      <c r="Q14">
        <v>80</v>
      </c>
      <c r="S14">
        <v>90</v>
      </c>
      <c r="T14" t="s">
        <v>69</v>
      </c>
      <c r="U14">
        <v>-1</v>
      </c>
      <c r="V14">
        <v>-1</v>
      </c>
      <c r="W14">
        <v>6.3387000000000002</v>
      </c>
      <c r="X14" t="s">
        <v>70</v>
      </c>
      <c r="Y14" t="s">
        <v>71</v>
      </c>
      <c r="Z14">
        <v>41250</v>
      </c>
      <c r="AA14" t="s">
        <v>11</v>
      </c>
      <c r="AC14" t="s">
        <v>74</v>
      </c>
      <c r="AD14" t="s">
        <v>75</v>
      </c>
      <c r="AE14" s="1">
        <v>41845.88689814815</v>
      </c>
    </row>
    <row r="15" spans="1:31" x14ac:dyDescent="0.15">
      <c r="A15">
        <v>14</v>
      </c>
      <c r="B15">
        <v>175</v>
      </c>
      <c r="C15">
        <v>886</v>
      </c>
      <c r="D15" t="s">
        <v>55</v>
      </c>
      <c r="E15" t="s">
        <v>56</v>
      </c>
      <c r="F15" t="s">
        <v>27</v>
      </c>
      <c r="G15" t="s">
        <v>76</v>
      </c>
      <c r="I15" t="s">
        <v>5</v>
      </c>
      <c r="K15" t="s">
        <v>17</v>
      </c>
      <c r="L15" t="s">
        <v>77</v>
      </c>
      <c r="M15" t="s">
        <v>5</v>
      </c>
      <c r="N15" t="s">
        <v>7</v>
      </c>
      <c r="O15" t="s">
        <v>78</v>
      </c>
      <c r="Q15">
        <v>7</v>
      </c>
      <c r="R15" t="s">
        <v>79</v>
      </c>
      <c r="S15">
        <v>275</v>
      </c>
      <c r="T15" t="s">
        <v>80</v>
      </c>
      <c r="U15">
        <v>4464</v>
      </c>
      <c r="V15">
        <v>-1</v>
      </c>
      <c r="W15">
        <v>6.3387000000000002</v>
      </c>
      <c r="Y15" t="s">
        <v>81</v>
      </c>
      <c r="Z15">
        <v>119100</v>
      </c>
      <c r="AA15" t="s">
        <v>11</v>
      </c>
      <c r="AB15" t="s">
        <v>82</v>
      </c>
      <c r="AC15" t="s">
        <v>83</v>
      </c>
      <c r="AD15" t="s">
        <v>84</v>
      </c>
      <c r="AE15" s="1">
        <v>41845.886932870373</v>
      </c>
    </row>
    <row r="16" spans="1:31" x14ac:dyDescent="0.15">
      <c r="A16">
        <v>15</v>
      </c>
      <c r="B16">
        <v>175</v>
      </c>
      <c r="C16">
        <v>886</v>
      </c>
      <c r="D16" t="s">
        <v>55</v>
      </c>
      <c r="E16" t="s">
        <v>56</v>
      </c>
      <c r="F16" t="s">
        <v>36</v>
      </c>
      <c r="I16" t="s">
        <v>5</v>
      </c>
      <c r="K16" t="s">
        <v>5</v>
      </c>
      <c r="N16" t="s">
        <v>7</v>
      </c>
      <c r="Q16">
        <v>0</v>
      </c>
      <c r="S16">
        <v>-1</v>
      </c>
      <c r="T16" t="s">
        <v>5</v>
      </c>
      <c r="U16">
        <v>-1</v>
      </c>
      <c r="V16">
        <v>-1</v>
      </c>
      <c r="W16">
        <v>6.3387000000000002</v>
      </c>
      <c r="Z16">
        <v>-1</v>
      </c>
      <c r="AA16" t="s">
        <v>11</v>
      </c>
      <c r="AC16" t="s">
        <v>38</v>
      </c>
      <c r="AD16" t="s">
        <v>52</v>
      </c>
      <c r="AE16" s="1">
        <v>41845.886944444443</v>
      </c>
    </row>
    <row r="17" spans="1:31" x14ac:dyDescent="0.15">
      <c r="A17">
        <v>16</v>
      </c>
      <c r="B17">
        <v>175</v>
      </c>
      <c r="C17">
        <v>886</v>
      </c>
      <c r="D17" t="s">
        <v>55</v>
      </c>
      <c r="E17" t="s">
        <v>56</v>
      </c>
      <c r="F17" t="s">
        <v>40</v>
      </c>
      <c r="G17" t="s">
        <v>85</v>
      </c>
      <c r="H17" t="s">
        <v>58</v>
      </c>
      <c r="I17" t="s">
        <v>5</v>
      </c>
      <c r="K17" t="s">
        <v>5</v>
      </c>
      <c r="N17" t="s">
        <v>7</v>
      </c>
      <c r="P17" t="s">
        <v>86</v>
      </c>
      <c r="Q17">
        <v>1</v>
      </c>
      <c r="S17">
        <v>-1</v>
      </c>
      <c r="T17" t="s">
        <v>5</v>
      </c>
      <c r="U17">
        <v>-1</v>
      </c>
      <c r="V17">
        <v>-1</v>
      </c>
      <c r="W17">
        <v>6.3387000000000002</v>
      </c>
      <c r="Y17" t="s">
        <v>87</v>
      </c>
      <c r="Z17">
        <v>-1</v>
      </c>
      <c r="AA17" t="s">
        <v>11</v>
      </c>
      <c r="AC17" t="s">
        <v>88</v>
      </c>
      <c r="AD17" t="s">
        <v>89</v>
      </c>
      <c r="AE17" s="1">
        <v>41845.886956018519</v>
      </c>
    </row>
    <row r="18" spans="1:31" x14ac:dyDescent="0.15">
      <c r="A18">
        <v>17</v>
      </c>
      <c r="B18">
        <v>175</v>
      </c>
      <c r="C18">
        <v>886</v>
      </c>
      <c r="D18" t="s">
        <v>55</v>
      </c>
      <c r="E18" t="s">
        <v>56</v>
      </c>
      <c r="F18" t="s">
        <v>49</v>
      </c>
      <c r="I18" t="s">
        <v>5</v>
      </c>
      <c r="K18" t="s">
        <v>5</v>
      </c>
      <c r="N18" t="s">
        <v>7</v>
      </c>
      <c r="Q18">
        <v>0</v>
      </c>
      <c r="T18" t="s">
        <v>5</v>
      </c>
      <c r="U18">
        <v>-1</v>
      </c>
      <c r="V18">
        <v>-1</v>
      </c>
      <c r="W18">
        <v>6.3387000000000002</v>
      </c>
      <c r="Z18">
        <v>-1</v>
      </c>
      <c r="AA18" t="s">
        <v>11</v>
      </c>
      <c r="AC18" t="s">
        <v>38</v>
      </c>
      <c r="AD18" t="s">
        <v>50</v>
      </c>
      <c r="AE18" s="1">
        <v>41845.886979166666</v>
      </c>
    </row>
    <row r="19" spans="1:31" x14ac:dyDescent="0.15">
      <c r="A19">
        <v>18</v>
      </c>
      <c r="B19">
        <v>175</v>
      </c>
      <c r="C19">
        <v>886</v>
      </c>
      <c r="D19" t="s">
        <v>55</v>
      </c>
      <c r="E19" t="s">
        <v>56</v>
      </c>
      <c r="F19" t="s">
        <v>51</v>
      </c>
      <c r="I19" t="s">
        <v>5</v>
      </c>
      <c r="K19" t="s">
        <v>5</v>
      </c>
      <c r="N19" t="s">
        <v>7</v>
      </c>
      <c r="Q19">
        <v>0</v>
      </c>
      <c r="S19">
        <v>-1</v>
      </c>
      <c r="T19" t="s">
        <v>5</v>
      </c>
      <c r="U19">
        <v>-1</v>
      </c>
      <c r="V19">
        <v>-1</v>
      </c>
      <c r="W19">
        <v>6.3387000000000002</v>
      </c>
      <c r="Z19">
        <v>-1</v>
      </c>
      <c r="AA19" t="s">
        <v>11</v>
      </c>
      <c r="AC19" t="s">
        <v>38</v>
      </c>
      <c r="AD19" t="s">
        <v>90</v>
      </c>
      <c r="AE19" s="1">
        <v>41845.886990740742</v>
      </c>
    </row>
    <row r="20" spans="1:31" x14ac:dyDescent="0.15">
      <c r="A20">
        <v>19</v>
      </c>
      <c r="B20">
        <v>175</v>
      </c>
      <c r="C20">
        <v>886</v>
      </c>
      <c r="D20" t="s">
        <v>55</v>
      </c>
      <c r="E20" t="s">
        <v>56</v>
      </c>
      <c r="F20" t="s">
        <v>53</v>
      </c>
      <c r="I20" t="s">
        <v>5</v>
      </c>
      <c r="K20" t="s">
        <v>5</v>
      </c>
      <c r="N20" t="s">
        <v>7</v>
      </c>
      <c r="Q20">
        <v>0</v>
      </c>
      <c r="S20">
        <v>-1</v>
      </c>
      <c r="T20" t="s">
        <v>5</v>
      </c>
      <c r="U20">
        <v>-1</v>
      </c>
      <c r="V20">
        <v>-1</v>
      </c>
      <c r="W20">
        <v>6.3387000000000002</v>
      </c>
      <c r="Z20">
        <v>-1</v>
      </c>
      <c r="AA20" t="s">
        <v>11</v>
      </c>
      <c r="AC20" t="s">
        <v>38</v>
      </c>
      <c r="AD20" t="s">
        <v>52</v>
      </c>
      <c r="AE20" s="1">
        <v>41845.887002314812</v>
      </c>
    </row>
    <row r="21" spans="1:31" x14ac:dyDescent="0.15">
      <c r="A21">
        <v>20</v>
      </c>
      <c r="B21">
        <v>175</v>
      </c>
      <c r="C21">
        <v>886</v>
      </c>
      <c r="D21" t="s">
        <v>55</v>
      </c>
      <c r="E21" t="s">
        <v>56</v>
      </c>
      <c r="F21" t="s">
        <v>54</v>
      </c>
      <c r="I21" t="s">
        <v>5</v>
      </c>
      <c r="K21" t="s">
        <v>5</v>
      </c>
      <c r="N21" t="s">
        <v>7</v>
      </c>
      <c r="Q21">
        <v>0</v>
      </c>
      <c r="S21">
        <v>-1</v>
      </c>
      <c r="T21" t="s">
        <v>5</v>
      </c>
      <c r="U21">
        <v>-1</v>
      </c>
      <c r="V21">
        <v>-1</v>
      </c>
      <c r="W21">
        <v>6.3387000000000002</v>
      </c>
      <c r="Z21">
        <v>-1</v>
      </c>
      <c r="AA21" t="s">
        <v>11</v>
      </c>
      <c r="AC21" t="s">
        <v>38</v>
      </c>
      <c r="AD21" t="s">
        <v>52</v>
      </c>
      <c r="AE21" s="1">
        <v>41845.887013888889</v>
      </c>
    </row>
    <row r="22" spans="1:31" x14ac:dyDescent="0.15">
      <c r="A22">
        <v>21</v>
      </c>
      <c r="B22">
        <v>175</v>
      </c>
      <c r="C22">
        <v>2877</v>
      </c>
      <c r="D22" t="s">
        <v>91</v>
      </c>
      <c r="E22" t="s">
        <v>92</v>
      </c>
      <c r="F22" t="s">
        <v>2</v>
      </c>
      <c r="G22" t="s">
        <v>93</v>
      </c>
      <c r="H22" t="s">
        <v>94</v>
      </c>
      <c r="I22" t="s">
        <v>5</v>
      </c>
      <c r="K22" t="s">
        <v>6</v>
      </c>
      <c r="L22" t="s">
        <v>95</v>
      </c>
      <c r="N22" t="s">
        <v>7</v>
      </c>
      <c r="P22" t="s">
        <v>96</v>
      </c>
      <c r="Q22">
        <v>63</v>
      </c>
      <c r="R22" t="s">
        <v>97</v>
      </c>
      <c r="S22">
        <v>-1</v>
      </c>
      <c r="T22" t="s">
        <v>5</v>
      </c>
      <c r="U22">
        <v>-1</v>
      </c>
      <c r="V22">
        <v>-1</v>
      </c>
      <c r="W22">
        <v>6.3387000000000002</v>
      </c>
      <c r="X22" t="s">
        <v>98</v>
      </c>
      <c r="Y22" t="s">
        <v>99</v>
      </c>
      <c r="Z22">
        <v>43498</v>
      </c>
      <c r="AA22" t="s">
        <v>11</v>
      </c>
      <c r="AC22" t="s">
        <v>100</v>
      </c>
      <c r="AD22" t="s">
        <v>101</v>
      </c>
      <c r="AE22" s="1">
        <v>41845.887187499997</v>
      </c>
    </row>
    <row r="23" spans="1:31" x14ac:dyDescent="0.15">
      <c r="A23">
        <v>22</v>
      </c>
      <c r="B23">
        <v>175</v>
      </c>
      <c r="C23">
        <v>2877</v>
      </c>
      <c r="D23" t="s">
        <v>91</v>
      </c>
      <c r="E23" t="s">
        <v>92</v>
      </c>
      <c r="F23" t="s">
        <v>14</v>
      </c>
      <c r="G23" t="s">
        <v>102</v>
      </c>
      <c r="H23" t="s">
        <v>103</v>
      </c>
      <c r="I23" t="s">
        <v>5</v>
      </c>
      <c r="K23" t="s">
        <v>17</v>
      </c>
      <c r="N23" t="s">
        <v>7</v>
      </c>
      <c r="P23" t="s">
        <v>104</v>
      </c>
      <c r="Q23">
        <v>49</v>
      </c>
      <c r="S23">
        <v>-1</v>
      </c>
      <c r="T23" t="s">
        <v>105</v>
      </c>
      <c r="U23">
        <v>2107</v>
      </c>
      <c r="V23">
        <v>-1</v>
      </c>
      <c r="W23">
        <v>6.3387000000000002</v>
      </c>
      <c r="X23" t="s">
        <v>98</v>
      </c>
      <c r="Z23">
        <v>43210</v>
      </c>
      <c r="AA23" t="s">
        <v>11</v>
      </c>
      <c r="AC23" t="s">
        <v>106</v>
      </c>
      <c r="AD23" t="s">
        <v>107</v>
      </c>
      <c r="AE23" s="1">
        <v>41845.887256944443</v>
      </c>
    </row>
    <row r="24" spans="1:31" x14ac:dyDescent="0.15">
      <c r="A24">
        <v>23</v>
      </c>
      <c r="B24">
        <v>175</v>
      </c>
      <c r="C24">
        <v>2877</v>
      </c>
      <c r="D24" t="s">
        <v>91</v>
      </c>
      <c r="E24" t="s">
        <v>92</v>
      </c>
      <c r="F24" t="s">
        <v>24</v>
      </c>
      <c r="G24" t="s">
        <v>102</v>
      </c>
      <c r="H24" t="s">
        <v>103</v>
      </c>
      <c r="I24" t="s">
        <v>5</v>
      </c>
      <c r="K24" t="s">
        <v>17</v>
      </c>
      <c r="N24" t="s">
        <v>7</v>
      </c>
      <c r="P24" t="s">
        <v>104</v>
      </c>
      <c r="Q24">
        <v>95</v>
      </c>
      <c r="S24">
        <v>-1</v>
      </c>
      <c r="T24" t="s">
        <v>105</v>
      </c>
      <c r="U24">
        <v>2107</v>
      </c>
      <c r="V24">
        <v>-1</v>
      </c>
      <c r="W24">
        <v>6.3387000000000002</v>
      </c>
      <c r="X24" t="s">
        <v>98</v>
      </c>
      <c r="Z24">
        <v>43210</v>
      </c>
      <c r="AA24" t="s">
        <v>11</v>
      </c>
      <c r="AC24" t="s">
        <v>108</v>
      </c>
      <c r="AD24" t="s">
        <v>109</v>
      </c>
      <c r="AE24" s="1">
        <v>41845.887303240743</v>
      </c>
    </row>
    <row r="25" spans="1:31" x14ac:dyDescent="0.15">
      <c r="A25">
        <v>24</v>
      </c>
      <c r="B25">
        <v>175</v>
      </c>
      <c r="C25">
        <v>2877</v>
      </c>
      <c r="D25" t="s">
        <v>91</v>
      </c>
      <c r="E25" t="s">
        <v>92</v>
      </c>
      <c r="F25" t="s">
        <v>27</v>
      </c>
      <c r="G25" t="s">
        <v>110</v>
      </c>
      <c r="I25" t="s">
        <v>5</v>
      </c>
      <c r="K25" t="s">
        <v>5</v>
      </c>
      <c r="M25" t="s">
        <v>5</v>
      </c>
      <c r="N25" t="s">
        <v>7</v>
      </c>
      <c r="O25" t="s">
        <v>111</v>
      </c>
      <c r="P25" t="s">
        <v>112</v>
      </c>
      <c r="Q25">
        <v>1</v>
      </c>
      <c r="R25" t="s">
        <v>113</v>
      </c>
      <c r="S25">
        <v>250</v>
      </c>
      <c r="T25" t="s">
        <v>114</v>
      </c>
      <c r="U25">
        <v>4214</v>
      </c>
      <c r="V25">
        <v>-1</v>
      </c>
      <c r="W25">
        <v>6.3387000000000002</v>
      </c>
      <c r="Y25" t="s">
        <v>115</v>
      </c>
      <c r="Z25">
        <v>122880</v>
      </c>
      <c r="AA25" t="s">
        <v>11</v>
      </c>
      <c r="AB25" t="s">
        <v>116</v>
      </c>
      <c r="AC25" t="s">
        <v>117</v>
      </c>
      <c r="AD25" t="s">
        <v>118</v>
      </c>
      <c r="AE25" s="1">
        <v>41845.887314814812</v>
      </c>
    </row>
    <row r="26" spans="1:31" x14ac:dyDescent="0.15">
      <c r="A26">
        <v>25</v>
      </c>
      <c r="B26">
        <v>175</v>
      </c>
      <c r="C26">
        <v>2877</v>
      </c>
      <c r="D26" t="s">
        <v>91</v>
      </c>
      <c r="E26" t="s">
        <v>92</v>
      </c>
      <c r="F26" t="s">
        <v>36</v>
      </c>
      <c r="I26" t="s">
        <v>5</v>
      </c>
      <c r="K26" t="s">
        <v>5</v>
      </c>
      <c r="N26" t="s">
        <v>7</v>
      </c>
      <c r="Q26">
        <v>0</v>
      </c>
      <c r="S26">
        <v>-1</v>
      </c>
      <c r="T26" t="s">
        <v>5</v>
      </c>
      <c r="U26">
        <v>-1</v>
      </c>
      <c r="V26">
        <v>-1</v>
      </c>
      <c r="W26">
        <v>6.3387000000000002</v>
      </c>
      <c r="Z26">
        <v>-1</v>
      </c>
      <c r="AA26" t="s">
        <v>11</v>
      </c>
      <c r="AC26" t="s">
        <v>38</v>
      </c>
      <c r="AD26" t="s">
        <v>52</v>
      </c>
      <c r="AE26" s="1">
        <v>41845.887326388889</v>
      </c>
    </row>
    <row r="27" spans="1:31" x14ac:dyDescent="0.15">
      <c r="A27">
        <v>26</v>
      </c>
      <c r="B27">
        <v>175</v>
      </c>
      <c r="C27">
        <v>2877</v>
      </c>
      <c r="D27" t="s">
        <v>91</v>
      </c>
      <c r="E27" t="s">
        <v>92</v>
      </c>
      <c r="F27" t="s">
        <v>40</v>
      </c>
      <c r="G27" t="s">
        <v>119</v>
      </c>
      <c r="H27" t="s">
        <v>94</v>
      </c>
      <c r="I27" t="s">
        <v>5</v>
      </c>
      <c r="K27" t="s">
        <v>5</v>
      </c>
      <c r="N27" t="s">
        <v>7</v>
      </c>
      <c r="O27">
        <f>1-617-258-6189</f>
        <v>-7063</v>
      </c>
      <c r="P27" t="s">
        <v>120</v>
      </c>
      <c r="Q27">
        <v>10</v>
      </c>
      <c r="S27">
        <v>-1</v>
      </c>
      <c r="T27" t="s">
        <v>5</v>
      </c>
      <c r="U27">
        <v>-1</v>
      </c>
      <c r="V27">
        <v>-1</v>
      </c>
      <c r="W27">
        <v>6.3387000000000002</v>
      </c>
      <c r="Y27">
        <f>1-617-253-4771</f>
        <v>-5640</v>
      </c>
      <c r="Z27">
        <v>-1</v>
      </c>
      <c r="AA27" t="s">
        <v>11</v>
      </c>
      <c r="AC27" t="s">
        <v>121</v>
      </c>
      <c r="AD27" t="s">
        <v>122</v>
      </c>
      <c r="AE27" s="1">
        <v>41845.887349537035</v>
      </c>
    </row>
    <row r="28" spans="1:31" x14ac:dyDescent="0.15">
      <c r="A28">
        <v>27</v>
      </c>
      <c r="B28">
        <v>175</v>
      </c>
      <c r="C28">
        <v>2877</v>
      </c>
      <c r="D28" t="s">
        <v>91</v>
      </c>
      <c r="E28" t="s">
        <v>92</v>
      </c>
      <c r="F28" t="s">
        <v>49</v>
      </c>
      <c r="G28" t="s">
        <v>102</v>
      </c>
      <c r="H28" t="s">
        <v>103</v>
      </c>
      <c r="I28" t="s">
        <v>5</v>
      </c>
      <c r="K28" t="s">
        <v>5</v>
      </c>
      <c r="N28" t="s">
        <v>7</v>
      </c>
      <c r="P28" t="s">
        <v>104</v>
      </c>
      <c r="Q28">
        <v>1</v>
      </c>
      <c r="T28" t="s">
        <v>5</v>
      </c>
      <c r="U28">
        <v>2107</v>
      </c>
      <c r="V28">
        <v>-1</v>
      </c>
      <c r="W28">
        <v>6.3387000000000002</v>
      </c>
      <c r="Z28">
        <v>43210</v>
      </c>
      <c r="AA28" t="s">
        <v>11</v>
      </c>
      <c r="AC28" t="s">
        <v>123</v>
      </c>
      <c r="AD28" t="s">
        <v>124</v>
      </c>
      <c r="AE28" s="1">
        <v>41845.887361111112</v>
      </c>
    </row>
    <row r="29" spans="1:31" x14ac:dyDescent="0.15">
      <c r="A29">
        <v>28</v>
      </c>
      <c r="B29">
        <v>175</v>
      </c>
      <c r="C29">
        <v>2877</v>
      </c>
      <c r="D29" t="s">
        <v>91</v>
      </c>
      <c r="E29" t="s">
        <v>92</v>
      </c>
      <c r="F29" t="s">
        <v>51</v>
      </c>
      <c r="I29" t="s">
        <v>5</v>
      </c>
      <c r="K29" t="s">
        <v>5</v>
      </c>
      <c r="N29" t="s">
        <v>7</v>
      </c>
      <c r="Q29">
        <v>0</v>
      </c>
      <c r="S29">
        <v>-1</v>
      </c>
      <c r="T29" t="s">
        <v>5</v>
      </c>
      <c r="U29">
        <v>-1</v>
      </c>
      <c r="V29">
        <v>-1</v>
      </c>
      <c r="W29">
        <v>6.3387000000000002</v>
      </c>
      <c r="Z29">
        <v>-1</v>
      </c>
      <c r="AA29" t="s">
        <v>11</v>
      </c>
      <c r="AC29" t="s">
        <v>38</v>
      </c>
      <c r="AD29" t="s">
        <v>52</v>
      </c>
      <c r="AE29" s="1">
        <v>41845.887372685182</v>
      </c>
    </row>
    <row r="30" spans="1:31" x14ac:dyDescent="0.15">
      <c r="A30">
        <v>29</v>
      </c>
      <c r="B30">
        <v>175</v>
      </c>
      <c r="C30">
        <v>2877</v>
      </c>
      <c r="D30" t="s">
        <v>91</v>
      </c>
      <c r="E30" t="s">
        <v>92</v>
      </c>
      <c r="F30" t="s">
        <v>53</v>
      </c>
      <c r="I30" t="s">
        <v>5</v>
      </c>
      <c r="K30" t="s">
        <v>5</v>
      </c>
      <c r="N30" t="s">
        <v>7</v>
      </c>
      <c r="Q30">
        <v>0</v>
      </c>
      <c r="S30">
        <v>-1</v>
      </c>
      <c r="T30" t="s">
        <v>5</v>
      </c>
      <c r="U30">
        <v>-1</v>
      </c>
      <c r="V30">
        <v>-1</v>
      </c>
      <c r="W30">
        <v>6.3387000000000002</v>
      </c>
      <c r="Z30">
        <v>-1</v>
      </c>
      <c r="AA30" t="s">
        <v>11</v>
      </c>
      <c r="AC30" t="s">
        <v>38</v>
      </c>
      <c r="AD30" t="s">
        <v>52</v>
      </c>
      <c r="AE30" s="1">
        <v>41845.887418981481</v>
      </c>
    </row>
    <row r="31" spans="1:31" x14ac:dyDescent="0.15">
      <c r="A31">
        <v>30</v>
      </c>
      <c r="B31">
        <v>175</v>
      </c>
      <c r="C31">
        <v>2877</v>
      </c>
      <c r="D31" t="s">
        <v>91</v>
      </c>
      <c r="E31" t="s">
        <v>92</v>
      </c>
      <c r="F31" t="s">
        <v>54</v>
      </c>
      <c r="I31" t="s">
        <v>5</v>
      </c>
      <c r="K31" t="s">
        <v>5</v>
      </c>
      <c r="N31" t="s">
        <v>7</v>
      </c>
      <c r="Q31">
        <v>0</v>
      </c>
      <c r="S31">
        <v>-1</v>
      </c>
      <c r="T31" t="s">
        <v>5</v>
      </c>
      <c r="U31">
        <v>-1</v>
      </c>
      <c r="V31">
        <v>-1</v>
      </c>
      <c r="W31">
        <v>6.3387000000000002</v>
      </c>
      <c r="Z31">
        <v>-1</v>
      </c>
      <c r="AA31" t="s">
        <v>11</v>
      </c>
      <c r="AC31" t="s">
        <v>38</v>
      </c>
      <c r="AD31" t="s">
        <v>52</v>
      </c>
      <c r="AE31" s="1">
        <v>41845.887430555558</v>
      </c>
    </row>
    <row r="32" spans="1:31" x14ac:dyDescent="0.15">
      <c r="A32">
        <v>31</v>
      </c>
      <c r="B32">
        <v>175</v>
      </c>
      <c r="C32">
        <v>3097</v>
      </c>
      <c r="D32" t="s">
        <v>125</v>
      </c>
      <c r="E32" t="s">
        <v>126</v>
      </c>
      <c r="F32" t="s">
        <v>2</v>
      </c>
      <c r="G32" t="s">
        <v>127</v>
      </c>
      <c r="H32" t="s">
        <v>128</v>
      </c>
      <c r="I32" t="s">
        <v>5</v>
      </c>
      <c r="K32" t="s">
        <v>6</v>
      </c>
      <c r="L32" t="s">
        <v>129</v>
      </c>
      <c r="N32" t="s">
        <v>7</v>
      </c>
      <c r="O32" t="s">
        <v>130</v>
      </c>
      <c r="Q32">
        <v>126</v>
      </c>
      <c r="R32" t="s">
        <v>131</v>
      </c>
      <c r="S32">
        <v>80</v>
      </c>
      <c r="T32" t="s">
        <v>132</v>
      </c>
      <c r="U32">
        <v>1048</v>
      </c>
      <c r="V32">
        <v>-1</v>
      </c>
      <c r="W32">
        <v>6.3387000000000002</v>
      </c>
      <c r="X32" t="s">
        <v>133</v>
      </c>
      <c r="Y32" t="s">
        <v>134</v>
      </c>
      <c r="Z32">
        <v>40392</v>
      </c>
      <c r="AA32" t="s">
        <v>11</v>
      </c>
      <c r="AC32" t="s">
        <v>135</v>
      </c>
      <c r="AD32" t="s">
        <v>136</v>
      </c>
      <c r="AE32" s="1">
        <v>41845.887569444443</v>
      </c>
    </row>
    <row r="33" spans="1:31" x14ac:dyDescent="0.15">
      <c r="A33">
        <v>32</v>
      </c>
      <c r="B33">
        <v>175</v>
      </c>
      <c r="C33">
        <v>3097</v>
      </c>
      <c r="D33" t="s">
        <v>125</v>
      </c>
      <c r="E33" t="s">
        <v>126</v>
      </c>
      <c r="F33" t="s">
        <v>14</v>
      </c>
      <c r="G33" t="s">
        <v>137</v>
      </c>
      <c r="H33" t="s">
        <v>138</v>
      </c>
      <c r="I33" t="s">
        <v>5</v>
      </c>
      <c r="K33" t="s">
        <v>17</v>
      </c>
      <c r="L33" t="s">
        <v>139</v>
      </c>
      <c r="N33" t="s">
        <v>7</v>
      </c>
      <c r="P33" t="s">
        <v>140</v>
      </c>
      <c r="Q33">
        <v>120</v>
      </c>
      <c r="S33">
        <v>80</v>
      </c>
      <c r="T33" t="s">
        <v>141</v>
      </c>
      <c r="U33">
        <v>-1</v>
      </c>
      <c r="V33">
        <v>-1</v>
      </c>
      <c r="W33">
        <v>6.3387000000000002</v>
      </c>
      <c r="X33" t="s">
        <v>133</v>
      </c>
      <c r="Y33" t="s">
        <v>142</v>
      </c>
      <c r="Z33">
        <v>40402</v>
      </c>
      <c r="AA33" t="s">
        <v>11</v>
      </c>
      <c r="AC33" t="s">
        <v>143</v>
      </c>
      <c r="AD33" t="s">
        <v>144</v>
      </c>
      <c r="AE33" s="1">
        <v>41845.887627314813</v>
      </c>
    </row>
    <row r="34" spans="1:31" x14ac:dyDescent="0.15">
      <c r="A34">
        <v>33</v>
      </c>
      <c r="B34">
        <v>175</v>
      </c>
      <c r="C34">
        <v>3097</v>
      </c>
      <c r="D34" t="s">
        <v>125</v>
      </c>
      <c r="E34" t="s">
        <v>126</v>
      </c>
      <c r="F34" t="s">
        <v>24</v>
      </c>
      <c r="G34" t="s">
        <v>137</v>
      </c>
      <c r="H34" t="s">
        <v>138</v>
      </c>
      <c r="I34" t="s">
        <v>5</v>
      </c>
      <c r="K34" t="s">
        <v>17</v>
      </c>
      <c r="L34" t="s">
        <v>139</v>
      </c>
      <c r="N34" t="s">
        <v>7</v>
      </c>
      <c r="P34" t="s">
        <v>140</v>
      </c>
      <c r="Q34">
        <v>138</v>
      </c>
      <c r="S34">
        <v>80</v>
      </c>
      <c r="T34" t="s">
        <v>141</v>
      </c>
      <c r="U34">
        <v>-1</v>
      </c>
      <c r="V34">
        <v>-1</v>
      </c>
      <c r="W34">
        <v>6.3387000000000002</v>
      </c>
      <c r="X34" t="s">
        <v>133</v>
      </c>
      <c r="Y34" t="s">
        <v>142</v>
      </c>
      <c r="Z34">
        <v>40402</v>
      </c>
      <c r="AA34" t="s">
        <v>11</v>
      </c>
      <c r="AC34" t="s">
        <v>145</v>
      </c>
      <c r="AD34" t="s">
        <v>146</v>
      </c>
      <c r="AE34" s="1">
        <v>41845.887673611112</v>
      </c>
    </row>
    <row r="35" spans="1:31" x14ac:dyDescent="0.15">
      <c r="A35">
        <v>34</v>
      </c>
      <c r="B35">
        <v>175</v>
      </c>
      <c r="C35">
        <v>3097</v>
      </c>
      <c r="D35" t="s">
        <v>125</v>
      </c>
      <c r="E35" t="s">
        <v>126</v>
      </c>
      <c r="F35" t="s">
        <v>27</v>
      </c>
      <c r="G35" t="s">
        <v>147</v>
      </c>
      <c r="I35" t="s">
        <v>5</v>
      </c>
      <c r="K35" t="s">
        <v>17</v>
      </c>
      <c r="L35" t="s">
        <v>148</v>
      </c>
      <c r="M35" t="s">
        <v>5</v>
      </c>
      <c r="N35" t="s">
        <v>7</v>
      </c>
      <c r="O35" t="s">
        <v>149</v>
      </c>
      <c r="P35" t="s">
        <v>150</v>
      </c>
      <c r="Q35">
        <v>1</v>
      </c>
      <c r="R35" t="s">
        <v>151</v>
      </c>
      <c r="S35">
        <v>200</v>
      </c>
      <c r="T35" t="s">
        <v>152</v>
      </c>
      <c r="U35">
        <v>3432</v>
      </c>
      <c r="V35">
        <v>-1</v>
      </c>
      <c r="W35">
        <v>6.3387000000000002</v>
      </c>
      <c r="Y35" t="s">
        <v>153</v>
      </c>
      <c r="Z35">
        <v>110388</v>
      </c>
      <c r="AA35" t="s">
        <v>11</v>
      </c>
      <c r="AB35" t="s">
        <v>154</v>
      </c>
      <c r="AC35" t="s">
        <v>155</v>
      </c>
      <c r="AD35" t="s">
        <v>156</v>
      </c>
      <c r="AE35" s="1">
        <v>41845.887696759259</v>
      </c>
    </row>
    <row r="36" spans="1:31" x14ac:dyDescent="0.15">
      <c r="A36">
        <v>35</v>
      </c>
      <c r="B36">
        <v>175</v>
      </c>
      <c r="C36">
        <v>3097</v>
      </c>
      <c r="D36" t="s">
        <v>125</v>
      </c>
      <c r="E36" t="s">
        <v>126</v>
      </c>
      <c r="F36" t="s">
        <v>36</v>
      </c>
      <c r="I36" t="s">
        <v>5</v>
      </c>
      <c r="K36" t="s">
        <v>5</v>
      </c>
      <c r="N36" t="s">
        <v>7</v>
      </c>
      <c r="Q36">
        <v>0</v>
      </c>
      <c r="S36">
        <v>-1</v>
      </c>
      <c r="T36" t="s">
        <v>5</v>
      </c>
      <c r="U36">
        <v>-1</v>
      </c>
      <c r="V36">
        <v>-1</v>
      </c>
      <c r="W36">
        <v>6.3387000000000002</v>
      </c>
      <c r="Z36">
        <v>-1</v>
      </c>
      <c r="AA36" t="s">
        <v>11</v>
      </c>
      <c r="AC36" t="s">
        <v>38</v>
      </c>
      <c r="AD36" t="s">
        <v>52</v>
      </c>
      <c r="AE36" s="1">
        <v>41845.887708333335</v>
      </c>
    </row>
    <row r="37" spans="1:31" x14ac:dyDescent="0.15">
      <c r="A37">
        <v>36</v>
      </c>
      <c r="B37">
        <v>175</v>
      </c>
      <c r="C37">
        <v>3097</v>
      </c>
      <c r="D37" t="s">
        <v>125</v>
      </c>
      <c r="E37" t="s">
        <v>126</v>
      </c>
      <c r="F37" t="s">
        <v>40</v>
      </c>
      <c r="G37" t="s">
        <v>157</v>
      </c>
      <c r="H37" t="s">
        <v>158</v>
      </c>
      <c r="I37" t="s">
        <v>5</v>
      </c>
      <c r="K37" t="s">
        <v>5</v>
      </c>
      <c r="N37" t="s">
        <v>7</v>
      </c>
      <c r="O37" t="s">
        <v>159</v>
      </c>
      <c r="P37" t="s">
        <v>160</v>
      </c>
      <c r="Q37">
        <v>3</v>
      </c>
      <c r="S37">
        <v>-1</v>
      </c>
      <c r="T37" t="s">
        <v>5</v>
      </c>
      <c r="U37">
        <v>-1</v>
      </c>
      <c r="V37">
        <v>-1</v>
      </c>
      <c r="W37">
        <v>6.3387000000000002</v>
      </c>
      <c r="Y37" t="s">
        <v>161</v>
      </c>
      <c r="Z37">
        <v>-1</v>
      </c>
      <c r="AA37" t="s">
        <v>11</v>
      </c>
      <c r="AC37" t="s">
        <v>162</v>
      </c>
      <c r="AD37" t="s">
        <v>163</v>
      </c>
      <c r="AE37" s="1">
        <v>41845.887731481482</v>
      </c>
    </row>
    <row r="38" spans="1:31" x14ac:dyDescent="0.15">
      <c r="A38">
        <v>37</v>
      </c>
      <c r="B38">
        <v>175</v>
      </c>
      <c r="C38">
        <v>3097</v>
      </c>
      <c r="D38" t="s">
        <v>125</v>
      </c>
      <c r="E38" t="s">
        <v>126</v>
      </c>
      <c r="F38" t="s">
        <v>49</v>
      </c>
      <c r="G38" t="s">
        <v>137</v>
      </c>
      <c r="H38" t="s">
        <v>138</v>
      </c>
      <c r="I38" t="s">
        <v>5</v>
      </c>
      <c r="K38" t="s">
        <v>5</v>
      </c>
      <c r="N38" t="s">
        <v>7</v>
      </c>
      <c r="P38" t="s">
        <v>140</v>
      </c>
      <c r="Q38">
        <v>44</v>
      </c>
      <c r="T38" t="s">
        <v>5</v>
      </c>
      <c r="U38">
        <v>-1</v>
      </c>
      <c r="V38">
        <v>-1</v>
      </c>
      <c r="W38">
        <v>6.3387000000000002</v>
      </c>
      <c r="X38" t="s">
        <v>133</v>
      </c>
      <c r="Y38" t="s">
        <v>142</v>
      </c>
      <c r="Z38">
        <v>40402</v>
      </c>
      <c r="AA38" t="s">
        <v>11</v>
      </c>
      <c r="AC38" t="s">
        <v>164</v>
      </c>
      <c r="AD38" t="s">
        <v>165</v>
      </c>
      <c r="AE38" s="1">
        <v>41845.887777777774</v>
      </c>
    </row>
    <row r="39" spans="1:31" x14ac:dyDescent="0.15">
      <c r="A39">
        <v>38</v>
      </c>
      <c r="B39">
        <v>175</v>
      </c>
      <c r="C39">
        <v>3097</v>
      </c>
      <c r="D39" t="s">
        <v>125</v>
      </c>
      <c r="E39" t="s">
        <v>126</v>
      </c>
      <c r="F39" t="s">
        <v>51</v>
      </c>
      <c r="I39" t="s">
        <v>5</v>
      </c>
      <c r="K39" t="s">
        <v>5</v>
      </c>
      <c r="N39" t="s">
        <v>7</v>
      </c>
      <c r="Q39">
        <v>0</v>
      </c>
      <c r="S39">
        <v>-1</v>
      </c>
      <c r="T39" t="s">
        <v>5</v>
      </c>
      <c r="U39">
        <v>-1</v>
      </c>
      <c r="V39">
        <v>-1</v>
      </c>
      <c r="W39">
        <v>6.3387000000000002</v>
      </c>
      <c r="Z39">
        <v>-1</v>
      </c>
      <c r="AA39" t="s">
        <v>11</v>
      </c>
      <c r="AC39" t="s">
        <v>38</v>
      </c>
      <c r="AD39" t="s">
        <v>52</v>
      </c>
      <c r="AE39" s="1">
        <v>41845.887789351851</v>
      </c>
    </row>
    <row r="40" spans="1:31" x14ac:dyDescent="0.15">
      <c r="A40">
        <v>39</v>
      </c>
      <c r="B40">
        <v>175</v>
      </c>
      <c r="C40">
        <v>3097</v>
      </c>
      <c r="D40" t="s">
        <v>125</v>
      </c>
      <c r="E40" t="s">
        <v>126</v>
      </c>
      <c r="F40" t="s">
        <v>53</v>
      </c>
      <c r="I40" t="s">
        <v>5</v>
      </c>
      <c r="K40" t="s">
        <v>5</v>
      </c>
      <c r="N40" t="s">
        <v>7</v>
      </c>
      <c r="Q40">
        <v>0</v>
      </c>
      <c r="S40">
        <v>-1</v>
      </c>
      <c r="T40" t="s">
        <v>5</v>
      </c>
      <c r="U40">
        <v>-1</v>
      </c>
      <c r="V40">
        <v>-1</v>
      </c>
      <c r="W40">
        <v>6.3387000000000002</v>
      </c>
      <c r="Z40">
        <v>-1</v>
      </c>
      <c r="AA40" t="s">
        <v>11</v>
      </c>
      <c r="AC40" t="s">
        <v>38</v>
      </c>
      <c r="AD40" t="s">
        <v>52</v>
      </c>
      <c r="AE40" s="1">
        <v>41845.887800925928</v>
      </c>
    </row>
    <row r="41" spans="1:31" x14ac:dyDescent="0.15">
      <c r="A41">
        <v>40</v>
      </c>
      <c r="B41">
        <v>175</v>
      </c>
      <c r="C41">
        <v>3097</v>
      </c>
      <c r="D41" t="s">
        <v>125</v>
      </c>
      <c r="E41" t="s">
        <v>126</v>
      </c>
      <c r="F41" t="s">
        <v>54</v>
      </c>
      <c r="I41" t="s">
        <v>5</v>
      </c>
      <c r="K41" t="s">
        <v>5</v>
      </c>
      <c r="N41" t="s">
        <v>7</v>
      </c>
      <c r="Q41">
        <v>0</v>
      </c>
      <c r="S41">
        <v>-1</v>
      </c>
      <c r="T41" t="s">
        <v>5</v>
      </c>
      <c r="U41">
        <v>-1</v>
      </c>
      <c r="V41">
        <v>-1</v>
      </c>
      <c r="W41">
        <v>6.3387000000000002</v>
      </c>
      <c r="Z41">
        <v>-1</v>
      </c>
      <c r="AA41" t="s">
        <v>11</v>
      </c>
      <c r="AC41" t="s">
        <v>38</v>
      </c>
      <c r="AD41" t="s">
        <v>52</v>
      </c>
      <c r="AE41" s="1">
        <v>41845.887812499997</v>
      </c>
    </row>
    <row r="42" spans="1:31" x14ac:dyDescent="0.15">
      <c r="A42">
        <v>41</v>
      </c>
      <c r="B42">
        <v>175</v>
      </c>
      <c r="C42">
        <v>5131</v>
      </c>
      <c r="D42" t="s">
        <v>166</v>
      </c>
      <c r="E42" t="s">
        <v>167</v>
      </c>
      <c r="F42" t="s">
        <v>2</v>
      </c>
      <c r="G42" t="s">
        <v>168</v>
      </c>
      <c r="H42" t="s">
        <v>169</v>
      </c>
      <c r="I42" t="s">
        <v>5</v>
      </c>
      <c r="K42" t="s">
        <v>6</v>
      </c>
      <c r="L42" t="s">
        <v>170</v>
      </c>
      <c r="N42" t="s">
        <v>7</v>
      </c>
      <c r="O42" t="s">
        <v>171</v>
      </c>
      <c r="P42" t="s">
        <v>172</v>
      </c>
      <c r="Q42">
        <v>109</v>
      </c>
      <c r="R42" t="s">
        <v>173</v>
      </c>
      <c r="S42">
        <v>-1</v>
      </c>
      <c r="T42" t="s">
        <v>174</v>
      </c>
      <c r="U42">
        <v>-1</v>
      </c>
      <c r="V42">
        <v>-1</v>
      </c>
      <c r="W42">
        <v>6.3387000000000002</v>
      </c>
      <c r="X42" t="s">
        <v>175</v>
      </c>
      <c r="Y42" t="s">
        <v>176</v>
      </c>
      <c r="Z42">
        <v>45890</v>
      </c>
      <c r="AA42" t="s">
        <v>11</v>
      </c>
      <c r="AC42" t="s">
        <v>177</v>
      </c>
      <c r="AD42" t="s">
        <v>178</v>
      </c>
      <c r="AE42" s="1">
        <v>41845.888055555559</v>
      </c>
    </row>
    <row r="43" spans="1:31" x14ac:dyDescent="0.15">
      <c r="A43">
        <v>42</v>
      </c>
      <c r="B43">
        <v>175</v>
      </c>
      <c r="C43">
        <v>5131</v>
      </c>
      <c r="D43" t="s">
        <v>166</v>
      </c>
      <c r="E43" t="s">
        <v>167</v>
      </c>
      <c r="F43" t="s">
        <v>14</v>
      </c>
      <c r="G43" t="s">
        <v>179</v>
      </c>
      <c r="H43" t="s">
        <v>180</v>
      </c>
      <c r="I43" t="s">
        <v>5</v>
      </c>
      <c r="K43" t="s">
        <v>17</v>
      </c>
      <c r="N43" t="s">
        <v>7</v>
      </c>
      <c r="P43" t="s">
        <v>181</v>
      </c>
      <c r="Q43">
        <v>68</v>
      </c>
      <c r="S43">
        <v>-1</v>
      </c>
      <c r="T43" t="s">
        <v>182</v>
      </c>
      <c r="U43">
        <v>-1</v>
      </c>
      <c r="V43">
        <v>-1</v>
      </c>
      <c r="W43">
        <v>6.3387000000000002</v>
      </c>
      <c r="X43" t="s">
        <v>183</v>
      </c>
      <c r="Y43" t="s">
        <v>184</v>
      </c>
      <c r="Z43">
        <v>35538</v>
      </c>
      <c r="AA43" t="s">
        <v>11</v>
      </c>
      <c r="AC43" t="s">
        <v>185</v>
      </c>
      <c r="AD43" t="s">
        <v>186</v>
      </c>
      <c r="AE43" s="1">
        <v>41845.888101851851</v>
      </c>
    </row>
    <row r="44" spans="1:31" x14ac:dyDescent="0.15">
      <c r="A44">
        <v>43</v>
      </c>
      <c r="B44">
        <v>175</v>
      </c>
      <c r="C44">
        <v>5131</v>
      </c>
      <c r="D44" t="s">
        <v>166</v>
      </c>
      <c r="E44" t="s">
        <v>167</v>
      </c>
      <c r="F44" t="s">
        <v>24</v>
      </c>
      <c r="G44" t="s">
        <v>179</v>
      </c>
      <c r="H44" t="s">
        <v>180</v>
      </c>
      <c r="I44" t="s">
        <v>5</v>
      </c>
      <c r="K44" t="s">
        <v>17</v>
      </c>
      <c r="N44" t="s">
        <v>7</v>
      </c>
      <c r="P44" t="s">
        <v>181</v>
      </c>
      <c r="Q44">
        <v>73</v>
      </c>
      <c r="S44">
        <v>-1</v>
      </c>
      <c r="T44" t="s">
        <v>182</v>
      </c>
      <c r="U44">
        <v>-1</v>
      </c>
      <c r="V44">
        <v>-1</v>
      </c>
      <c r="W44">
        <v>6.3387000000000002</v>
      </c>
      <c r="X44" t="s">
        <v>183</v>
      </c>
      <c r="Y44" t="s">
        <v>184</v>
      </c>
      <c r="Z44">
        <v>32276</v>
      </c>
      <c r="AA44" t="s">
        <v>11</v>
      </c>
      <c r="AC44" t="s">
        <v>187</v>
      </c>
      <c r="AD44" t="s">
        <v>188</v>
      </c>
      <c r="AE44" s="1">
        <v>41845.888148148151</v>
      </c>
    </row>
    <row r="45" spans="1:31" x14ac:dyDescent="0.15">
      <c r="A45">
        <v>44</v>
      </c>
      <c r="B45">
        <v>175</v>
      </c>
      <c r="C45">
        <v>5131</v>
      </c>
      <c r="D45" t="s">
        <v>166</v>
      </c>
      <c r="E45" t="s">
        <v>167</v>
      </c>
      <c r="F45" t="s">
        <v>27</v>
      </c>
      <c r="G45" t="s">
        <v>189</v>
      </c>
      <c r="I45" t="s">
        <v>5</v>
      </c>
      <c r="K45" t="s">
        <v>17</v>
      </c>
      <c r="M45" t="s">
        <v>190</v>
      </c>
      <c r="N45" t="s">
        <v>7</v>
      </c>
      <c r="O45" t="s">
        <v>191</v>
      </c>
      <c r="P45" t="s">
        <v>192</v>
      </c>
      <c r="Q45">
        <v>4</v>
      </c>
      <c r="R45" t="s">
        <v>193</v>
      </c>
      <c r="S45">
        <v>265</v>
      </c>
      <c r="T45" t="s">
        <v>194</v>
      </c>
      <c r="U45">
        <v>-1</v>
      </c>
      <c r="V45">
        <v>-1</v>
      </c>
      <c r="W45">
        <v>6.3387000000000002</v>
      </c>
      <c r="Y45" t="s">
        <v>195</v>
      </c>
      <c r="Z45">
        <v>129656</v>
      </c>
      <c r="AA45" t="s">
        <v>11</v>
      </c>
      <c r="AB45" t="s">
        <v>196</v>
      </c>
      <c r="AC45" t="s">
        <v>197</v>
      </c>
      <c r="AD45" t="s">
        <v>198</v>
      </c>
      <c r="AE45" s="1">
        <v>41845.888182870367</v>
      </c>
    </row>
    <row r="46" spans="1:31" x14ac:dyDescent="0.15">
      <c r="A46">
        <v>45</v>
      </c>
      <c r="B46">
        <v>175</v>
      </c>
      <c r="C46">
        <v>5131</v>
      </c>
      <c r="D46" t="s">
        <v>166</v>
      </c>
      <c r="E46" t="s">
        <v>167</v>
      </c>
      <c r="F46" t="s">
        <v>36</v>
      </c>
      <c r="I46" t="s">
        <v>5</v>
      </c>
      <c r="K46" t="s">
        <v>5</v>
      </c>
      <c r="N46" t="s">
        <v>7</v>
      </c>
      <c r="Q46">
        <v>0</v>
      </c>
      <c r="S46">
        <v>-1</v>
      </c>
      <c r="T46" t="s">
        <v>5</v>
      </c>
      <c r="U46">
        <v>-1</v>
      </c>
      <c r="V46">
        <v>-1</v>
      </c>
      <c r="W46">
        <v>6.3387000000000002</v>
      </c>
      <c r="Z46">
        <v>-1</v>
      </c>
      <c r="AA46" t="s">
        <v>11</v>
      </c>
      <c r="AC46" t="s">
        <v>38</v>
      </c>
      <c r="AD46" t="s">
        <v>52</v>
      </c>
      <c r="AE46" s="1">
        <v>41845.888194444444</v>
      </c>
    </row>
    <row r="47" spans="1:31" x14ac:dyDescent="0.15">
      <c r="A47">
        <v>46</v>
      </c>
      <c r="B47">
        <v>175</v>
      </c>
      <c r="C47">
        <v>5131</v>
      </c>
      <c r="D47" t="s">
        <v>166</v>
      </c>
      <c r="E47" t="s">
        <v>167</v>
      </c>
      <c r="F47" t="s">
        <v>40</v>
      </c>
      <c r="G47" t="s">
        <v>199</v>
      </c>
      <c r="H47" t="s">
        <v>200</v>
      </c>
      <c r="I47" t="s">
        <v>5</v>
      </c>
      <c r="K47" t="s">
        <v>5</v>
      </c>
      <c r="L47" t="s">
        <v>201</v>
      </c>
      <c r="N47" t="s">
        <v>7</v>
      </c>
      <c r="O47" t="s">
        <v>202</v>
      </c>
      <c r="P47" t="s">
        <v>203</v>
      </c>
      <c r="Q47">
        <v>6</v>
      </c>
      <c r="R47" t="s">
        <v>204</v>
      </c>
      <c r="S47">
        <v>-1</v>
      </c>
      <c r="T47" t="s">
        <v>205</v>
      </c>
      <c r="U47">
        <v>-1</v>
      </c>
      <c r="V47">
        <v>-1</v>
      </c>
      <c r="W47">
        <v>6.3387000000000002</v>
      </c>
      <c r="Y47" t="s">
        <v>206</v>
      </c>
      <c r="Z47">
        <v>510</v>
      </c>
      <c r="AA47" t="s">
        <v>11</v>
      </c>
      <c r="AC47" t="s">
        <v>207</v>
      </c>
      <c r="AD47" t="s">
        <v>208</v>
      </c>
      <c r="AE47" s="1">
        <v>41845.88821759259</v>
      </c>
    </row>
    <row r="48" spans="1:31" x14ac:dyDescent="0.15">
      <c r="A48">
        <v>47</v>
      </c>
      <c r="B48">
        <v>175</v>
      </c>
      <c r="C48">
        <v>5131</v>
      </c>
      <c r="D48" t="s">
        <v>166</v>
      </c>
      <c r="E48" t="s">
        <v>167</v>
      </c>
      <c r="F48" t="s">
        <v>49</v>
      </c>
      <c r="G48" t="s">
        <v>179</v>
      </c>
      <c r="H48" t="s">
        <v>180</v>
      </c>
      <c r="I48" t="s">
        <v>5</v>
      </c>
      <c r="K48" t="s">
        <v>5</v>
      </c>
      <c r="N48" t="s">
        <v>7</v>
      </c>
      <c r="P48" t="s">
        <v>181</v>
      </c>
      <c r="Q48">
        <v>10</v>
      </c>
      <c r="T48" t="s">
        <v>5</v>
      </c>
      <c r="U48">
        <v>-1</v>
      </c>
      <c r="V48">
        <v>-1</v>
      </c>
      <c r="W48">
        <v>6.3387000000000002</v>
      </c>
      <c r="X48" t="s">
        <v>183</v>
      </c>
      <c r="Y48" t="s">
        <v>184</v>
      </c>
      <c r="Z48">
        <v>35538</v>
      </c>
      <c r="AA48" t="s">
        <v>11</v>
      </c>
      <c r="AC48" t="s">
        <v>209</v>
      </c>
      <c r="AD48" t="s">
        <v>210</v>
      </c>
      <c r="AE48" s="1">
        <v>41845.888240740744</v>
      </c>
    </row>
    <row r="49" spans="1:31" x14ac:dyDescent="0.15">
      <c r="A49">
        <v>48</v>
      </c>
      <c r="B49">
        <v>175</v>
      </c>
      <c r="C49">
        <v>5131</v>
      </c>
      <c r="D49" t="s">
        <v>166</v>
      </c>
      <c r="E49" t="s">
        <v>167</v>
      </c>
      <c r="F49" t="s">
        <v>51</v>
      </c>
      <c r="I49" t="s">
        <v>5</v>
      </c>
      <c r="K49" t="s">
        <v>5</v>
      </c>
      <c r="N49" t="s">
        <v>7</v>
      </c>
      <c r="Q49">
        <v>0</v>
      </c>
      <c r="S49">
        <v>-1</v>
      </c>
      <c r="T49" t="s">
        <v>5</v>
      </c>
      <c r="U49">
        <v>-1</v>
      </c>
      <c r="V49">
        <v>-1</v>
      </c>
      <c r="W49">
        <v>6.3387000000000002</v>
      </c>
      <c r="Z49">
        <v>-1</v>
      </c>
      <c r="AA49" t="s">
        <v>11</v>
      </c>
      <c r="AC49" t="s">
        <v>38</v>
      </c>
      <c r="AD49" t="s">
        <v>52</v>
      </c>
      <c r="AE49" s="1">
        <v>41845.888252314813</v>
      </c>
    </row>
    <row r="50" spans="1:31" x14ac:dyDescent="0.15">
      <c r="A50">
        <v>49</v>
      </c>
      <c r="B50">
        <v>175</v>
      </c>
      <c r="C50">
        <v>5131</v>
      </c>
      <c r="D50" t="s">
        <v>166</v>
      </c>
      <c r="E50" t="s">
        <v>167</v>
      </c>
      <c r="F50" t="s">
        <v>53</v>
      </c>
      <c r="I50" t="s">
        <v>5</v>
      </c>
      <c r="K50" t="s">
        <v>5</v>
      </c>
      <c r="N50" t="s">
        <v>7</v>
      </c>
      <c r="Q50">
        <v>0</v>
      </c>
      <c r="S50">
        <v>-1</v>
      </c>
      <c r="T50" t="s">
        <v>5</v>
      </c>
      <c r="U50">
        <v>-1</v>
      </c>
      <c r="V50">
        <v>-1</v>
      </c>
      <c r="W50">
        <v>6.3387000000000002</v>
      </c>
      <c r="Z50">
        <v>-1</v>
      </c>
      <c r="AA50" t="s">
        <v>11</v>
      </c>
      <c r="AC50" t="s">
        <v>38</v>
      </c>
      <c r="AD50" t="s">
        <v>52</v>
      </c>
      <c r="AE50" s="1">
        <v>41845.88826388889</v>
      </c>
    </row>
    <row r="51" spans="1:31" x14ac:dyDescent="0.15">
      <c r="A51">
        <v>50</v>
      </c>
      <c r="B51">
        <v>175</v>
      </c>
      <c r="C51">
        <v>5131</v>
      </c>
      <c r="D51" t="s">
        <v>166</v>
      </c>
      <c r="E51" t="s">
        <v>167</v>
      </c>
      <c r="F51" t="s">
        <v>54</v>
      </c>
      <c r="I51" t="s">
        <v>5</v>
      </c>
      <c r="K51" t="s">
        <v>5</v>
      </c>
      <c r="N51" t="s">
        <v>7</v>
      </c>
      <c r="Q51">
        <v>0</v>
      </c>
      <c r="S51">
        <v>-1</v>
      </c>
      <c r="T51" t="s">
        <v>5</v>
      </c>
      <c r="U51">
        <v>-1</v>
      </c>
      <c r="V51">
        <v>-1</v>
      </c>
      <c r="W51">
        <v>6.3387000000000002</v>
      </c>
      <c r="Z51">
        <v>-1</v>
      </c>
      <c r="AA51" t="s">
        <v>11</v>
      </c>
      <c r="AC51" t="s">
        <v>38</v>
      </c>
      <c r="AD51" t="s">
        <v>52</v>
      </c>
      <c r="AE51" s="1">
        <v>41845.888275462959</v>
      </c>
    </row>
    <row r="52" spans="1:31" x14ac:dyDescent="0.15">
      <c r="A52">
        <v>51</v>
      </c>
      <c r="B52">
        <v>175</v>
      </c>
      <c r="C52">
        <v>911</v>
      </c>
      <c r="D52" t="s">
        <v>211</v>
      </c>
      <c r="E52" t="s">
        <v>212</v>
      </c>
      <c r="F52" t="s">
        <v>2</v>
      </c>
      <c r="G52" t="s">
        <v>213</v>
      </c>
      <c r="H52" t="s">
        <v>214</v>
      </c>
      <c r="I52" t="s">
        <v>5</v>
      </c>
      <c r="K52" t="s">
        <v>6</v>
      </c>
      <c r="L52" t="s">
        <v>215</v>
      </c>
      <c r="N52" t="s">
        <v>7</v>
      </c>
      <c r="O52" t="s">
        <v>216</v>
      </c>
      <c r="P52" t="s">
        <v>217</v>
      </c>
      <c r="Q52">
        <v>126</v>
      </c>
      <c r="R52" t="s">
        <v>218</v>
      </c>
      <c r="S52">
        <v>-1</v>
      </c>
      <c r="T52" t="s">
        <v>219</v>
      </c>
      <c r="U52">
        <v>-1</v>
      </c>
      <c r="V52">
        <v>-1</v>
      </c>
      <c r="W52">
        <v>6.3387000000000002</v>
      </c>
      <c r="X52" t="s">
        <v>220</v>
      </c>
      <c r="Y52" t="s">
        <v>221</v>
      </c>
      <c r="Z52">
        <v>34098</v>
      </c>
      <c r="AA52" t="s">
        <v>11</v>
      </c>
      <c r="AC52" t="s">
        <v>222</v>
      </c>
      <c r="AD52" t="s">
        <v>223</v>
      </c>
      <c r="AE52" s="1">
        <v>41845.888460648152</v>
      </c>
    </row>
    <row r="53" spans="1:31" x14ac:dyDescent="0.15">
      <c r="A53">
        <v>52</v>
      </c>
      <c r="B53">
        <v>175</v>
      </c>
      <c r="C53">
        <v>911</v>
      </c>
      <c r="D53" t="s">
        <v>211</v>
      </c>
      <c r="E53" t="s">
        <v>212</v>
      </c>
      <c r="F53" t="s">
        <v>14</v>
      </c>
      <c r="G53" t="s">
        <v>224</v>
      </c>
      <c r="H53" t="s">
        <v>225</v>
      </c>
      <c r="I53" t="s">
        <v>5</v>
      </c>
      <c r="K53" t="s">
        <v>17</v>
      </c>
      <c r="L53" t="s">
        <v>226</v>
      </c>
      <c r="N53" t="s">
        <v>7</v>
      </c>
      <c r="P53" t="s">
        <v>227</v>
      </c>
      <c r="Q53">
        <v>97</v>
      </c>
      <c r="R53" t="s">
        <v>228</v>
      </c>
      <c r="S53">
        <v>-1</v>
      </c>
      <c r="T53" t="s">
        <v>5</v>
      </c>
      <c r="U53">
        <v>-1</v>
      </c>
      <c r="V53">
        <v>-1</v>
      </c>
      <c r="W53">
        <v>6.3387000000000002</v>
      </c>
      <c r="X53" t="s">
        <v>220</v>
      </c>
      <c r="Y53" t="s">
        <v>229</v>
      </c>
      <c r="Z53">
        <v>26322</v>
      </c>
      <c r="AA53" t="s">
        <v>11</v>
      </c>
      <c r="AC53" t="s">
        <v>230</v>
      </c>
      <c r="AD53" t="s">
        <v>231</v>
      </c>
      <c r="AE53" s="1">
        <v>41845.888518518521</v>
      </c>
    </row>
    <row r="54" spans="1:31" x14ac:dyDescent="0.15">
      <c r="A54">
        <v>53</v>
      </c>
      <c r="B54">
        <v>175</v>
      </c>
      <c r="C54">
        <v>911</v>
      </c>
      <c r="D54" t="s">
        <v>211</v>
      </c>
      <c r="E54" t="s">
        <v>212</v>
      </c>
      <c r="F54" t="s">
        <v>24</v>
      </c>
      <c r="G54" t="s">
        <v>224</v>
      </c>
      <c r="H54" t="s">
        <v>225</v>
      </c>
      <c r="I54" t="s">
        <v>5</v>
      </c>
      <c r="K54" t="s">
        <v>17</v>
      </c>
      <c r="L54" t="s">
        <v>226</v>
      </c>
      <c r="N54" t="s">
        <v>7</v>
      </c>
      <c r="P54" t="s">
        <v>227</v>
      </c>
      <c r="Q54">
        <v>85</v>
      </c>
      <c r="R54" t="s">
        <v>228</v>
      </c>
      <c r="S54">
        <v>-1</v>
      </c>
      <c r="T54" t="s">
        <v>5</v>
      </c>
      <c r="U54">
        <v>-1</v>
      </c>
      <c r="V54">
        <v>-1</v>
      </c>
      <c r="W54">
        <v>6.3387000000000002</v>
      </c>
      <c r="X54" t="s">
        <v>220</v>
      </c>
      <c r="Y54" t="s">
        <v>229</v>
      </c>
      <c r="Z54">
        <v>26322</v>
      </c>
      <c r="AA54" t="s">
        <v>11</v>
      </c>
      <c r="AC54" t="s">
        <v>232</v>
      </c>
      <c r="AD54" t="s">
        <v>233</v>
      </c>
      <c r="AE54" s="1">
        <v>41845.888564814813</v>
      </c>
    </row>
    <row r="55" spans="1:31" x14ac:dyDescent="0.15">
      <c r="A55">
        <v>54</v>
      </c>
      <c r="B55">
        <v>175</v>
      </c>
      <c r="C55">
        <v>911</v>
      </c>
      <c r="D55" t="s">
        <v>211</v>
      </c>
      <c r="E55" t="s">
        <v>212</v>
      </c>
      <c r="F55" t="s">
        <v>27</v>
      </c>
      <c r="G55" t="s">
        <v>234</v>
      </c>
      <c r="I55" t="s">
        <v>5</v>
      </c>
      <c r="K55" t="s">
        <v>17</v>
      </c>
      <c r="L55" t="s">
        <v>235</v>
      </c>
      <c r="M55" t="s">
        <v>5</v>
      </c>
      <c r="N55" t="s">
        <v>7</v>
      </c>
      <c r="P55" t="s">
        <v>236</v>
      </c>
      <c r="Q55">
        <v>10</v>
      </c>
      <c r="R55" t="s">
        <v>237</v>
      </c>
      <c r="S55">
        <v>-1</v>
      </c>
      <c r="T55" t="s">
        <v>238</v>
      </c>
      <c r="U55">
        <v>-1</v>
      </c>
      <c r="V55">
        <v>-1</v>
      </c>
      <c r="W55">
        <v>6.3387000000000002</v>
      </c>
      <c r="Y55" t="s">
        <v>239</v>
      </c>
      <c r="Z55">
        <v>104744</v>
      </c>
      <c r="AA55" t="s">
        <v>11</v>
      </c>
      <c r="AB55" t="s">
        <v>154</v>
      </c>
      <c r="AC55" t="s">
        <v>240</v>
      </c>
      <c r="AD55" t="s">
        <v>241</v>
      </c>
      <c r="AE55" s="1">
        <v>41845.88858796296</v>
      </c>
    </row>
    <row r="56" spans="1:31" x14ac:dyDescent="0.15">
      <c r="A56">
        <v>55</v>
      </c>
      <c r="B56">
        <v>175</v>
      </c>
      <c r="C56">
        <v>911</v>
      </c>
      <c r="D56" t="s">
        <v>211</v>
      </c>
      <c r="E56" t="s">
        <v>212</v>
      </c>
      <c r="F56" t="s">
        <v>36</v>
      </c>
      <c r="I56" t="s">
        <v>5</v>
      </c>
      <c r="K56" t="s">
        <v>5</v>
      </c>
      <c r="N56" t="s">
        <v>7</v>
      </c>
      <c r="Q56">
        <v>0</v>
      </c>
      <c r="S56">
        <v>-1</v>
      </c>
      <c r="T56" t="s">
        <v>5</v>
      </c>
      <c r="U56">
        <v>-1</v>
      </c>
      <c r="V56">
        <v>-1</v>
      </c>
      <c r="W56">
        <v>6.3387000000000002</v>
      </c>
      <c r="Z56">
        <v>-1</v>
      </c>
      <c r="AA56" t="s">
        <v>11</v>
      </c>
      <c r="AC56" t="s">
        <v>38</v>
      </c>
      <c r="AD56" t="s">
        <v>52</v>
      </c>
      <c r="AE56" s="1">
        <v>41845.888611111113</v>
      </c>
    </row>
    <row r="57" spans="1:31" x14ac:dyDescent="0.15">
      <c r="A57">
        <v>56</v>
      </c>
      <c r="B57">
        <v>175</v>
      </c>
      <c r="C57">
        <v>911</v>
      </c>
      <c r="D57" t="s">
        <v>211</v>
      </c>
      <c r="E57" t="s">
        <v>212</v>
      </c>
      <c r="F57" t="s">
        <v>40</v>
      </c>
      <c r="G57" t="s">
        <v>242</v>
      </c>
      <c r="H57" t="s">
        <v>243</v>
      </c>
      <c r="I57" t="s">
        <v>43</v>
      </c>
      <c r="K57" t="s">
        <v>5</v>
      </c>
      <c r="N57" t="s">
        <v>7</v>
      </c>
      <c r="O57" t="s">
        <v>244</v>
      </c>
      <c r="P57" t="s">
        <v>245</v>
      </c>
      <c r="Q57">
        <v>5</v>
      </c>
      <c r="R57" t="s">
        <v>246</v>
      </c>
      <c r="S57">
        <v>150</v>
      </c>
      <c r="T57" t="s">
        <v>5</v>
      </c>
      <c r="U57">
        <v>-1</v>
      </c>
      <c r="V57">
        <v>-1</v>
      </c>
      <c r="W57">
        <v>6.3387000000000002</v>
      </c>
      <c r="Y57" t="s">
        <v>247</v>
      </c>
      <c r="Z57">
        <v>420</v>
      </c>
      <c r="AA57" t="s">
        <v>11</v>
      </c>
      <c r="AC57" t="s">
        <v>248</v>
      </c>
      <c r="AD57" t="s">
        <v>249</v>
      </c>
      <c r="AE57" s="1">
        <v>41845.888622685183</v>
      </c>
    </row>
    <row r="58" spans="1:31" x14ac:dyDescent="0.15">
      <c r="A58">
        <v>57</v>
      </c>
      <c r="B58">
        <v>175</v>
      </c>
      <c r="C58">
        <v>911</v>
      </c>
      <c r="D58" t="s">
        <v>211</v>
      </c>
      <c r="E58" t="s">
        <v>212</v>
      </c>
      <c r="F58" t="s">
        <v>49</v>
      </c>
      <c r="I58" t="s">
        <v>5</v>
      </c>
      <c r="K58" t="s">
        <v>5</v>
      </c>
      <c r="N58" t="s">
        <v>7</v>
      </c>
      <c r="Q58">
        <v>0</v>
      </c>
      <c r="T58" t="s">
        <v>5</v>
      </c>
      <c r="U58">
        <v>-1</v>
      </c>
      <c r="V58">
        <v>-1</v>
      </c>
      <c r="W58">
        <v>6.3387000000000002</v>
      </c>
      <c r="Z58">
        <v>-1</v>
      </c>
      <c r="AA58" t="s">
        <v>11</v>
      </c>
      <c r="AC58" t="s">
        <v>38</v>
      </c>
      <c r="AD58" t="s">
        <v>50</v>
      </c>
      <c r="AE58" s="1">
        <v>41845.88863425926</v>
      </c>
    </row>
    <row r="59" spans="1:31" x14ac:dyDescent="0.15">
      <c r="A59">
        <v>58</v>
      </c>
      <c r="B59">
        <v>175</v>
      </c>
      <c r="C59">
        <v>911</v>
      </c>
      <c r="D59" t="s">
        <v>211</v>
      </c>
      <c r="E59" t="s">
        <v>212</v>
      </c>
      <c r="F59" t="s">
        <v>51</v>
      </c>
      <c r="I59" t="s">
        <v>5</v>
      </c>
      <c r="K59" t="s">
        <v>5</v>
      </c>
      <c r="N59" t="s">
        <v>7</v>
      </c>
      <c r="Q59">
        <v>0</v>
      </c>
      <c r="S59">
        <v>-1</v>
      </c>
      <c r="T59" t="s">
        <v>5</v>
      </c>
      <c r="U59">
        <v>-1</v>
      </c>
      <c r="V59">
        <v>-1</v>
      </c>
      <c r="W59">
        <v>6.3387000000000002</v>
      </c>
      <c r="Z59">
        <v>-1</v>
      </c>
      <c r="AA59" t="s">
        <v>11</v>
      </c>
      <c r="AC59" t="s">
        <v>38</v>
      </c>
      <c r="AD59" t="s">
        <v>52</v>
      </c>
      <c r="AE59" s="1">
        <v>41845.888645833336</v>
      </c>
    </row>
    <row r="60" spans="1:31" x14ac:dyDescent="0.15">
      <c r="A60">
        <v>59</v>
      </c>
      <c r="B60">
        <v>175</v>
      </c>
      <c r="C60">
        <v>911</v>
      </c>
      <c r="D60" t="s">
        <v>211</v>
      </c>
      <c r="E60" t="s">
        <v>212</v>
      </c>
      <c r="F60" t="s">
        <v>53</v>
      </c>
      <c r="I60" t="s">
        <v>5</v>
      </c>
      <c r="K60" t="s">
        <v>5</v>
      </c>
      <c r="N60" t="s">
        <v>7</v>
      </c>
      <c r="Q60">
        <v>0</v>
      </c>
      <c r="S60">
        <v>-1</v>
      </c>
      <c r="T60" t="s">
        <v>5</v>
      </c>
      <c r="U60">
        <v>-1</v>
      </c>
      <c r="V60">
        <v>-1</v>
      </c>
      <c r="W60">
        <v>6.3387000000000002</v>
      </c>
      <c r="Z60">
        <v>-1</v>
      </c>
      <c r="AA60" t="s">
        <v>11</v>
      </c>
      <c r="AC60" t="s">
        <v>38</v>
      </c>
      <c r="AD60" t="s">
        <v>52</v>
      </c>
      <c r="AE60" s="1">
        <v>41845.888657407406</v>
      </c>
    </row>
    <row r="61" spans="1:31" x14ac:dyDescent="0.15">
      <c r="A61">
        <v>60</v>
      </c>
      <c r="B61">
        <v>175</v>
      </c>
      <c r="C61">
        <v>911</v>
      </c>
      <c r="D61" t="s">
        <v>211</v>
      </c>
      <c r="E61" t="s">
        <v>212</v>
      </c>
      <c r="F61" t="s">
        <v>54</v>
      </c>
      <c r="I61" t="s">
        <v>5</v>
      </c>
      <c r="K61" t="s">
        <v>5</v>
      </c>
      <c r="N61" t="s">
        <v>7</v>
      </c>
      <c r="Q61">
        <v>0</v>
      </c>
      <c r="S61">
        <v>-1</v>
      </c>
      <c r="T61" t="s">
        <v>5</v>
      </c>
      <c r="U61">
        <v>-1</v>
      </c>
      <c r="V61">
        <v>-1</v>
      </c>
      <c r="W61">
        <v>6.3387000000000002</v>
      </c>
      <c r="Z61">
        <v>-1</v>
      </c>
      <c r="AA61" t="s">
        <v>11</v>
      </c>
      <c r="AC61" t="s">
        <v>38</v>
      </c>
      <c r="AD61" t="s">
        <v>52</v>
      </c>
      <c r="AE61" s="1">
        <v>41845.888680555552</v>
      </c>
    </row>
    <row r="62" spans="1:31" x14ac:dyDescent="0.15">
      <c r="A62">
        <v>61</v>
      </c>
      <c r="B62">
        <v>175</v>
      </c>
      <c r="C62">
        <v>908</v>
      </c>
      <c r="D62" t="s">
        <v>250</v>
      </c>
      <c r="E62" t="s">
        <v>251</v>
      </c>
      <c r="F62" t="s">
        <v>2</v>
      </c>
      <c r="G62" t="s">
        <v>252</v>
      </c>
      <c r="H62" t="s">
        <v>214</v>
      </c>
      <c r="I62" t="s">
        <v>5</v>
      </c>
      <c r="K62" t="s">
        <v>6</v>
      </c>
      <c r="L62" t="s">
        <v>253</v>
      </c>
      <c r="N62" t="s">
        <v>7</v>
      </c>
      <c r="P62" t="s">
        <v>254</v>
      </c>
      <c r="Q62">
        <v>112</v>
      </c>
      <c r="R62" t="s">
        <v>255</v>
      </c>
      <c r="S62">
        <v>-1</v>
      </c>
      <c r="T62" t="s">
        <v>5</v>
      </c>
      <c r="U62">
        <v>-1</v>
      </c>
      <c r="V62">
        <v>-1</v>
      </c>
      <c r="W62">
        <v>6.3387000000000002</v>
      </c>
      <c r="X62" t="s">
        <v>256</v>
      </c>
      <c r="Y62" t="s">
        <v>257</v>
      </c>
      <c r="Z62">
        <v>34098</v>
      </c>
      <c r="AA62" t="s">
        <v>11</v>
      </c>
      <c r="AC62" t="s">
        <v>258</v>
      </c>
      <c r="AD62" t="s">
        <v>259</v>
      </c>
      <c r="AE62" s="1">
        <v>41845.888796296298</v>
      </c>
    </row>
    <row r="63" spans="1:31" x14ac:dyDescent="0.15">
      <c r="A63">
        <v>62</v>
      </c>
      <c r="B63">
        <v>175</v>
      </c>
      <c r="C63">
        <v>908</v>
      </c>
      <c r="D63" t="s">
        <v>250</v>
      </c>
      <c r="E63" t="s">
        <v>251</v>
      </c>
      <c r="F63" t="s">
        <v>14</v>
      </c>
      <c r="G63" t="s">
        <v>260</v>
      </c>
      <c r="H63" t="s">
        <v>261</v>
      </c>
      <c r="I63" t="s">
        <v>5</v>
      </c>
      <c r="K63" t="s">
        <v>17</v>
      </c>
      <c r="L63" t="s">
        <v>262</v>
      </c>
      <c r="N63" t="s">
        <v>7</v>
      </c>
      <c r="P63" t="s">
        <v>263</v>
      </c>
      <c r="Q63">
        <v>42</v>
      </c>
      <c r="S63">
        <v>-1</v>
      </c>
      <c r="T63" t="s">
        <v>264</v>
      </c>
      <c r="U63">
        <v>-1</v>
      </c>
      <c r="V63">
        <v>-1</v>
      </c>
      <c r="W63">
        <v>6.3387000000000002</v>
      </c>
      <c r="X63" t="s">
        <v>265</v>
      </c>
      <c r="Y63" t="s">
        <v>266</v>
      </c>
      <c r="Z63">
        <v>26322</v>
      </c>
      <c r="AA63" t="s">
        <v>11</v>
      </c>
      <c r="AC63" t="s">
        <v>267</v>
      </c>
      <c r="AD63" t="s">
        <v>268</v>
      </c>
      <c r="AE63" s="1">
        <v>41845.888831018521</v>
      </c>
    </row>
    <row r="64" spans="1:31" x14ac:dyDescent="0.15">
      <c r="A64">
        <v>63</v>
      </c>
      <c r="B64">
        <v>175</v>
      </c>
      <c r="C64">
        <v>908</v>
      </c>
      <c r="D64" t="s">
        <v>250</v>
      </c>
      <c r="E64" t="s">
        <v>251</v>
      </c>
      <c r="F64" t="s">
        <v>24</v>
      </c>
      <c r="G64" t="s">
        <v>260</v>
      </c>
      <c r="H64" t="s">
        <v>261</v>
      </c>
      <c r="I64" t="s">
        <v>5</v>
      </c>
      <c r="K64" t="s">
        <v>17</v>
      </c>
      <c r="L64" t="s">
        <v>262</v>
      </c>
      <c r="N64" t="s">
        <v>7</v>
      </c>
      <c r="P64" t="s">
        <v>263</v>
      </c>
      <c r="Q64">
        <v>96</v>
      </c>
      <c r="S64">
        <v>-1</v>
      </c>
      <c r="T64" t="s">
        <v>264</v>
      </c>
      <c r="U64">
        <v>-1</v>
      </c>
      <c r="V64">
        <v>-1</v>
      </c>
      <c r="W64">
        <v>6.3387000000000002</v>
      </c>
      <c r="X64" t="s">
        <v>265</v>
      </c>
      <c r="Y64" t="s">
        <v>266</v>
      </c>
      <c r="Z64">
        <v>26322</v>
      </c>
      <c r="AA64" t="s">
        <v>11</v>
      </c>
      <c r="AC64" t="s">
        <v>269</v>
      </c>
      <c r="AD64" t="s">
        <v>270</v>
      </c>
      <c r="AE64" s="1">
        <v>41845.888923611114</v>
      </c>
    </row>
    <row r="65" spans="1:31" x14ac:dyDescent="0.15">
      <c r="A65">
        <v>64</v>
      </c>
      <c r="B65">
        <v>175</v>
      </c>
      <c r="C65">
        <v>908</v>
      </c>
      <c r="D65" t="s">
        <v>250</v>
      </c>
      <c r="E65" t="s">
        <v>251</v>
      </c>
      <c r="F65" t="s">
        <v>27</v>
      </c>
      <c r="G65" t="s">
        <v>271</v>
      </c>
      <c r="I65" t="s">
        <v>5</v>
      </c>
      <c r="K65" t="s">
        <v>17</v>
      </c>
      <c r="L65" t="s">
        <v>272</v>
      </c>
      <c r="M65" t="s">
        <v>5</v>
      </c>
      <c r="N65" t="s">
        <v>7</v>
      </c>
      <c r="O65" t="s">
        <v>273</v>
      </c>
      <c r="P65" t="s">
        <v>274</v>
      </c>
      <c r="Q65">
        <v>11</v>
      </c>
      <c r="R65" t="s">
        <v>275</v>
      </c>
      <c r="S65">
        <v>200</v>
      </c>
      <c r="T65" t="s">
        <v>238</v>
      </c>
      <c r="U65">
        <v>2500</v>
      </c>
      <c r="V65">
        <v>-1</v>
      </c>
      <c r="W65">
        <v>6.3387000000000002</v>
      </c>
      <c r="Y65" t="s">
        <v>276</v>
      </c>
      <c r="Z65">
        <v>82190</v>
      </c>
      <c r="AA65" t="s">
        <v>11</v>
      </c>
      <c r="AB65" t="s">
        <v>277</v>
      </c>
      <c r="AC65" t="s">
        <v>278</v>
      </c>
      <c r="AD65" t="s">
        <v>279</v>
      </c>
      <c r="AE65" s="1">
        <v>41845.88894675926</v>
      </c>
    </row>
    <row r="66" spans="1:31" x14ac:dyDescent="0.15">
      <c r="A66">
        <v>65</v>
      </c>
      <c r="B66">
        <v>175</v>
      </c>
      <c r="C66">
        <v>908</v>
      </c>
      <c r="D66" t="s">
        <v>250</v>
      </c>
      <c r="E66" t="s">
        <v>251</v>
      </c>
      <c r="F66" t="s">
        <v>36</v>
      </c>
      <c r="I66" t="s">
        <v>5</v>
      </c>
      <c r="K66" t="s">
        <v>5</v>
      </c>
      <c r="N66" t="s">
        <v>7</v>
      </c>
      <c r="Q66">
        <v>0</v>
      </c>
      <c r="S66">
        <v>-1</v>
      </c>
      <c r="T66" t="s">
        <v>5</v>
      </c>
      <c r="U66">
        <v>-1</v>
      </c>
      <c r="V66">
        <v>-1</v>
      </c>
      <c r="W66">
        <v>6.3387000000000002</v>
      </c>
      <c r="Z66">
        <v>-1</v>
      </c>
      <c r="AA66" t="s">
        <v>11</v>
      </c>
      <c r="AC66" t="s">
        <v>38</v>
      </c>
      <c r="AD66" t="s">
        <v>52</v>
      </c>
      <c r="AE66" s="1">
        <v>41845.888958333337</v>
      </c>
    </row>
    <row r="67" spans="1:31" x14ac:dyDescent="0.15">
      <c r="A67">
        <v>66</v>
      </c>
      <c r="B67">
        <v>175</v>
      </c>
      <c r="C67">
        <v>908</v>
      </c>
      <c r="D67" t="s">
        <v>250</v>
      </c>
      <c r="E67" t="s">
        <v>251</v>
      </c>
      <c r="F67" t="s">
        <v>40</v>
      </c>
      <c r="G67" t="s">
        <v>280</v>
      </c>
      <c r="H67" t="s">
        <v>281</v>
      </c>
      <c r="I67" t="s">
        <v>5</v>
      </c>
      <c r="K67" t="s">
        <v>5</v>
      </c>
      <c r="N67" t="s">
        <v>7</v>
      </c>
      <c r="O67" t="s">
        <v>282</v>
      </c>
      <c r="P67" t="s">
        <v>283</v>
      </c>
      <c r="Q67">
        <v>1</v>
      </c>
      <c r="R67" t="s">
        <v>284</v>
      </c>
      <c r="S67">
        <v>-1</v>
      </c>
      <c r="T67" t="s">
        <v>5</v>
      </c>
      <c r="U67">
        <v>-1</v>
      </c>
      <c r="V67">
        <v>-1</v>
      </c>
      <c r="W67">
        <v>6.3387000000000002</v>
      </c>
      <c r="Y67" t="s">
        <v>285</v>
      </c>
      <c r="Z67">
        <v>-1</v>
      </c>
      <c r="AA67" t="s">
        <v>11</v>
      </c>
      <c r="AC67" t="s">
        <v>286</v>
      </c>
      <c r="AD67" t="s">
        <v>287</v>
      </c>
      <c r="AE67" s="1">
        <v>41845.888993055552</v>
      </c>
    </row>
    <row r="68" spans="1:31" x14ac:dyDescent="0.15">
      <c r="A68">
        <v>67</v>
      </c>
      <c r="B68">
        <v>175</v>
      </c>
      <c r="C68">
        <v>908</v>
      </c>
      <c r="D68" t="s">
        <v>250</v>
      </c>
      <c r="E68" t="s">
        <v>251</v>
      </c>
      <c r="F68" t="s">
        <v>49</v>
      </c>
      <c r="G68" t="s">
        <v>260</v>
      </c>
      <c r="H68" t="s">
        <v>261</v>
      </c>
      <c r="I68" t="s">
        <v>5</v>
      </c>
      <c r="K68" t="s">
        <v>5</v>
      </c>
      <c r="N68" t="s">
        <v>7</v>
      </c>
      <c r="P68" t="s">
        <v>263</v>
      </c>
      <c r="Q68">
        <v>1</v>
      </c>
      <c r="T68" t="s">
        <v>5</v>
      </c>
      <c r="U68">
        <v>-1</v>
      </c>
      <c r="V68">
        <v>-1</v>
      </c>
      <c r="W68">
        <v>6.3387000000000002</v>
      </c>
      <c r="Y68" t="s">
        <v>266</v>
      </c>
      <c r="Z68">
        <v>26322</v>
      </c>
      <c r="AA68" t="s">
        <v>11</v>
      </c>
      <c r="AC68" t="s">
        <v>288</v>
      </c>
      <c r="AD68" t="s">
        <v>289</v>
      </c>
      <c r="AE68" s="1">
        <v>41845.889016203706</v>
      </c>
    </row>
    <row r="69" spans="1:31" x14ac:dyDescent="0.15">
      <c r="A69">
        <v>68</v>
      </c>
      <c r="B69">
        <v>175</v>
      </c>
      <c r="C69">
        <v>908</v>
      </c>
      <c r="D69" t="s">
        <v>250</v>
      </c>
      <c r="E69" t="s">
        <v>251</v>
      </c>
      <c r="F69" t="s">
        <v>51</v>
      </c>
      <c r="I69" t="s">
        <v>5</v>
      </c>
      <c r="K69" t="s">
        <v>5</v>
      </c>
      <c r="N69" t="s">
        <v>7</v>
      </c>
      <c r="Q69">
        <v>0</v>
      </c>
      <c r="S69">
        <v>-1</v>
      </c>
      <c r="T69" t="s">
        <v>5</v>
      </c>
      <c r="U69">
        <v>-1</v>
      </c>
      <c r="V69">
        <v>-1</v>
      </c>
      <c r="W69">
        <v>6.3387000000000002</v>
      </c>
      <c r="Z69">
        <v>-1</v>
      </c>
      <c r="AA69" t="s">
        <v>11</v>
      </c>
      <c r="AC69" t="s">
        <v>38</v>
      </c>
      <c r="AD69" t="s">
        <v>52</v>
      </c>
      <c r="AE69" s="1">
        <v>41845.889027777775</v>
      </c>
    </row>
    <row r="70" spans="1:31" x14ac:dyDescent="0.15">
      <c r="A70">
        <v>69</v>
      </c>
      <c r="B70">
        <v>175</v>
      </c>
      <c r="C70">
        <v>908</v>
      </c>
      <c r="D70" t="s">
        <v>250</v>
      </c>
      <c r="E70" t="s">
        <v>251</v>
      </c>
      <c r="F70" t="s">
        <v>53</v>
      </c>
      <c r="I70" t="s">
        <v>5</v>
      </c>
      <c r="K70" t="s">
        <v>5</v>
      </c>
      <c r="N70" t="s">
        <v>7</v>
      </c>
      <c r="Q70">
        <v>0</v>
      </c>
      <c r="S70">
        <v>-1</v>
      </c>
      <c r="T70" t="s">
        <v>5</v>
      </c>
      <c r="U70">
        <v>-1</v>
      </c>
      <c r="V70">
        <v>-1</v>
      </c>
      <c r="W70">
        <v>6.3387000000000002</v>
      </c>
      <c r="Z70">
        <v>-1</v>
      </c>
      <c r="AA70" t="s">
        <v>11</v>
      </c>
      <c r="AC70" t="s">
        <v>38</v>
      </c>
      <c r="AD70" t="s">
        <v>52</v>
      </c>
      <c r="AE70" s="1">
        <v>41845.889039351852</v>
      </c>
    </row>
    <row r="71" spans="1:31" x14ac:dyDescent="0.15">
      <c r="A71">
        <v>70</v>
      </c>
      <c r="B71">
        <v>175</v>
      </c>
      <c r="C71">
        <v>908</v>
      </c>
      <c r="D71" t="s">
        <v>250</v>
      </c>
      <c r="E71" t="s">
        <v>251</v>
      </c>
      <c r="F71" t="s">
        <v>54</v>
      </c>
      <c r="I71" t="s">
        <v>5</v>
      </c>
      <c r="K71" t="s">
        <v>5</v>
      </c>
      <c r="N71" t="s">
        <v>7</v>
      </c>
      <c r="Q71">
        <v>0</v>
      </c>
      <c r="S71">
        <v>-1</v>
      </c>
      <c r="T71" t="s">
        <v>5</v>
      </c>
      <c r="U71">
        <v>-1</v>
      </c>
      <c r="V71">
        <v>-1</v>
      </c>
      <c r="W71">
        <v>6.3387000000000002</v>
      </c>
      <c r="Z71">
        <v>-1</v>
      </c>
      <c r="AA71" t="s">
        <v>11</v>
      </c>
      <c r="AC71" t="s">
        <v>38</v>
      </c>
      <c r="AD71" t="s">
        <v>52</v>
      </c>
      <c r="AE71" s="1">
        <v>41845.889050925929</v>
      </c>
    </row>
    <row r="72" spans="1:31" x14ac:dyDescent="0.15">
      <c r="A72">
        <v>71</v>
      </c>
      <c r="B72">
        <v>175</v>
      </c>
      <c r="C72">
        <v>3894</v>
      </c>
      <c r="D72" t="s">
        <v>290</v>
      </c>
      <c r="E72" t="s">
        <v>291</v>
      </c>
      <c r="F72" t="s">
        <v>2</v>
      </c>
      <c r="G72" t="s">
        <v>292</v>
      </c>
      <c r="H72" t="s">
        <v>293</v>
      </c>
      <c r="I72" t="s">
        <v>5</v>
      </c>
      <c r="K72" t="s">
        <v>6</v>
      </c>
      <c r="L72" t="s">
        <v>294</v>
      </c>
      <c r="N72" t="s">
        <v>7</v>
      </c>
      <c r="O72" t="s">
        <v>295</v>
      </c>
      <c r="P72" t="s">
        <v>296</v>
      </c>
      <c r="Q72">
        <v>96</v>
      </c>
      <c r="S72">
        <v>-1</v>
      </c>
      <c r="U72">
        <v>-1</v>
      </c>
      <c r="V72">
        <v>-1</v>
      </c>
      <c r="W72">
        <v>6.3387000000000002</v>
      </c>
      <c r="X72" t="s">
        <v>297</v>
      </c>
      <c r="Y72" t="s">
        <v>298</v>
      </c>
      <c r="Z72">
        <v>46620</v>
      </c>
      <c r="AA72" t="s">
        <v>11</v>
      </c>
      <c r="AC72" t="s">
        <v>299</v>
      </c>
      <c r="AD72" t="s">
        <v>300</v>
      </c>
      <c r="AE72" s="1">
        <v>41845.889166666668</v>
      </c>
    </row>
    <row r="73" spans="1:31" x14ac:dyDescent="0.15">
      <c r="A73">
        <v>72</v>
      </c>
      <c r="B73">
        <v>175</v>
      </c>
      <c r="C73">
        <v>3894</v>
      </c>
      <c r="D73" t="s">
        <v>290</v>
      </c>
      <c r="E73" t="s">
        <v>291</v>
      </c>
      <c r="F73" t="s">
        <v>14</v>
      </c>
      <c r="G73" t="s">
        <v>292</v>
      </c>
      <c r="H73" t="s">
        <v>293</v>
      </c>
      <c r="I73" t="s">
        <v>5</v>
      </c>
      <c r="K73" t="s">
        <v>17</v>
      </c>
      <c r="L73" t="s">
        <v>294</v>
      </c>
      <c r="N73" t="s">
        <v>7</v>
      </c>
      <c r="O73" t="s">
        <v>295</v>
      </c>
      <c r="P73" t="s">
        <v>296</v>
      </c>
      <c r="Q73">
        <v>113</v>
      </c>
      <c r="S73">
        <v>-1</v>
      </c>
      <c r="T73" t="s">
        <v>5</v>
      </c>
      <c r="U73">
        <v>-1</v>
      </c>
      <c r="V73">
        <v>-1</v>
      </c>
      <c r="W73">
        <v>6.3387000000000002</v>
      </c>
      <c r="X73" t="s">
        <v>297</v>
      </c>
      <c r="Y73" t="s">
        <v>298</v>
      </c>
      <c r="Z73">
        <v>44716</v>
      </c>
      <c r="AA73" t="s">
        <v>11</v>
      </c>
      <c r="AC73" t="s">
        <v>301</v>
      </c>
      <c r="AD73" t="s">
        <v>302</v>
      </c>
      <c r="AE73" s="1">
        <v>41845.889224537037</v>
      </c>
    </row>
    <row r="74" spans="1:31" x14ac:dyDescent="0.15">
      <c r="A74">
        <v>73</v>
      </c>
      <c r="B74">
        <v>175</v>
      </c>
      <c r="C74">
        <v>3894</v>
      </c>
      <c r="D74" t="s">
        <v>290</v>
      </c>
      <c r="E74" t="s">
        <v>291</v>
      </c>
      <c r="F74" t="s">
        <v>24</v>
      </c>
      <c r="G74" t="s">
        <v>292</v>
      </c>
      <c r="H74" t="s">
        <v>293</v>
      </c>
      <c r="I74" t="s">
        <v>5</v>
      </c>
      <c r="K74" t="s">
        <v>17</v>
      </c>
      <c r="L74" t="s">
        <v>294</v>
      </c>
      <c r="N74" t="s">
        <v>7</v>
      </c>
      <c r="O74" t="s">
        <v>295</v>
      </c>
      <c r="P74" t="s">
        <v>296</v>
      </c>
      <c r="Q74">
        <v>76</v>
      </c>
      <c r="S74">
        <v>-1</v>
      </c>
      <c r="T74" t="s">
        <v>5</v>
      </c>
      <c r="U74">
        <v>-1</v>
      </c>
      <c r="V74">
        <v>-1</v>
      </c>
      <c r="W74">
        <v>6.3387000000000002</v>
      </c>
      <c r="X74" t="s">
        <v>297</v>
      </c>
      <c r="Y74" t="s">
        <v>298</v>
      </c>
      <c r="Z74">
        <v>39852</v>
      </c>
      <c r="AA74" t="s">
        <v>11</v>
      </c>
      <c r="AC74" t="s">
        <v>303</v>
      </c>
      <c r="AD74" t="s">
        <v>304</v>
      </c>
      <c r="AE74" s="1">
        <v>41845.889270833337</v>
      </c>
    </row>
    <row r="75" spans="1:31" x14ac:dyDescent="0.15">
      <c r="A75">
        <v>74</v>
      </c>
      <c r="B75">
        <v>175</v>
      </c>
      <c r="C75">
        <v>3894</v>
      </c>
      <c r="D75" t="s">
        <v>290</v>
      </c>
      <c r="E75" t="s">
        <v>291</v>
      </c>
      <c r="F75" t="s">
        <v>27</v>
      </c>
      <c r="G75" t="s">
        <v>292</v>
      </c>
      <c r="I75" t="s">
        <v>5</v>
      </c>
      <c r="K75" t="s">
        <v>17</v>
      </c>
      <c r="M75" t="s">
        <v>5</v>
      </c>
      <c r="N75" t="s">
        <v>7</v>
      </c>
      <c r="P75" t="s">
        <v>305</v>
      </c>
      <c r="Q75">
        <v>1</v>
      </c>
      <c r="S75">
        <v>250</v>
      </c>
      <c r="T75" t="s">
        <v>306</v>
      </c>
      <c r="U75">
        <v>1800</v>
      </c>
      <c r="V75">
        <v>-1</v>
      </c>
      <c r="W75">
        <v>6.3387000000000002</v>
      </c>
      <c r="Z75">
        <v>121440</v>
      </c>
      <c r="AA75" t="s">
        <v>11</v>
      </c>
      <c r="AB75" t="s">
        <v>307</v>
      </c>
      <c r="AC75" t="s">
        <v>308</v>
      </c>
      <c r="AD75" t="s">
        <v>309</v>
      </c>
      <c r="AE75" s="1">
        <v>41845.889282407406</v>
      </c>
    </row>
    <row r="76" spans="1:31" x14ac:dyDescent="0.15">
      <c r="A76">
        <v>75</v>
      </c>
      <c r="B76">
        <v>175</v>
      </c>
      <c r="C76">
        <v>3894</v>
      </c>
      <c r="D76" t="s">
        <v>290</v>
      </c>
      <c r="E76" t="s">
        <v>291</v>
      </c>
      <c r="F76" t="s">
        <v>36</v>
      </c>
      <c r="I76" t="s">
        <v>5</v>
      </c>
      <c r="K76" t="s">
        <v>5</v>
      </c>
      <c r="N76" t="s">
        <v>7</v>
      </c>
      <c r="Q76">
        <v>0</v>
      </c>
      <c r="S76">
        <v>-1</v>
      </c>
      <c r="T76" t="s">
        <v>5</v>
      </c>
      <c r="U76">
        <v>-1</v>
      </c>
      <c r="V76">
        <v>-1</v>
      </c>
      <c r="W76">
        <v>6.3387000000000002</v>
      </c>
      <c r="Z76">
        <v>-1</v>
      </c>
      <c r="AA76" t="s">
        <v>11</v>
      </c>
      <c r="AC76" t="s">
        <v>38</v>
      </c>
      <c r="AD76" t="s">
        <v>52</v>
      </c>
      <c r="AE76" s="1">
        <v>41845.889305555553</v>
      </c>
    </row>
    <row r="77" spans="1:31" x14ac:dyDescent="0.15">
      <c r="A77">
        <v>76</v>
      </c>
      <c r="B77">
        <v>175</v>
      </c>
      <c r="C77">
        <v>3894</v>
      </c>
      <c r="D77" t="s">
        <v>290</v>
      </c>
      <c r="E77" t="s">
        <v>291</v>
      </c>
      <c r="F77" t="s">
        <v>40</v>
      </c>
      <c r="G77" t="s">
        <v>310</v>
      </c>
      <c r="H77" t="s">
        <v>311</v>
      </c>
      <c r="I77" t="s">
        <v>312</v>
      </c>
      <c r="K77" t="s">
        <v>5</v>
      </c>
      <c r="N77" t="s">
        <v>7</v>
      </c>
      <c r="O77" t="s">
        <v>313</v>
      </c>
      <c r="P77" t="s">
        <v>314</v>
      </c>
      <c r="Q77">
        <v>8</v>
      </c>
      <c r="R77" t="s">
        <v>315</v>
      </c>
      <c r="S77">
        <v>150</v>
      </c>
      <c r="T77" t="s">
        <v>5</v>
      </c>
      <c r="U77">
        <v>150</v>
      </c>
      <c r="V77">
        <v>-1</v>
      </c>
      <c r="W77">
        <v>6.3387000000000002</v>
      </c>
      <c r="Y77" t="s">
        <v>316</v>
      </c>
      <c r="Z77">
        <v>524</v>
      </c>
      <c r="AA77" t="s">
        <v>11</v>
      </c>
      <c r="AC77" t="s">
        <v>317</v>
      </c>
      <c r="AD77" t="s">
        <v>318</v>
      </c>
      <c r="AE77" s="1">
        <v>41845.889340277776</v>
      </c>
    </row>
    <row r="78" spans="1:31" x14ac:dyDescent="0.15">
      <c r="A78">
        <v>77</v>
      </c>
      <c r="B78">
        <v>175</v>
      </c>
      <c r="C78">
        <v>3894</v>
      </c>
      <c r="D78" t="s">
        <v>290</v>
      </c>
      <c r="E78" t="s">
        <v>291</v>
      </c>
      <c r="F78" t="s">
        <v>49</v>
      </c>
      <c r="I78" t="s">
        <v>5</v>
      </c>
      <c r="K78" t="s">
        <v>5</v>
      </c>
      <c r="N78" t="s">
        <v>7</v>
      </c>
      <c r="Q78">
        <v>0</v>
      </c>
      <c r="T78" t="s">
        <v>5</v>
      </c>
      <c r="U78">
        <v>-1</v>
      </c>
      <c r="V78">
        <v>-1</v>
      </c>
      <c r="W78">
        <v>6.3387000000000002</v>
      </c>
      <c r="Z78">
        <v>-1</v>
      </c>
      <c r="AA78" t="s">
        <v>11</v>
      </c>
      <c r="AC78" t="s">
        <v>38</v>
      </c>
      <c r="AD78" t="s">
        <v>50</v>
      </c>
      <c r="AE78" s="1">
        <v>41845.889363425929</v>
      </c>
    </row>
    <row r="79" spans="1:31" x14ac:dyDescent="0.15">
      <c r="A79">
        <v>78</v>
      </c>
      <c r="B79">
        <v>175</v>
      </c>
      <c r="C79">
        <v>3894</v>
      </c>
      <c r="D79" t="s">
        <v>290</v>
      </c>
      <c r="E79" t="s">
        <v>291</v>
      </c>
      <c r="F79" t="s">
        <v>51</v>
      </c>
      <c r="I79" t="s">
        <v>5</v>
      </c>
      <c r="K79" t="s">
        <v>5</v>
      </c>
      <c r="N79" t="s">
        <v>7</v>
      </c>
      <c r="Q79">
        <v>0</v>
      </c>
      <c r="S79">
        <v>-1</v>
      </c>
      <c r="T79" t="s">
        <v>5</v>
      </c>
      <c r="U79">
        <v>-1</v>
      </c>
      <c r="V79">
        <v>-1</v>
      </c>
      <c r="W79">
        <v>6.3387000000000002</v>
      </c>
      <c r="Z79">
        <v>-1</v>
      </c>
      <c r="AA79" t="s">
        <v>11</v>
      </c>
      <c r="AC79" t="s">
        <v>38</v>
      </c>
      <c r="AD79" t="s">
        <v>52</v>
      </c>
      <c r="AE79" s="1">
        <v>41845.889386574076</v>
      </c>
    </row>
    <row r="80" spans="1:31" x14ac:dyDescent="0.15">
      <c r="A80">
        <v>79</v>
      </c>
      <c r="B80">
        <v>175</v>
      </c>
      <c r="C80">
        <v>3894</v>
      </c>
      <c r="D80" t="s">
        <v>290</v>
      </c>
      <c r="E80" t="s">
        <v>291</v>
      </c>
      <c r="F80" t="s">
        <v>53</v>
      </c>
      <c r="I80" t="s">
        <v>5</v>
      </c>
      <c r="K80" t="s">
        <v>5</v>
      </c>
      <c r="N80" t="s">
        <v>7</v>
      </c>
      <c r="Q80">
        <v>0</v>
      </c>
      <c r="S80">
        <v>-1</v>
      </c>
      <c r="T80" t="s">
        <v>5</v>
      </c>
      <c r="U80">
        <v>-1</v>
      </c>
      <c r="V80">
        <v>-1</v>
      </c>
      <c r="W80">
        <v>6.3387000000000002</v>
      </c>
      <c r="Z80">
        <v>-1</v>
      </c>
      <c r="AA80" t="s">
        <v>11</v>
      </c>
      <c r="AC80" t="s">
        <v>38</v>
      </c>
      <c r="AD80" t="s">
        <v>52</v>
      </c>
      <c r="AE80" s="1">
        <v>41845.889398148145</v>
      </c>
    </row>
    <row r="81" spans="1:31" x14ac:dyDescent="0.15">
      <c r="A81">
        <v>80</v>
      </c>
      <c r="B81">
        <v>175</v>
      </c>
      <c r="C81">
        <v>3894</v>
      </c>
      <c r="D81" t="s">
        <v>290</v>
      </c>
      <c r="E81" t="s">
        <v>291</v>
      </c>
      <c r="F81" t="s">
        <v>54</v>
      </c>
      <c r="I81" t="s">
        <v>5</v>
      </c>
      <c r="K81" t="s">
        <v>5</v>
      </c>
      <c r="N81" t="s">
        <v>7</v>
      </c>
      <c r="Q81">
        <v>0</v>
      </c>
      <c r="S81">
        <v>-1</v>
      </c>
      <c r="T81" t="s">
        <v>5</v>
      </c>
      <c r="U81">
        <v>-1</v>
      </c>
      <c r="V81">
        <v>-1</v>
      </c>
      <c r="W81">
        <v>6.3387000000000002</v>
      </c>
      <c r="Z81">
        <v>-1</v>
      </c>
      <c r="AA81" t="s">
        <v>11</v>
      </c>
      <c r="AC81" t="s">
        <v>38</v>
      </c>
      <c r="AD81" t="s">
        <v>52</v>
      </c>
      <c r="AE81" s="1">
        <v>41845.889490740738</v>
      </c>
    </row>
    <row r="82" spans="1:31" x14ac:dyDescent="0.15">
      <c r="A82">
        <v>81</v>
      </c>
      <c r="B82">
        <v>175</v>
      </c>
      <c r="C82">
        <v>3907</v>
      </c>
      <c r="D82" t="s">
        <v>319</v>
      </c>
      <c r="E82" t="s">
        <v>320</v>
      </c>
      <c r="F82" t="s">
        <v>2</v>
      </c>
      <c r="G82" t="s">
        <v>321</v>
      </c>
      <c r="H82" t="s">
        <v>322</v>
      </c>
      <c r="I82" t="s">
        <v>5</v>
      </c>
      <c r="K82" t="s">
        <v>6</v>
      </c>
      <c r="L82" t="s">
        <v>323</v>
      </c>
      <c r="N82" t="s">
        <v>7</v>
      </c>
      <c r="O82" t="s">
        <v>324</v>
      </c>
      <c r="P82" t="s">
        <v>325</v>
      </c>
      <c r="Q82">
        <v>72</v>
      </c>
      <c r="R82" t="s">
        <v>326</v>
      </c>
      <c r="S82">
        <v>-1</v>
      </c>
      <c r="T82" t="s">
        <v>327</v>
      </c>
      <c r="U82">
        <v>850</v>
      </c>
      <c r="V82">
        <v>-1</v>
      </c>
      <c r="W82">
        <v>6.3387000000000002</v>
      </c>
      <c r="X82" t="s">
        <v>328</v>
      </c>
      <c r="Y82" t="s">
        <v>329</v>
      </c>
      <c r="Z82">
        <v>45358</v>
      </c>
      <c r="AA82" t="s">
        <v>11</v>
      </c>
      <c r="AC82" t="s">
        <v>330</v>
      </c>
      <c r="AD82" t="s">
        <v>331</v>
      </c>
      <c r="AE82" s="1">
        <v>41845.889675925922</v>
      </c>
    </row>
    <row r="83" spans="1:31" x14ac:dyDescent="0.15">
      <c r="A83">
        <v>82</v>
      </c>
      <c r="B83">
        <v>175</v>
      </c>
      <c r="C83">
        <v>3907</v>
      </c>
      <c r="D83" t="s">
        <v>319</v>
      </c>
      <c r="E83" t="s">
        <v>320</v>
      </c>
      <c r="F83" t="s">
        <v>14</v>
      </c>
      <c r="G83" t="s">
        <v>332</v>
      </c>
      <c r="H83" t="s">
        <v>333</v>
      </c>
      <c r="I83" t="s">
        <v>5</v>
      </c>
      <c r="K83" t="s">
        <v>17</v>
      </c>
      <c r="L83" t="s">
        <v>334</v>
      </c>
      <c r="N83" t="s">
        <v>7</v>
      </c>
      <c r="O83" t="s">
        <v>335</v>
      </c>
      <c r="P83" t="s">
        <v>336</v>
      </c>
      <c r="Q83">
        <v>89</v>
      </c>
      <c r="S83">
        <v>-1</v>
      </c>
      <c r="T83" t="s">
        <v>5</v>
      </c>
      <c r="U83">
        <v>-1</v>
      </c>
      <c r="V83">
        <v>-1</v>
      </c>
      <c r="W83">
        <v>6.3387000000000002</v>
      </c>
      <c r="X83" t="s">
        <v>337</v>
      </c>
      <c r="Y83" t="s">
        <v>338</v>
      </c>
      <c r="Z83">
        <v>29500</v>
      </c>
      <c r="AA83" t="s">
        <v>11</v>
      </c>
      <c r="AC83" t="s">
        <v>339</v>
      </c>
      <c r="AD83" t="s">
        <v>340</v>
      </c>
      <c r="AE83" s="1">
        <v>41845.889722222222</v>
      </c>
    </row>
    <row r="84" spans="1:31" x14ac:dyDescent="0.15">
      <c r="A84">
        <v>83</v>
      </c>
      <c r="B84">
        <v>175</v>
      </c>
      <c r="C84">
        <v>3907</v>
      </c>
      <c r="D84" t="s">
        <v>319</v>
      </c>
      <c r="E84" t="s">
        <v>320</v>
      </c>
      <c r="F84" t="s">
        <v>24</v>
      </c>
      <c r="G84" t="s">
        <v>332</v>
      </c>
      <c r="H84" t="s">
        <v>333</v>
      </c>
      <c r="I84" t="s">
        <v>5</v>
      </c>
      <c r="K84" t="s">
        <v>17</v>
      </c>
      <c r="L84" t="s">
        <v>334</v>
      </c>
      <c r="N84" t="s">
        <v>7</v>
      </c>
      <c r="O84" t="s">
        <v>335</v>
      </c>
      <c r="P84" t="s">
        <v>336</v>
      </c>
      <c r="Q84">
        <v>98</v>
      </c>
      <c r="S84">
        <v>-1</v>
      </c>
      <c r="T84" t="s">
        <v>5</v>
      </c>
      <c r="U84">
        <v>-1</v>
      </c>
      <c r="V84">
        <v>-1</v>
      </c>
      <c r="W84">
        <v>6.3387000000000002</v>
      </c>
      <c r="X84" t="s">
        <v>337</v>
      </c>
      <c r="Y84" t="s">
        <v>341</v>
      </c>
      <c r="Z84">
        <v>29500</v>
      </c>
      <c r="AA84" t="s">
        <v>11</v>
      </c>
      <c r="AC84" t="s">
        <v>342</v>
      </c>
      <c r="AD84" t="s">
        <v>343</v>
      </c>
      <c r="AE84" s="1">
        <v>41845.889780092592</v>
      </c>
    </row>
    <row r="85" spans="1:31" x14ac:dyDescent="0.15">
      <c r="A85">
        <v>84</v>
      </c>
      <c r="B85">
        <v>175</v>
      </c>
      <c r="C85">
        <v>3907</v>
      </c>
      <c r="D85" t="s">
        <v>319</v>
      </c>
      <c r="E85" t="s">
        <v>320</v>
      </c>
      <c r="F85" t="s">
        <v>27</v>
      </c>
      <c r="G85" t="s">
        <v>344</v>
      </c>
      <c r="I85" t="s">
        <v>5</v>
      </c>
      <c r="K85" t="s">
        <v>17</v>
      </c>
      <c r="M85" t="s">
        <v>5</v>
      </c>
      <c r="N85" t="s">
        <v>7</v>
      </c>
      <c r="O85" t="s">
        <v>345</v>
      </c>
      <c r="P85" t="s">
        <v>346</v>
      </c>
      <c r="Q85">
        <v>2</v>
      </c>
      <c r="R85" t="s">
        <v>347</v>
      </c>
      <c r="S85">
        <v>200</v>
      </c>
      <c r="T85" t="s">
        <v>348</v>
      </c>
      <c r="U85">
        <v>-1</v>
      </c>
      <c r="V85">
        <v>-1</v>
      </c>
      <c r="W85">
        <v>6.3387000000000002</v>
      </c>
      <c r="Y85" t="s">
        <v>349</v>
      </c>
      <c r="Z85">
        <v>55948</v>
      </c>
      <c r="AA85" t="s">
        <v>11</v>
      </c>
      <c r="AB85" t="s">
        <v>350</v>
      </c>
      <c r="AC85" t="s">
        <v>351</v>
      </c>
      <c r="AD85" t="s">
        <v>352</v>
      </c>
      <c r="AE85" s="1">
        <v>41845.889803240738</v>
      </c>
    </row>
    <row r="86" spans="1:31" x14ac:dyDescent="0.15">
      <c r="A86">
        <v>85</v>
      </c>
      <c r="B86">
        <v>175</v>
      </c>
      <c r="C86">
        <v>3907</v>
      </c>
      <c r="D86" t="s">
        <v>319</v>
      </c>
      <c r="E86" t="s">
        <v>320</v>
      </c>
      <c r="F86" t="s">
        <v>36</v>
      </c>
      <c r="I86" t="s">
        <v>5</v>
      </c>
      <c r="K86" t="s">
        <v>5</v>
      </c>
      <c r="N86" t="s">
        <v>7</v>
      </c>
      <c r="Q86">
        <v>0</v>
      </c>
      <c r="S86">
        <v>-1</v>
      </c>
      <c r="T86" t="s">
        <v>5</v>
      </c>
      <c r="U86">
        <v>-1</v>
      </c>
      <c r="V86">
        <v>-1</v>
      </c>
      <c r="W86">
        <v>6.3387000000000002</v>
      </c>
      <c r="Z86">
        <v>-1</v>
      </c>
      <c r="AA86" t="s">
        <v>11</v>
      </c>
      <c r="AC86" t="s">
        <v>38</v>
      </c>
      <c r="AD86" t="s">
        <v>52</v>
      </c>
      <c r="AE86" s="1">
        <v>41845.889814814815</v>
      </c>
    </row>
    <row r="87" spans="1:31" x14ac:dyDescent="0.15">
      <c r="A87">
        <v>86</v>
      </c>
      <c r="B87">
        <v>175</v>
      </c>
      <c r="C87">
        <v>3907</v>
      </c>
      <c r="D87" t="s">
        <v>319</v>
      </c>
      <c r="E87" t="s">
        <v>320</v>
      </c>
      <c r="F87" t="s">
        <v>40</v>
      </c>
      <c r="G87" t="s">
        <v>353</v>
      </c>
      <c r="H87" t="s">
        <v>354</v>
      </c>
      <c r="I87" t="s">
        <v>5</v>
      </c>
      <c r="K87" t="s">
        <v>5</v>
      </c>
      <c r="N87" t="s">
        <v>7</v>
      </c>
      <c r="O87" t="s">
        <v>355</v>
      </c>
      <c r="P87" t="s">
        <v>356</v>
      </c>
      <c r="Q87">
        <v>1</v>
      </c>
      <c r="R87" t="s">
        <v>357</v>
      </c>
      <c r="S87">
        <v>-1</v>
      </c>
      <c r="T87" t="s">
        <v>5</v>
      </c>
      <c r="U87">
        <v>-1</v>
      </c>
      <c r="V87">
        <v>-1</v>
      </c>
      <c r="W87">
        <v>6.3387000000000002</v>
      </c>
      <c r="Y87" t="s">
        <v>358</v>
      </c>
      <c r="Z87">
        <v>48</v>
      </c>
      <c r="AA87" t="s">
        <v>11</v>
      </c>
      <c r="AC87" t="s">
        <v>359</v>
      </c>
      <c r="AD87" t="s">
        <v>360</v>
      </c>
      <c r="AE87" s="1">
        <v>41845.889861111114</v>
      </c>
    </row>
    <row r="88" spans="1:31" x14ac:dyDescent="0.15">
      <c r="A88">
        <v>87</v>
      </c>
      <c r="B88">
        <v>175</v>
      </c>
      <c r="C88">
        <v>3907</v>
      </c>
      <c r="D88" t="s">
        <v>319</v>
      </c>
      <c r="E88" t="s">
        <v>320</v>
      </c>
      <c r="F88" t="s">
        <v>49</v>
      </c>
      <c r="I88" t="s">
        <v>5</v>
      </c>
      <c r="K88" t="s">
        <v>5</v>
      </c>
      <c r="N88" t="s">
        <v>7</v>
      </c>
      <c r="Q88">
        <v>0</v>
      </c>
      <c r="T88" t="s">
        <v>5</v>
      </c>
      <c r="U88">
        <v>-1</v>
      </c>
      <c r="V88">
        <v>-1</v>
      </c>
      <c r="W88">
        <v>6.3387000000000002</v>
      </c>
      <c r="Z88">
        <v>-1</v>
      </c>
      <c r="AA88" t="s">
        <v>11</v>
      </c>
      <c r="AC88" t="s">
        <v>38</v>
      </c>
      <c r="AD88" t="s">
        <v>50</v>
      </c>
      <c r="AE88" s="1">
        <v>41845.889907407407</v>
      </c>
    </row>
    <row r="89" spans="1:31" x14ac:dyDescent="0.15">
      <c r="A89">
        <v>88</v>
      </c>
      <c r="B89">
        <v>175</v>
      </c>
      <c r="C89">
        <v>3907</v>
      </c>
      <c r="D89" t="s">
        <v>319</v>
      </c>
      <c r="E89" t="s">
        <v>320</v>
      </c>
      <c r="F89" t="s">
        <v>51</v>
      </c>
      <c r="I89" t="s">
        <v>5</v>
      </c>
      <c r="K89" t="s">
        <v>5</v>
      </c>
      <c r="N89" t="s">
        <v>7</v>
      </c>
      <c r="Q89">
        <v>0</v>
      </c>
      <c r="S89">
        <v>-1</v>
      </c>
      <c r="T89" t="s">
        <v>5</v>
      </c>
      <c r="U89">
        <v>-1</v>
      </c>
      <c r="V89">
        <v>-1</v>
      </c>
      <c r="W89">
        <v>6.3387000000000002</v>
      </c>
      <c r="Z89">
        <v>-1</v>
      </c>
      <c r="AA89" t="s">
        <v>11</v>
      </c>
      <c r="AC89" t="s">
        <v>38</v>
      </c>
      <c r="AD89" t="s">
        <v>52</v>
      </c>
      <c r="AE89" s="1">
        <v>41845.889918981484</v>
      </c>
    </row>
    <row r="90" spans="1:31" x14ac:dyDescent="0.15">
      <c r="A90">
        <v>89</v>
      </c>
      <c r="B90">
        <v>175</v>
      </c>
      <c r="C90">
        <v>3907</v>
      </c>
      <c r="D90" t="s">
        <v>319</v>
      </c>
      <c r="E90" t="s">
        <v>320</v>
      </c>
      <c r="F90" t="s">
        <v>53</v>
      </c>
      <c r="I90" t="s">
        <v>5</v>
      </c>
      <c r="K90" t="s">
        <v>5</v>
      </c>
      <c r="N90" t="s">
        <v>7</v>
      </c>
      <c r="Q90">
        <v>0</v>
      </c>
      <c r="S90">
        <v>-1</v>
      </c>
      <c r="T90" t="s">
        <v>5</v>
      </c>
      <c r="U90">
        <v>-1</v>
      </c>
      <c r="V90">
        <v>-1</v>
      </c>
      <c r="W90">
        <v>6.3387000000000002</v>
      </c>
      <c r="Z90">
        <v>-1</v>
      </c>
      <c r="AA90" t="s">
        <v>11</v>
      </c>
      <c r="AC90" t="s">
        <v>38</v>
      </c>
      <c r="AD90" t="s">
        <v>52</v>
      </c>
      <c r="AE90" s="1">
        <v>41845.889930555553</v>
      </c>
    </row>
    <row r="91" spans="1:31" x14ac:dyDescent="0.15">
      <c r="A91">
        <v>90</v>
      </c>
      <c r="B91">
        <v>175</v>
      </c>
      <c r="C91">
        <v>3907</v>
      </c>
      <c r="D91" t="s">
        <v>319</v>
      </c>
      <c r="E91" t="s">
        <v>320</v>
      </c>
      <c r="F91" t="s">
        <v>54</v>
      </c>
      <c r="I91" t="s">
        <v>5</v>
      </c>
      <c r="K91" t="s">
        <v>5</v>
      </c>
      <c r="N91" t="s">
        <v>7</v>
      </c>
      <c r="Q91">
        <v>0</v>
      </c>
      <c r="S91">
        <v>-1</v>
      </c>
      <c r="T91" t="s">
        <v>5</v>
      </c>
      <c r="U91">
        <v>-1</v>
      </c>
      <c r="V91">
        <v>-1</v>
      </c>
      <c r="W91">
        <v>6.3387000000000002</v>
      </c>
      <c r="Z91">
        <v>-1</v>
      </c>
      <c r="AA91" t="s">
        <v>11</v>
      </c>
      <c r="AC91" t="s">
        <v>38</v>
      </c>
      <c r="AD91" t="s">
        <v>52</v>
      </c>
      <c r="AE91" s="1">
        <v>41845.88994212963</v>
      </c>
    </row>
    <row r="92" spans="1:31" x14ac:dyDescent="0.15">
      <c r="A92">
        <v>91</v>
      </c>
      <c r="B92">
        <v>175</v>
      </c>
      <c r="C92">
        <v>3228</v>
      </c>
      <c r="D92" t="s">
        <v>361</v>
      </c>
      <c r="E92" t="s">
        <v>362</v>
      </c>
      <c r="F92" t="s">
        <v>2</v>
      </c>
      <c r="G92" t="s">
        <v>363</v>
      </c>
      <c r="H92" t="s">
        <v>364</v>
      </c>
      <c r="I92" t="s">
        <v>5</v>
      </c>
      <c r="K92" t="s">
        <v>6</v>
      </c>
      <c r="L92" t="s">
        <v>365</v>
      </c>
      <c r="N92" t="s">
        <v>7</v>
      </c>
      <c r="O92" t="s">
        <v>366</v>
      </c>
      <c r="P92" t="s">
        <v>367</v>
      </c>
      <c r="Q92">
        <v>183</v>
      </c>
      <c r="R92" t="s">
        <v>368</v>
      </c>
      <c r="S92">
        <v>55</v>
      </c>
      <c r="T92" t="s">
        <v>5</v>
      </c>
      <c r="U92">
        <v>-1</v>
      </c>
      <c r="V92">
        <v>-1</v>
      </c>
      <c r="W92">
        <v>6.3387000000000002</v>
      </c>
      <c r="X92" t="s">
        <v>369</v>
      </c>
      <c r="Y92" t="s">
        <v>370</v>
      </c>
      <c r="Z92">
        <v>18310</v>
      </c>
      <c r="AA92" t="s">
        <v>11</v>
      </c>
      <c r="AC92" t="s">
        <v>371</v>
      </c>
      <c r="AD92" t="s">
        <v>372</v>
      </c>
      <c r="AE92" s="1">
        <v>41845.890104166669</v>
      </c>
    </row>
    <row r="93" spans="1:31" x14ac:dyDescent="0.15">
      <c r="A93">
        <v>92</v>
      </c>
      <c r="B93">
        <v>175</v>
      </c>
      <c r="C93">
        <v>3228</v>
      </c>
      <c r="D93" t="s">
        <v>361</v>
      </c>
      <c r="E93" t="s">
        <v>362</v>
      </c>
      <c r="F93" t="s">
        <v>14</v>
      </c>
      <c r="G93" t="s">
        <v>373</v>
      </c>
      <c r="H93" t="s">
        <v>374</v>
      </c>
      <c r="I93" t="s">
        <v>5</v>
      </c>
      <c r="K93" t="s">
        <v>375</v>
      </c>
      <c r="L93" t="s">
        <v>376</v>
      </c>
      <c r="N93" t="s">
        <v>7</v>
      </c>
      <c r="O93" t="s">
        <v>377</v>
      </c>
      <c r="P93" t="s">
        <v>378</v>
      </c>
      <c r="Q93">
        <v>176</v>
      </c>
      <c r="R93" t="s">
        <v>379</v>
      </c>
      <c r="S93">
        <v>75</v>
      </c>
      <c r="T93" t="s">
        <v>380</v>
      </c>
      <c r="U93">
        <v>-1</v>
      </c>
      <c r="V93">
        <v>-1</v>
      </c>
      <c r="W93">
        <v>6.3387000000000002</v>
      </c>
      <c r="X93" t="s">
        <v>369</v>
      </c>
      <c r="Y93" t="s">
        <v>381</v>
      </c>
      <c r="Z93">
        <v>23632</v>
      </c>
      <c r="AA93" t="s">
        <v>11</v>
      </c>
      <c r="AC93" t="s">
        <v>382</v>
      </c>
      <c r="AD93" t="s">
        <v>383</v>
      </c>
      <c r="AE93" s="1">
        <v>41845.890162037038</v>
      </c>
    </row>
    <row r="94" spans="1:31" x14ac:dyDescent="0.15">
      <c r="A94">
        <v>93</v>
      </c>
      <c r="B94">
        <v>175</v>
      </c>
      <c r="C94">
        <v>3228</v>
      </c>
      <c r="D94" t="s">
        <v>361</v>
      </c>
      <c r="E94" t="s">
        <v>362</v>
      </c>
      <c r="F94" t="s">
        <v>24</v>
      </c>
      <c r="G94" t="s">
        <v>373</v>
      </c>
      <c r="H94" t="s">
        <v>374</v>
      </c>
      <c r="I94" t="s">
        <v>5</v>
      </c>
      <c r="K94" t="s">
        <v>375</v>
      </c>
      <c r="L94" t="s">
        <v>376</v>
      </c>
      <c r="N94" t="s">
        <v>7</v>
      </c>
      <c r="O94" t="s">
        <v>377</v>
      </c>
      <c r="P94" t="s">
        <v>378</v>
      </c>
      <c r="Q94">
        <v>106</v>
      </c>
      <c r="R94" t="s">
        <v>379</v>
      </c>
      <c r="S94">
        <v>75</v>
      </c>
      <c r="T94" t="s">
        <v>5</v>
      </c>
      <c r="U94">
        <v>-1</v>
      </c>
      <c r="V94">
        <v>-1</v>
      </c>
      <c r="W94">
        <v>6.3387000000000002</v>
      </c>
      <c r="X94" t="s">
        <v>369</v>
      </c>
      <c r="Y94" t="s">
        <v>381</v>
      </c>
      <c r="Z94">
        <v>23632</v>
      </c>
      <c r="AA94" t="s">
        <v>11</v>
      </c>
      <c r="AC94" t="s">
        <v>384</v>
      </c>
      <c r="AD94" t="s">
        <v>385</v>
      </c>
      <c r="AE94" s="1">
        <v>41845.890208333331</v>
      </c>
    </row>
    <row r="95" spans="1:31" x14ac:dyDescent="0.15">
      <c r="A95">
        <v>94</v>
      </c>
      <c r="B95">
        <v>175</v>
      </c>
      <c r="C95">
        <v>3228</v>
      </c>
      <c r="D95" t="s">
        <v>361</v>
      </c>
      <c r="E95" t="s">
        <v>362</v>
      </c>
      <c r="F95" t="s">
        <v>27</v>
      </c>
      <c r="G95" t="s">
        <v>386</v>
      </c>
      <c r="I95" t="s">
        <v>5</v>
      </c>
      <c r="K95" t="s">
        <v>17</v>
      </c>
      <c r="L95" t="s">
        <v>387</v>
      </c>
      <c r="M95" t="s">
        <v>5</v>
      </c>
      <c r="N95" t="s">
        <v>7</v>
      </c>
      <c r="O95" t="s">
        <v>388</v>
      </c>
      <c r="P95" t="s">
        <v>389</v>
      </c>
      <c r="Q95">
        <v>6</v>
      </c>
      <c r="R95" t="s">
        <v>390</v>
      </c>
      <c r="S95">
        <v>60</v>
      </c>
      <c r="T95" t="s">
        <v>5</v>
      </c>
      <c r="U95">
        <v>3000</v>
      </c>
      <c r="V95">
        <v>-1</v>
      </c>
      <c r="W95">
        <v>6.3387000000000002</v>
      </c>
      <c r="Y95" t="s">
        <v>391</v>
      </c>
      <c r="Z95">
        <v>49575</v>
      </c>
      <c r="AA95" t="s">
        <v>11</v>
      </c>
      <c r="AC95" t="s">
        <v>392</v>
      </c>
      <c r="AD95" t="s">
        <v>393</v>
      </c>
      <c r="AE95" s="1">
        <v>41845.890231481484</v>
      </c>
    </row>
    <row r="96" spans="1:31" x14ac:dyDescent="0.15">
      <c r="A96">
        <v>95</v>
      </c>
      <c r="B96">
        <v>175</v>
      </c>
      <c r="C96">
        <v>3228</v>
      </c>
      <c r="D96" t="s">
        <v>361</v>
      </c>
      <c r="E96" t="s">
        <v>362</v>
      </c>
      <c r="F96" t="s">
        <v>36</v>
      </c>
      <c r="I96" t="s">
        <v>5</v>
      </c>
      <c r="K96" t="s">
        <v>5</v>
      </c>
      <c r="N96" t="s">
        <v>7</v>
      </c>
      <c r="Q96">
        <v>0</v>
      </c>
      <c r="S96">
        <v>-1</v>
      </c>
      <c r="T96" t="s">
        <v>5</v>
      </c>
      <c r="U96">
        <v>-1</v>
      </c>
      <c r="V96">
        <v>-1</v>
      </c>
      <c r="W96">
        <v>6.3387000000000002</v>
      </c>
      <c r="Z96">
        <v>-1</v>
      </c>
      <c r="AA96" t="s">
        <v>11</v>
      </c>
      <c r="AC96" t="s">
        <v>38</v>
      </c>
      <c r="AD96" t="s">
        <v>52</v>
      </c>
      <c r="AE96" s="1">
        <v>41845.890243055554</v>
      </c>
    </row>
    <row r="97" spans="1:31" x14ac:dyDescent="0.15">
      <c r="A97">
        <v>96</v>
      </c>
      <c r="B97">
        <v>175</v>
      </c>
      <c r="C97">
        <v>3228</v>
      </c>
      <c r="D97" t="s">
        <v>361</v>
      </c>
      <c r="E97" t="s">
        <v>362</v>
      </c>
      <c r="F97" t="s">
        <v>40</v>
      </c>
      <c r="G97" t="s">
        <v>394</v>
      </c>
      <c r="H97" t="s">
        <v>395</v>
      </c>
      <c r="I97" t="s">
        <v>5</v>
      </c>
      <c r="K97" t="s">
        <v>6</v>
      </c>
      <c r="N97" t="s">
        <v>7</v>
      </c>
      <c r="P97" t="s">
        <v>396</v>
      </c>
      <c r="Q97">
        <v>1</v>
      </c>
      <c r="R97" t="s">
        <v>397</v>
      </c>
      <c r="S97">
        <v>-1</v>
      </c>
      <c r="T97" t="s">
        <v>5</v>
      </c>
      <c r="U97">
        <v>150</v>
      </c>
      <c r="V97">
        <v>-1</v>
      </c>
      <c r="W97">
        <v>6.3387000000000002</v>
      </c>
      <c r="Y97" t="s">
        <v>398</v>
      </c>
      <c r="Z97">
        <v>560</v>
      </c>
      <c r="AA97" t="s">
        <v>11</v>
      </c>
      <c r="AC97" t="s">
        <v>399</v>
      </c>
      <c r="AD97" t="s">
        <v>400</v>
      </c>
      <c r="AE97" s="1">
        <v>41845.890266203707</v>
      </c>
    </row>
    <row r="98" spans="1:31" x14ac:dyDescent="0.15">
      <c r="A98">
        <v>97</v>
      </c>
      <c r="B98">
        <v>175</v>
      </c>
      <c r="C98">
        <v>3228</v>
      </c>
      <c r="D98" t="s">
        <v>361</v>
      </c>
      <c r="E98" t="s">
        <v>362</v>
      </c>
      <c r="F98" t="s">
        <v>49</v>
      </c>
      <c r="I98" t="s">
        <v>5</v>
      </c>
      <c r="K98" t="s">
        <v>5</v>
      </c>
      <c r="N98" t="s">
        <v>7</v>
      </c>
      <c r="Q98">
        <v>0</v>
      </c>
      <c r="T98" t="s">
        <v>5</v>
      </c>
      <c r="U98">
        <v>-1</v>
      </c>
      <c r="V98">
        <v>-1</v>
      </c>
      <c r="W98">
        <v>6.3387000000000002</v>
      </c>
      <c r="Z98">
        <v>-1</v>
      </c>
      <c r="AA98" t="s">
        <v>11</v>
      </c>
      <c r="AC98" t="s">
        <v>38</v>
      </c>
      <c r="AD98" t="s">
        <v>50</v>
      </c>
      <c r="AE98" s="1">
        <v>41845.890266203707</v>
      </c>
    </row>
    <row r="99" spans="1:31" x14ac:dyDescent="0.15">
      <c r="A99">
        <v>98</v>
      </c>
      <c r="B99">
        <v>175</v>
      </c>
      <c r="C99">
        <v>3228</v>
      </c>
      <c r="D99" t="s">
        <v>361</v>
      </c>
      <c r="E99" t="s">
        <v>362</v>
      </c>
      <c r="F99" t="s">
        <v>51</v>
      </c>
      <c r="I99" t="s">
        <v>5</v>
      </c>
      <c r="K99" t="s">
        <v>5</v>
      </c>
      <c r="N99" t="s">
        <v>7</v>
      </c>
      <c r="Q99">
        <v>0</v>
      </c>
      <c r="S99">
        <v>-1</v>
      </c>
      <c r="T99" t="s">
        <v>5</v>
      </c>
      <c r="U99">
        <v>-1</v>
      </c>
      <c r="V99">
        <v>-1</v>
      </c>
      <c r="W99">
        <v>6.3387000000000002</v>
      </c>
      <c r="Z99">
        <v>-1</v>
      </c>
      <c r="AA99" t="s">
        <v>11</v>
      </c>
      <c r="AC99" t="s">
        <v>38</v>
      </c>
      <c r="AD99" t="s">
        <v>52</v>
      </c>
      <c r="AE99" s="1">
        <v>41845.890277777777</v>
      </c>
    </row>
    <row r="100" spans="1:31" x14ac:dyDescent="0.15">
      <c r="A100">
        <v>99</v>
      </c>
      <c r="B100">
        <v>175</v>
      </c>
      <c r="C100">
        <v>3228</v>
      </c>
      <c r="D100" t="s">
        <v>361</v>
      </c>
      <c r="E100" t="s">
        <v>362</v>
      </c>
      <c r="F100" t="s">
        <v>53</v>
      </c>
      <c r="I100" t="s">
        <v>5</v>
      </c>
      <c r="K100" t="s">
        <v>5</v>
      </c>
      <c r="N100" t="s">
        <v>7</v>
      </c>
      <c r="Q100">
        <v>0</v>
      </c>
      <c r="S100">
        <v>-1</v>
      </c>
      <c r="T100" t="s">
        <v>5</v>
      </c>
      <c r="U100">
        <v>-1</v>
      </c>
      <c r="V100">
        <v>-1</v>
      </c>
      <c r="W100">
        <v>6.3387000000000002</v>
      </c>
      <c r="Z100">
        <v>-1</v>
      </c>
      <c r="AA100" t="s">
        <v>11</v>
      </c>
      <c r="AC100" t="s">
        <v>38</v>
      </c>
      <c r="AD100" t="s">
        <v>52</v>
      </c>
      <c r="AE100" s="1">
        <v>41845.890289351853</v>
      </c>
    </row>
    <row r="101" spans="1:31" x14ac:dyDescent="0.15">
      <c r="A101">
        <v>100</v>
      </c>
      <c r="B101">
        <v>175</v>
      </c>
      <c r="C101">
        <v>3228</v>
      </c>
      <c r="D101" t="s">
        <v>361</v>
      </c>
      <c r="E101" t="s">
        <v>362</v>
      </c>
      <c r="F101" t="s">
        <v>54</v>
      </c>
      <c r="I101" t="s">
        <v>5</v>
      </c>
      <c r="K101" t="s">
        <v>5</v>
      </c>
      <c r="N101" t="s">
        <v>7</v>
      </c>
      <c r="Q101">
        <v>0</v>
      </c>
      <c r="S101">
        <v>-1</v>
      </c>
      <c r="T101" t="s">
        <v>5</v>
      </c>
      <c r="U101">
        <v>-1</v>
      </c>
      <c r="V101">
        <v>-1</v>
      </c>
      <c r="W101">
        <v>6.3387000000000002</v>
      </c>
      <c r="Z101">
        <v>-1</v>
      </c>
      <c r="AA101" t="s">
        <v>11</v>
      </c>
      <c r="AC101" t="s">
        <v>38</v>
      </c>
      <c r="AD101" t="s">
        <v>52</v>
      </c>
      <c r="AE101" s="1">
        <v>41845.8903125</v>
      </c>
    </row>
    <row r="102" spans="1:31" x14ac:dyDescent="0.15">
      <c r="A102">
        <v>101</v>
      </c>
      <c r="B102">
        <v>175</v>
      </c>
      <c r="C102">
        <v>5070</v>
      </c>
      <c r="D102" t="s">
        <v>401</v>
      </c>
      <c r="E102" t="s">
        <v>402</v>
      </c>
      <c r="F102" t="s">
        <v>2</v>
      </c>
      <c r="G102" t="s">
        <v>403</v>
      </c>
      <c r="H102" t="s">
        <v>404</v>
      </c>
      <c r="I102" t="s">
        <v>5</v>
      </c>
      <c r="K102" t="s">
        <v>6</v>
      </c>
      <c r="L102" t="s">
        <v>405</v>
      </c>
      <c r="N102" t="s">
        <v>7</v>
      </c>
      <c r="O102" t="s">
        <v>406</v>
      </c>
      <c r="P102" t="s">
        <v>407</v>
      </c>
      <c r="Q102">
        <v>131</v>
      </c>
      <c r="R102" t="s">
        <v>408</v>
      </c>
      <c r="S102">
        <v>-1</v>
      </c>
      <c r="T102" t="s">
        <v>5</v>
      </c>
      <c r="U102">
        <v>-1</v>
      </c>
      <c r="V102">
        <v>-1</v>
      </c>
      <c r="W102">
        <v>6.3387000000000002</v>
      </c>
      <c r="X102" t="s">
        <v>409</v>
      </c>
      <c r="Y102" t="s">
        <v>410</v>
      </c>
      <c r="Z102">
        <v>17396</v>
      </c>
      <c r="AA102" t="s">
        <v>11</v>
      </c>
      <c r="AC102" t="s">
        <v>411</v>
      </c>
      <c r="AD102" t="s">
        <v>412</v>
      </c>
      <c r="AE102" s="1">
        <v>41845.890636574077</v>
      </c>
    </row>
    <row r="103" spans="1:31" x14ac:dyDescent="0.15">
      <c r="A103">
        <v>102</v>
      </c>
      <c r="B103">
        <v>175</v>
      </c>
      <c r="C103">
        <v>5070</v>
      </c>
      <c r="D103" t="s">
        <v>401</v>
      </c>
      <c r="E103" t="s">
        <v>402</v>
      </c>
      <c r="F103" t="s">
        <v>14</v>
      </c>
      <c r="G103" t="s">
        <v>413</v>
      </c>
      <c r="H103" t="s">
        <v>414</v>
      </c>
      <c r="I103" t="s">
        <v>5</v>
      </c>
      <c r="K103" t="s">
        <v>17</v>
      </c>
      <c r="L103" t="s">
        <v>415</v>
      </c>
      <c r="N103" t="s">
        <v>7</v>
      </c>
      <c r="O103" t="s">
        <v>416</v>
      </c>
      <c r="P103" t="s">
        <v>417</v>
      </c>
      <c r="Q103">
        <v>165</v>
      </c>
      <c r="S103">
        <v>65</v>
      </c>
      <c r="T103" t="s">
        <v>5</v>
      </c>
      <c r="U103">
        <v>-1</v>
      </c>
      <c r="V103">
        <v>-1</v>
      </c>
      <c r="W103">
        <v>6.3387000000000002</v>
      </c>
      <c r="X103" t="s">
        <v>409</v>
      </c>
      <c r="Y103" t="s">
        <v>418</v>
      </c>
      <c r="Z103">
        <v>21614</v>
      </c>
      <c r="AA103" t="s">
        <v>11</v>
      </c>
      <c r="AC103" t="s">
        <v>419</v>
      </c>
      <c r="AD103" t="s">
        <v>420</v>
      </c>
      <c r="AE103" s="1">
        <v>41845.890729166669</v>
      </c>
    </row>
    <row r="104" spans="1:31" x14ac:dyDescent="0.15">
      <c r="A104">
        <v>103</v>
      </c>
      <c r="B104">
        <v>175</v>
      </c>
      <c r="C104">
        <v>5070</v>
      </c>
      <c r="D104" t="s">
        <v>401</v>
      </c>
      <c r="E104" t="s">
        <v>402</v>
      </c>
      <c r="F104" t="s">
        <v>24</v>
      </c>
      <c r="G104" t="s">
        <v>413</v>
      </c>
      <c r="H104" t="s">
        <v>414</v>
      </c>
      <c r="I104" t="s">
        <v>5</v>
      </c>
      <c r="K104" t="s">
        <v>17</v>
      </c>
      <c r="L104" t="s">
        <v>415</v>
      </c>
      <c r="N104" t="s">
        <v>7</v>
      </c>
      <c r="O104" t="s">
        <v>416</v>
      </c>
      <c r="P104" t="s">
        <v>417</v>
      </c>
      <c r="Q104">
        <v>165</v>
      </c>
      <c r="S104">
        <v>65</v>
      </c>
      <c r="T104" t="s">
        <v>5</v>
      </c>
      <c r="U104">
        <v>-1</v>
      </c>
      <c r="V104">
        <v>-1</v>
      </c>
      <c r="W104">
        <v>6.3387000000000002</v>
      </c>
      <c r="X104" t="s">
        <v>409</v>
      </c>
      <c r="Y104" t="s">
        <v>418</v>
      </c>
      <c r="Z104">
        <v>21614</v>
      </c>
      <c r="AA104" t="s">
        <v>11</v>
      </c>
      <c r="AC104" t="s">
        <v>421</v>
      </c>
      <c r="AD104" t="s">
        <v>420</v>
      </c>
      <c r="AE104" s="1">
        <v>41845.890787037039</v>
      </c>
    </row>
    <row r="105" spans="1:31" x14ac:dyDescent="0.15">
      <c r="A105">
        <v>104</v>
      </c>
      <c r="B105">
        <v>175</v>
      </c>
      <c r="C105">
        <v>5070</v>
      </c>
      <c r="D105" t="s">
        <v>401</v>
      </c>
      <c r="E105" t="s">
        <v>402</v>
      </c>
      <c r="F105" t="s">
        <v>27</v>
      </c>
      <c r="G105" t="s">
        <v>422</v>
      </c>
      <c r="I105" t="s">
        <v>5</v>
      </c>
      <c r="K105" t="s">
        <v>17</v>
      </c>
      <c r="L105" t="s">
        <v>323</v>
      </c>
      <c r="M105" t="s">
        <v>5</v>
      </c>
      <c r="N105" t="s">
        <v>7</v>
      </c>
      <c r="P105" t="s">
        <v>423</v>
      </c>
      <c r="Q105">
        <v>6</v>
      </c>
      <c r="R105" t="s">
        <v>424</v>
      </c>
      <c r="S105">
        <v>-1</v>
      </c>
      <c r="T105" t="s">
        <v>425</v>
      </c>
      <c r="U105">
        <v>-1</v>
      </c>
      <c r="V105">
        <v>-1</v>
      </c>
      <c r="W105">
        <v>6.3387000000000002</v>
      </c>
      <c r="Y105" t="s">
        <v>426</v>
      </c>
      <c r="Z105">
        <v>71776</v>
      </c>
      <c r="AA105" t="s">
        <v>11</v>
      </c>
      <c r="AB105" t="s">
        <v>154</v>
      </c>
      <c r="AC105" t="s">
        <v>427</v>
      </c>
      <c r="AD105" t="s">
        <v>428</v>
      </c>
      <c r="AE105" s="1">
        <v>41845.890810185185</v>
      </c>
    </row>
    <row r="106" spans="1:31" x14ac:dyDescent="0.15">
      <c r="A106">
        <v>105</v>
      </c>
      <c r="B106">
        <v>175</v>
      </c>
      <c r="C106">
        <v>5070</v>
      </c>
      <c r="D106" t="s">
        <v>401</v>
      </c>
      <c r="E106" t="s">
        <v>402</v>
      </c>
      <c r="F106" t="s">
        <v>36</v>
      </c>
      <c r="G106" t="s">
        <v>403</v>
      </c>
      <c r="H106" t="s">
        <v>404</v>
      </c>
      <c r="I106" t="s">
        <v>5</v>
      </c>
      <c r="K106" t="s">
        <v>6</v>
      </c>
      <c r="L106" t="s">
        <v>405</v>
      </c>
      <c r="N106" t="s">
        <v>7</v>
      </c>
      <c r="O106" t="s">
        <v>406</v>
      </c>
      <c r="P106" t="s">
        <v>407</v>
      </c>
      <c r="Q106">
        <v>37</v>
      </c>
      <c r="R106" t="s">
        <v>408</v>
      </c>
      <c r="S106">
        <v>-1</v>
      </c>
      <c r="T106" t="s">
        <v>5</v>
      </c>
      <c r="U106">
        <v>-1</v>
      </c>
      <c r="V106">
        <v>-1</v>
      </c>
      <c r="W106">
        <v>6.3387000000000002</v>
      </c>
      <c r="X106" t="s">
        <v>409</v>
      </c>
      <c r="Y106" t="s">
        <v>410</v>
      </c>
      <c r="Z106">
        <v>16090</v>
      </c>
      <c r="AA106" t="s">
        <v>11</v>
      </c>
      <c r="AC106" t="s">
        <v>429</v>
      </c>
      <c r="AD106" t="s">
        <v>430</v>
      </c>
      <c r="AE106" s="1">
        <v>41845.890844907408</v>
      </c>
    </row>
    <row r="107" spans="1:31" x14ac:dyDescent="0.15">
      <c r="A107">
        <v>106</v>
      </c>
      <c r="B107">
        <v>175</v>
      </c>
      <c r="C107">
        <v>5070</v>
      </c>
      <c r="D107" t="s">
        <v>401</v>
      </c>
      <c r="E107" t="s">
        <v>402</v>
      </c>
      <c r="F107" t="s">
        <v>40</v>
      </c>
      <c r="G107" t="s">
        <v>431</v>
      </c>
      <c r="H107" t="s">
        <v>432</v>
      </c>
      <c r="I107" t="s">
        <v>5</v>
      </c>
      <c r="K107" t="s">
        <v>5</v>
      </c>
      <c r="N107" t="s">
        <v>7</v>
      </c>
      <c r="O107" t="s">
        <v>433</v>
      </c>
      <c r="P107" t="s">
        <v>434</v>
      </c>
      <c r="Q107">
        <v>1</v>
      </c>
      <c r="R107" t="s">
        <v>435</v>
      </c>
      <c r="S107">
        <v>100</v>
      </c>
      <c r="T107" t="s">
        <v>5</v>
      </c>
      <c r="U107">
        <v>-1</v>
      </c>
      <c r="V107">
        <v>-1</v>
      </c>
      <c r="W107">
        <v>6.3387000000000002</v>
      </c>
      <c r="Y107" t="s">
        <v>436</v>
      </c>
      <c r="Z107">
        <v>281</v>
      </c>
      <c r="AA107" t="s">
        <v>11</v>
      </c>
      <c r="AC107" t="s">
        <v>437</v>
      </c>
      <c r="AD107" t="s">
        <v>438</v>
      </c>
      <c r="AE107" s="1">
        <v>41845.890868055554</v>
      </c>
    </row>
    <row r="108" spans="1:31" x14ac:dyDescent="0.15">
      <c r="A108">
        <v>107</v>
      </c>
      <c r="B108">
        <v>175</v>
      </c>
      <c r="C108">
        <v>5070</v>
      </c>
      <c r="D108" t="s">
        <v>401</v>
      </c>
      <c r="E108" t="s">
        <v>402</v>
      </c>
      <c r="F108" t="s">
        <v>49</v>
      </c>
      <c r="G108" t="s">
        <v>439</v>
      </c>
      <c r="H108" t="s">
        <v>414</v>
      </c>
      <c r="I108" t="s">
        <v>5</v>
      </c>
      <c r="K108" t="s">
        <v>5</v>
      </c>
      <c r="N108" t="s">
        <v>7</v>
      </c>
      <c r="O108" t="s">
        <v>416</v>
      </c>
      <c r="P108" t="s">
        <v>417</v>
      </c>
      <c r="Q108">
        <v>49</v>
      </c>
      <c r="T108" t="s">
        <v>5</v>
      </c>
      <c r="U108">
        <v>-1</v>
      </c>
      <c r="V108">
        <v>-1</v>
      </c>
      <c r="W108">
        <v>6.3387000000000002</v>
      </c>
      <c r="X108" t="s">
        <v>409</v>
      </c>
      <c r="Y108" t="s">
        <v>418</v>
      </c>
      <c r="Z108">
        <v>21614</v>
      </c>
      <c r="AA108" t="s">
        <v>11</v>
      </c>
      <c r="AC108" t="s">
        <v>440</v>
      </c>
      <c r="AD108" t="s">
        <v>441</v>
      </c>
      <c r="AE108" s="1">
        <v>41845.890914351854</v>
      </c>
    </row>
    <row r="109" spans="1:31" x14ac:dyDescent="0.15">
      <c r="A109">
        <v>108</v>
      </c>
      <c r="B109">
        <v>175</v>
      </c>
      <c r="C109">
        <v>5070</v>
      </c>
      <c r="D109" t="s">
        <v>401</v>
      </c>
      <c r="E109" t="s">
        <v>402</v>
      </c>
      <c r="F109" t="s">
        <v>51</v>
      </c>
      <c r="I109" t="s">
        <v>5</v>
      </c>
      <c r="K109" t="s">
        <v>5</v>
      </c>
      <c r="N109" t="s">
        <v>7</v>
      </c>
      <c r="Q109">
        <v>0</v>
      </c>
      <c r="S109">
        <v>-1</v>
      </c>
      <c r="T109" t="s">
        <v>5</v>
      </c>
      <c r="U109">
        <v>-1</v>
      </c>
      <c r="V109">
        <v>-1</v>
      </c>
      <c r="W109">
        <v>6.3387000000000002</v>
      </c>
      <c r="Z109">
        <v>-1</v>
      </c>
      <c r="AA109" t="s">
        <v>11</v>
      </c>
      <c r="AC109" t="s">
        <v>38</v>
      </c>
      <c r="AD109" t="s">
        <v>52</v>
      </c>
      <c r="AE109" s="1">
        <v>41845.890925925924</v>
      </c>
    </row>
    <row r="110" spans="1:31" x14ac:dyDescent="0.15">
      <c r="A110">
        <v>109</v>
      </c>
      <c r="B110">
        <v>175</v>
      </c>
      <c r="C110">
        <v>5070</v>
      </c>
      <c r="D110" t="s">
        <v>401</v>
      </c>
      <c r="E110" t="s">
        <v>402</v>
      </c>
      <c r="F110" t="s">
        <v>53</v>
      </c>
      <c r="I110" t="s">
        <v>5</v>
      </c>
      <c r="K110" t="s">
        <v>5</v>
      </c>
      <c r="N110" t="s">
        <v>7</v>
      </c>
      <c r="Q110">
        <v>0</v>
      </c>
      <c r="S110">
        <v>-1</v>
      </c>
      <c r="T110" t="s">
        <v>5</v>
      </c>
      <c r="U110">
        <v>-1</v>
      </c>
      <c r="V110">
        <v>-1</v>
      </c>
      <c r="W110">
        <v>6.3387000000000002</v>
      </c>
      <c r="Z110">
        <v>-1</v>
      </c>
      <c r="AA110" t="s">
        <v>11</v>
      </c>
      <c r="AC110" t="s">
        <v>38</v>
      </c>
      <c r="AD110" t="s">
        <v>52</v>
      </c>
      <c r="AE110" s="1">
        <v>41845.8909375</v>
      </c>
    </row>
    <row r="111" spans="1:31" x14ac:dyDescent="0.15">
      <c r="A111">
        <v>110</v>
      </c>
      <c r="B111">
        <v>175</v>
      </c>
      <c r="C111">
        <v>5070</v>
      </c>
      <c r="D111" t="s">
        <v>401</v>
      </c>
      <c r="E111" t="s">
        <v>402</v>
      </c>
      <c r="F111" t="s">
        <v>54</v>
      </c>
      <c r="I111" t="s">
        <v>5</v>
      </c>
      <c r="K111" t="s">
        <v>5</v>
      </c>
      <c r="N111" t="s">
        <v>7</v>
      </c>
      <c r="Q111">
        <v>0</v>
      </c>
      <c r="S111">
        <v>-1</v>
      </c>
      <c r="T111" t="s">
        <v>5</v>
      </c>
      <c r="U111">
        <v>-1</v>
      </c>
      <c r="V111">
        <v>-1</v>
      </c>
      <c r="W111">
        <v>6.3387000000000002</v>
      </c>
      <c r="Z111">
        <v>-1</v>
      </c>
      <c r="AA111" t="s">
        <v>11</v>
      </c>
      <c r="AC111" t="s">
        <v>38</v>
      </c>
      <c r="AD111" t="s">
        <v>52</v>
      </c>
      <c r="AE111" s="1">
        <v>41845.890949074077</v>
      </c>
    </row>
    <row r="112" spans="1:31" x14ac:dyDescent="0.15">
      <c r="A112">
        <v>111</v>
      </c>
      <c r="B112">
        <v>175</v>
      </c>
      <c r="C112">
        <v>5829</v>
      </c>
      <c r="D112" t="s">
        <v>442</v>
      </c>
      <c r="E112" t="s">
        <v>443</v>
      </c>
      <c r="F112" t="s">
        <v>2</v>
      </c>
      <c r="G112" t="s">
        <v>444</v>
      </c>
      <c r="H112" t="s">
        <v>445</v>
      </c>
      <c r="I112" t="s">
        <v>5</v>
      </c>
      <c r="K112" t="s">
        <v>6</v>
      </c>
      <c r="L112" t="s">
        <v>446</v>
      </c>
      <c r="N112" t="s">
        <v>7</v>
      </c>
      <c r="O112" t="s">
        <v>447</v>
      </c>
      <c r="Q112">
        <v>192</v>
      </c>
      <c r="R112" t="s">
        <v>448</v>
      </c>
      <c r="S112">
        <v>-1</v>
      </c>
      <c r="T112" t="s">
        <v>449</v>
      </c>
      <c r="U112">
        <v>-1</v>
      </c>
      <c r="V112">
        <v>-1</v>
      </c>
      <c r="W112">
        <v>6.3387000000000002</v>
      </c>
      <c r="X112" t="s">
        <v>450</v>
      </c>
      <c r="Y112" t="s">
        <v>451</v>
      </c>
      <c r="Z112">
        <v>33976</v>
      </c>
      <c r="AA112" t="s">
        <v>11</v>
      </c>
      <c r="AC112" t="s">
        <v>452</v>
      </c>
      <c r="AD112" t="s">
        <v>453</v>
      </c>
      <c r="AE112" s="1">
        <v>41845.891087962962</v>
      </c>
    </row>
    <row r="113" spans="1:31" x14ac:dyDescent="0.15">
      <c r="A113">
        <v>112</v>
      </c>
      <c r="B113">
        <v>175</v>
      </c>
      <c r="C113">
        <v>5829</v>
      </c>
      <c r="D113" t="s">
        <v>442</v>
      </c>
      <c r="E113" t="s">
        <v>443</v>
      </c>
      <c r="F113" t="s">
        <v>14</v>
      </c>
      <c r="G113" t="s">
        <v>454</v>
      </c>
      <c r="H113" t="s">
        <v>455</v>
      </c>
      <c r="I113" t="s">
        <v>5</v>
      </c>
      <c r="J113" t="s">
        <v>456</v>
      </c>
      <c r="K113" t="s">
        <v>17</v>
      </c>
      <c r="L113" t="s">
        <v>446</v>
      </c>
      <c r="N113" t="s">
        <v>7</v>
      </c>
      <c r="O113" t="s">
        <v>447</v>
      </c>
      <c r="P113" t="s">
        <v>457</v>
      </c>
      <c r="Q113">
        <v>115</v>
      </c>
      <c r="S113">
        <v>-1</v>
      </c>
      <c r="T113" t="s">
        <v>238</v>
      </c>
      <c r="U113">
        <v>-1</v>
      </c>
      <c r="V113">
        <v>-1</v>
      </c>
      <c r="W113">
        <v>6.3387000000000002</v>
      </c>
      <c r="X113" t="s">
        <v>450</v>
      </c>
      <c r="Y113" t="s">
        <v>451</v>
      </c>
      <c r="Z113">
        <v>25394</v>
      </c>
      <c r="AA113" t="s">
        <v>11</v>
      </c>
      <c r="AC113" t="s">
        <v>458</v>
      </c>
      <c r="AD113" t="s">
        <v>459</v>
      </c>
      <c r="AE113" s="1">
        <v>41845.891134259262</v>
      </c>
    </row>
    <row r="114" spans="1:31" x14ac:dyDescent="0.15">
      <c r="A114">
        <v>113</v>
      </c>
      <c r="B114">
        <v>175</v>
      </c>
      <c r="C114">
        <v>5829</v>
      </c>
      <c r="D114" t="s">
        <v>442</v>
      </c>
      <c r="E114" t="s">
        <v>443</v>
      </c>
      <c r="F114" t="s">
        <v>24</v>
      </c>
      <c r="G114" t="s">
        <v>454</v>
      </c>
      <c r="H114" t="s">
        <v>455</v>
      </c>
      <c r="I114" t="s">
        <v>5</v>
      </c>
      <c r="J114" t="s">
        <v>456</v>
      </c>
      <c r="K114" t="s">
        <v>17</v>
      </c>
      <c r="L114" t="s">
        <v>446</v>
      </c>
      <c r="N114" t="s">
        <v>7</v>
      </c>
      <c r="O114" t="s">
        <v>447</v>
      </c>
      <c r="P114" t="s">
        <v>457</v>
      </c>
      <c r="Q114">
        <v>97</v>
      </c>
      <c r="S114">
        <v>-1</v>
      </c>
      <c r="T114" t="s">
        <v>238</v>
      </c>
      <c r="U114">
        <v>-1</v>
      </c>
      <c r="V114">
        <v>-1</v>
      </c>
      <c r="W114">
        <v>6.3387000000000002</v>
      </c>
      <c r="X114" t="s">
        <v>450</v>
      </c>
      <c r="Y114" t="s">
        <v>451</v>
      </c>
      <c r="Z114">
        <v>25394</v>
      </c>
      <c r="AA114" t="s">
        <v>11</v>
      </c>
      <c r="AC114" t="s">
        <v>460</v>
      </c>
      <c r="AD114" t="s">
        <v>461</v>
      </c>
      <c r="AE114" s="1">
        <v>41845.891180555554</v>
      </c>
    </row>
    <row r="115" spans="1:31" x14ac:dyDescent="0.15">
      <c r="A115">
        <v>114</v>
      </c>
      <c r="B115">
        <v>175</v>
      </c>
      <c r="C115">
        <v>5829</v>
      </c>
      <c r="D115" t="s">
        <v>442</v>
      </c>
      <c r="E115" t="s">
        <v>443</v>
      </c>
      <c r="F115" t="s">
        <v>27</v>
      </c>
      <c r="G115" t="s">
        <v>462</v>
      </c>
      <c r="I115" t="s">
        <v>5</v>
      </c>
      <c r="K115" t="s">
        <v>17</v>
      </c>
      <c r="M115" t="s">
        <v>5</v>
      </c>
      <c r="N115" t="s">
        <v>7</v>
      </c>
      <c r="O115" t="s">
        <v>463</v>
      </c>
      <c r="P115" t="s">
        <v>464</v>
      </c>
      <c r="Q115">
        <v>19</v>
      </c>
      <c r="R115" t="s">
        <v>465</v>
      </c>
      <c r="S115">
        <v>-1</v>
      </c>
      <c r="T115" t="s">
        <v>466</v>
      </c>
      <c r="U115">
        <v>3008</v>
      </c>
      <c r="V115">
        <v>-1</v>
      </c>
      <c r="W115">
        <v>6.3387000000000002</v>
      </c>
      <c r="Y115" t="s">
        <v>467</v>
      </c>
      <c r="Z115">
        <v>97664</v>
      </c>
      <c r="AA115" t="s">
        <v>11</v>
      </c>
      <c r="AB115" t="s">
        <v>154</v>
      </c>
      <c r="AC115" t="s">
        <v>468</v>
      </c>
      <c r="AD115" t="s">
        <v>469</v>
      </c>
      <c r="AE115" s="1">
        <v>41845.891203703701</v>
      </c>
    </row>
    <row r="116" spans="1:31" x14ac:dyDescent="0.15">
      <c r="A116">
        <v>115</v>
      </c>
      <c r="B116">
        <v>175</v>
      </c>
      <c r="C116">
        <v>5829</v>
      </c>
      <c r="D116" t="s">
        <v>442</v>
      </c>
      <c r="E116" t="s">
        <v>443</v>
      </c>
      <c r="F116" t="s">
        <v>36</v>
      </c>
      <c r="I116" t="s">
        <v>5</v>
      </c>
      <c r="K116" t="s">
        <v>5</v>
      </c>
      <c r="N116" t="s">
        <v>7</v>
      </c>
      <c r="Q116">
        <v>0</v>
      </c>
      <c r="S116">
        <v>-1</v>
      </c>
      <c r="T116" t="s">
        <v>5</v>
      </c>
      <c r="U116">
        <v>-1</v>
      </c>
      <c r="V116">
        <v>-1</v>
      </c>
      <c r="W116">
        <v>6.3387000000000002</v>
      </c>
      <c r="Z116">
        <v>-1</v>
      </c>
      <c r="AA116" t="s">
        <v>11</v>
      </c>
      <c r="AC116" t="s">
        <v>38</v>
      </c>
      <c r="AD116" t="s">
        <v>52</v>
      </c>
      <c r="AE116" s="1">
        <v>41845.891215277778</v>
      </c>
    </row>
    <row r="117" spans="1:31" x14ac:dyDescent="0.15">
      <c r="A117">
        <v>116</v>
      </c>
      <c r="B117">
        <v>175</v>
      </c>
      <c r="C117">
        <v>5829</v>
      </c>
      <c r="D117" t="s">
        <v>442</v>
      </c>
      <c r="E117" t="s">
        <v>443</v>
      </c>
      <c r="F117" t="s">
        <v>40</v>
      </c>
      <c r="I117" t="s">
        <v>5</v>
      </c>
      <c r="K117" t="s">
        <v>5</v>
      </c>
      <c r="N117" t="s">
        <v>7</v>
      </c>
      <c r="Q117">
        <v>0</v>
      </c>
      <c r="S117">
        <v>-1</v>
      </c>
      <c r="T117" t="s">
        <v>5</v>
      </c>
      <c r="U117">
        <v>-1</v>
      </c>
      <c r="V117">
        <v>-1</v>
      </c>
      <c r="W117">
        <v>6.3387000000000002</v>
      </c>
      <c r="Z117">
        <v>-1</v>
      </c>
      <c r="AA117" t="s">
        <v>11</v>
      </c>
      <c r="AC117" t="s">
        <v>38</v>
      </c>
      <c r="AD117" t="s">
        <v>52</v>
      </c>
      <c r="AE117" s="1">
        <v>41845.891226851854</v>
      </c>
    </row>
    <row r="118" spans="1:31" x14ac:dyDescent="0.15">
      <c r="A118">
        <v>117</v>
      </c>
      <c r="B118">
        <v>175</v>
      </c>
      <c r="C118">
        <v>5829</v>
      </c>
      <c r="D118" t="s">
        <v>442</v>
      </c>
      <c r="E118" t="s">
        <v>443</v>
      </c>
      <c r="F118" t="s">
        <v>49</v>
      </c>
      <c r="I118" t="s">
        <v>5</v>
      </c>
      <c r="K118" t="s">
        <v>5</v>
      </c>
      <c r="N118" t="s">
        <v>7</v>
      </c>
      <c r="Q118">
        <v>0</v>
      </c>
      <c r="T118" t="s">
        <v>5</v>
      </c>
      <c r="U118">
        <v>-1</v>
      </c>
      <c r="V118">
        <v>-1</v>
      </c>
      <c r="W118">
        <v>6.3387000000000002</v>
      </c>
      <c r="Z118">
        <v>-1</v>
      </c>
      <c r="AA118" t="s">
        <v>11</v>
      </c>
      <c r="AC118" t="s">
        <v>38</v>
      </c>
      <c r="AD118" t="s">
        <v>50</v>
      </c>
      <c r="AE118" s="1">
        <v>41845.891250000001</v>
      </c>
    </row>
    <row r="119" spans="1:31" x14ac:dyDescent="0.15">
      <c r="A119">
        <v>118</v>
      </c>
      <c r="B119">
        <v>175</v>
      </c>
      <c r="C119">
        <v>5829</v>
      </c>
      <c r="D119" t="s">
        <v>442</v>
      </c>
      <c r="E119" t="s">
        <v>443</v>
      </c>
      <c r="F119" t="s">
        <v>51</v>
      </c>
      <c r="I119" t="s">
        <v>5</v>
      </c>
      <c r="K119" t="s">
        <v>5</v>
      </c>
      <c r="N119" t="s">
        <v>7</v>
      </c>
      <c r="Q119">
        <v>0</v>
      </c>
      <c r="S119">
        <v>-1</v>
      </c>
      <c r="T119" t="s">
        <v>5</v>
      </c>
      <c r="U119">
        <v>-1</v>
      </c>
      <c r="V119">
        <v>-1</v>
      </c>
      <c r="W119">
        <v>6.3387000000000002</v>
      </c>
      <c r="Z119">
        <v>-1</v>
      </c>
      <c r="AA119" t="s">
        <v>11</v>
      </c>
      <c r="AC119" t="s">
        <v>38</v>
      </c>
      <c r="AD119" t="s">
        <v>52</v>
      </c>
      <c r="AE119" s="1">
        <v>41845.891261574077</v>
      </c>
    </row>
    <row r="120" spans="1:31" x14ac:dyDescent="0.15">
      <c r="A120">
        <v>119</v>
      </c>
      <c r="B120">
        <v>175</v>
      </c>
      <c r="C120">
        <v>5829</v>
      </c>
      <c r="D120" t="s">
        <v>442</v>
      </c>
      <c r="E120" t="s">
        <v>443</v>
      </c>
      <c r="F120" t="s">
        <v>53</v>
      </c>
      <c r="I120" t="s">
        <v>5</v>
      </c>
      <c r="K120" t="s">
        <v>5</v>
      </c>
      <c r="N120" t="s">
        <v>7</v>
      </c>
      <c r="Q120">
        <v>0</v>
      </c>
      <c r="S120">
        <v>-1</v>
      </c>
      <c r="T120" t="s">
        <v>5</v>
      </c>
      <c r="U120">
        <v>-1</v>
      </c>
      <c r="V120">
        <v>-1</v>
      </c>
      <c r="W120">
        <v>6.3387000000000002</v>
      </c>
      <c r="Z120">
        <v>-1</v>
      </c>
      <c r="AA120" t="s">
        <v>11</v>
      </c>
      <c r="AC120" t="s">
        <v>38</v>
      </c>
      <c r="AD120" t="s">
        <v>52</v>
      </c>
      <c r="AE120" s="1">
        <v>41845.891273148147</v>
      </c>
    </row>
    <row r="121" spans="1:31" x14ac:dyDescent="0.15">
      <c r="A121">
        <v>120</v>
      </c>
      <c r="B121">
        <v>175</v>
      </c>
      <c r="C121">
        <v>5829</v>
      </c>
      <c r="D121" t="s">
        <v>442</v>
      </c>
      <c r="E121" t="s">
        <v>443</v>
      </c>
      <c r="F121" t="s">
        <v>54</v>
      </c>
      <c r="I121" t="s">
        <v>5</v>
      </c>
      <c r="K121" t="s">
        <v>5</v>
      </c>
      <c r="N121" t="s">
        <v>7</v>
      </c>
      <c r="Q121">
        <v>0</v>
      </c>
      <c r="S121">
        <v>-1</v>
      </c>
      <c r="T121" t="s">
        <v>5</v>
      </c>
      <c r="U121">
        <v>-1</v>
      </c>
      <c r="V121">
        <v>-1</v>
      </c>
      <c r="W121">
        <v>6.3387000000000002</v>
      </c>
      <c r="Z121">
        <v>-1</v>
      </c>
      <c r="AA121" t="s">
        <v>11</v>
      </c>
      <c r="AC121" t="s">
        <v>38</v>
      </c>
      <c r="AD121" t="s">
        <v>52</v>
      </c>
      <c r="AE121" s="1">
        <v>41845.891319444447</v>
      </c>
    </row>
    <row r="122" spans="1:31" x14ac:dyDescent="0.15">
      <c r="A122">
        <v>121</v>
      </c>
      <c r="B122">
        <v>175</v>
      </c>
      <c r="C122">
        <v>1153</v>
      </c>
      <c r="D122" t="s">
        <v>470</v>
      </c>
      <c r="E122" t="s">
        <v>471</v>
      </c>
      <c r="F122" t="s">
        <v>2</v>
      </c>
      <c r="G122" t="s">
        <v>472</v>
      </c>
      <c r="H122" t="s">
        <v>473</v>
      </c>
      <c r="I122" t="s">
        <v>5</v>
      </c>
      <c r="K122" t="s">
        <v>6</v>
      </c>
      <c r="L122" t="s">
        <v>474</v>
      </c>
      <c r="N122" t="s">
        <v>7</v>
      </c>
      <c r="O122" t="s">
        <v>475</v>
      </c>
      <c r="P122" t="s">
        <v>476</v>
      </c>
      <c r="Q122">
        <v>74</v>
      </c>
      <c r="R122" t="s">
        <v>477</v>
      </c>
      <c r="S122">
        <v>75</v>
      </c>
      <c r="T122" t="s">
        <v>5</v>
      </c>
      <c r="U122">
        <v>-1</v>
      </c>
      <c r="V122">
        <v>-1</v>
      </c>
      <c r="W122">
        <v>6.3387000000000002</v>
      </c>
      <c r="X122" t="s">
        <v>478</v>
      </c>
      <c r="Y122" t="s">
        <v>479</v>
      </c>
      <c r="Z122">
        <v>44000</v>
      </c>
      <c r="AA122" t="s">
        <v>11</v>
      </c>
      <c r="AC122" t="s">
        <v>480</v>
      </c>
      <c r="AD122" t="s">
        <v>481</v>
      </c>
      <c r="AE122" s="1">
        <v>41845.891504629632</v>
      </c>
    </row>
    <row r="123" spans="1:31" x14ac:dyDescent="0.15">
      <c r="A123">
        <v>122</v>
      </c>
      <c r="B123">
        <v>175</v>
      </c>
      <c r="C123">
        <v>1153</v>
      </c>
      <c r="D123" t="s">
        <v>470</v>
      </c>
      <c r="E123" t="s">
        <v>471</v>
      </c>
      <c r="F123" t="s">
        <v>14</v>
      </c>
      <c r="G123" t="s">
        <v>482</v>
      </c>
      <c r="H123" t="s">
        <v>483</v>
      </c>
      <c r="I123" t="s">
        <v>5</v>
      </c>
      <c r="K123" t="s">
        <v>17</v>
      </c>
      <c r="N123" t="s">
        <v>7</v>
      </c>
      <c r="P123" t="s">
        <v>484</v>
      </c>
      <c r="Q123">
        <v>51</v>
      </c>
      <c r="R123" t="s">
        <v>485</v>
      </c>
      <c r="S123">
        <v>100</v>
      </c>
      <c r="T123" t="s">
        <v>486</v>
      </c>
      <c r="U123">
        <v>-1</v>
      </c>
      <c r="V123">
        <v>-1</v>
      </c>
      <c r="W123">
        <v>6.3387000000000002</v>
      </c>
      <c r="X123" t="s">
        <v>487</v>
      </c>
      <c r="Y123" t="s">
        <v>488</v>
      </c>
      <c r="Z123">
        <v>36500</v>
      </c>
      <c r="AA123" t="s">
        <v>11</v>
      </c>
      <c r="AC123" t="s">
        <v>489</v>
      </c>
      <c r="AD123" t="s">
        <v>490</v>
      </c>
      <c r="AE123" s="1">
        <v>41845.891562500001</v>
      </c>
    </row>
    <row r="124" spans="1:31" x14ac:dyDescent="0.15">
      <c r="A124">
        <v>123</v>
      </c>
      <c r="B124">
        <v>175</v>
      </c>
      <c r="C124">
        <v>1153</v>
      </c>
      <c r="D124" t="s">
        <v>470</v>
      </c>
      <c r="E124" t="s">
        <v>471</v>
      </c>
      <c r="F124" t="s">
        <v>24</v>
      </c>
      <c r="G124" t="s">
        <v>482</v>
      </c>
      <c r="H124" t="s">
        <v>483</v>
      </c>
      <c r="I124" t="s">
        <v>5</v>
      </c>
      <c r="K124" t="s">
        <v>17</v>
      </c>
      <c r="N124" t="s">
        <v>7</v>
      </c>
      <c r="P124" t="s">
        <v>484</v>
      </c>
      <c r="Q124">
        <v>70</v>
      </c>
      <c r="R124" t="s">
        <v>485</v>
      </c>
      <c r="S124">
        <v>100</v>
      </c>
      <c r="T124" t="s">
        <v>486</v>
      </c>
      <c r="U124">
        <v>-1</v>
      </c>
      <c r="V124">
        <v>-1</v>
      </c>
      <c r="W124">
        <v>6.3387000000000002</v>
      </c>
      <c r="X124" t="s">
        <v>487</v>
      </c>
      <c r="Y124" t="s">
        <v>488</v>
      </c>
      <c r="Z124">
        <v>33500</v>
      </c>
      <c r="AA124" t="s">
        <v>11</v>
      </c>
      <c r="AC124" t="s">
        <v>491</v>
      </c>
      <c r="AD124" t="s">
        <v>492</v>
      </c>
      <c r="AE124" s="1">
        <v>41845.89162037037</v>
      </c>
    </row>
    <row r="125" spans="1:31" x14ac:dyDescent="0.15">
      <c r="A125">
        <v>124</v>
      </c>
      <c r="B125">
        <v>175</v>
      </c>
      <c r="C125">
        <v>1153</v>
      </c>
      <c r="D125" t="s">
        <v>470</v>
      </c>
      <c r="E125" t="s">
        <v>471</v>
      </c>
      <c r="F125" t="s">
        <v>27</v>
      </c>
      <c r="G125" t="s">
        <v>493</v>
      </c>
      <c r="I125" t="s">
        <v>5</v>
      </c>
      <c r="K125" t="s">
        <v>17</v>
      </c>
      <c r="M125" t="s">
        <v>5</v>
      </c>
      <c r="N125" t="s">
        <v>7</v>
      </c>
      <c r="O125" t="s">
        <v>494</v>
      </c>
      <c r="P125" t="s">
        <v>495</v>
      </c>
      <c r="Q125">
        <v>1</v>
      </c>
      <c r="R125" t="s">
        <v>496</v>
      </c>
      <c r="S125">
        <v>-1</v>
      </c>
      <c r="T125" t="s">
        <v>497</v>
      </c>
      <c r="U125">
        <v>-1</v>
      </c>
      <c r="V125">
        <v>-1</v>
      </c>
      <c r="W125">
        <v>6.3387000000000002</v>
      </c>
      <c r="Y125" t="s">
        <v>498</v>
      </c>
      <c r="Z125">
        <v>118410</v>
      </c>
      <c r="AA125" t="s">
        <v>11</v>
      </c>
      <c r="AB125" t="s">
        <v>154</v>
      </c>
      <c r="AC125" t="s">
        <v>499</v>
      </c>
      <c r="AD125" t="s">
        <v>500</v>
      </c>
      <c r="AE125" s="1">
        <v>41845.891655092593</v>
      </c>
    </row>
    <row r="126" spans="1:31" x14ac:dyDescent="0.15">
      <c r="A126">
        <v>125</v>
      </c>
      <c r="B126">
        <v>175</v>
      </c>
      <c r="C126">
        <v>1153</v>
      </c>
      <c r="D126" t="s">
        <v>470</v>
      </c>
      <c r="E126" t="s">
        <v>471</v>
      </c>
      <c r="F126" t="s">
        <v>36</v>
      </c>
      <c r="I126" t="s">
        <v>5</v>
      </c>
      <c r="K126" t="s">
        <v>5</v>
      </c>
      <c r="N126" t="s">
        <v>7</v>
      </c>
      <c r="Q126">
        <v>0</v>
      </c>
      <c r="S126">
        <v>-1</v>
      </c>
      <c r="T126" t="s">
        <v>5</v>
      </c>
      <c r="U126">
        <v>-1</v>
      </c>
      <c r="V126">
        <v>-1</v>
      </c>
      <c r="W126">
        <v>6.3387000000000002</v>
      </c>
      <c r="Z126">
        <v>-1</v>
      </c>
      <c r="AA126" t="s">
        <v>11</v>
      </c>
      <c r="AC126" t="s">
        <v>38</v>
      </c>
      <c r="AD126" t="s">
        <v>52</v>
      </c>
      <c r="AE126" s="1">
        <v>41845.89166666667</v>
      </c>
    </row>
    <row r="127" spans="1:31" x14ac:dyDescent="0.15">
      <c r="A127">
        <v>126</v>
      </c>
      <c r="B127">
        <v>175</v>
      </c>
      <c r="C127">
        <v>1153</v>
      </c>
      <c r="D127" t="s">
        <v>470</v>
      </c>
      <c r="E127" t="s">
        <v>471</v>
      </c>
      <c r="F127" t="s">
        <v>40</v>
      </c>
      <c r="G127" t="s">
        <v>501</v>
      </c>
      <c r="H127" t="s">
        <v>502</v>
      </c>
      <c r="I127" t="s">
        <v>5</v>
      </c>
      <c r="K127" t="s">
        <v>5</v>
      </c>
      <c r="N127" t="s">
        <v>7</v>
      </c>
      <c r="O127" t="s">
        <v>503</v>
      </c>
      <c r="P127" t="s">
        <v>504</v>
      </c>
      <c r="Q127">
        <v>4</v>
      </c>
      <c r="S127">
        <v>55</v>
      </c>
      <c r="T127" t="s">
        <v>5</v>
      </c>
      <c r="U127">
        <v>-1</v>
      </c>
      <c r="V127">
        <v>-1</v>
      </c>
      <c r="W127">
        <v>6.3387000000000002</v>
      </c>
      <c r="Z127">
        <v>543</v>
      </c>
      <c r="AA127" t="s">
        <v>11</v>
      </c>
      <c r="AC127" t="s">
        <v>505</v>
      </c>
      <c r="AD127" t="s">
        <v>506</v>
      </c>
      <c r="AE127" s="1">
        <v>41845.891724537039</v>
      </c>
    </row>
    <row r="128" spans="1:31" x14ac:dyDescent="0.15">
      <c r="A128">
        <v>127</v>
      </c>
      <c r="B128">
        <v>175</v>
      </c>
      <c r="C128">
        <v>1153</v>
      </c>
      <c r="D128" t="s">
        <v>470</v>
      </c>
      <c r="E128" t="s">
        <v>471</v>
      </c>
      <c r="F128" t="s">
        <v>49</v>
      </c>
      <c r="I128" t="s">
        <v>5</v>
      </c>
      <c r="K128" t="s">
        <v>5</v>
      </c>
      <c r="N128" t="s">
        <v>7</v>
      </c>
      <c r="Q128">
        <v>0</v>
      </c>
      <c r="T128" t="s">
        <v>5</v>
      </c>
      <c r="U128">
        <v>-1</v>
      </c>
      <c r="V128">
        <v>-1</v>
      </c>
      <c r="W128">
        <v>6.3387000000000002</v>
      </c>
      <c r="Z128">
        <v>-1</v>
      </c>
      <c r="AA128" t="s">
        <v>11</v>
      </c>
      <c r="AC128" t="s">
        <v>38</v>
      </c>
      <c r="AD128" t="s">
        <v>50</v>
      </c>
      <c r="AE128" s="1">
        <v>41845.891747685186</v>
      </c>
    </row>
    <row r="129" spans="1:31" x14ac:dyDescent="0.15">
      <c r="A129">
        <v>128</v>
      </c>
      <c r="B129">
        <v>175</v>
      </c>
      <c r="C129">
        <v>1153</v>
      </c>
      <c r="D129" t="s">
        <v>470</v>
      </c>
      <c r="E129" t="s">
        <v>471</v>
      </c>
      <c r="F129" t="s">
        <v>51</v>
      </c>
      <c r="I129" t="s">
        <v>5</v>
      </c>
      <c r="K129" t="s">
        <v>5</v>
      </c>
      <c r="N129" t="s">
        <v>7</v>
      </c>
      <c r="Q129">
        <v>0</v>
      </c>
      <c r="S129">
        <v>-1</v>
      </c>
      <c r="T129" t="s">
        <v>5</v>
      </c>
      <c r="U129">
        <v>-1</v>
      </c>
      <c r="V129">
        <v>-1</v>
      </c>
      <c r="W129">
        <v>6.3387000000000002</v>
      </c>
      <c r="Z129">
        <v>-1</v>
      </c>
      <c r="AA129" t="s">
        <v>11</v>
      </c>
      <c r="AC129" t="s">
        <v>38</v>
      </c>
      <c r="AD129" t="s">
        <v>52</v>
      </c>
      <c r="AE129" s="1">
        <v>41845.891759259262</v>
      </c>
    </row>
    <row r="130" spans="1:31" x14ac:dyDescent="0.15">
      <c r="A130">
        <v>129</v>
      </c>
      <c r="B130">
        <v>175</v>
      </c>
      <c r="C130">
        <v>1153</v>
      </c>
      <c r="D130" t="s">
        <v>470</v>
      </c>
      <c r="E130" t="s">
        <v>471</v>
      </c>
      <c r="F130" t="s">
        <v>53</v>
      </c>
      <c r="I130" t="s">
        <v>5</v>
      </c>
      <c r="K130" t="s">
        <v>5</v>
      </c>
      <c r="N130" t="s">
        <v>7</v>
      </c>
      <c r="Q130">
        <v>0</v>
      </c>
      <c r="S130">
        <v>-1</v>
      </c>
      <c r="T130" t="s">
        <v>5</v>
      </c>
      <c r="U130">
        <v>-1</v>
      </c>
      <c r="V130">
        <v>-1</v>
      </c>
      <c r="W130">
        <v>6.3387000000000002</v>
      </c>
      <c r="Z130">
        <v>-1</v>
      </c>
      <c r="AA130" t="s">
        <v>11</v>
      </c>
      <c r="AC130" t="s">
        <v>38</v>
      </c>
      <c r="AD130" t="s">
        <v>52</v>
      </c>
      <c r="AE130" s="1">
        <v>41845.891782407409</v>
      </c>
    </row>
    <row r="131" spans="1:31" x14ac:dyDescent="0.15">
      <c r="A131">
        <v>130</v>
      </c>
      <c r="B131">
        <v>175</v>
      </c>
      <c r="C131">
        <v>1153</v>
      </c>
      <c r="D131" t="s">
        <v>470</v>
      </c>
      <c r="E131" t="s">
        <v>471</v>
      </c>
      <c r="F131" t="s">
        <v>54</v>
      </c>
      <c r="I131" t="s">
        <v>5</v>
      </c>
      <c r="K131" t="s">
        <v>5</v>
      </c>
      <c r="N131" t="s">
        <v>7</v>
      </c>
      <c r="Q131">
        <v>0</v>
      </c>
      <c r="S131">
        <v>-1</v>
      </c>
      <c r="T131" t="s">
        <v>5</v>
      </c>
      <c r="U131">
        <v>-1</v>
      </c>
      <c r="V131">
        <v>-1</v>
      </c>
      <c r="W131">
        <v>6.3387000000000002</v>
      </c>
      <c r="Z131">
        <v>-1</v>
      </c>
      <c r="AA131" t="s">
        <v>11</v>
      </c>
      <c r="AC131" t="s">
        <v>38</v>
      </c>
      <c r="AD131" t="s">
        <v>52</v>
      </c>
      <c r="AE131" s="1">
        <v>41845.891793981478</v>
      </c>
    </row>
    <row r="132" spans="1:31" x14ac:dyDescent="0.15">
      <c r="A132">
        <v>131</v>
      </c>
      <c r="B132">
        <v>175</v>
      </c>
      <c r="C132">
        <v>385</v>
      </c>
      <c r="D132" t="s">
        <v>507</v>
      </c>
      <c r="E132" t="s">
        <v>508</v>
      </c>
      <c r="F132" t="s">
        <v>2</v>
      </c>
      <c r="G132" t="s">
        <v>509</v>
      </c>
      <c r="H132" t="s">
        <v>510</v>
      </c>
      <c r="I132" t="s">
        <v>5</v>
      </c>
      <c r="K132" t="s">
        <v>6</v>
      </c>
      <c r="N132" t="s">
        <v>7</v>
      </c>
      <c r="O132" t="s">
        <v>511</v>
      </c>
      <c r="P132" t="s">
        <v>512</v>
      </c>
      <c r="Q132">
        <v>36</v>
      </c>
      <c r="R132" t="s">
        <v>513</v>
      </c>
      <c r="S132">
        <v>-1</v>
      </c>
      <c r="T132" t="s">
        <v>514</v>
      </c>
      <c r="U132">
        <v>1323</v>
      </c>
      <c r="V132">
        <v>-1</v>
      </c>
      <c r="W132">
        <v>6.3387000000000002</v>
      </c>
      <c r="X132" t="s">
        <v>515</v>
      </c>
      <c r="Y132" t="s">
        <v>516</v>
      </c>
      <c r="Z132">
        <v>39990</v>
      </c>
      <c r="AA132" t="s">
        <v>11</v>
      </c>
      <c r="AC132" t="s">
        <v>517</v>
      </c>
      <c r="AD132" t="s">
        <v>518</v>
      </c>
      <c r="AE132" s="1">
        <v>41845.891921296294</v>
      </c>
    </row>
    <row r="133" spans="1:31" x14ac:dyDescent="0.15">
      <c r="A133">
        <v>132</v>
      </c>
      <c r="B133">
        <v>175</v>
      </c>
      <c r="C133">
        <v>385</v>
      </c>
      <c r="D133" t="s">
        <v>507</v>
      </c>
      <c r="E133" t="s">
        <v>508</v>
      </c>
      <c r="F133" t="s">
        <v>14</v>
      </c>
      <c r="G133" t="s">
        <v>519</v>
      </c>
      <c r="H133" t="s">
        <v>520</v>
      </c>
      <c r="I133" t="s">
        <v>5</v>
      </c>
      <c r="K133" t="s">
        <v>17</v>
      </c>
      <c r="N133" t="s">
        <v>7</v>
      </c>
      <c r="O133" t="s">
        <v>521</v>
      </c>
      <c r="P133" t="s">
        <v>522</v>
      </c>
      <c r="Q133">
        <v>26</v>
      </c>
      <c r="R133" t="s">
        <v>523</v>
      </c>
      <c r="S133">
        <v>100</v>
      </c>
      <c r="T133" t="s">
        <v>524</v>
      </c>
      <c r="U133">
        <v>1140</v>
      </c>
      <c r="V133">
        <v>-1</v>
      </c>
      <c r="W133">
        <v>6.3387000000000002</v>
      </c>
      <c r="X133" t="s">
        <v>525</v>
      </c>
      <c r="Y133" t="s">
        <v>526</v>
      </c>
      <c r="Z133">
        <v>34989</v>
      </c>
      <c r="AA133" t="s">
        <v>11</v>
      </c>
      <c r="AC133" t="s">
        <v>527</v>
      </c>
      <c r="AD133" t="s">
        <v>528</v>
      </c>
      <c r="AE133" s="1">
        <v>41845.891979166663</v>
      </c>
    </row>
    <row r="134" spans="1:31" x14ac:dyDescent="0.15">
      <c r="A134">
        <v>133</v>
      </c>
      <c r="B134">
        <v>175</v>
      </c>
      <c r="C134">
        <v>385</v>
      </c>
      <c r="D134" t="s">
        <v>507</v>
      </c>
      <c r="E134" t="s">
        <v>508</v>
      </c>
      <c r="F134" t="s">
        <v>24</v>
      </c>
      <c r="G134" t="s">
        <v>519</v>
      </c>
      <c r="H134" t="s">
        <v>520</v>
      </c>
      <c r="I134" t="s">
        <v>5</v>
      </c>
      <c r="K134" t="s">
        <v>17</v>
      </c>
      <c r="N134" t="s">
        <v>7</v>
      </c>
      <c r="O134" t="s">
        <v>521</v>
      </c>
      <c r="P134" t="s">
        <v>522</v>
      </c>
      <c r="Q134">
        <v>29</v>
      </c>
      <c r="R134" t="s">
        <v>523</v>
      </c>
      <c r="S134">
        <v>100</v>
      </c>
      <c r="T134" t="s">
        <v>524</v>
      </c>
      <c r="U134">
        <v>1140</v>
      </c>
      <c r="V134">
        <v>-1</v>
      </c>
      <c r="W134">
        <v>6.3387000000000002</v>
      </c>
      <c r="X134" t="s">
        <v>525</v>
      </c>
      <c r="Y134" t="s">
        <v>526</v>
      </c>
      <c r="Z134">
        <v>34989</v>
      </c>
      <c r="AA134" t="s">
        <v>11</v>
      </c>
      <c r="AC134" t="s">
        <v>529</v>
      </c>
      <c r="AD134" t="s">
        <v>530</v>
      </c>
      <c r="AE134" s="1">
        <v>41845.892013888886</v>
      </c>
    </row>
    <row r="135" spans="1:31" x14ac:dyDescent="0.15">
      <c r="A135">
        <v>134</v>
      </c>
      <c r="B135">
        <v>175</v>
      </c>
      <c r="C135">
        <v>385</v>
      </c>
      <c r="D135" t="s">
        <v>507</v>
      </c>
      <c r="E135" t="s">
        <v>508</v>
      </c>
      <c r="F135" t="s">
        <v>27</v>
      </c>
      <c r="I135" t="s">
        <v>5</v>
      </c>
      <c r="K135" t="s">
        <v>5</v>
      </c>
      <c r="M135" t="s">
        <v>5</v>
      </c>
      <c r="N135" t="s">
        <v>7</v>
      </c>
      <c r="Q135">
        <v>0</v>
      </c>
      <c r="S135">
        <v>-1</v>
      </c>
      <c r="T135" t="s">
        <v>5</v>
      </c>
      <c r="U135">
        <v>-1</v>
      </c>
      <c r="V135">
        <v>-1</v>
      </c>
      <c r="W135">
        <v>6.3387000000000002</v>
      </c>
      <c r="Z135">
        <v>-1</v>
      </c>
      <c r="AA135" t="s">
        <v>11</v>
      </c>
      <c r="AC135" t="s">
        <v>38</v>
      </c>
      <c r="AD135" t="s">
        <v>531</v>
      </c>
      <c r="AE135" s="1">
        <v>41845.892060185186</v>
      </c>
    </row>
    <row r="136" spans="1:31" x14ac:dyDescent="0.15">
      <c r="A136">
        <v>135</v>
      </c>
      <c r="B136">
        <v>175</v>
      </c>
      <c r="C136">
        <v>385</v>
      </c>
      <c r="D136" t="s">
        <v>507</v>
      </c>
      <c r="E136" t="s">
        <v>508</v>
      </c>
      <c r="F136" t="s">
        <v>36</v>
      </c>
      <c r="I136" t="s">
        <v>5</v>
      </c>
      <c r="K136" t="s">
        <v>5</v>
      </c>
      <c r="N136" t="s">
        <v>7</v>
      </c>
      <c r="Q136">
        <v>0</v>
      </c>
      <c r="S136">
        <v>-1</v>
      </c>
      <c r="T136" t="s">
        <v>5</v>
      </c>
      <c r="U136">
        <v>-1</v>
      </c>
      <c r="V136">
        <v>-1</v>
      </c>
      <c r="W136">
        <v>6.3387000000000002</v>
      </c>
      <c r="Z136">
        <v>-1</v>
      </c>
      <c r="AA136" t="s">
        <v>11</v>
      </c>
      <c r="AC136" t="s">
        <v>38</v>
      </c>
      <c r="AD136" t="s">
        <v>52</v>
      </c>
      <c r="AE136" s="1">
        <v>41845.892071759263</v>
      </c>
    </row>
    <row r="137" spans="1:31" x14ac:dyDescent="0.15">
      <c r="A137">
        <v>136</v>
      </c>
      <c r="B137">
        <v>175</v>
      </c>
      <c r="C137">
        <v>385</v>
      </c>
      <c r="D137" t="s">
        <v>507</v>
      </c>
      <c r="E137" t="s">
        <v>508</v>
      </c>
      <c r="F137" t="s">
        <v>40</v>
      </c>
      <c r="G137" t="s">
        <v>532</v>
      </c>
      <c r="H137" t="s">
        <v>520</v>
      </c>
      <c r="I137" t="s">
        <v>5</v>
      </c>
      <c r="K137" t="s">
        <v>5</v>
      </c>
      <c r="N137" t="s">
        <v>7</v>
      </c>
      <c r="O137" t="s">
        <v>533</v>
      </c>
      <c r="P137" t="s">
        <v>534</v>
      </c>
      <c r="Q137">
        <v>1</v>
      </c>
      <c r="S137">
        <v>-1</v>
      </c>
      <c r="T137" t="s">
        <v>5</v>
      </c>
      <c r="U137">
        <v>-1</v>
      </c>
      <c r="V137">
        <v>-1</v>
      </c>
      <c r="W137">
        <v>6.3387000000000002</v>
      </c>
      <c r="Y137" t="s">
        <v>535</v>
      </c>
      <c r="Z137">
        <v>-1</v>
      </c>
      <c r="AA137" t="s">
        <v>11</v>
      </c>
      <c r="AC137" t="s">
        <v>536</v>
      </c>
      <c r="AD137" t="s">
        <v>537</v>
      </c>
      <c r="AE137" s="1">
        <v>41845.892094907409</v>
      </c>
    </row>
    <row r="138" spans="1:31" x14ac:dyDescent="0.15">
      <c r="A138">
        <v>137</v>
      </c>
      <c r="B138">
        <v>175</v>
      </c>
      <c r="C138">
        <v>385</v>
      </c>
      <c r="D138" t="s">
        <v>507</v>
      </c>
      <c r="E138" t="s">
        <v>508</v>
      </c>
      <c r="F138" t="s">
        <v>49</v>
      </c>
      <c r="I138" t="s">
        <v>5</v>
      </c>
      <c r="K138" t="s">
        <v>5</v>
      </c>
      <c r="N138" t="s">
        <v>7</v>
      </c>
      <c r="Q138">
        <v>0</v>
      </c>
      <c r="T138" t="s">
        <v>5</v>
      </c>
      <c r="U138">
        <v>-1</v>
      </c>
      <c r="V138">
        <v>-1</v>
      </c>
      <c r="W138">
        <v>6.3387000000000002</v>
      </c>
      <c r="Z138">
        <v>-1</v>
      </c>
      <c r="AA138" t="s">
        <v>11</v>
      </c>
      <c r="AC138" t="s">
        <v>38</v>
      </c>
      <c r="AD138" t="s">
        <v>50</v>
      </c>
      <c r="AE138" s="1">
        <v>41845.892106481479</v>
      </c>
    </row>
    <row r="139" spans="1:31" x14ac:dyDescent="0.15">
      <c r="A139">
        <v>138</v>
      </c>
      <c r="B139">
        <v>175</v>
      </c>
      <c r="C139">
        <v>385</v>
      </c>
      <c r="D139" t="s">
        <v>507</v>
      </c>
      <c r="E139" t="s">
        <v>508</v>
      </c>
      <c r="F139" t="s">
        <v>51</v>
      </c>
      <c r="I139" t="s">
        <v>5</v>
      </c>
      <c r="K139" t="s">
        <v>5</v>
      </c>
      <c r="N139" t="s">
        <v>7</v>
      </c>
      <c r="Q139">
        <v>0</v>
      </c>
      <c r="S139">
        <v>-1</v>
      </c>
      <c r="T139" t="s">
        <v>5</v>
      </c>
      <c r="U139">
        <v>-1</v>
      </c>
      <c r="V139">
        <v>-1</v>
      </c>
      <c r="W139">
        <v>6.3387000000000002</v>
      </c>
      <c r="Z139">
        <v>-1</v>
      </c>
      <c r="AA139" t="s">
        <v>11</v>
      </c>
      <c r="AC139" t="s">
        <v>38</v>
      </c>
      <c r="AD139" t="s">
        <v>52</v>
      </c>
      <c r="AE139" s="1">
        <v>41845.892118055555</v>
      </c>
    </row>
    <row r="140" spans="1:31" x14ac:dyDescent="0.15">
      <c r="A140">
        <v>139</v>
      </c>
      <c r="B140">
        <v>175</v>
      </c>
      <c r="C140">
        <v>385</v>
      </c>
      <c r="D140" t="s">
        <v>507</v>
      </c>
      <c r="E140" t="s">
        <v>508</v>
      </c>
      <c r="F140" t="s">
        <v>53</v>
      </c>
      <c r="I140" t="s">
        <v>5</v>
      </c>
      <c r="K140" t="s">
        <v>5</v>
      </c>
      <c r="N140" t="s">
        <v>7</v>
      </c>
      <c r="Q140">
        <v>0</v>
      </c>
      <c r="S140">
        <v>-1</v>
      </c>
      <c r="T140" t="s">
        <v>5</v>
      </c>
      <c r="U140">
        <v>-1</v>
      </c>
      <c r="V140">
        <v>-1</v>
      </c>
      <c r="W140">
        <v>6.3387000000000002</v>
      </c>
      <c r="Z140">
        <v>-1</v>
      </c>
      <c r="AA140" t="s">
        <v>11</v>
      </c>
      <c r="AC140" t="s">
        <v>38</v>
      </c>
      <c r="AD140" t="s">
        <v>52</v>
      </c>
      <c r="AE140" s="1">
        <v>41845.892141203702</v>
      </c>
    </row>
    <row r="141" spans="1:31" x14ac:dyDescent="0.15">
      <c r="A141">
        <v>140</v>
      </c>
      <c r="B141">
        <v>175</v>
      </c>
      <c r="C141">
        <v>385</v>
      </c>
      <c r="D141" t="s">
        <v>507</v>
      </c>
      <c r="E141" t="s">
        <v>508</v>
      </c>
      <c r="F141" t="s">
        <v>54</v>
      </c>
      <c r="I141" t="s">
        <v>5</v>
      </c>
      <c r="K141" t="s">
        <v>5</v>
      </c>
      <c r="N141" t="s">
        <v>7</v>
      </c>
      <c r="Q141">
        <v>0</v>
      </c>
      <c r="S141">
        <v>-1</v>
      </c>
      <c r="T141" t="s">
        <v>5</v>
      </c>
      <c r="U141">
        <v>-1</v>
      </c>
      <c r="V141">
        <v>-1</v>
      </c>
      <c r="W141">
        <v>6.3387000000000002</v>
      </c>
      <c r="Z141">
        <v>-1</v>
      </c>
      <c r="AA141" t="s">
        <v>11</v>
      </c>
      <c r="AC141" t="s">
        <v>38</v>
      </c>
      <c r="AD141" t="s">
        <v>52</v>
      </c>
      <c r="AE141" s="1">
        <v>41845.892152777778</v>
      </c>
    </row>
    <row r="142" spans="1:31" x14ac:dyDescent="0.15">
      <c r="A142">
        <v>141</v>
      </c>
      <c r="B142">
        <v>175</v>
      </c>
      <c r="C142">
        <v>4254</v>
      </c>
      <c r="D142" t="s">
        <v>538</v>
      </c>
      <c r="E142" t="s">
        <v>539</v>
      </c>
      <c r="F142" t="s">
        <v>2</v>
      </c>
      <c r="G142" t="s">
        <v>540</v>
      </c>
      <c r="H142" t="s">
        <v>58</v>
      </c>
      <c r="I142" t="s">
        <v>5</v>
      </c>
      <c r="K142" t="s">
        <v>6</v>
      </c>
      <c r="L142" t="s">
        <v>541</v>
      </c>
      <c r="N142" t="s">
        <v>7</v>
      </c>
      <c r="O142" t="s">
        <v>542</v>
      </c>
      <c r="P142" t="s">
        <v>543</v>
      </c>
      <c r="Q142">
        <v>50</v>
      </c>
      <c r="R142" t="s">
        <v>544</v>
      </c>
      <c r="S142">
        <v>85</v>
      </c>
      <c r="T142" t="s">
        <v>545</v>
      </c>
      <c r="U142">
        <v>-1</v>
      </c>
      <c r="V142">
        <v>-1</v>
      </c>
      <c r="W142">
        <v>6.3387000000000002</v>
      </c>
      <c r="X142" t="s">
        <v>546</v>
      </c>
      <c r="Y142" t="s">
        <v>547</v>
      </c>
      <c r="Z142">
        <v>45620</v>
      </c>
      <c r="AA142" t="s">
        <v>11</v>
      </c>
      <c r="AC142" t="s">
        <v>548</v>
      </c>
      <c r="AD142" t="s">
        <v>549</v>
      </c>
      <c r="AE142" s="1">
        <v>41845.89234953704</v>
      </c>
    </row>
    <row r="143" spans="1:31" x14ac:dyDescent="0.15">
      <c r="A143">
        <v>142</v>
      </c>
      <c r="B143">
        <v>175</v>
      </c>
      <c r="C143">
        <v>4254</v>
      </c>
      <c r="D143" t="s">
        <v>538</v>
      </c>
      <c r="E143" t="s">
        <v>539</v>
      </c>
      <c r="F143" t="s">
        <v>14</v>
      </c>
      <c r="G143" t="s">
        <v>550</v>
      </c>
      <c r="H143" t="s">
        <v>551</v>
      </c>
      <c r="I143" t="s">
        <v>5</v>
      </c>
      <c r="K143" t="s">
        <v>17</v>
      </c>
      <c r="L143" t="s">
        <v>552</v>
      </c>
      <c r="N143" t="s">
        <v>7</v>
      </c>
      <c r="P143" t="s">
        <v>553</v>
      </c>
      <c r="Q143">
        <v>22</v>
      </c>
      <c r="R143" t="s">
        <v>554</v>
      </c>
      <c r="S143">
        <v>-1</v>
      </c>
      <c r="T143" t="s">
        <v>555</v>
      </c>
      <c r="U143">
        <v>1240</v>
      </c>
      <c r="V143">
        <v>-1</v>
      </c>
      <c r="W143">
        <v>6.3387000000000002</v>
      </c>
      <c r="X143" t="s">
        <v>556</v>
      </c>
      <c r="Y143" t="s">
        <v>557</v>
      </c>
      <c r="Z143">
        <v>44000</v>
      </c>
      <c r="AA143" t="s">
        <v>11</v>
      </c>
      <c r="AC143" t="s">
        <v>558</v>
      </c>
      <c r="AD143" t="s">
        <v>559</v>
      </c>
      <c r="AE143" s="1">
        <v>41845.892384259256</v>
      </c>
    </row>
    <row r="144" spans="1:31" x14ac:dyDescent="0.15">
      <c r="A144">
        <v>143</v>
      </c>
      <c r="B144">
        <v>175</v>
      </c>
      <c r="C144">
        <v>4254</v>
      </c>
      <c r="D144" t="s">
        <v>538</v>
      </c>
      <c r="E144" t="s">
        <v>539</v>
      </c>
      <c r="F144" t="s">
        <v>24</v>
      </c>
      <c r="G144" t="s">
        <v>550</v>
      </c>
      <c r="H144" t="s">
        <v>551</v>
      </c>
      <c r="I144" t="s">
        <v>5</v>
      </c>
      <c r="K144" t="s">
        <v>17</v>
      </c>
      <c r="L144" t="s">
        <v>552</v>
      </c>
      <c r="N144" t="s">
        <v>7</v>
      </c>
      <c r="P144" t="s">
        <v>553</v>
      </c>
      <c r="Q144">
        <v>45</v>
      </c>
      <c r="R144" t="s">
        <v>554</v>
      </c>
      <c r="S144">
        <v>-1</v>
      </c>
      <c r="T144" t="s">
        <v>555</v>
      </c>
      <c r="U144">
        <v>1240</v>
      </c>
      <c r="V144">
        <v>-1</v>
      </c>
      <c r="W144">
        <v>6.3387000000000002</v>
      </c>
      <c r="X144" t="s">
        <v>556</v>
      </c>
      <c r="Y144" t="s">
        <v>557</v>
      </c>
      <c r="Z144">
        <v>44000</v>
      </c>
      <c r="AA144" t="s">
        <v>11</v>
      </c>
      <c r="AC144" t="s">
        <v>560</v>
      </c>
      <c r="AD144" t="s">
        <v>561</v>
      </c>
      <c r="AE144" s="1">
        <v>41845.892430555556</v>
      </c>
    </row>
    <row r="145" spans="1:31" x14ac:dyDescent="0.15">
      <c r="A145">
        <v>144</v>
      </c>
      <c r="B145">
        <v>175</v>
      </c>
      <c r="C145">
        <v>4254</v>
      </c>
      <c r="D145" t="s">
        <v>538</v>
      </c>
      <c r="E145" t="s">
        <v>539</v>
      </c>
      <c r="F145" t="s">
        <v>27</v>
      </c>
      <c r="G145" t="s">
        <v>562</v>
      </c>
      <c r="I145" t="s">
        <v>5</v>
      </c>
      <c r="K145" t="s">
        <v>17</v>
      </c>
      <c r="M145" t="s">
        <v>5</v>
      </c>
      <c r="N145" t="s">
        <v>7</v>
      </c>
      <c r="O145" t="s">
        <v>563</v>
      </c>
      <c r="P145" t="s">
        <v>564</v>
      </c>
      <c r="Q145">
        <v>12</v>
      </c>
      <c r="R145" t="s">
        <v>565</v>
      </c>
      <c r="S145">
        <v>225</v>
      </c>
      <c r="T145" t="s">
        <v>566</v>
      </c>
      <c r="U145">
        <v>2600</v>
      </c>
      <c r="V145">
        <v>-1</v>
      </c>
      <c r="W145">
        <v>6.3387000000000002</v>
      </c>
      <c r="Y145" t="s">
        <v>567</v>
      </c>
      <c r="Z145">
        <v>110600</v>
      </c>
      <c r="AA145" t="s">
        <v>11</v>
      </c>
      <c r="AC145" t="s">
        <v>568</v>
      </c>
      <c r="AD145" t="s">
        <v>569</v>
      </c>
      <c r="AE145" s="1">
        <v>41845.892453703702</v>
      </c>
    </row>
    <row r="146" spans="1:31" x14ac:dyDescent="0.15">
      <c r="A146">
        <v>145</v>
      </c>
      <c r="B146">
        <v>175</v>
      </c>
      <c r="C146">
        <v>4254</v>
      </c>
      <c r="D146" t="s">
        <v>538</v>
      </c>
      <c r="E146" t="s">
        <v>539</v>
      </c>
      <c r="F146" t="s">
        <v>36</v>
      </c>
      <c r="G146" t="s">
        <v>540</v>
      </c>
      <c r="H146" t="s">
        <v>58</v>
      </c>
      <c r="I146" t="s">
        <v>5</v>
      </c>
      <c r="K146" t="s">
        <v>6</v>
      </c>
      <c r="L146" t="s">
        <v>541</v>
      </c>
      <c r="N146" t="s">
        <v>7</v>
      </c>
      <c r="O146" t="s">
        <v>542</v>
      </c>
      <c r="P146" t="s">
        <v>543</v>
      </c>
      <c r="Q146">
        <v>20</v>
      </c>
      <c r="R146" t="s">
        <v>570</v>
      </c>
      <c r="S146">
        <v>85</v>
      </c>
      <c r="T146" t="s">
        <v>545</v>
      </c>
      <c r="U146">
        <v>-1</v>
      </c>
      <c r="V146">
        <v>-1</v>
      </c>
      <c r="W146">
        <v>6.3387000000000002</v>
      </c>
      <c r="X146" t="s">
        <v>546</v>
      </c>
      <c r="Y146" t="s">
        <v>547</v>
      </c>
      <c r="Z146">
        <v>45620</v>
      </c>
      <c r="AA146" t="s">
        <v>11</v>
      </c>
      <c r="AC146" t="s">
        <v>571</v>
      </c>
      <c r="AD146" t="s">
        <v>572</v>
      </c>
      <c r="AE146" s="1">
        <v>41845.892488425925</v>
      </c>
    </row>
    <row r="147" spans="1:31" x14ac:dyDescent="0.15">
      <c r="A147">
        <v>146</v>
      </c>
      <c r="B147">
        <v>175</v>
      </c>
      <c r="C147">
        <v>4254</v>
      </c>
      <c r="D147" t="s">
        <v>538</v>
      </c>
      <c r="E147" t="s">
        <v>539</v>
      </c>
      <c r="F147" t="s">
        <v>40</v>
      </c>
      <c r="G147" t="s">
        <v>573</v>
      </c>
      <c r="H147" t="s">
        <v>58</v>
      </c>
      <c r="I147" t="s">
        <v>5</v>
      </c>
      <c r="K147" t="s">
        <v>5</v>
      </c>
      <c r="N147" t="s">
        <v>7</v>
      </c>
      <c r="P147" t="s">
        <v>574</v>
      </c>
      <c r="Q147">
        <v>1</v>
      </c>
      <c r="S147">
        <v>-1</v>
      </c>
      <c r="T147" t="s">
        <v>5</v>
      </c>
      <c r="U147">
        <v>-1</v>
      </c>
      <c r="V147">
        <v>-1</v>
      </c>
      <c r="W147">
        <v>6.3387000000000002</v>
      </c>
      <c r="Y147" t="s">
        <v>575</v>
      </c>
      <c r="Z147">
        <v>-1</v>
      </c>
      <c r="AA147" t="s">
        <v>11</v>
      </c>
      <c r="AC147" t="s">
        <v>576</v>
      </c>
      <c r="AD147" t="s">
        <v>577</v>
      </c>
      <c r="AE147" s="1">
        <v>41845.892500000002</v>
      </c>
    </row>
    <row r="148" spans="1:31" x14ac:dyDescent="0.15">
      <c r="A148">
        <v>147</v>
      </c>
      <c r="B148">
        <v>175</v>
      </c>
      <c r="C148">
        <v>4254</v>
      </c>
      <c r="D148" t="s">
        <v>538</v>
      </c>
      <c r="E148" t="s">
        <v>539</v>
      </c>
      <c r="F148" t="s">
        <v>49</v>
      </c>
      <c r="G148" t="s">
        <v>550</v>
      </c>
      <c r="H148" t="s">
        <v>551</v>
      </c>
      <c r="I148" t="s">
        <v>5</v>
      </c>
      <c r="K148" t="s">
        <v>5</v>
      </c>
      <c r="N148" t="s">
        <v>7</v>
      </c>
      <c r="P148" t="s">
        <v>553</v>
      </c>
      <c r="Q148">
        <v>31</v>
      </c>
      <c r="T148" t="s">
        <v>5</v>
      </c>
      <c r="U148">
        <v>-1</v>
      </c>
      <c r="V148">
        <v>-1</v>
      </c>
      <c r="W148">
        <v>6.3387000000000002</v>
      </c>
      <c r="Y148" t="s">
        <v>557</v>
      </c>
      <c r="Z148">
        <v>-1</v>
      </c>
      <c r="AA148" t="s">
        <v>11</v>
      </c>
      <c r="AC148" t="s">
        <v>578</v>
      </c>
      <c r="AD148" t="s">
        <v>579</v>
      </c>
      <c r="AE148" s="1">
        <v>41845.892546296294</v>
      </c>
    </row>
    <row r="149" spans="1:31" x14ac:dyDescent="0.15">
      <c r="A149">
        <v>148</v>
      </c>
      <c r="B149">
        <v>175</v>
      </c>
      <c r="C149">
        <v>4254</v>
      </c>
      <c r="D149" t="s">
        <v>538</v>
      </c>
      <c r="E149" t="s">
        <v>539</v>
      </c>
      <c r="F149" t="s">
        <v>51</v>
      </c>
      <c r="I149" t="s">
        <v>5</v>
      </c>
      <c r="K149" t="s">
        <v>5</v>
      </c>
      <c r="N149" t="s">
        <v>7</v>
      </c>
      <c r="Q149">
        <v>0</v>
      </c>
      <c r="S149">
        <v>-1</v>
      </c>
      <c r="T149" t="s">
        <v>5</v>
      </c>
      <c r="U149">
        <v>-1</v>
      </c>
      <c r="V149">
        <v>-1</v>
      </c>
      <c r="W149">
        <v>6.3387000000000002</v>
      </c>
      <c r="Z149">
        <v>-1</v>
      </c>
      <c r="AA149" t="s">
        <v>11</v>
      </c>
      <c r="AC149" t="s">
        <v>38</v>
      </c>
      <c r="AD149" t="s">
        <v>52</v>
      </c>
      <c r="AE149" s="1">
        <v>41845.892557870371</v>
      </c>
    </row>
    <row r="150" spans="1:31" x14ac:dyDescent="0.15">
      <c r="A150">
        <v>149</v>
      </c>
      <c r="B150">
        <v>175</v>
      </c>
      <c r="C150">
        <v>4254</v>
      </c>
      <c r="D150" t="s">
        <v>538</v>
      </c>
      <c r="E150" t="s">
        <v>539</v>
      </c>
      <c r="F150" t="s">
        <v>53</v>
      </c>
      <c r="I150" t="s">
        <v>5</v>
      </c>
      <c r="K150" t="s">
        <v>5</v>
      </c>
      <c r="N150" t="s">
        <v>7</v>
      </c>
      <c r="Q150">
        <v>0</v>
      </c>
      <c r="S150">
        <v>-1</v>
      </c>
      <c r="T150" t="s">
        <v>5</v>
      </c>
      <c r="U150">
        <v>-1</v>
      </c>
      <c r="V150">
        <v>-1</v>
      </c>
      <c r="W150">
        <v>6.3387000000000002</v>
      </c>
      <c r="Z150">
        <v>-1</v>
      </c>
      <c r="AA150" t="s">
        <v>11</v>
      </c>
      <c r="AC150" t="s">
        <v>38</v>
      </c>
      <c r="AD150" t="s">
        <v>52</v>
      </c>
      <c r="AE150" s="1">
        <v>41845.892569444448</v>
      </c>
    </row>
    <row r="151" spans="1:31" x14ac:dyDescent="0.15">
      <c r="A151">
        <v>150</v>
      </c>
      <c r="B151">
        <v>175</v>
      </c>
      <c r="C151">
        <v>4254</v>
      </c>
      <c r="D151" t="s">
        <v>538</v>
      </c>
      <c r="E151" t="s">
        <v>539</v>
      </c>
      <c r="F151" t="s">
        <v>54</v>
      </c>
      <c r="I151" t="s">
        <v>5</v>
      </c>
      <c r="K151" t="s">
        <v>5</v>
      </c>
      <c r="N151" t="s">
        <v>7</v>
      </c>
      <c r="Q151">
        <v>0</v>
      </c>
      <c r="S151">
        <v>-1</v>
      </c>
      <c r="T151" t="s">
        <v>5</v>
      </c>
      <c r="U151">
        <v>-1</v>
      </c>
      <c r="V151">
        <v>-1</v>
      </c>
      <c r="W151">
        <v>6.3387000000000002</v>
      </c>
      <c r="Z151">
        <v>-1</v>
      </c>
      <c r="AA151" t="s">
        <v>11</v>
      </c>
      <c r="AC151" t="s">
        <v>38</v>
      </c>
      <c r="AD151" t="s">
        <v>52</v>
      </c>
      <c r="AE151" s="1">
        <v>41845.892581018517</v>
      </c>
    </row>
    <row r="152" spans="1:31" x14ac:dyDescent="0.15">
      <c r="A152">
        <v>151</v>
      </c>
      <c r="B152">
        <v>175</v>
      </c>
      <c r="C152">
        <v>6371</v>
      </c>
      <c r="D152" t="s">
        <v>580</v>
      </c>
      <c r="E152" t="s">
        <v>581</v>
      </c>
      <c r="F152" t="s">
        <v>2</v>
      </c>
      <c r="G152" t="s">
        <v>582</v>
      </c>
      <c r="H152" t="s">
        <v>583</v>
      </c>
      <c r="I152" t="s">
        <v>5</v>
      </c>
      <c r="K152" t="s">
        <v>6</v>
      </c>
      <c r="L152" t="s">
        <v>584</v>
      </c>
      <c r="N152" t="s">
        <v>7</v>
      </c>
      <c r="O152" t="s">
        <v>585</v>
      </c>
      <c r="P152" t="s">
        <v>586</v>
      </c>
      <c r="Q152">
        <v>130</v>
      </c>
      <c r="R152" t="s">
        <v>587</v>
      </c>
      <c r="S152">
        <v>-1</v>
      </c>
      <c r="T152" t="s">
        <v>588</v>
      </c>
      <c r="U152">
        <v>1200</v>
      </c>
      <c r="V152">
        <v>-1</v>
      </c>
      <c r="W152">
        <v>6.3387000000000002</v>
      </c>
      <c r="X152" t="s">
        <v>589</v>
      </c>
      <c r="Y152" t="s">
        <v>590</v>
      </c>
      <c r="Z152">
        <v>26652</v>
      </c>
      <c r="AA152" t="s">
        <v>11</v>
      </c>
      <c r="AC152" t="s">
        <v>591</v>
      </c>
      <c r="AD152" t="s">
        <v>592</v>
      </c>
      <c r="AE152" s="1">
        <v>41845.892766203702</v>
      </c>
    </row>
    <row r="153" spans="1:31" x14ac:dyDescent="0.15">
      <c r="A153">
        <v>152</v>
      </c>
      <c r="B153">
        <v>175</v>
      </c>
      <c r="C153">
        <v>6371</v>
      </c>
      <c r="D153" t="s">
        <v>580</v>
      </c>
      <c r="E153" t="s">
        <v>581</v>
      </c>
      <c r="F153" t="s">
        <v>14</v>
      </c>
      <c r="G153" t="s">
        <v>593</v>
      </c>
      <c r="H153" t="s">
        <v>594</v>
      </c>
      <c r="I153" t="s">
        <v>5</v>
      </c>
      <c r="J153" t="s">
        <v>456</v>
      </c>
      <c r="K153" t="s">
        <v>17</v>
      </c>
      <c r="N153" t="s">
        <v>7</v>
      </c>
      <c r="O153" t="s">
        <v>595</v>
      </c>
      <c r="P153" t="s">
        <v>596</v>
      </c>
      <c r="Q153">
        <v>145</v>
      </c>
      <c r="S153">
        <v>-1</v>
      </c>
      <c r="T153" t="s">
        <v>597</v>
      </c>
      <c r="U153">
        <v>1200</v>
      </c>
      <c r="V153">
        <v>-1</v>
      </c>
      <c r="W153">
        <v>6.3387000000000002</v>
      </c>
      <c r="X153" t="s">
        <v>589</v>
      </c>
      <c r="Y153" t="s">
        <v>598</v>
      </c>
      <c r="Z153">
        <v>25188</v>
      </c>
      <c r="AA153" t="s">
        <v>11</v>
      </c>
      <c r="AC153" t="s">
        <v>599</v>
      </c>
      <c r="AD153" t="s">
        <v>600</v>
      </c>
      <c r="AE153" s="1">
        <v>41845.892824074072</v>
      </c>
    </row>
    <row r="154" spans="1:31" x14ac:dyDescent="0.15">
      <c r="A154">
        <v>153</v>
      </c>
      <c r="B154">
        <v>175</v>
      </c>
      <c r="C154">
        <v>6371</v>
      </c>
      <c r="D154" t="s">
        <v>580</v>
      </c>
      <c r="E154" t="s">
        <v>581</v>
      </c>
      <c r="F154" t="s">
        <v>24</v>
      </c>
      <c r="G154" t="s">
        <v>593</v>
      </c>
      <c r="H154" t="s">
        <v>594</v>
      </c>
      <c r="I154" t="s">
        <v>5</v>
      </c>
      <c r="J154" t="s">
        <v>456</v>
      </c>
      <c r="K154" t="s">
        <v>17</v>
      </c>
      <c r="N154" t="s">
        <v>7</v>
      </c>
      <c r="O154" t="s">
        <v>595</v>
      </c>
      <c r="P154" t="s">
        <v>596</v>
      </c>
      <c r="Q154">
        <v>137</v>
      </c>
      <c r="S154">
        <v>-1</v>
      </c>
      <c r="T154" t="s">
        <v>597</v>
      </c>
      <c r="U154">
        <v>1200</v>
      </c>
      <c r="V154">
        <v>-1</v>
      </c>
      <c r="W154">
        <v>6.3387000000000002</v>
      </c>
      <c r="X154" t="s">
        <v>589</v>
      </c>
      <c r="Y154" t="s">
        <v>598</v>
      </c>
      <c r="Z154">
        <v>25188</v>
      </c>
      <c r="AA154" t="s">
        <v>11</v>
      </c>
      <c r="AC154" t="s">
        <v>601</v>
      </c>
      <c r="AD154" t="s">
        <v>602</v>
      </c>
      <c r="AE154" s="1">
        <v>41845.892870370371</v>
      </c>
    </row>
    <row r="155" spans="1:31" x14ac:dyDescent="0.15">
      <c r="A155">
        <v>154</v>
      </c>
      <c r="B155">
        <v>175</v>
      </c>
      <c r="C155">
        <v>6371</v>
      </c>
      <c r="D155" t="s">
        <v>580</v>
      </c>
      <c r="E155" t="s">
        <v>581</v>
      </c>
      <c r="F155" t="s">
        <v>27</v>
      </c>
      <c r="G155" t="s">
        <v>603</v>
      </c>
      <c r="I155" t="s">
        <v>5</v>
      </c>
      <c r="K155" t="s">
        <v>17</v>
      </c>
      <c r="L155" t="s">
        <v>170</v>
      </c>
      <c r="M155" t="s">
        <v>604</v>
      </c>
      <c r="N155" t="s">
        <v>7</v>
      </c>
      <c r="O155" t="s">
        <v>605</v>
      </c>
      <c r="P155" t="s">
        <v>606</v>
      </c>
      <c r="Q155">
        <v>10</v>
      </c>
      <c r="R155" t="s">
        <v>607</v>
      </c>
      <c r="S155">
        <v>56</v>
      </c>
      <c r="T155" t="s">
        <v>608</v>
      </c>
      <c r="U155">
        <v>-1</v>
      </c>
      <c r="V155">
        <v>-1</v>
      </c>
      <c r="W155">
        <v>6.3387000000000002</v>
      </c>
      <c r="Y155" t="s">
        <v>609</v>
      </c>
      <c r="Z155">
        <v>55617</v>
      </c>
      <c r="AA155" t="s">
        <v>11</v>
      </c>
      <c r="AB155" t="s">
        <v>610</v>
      </c>
      <c r="AC155" t="s">
        <v>611</v>
      </c>
      <c r="AD155" t="s">
        <v>612</v>
      </c>
      <c r="AE155" s="1">
        <v>41845.892893518518</v>
      </c>
    </row>
    <row r="156" spans="1:31" x14ac:dyDescent="0.15">
      <c r="A156">
        <v>155</v>
      </c>
      <c r="B156">
        <v>175</v>
      </c>
      <c r="C156">
        <v>6371</v>
      </c>
      <c r="D156" t="s">
        <v>580</v>
      </c>
      <c r="E156" t="s">
        <v>581</v>
      </c>
      <c r="F156" t="s">
        <v>36</v>
      </c>
      <c r="G156" t="s">
        <v>582</v>
      </c>
      <c r="H156" t="s">
        <v>583</v>
      </c>
      <c r="I156" t="s">
        <v>5</v>
      </c>
      <c r="K156" t="s">
        <v>6</v>
      </c>
      <c r="L156" t="s">
        <v>584</v>
      </c>
      <c r="N156" t="s">
        <v>7</v>
      </c>
      <c r="O156" t="s">
        <v>585</v>
      </c>
      <c r="P156" t="s">
        <v>586</v>
      </c>
      <c r="Q156">
        <v>52</v>
      </c>
      <c r="R156" t="s">
        <v>587</v>
      </c>
      <c r="S156">
        <v>-1</v>
      </c>
      <c r="T156" t="s">
        <v>588</v>
      </c>
      <c r="U156">
        <v>1200</v>
      </c>
      <c r="V156">
        <v>-1</v>
      </c>
      <c r="W156">
        <v>6.3387000000000002</v>
      </c>
      <c r="X156" t="s">
        <v>589</v>
      </c>
      <c r="Y156" t="s">
        <v>590</v>
      </c>
      <c r="Z156">
        <v>26652</v>
      </c>
      <c r="AA156" t="s">
        <v>11</v>
      </c>
      <c r="AC156" t="s">
        <v>613</v>
      </c>
      <c r="AD156" t="s">
        <v>614</v>
      </c>
      <c r="AE156" s="1">
        <v>41845.892939814818</v>
      </c>
    </row>
    <row r="157" spans="1:31" x14ac:dyDescent="0.15">
      <c r="A157">
        <v>156</v>
      </c>
      <c r="B157">
        <v>175</v>
      </c>
      <c r="C157">
        <v>6371</v>
      </c>
      <c r="D157" t="s">
        <v>580</v>
      </c>
      <c r="E157" t="s">
        <v>581</v>
      </c>
      <c r="F157" t="s">
        <v>40</v>
      </c>
      <c r="G157" t="s">
        <v>615</v>
      </c>
      <c r="H157" t="s">
        <v>616</v>
      </c>
      <c r="I157" t="s">
        <v>43</v>
      </c>
      <c r="K157" t="s">
        <v>6</v>
      </c>
      <c r="N157" t="s">
        <v>7</v>
      </c>
      <c r="P157" t="s">
        <v>617</v>
      </c>
      <c r="Q157">
        <v>1</v>
      </c>
      <c r="R157" t="s">
        <v>618</v>
      </c>
      <c r="S157">
        <v>-1</v>
      </c>
      <c r="T157" t="s">
        <v>619</v>
      </c>
      <c r="U157">
        <v>-1</v>
      </c>
      <c r="V157">
        <v>-1</v>
      </c>
      <c r="W157">
        <v>6.3387000000000002</v>
      </c>
      <c r="Z157">
        <v>418</v>
      </c>
      <c r="AA157" t="s">
        <v>11</v>
      </c>
      <c r="AC157" t="s">
        <v>620</v>
      </c>
      <c r="AD157" t="s">
        <v>621</v>
      </c>
      <c r="AE157" s="1">
        <v>41845.892951388887</v>
      </c>
    </row>
    <row r="158" spans="1:31" x14ac:dyDescent="0.15">
      <c r="A158">
        <v>157</v>
      </c>
      <c r="B158">
        <v>175</v>
      </c>
      <c r="C158">
        <v>6371</v>
      </c>
      <c r="D158" t="s">
        <v>580</v>
      </c>
      <c r="E158" t="s">
        <v>581</v>
      </c>
      <c r="F158" t="s">
        <v>49</v>
      </c>
      <c r="G158" t="s">
        <v>593</v>
      </c>
      <c r="H158" t="s">
        <v>594</v>
      </c>
      <c r="I158" t="s">
        <v>5</v>
      </c>
      <c r="K158" t="s">
        <v>5</v>
      </c>
      <c r="N158" t="s">
        <v>7</v>
      </c>
      <c r="O158" t="s">
        <v>595</v>
      </c>
      <c r="P158" t="s">
        <v>596</v>
      </c>
      <c r="Q158">
        <v>33</v>
      </c>
      <c r="T158" t="s">
        <v>5</v>
      </c>
      <c r="U158">
        <v>1200</v>
      </c>
      <c r="V158">
        <v>-1</v>
      </c>
      <c r="W158">
        <v>6.3387000000000002</v>
      </c>
      <c r="Y158" t="s">
        <v>598</v>
      </c>
      <c r="Z158">
        <v>25188</v>
      </c>
      <c r="AA158" t="s">
        <v>11</v>
      </c>
      <c r="AC158" t="s">
        <v>622</v>
      </c>
      <c r="AD158" t="s">
        <v>623</v>
      </c>
      <c r="AE158" s="1">
        <v>41845.89303240741</v>
      </c>
    </row>
    <row r="159" spans="1:31" x14ac:dyDescent="0.15">
      <c r="A159">
        <v>158</v>
      </c>
      <c r="B159">
        <v>175</v>
      </c>
      <c r="C159">
        <v>6371</v>
      </c>
      <c r="D159" t="s">
        <v>580</v>
      </c>
      <c r="E159" t="s">
        <v>581</v>
      </c>
      <c r="F159" t="s">
        <v>51</v>
      </c>
      <c r="I159" t="s">
        <v>5</v>
      </c>
      <c r="K159" t="s">
        <v>5</v>
      </c>
      <c r="N159" t="s">
        <v>7</v>
      </c>
      <c r="Q159">
        <v>0</v>
      </c>
      <c r="S159">
        <v>-1</v>
      </c>
      <c r="T159" t="s">
        <v>5</v>
      </c>
      <c r="U159">
        <v>-1</v>
      </c>
      <c r="V159">
        <v>-1</v>
      </c>
      <c r="W159">
        <v>6.3387000000000002</v>
      </c>
      <c r="Z159">
        <v>-1</v>
      </c>
      <c r="AA159" t="s">
        <v>11</v>
      </c>
      <c r="AC159" t="s">
        <v>38</v>
      </c>
      <c r="AD159" t="s">
        <v>52</v>
      </c>
      <c r="AE159" s="1">
        <v>41845.893043981479</v>
      </c>
    </row>
    <row r="160" spans="1:31" x14ac:dyDescent="0.15">
      <c r="A160">
        <v>159</v>
      </c>
      <c r="B160">
        <v>175</v>
      </c>
      <c r="C160">
        <v>6371</v>
      </c>
      <c r="D160" t="s">
        <v>580</v>
      </c>
      <c r="E160" t="s">
        <v>581</v>
      </c>
      <c r="F160" t="s">
        <v>53</v>
      </c>
      <c r="I160" t="s">
        <v>5</v>
      </c>
      <c r="K160" t="s">
        <v>5</v>
      </c>
      <c r="N160" t="s">
        <v>7</v>
      </c>
      <c r="Q160">
        <v>0</v>
      </c>
      <c r="S160">
        <v>-1</v>
      </c>
      <c r="T160" t="s">
        <v>5</v>
      </c>
      <c r="U160">
        <v>-1</v>
      </c>
      <c r="V160">
        <v>-1</v>
      </c>
      <c r="W160">
        <v>6.3387000000000002</v>
      </c>
      <c r="Z160">
        <v>-1</v>
      </c>
      <c r="AA160" t="s">
        <v>11</v>
      </c>
      <c r="AC160" t="s">
        <v>38</v>
      </c>
      <c r="AD160" t="s">
        <v>52</v>
      </c>
      <c r="AE160" s="1">
        <v>41845.893055555556</v>
      </c>
    </row>
    <row r="161" spans="1:31" x14ac:dyDescent="0.15">
      <c r="A161">
        <v>160</v>
      </c>
      <c r="B161">
        <v>175</v>
      </c>
      <c r="C161">
        <v>6371</v>
      </c>
      <c r="D161" t="s">
        <v>580</v>
      </c>
      <c r="E161" t="s">
        <v>581</v>
      </c>
      <c r="F161" t="s">
        <v>54</v>
      </c>
      <c r="I161" t="s">
        <v>5</v>
      </c>
      <c r="K161" t="s">
        <v>5</v>
      </c>
      <c r="N161" t="s">
        <v>7</v>
      </c>
      <c r="Q161">
        <v>0</v>
      </c>
      <c r="S161">
        <v>-1</v>
      </c>
      <c r="T161" t="s">
        <v>5</v>
      </c>
      <c r="U161">
        <v>-1</v>
      </c>
      <c r="V161">
        <v>-1</v>
      </c>
      <c r="W161">
        <v>6.3387000000000002</v>
      </c>
      <c r="Z161">
        <v>-1</v>
      </c>
      <c r="AA161" t="s">
        <v>11</v>
      </c>
      <c r="AC161" t="s">
        <v>38</v>
      </c>
      <c r="AD161" t="s">
        <v>52</v>
      </c>
      <c r="AE161" s="1">
        <v>41845.893067129633</v>
      </c>
    </row>
    <row r="162" spans="1:31" x14ac:dyDescent="0.15">
      <c r="A162">
        <v>161</v>
      </c>
      <c r="B162">
        <v>175</v>
      </c>
      <c r="C162">
        <v>2025</v>
      </c>
      <c r="D162" t="s">
        <v>624</v>
      </c>
      <c r="E162" t="s">
        <v>625</v>
      </c>
      <c r="F162" t="s">
        <v>2</v>
      </c>
      <c r="G162" t="s">
        <v>626</v>
      </c>
      <c r="H162" t="s">
        <v>627</v>
      </c>
      <c r="I162" t="s">
        <v>5</v>
      </c>
      <c r="K162" t="s">
        <v>6</v>
      </c>
      <c r="L162" t="s">
        <v>628</v>
      </c>
      <c r="N162" t="s">
        <v>7</v>
      </c>
      <c r="O162" t="s">
        <v>629</v>
      </c>
      <c r="Q162">
        <v>109</v>
      </c>
      <c r="R162" t="s">
        <v>630</v>
      </c>
      <c r="S162">
        <v>75</v>
      </c>
      <c r="T162" t="s">
        <v>5</v>
      </c>
      <c r="U162">
        <v>-1</v>
      </c>
      <c r="V162">
        <v>-1</v>
      </c>
      <c r="W162">
        <v>6.3387000000000002</v>
      </c>
      <c r="X162" t="s">
        <v>631</v>
      </c>
      <c r="Y162" t="s">
        <v>632</v>
      </c>
      <c r="Z162">
        <v>26216</v>
      </c>
      <c r="AA162" t="s">
        <v>11</v>
      </c>
      <c r="AC162" t="s">
        <v>633</v>
      </c>
      <c r="AD162" t="s">
        <v>634</v>
      </c>
      <c r="AE162" s="1">
        <v>41845.893217592595</v>
      </c>
    </row>
    <row r="163" spans="1:31" x14ac:dyDescent="0.15">
      <c r="A163">
        <v>162</v>
      </c>
      <c r="B163">
        <v>175</v>
      </c>
      <c r="C163">
        <v>2025</v>
      </c>
      <c r="D163" t="s">
        <v>624</v>
      </c>
      <c r="E163" t="s">
        <v>625</v>
      </c>
      <c r="F163" t="s">
        <v>14</v>
      </c>
      <c r="G163" t="s">
        <v>635</v>
      </c>
      <c r="H163" t="s">
        <v>636</v>
      </c>
      <c r="I163" t="s">
        <v>5</v>
      </c>
      <c r="K163" t="s">
        <v>17</v>
      </c>
      <c r="L163" t="s">
        <v>637</v>
      </c>
      <c r="N163" t="s">
        <v>7</v>
      </c>
      <c r="O163" t="s">
        <v>638</v>
      </c>
      <c r="P163" t="s">
        <v>639</v>
      </c>
      <c r="Q163">
        <v>125</v>
      </c>
      <c r="S163">
        <v>-1</v>
      </c>
      <c r="T163" t="s">
        <v>5</v>
      </c>
      <c r="U163">
        <v>-1</v>
      </c>
      <c r="V163">
        <v>-1</v>
      </c>
      <c r="W163">
        <v>6.3387000000000002</v>
      </c>
      <c r="X163" t="s">
        <v>631</v>
      </c>
      <c r="Y163" t="s">
        <v>640</v>
      </c>
      <c r="Z163">
        <v>25118</v>
      </c>
      <c r="AA163" t="s">
        <v>11</v>
      </c>
      <c r="AC163" t="s">
        <v>641</v>
      </c>
      <c r="AD163" t="s">
        <v>642</v>
      </c>
      <c r="AE163" s="1">
        <v>41845.893287037034</v>
      </c>
    </row>
    <row r="164" spans="1:31" x14ac:dyDescent="0.15">
      <c r="A164">
        <v>163</v>
      </c>
      <c r="B164">
        <v>175</v>
      </c>
      <c r="C164">
        <v>2025</v>
      </c>
      <c r="D164" t="s">
        <v>624</v>
      </c>
      <c r="E164" t="s">
        <v>625</v>
      </c>
      <c r="F164" t="s">
        <v>24</v>
      </c>
      <c r="G164" t="s">
        <v>635</v>
      </c>
      <c r="H164" t="s">
        <v>636</v>
      </c>
      <c r="I164" t="s">
        <v>5</v>
      </c>
      <c r="K164" t="s">
        <v>17</v>
      </c>
      <c r="L164" t="s">
        <v>637</v>
      </c>
      <c r="N164" t="s">
        <v>7</v>
      </c>
      <c r="O164" t="s">
        <v>638</v>
      </c>
      <c r="P164" t="s">
        <v>639</v>
      </c>
      <c r="Q164">
        <v>96</v>
      </c>
      <c r="S164">
        <v>-1</v>
      </c>
      <c r="T164" t="s">
        <v>5</v>
      </c>
      <c r="U164">
        <v>-1</v>
      </c>
      <c r="V164">
        <v>-1</v>
      </c>
      <c r="W164">
        <v>6.3387000000000002</v>
      </c>
      <c r="X164" t="s">
        <v>631</v>
      </c>
      <c r="Y164" t="s">
        <v>640</v>
      </c>
      <c r="Z164">
        <v>25118</v>
      </c>
      <c r="AA164" t="s">
        <v>11</v>
      </c>
      <c r="AC164" t="s">
        <v>643</v>
      </c>
      <c r="AD164" t="s">
        <v>644</v>
      </c>
      <c r="AE164" s="1">
        <v>41845.893368055556</v>
      </c>
    </row>
    <row r="165" spans="1:31" x14ac:dyDescent="0.15">
      <c r="A165">
        <v>164</v>
      </c>
      <c r="B165">
        <v>175</v>
      </c>
      <c r="C165">
        <v>2025</v>
      </c>
      <c r="D165" t="s">
        <v>624</v>
      </c>
      <c r="E165" t="s">
        <v>625</v>
      </c>
      <c r="F165" t="s">
        <v>27</v>
      </c>
      <c r="G165" t="s">
        <v>645</v>
      </c>
      <c r="I165" t="s">
        <v>5</v>
      </c>
      <c r="K165" t="s">
        <v>17</v>
      </c>
      <c r="M165" t="s">
        <v>5</v>
      </c>
      <c r="N165" t="s">
        <v>7</v>
      </c>
      <c r="O165" t="s">
        <v>646</v>
      </c>
      <c r="P165" t="s">
        <v>647</v>
      </c>
      <c r="Q165">
        <v>10</v>
      </c>
      <c r="R165" t="s">
        <v>648</v>
      </c>
      <c r="S165">
        <v>-1</v>
      </c>
      <c r="T165" t="s">
        <v>649</v>
      </c>
      <c r="U165">
        <v>4948</v>
      </c>
      <c r="V165">
        <v>-1</v>
      </c>
      <c r="W165">
        <v>6.3387000000000002</v>
      </c>
      <c r="Y165" t="s">
        <v>650</v>
      </c>
      <c r="Z165">
        <v>59952</v>
      </c>
      <c r="AA165" t="s">
        <v>11</v>
      </c>
      <c r="AB165" t="s">
        <v>651</v>
      </c>
      <c r="AC165" t="s">
        <v>652</v>
      </c>
      <c r="AD165" t="s">
        <v>653</v>
      </c>
      <c r="AE165" s="1">
        <v>41845.893391203703</v>
      </c>
    </row>
    <row r="166" spans="1:31" x14ac:dyDescent="0.15">
      <c r="A166">
        <v>165</v>
      </c>
      <c r="B166">
        <v>175</v>
      </c>
      <c r="C166">
        <v>2025</v>
      </c>
      <c r="D166" t="s">
        <v>624</v>
      </c>
      <c r="E166" t="s">
        <v>625</v>
      </c>
      <c r="F166" t="s">
        <v>36</v>
      </c>
      <c r="I166" t="s">
        <v>5</v>
      </c>
      <c r="K166" t="s">
        <v>5</v>
      </c>
      <c r="N166" t="s">
        <v>7</v>
      </c>
      <c r="Q166">
        <v>0</v>
      </c>
      <c r="S166">
        <v>-1</v>
      </c>
      <c r="T166" t="s">
        <v>5</v>
      </c>
      <c r="U166">
        <v>-1</v>
      </c>
      <c r="V166">
        <v>-1</v>
      </c>
      <c r="W166">
        <v>6.3387000000000002</v>
      </c>
      <c r="Z166">
        <v>-1</v>
      </c>
      <c r="AA166" t="s">
        <v>11</v>
      </c>
      <c r="AC166" t="s">
        <v>38</v>
      </c>
      <c r="AD166" t="s">
        <v>52</v>
      </c>
      <c r="AE166" s="1">
        <v>41845.893414351849</v>
      </c>
    </row>
    <row r="167" spans="1:31" x14ac:dyDescent="0.15">
      <c r="A167">
        <v>166</v>
      </c>
      <c r="B167">
        <v>175</v>
      </c>
      <c r="C167">
        <v>2025</v>
      </c>
      <c r="D167" t="s">
        <v>624</v>
      </c>
      <c r="E167" t="s">
        <v>625</v>
      </c>
      <c r="F167" t="s">
        <v>40</v>
      </c>
      <c r="G167" t="s">
        <v>654</v>
      </c>
      <c r="H167" t="s">
        <v>627</v>
      </c>
      <c r="I167" t="s">
        <v>5</v>
      </c>
      <c r="K167" t="s">
        <v>5</v>
      </c>
      <c r="N167" t="s">
        <v>7</v>
      </c>
      <c r="O167" t="s">
        <v>655</v>
      </c>
      <c r="P167" t="s">
        <v>656</v>
      </c>
      <c r="Q167">
        <v>1</v>
      </c>
      <c r="S167">
        <v>-1</v>
      </c>
      <c r="T167" t="s">
        <v>5</v>
      </c>
      <c r="U167">
        <v>-1</v>
      </c>
      <c r="V167">
        <v>-1</v>
      </c>
      <c r="W167">
        <v>6.3387000000000002</v>
      </c>
      <c r="Y167" t="s">
        <v>657</v>
      </c>
      <c r="Z167">
        <v>-1</v>
      </c>
      <c r="AA167" t="s">
        <v>11</v>
      </c>
      <c r="AC167" t="s">
        <v>658</v>
      </c>
      <c r="AD167" t="s">
        <v>659</v>
      </c>
      <c r="AE167" s="1">
        <v>41845.893425925926</v>
      </c>
    </row>
    <row r="168" spans="1:31" x14ac:dyDescent="0.15">
      <c r="A168">
        <v>167</v>
      </c>
      <c r="B168">
        <v>175</v>
      </c>
      <c r="C168">
        <v>2025</v>
      </c>
      <c r="D168" t="s">
        <v>624</v>
      </c>
      <c r="E168" t="s">
        <v>625</v>
      </c>
      <c r="F168" t="s">
        <v>49</v>
      </c>
      <c r="I168" t="s">
        <v>5</v>
      </c>
      <c r="K168" t="s">
        <v>5</v>
      </c>
      <c r="N168" t="s">
        <v>7</v>
      </c>
      <c r="Q168">
        <v>0</v>
      </c>
      <c r="T168" t="s">
        <v>5</v>
      </c>
      <c r="U168">
        <v>-1</v>
      </c>
      <c r="V168">
        <v>-1</v>
      </c>
      <c r="W168">
        <v>6.3387000000000002</v>
      </c>
      <c r="Z168">
        <v>-1</v>
      </c>
      <c r="AA168" t="s">
        <v>11</v>
      </c>
      <c r="AC168" t="s">
        <v>38</v>
      </c>
      <c r="AD168" t="s">
        <v>50</v>
      </c>
      <c r="AE168" s="1">
        <v>41845.893437500003</v>
      </c>
    </row>
    <row r="169" spans="1:31" x14ac:dyDescent="0.15">
      <c r="A169">
        <v>168</v>
      </c>
      <c r="B169">
        <v>175</v>
      </c>
      <c r="C169">
        <v>2025</v>
      </c>
      <c r="D169" t="s">
        <v>624</v>
      </c>
      <c r="E169" t="s">
        <v>625</v>
      </c>
      <c r="F169" t="s">
        <v>51</v>
      </c>
      <c r="G169" t="s">
        <v>626</v>
      </c>
      <c r="H169" t="s">
        <v>627</v>
      </c>
      <c r="I169" t="s">
        <v>5</v>
      </c>
      <c r="K169" t="s">
        <v>5</v>
      </c>
      <c r="N169" t="s">
        <v>7</v>
      </c>
      <c r="O169" t="s">
        <v>629</v>
      </c>
      <c r="Q169">
        <v>10</v>
      </c>
      <c r="S169">
        <v>-1</v>
      </c>
      <c r="T169" t="s">
        <v>5</v>
      </c>
      <c r="U169">
        <v>-1</v>
      </c>
      <c r="V169">
        <v>-1</v>
      </c>
      <c r="W169">
        <v>6.3387000000000002</v>
      </c>
      <c r="Y169" t="s">
        <v>632</v>
      </c>
      <c r="Z169">
        <v>-1</v>
      </c>
      <c r="AA169" t="s">
        <v>11</v>
      </c>
      <c r="AC169" t="s">
        <v>660</v>
      </c>
      <c r="AD169" t="s">
        <v>661</v>
      </c>
      <c r="AE169" s="1">
        <v>41845.893472222226</v>
      </c>
    </row>
    <row r="170" spans="1:31" x14ac:dyDescent="0.15">
      <c r="A170">
        <v>169</v>
      </c>
      <c r="B170">
        <v>175</v>
      </c>
      <c r="C170">
        <v>2025</v>
      </c>
      <c r="D170" t="s">
        <v>624</v>
      </c>
      <c r="E170" t="s">
        <v>625</v>
      </c>
      <c r="F170" t="s">
        <v>53</v>
      </c>
      <c r="I170" t="s">
        <v>5</v>
      </c>
      <c r="K170" t="s">
        <v>5</v>
      </c>
      <c r="N170" t="s">
        <v>7</v>
      </c>
      <c r="Q170">
        <v>0</v>
      </c>
      <c r="S170">
        <v>-1</v>
      </c>
      <c r="T170" t="s">
        <v>5</v>
      </c>
      <c r="U170">
        <v>-1</v>
      </c>
      <c r="V170">
        <v>-1</v>
      </c>
      <c r="W170">
        <v>6.3387000000000002</v>
      </c>
      <c r="Z170">
        <v>-1</v>
      </c>
      <c r="AA170" t="s">
        <v>11</v>
      </c>
      <c r="AC170" t="s">
        <v>38</v>
      </c>
      <c r="AD170" t="s">
        <v>52</v>
      </c>
      <c r="AE170" s="1">
        <v>41845.893483796295</v>
      </c>
    </row>
    <row r="171" spans="1:31" x14ac:dyDescent="0.15">
      <c r="A171">
        <v>170</v>
      </c>
      <c r="B171">
        <v>175</v>
      </c>
      <c r="C171">
        <v>2025</v>
      </c>
      <c r="D171" t="s">
        <v>624</v>
      </c>
      <c r="E171" t="s">
        <v>625</v>
      </c>
      <c r="F171" t="s">
        <v>54</v>
      </c>
      <c r="I171" t="s">
        <v>5</v>
      </c>
      <c r="K171" t="s">
        <v>5</v>
      </c>
      <c r="N171" t="s">
        <v>7</v>
      </c>
      <c r="Q171">
        <v>0</v>
      </c>
      <c r="S171">
        <v>-1</v>
      </c>
      <c r="T171" t="s">
        <v>5</v>
      </c>
      <c r="U171">
        <v>-1</v>
      </c>
      <c r="V171">
        <v>-1</v>
      </c>
      <c r="W171">
        <v>6.3387000000000002</v>
      </c>
      <c r="Z171">
        <v>-1</v>
      </c>
      <c r="AA171" t="s">
        <v>11</v>
      </c>
      <c r="AC171" t="s">
        <v>38</v>
      </c>
      <c r="AD171" t="s">
        <v>52</v>
      </c>
      <c r="AE171" s="1">
        <v>41845.893495370372</v>
      </c>
    </row>
    <row r="172" spans="1:31" x14ac:dyDescent="0.15">
      <c r="A172">
        <v>171</v>
      </c>
      <c r="B172">
        <v>175</v>
      </c>
      <c r="C172">
        <v>4355</v>
      </c>
      <c r="D172" t="s">
        <v>662</v>
      </c>
      <c r="E172" t="s">
        <v>663</v>
      </c>
      <c r="F172" t="s">
        <v>2</v>
      </c>
      <c r="G172" t="s">
        <v>664</v>
      </c>
      <c r="H172" t="s">
        <v>58</v>
      </c>
      <c r="I172" t="s">
        <v>5</v>
      </c>
      <c r="K172" t="s">
        <v>6</v>
      </c>
      <c r="L172" t="s">
        <v>148</v>
      </c>
      <c r="N172" t="s">
        <v>7</v>
      </c>
      <c r="O172" t="s">
        <v>665</v>
      </c>
      <c r="P172" t="s">
        <v>666</v>
      </c>
      <c r="Q172">
        <v>89</v>
      </c>
      <c r="R172" t="s">
        <v>667</v>
      </c>
      <c r="S172">
        <v>80</v>
      </c>
      <c r="T172" t="s">
        <v>668</v>
      </c>
      <c r="U172">
        <v>1328</v>
      </c>
      <c r="V172">
        <v>-1</v>
      </c>
      <c r="W172">
        <v>6.3387000000000002</v>
      </c>
      <c r="X172" t="s">
        <v>669</v>
      </c>
      <c r="Y172" t="s">
        <v>670</v>
      </c>
      <c r="Z172">
        <v>30122</v>
      </c>
      <c r="AA172" t="s">
        <v>11</v>
      </c>
      <c r="AC172" t="s">
        <v>671</v>
      </c>
      <c r="AD172" t="s">
        <v>672</v>
      </c>
      <c r="AE172" s="1">
        <v>41845.893738425926</v>
      </c>
    </row>
    <row r="173" spans="1:31" x14ac:dyDescent="0.15">
      <c r="A173">
        <v>172</v>
      </c>
      <c r="B173">
        <v>175</v>
      </c>
      <c r="C173">
        <v>4355</v>
      </c>
      <c r="D173" t="s">
        <v>662</v>
      </c>
      <c r="E173" t="s">
        <v>663</v>
      </c>
      <c r="F173" t="s">
        <v>14</v>
      </c>
      <c r="G173" t="s">
        <v>673</v>
      </c>
      <c r="H173" t="s">
        <v>674</v>
      </c>
      <c r="I173" t="s">
        <v>5</v>
      </c>
      <c r="J173" t="s">
        <v>675</v>
      </c>
      <c r="K173" t="s">
        <v>17</v>
      </c>
      <c r="L173" t="s">
        <v>676</v>
      </c>
      <c r="N173" t="s">
        <v>7</v>
      </c>
      <c r="P173" t="s">
        <v>677</v>
      </c>
      <c r="Q173">
        <v>59</v>
      </c>
      <c r="S173">
        <v>85</v>
      </c>
      <c r="T173" t="s">
        <v>678</v>
      </c>
      <c r="U173">
        <v>-1</v>
      </c>
      <c r="V173">
        <v>-1</v>
      </c>
      <c r="W173">
        <v>6.3387000000000002</v>
      </c>
      <c r="X173" t="s">
        <v>669</v>
      </c>
      <c r="Y173" t="s">
        <v>679</v>
      </c>
      <c r="Z173">
        <v>25554</v>
      </c>
      <c r="AA173" t="s">
        <v>11</v>
      </c>
      <c r="AC173" t="s">
        <v>680</v>
      </c>
      <c r="AD173" t="s">
        <v>681</v>
      </c>
      <c r="AE173" s="1">
        <v>41845.893773148149</v>
      </c>
    </row>
    <row r="174" spans="1:31" x14ac:dyDescent="0.15">
      <c r="A174">
        <v>173</v>
      </c>
      <c r="B174">
        <v>175</v>
      </c>
      <c r="C174">
        <v>4355</v>
      </c>
      <c r="D174" t="s">
        <v>662</v>
      </c>
      <c r="E174" t="s">
        <v>663</v>
      </c>
      <c r="F174" t="s">
        <v>24</v>
      </c>
      <c r="G174" t="s">
        <v>673</v>
      </c>
      <c r="H174" t="s">
        <v>674</v>
      </c>
      <c r="I174" t="s">
        <v>5</v>
      </c>
      <c r="K174" t="s">
        <v>17</v>
      </c>
      <c r="L174" t="s">
        <v>676</v>
      </c>
      <c r="N174" t="s">
        <v>7</v>
      </c>
      <c r="P174" t="s">
        <v>677</v>
      </c>
      <c r="Q174">
        <v>64</v>
      </c>
      <c r="S174">
        <v>85</v>
      </c>
      <c r="T174" t="s">
        <v>678</v>
      </c>
      <c r="U174">
        <v>-1</v>
      </c>
      <c r="V174">
        <v>-1</v>
      </c>
      <c r="W174">
        <v>6.3387000000000002</v>
      </c>
      <c r="X174" t="s">
        <v>669</v>
      </c>
      <c r="Y174" t="s">
        <v>679</v>
      </c>
      <c r="Z174">
        <v>25554</v>
      </c>
      <c r="AA174" t="s">
        <v>11</v>
      </c>
      <c r="AC174" t="s">
        <v>682</v>
      </c>
      <c r="AD174" t="s">
        <v>683</v>
      </c>
      <c r="AE174" s="1">
        <v>41845.893819444442</v>
      </c>
    </row>
    <row r="175" spans="1:31" x14ac:dyDescent="0.15">
      <c r="A175">
        <v>174</v>
      </c>
      <c r="B175">
        <v>175</v>
      </c>
      <c r="C175">
        <v>4355</v>
      </c>
      <c r="D175" t="s">
        <v>662</v>
      </c>
      <c r="E175" t="s">
        <v>663</v>
      </c>
      <c r="F175" t="s">
        <v>27</v>
      </c>
      <c r="G175" t="s">
        <v>684</v>
      </c>
      <c r="I175" t="s">
        <v>5</v>
      </c>
      <c r="K175" t="s">
        <v>17</v>
      </c>
      <c r="M175" t="s">
        <v>5</v>
      </c>
      <c r="N175" t="s">
        <v>7</v>
      </c>
      <c r="O175" t="s">
        <v>685</v>
      </c>
      <c r="P175" t="s">
        <v>686</v>
      </c>
      <c r="Q175">
        <v>1</v>
      </c>
      <c r="R175" t="s">
        <v>687</v>
      </c>
      <c r="S175">
        <v>145</v>
      </c>
      <c r="T175" t="s">
        <v>688</v>
      </c>
      <c r="U175">
        <v>4800</v>
      </c>
      <c r="V175">
        <v>-1</v>
      </c>
      <c r="W175">
        <v>6.3387000000000002</v>
      </c>
      <c r="Y175" t="s">
        <v>689</v>
      </c>
      <c r="Z175">
        <v>111090</v>
      </c>
      <c r="AA175" t="s">
        <v>11</v>
      </c>
      <c r="AB175" t="s">
        <v>690</v>
      </c>
      <c r="AC175" t="s">
        <v>691</v>
      </c>
      <c r="AD175" t="s">
        <v>692</v>
      </c>
      <c r="AE175" s="1">
        <v>41845.893842592595</v>
      </c>
    </row>
    <row r="176" spans="1:31" x14ac:dyDescent="0.15">
      <c r="A176">
        <v>175</v>
      </c>
      <c r="B176">
        <v>175</v>
      </c>
      <c r="C176">
        <v>4355</v>
      </c>
      <c r="D176" t="s">
        <v>662</v>
      </c>
      <c r="E176" t="s">
        <v>663</v>
      </c>
      <c r="F176" t="s">
        <v>36</v>
      </c>
      <c r="I176" t="s">
        <v>5</v>
      </c>
      <c r="K176" t="s">
        <v>5</v>
      </c>
      <c r="N176" t="s">
        <v>7</v>
      </c>
      <c r="Q176">
        <v>0</v>
      </c>
      <c r="S176">
        <v>-1</v>
      </c>
      <c r="T176" t="s">
        <v>5</v>
      </c>
      <c r="U176">
        <v>-1</v>
      </c>
      <c r="V176">
        <v>-1</v>
      </c>
      <c r="W176">
        <v>6.3387000000000002</v>
      </c>
      <c r="Z176">
        <v>-1</v>
      </c>
      <c r="AA176" t="s">
        <v>11</v>
      </c>
      <c r="AC176" t="s">
        <v>38</v>
      </c>
      <c r="AD176" t="s">
        <v>52</v>
      </c>
      <c r="AE176" s="1">
        <v>41845.893854166665</v>
      </c>
    </row>
    <row r="177" spans="1:31" x14ac:dyDescent="0.15">
      <c r="A177">
        <v>176</v>
      </c>
      <c r="B177">
        <v>175</v>
      </c>
      <c r="C177">
        <v>4355</v>
      </c>
      <c r="D177" t="s">
        <v>662</v>
      </c>
      <c r="E177" t="s">
        <v>663</v>
      </c>
      <c r="F177" t="s">
        <v>40</v>
      </c>
      <c r="I177" t="s">
        <v>5</v>
      </c>
      <c r="K177" t="s">
        <v>5</v>
      </c>
      <c r="N177" t="s">
        <v>7</v>
      </c>
      <c r="Q177">
        <v>0</v>
      </c>
      <c r="S177">
        <v>-1</v>
      </c>
      <c r="T177" t="s">
        <v>5</v>
      </c>
      <c r="U177">
        <v>-1</v>
      </c>
      <c r="V177">
        <v>-1</v>
      </c>
      <c r="W177">
        <v>6.3387000000000002</v>
      </c>
      <c r="Z177">
        <v>-1</v>
      </c>
      <c r="AA177" t="s">
        <v>11</v>
      </c>
      <c r="AC177" t="s">
        <v>38</v>
      </c>
      <c r="AD177" t="s">
        <v>52</v>
      </c>
      <c r="AE177" s="1">
        <v>41845.893865740742</v>
      </c>
    </row>
    <row r="178" spans="1:31" x14ac:dyDescent="0.15">
      <c r="A178">
        <v>177</v>
      </c>
      <c r="B178">
        <v>175</v>
      </c>
      <c r="C178">
        <v>4355</v>
      </c>
      <c r="D178" t="s">
        <v>662</v>
      </c>
      <c r="E178" t="s">
        <v>663</v>
      </c>
      <c r="F178" t="s">
        <v>49</v>
      </c>
      <c r="G178" t="s">
        <v>673</v>
      </c>
      <c r="H178" t="s">
        <v>674</v>
      </c>
      <c r="I178" t="s">
        <v>5</v>
      </c>
      <c r="K178" t="s">
        <v>5</v>
      </c>
      <c r="N178" t="s">
        <v>7</v>
      </c>
      <c r="P178" t="s">
        <v>677</v>
      </c>
      <c r="Q178">
        <v>61</v>
      </c>
      <c r="T178" t="s">
        <v>5</v>
      </c>
      <c r="U178">
        <v>-1</v>
      </c>
      <c r="V178">
        <v>-1</v>
      </c>
      <c r="W178">
        <v>6.3387000000000002</v>
      </c>
      <c r="Y178" t="s">
        <v>679</v>
      </c>
      <c r="Z178">
        <v>25554</v>
      </c>
      <c r="AA178" t="s">
        <v>11</v>
      </c>
      <c r="AC178" t="s">
        <v>693</v>
      </c>
      <c r="AD178" t="s">
        <v>694</v>
      </c>
      <c r="AE178" s="1">
        <v>41845.893935185188</v>
      </c>
    </row>
    <row r="179" spans="1:31" x14ac:dyDescent="0.15">
      <c r="A179">
        <v>178</v>
      </c>
      <c r="B179">
        <v>175</v>
      </c>
      <c r="C179">
        <v>4355</v>
      </c>
      <c r="D179" t="s">
        <v>662</v>
      </c>
      <c r="E179" t="s">
        <v>663</v>
      </c>
      <c r="F179" t="s">
        <v>51</v>
      </c>
      <c r="G179" t="s">
        <v>664</v>
      </c>
      <c r="H179" t="s">
        <v>58</v>
      </c>
      <c r="I179" t="s">
        <v>5</v>
      </c>
      <c r="K179" t="s">
        <v>5</v>
      </c>
      <c r="N179" t="s">
        <v>7</v>
      </c>
      <c r="O179" t="s">
        <v>665</v>
      </c>
      <c r="P179" t="s">
        <v>666</v>
      </c>
      <c r="Q179">
        <v>6</v>
      </c>
      <c r="S179">
        <v>-1</v>
      </c>
      <c r="T179" t="s">
        <v>5</v>
      </c>
      <c r="U179">
        <v>-1</v>
      </c>
      <c r="V179">
        <v>-1</v>
      </c>
      <c r="W179">
        <v>6.3387000000000002</v>
      </c>
      <c r="Y179" t="s">
        <v>670</v>
      </c>
      <c r="Z179">
        <v>-1</v>
      </c>
      <c r="AA179" t="s">
        <v>11</v>
      </c>
      <c r="AC179" t="s">
        <v>695</v>
      </c>
      <c r="AD179" t="s">
        <v>696</v>
      </c>
      <c r="AE179" s="1">
        <v>41845.893958333334</v>
      </c>
    </row>
    <row r="180" spans="1:31" x14ac:dyDescent="0.15">
      <c r="A180">
        <v>179</v>
      </c>
      <c r="B180">
        <v>175</v>
      </c>
      <c r="C180">
        <v>4355</v>
      </c>
      <c r="D180" t="s">
        <v>662</v>
      </c>
      <c r="E180" t="s">
        <v>663</v>
      </c>
      <c r="F180" t="s">
        <v>53</v>
      </c>
      <c r="I180" t="s">
        <v>5</v>
      </c>
      <c r="K180" t="s">
        <v>5</v>
      </c>
      <c r="N180" t="s">
        <v>7</v>
      </c>
      <c r="Q180">
        <v>0</v>
      </c>
      <c r="S180">
        <v>-1</v>
      </c>
      <c r="T180" t="s">
        <v>5</v>
      </c>
      <c r="U180">
        <v>-1</v>
      </c>
      <c r="V180">
        <v>-1</v>
      </c>
      <c r="W180">
        <v>6.3387000000000002</v>
      </c>
      <c r="Z180">
        <v>-1</v>
      </c>
      <c r="AA180" t="s">
        <v>11</v>
      </c>
      <c r="AC180" t="s">
        <v>38</v>
      </c>
      <c r="AD180" t="s">
        <v>52</v>
      </c>
      <c r="AE180" s="1">
        <v>41845.894016203703</v>
      </c>
    </row>
    <row r="181" spans="1:31" x14ac:dyDescent="0.15">
      <c r="A181">
        <v>180</v>
      </c>
      <c r="B181">
        <v>175</v>
      </c>
      <c r="C181">
        <v>4355</v>
      </c>
      <c r="D181" t="s">
        <v>662</v>
      </c>
      <c r="E181" t="s">
        <v>663</v>
      </c>
      <c r="F181" t="s">
        <v>54</v>
      </c>
      <c r="I181" t="s">
        <v>5</v>
      </c>
      <c r="K181" t="s">
        <v>5</v>
      </c>
      <c r="N181" t="s">
        <v>7</v>
      </c>
      <c r="Q181">
        <v>0</v>
      </c>
      <c r="S181">
        <v>-1</v>
      </c>
      <c r="T181" t="s">
        <v>5</v>
      </c>
      <c r="U181">
        <v>-1</v>
      </c>
      <c r="V181">
        <v>-1</v>
      </c>
      <c r="W181">
        <v>6.3387000000000002</v>
      </c>
      <c r="Z181">
        <v>-1</v>
      </c>
      <c r="AA181" t="s">
        <v>11</v>
      </c>
      <c r="AC181" t="s">
        <v>38</v>
      </c>
      <c r="AD181" t="s">
        <v>52</v>
      </c>
      <c r="AE181" s="1">
        <v>41845.89402777778</v>
      </c>
    </row>
    <row r="182" spans="1:31" x14ac:dyDescent="0.15">
      <c r="A182">
        <v>181</v>
      </c>
      <c r="B182">
        <v>175</v>
      </c>
      <c r="C182">
        <v>6248</v>
      </c>
      <c r="D182" t="s">
        <v>697</v>
      </c>
      <c r="E182" t="s">
        <v>698</v>
      </c>
      <c r="F182" t="s">
        <v>2</v>
      </c>
      <c r="G182" t="s">
        <v>699</v>
      </c>
      <c r="H182" t="s">
        <v>700</v>
      </c>
      <c r="I182" t="s">
        <v>5</v>
      </c>
      <c r="K182" t="s">
        <v>6</v>
      </c>
      <c r="L182" t="s">
        <v>701</v>
      </c>
      <c r="N182" t="s">
        <v>7</v>
      </c>
      <c r="P182" t="s">
        <v>702</v>
      </c>
      <c r="Q182">
        <v>75</v>
      </c>
      <c r="R182" t="s">
        <v>703</v>
      </c>
      <c r="S182">
        <v>75</v>
      </c>
      <c r="T182" t="s">
        <v>704</v>
      </c>
      <c r="U182">
        <v>-1</v>
      </c>
      <c r="V182">
        <v>-1</v>
      </c>
      <c r="W182">
        <v>6.3387000000000002</v>
      </c>
      <c r="X182" t="s">
        <v>705</v>
      </c>
      <c r="Y182" t="s">
        <v>706</v>
      </c>
      <c r="Z182">
        <v>31971</v>
      </c>
      <c r="AA182" t="s">
        <v>11</v>
      </c>
      <c r="AC182" t="s">
        <v>707</v>
      </c>
      <c r="AD182" t="s">
        <v>708</v>
      </c>
      <c r="AE182" s="1">
        <v>41845.894166666665</v>
      </c>
    </row>
    <row r="183" spans="1:31" x14ac:dyDescent="0.15">
      <c r="A183">
        <v>182</v>
      </c>
      <c r="B183">
        <v>175</v>
      </c>
      <c r="C183">
        <v>6248</v>
      </c>
      <c r="D183" t="s">
        <v>697</v>
      </c>
      <c r="E183" t="s">
        <v>698</v>
      </c>
      <c r="F183" t="s">
        <v>14</v>
      </c>
      <c r="G183" t="s">
        <v>709</v>
      </c>
      <c r="H183" t="s">
        <v>710</v>
      </c>
      <c r="I183" t="s">
        <v>5</v>
      </c>
      <c r="J183" t="s">
        <v>456</v>
      </c>
      <c r="K183" t="s">
        <v>17</v>
      </c>
      <c r="L183" t="s">
        <v>711</v>
      </c>
      <c r="N183" t="s">
        <v>7</v>
      </c>
      <c r="O183" t="s">
        <v>712</v>
      </c>
      <c r="P183" t="s">
        <v>713</v>
      </c>
      <c r="Q183">
        <v>98</v>
      </c>
      <c r="S183">
        <v>-1</v>
      </c>
      <c r="T183" t="s">
        <v>5</v>
      </c>
      <c r="U183">
        <v>-1</v>
      </c>
      <c r="V183">
        <v>-1</v>
      </c>
      <c r="W183">
        <v>6.3387000000000002</v>
      </c>
      <c r="X183" t="s">
        <v>714</v>
      </c>
      <c r="Y183" t="s">
        <v>715</v>
      </c>
      <c r="Z183">
        <v>24143</v>
      </c>
      <c r="AA183" t="s">
        <v>11</v>
      </c>
      <c r="AC183" t="s">
        <v>716</v>
      </c>
      <c r="AD183" t="s">
        <v>717</v>
      </c>
      <c r="AE183" s="1">
        <v>41845.894212962965</v>
      </c>
    </row>
    <row r="184" spans="1:31" x14ac:dyDescent="0.15">
      <c r="A184">
        <v>183</v>
      </c>
      <c r="B184">
        <v>175</v>
      </c>
      <c r="C184">
        <v>6248</v>
      </c>
      <c r="D184" t="s">
        <v>697</v>
      </c>
      <c r="E184" t="s">
        <v>698</v>
      </c>
      <c r="F184" t="s">
        <v>24</v>
      </c>
      <c r="G184" t="s">
        <v>709</v>
      </c>
      <c r="H184" t="s">
        <v>710</v>
      </c>
      <c r="I184" t="s">
        <v>5</v>
      </c>
      <c r="J184" t="s">
        <v>456</v>
      </c>
      <c r="K184" t="s">
        <v>17</v>
      </c>
      <c r="L184" t="s">
        <v>711</v>
      </c>
      <c r="N184" t="s">
        <v>7</v>
      </c>
      <c r="O184" t="s">
        <v>712</v>
      </c>
      <c r="P184" t="s">
        <v>713</v>
      </c>
      <c r="Q184">
        <v>87</v>
      </c>
      <c r="S184">
        <v>-1</v>
      </c>
      <c r="T184" t="s">
        <v>5</v>
      </c>
      <c r="U184">
        <v>-1</v>
      </c>
      <c r="V184">
        <v>-1</v>
      </c>
      <c r="W184">
        <v>6.3387000000000002</v>
      </c>
      <c r="X184" t="s">
        <v>714</v>
      </c>
      <c r="Y184" t="s">
        <v>715</v>
      </c>
      <c r="Z184">
        <v>24143</v>
      </c>
      <c r="AA184" t="s">
        <v>11</v>
      </c>
      <c r="AC184" t="s">
        <v>718</v>
      </c>
      <c r="AD184" t="s">
        <v>719</v>
      </c>
      <c r="AE184" s="1">
        <v>41845.894259259258</v>
      </c>
    </row>
    <row r="185" spans="1:31" x14ac:dyDescent="0.15">
      <c r="A185">
        <v>184</v>
      </c>
      <c r="B185">
        <v>175</v>
      </c>
      <c r="C185">
        <v>6248</v>
      </c>
      <c r="D185" t="s">
        <v>697</v>
      </c>
      <c r="E185" t="s">
        <v>698</v>
      </c>
      <c r="F185" t="s">
        <v>27</v>
      </c>
      <c r="G185" t="s">
        <v>720</v>
      </c>
      <c r="I185" t="s">
        <v>5</v>
      </c>
      <c r="K185" t="s">
        <v>17</v>
      </c>
      <c r="L185" t="s">
        <v>721</v>
      </c>
      <c r="M185" t="s">
        <v>190</v>
      </c>
      <c r="N185" t="s">
        <v>7</v>
      </c>
      <c r="O185" t="s">
        <v>722</v>
      </c>
      <c r="P185" t="s">
        <v>723</v>
      </c>
      <c r="Q185">
        <v>5</v>
      </c>
      <c r="R185" t="s">
        <v>724</v>
      </c>
      <c r="S185">
        <v>85</v>
      </c>
      <c r="T185" t="s">
        <v>725</v>
      </c>
      <c r="U185">
        <v>-1</v>
      </c>
      <c r="V185">
        <v>-1</v>
      </c>
      <c r="W185">
        <v>6.3387000000000002</v>
      </c>
      <c r="Y185" t="s">
        <v>726</v>
      </c>
      <c r="Z185">
        <v>42129</v>
      </c>
      <c r="AA185" t="s">
        <v>11</v>
      </c>
      <c r="AB185" t="s">
        <v>277</v>
      </c>
      <c r="AC185" t="s">
        <v>727</v>
      </c>
      <c r="AD185" t="s">
        <v>728</v>
      </c>
      <c r="AE185" s="1">
        <v>41845.894270833334</v>
      </c>
    </row>
    <row r="186" spans="1:31" x14ac:dyDescent="0.15">
      <c r="A186">
        <v>185</v>
      </c>
      <c r="B186">
        <v>175</v>
      </c>
      <c r="C186">
        <v>6248</v>
      </c>
      <c r="D186" t="s">
        <v>697</v>
      </c>
      <c r="E186" t="s">
        <v>698</v>
      </c>
      <c r="F186" t="s">
        <v>36</v>
      </c>
      <c r="I186" t="s">
        <v>5</v>
      </c>
      <c r="K186" t="s">
        <v>5</v>
      </c>
      <c r="N186" t="s">
        <v>7</v>
      </c>
      <c r="Q186">
        <v>0</v>
      </c>
      <c r="S186">
        <v>-1</v>
      </c>
      <c r="T186" t="s">
        <v>5</v>
      </c>
      <c r="U186">
        <v>-1</v>
      </c>
      <c r="V186">
        <v>-1</v>
      </c>
      <c r="W186">
        <v>6.3387000000000002</v>
      </c>
      <c r="Z186">
        <v>-1</v>
      </c>
      <c r="AA186" t="s">
        <v>11</v>
      </c>
      <c r="AC186" t="s">
        <v>38</v>
      </c>
      <c r="AD186" t="s">
        <v>52</v>
      </c>
      <c r="AE186" s="1">
        <v>41845.894282407404</v>
      </c>
    </row>
    <row r="187" spans="1:31" x14ac:dyDescent="0.15">
      <c r="A187">
        <v>186</v>
      </c>
      <c r="B187">
        <v>175</v>
      </c>
      <c r="C187">
        <v>6248</v>
      </c>
      <c r="D187" t="s">
        <v>697</v>
      </c>
      <c r="E187" t="s">
        <v>698</v>
      </c>
      <c r="F187" t="s">
        <v>40</v>
      </c>
      <c r="G187" t="s">
        <v>729</v>
      </c>
      <c r="H187" t="s">
        <v>730</v>
      </c>
      <c r="I187" t="s">
        <v>43</v>
      </c>
      <c r="K187" t="s">
        <v>6</v>
      </c>
      <c r="N187" t="s">
        <v>7</v>
      </c>
      <c r="O187" t="s">
        <v>731</v>
      </c>
      <c r="Q187">
        <v>4</v>
      </c>
      <c r="R187" t="s">
        <v>732</v>
      </c>
      <c r="S187">
        <v>50</v>
      </c>
      <c r="T187" t="s">
        <v>5</v>
      </c>
      <c r="U187">
        <v>-1</v>
      </c>
      <c r="V187">
        <v>42</v>
      </c>
      <c r="W187">
        <v>6.3387000000000002</v>
      </c>
      <c r="Y187" t="s">
        <v>733</v>
      </c>
      <c r="Z187">
        <v>368</v>
      </c>
      <c r="AA187" t="s">
        <v>11</v>
      </c>
      <c r="AC187" t="s">
        <v>734</v>
      </c>
      <c r="AD187" t="s">
        <v>735</v>
      </c>
      <c r="AE187" s="1">
        <v>41845.894305555557</v>
      </c>
    </row>
    <row r="188" spans="1:31" x14ac:dyDescent="0.15">
      <c r="A188">
        <v>187</v>
      </c>
      <c r="B188">
        <v>175</v>
      </c>
      <c r="C188">
        <v>6248</v>
      </c>
      <c r="D188" t="s">
        <v>697</v>
      </c>
      <c r="E188" t="s">
        <v>698</v>
      </c>
      <c r="F188" t="s">
        <v>49</v>
      </c>
      <c r="G188" t="s">
        <v>709</v>
      </c>
      <c r="H188" t="s">
        <v>710</v>
      </c>
      <c r="I188" t="s">
        <v>5</v>
      </c>
      <c r="K188" t="s">
        <v>5</v>
      </c>
      <c r="N188" t="s">
        <v>7</v>
      </c>
      <c r="O188" t="s">
        <v>712</v>
      </c>
      <c r="P188" t="s">
        <v>713</v>
      </c>
      <c r="Q188">
        <v>11</v>
      </c>
      <c r="T188" t="s">
        <v>5</v>
      </c>
      <c r="U188">
        <v>-1</v>
      </c>
      <c r="V188">
        <v>-1</v>
      </c>
      <c r="W188">
        <v>6.3387000000000002</v>
      </c>
      <c r="X188" t="s">
        <v>714</v>
      </c>
      <c r="Y188" t="s">
        <v>715</v>
      </c>
      <c r="Z188">
        <v>24143</v>
      </c>
      <c r="AA188" t="s">
        <v>11</v>
      </c>
      <c r="AC188" t="s">
        <v>736</v>
      </c>
      <c r="AD188" t="s">
        <v>737</v>
      </c>
      <c r="AE188" s="1">
        <v>41845.894328703704</v>
      </c>
    </row>
    <row r="189" spans="1:31" x14ac:dyDescent="0.15">
      <c r="A189">
        <v>188</v>
      </c>
      <c r="B189">
        <v>175</v>
      </c>
      <c r="C189">
        <v>6248</v>
      </c>
      <c r="D189" t="s">
        <v>697</v>
      </c>
      <c r="E189" t="s">
        <v>698</v>
      </c>
      <c r="F189" t="s">
        <v>51</v>
      </c>
      <c r="G189" t="s">
        <v>699</v>
      </c>
      <c r="H189" t="s">
        <v>700</v>
      </c>
      <c r="I189" t="s">
        <v>5</v>
      </c>
      <c r="K189" t="s">
        <v>5</v>
      </c>
      <c r="N189" t="s">
        <v>7</v>
      </c>
      <c r="P189" t="s">
        <v>702</v>
      </c>
      <c r="Q189">
        <v>4</v>
      </c>
      <c r="S189">
        <v>-1</v>
      </c>
      <c r="T189" t="s">
        <v>5</v>
      </c>
      <c r="U189">
        <v>-1</v>
      </c>
      <c r="V189">
        <v>-1</v>
      </c>
      <c r="W189">
        <v>6.3387000000000002</v>
      </c>
      <c r="Y189" t="s">
        <v>706</v>
      </c>
      <c r="Z189">
        <v>-1</v>
      </c>
      <c r="AA189" t="s">
        <v>11</v>
      </c>
      <c r="AC189" t="s">
        <v>738</v>
      </c>
      <c r="AD189" t="s">
        <v>739</v>
      </c>
      <c r="AE189" s="1">
        <v>41845.89435185185</v>
      </c>
    </row>
    <row r="190" spans="1:31" x14ac:dyDescent="0.15">
      <c r="A190">
        <v>189</v>
      </c>
      <c r="B190">
        <v>175</v>
      </c>
      <c r="C190">
        <v>6248</v>
      </c>
      <c r="D190" t="s">
        <v>697</v>
      </c>
      <c r="E190" t="s">
        <v>698</v>
      </c>
      <c r="F190" t="s">
        <v>53</v>
      </c>
      <c r="I190" t="s">
        <v>5</v>
      </c>
      <c r="K190" t="s">
        <v>5</v>
      </c>
      <c r="N190" t="s">
        <v>7</v>
      </c>
      <c r="Q190">
        <v>0</v>
      </c>
      <c r="S190">
        <v>-1</v>
      </c>
      <c r="T190" t="s">
        <v>5</v>
      </c>
      <c r="U190">
        <v>-1</v>
      </c>
      <c r="V190">
        <v>-1</v>
      </c>
      <c r="W190">
        <v>6.3387000000000002</v>
      </c>
      <c r="Z190">
        <v>-1</v>
      </c>
      <c r="AA190" t="s">
        <v>11</v>
      </c>
      <c r="AC190" t="s">
        <v>38</v>
      </c>
      <c r="AD190" t="s">
        <v>52</v>
      </c>
      <c r="AE190" s="1">
        <v>41845.894363425927</v>
      </c>
    </row>
    <row r="191" spans="1:31" x14ac:dyDescent="0.15">
      <c r="A191">
        <v>190</v>
      </c>
      <c r="B191">
        <v>175</v>
      </c>
      <c r="C191">
        <v>6248</v>
      </c>
      <c r="D191" t="s">
        <v>697</v>
      </c>
      <c r="E191" t="s">
        <v>698</v>
      </c>
      <c r="F191" t="s">
        <v>54</v>
      </c>
      <c r="I191" t="s">
        <v>5</v>
      </c>
      <c r="K191" t="s">
        <v>5</v>
      </c>
      <c r="N191" t="s">
        <v>7</v>
      </c>
      <c r="Q191">
        <v>0</v>
      </c>
      <c r="S191">
        <v>-1</v>
      </c>
      <c r="T191" t="s">
        <v>5</v>
      </c>
      <c r="U191">
        <v>-1</v>
      </c>
      <c r="V191">
        <v>-1</v>
      </c>
      <c r="W191">
        <v>6.3387000000000002</v>
      </c>
      <c r="Z191">
        <v>-1</v>
      </c>
      <c r="AA191" t="s">
        <v>11</v>
      </c>
      <c r="AC191" t="s">
        <v>38</v>
      </c>
      <c r="AD191" t="s">
        <v>52</v>
      </c>
      <c r="AE191" s="1">
        <v>41845.894375000003</v>
      </c>
    </row>
    <row r="192" spans="1:31" x14ac:dyDescent="0.15">
      <c r="A192">
        <v>191</v>
      </c>
      <c r="B192">
        <v>175</v>
      </c>
      <c r="C192">
        <v>3738</v>
      </c>
      <c r="D192" t="s">
        <v>740</v>
      </c>
      <c r="E192" t="s">
        <v>741</v>
      </c>
      <c r="F192" t="s">
        <v>2</v>
      </c>
      <c r="G192" t="s">
        <v>742</v>
      </c>
      <c r="H192" t="s">
        <v>743</v>
      </c>
      <c r="I192" t="s">
        <v>5</v>
      </c>
      <c r="K192" t="s">
        <v>6</v>
      </c>
      <c r="N192" t="s">
        <v>7</v>
      </c>
      <c r="O192" t="s">
        <v>744</v>
      </c>
      <c r="P192" t="s">
        <v>745</v>
      </c>
      <c r="Q192">
        <v>35</v>
      </c>
      <c r="R192" t="s">
        <v>746</v>
      </c>
      <c r="S192">
        <v>-1</v>
      </c>
      <c r="T192" t="s">
        <v>747</v>
      </c>
      <c r="U192">
        <v>-1</v>
      </c>
      <c r="V192">
        <v>-1</v>
      </c>
      <c r="W192">
        <v>6.3387000000000002</v>
      </c>
      <c r="X192" t="s">
        <v>748</v>
      </c>
      <c r="Y192" t="s">
        <v>749</v>
      </c>
      <c r="Z192">
        <v>41750</v>
      </c>
      <c r="AA192" t="s">
        <v>11</v>
      </c>
      <c r="AC192" t="s">
        <v>750</v>
      </c>
      <c r="AD192" t="s">
        <v>751</v>
      </c>
      <c r="AE192" s="1">
        <v>41845.894467592596</v>
      </c>
    </row>
    <row r="193" spans="1:31" x14ac:dyDescent="0.15">
      <c r="A193">
        <v>192</v>
      </c>
      <c r="B193">
        <v>175</v>
      </c>
      <c r="C193">
        <v>3738</v>
      </c>
      <c r="D193" t="s">
        <v>740</v>
      </c>
      <c r="E193" t="s">
        <v>741</v>
      </c>
      <c r="F193" t="s">
        <v>14</v>
      </c>
      <c r="G193" t="s">
        <v>752</v>
      </c>
      <c r="H193" t="s">
        <v>753</v>
      </c>
      <c r="I193" t="s">
        <v>5</v>
      </c>
      <c r="K193" t="s">
        <v>17</v>
      </c>
      <c r="N193" t="s">
        <v>7</v>
      </c>
      <c r="O193" t="s">
        <v>754</v>
      </c>
      <c r="P193" t="s">
        <v>755</v>
      </c>
      <c r="Q193">
        <v>15</v>
      </c>
      <c r="R193" t="s">
        <v>756</v>
      </c>
      <c r="S193">
        <v>90</v>
      </c>
      <c r="T193" t="s">
        <v>757</v>
      </c>
      <c r="U193">
        <v>-1</v>
      </c>
      <c r="V193">
        <v>-1</v>
      </c>
      <c r="W193">
        <v>6.3387000000000002</v>
      </c>
      <c r="X193" t="s">
        <v>758</v>
      </c>
      <c r="Y193" t="s">
        <v>759</v>
      </c>
      <c r="Z193">
        <v>40170</v>
      </c>
      <c r="AA193" t="s">
        <v>11</v>
      </c>
      <c r="AC193" t="s">
        <v>760</v>
      </c>
      <c r="AD193" t="s">
        <v>761</v>
      </c>
      <c r="AE193" s="1">
        <v>41845.894502314812</v>
      </c>
    </row>
    <row r="194" spans="1:31" x14ac:dyDescent="0.15">
      <c r="A194">
        <v>193</v>
      </c>
      <c r="B194">
        <v>175</v>
      </c>
      <c r="C194">
        <v>3738</v>
      </c>
      <c r="D194" t="s">
        <v>740</v>
      </c>
      <c r="E194" t="s">
        <v>741</v>
      </c>
      <c r="F194" t="s">
        <v>24</v>
      </c>
      <c r="G194" t="s">
        <v>752</v>
      </c>
      <c r="H194" t="s">
        <v>753</v>
      </c>
      <c r="I194" t="s">
        <v>5</v>
      </c>
      <c r="K194" t="s">
        <v>17</v>
      </c>
      <c r="N194" t="s">
        <v>7</v>
      </c>
      <c r="O194" t="s">
        <v>754</v>
      </c>
      <c r="P194" t="s">
        <v>755</v>
      </c>
      <c r="Q194">
        <v>43</v>
      </c>
      <c r="R194" t="s">
        <v>756</v>
      </c>
      <c r="S194">
        <v>90</v>
      </c>
      <c r="T194" t="s">
        <v>757</v>
      </c>
      <c r="U194">
        <v>-1</v>
      </c>
      <c r="V194">
        <v>-1</v>
      </c>
      <c r="W194">
        <v>6.3387000000000002</v>
      </c>
      <c r="X194" t="s">
        <v>758</v>
      </c>
      <c r="Y194" t="s">
        <v>759</v>
      </c>
      <c r="Z194">
        <v>40170</v>
      </c>
      <c r="AA194" t="s">
        <v>11</v>
      </c>
      <c r="AC194" t="s">
        <v>762</v>
      </c>
      <c r="AD194" t="s">
        <v>763</v>
      </c>
      <c r="AE194" s="1">
        <v>41845.894537037035</v>
      </c>
    </row>
    <row r="195" spans="1:31" x14ac:dyDescent="0.15">
      <c r="A195">
        <v>194</v>
      </c>
      <c r="B195">
        <v>175</v>
      </c>
      <c r="C195">
        <v>3738</v>
      </c>
      <c r="D195" t="s">
        <v>740</v>
      </c>
      <c r="E195" t="s">
        <v>741</v>
      </c>
      <c r="F195" t="s">
        <v>27</v>
      </c>
      <c r="I195" t="s">
        <v>5</v>
      </c>
      <c r="K195" t="s">
        <v>5</v>
      </c>
      <c r="M195" t="s">
        <v>5</v>
      </c>
      <c r="N195" t="s">
        <v>7</v>
      </c>
      <c r="Q195">
        <v>0</v>
      </c>
      <c r="S195">
        <v>-1</v>
      </c>
      <c r="T195" t="s">
        <v>5</v>
      </c>
      <c r="U195">
        <v>-1</v>
      </c>
      <c r="V195">
        <v>-1</v>
      </c>
      <c r="W195">
        <v>6.3387000000000002</v>
      </c>
      <c r="Z195">
        <v>-1</v>
      </c>
      <c r="AA195" t="s">
        <v>11</v>
      </c>
      <c r="AC195" t="s">
        <v>38</v>
      </c>
      <c r="AD195" t="s">
        <v>531</v>
      </c>
      <c r="AE195" s="1">
        <v>41845.894548611112</v>
      </c>
    </row>
    <row r="196" spans="1:31" x14ac:dyDescent="0.15">
      <c r="A196">
        <v>195</v>
      </c>
      <c r="B196">
        <v>175</v>
      </c>
      <c r="C196">
        <v>3738</v>
      </c>
      <c r="D196" t="s">
        <v>740</v>
      </c>
      <c r="E196" t="s">
        <v>741</v>
      </c>
      <c r="F196" t="s">
        <v>36</v>
      </c>
      <c r="G196" t="s">
        <v>742</v>
      </c>
      <c r="H196" t="s">
        <v>743</v>
      </c>
      <c r="I196" t="s">
        <v>5</v>
      </c>
      <c r="K196" t="s">
        <v>6</v>
      </c>
      <c r="N196" t="s">
        <v>7</v>
      </c>
      <c r="O196" t="s">
        <v>744</v>
      </c>
      <c r="P196" t="s">
        <v>745</v>
      </c>
      <c r="Q196">
        <v>46</v>
      </c>
      <c r="R196" t="s">
        <v>746</v>
      </c>
      <c r="S196">
        <v>-1</v>
      </c>
      <c r="T196" t="s">
        <v>747</v>
      </c>
      <c r="U196">
        <v>-1</v>
      </c>
      <c r="V196">
        <v>-1</v>
      </c>
      <c r="W196">
        <v>6.3387000000000002</v>
      </c>
      <c r="X196" t="s">
        <v>748</v>
      </c>
      <c r="Y196" t="s">
        <v>749</v>
      </c>
      <c r="Z196">
        <v>41750</v>
      </c>
      <c r="AA196" t="s">
        <v>11</v>
      </c>
      <c r="AC196" t="s">
        <v>764</v>
      </c>
      <c r="AD196" t="s">
        <v>765</v>
      </c>
      <c r="AE196" s="1">
        <v>41845.894594907404</v>
      </c>
    </row>
    <row r="197" spans="1:31" x14ac:dyDescent="0.15">
      <c r="A197">
        <v>196</v>
      </c>
      <c r="B197">
        <v>175</v>
      </c>
      <c r="C197">
        <v>3738</v>
      </c>
      <c r="D197" t="s">
        <v>740</v>
      </c>
      <c r="E197" t="s">
        <v>741</v>
      </c>
      <c r="F197" t="s">
        <v>40</v>
      </c>
      <c r="G197" t="s">
        <v>766</v>
      </c>
      <c r="H197" t="s">
        <v>743</v>
      </c>
      <c r="I197" t="s">
        <v>5</v>
      </c>
      <c r="K197" t="s">
        <v>5</v>
      </c>
      <c r="N197" t="s">
        <v>7</v>
      </c>
      <c r="O197" t="s">
        <v>767</v>
      </c>
      <c r="P197" t="s">
        <v>768</v>
      </c>
      <c r="Q197">
        <v>1</v>
      </c>
      <c r="S197">
        <v>-1</v>
      </c>
      <c r="T197" t="s">
        <v>5</v>
      </c>
      <c r="U197">
        <v>-1</v>
      </c>
      <c r="V197">
        <v>-1</v>
      </c>
      <c r="W197">
        <v>6.3387000000000002</v>
      </c>
      <c r="Y197" t="s">
        <v>769</v>
      </c>
      <c r="Z197">
        <v>-1</v>
      </c>
      <c r="AA197" t="s">
        <v>11</v>
      </c>
      <c r="AC197" t="s">
        <v>770</v>
      </c>
      <c r="AD197" t="s">
        <v>771</v>
      </c>
      <c r="AE197" s="1">
        <v>41845.894606481481</v>
      </c>
    </row>
    <row r="198" spans="1:31" x14ac:dyDescent="0.15">
      <c r="A198">
        <v>197</v>
      </c>
      <c r="B198">
        <v>175</v>
      </c>
      <c r="C198">
        <v>3738</v>
      </c>
      <c r="D198" t="s">
        <v>740</v>
      </c>
      <c r="E198" t="s">
        <v>741</v>
      </c>
      <c r="F198" t="s">
        <v>49</v>
      </c>
      <c r="I198" t="s">
        <v>5</v>
      </c>
      <c r="K198" t="s">
        <v>5</v>
      </c>
      <c r="N198" t="s">
        <v>7</v>
      </c>
      <c r="Q198">
        <v>0</v>
      </c>
      <c r="T198" t="s">
        <v>5</v>
      </c>
      <c r="U198">
        <v>-1</v>
      </c>
      <c r="V198">
        <v>-1</v>
      </c>
      <c r="W198">
        <v>6.3387000000000002</v>
      </c>
      <c r="Z198">
        <v>-1</v>
      </c>
      <c r="AA198" t="s">
        <v>11</v>
      </c>
      <c r="AC198" t="s">
        <v>38</v>
      </c>
      <c r="AD198" t="s">
        <v>50</v>
      </c>
      <c r="AE198" s="1">
        <v>41845.894618055558</v>
      </c>
    </row>
    <row r="199" spans="1:31" x14ac:dyDescent="0.15">
      <c r="A199">
        <v>198</v>
      </c>
      <c r="B199">
        <v>175</v>
      </c>
      <c r="C199">
        <v>3738</v>
      </c>
      <c r="D199" t="s">
        <v>740</v>
      </c>
      <c r="E199" t="s">
        <v>741</v>
      </c>
      <c r="F199" t="s">
        <v>51</v>
      </c>
      <c r="I199" t="s">
        <v>5</v>
      </c>
      <c r="K199" t="s">
        <v>5</v>
      </c>
      <c r="N199" t="s">
        <v>7</v>
      </c>
      <c r="Q199">
        <v>0</v>
      </c>
      <c r="S199">
        <v>-1</v>
      </c>
      <c r="T199" t="s">
        <v>5</v>
      </c>
      <c r="U199">
        <v>-1</v>
      </c>
      <c r="V199">
        <v>-1</v>
      </c>
      <c r="W199">
        <v>6.3387000000000002</v>
      </c>
      <c r="Z199">
        <v>-1</v>
      </c>
      <c r="AA199" t="s">
        <v>11</v>
      </c>
      <c r="AC199" t="s">
        <v>38</v>
      </c>
      <c r="AD199" t="s">
        <v>52</v>
      </c>
      <c r="AE199" s="1">
        <v>41845.894629629627</v>
      </c>
    </row>
    <row r="200" spans="1:31" x14ac:dyDescent="0.15">
      <c r="A200">
        <v>199</v>
      </c>
      <c r="B200">
        <v>175</v>
      </c>
      <c r="C200">
        <v>3738</v>
      </c>
      <c r="D200" t="s">
        <v>740</v>
      </c>
      <c r="E200" t="s">
        <v>741</v>
      </c>
      <c r="F200" t="s">
        <v>53</v>
      </c>
      <c r="I200" t="s">
        <v>5</v>
      </c>
      <c r="K200" t="s">
        <v>5</v>
      </c>
      <c r="N200" t="s">
        <v>7</v>
      </c>
      <c r="Q200">
        <v>0</v>
      </c>
      <c r="S200">
        <v>-1</v>
      </c>
      <c r="T200" t="s">
        <v>5</v>
      </c>
      <c r="U200">
        <v>-1</v>
      </c>
      <c r="V200">
        <v>-1</v>
      </c>
      <c r="W200">
        <v>6.3387000000000002</v>
      </c>
      <c r="Z200">
        <v>-1</v>
      </c>
      <c r="AA200" t="s">
        <v>11</v>
      </c>
      <c r="AC200" t="s">
        <v>38</v>
      </c>
      <c r="AD200" t="s">
        <v>52</v>
      </c>
      <c r="AE200" s="1">
        <v>41845.894641203704</v>
      </c>
    </row>
    <row r="201" spans="1:31" x14ac:dyDescent="0.15">
      <c r="A201">
        <v>200</v>
      </c>
      <c r="B201">
        <v>175</v>
      </c>
      <c r="C201">
        <v>3738</v>
      </c>
      <c r="D201" t="s">
        <v>740</v>
      </c>
      <c r="E201" t="s">
        <v>741</v>
      </c>
      <c r="F201" t="s">
        <v>54</v>
      </c>
      <c r="I201" t="s">
        <v>5</v>
      </c>
      <c r="K201" t="s">
        <v>5</v>
      </c>
      <c r="N201" t="s">
        <v>7</v>
      </c>
      <c r="Q201">
        <v>0</v>
      </c>
      <c r="S201">
        <v>-1</v>
      </c>
      <c r="T201" t="s">
        <v>5</v>
      </c>
      <c r="U201">
        <v>-1</v>
      </c>
      <c r="V201">
        <v>-1</v>
      </c>
      <c r="W201">
        <v>6.3387000000000002</v>
      </c>
      <c r="Z201">
        <v>-1</v>
      </c>
      <c r="AA201" t="s">
        <v>11</v>
      </c>
      <c r="AC201" t="s">
        <v>38</v>
      </c>
      <c r="AD201" t="s">
        <v>52</v>
      </c>
      <c r="AE201" s="1">
        <v>41845.89466435185</v>
      </c>
    </row>
    <row r="202" spans="1:31" x14ac:dyDescent="0.15">
      <c r="A202">
        <v>201</v>
      </c>
      <c r="B202">
        <v>175</v>
      </c>
      <c r="C202">
        <v>5930</v>
      </c>
      <c r="D202" t="s">
        <v>772</v>
      </c>
      <c r="E202" t="s">
        <v>773</v>
      </c>
      <c r="F202" t="s">
        <v>2</v>
      </c>
      <c r="G202" t="s">
        <v>774</v>
      </c>
      <c r="H202" t="s">
        <v>775</v>
      </c>
      <c r="I202" t="s">
        <v>5</v>
      </c>
      <c r="K202" t="s">
        <v>6</v>
      </c>
      <c r="L202" t="s">
        <v>776</v>
      </c>
      <c r="N202" t="s">
        <v>7</v>
      </c>
      <c r="O202" t="s">
        <v>777</v>
      </c>
      <c r="P202" t="s">
        <v>778</v>
      </c>
      <c r="Q202">
        <v>136</v>
      </c>
      <c r="R202" t="s">
        <v>779</v>
      </c>
      <c r="S202">
        <v>55</v>
      </c>
      <c r="T202" t="s">
        <v>780</v>
      </c>
      <c r="U202">
        <v>-1</v>
      </c>
      <c r="V202">
        <v>-1</v>
      </c>
      <c r="W202">
        <v>6.3387000000000002</v>
      </c>
      <c r="X202" t="s">
        <v>781</v>
      </c>
      <c r="Y202" t="s">
        <v>782</v>
      </c>
      <c r="Z202">
        <v>21296</v>
      </c>
      <c r="AA202" t="s">
        <v>11</v>
      </c>
      <c r="AC202" t="s">
        <v>783</v>
      </c>
      <c r="AD202" t="s">
        <v>784</v>
      </c>
      <c r="AE202" s="1">
        <v>41845.894849537035</v>
      </c>
    </row>
    <row r="203" spans="1:31" x14ac:dyDescent="0.15">
      <c r="A203">
        <v>202</v>
      </c>
      <c r="B203">
        <v>175</v>
      </c>
      <c r="C203">
        <v>5930</v>
      </c>
      <c r="D203" t="s">
        <v>772</v>
      </c>
      <c r="E203" t="s">
        <v>773</v>
      </c>
      <c r="F203" t="s">
        <v>14</v>
      </c>
      <c r="G203" t="s">
        <v>774</v>
      </c>
      <c r="H203" t="s">
        <v>785</v>
      </c>
      <c r="I203" t="s">
        <v>5</v>
      </c>
      <c r="J203" t="s">
        <v>456</v>
      </c>
      <c r="K203" t="s">
        <v>17</v>
      </c>
      <c r="L203" t="s">
        <v>776</v>
      </c>
      <c r="N203" t="s">
        <v>7</v>
      </c>
      <c r="O203" t="s">
        <v>777</v>
      </c>
      <c r="P203" t="s">
        <v>786</v>
      </c>
      <c r="Q203">
        <v>147</v>
      </c>
      <c r="S203">
        <v>65</v>
      </c>
      <c r="T203" t="s">
        <v>5</v>
      </c>
      <c r="U203">
        <v>-1</v>
      </c>
      <c r="V203">
        <v>-1</v>
      </c>
      <c r="W203">
        <v>6.3387000000000002</v>
      </c>
      <c r="X203" t="s">
        <v>781</v>
      </c>
      <c r="Y203" t="s">
        <v>782</v>
      </c>
      <c r="Z203">
        <v>26000</v>
      </c>
      <c r="AA203" t="s">
        <v>11</v>
      </c>
      <c r="AC203" t="s">
        <v>787</v>
      </c>
      <c r="AD203" t="s">
        <v>788</v>
      </c>
      <c r="AE203" s="1">
        <v>41845.894895833335</v>
      </c>
    </row>
    <row r="204" spans="1:31" x14ac:dyDescent="0.15">
      <c r="A204">
        <v>203</v>
      </c>
      <c r="B204">
        <v>175</v>
      </c>
      <c r="C204">
        <v>5930</v>
      </c>
      <c r="D204" t="s">
        <v>772</v>
      </c>
      <c r="E204" t="s">
        <v>773</v>
      </c>
      <c r="F204" t="s">
        <v>24</v>
      </c>
      <c r="G204" t="s">
        <v>774</v>
      </c>
      <c r="H204" t="s">
        <v>785</v>
      </c>
      <c r="I204" t="s">
        <v>5</v>
      </c>
      <c r="J204" t="s">
        <v>456</v>
      </c>
      <c r="K204" t="s">
        <v>17</v>
      </c>
      <c r="L204" t="s">
        <v>776</v>
      </c>
      <c r="N204" t="s">
        <v>7</v>
      </c>
      <c r="O204" t="s">
        <v>777</v>
      </c>
      <c r="P204" t="s">
        <v>786</v>
      </c>
      <c r="Q204">
        <v>72</v>
      </c>
      <c r="S204">
        <v>65</v>
      </c>
      <c r="T204" t="s">
        <v>5</v>
      </c>
      <c r="U204">
        <v>-1</v>
      </c>
      <c r="V204">
        <v>-1</v>
      </c>
      <c r="W204">
        <v>6.3387000000000002</v>
      </c>
      <c r="X204" t="s">
        <v>781</v>
      </c>
      <c r="Y204" t="s">
        <v>782</v>
      </c>
      <c r="Z204">
        <v>26000</v>
      </c>
      <c r="AA204" t="s">
        <v>11</v>
      </c>
      <c r="AC204" t="s">
        <v>789</v>
      </c>
      <c r="AD204" t="s">
        <v>790</v>
      </c>
      <c r="AE204" s="1">
        <v>41845.894976851851</v>
      </c>
    </row>
    <row r="205" spans="1:31" x14ac:dyDescent="0.15">
      <c r="A205">
        <v>204</v>
      </c>
      <c r="B205">
        <v>175</v>
      </c>
      <c r="C205">
        <v>5930</v>
      </c>
      <c r="D205" t="s">
        <v>772</v>
      </c>
      <c r="E205" t="s">
        <v>773</v>
      </c>
      <c r="F205" t="s">
        <v>27</v>
      </c>
      <c r="G205" t="s">
        <v>791</v>
      </c>
      <c r="I205" t="s">
        <v>5</v>
      </c>
      <c r="J205" t="s">
        <v>456</v>
      </c>
      <c r="K205" t="s">
        <v>17</v>
      </c>
      <c r="L205" t="s">
        <v>792</v>
      </c>
      <c r="M205" t="s">
        <v>5</v>
      </c>
      <c r="N205" t="s">
        <v>7</v>
      </c>
      <c r="P205" t="s">
        <v>793</v>
      </c>
      <c r="Q205">
        <v>4</v>
      </c>
      <c r="R205" t="s">
        <v>794</v>
      </c>
      <c r="S205">
        <v>85</v>
      </c>
      <c r="T205" t="s">
        <v>795</v>
      </c>
      <c r="U205">
        <v>-1</v>
      </c>
      <c r="V205">
        <v>-1</v>
      </c>
      <c r="W205">
        <v>6.3387000000000002</v>
      </c>
      <c r="Y205" t="s">
        <v>796</v>
      </c>
      <c r="Z205">
        <v>47000</v>
      </c>
      <c r="AA205" t="s">
        <v>11</v>
      </c>
      <c r="AB205" t="s">
        <v>196</v>
      </c>
      <c r="AC205" t="s">
        <v>797</v>
      </c>
      <c r="AD205" t="s">
        <v>798</v>
      </c>
      <c r="AE205" s="1">
        <v>41845.894999999997</v>
      </c>
    </row>
    <row r="206" spans="1:31" x14ac:dyDescent="0.15">
      <c r="A206">
        <v>205</v>
      </c>
      <c r="B206">
        <v>175</v>
      </c>
      <c r="C206">
        <v>5930</v>
      </c>
      <c r="D206" t="s">
        <v>772</v>
      </c>
      <c r="E206" t="s">
        <v>773</v>
      </c>
      <c r="F206" t="s">
        <v>36</v>
      </c>
      <c r="I206" t="s">
        <v>5</v>
      </c>
      <c r="K206" t="s">
        <v>5</v>
      </c>
      <c r="N206" t="s">
        <v>7</v>
      </c>
      <c r="Q206">
        <v>0</v>
      </c>
      <c r="S206">
        <v>-1</v>
      </c>
      <c r="T206" t="s">
        <v>5</v>
      </c>
      <c r="U206">
        <v>-1</v>
      </c>
      <c r="V206">
        <v>-1</v>
      </c>
      <c r="W206">
        <v>6.3387000000000002</v>
      </c>
      <c r="Z206">
        <v>-1</v>
      </c>
      <c r="AA206" t="s">
        <v>11</v>
      </c>
      <c r="AC206" t="s">
        <v>38</v>
      </c>
      <c r="AD206" t="s">
        <v>52</v>
      </c>
      <c r="AE206" s="1">
        <v>41845.895011574074</v>
      </c>
    </row>
    <row r="207" spans="1:31" x14ac:dyDescent="0.15">
      <c r="A207">
        <v>206</v>
      </c>
      <c r="B207">
        <v>175</v>
      </c>
      <c r="C207">
        <v>5930</v>
      </c>
      <c r="D207" t="s">
        <v>772</v>
      </c>
      <c r="E207" t="s">
        <v>773</v>
      </c>
      <c r="F207" t="s">
        <v>40</v>
      </c>
      <c r="G207" t="s">
        <v>799</v>
      </c>
      <c r="H207" t="s">
        <v>800</v>
      </c>
      <c r="I207" t="s">
        <v>43</v>
      </c>
      <c r="K207" t="s">
        <v>6</v>
      </c>
      <c r="N207" t="s">
        <v>7</v>
      </c>
      <c r="O207" t="s">
        <v>801</v>
      </c>
      <c r="P207" t="s">
        <v>802</v>
      </c>
      <c r="Q207">
        <v>1</v>
      </c>
      <c r="R207" t="s">
        <v>803</v>
      </c>
      <c r="S207">
        <v>75</v>
      </c>
      <c r="T207" t="s">
        <v>804</v>
      </c>
      <c r="U207">
        <v>-1</v>
      </c>
      <c r="V207">
        <v>-1</v>
      </c>
      <c r="W207">
        <v>6.3387000000000002</v>
      </c>
      <c r="Y207" t="s">
        <v>805</v>
      </c>
      <c r="Z207">
        <v>238</v>
      </c>
      <c r="AA207" t="s">
        <v>11</v>
      </c>
      <c r="AC207" t="s">
        <v>806</v>
      </c>
      <c r="AD207" t="s">
        <v>807</v>
      </c>
      <c r="AE207" s="1">
        <v>41845.89503472222</v>
      </c>
    </row>
    <row r="208" spans="1:31" x14ac:dyDescent="0.15">
      <c r="A208">
        <v>207</v>
      </c>
      <c r="B208">
        <v>175</v>
      </c>
      <c r="C208">
        <v>5930</v>
      </c>
      <c r="D208" t="s">
        <v>772</v>
      </c>
      <c r="E208" t="s">
        <v>773</v>
      </c>
      <c r="F208" t="s">
        <v>49</v>
      </c>
      <c r="I208" t="s">
        <v>5</v>
      </c>
      <c r="K208" t="s">
        <v>5</v>
      </c>
      <c r="N208" t="s">
        <v>7</v>
      </c>
      <c r="Q208">
        <v>0</v>
      </c>
      <c r="T208" t="s">
        <v>5</v>
      </c>
      <c r="U208">
        <v>-1</v>
      </c>
      <c r="V208">
        <v>-1</v>
      </c>
      <c r="W208">
        <v>6.3387000000000002</v>
      </c>
      <c r="Z208">
        <v>-1</v>
      </c>
      <c r="AA208" t="s">
        <v>11</v>
      </c>
      <c r="AC208" t="s">
        <v>38</v>
      </c>
      <c r="AD208" t="s">
        <v>50</v>
      </c>
      <c r="AE208" s="1">
        <v>41845.895046296297</v>
      </c>
    </row>
    <row r="209" spans="1:31" x14ac:dyDescent="0.15">
      <c r="A209">
        <v>208</v>
      </c>
      <c r="B209">
        <v>175</v>
      </c>
      <c r="C209">
        <v>5930</v>
      </c>
      <c r="D209" t="s">
        <v>772</v>
      </c>
      <c r="E209" t="s">
        <v>773</v>
      </c>
      <c r="F209" t="s">
        <v>51</v>
      </c>
      <c r="G209" t="s">
        <v>774</v>
      </c>
      <c r="H209" t="s">
        <v>775</v>
      </c>
      <c r="I209" t="s">
        <v>5</v>
      </c>
      <c r="K209" t="s">
        <v>5</v>
      </c>
      <c r="N209" t="s">
        <v>7</v>
      </c>
      <c r="O209" t="s">
        <v>777</v>
      </c>
      <c r="P209" t="s">
        <v>778</v>
      </c>
      <c r="Q209">
        <v>5</v>
      </c>
      <c r="S209">
        <v>-1</v>
      </c>
      <c r="T209" t="s">
        <v>5</v>
      </c>
      <c r="U209">
        <v>-1</v>
      </c>
      <c r="V209">
        <v>-1</v>
      </c>
      <c r="W209">
        <v>6.3387000000000002</v>
      </c>
      <c r="Y209" t="s">
        <v>782</v>
      </c>
      <c r="Z209">
        <v>-1</v>
      </c>
      <c r="AA209" t="s">
        <v>11</v>
      </c>
      <c r="AC209" t="s">
        <v>808</v>
      </c>
      <c r="AD209" t="s">
        <v>809</v>
      </c>
      <c r="AE209" s="1">
        <v>41845.895069444443</v>
      </c>
    </row>
    <row r="210" spans="1:31" x14ac:dyDescent="0.15">
      <c r="A210">
        <v>209</v>
      </c>
      <c r="B210">
        <v>175</v>
      </c>
      <c r="C210">
        <v>5930</v>
      </c>
      <c r="D210" t="s">
        <v>772</v>
      </c>
      <c r="E210" t="s">
        <v>773</v>
      </c>
      <c r="F210" t="s">
        <v>53</v>
      </c>
      <c r="I210" t="s">
        <v>5</v>
      </c>
      <c r="K210" t="s">
        <v>5</v>
      </c>
      <c r="N210" t="s">
        <v>7</v>
      </c>
      <c r="Q210">
        <v>0</v>
      </c>
      <c r="S210">
        <v>-1</v>
      </c>
      <c r="T210" t="s">
        <v>5</v>
      </c>
      <c r="U210">
        <v>-1</v>
      </c>
      <c r="V210">
        <v>-1</v>
      </c>
      <c r="W210">
        <v>6.3387000000000002</v>
      </c>
      <c r="Z210">
        <v>-1</v>
      </c>
      <c r="AA210" t="s">
        <v>11</v>
      </c>
      <c r="AC210" t="s">
        <v>38</v>
      </c>
      <c r="AD210" t="s">
        <v>52</v>
      </c>
      <c r="AE210" s="1">
        <v>41845.89508101852</v>
      </c>
    </row>
    <row r="211" spans="1:31" x14ac:dyDescent="0.15">
      <c r="A211">
        <v>210</v>
      </c>
      <c r="B211">
        <v>175</v>
      </c>
      <c r="C211">
        <v>5930</v>
      </c>
      <c r="D211" t="s">
        <v>772</v>
      </c>
      <c r="E211" t="s">
        <v>773</v>
      </c>
      <c r="F211" t="s">
        <v>54</v>
      </c>
      <c r="I211" t="s">
        <v>5</v>
      </c>
      <c r="K211" t="s">
        <v>5</v>
      </c>
      <c r="N211" t="s">
        <v>7</v>
      </c>
      <c r="Q211">
        <v>0</v>
      </c>
      <c r="S211">
        <v>-1</v>
      </c>
      <c r="T211" t="s">
        <v>5</v>
      </c>
      <c r="U211">
        <v>-1</v>
      </c>
      <c r="V211">
        <v>-1</v>
      </c>
      <c r="W211">
        <v>6.3387000000000002</v>
      </c>
      <c r="Z211">
        <v>-1</v>
      </c>
      <c r="AA211" t="s">
        <v>11</v>
      </c>
      <c r="AC211" t="s">
        <v>38</v>
      </c>
      <c r="AD211" t="s">
        <v>52</v>
      </c>
      <c r="AE211" s="1">
        <v>41845.895092592589</v>
      </c>
    </row>
    <row r="212" spans="1:31" x14ac:dyDescent="0.15">
      <c r="A212">
        <v>211</v>
      </c>
      <c r="B212">
        <v>175</v>
      </c>
      <c r="C212">
        <v>3044</v>
      </c>
      <c r="D212" t="s">
        <v>810</v>
      </c>
      <c r="E212" t="s">
        <v>811</v>
      </c>
      <c r="F212" t="s">
        <v>2</v>
      </c>
      <c r="G212" t="s">
        <v>812</v>
      </c>
      <c r="H212" t="s">
        <v>813</v>
      </c>
      <c r="I212" t="s">
        <v>5</v>
      </c>
      <c r="K212" t="s">
        <v>6</v>
      </c>
      <c r="L212" t="s">
        <v>814</v>
      </c>
      <c r="N212" t="s">
        <v>7</v>
      </c>
      <c r="P212" t="s">
        <v>815</v>
      </c>
      <c r="Q212">
        <v>156</v>
      </c>
      <c r="R212" t="s">
        <v>816</v>
      </c>
      <c r="S212">
        <v>-1</v>
      </c>
      <c r="T212" t="s">
        <v>817</v>
      </c>
      <c r="U212">
        <v>1044</v>
      </c>
      <c r="V212">
        <v>-1</v>
      </c>
      <c r="W212">
        <v>6.3387000000000002</v>
      </c>
      <c r="X212" t="s">
        <v>818</v>
      </c>
      <c r="Y212" t="s">
        <v>819</v>
      </c>
      <c r="Z212">
        <v>34796</v>
      </c>
      <c r="AA212" t="s">
        <v>11</v>
      </c>
      <c r="AC212" t="s">
        <v>820</v>
      </c>
      <c r="AD212" t="s">
        <v>821</v>
      </c>
      <c r="AE212" s="1">
        <v>41845.895335648151</v>
      </c>
    </row>
    <row r="213" spans="1:31" x14ac:dyDescent="0.15">
      <c r="A213">
        <v>212</v>
      </c>
      <c r="B213">
        <v>175</v>
      </c>
      <c r="C213">
        <v>3044</v>
      </c>
      <c r="D213" t="s">
        <v>810</v>
      </c>
      <c r="E213" t="s">
        <v>811</v>
      </c>
      <c r="F213" t="s">
        <v>14</v>
      </c>
      <c r="G213" t="s">
        <v>812</v>
      </c>
      <c r="H213" t="s">
        <v>813</v>
      </c>
      <c r="I213" t="s">
        <v>5</v>
      </c>
      <c r="J213" t="s">
        <v>456</v>
      </c>
      <c r="K213" t="s">
        <v>17</v>
      </c>
      <c r="L213" t="s">
        <v>822</v>
      </c>
      <c r="N213" t="s">
        <v>7</v>
      </c>
      <c r="P213" t="s">
        <v>815</v>
      </c>
      <c r="Q213">
        <v>142</v>
      </c>
      <c r="S213">
        <v>-1</v>
      </c>
      <c r="T213" t="s">
        <v>823</v>
      </c>
      <c r="U213">
        <v>-1</v>
      </c>
      <c r="V213">
        <v>-1</v>
      </c>
      <c r="W213">
        <v>6.3387000000000002</v>
      </c>
      <c r="X213" t="s">
        <v>818</v>
      </c>
      <c r="Y213" t="s">
        <v>819</v>
      </c>
      <c r="Z213">
        <v>29286</v>
      </c>
      <c r="AA213" t="s">
        <v>11</v>
      </c>
      <c r="AC213" t="s">
        <v>824</v>
      </c>
      <c r="AD213" t="s">
        <v>825</v>
      </c>
      <c r="AE213" s="1">
        <v>41845.89539351852</v>
      </c>
    </row>
    <row r="214" spans="1:31" x14ac:dyDescent="0.15">
      <c r="A214">
        <v>213</v>
      </c>
      <c r="B214">
        <v>175</v>
      </c>
      <c r="C214">
        <v>3044</v>
      </c>
      <c r="D214" t="s">
        <v>810</v>
      </c>
      <c r="E214" t="s">
        <v>811</v>
      </c>
      <c r="F214" t="s">
        <v>24</v>
      </c>
      <c r="G214" t="s">
        <v>812</v>
      </c>
      <c r="H214" t="s">
        <v>813</v>
      </c>
      <c r="I214" t="s">
        <v>5</v>
      </c>
      <c r="K214" t="s">
        <v>17</v>
      </c>
      <c r="L214" t="s">
        <v>826</v>
      </c>
      <c r="N214" t="s">
        <v>7</v>
      </c>
      <c r="P214" t="s">
        <v>815</v>
      </c>
      <c r="Q214">
        <v>110</v>
      </c>
      <c r="S214">
        <v>-1</v>
      </c>
      <c r="T214" t="s">
        <v>823</v>
      </c>
      <c r="U214">
        <v>-1</v>
      </c>
      <c r="V214">
        <v>-1</v>
      </c>
      <c r="W214">
        <v>6.3387000000000002</v>
      </c>
      <c r="X214" t="s">
        <v>818</v>
      </c>
      <c r="Y214" t="s">
        <v>819</v>
      </c>
      <c r="Z214">
        <v>29286</v>
      </c>
      <c r="AA214" t="s">
        <v>11</v>
      </c>
      <c r="AC214" t="s">
        <v>827</v>
      </c>
      <c r="AD214" t="s">
        <v>828</v>
      </c>
      <c r="AE214" s="1">
        <v>41845.895486111112</v>
      </c>
    </row>
    <row r="215" spans="1:31" x14ac:dyDescent="0.15">
      <c r="A215">
        <v>214</v>
      </c>
      <c r="B215">
        <v>175</v>
      </c>
      <c r="C215">
        <v>3044</v>
      </c>
      <c r="D215" t="s">
        <v>810</v>
      </c>
      <c r="E215" t="s">
        <v>811</v>
      </c>
      <c r="F215" t="s">
        <v>27</v>
      </c>
      <c r="G215" t="s">
        <v>829</v>
      </c>
      <c r="I215" t="s">
        <v>5</v>
      </c>
      <c r="J215" t="s">
        <v>830</v>
      </c>
      <c r="K215" t="s">
        <v>17</v>
      </c>
      <c r="M215" t="s">
        <v>604</v>
      </c>
      <c r="N215" t="s">
        <v>7</v>
      </c>
      <c r="P215" t="s">
        <v>831</v>
      </c>
      <c r="Q215">
        <v>4</v>
      </c>
      <c r="R215" t="s">
        <v>832</v>
      </c>
      <c r="S215">
        <v>-1</v>
      </c>
      <c r="T215" t="s">
        <v>833</v>
      </c>
      <c r="U215">
        <v>-1</v>
      </c>
      <c r="V215">
        <v>-1</v>
      </c>
      <c r="W215">
        <v>6.3387000000000002</v>
      </c>
      <c r="Y215" t="s">
        <v>834</v>
      </c>
      <c r="Z215">
        <v>86570</v>
      </c>
      <c r="AA215" t="s">
        <v>11</v>
      </c>
      <c r="AB215" t="s">
        <v>277</v>
      </c>
      <c r="AC215" t="s">
        <v>835</v>
      </c>
      <c r="AD215" t="s">
        <v>836</v>
      </c>
      <c r="AE215" s="1">
        <v>41845.895509259259</v>
      </c>
    </row>
    <row r="216" spans="1:31" x14ac:dyDescent="0.15">
      <c r="A216">
        <v>215</v>
      </c>
      <c r="B216">
        <v>175</v>
      </c>
      <c r="C216">
        <v>3044</v>
      </c>
      <c r="D216" t="s">
        <v>810</v>
      </c>
      <c r="E216" t="s">
        <v>811</v>
      </c>
      <c r="F216" t="s">
        <v>36</v>
      </c>
      <c r="I216" t="s">
        <v>5</v>
      </c>
      <c r="K216" t="s">
        <v>5</v>
      </c>
      <c r="N216" t="s">
        <v>7</v>
      </c>
      <c r="Q216">
        <v>0</v>
      </c>
      <c r="S216">
        <v>-1</v>
      </c>
      <c r="T216" t="s">
        <v>5</v>
      </c>
      <c r="U216">
        <v>-1</v>
      </c>
      <c r="V216">
        <v>-1</v>
      </c>
      <c r="W216">
        <v>6.3387000000000002</v>
      </c>
      <c r="Z216">
        <v>-1</v>
      </c>
      <c r="AA216" t="s">
        <v>11</v>
      </c>
      <c r="AC216" t="s">
        <v>38</v>
      </c>
      <c r="AD216" t="s">
        <v>52</v>
      </c>
      <c r="AE216" s="1">
        <v>41845.895520833335</v>
      </c>
    </row>
    <row r="217" spans="1:31" x14ac:dyDescent="0.15">
      <c r="A217">
        <v>216</v>
      </c>
      <c r="B217">
        <v>175</v>
      </c>
      <c r="C217">
        <v>3044</v>
      </c>
      <c r="D217" t="s">
        <v>810</v>
      </c>
      <c r="E217" t="s">
        <v>811</v>
      </c>
      <c r="F217" t="s">
        <v>40</v>
      </c>
      <c r="G217" t="s">
        <v>837</v>
      </c>
      <c r="H217" t="s">
        <v>838</v>
      </c>
      <c r="I217" t="s">
        <v>43</v>
      </c>
      <c r="K217" t="s">
        <v>6</v>
      </c>
      <c r="N217" t="s">
        <v>7</v>
      </c>
      <c r="O217" t="s">
        <v>839</v>
      </c>
      <c r="P217" t="s">
        <v>840</v>
      </c>
      <c r="Q217">
        <v>2</v>
      </c>
      <c r="R217" t="s">
        <v>841</v>
      </c>
      <c r="S217">
        <v>-1</v>
      </c>
      <c r="T217" t="s">
        <v>5</v>
      </c>
      <c r="U217">
        <v>-1</v>
      </c>
      <c r="V217">
        <v>-1</v>
      </c>
      <c r="W217">
        <v>6.3387000000000002</v>
      </c>
      <c r="Y217" t="s">
        <v>842</v>
      </c>
      <c r="Z217">
        <v>-1</v>
      </c>
      <c r="AA217" t="s">
        <v>11</v>
      </c>
      <c r="AC217" t="s">
        <v>843</v>
      </c>
      <c r="AD217" t="s">
        <v>844</v>
      </c>
      <c r="AE217" s="1">
        <v>41845.895532407405</v>
      </c>
    </row>
    <row r="218" spans="1:31" x14ac:dyDescent="0.15">
      <c r="A218">
        <v>217</v>
      </c>
      <c r="B218">
        <v>175</v>
      </c>
      <c r="C218">
        <v>3044</v>
      </c>
      <c r="D218" t="s">
        <v>810</v>
      </c>
      <c r="E218" t="s">
        <v>811</v>
      </c>
      <c r="F218" t="s">
        <v>49</v>
      </c>
      <c r="G218" t="s">
        <v>812</v>
      </c>
      <c r="H218" t="s">
        <v>813</v>
      </c>
      <c r="I218" t="s">
        <v>5</v>
      </c>
      <c r="K218" t="s">
        <v>5</v>
      </c>
      <c r="N218" t="s">
        <v>7</v>
      </c>
      <c r="P218" t="s">
        <v>815</v>
      </c>
      <c r="Q218">
        <v>27</v>
      </c>
      <c r="T218" t="s">
        <v>5</v>
      </c>
      <c r="U218">
        <v>-1</v>
      </c>
      <c r="V218">
        <v>-1</v>
      </c>
      <c r="W218">
        <v>6.3387000000000002</v>
      </c>
      <c r="Y218" t="s">
        <v>819</v>
      </c>
      <c r="Z218">
        <v>19104</v>
      </c>
      <c r="AA218" t="s">
        <v>11</v>
      </c>
      <c r="AC218" t="s">
        <v>845</v>
      </c>
      <c r="AD218" t="s">
        <v>846</v>
      </c>
      <c r="AE218" s="1">
        <v>41845.895578703705</v>
      </c>
    </row>
    <row r="219" spans="1:31" x14ac:dyDescent="0.15">
      <c r="A219">
        <v>218</v>
      </c>
      <c r="B219">
        <v>175</v>
      </c>
      <c r="C219">
        <v>3044</v>
      </c>
      <c r="D219" t="s">
        <v>810</v>
      </c>
      <c r="E219" t="s">
        <v>811</v>
      </c>
      <c r="F219" t="s">
        <v>51</v>
      </c>
      <c r="I219" t="s">
        <v>5</v>
      </c>
      <c r="K219" t="s">
        <v>5</v>
      </c>
      <c r="N219" t="s">
        <v>7</v>
      </c>
      <c r="Q219">
        <v>0</v>
      </c>
      <c r="S219">
        <v>-1</v>
      </c>
      <c r="T219" t="s">
        <v>5</v>
      </c>
      <c r="U219">
        <v>-1</v>
      </c>
      <c r="V219">
        <v>-1</v>
      </c>
      <c r="W219">
        <v>6.3387000000000002</v>
      </c>
      <c r="Z219">
        <v>-1</v>
      </c>
      <c r="AA219" t="s">
        <v>11</v>
      </c>
      <c r="AC219" t="s">
        <v>38</v>
      </c>
      <c r="AD219" t="s">
        <v>52</v>
      </c>
      <c r="AE219" s="1">
        <v>41845.895590277774</v>
      </c>
    </row>
    <row r="220" spans="1:31" x14ac:dyDescent="0.15">
      <c r="A220">
        <v>219</v>
      </c>
      <c r="B220">
        <v>175</v>
      </c>
      <c r="C220">
        <v>3044</v>
      </c>
      <c r="D220" t="s">
        <v>810</v>
      </c>
      <c r="E220" t="s">
        <v>811</v>
      </c>
      <c r="F220" t="s">
        <v>53</v>
      </c>
      <c r="I220" t="s">
        <v>5</v>
      </c>
      <c r="K220" t="s">
        <v>5</v>
      </c>
      <c r="N220" t="s">
        <v>7</v>
      </c>
      <c r="Q220">
        <v>0</v>
      </c>
      <c r="S220">
        <v>-1</v>
      </c>
      <c r="T220" t="s">
        <v>5</v>
      </c>
      <c r="U220">
        <v>-1</v>
      </c>
      <c r="V220">
        <v>-1</v>
      </c>
      <c r="W220">
        <v>6.3387000000000002</v>
      </c>
      <c r="Z220">
        <v>-1</v>
      </c>
      <c r="AA220" t="s">
        <v>11</v>
      </c>
      <c r="AC220" t="s">
        <v>38</v>
      </c>
      <c r="AD220" t="s">
        <v>52</v>
      </c>
      <c r="AE220" s="1">
        <v>41845.895601851851</v>
      </c>
    </row>
    <row r="221" spans="1:31" x14ac:dyDescent="0.15">
      <c r="A221">
        <v>220</v>
      </c>
      <c r="B221">
        <v>175</v>
      </c>
      <c r="C221">
        <v>3044</v>
      </c>
      <c r="D221" t="s">
        <v>810</v>
      </c>
      <c r="E221" t="s">
        <v>811</v>
      </c>
      <c r="F221" t="s">
        <v>54</v>
      </c>
      <c r="I221" t="s">
        <v>5</v>
      </c>
      <c r="K221" t="s">
        <v>5</v>
      </c>
      <c r="N221" t="s">
        <v>7</v>
      </c>
      <c r="Q221">
        <v>0</v>
      </c>
      <c r="S221">
        <v>-1</v>
      </c>
      <c r="T221" t="s">
        <v>5</v>
      </c>
      <c r="U221">
        <v>-1</v>
      </c>
      <c r="V221">
        <v>-1</v>
      </c>
      <c r="W221">
        <v>6.3387000000000002</v>
      </c>
      <c r="Z221">
        <v>-1</v>
      </c>
      <c r="AA221" t="s">
        <v>11</v>
      </c>
      <c r="AC221" t="s">
        <v>38</v>
      </c>
      <c r="AD221" t="s">
        <v>52</v>
      </c>
      <c r="AE221" s="1">
        <v>41845.895613425928</v>
      </c>
    </row>
    <row r="222" spans="1:31" x14ac:dyDescent="0.15">
      <c r="A222">
        <v>221</v>
      </c>
      <c r="B222">
        <v>175</v>
      </c>
      <c r="C222">
        <v>2135</v>
      </c>
      <c r="D222" t="s">
        <v>847</v>
      </c>
      <c r="E222" t="s">
        <v>848</v>
      </c>
      <c r="F222" t="s">
        <v>2</v>
      </c>
      <c r="G222" t="s">
        <v>849</v>
      </c>
      <c r="H222" t="s">
        <v>850</v>
      </c>
      <c r="I222" t="s">
        <v>5</v>
      </c>
      <c r="K222" t="s">
        <v>6</v>
      </c>
      <c r="L222" t="s">
        <v>851</v>
      </c>
      <c r="N222" t="s">
        <v>7</v>
      </c>
      <c r="P222" t="s">
        <v>852</v>
      </c>
      <c r="Q222">
        <v>173</v>
      </c>
      <c r="R222" t="s">
        <v>853</v>
      </c>
      <c r="S222">
        <v>60</v>
      </c>
      <c r="T222" t="s">
        <v>5</v>
      </c>
      <c r="U222">
        <v>-1</v>
      </c>
      <c r="V222">
        <v>-1</v>
      </c>
      <c r="W222">
        <v>6.3387000000000002</v>
      </c>
      <c r="X222" t="s">
        <v>854</v>
      </c>
      <c r="Y222" t="s">
        <v>855</v>
      </c>
      <c r="Z222">
        <v>30954</v>
      </c>
      <c r="AA222" t="s">
        <v>11</v>
      </c>
      <c r="AC222" t="s">
        <v>856</v>
      </c>
      <c r="AD222" t="s">
        <v>857</v>
      </c>
      <c r="AE222" s="1">
        <v>41845.895810185182</v>
      </c>
    </row>
    <row r="223" spans="1:31" x14ac:dyDescent="0.15">
      <c r="A223">
        <v>222</v>
      </c>
      <c r="B223">
        <v>175</v>
      </c>
      <c r="C223">
        <v>2135</v>
      </c>
      <c r="D223" t="s">
        <v>847</v>
      </c>
      <c r="E223" t="s">
        <v>848</v>
      </c>
      <c r="F223" t="s">
        <v>14</v>
      </c>
      <c r="G223" t="s">
        <v>858</v>
      </c>
      <c r="H223" t="s">
        <v>859</v>
      </c>
      <c r="I223" t="s">
        <v>5</v>
      </c>
      <c r="J223" t="s">
        <v>860</v>
      </c>
      <c r="K223" t="s">
        <v>17</v>
      </c>
      <c r="L223" t="s">
        <v>861</v>
      </c>
      <c r="N223" t="s">
        <v>7</v>
      </c>
      <c r="P223" t="s">
        <v>862</v>
      </c>
      <c r="Q223">
        <v>78</v>
      </c>
      <c r="S223">
        <v>-1</v>
      </c>
      <c r="T223" t="s">
        <v>863</v>
      </c>
      <c r="U223">
        <v>-1</v>
      </c>
      <c r="V223">
        <v>-1</v>
      </c>
      <c r="W223">
        <v>6.3387000000000002</v>
      </c>
      <c r="X223" t="s">
        <v>854</v>
      </c>
      <c r="Y223" t="s">
        <v>864</v>
      </c>
      <c r="Z223">
        <v>27552</v>
      </c>
      <c r="AA223" t="s">
        <v>11</v>
      </c>
      <c r="AC223" t="s">
        <v>865</v>
      </c>
      <c r="AD223" t="s">
        <v>866</v>
      </c>
      <c r="AE223" s="1">
        <v>41845.895902777775</v>
      </c>
    </row>
    <row r="224" spans="1:31" x14ac:dyDescent="0.15">
      <c r="A224">
        <v>223</v>
      </c>
      <c r="B224">
        <v>175</v>
      </c>
      <c r="C224">
        <v>2135</v>
      </c>
      <c r="D224" t="s">
        <v>847</v>
      </c>
      <c r="E224" t="s">
        <v>848</v>
      </c>
      <c r="F224" t="s">
        <v>24</v>
      </c>
      <c r="G224" t="s">
        <v>849</v>
      </c>
      <c r="H224" t="s">
        <v>859</v>
      </c>
      <c r="I224" t="s">
        <v>5</v>
      </c>
      <c r="K224" t="s">
        <v>17</v>
      </c>
      <c r="L224" t="s">
        <v>861</v>
      </c>
      <c r="N224" t="s">
        <v>7</v>
      </c>
      <c r="P224" t="s">
        <v>862</v>
      </c>
      <c r="Q224">
        <v>76</v>
      </c>
      <c r="S224">
        <v>-1</v>
      </c>
      <c r="T224" t="s">
        <v>863</v>
      </c>
      <c r="U224">
        <v>-1</v>
      </c>
      <c r="V224">
        <v>-1</v>
      </c>
      <c r="W224">
        <v>6.3387000000000002</v>
      </c>
      <c r="X224" t="s">
        <v>854</v>
      </c>
      <c r="Y224" t="s">
        <v>864</v>
      </c>
      <c r="Z224">
        <v>27552</v>
      </c>
      <c r="AA224" t="s">
        <v>11</v>
      </c>
      <c r="AC224" t="s">
        <v>867</v>
      </c>
      <c r="AD224" t="s">
        <v>868</v>
      </c>
      <c r="AE224" s="1">
        <v>41845.895937499998</v>
      </c>
    </row>
    <row r="225" spans="1:31" x14ac:dyDescent="0.15">
      <c r="A225">
        <v>224</v>
      </c>
      <c r="B225">
        <v>175</v>
      </c>
      <c r="C225">
        <v>2135</v>
      </c>
      <c r="D225" t="s">
        <v>847</v>
      </c>
      <c r="E225" t="s">
        <v>848</v>
      </c>
      <c r="F225" t="s">
        <v>27</v>
      </c>
      <c r="G225" t="s">
        <v>869</v>
      </c>
      <c r="I225" t="s">
        <v>5</v>
      </c>
      <c r="K225" t="s">
        <v>17</v>
      </c>
      <c r="L225" t="s">
        <v>870</v>
      </c>
      <c r="M225" t="s">
        <v>5</v>
      </c>
      <c r="N225" t="s">
        <v>7</v>
      </c>
      <c r="O225" t="s">
        <v>871</v>
      </c>
      <c r="P225" t="s">
        <v>872</v>
      </c>
      <c r="Q225">
        <v>14</v>
      </c>
      <c r="R225" t="s">
        <v>873</v>
      </c>
      <c r="S225">
        <v>-1</v>
      </c>
      <c r="T225" t="s">
        <v>874</v>
      </c>
      <c r="U225">
        <v>-1</v>
      </c>
      <c r="V225">
        <v>-1</v>
      </c>
      <c r="W225">
        <v>6.3387000000000002</v>
      </c>
      <c r="Y225" t="s">
        <v>875</v>
      </c>
      <c r="Z225">
        <v>84348</v>
      </c>
      <c r="AA225" t="s">
        <v>11</v>
      </c>
      <c r="AB225" t="s">
        <v>154</v>
      </c>
      <c r="AC225" t="s">
        <v>876</v>
      </c>
      <c r="AD225" t="s">
        <v>877</v>
      </c>
      <c r="AE225" s="1">
        <v>41845.895960648151</v>
      </c>
    </row>
    <row r="226" spans="1:31" x14ac:dyDescent="0.15">
      <c r="A226">
        <v>225</v>
      </c>
      <c r="B226">
        <v>175</v>
      </c>
      <c r="C226">
        <v>2135</v>
      </c>
      <c r="D226" t="s">
        <v>847</v>
      </c>
      <c r="E226" t="s">
        <v>848</v>
      </c>
      <c r="F226" t="s">
        <v>36</v>
      </c>
      <c r="I226" t="s">
        <v>5</v>
      </c>
      <c r="K226" t="s">
        <v>5</v>
      </c>
      <c r="N226" t="s">
        <v>7</v>
      </c>
      <c r="Q226">
        <v>0</v>
      </c>
      <c r="S226">
        <v>-1</v>
      </c>
      <c r="T226" t="s">
        <v>5</v>
      </c>
      <c r="U226">
        <v>-1</v>
      </c>
      <c r="V226">
        <v>-1</v>
      </c>
      <c r="W226">
        <v>6.3387000000000002</v>
      </c>
      <c r="Z226">
        <v>-1</v>
      </c>
      <c r="AA226" t="s">
        <v>11</v>
      </c>
      <c r="AC226" t="s">
        <v>38</v>
      </c>
      <c r="AD226" t="s">
        <v>52</v>
      </c>
      <c r="AE226" s="1">
        <v>41845.895972222221</v>
      </c>
    </row>
    <row r="227" spans="1:31" x14ac:dyDescent="0.15">
      <c r="A227">
        <v>226</v>
      </c>
      <c r="B227">
        <v>175</v>
      </c>
      <c r="C227">
        <v>2135</v>
      </c>
      <c r="D227" t="s">
        <v>847</v>
      </c>
      <c r="E227" t="s">
        <v>848</v>
      </c>
      <c r="F227" t="s">
        <v>40</v>
      </c>
      <c r="I227" t="s">
        <v>5</v>
      </c>
      <c r="K227" t="s">
        <v>5</v>
      </c>
      <c r="N227" t="s">
        <v>7</v>
      </c>
      <c r="Q227">
        <v>0</v>
      </c>
      <c r="S227">
        <v>-1</v>
      </c>
      <c r="T227" t="s">
        <v>5</v>
      </c>
      <c r="U227">
        <v>-1</v>
      </c>
      <c r="V227">
        <v>-1</v>
      </c>
      <c r="W227">
        <v>6.3387000000000002</v>
      </c>
      <c r="Z227">
        <v>-1</v>
      </c>
      <c r="AA227" t="s">
        <v>11</v>
      </c>
      <c r="AC227" t="s">
        <v>38</v>
      </c>
      <c r="AD227" t="s">
        <v>52</v>
      </c>
      <c r="AE227" s="1">
        <v>41845.895983796298</v>
      </c>
    </row>
    <row r="228" spans="1:31" x14ac:dyDescent="0.15">
      <c r="A228">
        <v>227</v>
      </c>
      <c r="B228">
        <v>175</v>
      </c>
      <c r="C228">
        <v>2135</v>
      </c>
      <c r="D228" t="s">
        <v>847</v>
      </c>
      <c r="E228" t="s">
        <v>848</v>
      </c>
      <c r="F228" t="s">
        <v>49</v>
      </c>
      <c r="I228" t="s">
        <v>5</v>
      </c>
      <c r="K228" t="s">
        <v>5</v>
      </c>
      <c r="N228" t="s">
        <v>7</v>
      </c>
      <c r="Q228">
        <v>0</v>
      </c>
      <c r="T228" t="s">
        <v>5</v>
      </c>
      <c r="U228">
        <v>-1</v>
      </c>
      <c r="V228">
        <v>-1</v>
      </c>
      <c r="W228">
        <v>6.3387000000000002</v>
      </c>
      <c r="Z228">
        <v>-1</v>
      </c>
      <c r="AA228" t="s">
        <v>11</v>
      </c>
      <c r="AC228" t="s">
        <v>38</v>
      </c>
      <c r="AD228" t="s">
        <v>50</v>
      </c>
      <c r="AE228" s="1">
        <v>41845.895995370367</v>
      </c>
    </row>
    <row r="229" spans="1:31" x14ac:dyDescent="0.15">
      <c r="A229">
        <v>228</v>
      </c>
      <c r="B229">
        <v>175</v>
      </c>
      <c r="C229">
        <v>2135</v>
      </c>
      <c r="D229" t="s">
        <v>847</v>
      </c>
      <c r="E229" t="s">
        <v>848</v>
      </c>
      <c r="F229" t="s">
        <v>51</v>
      </c>
      <c r="G229" t="s">
        <v>849</v>
      </c>
      <c r="H229" t="s">
        <v>850</v>
      </c>
      <c r="I229" t="s">
        <v>5</v>
      </c>
      <c r="K229" t="s">
        <v>5</v>
      </c>
      <c r="N229" t="s">
        <v>7</v>
      </c>
      <c r="P229" t="s">
        <v>852</v>
      </c>
      <c r="Q229">
        <v>9</v>
      </c>
      <c r="S229">
        <v>-1</v>
      </c>
      <c r="T229" t="s">
        <v>5</v>
      </c>
      <c r="U229">
        <v>-1</v>
      </c>
      <c r="V229">
        <v>-1</v>
      </c>
      <c r="W229">
        <v>6.3387000000000002</v>
      </c>
      <c r="Y229" t="s">
        <v>855</v>
      </c>
      <c r="Z229">
        <v>-1</v>
      </c>
      <c r="AA229" t="s">
        <v>11</v>
      </c>
      <c r="AC229" t="s">
        <v>878</v>
      </c>
      <c r="AD229" t="s">
        <v>879</v>
      </c>
      <c r="AE229" s="1">
        <v>41845.89603009259</v>
      </c>
    </row>
    <row r="230" spans="1:31" x14ac:dyDescent="0.15">
      <c r="A230">
        <v>229</v>
      </c>
      <c r="B230">
        <v>175</v>
      </c>
      <c r="C230">
        <v>2135</v>
      </c>
      <c r="D230" t="s">
        <v>847</v>
      </c>
      <c r="E230" t="s">
        <v>848</v>
      </c>
      <c r="F230" t="s">
        <v>53</v>
      </c>
      <c r="I230" t="s">
        <v>5</v>
      </c>
      <c r="K230" t="s">
        <v>5</v>
      </c>
      <c r="N230" t="s">
        <v>7</v>
      </c>
      <c r="Q230">
        <v>0</v>
      </c>
      <c r="S230">
        <v>-1</v>
      </c>
      <c r="T230" t="s">
        <v>5</v>
      </c>
      <c r="U230">
        <v>-1</v>
      </c>
      <c r="V230">
        <v>-1</v>
      </c>
      <c r="W230">
        <v>6.3387000000000002</v>
      </c>
      <c r="Z230">
        <v>-1</v>
      </c>
      <c r="AA230" t="s">
        <v>11</v>
      </c>
      <c r="AC230" t="s">
        <v>38</v>
      </c>
      <c r="AD230" t="s">
        <v>52</v>
      </c>
      <c r="AE230" s="1">
        <v>41845.896041666667</v>
      </c>
    </row>
    <row r="231" spans="1:31" x14ac:dyDescent="0.15">
      <c r="A231">
        <v>230</v>
      </c>
      <c r="B231">
        <v>175</v>
      </c>
      <c r="C231">
        <v>2135</v>
      </c>
      <c r="D231" t="s">
        <v>847</v>
      </c>
      <c r="E231" t="s">
        <v>848</v>
      </c>
      <c r="F231" t="s">
        <v>54</v>
      </c>
      <c r="I231" t="s">
        <v>5</v>
      </c>
      <c r="K231" t="s">
        <v>5</v>
      </c>
      <c r="N231" t="s">
        <v>7</v>
      </c>
      <c r="Q231">
        <v>0</v>
      </c>
      <c r="S231">
        <v>-1</v>
      </c>
      <c r="T231" t="s">
        <v>5</v>
      </c>
      <c r="U231">
        <v>-1</v>
      </c>
      <c r="V231">
        <v>-1</v>
      </c>
      <c r="W231">
        <v>6.3387000000000002</v>
      </c>
      <c r="Z231">
        <v>-1</v>
      </c>
      <c r="AA231" t="s">
        <v>11</v>
      </c>
      <c r="AC231" t="s">
        <v>38</v>
      </c>
      <c r="AD231" t="s">
        <v>52</v>
      </c>
      <c r="AE231" s="1">
        <v>41845.896041666667</v>
      </c>
    </row>
    <row r="232" spans="1:31" x14ac:dyDescent="0.15">
      <c r="A232">
        <v>231</v>
      </c>
      <c r="B232">
        <v>175</v>
      </c>
      <c r="C232">
        <v>2760</v>
      </c>
      <c r="D232" t="s">
        <v>880</v>
      </c>
      <c r="E232" t="s">
        <v>881</v>
      </c>
      <c r="F232" t="s">
        <v>2</v>
      </c>
      <c r="G232" t="s">
        <v>882</v>
      </c>
      <c r="H232" t="s">
        <v>883</v>
      </c>
      <c r="I232" t="s">
        <v>5</v>
      </c>
      <c r="K232" t="s">
        <v>6</v>
      </c>
      <c r="L232" t="s">
        <v>884</v>
      </c>
      <c r="N232" t="s">
        <v>7</v>
      </c>
      <c r="P232" t="s">
        <v>885</v>
      </c>
      <c r="Q232">
        <v>105</v>
      </c>
      <c r="R232" t="s">
        <v>886</v>
      </c>
      <c r="S232">
        <v>65</v>
      </c>
      <c r="T232" t="s">
        <v>5</v>
      </c>
      <c r="U232">
        <v>1130</v>
      </c>
      <c r="V232">
        <v>-1</v>
      </c>
      <c r="W232">
        <v>6.3387000000000002</v>
      </c>
      <c r="X232" t="s">
        <v>887</v>
      </c>
      <c r="Y232" t="s">
        <v>888</v>
      </c>
      <c r="Z232">
        <v>27288</v>
      </c>
      <c r="AA232" t="s">
        <v>11</v>
      </c>
      <c r="AC232" t="s">
        <v>889</v>
      </c>
      <c r="AD232" t="s">
        <v>890</v>
      </c>
      <c r="AE232" s="1">
        <v>41845.896261574075</v>
      </c>
    </row>
    <row r="233" spans="1:31" x14ac:dyDescent="0.15">
      <c r="A233">
        <v>232</v>
      </c>
      <c r="B233">
        <v>175</v>
      </c>
      <c r="C233">
        <v>2760</v>
      </c>
      <c r="D233" t="s">
        <v>880</v>
      </c>
      <c r="E233" t="s">
        <v>881</v>
      </c>
      <c r="F233" t="s">
        <v>14</v>
      </c>
      <c r="G233" t="s">
        <v>891</v>
      </c>
      <c r="H233" t="s">
        <v>892</v>
      </c>
      <c r="I233" t="s">
        <v>5</v>
      </c>
      <c r="J233" t="s">
        <v>893</v>
      </c>
      <c r="K233" t="s">
        <v>17</v>
      </c>
      <c r="L233" t="s">
        <v>894</v>
      </c>
      <c r="N233" t="s">
        <v>7</v>
      </c>
      <c r="O233" t="s">
        <v>895</v>
      </c>
      <c r="P233" t="s">
        <v>896</v>
      </c>
      <c r="Q233">
        <v>97</v>
      </c>
      <c r="S233">
        <v>75</v>
      </c>
      <c r="T233" t="s">
        <v>5</v>
      </c>
      <c r="U233">
        <v>-1</v>
      </c>
      <c r="V233">
        <v>-1</v>
      </c>
      <c r="W233">
        <v>6.3387000000000002</v>
      </c>
      <c r="X233" t="s">
        <v>897</v>
      </c>
      <c r="Y233" t="s">
        <v>898</v>
      </c>
      <c r="Z233">
        <v>29664</v>
      </c>
      <c r="AA233" t="s">
        <v>11</v>
      </c>
      <c r="AC233" t="s">
        <v>899</v>
      </c>
      <c r="AD233" t="s">
        <v>900</v>
      </c>
      <c r="AE233" s="1">
        <v>41845.896319444444</v>
      </c>
    </row>
    <row r="234" spans="1:31" x14ac:dyDescent="0.15">
      <c r="A234">
        <v>233</v>
      </c>
      <c r="B234">
        <v>175</v>
      </c>
      <c r="C234">
        <v>2760</v>
      </c>
      <c r="D234" t="s">
        <v>880</v>
      </c>
      <c r="E234" t="s">
        <v>881</v>
      </c>
      <c r="F234" t="s">
        <v>24</v>
      </c>
      <c r="G234" t="s">
        <v>891</v>
      </c>
      <c r="H234" t="s">
        <v>892</v>
      </c>
      <c r="I234" t="s">
        <v>5</v>
      </c>
      <c r="J234" t="s">
        <v>893</v>
      </c>
      <c r="K234" t="s">
        <v>17</v>
      </c>
      <c r="L234" t="s">
        <v>894</v>
      </c>
      <c r="N234" t="s">
        <v>7</v>
      </c>
      <c r="O234" t="s">
        <v>895</v>
      </c>
      <c r="P234" t="s">
        <v>896</v>
      </c>
      <c r="Q234">
        <v>81</v>
      </c>
      <c r="S234">
        <v>75</v>
      </c>
      <c r="T234" t="s">
        <v>5</v>
      </c>
      <c r="U234">
        <v>-1</v>
      </c>
      <c r="V234">
        <v>-1</v>
      </c>
      <c r="W234">
        <v>6.3387000000000002</v>
      </c>
      <c r="X234" t="s">
        <v>897</v>
      </c>
      <c r="Y234" t="s">
        <v>898</v>
      </c>
      <c r="Z234">
        <v>29664</v>
      </c>
      <c r="AA234" t="s">
        <v>11</v>
      </c>
      <c r="AC234" t="s">
        <v>901</v>
      </c>
      <c r="AD234" t="s">
        <v>902</v>
      </c>
      <c r="AE234" s="1">
        <v>41845.896377314813</v>
      </c>
    </row>
    <row r="235" spans="1:31" x14ac:dyDescent="0.15">
      <c r="A235">
        <v>234</v>
      </c>
      <c r="B235">
        <v>175</v>
      </c>
      <c r="C235">
        <v>2760</v>
      </c>
      <c r="D235" t="s">
        <v>880</v>
      </c>
      <c r="E235" t="s">
        <v>881</v>
      </c>
      <c r="F235" t="s">
        <v>27</v>
      </c>
      <c r="G235" t="s">
        <v>903</v>
      </c>
      <c r="I235" t="s">
        <v>5</v>
      </c>
      <c r="K235" t="s">
        <v>17</v>
      </c>
      <c r="L235" t="s">
        <v>904</v>
      </c>
      <c r="M235" t="s">
        <v>5</v>
      </c>
      <c r="N235" t="s">
        <v>7</v>
      </c>
      <c r="P235" t="s">
        <v>905</v>
      </c>
      <c r="Q235">
        <v>8</v>
      </c>
      <c r="R235" t="s">
        <v>906</v>
      </c>
      <c r="S235">
        <v>75</v>
      </c>
      <c r="T235" t="s">
        <v>80</v>
      </c>
      <c r="U235">
        <v>-1</v>
      </c>
      <c r="V235">
        <v>-1</v>
      </c>
      <c r="W235">
        <v>6.3387000000000002</v>
      </c>
      <c r="Y235" t="s">
        <v>907</v>
      </c>
      <c r="Z235">
        <v>91530</v>
      </c>
      <c r="AA235" t="s">
        <v>11</v>
      </c>
      <c r="AB235" t="s">
        <v>908</v>
      </c>
      <c r="AC235" t="s">
        <v>909</v>
      </c>
      <c r="AD235" t="s">
        <v>910</v>
      </c>
      <c r="AE235" s="1">
        <v>41845.89640046296</v>
      </c>
    </row>
    <row r="236" spans="1:31" x14ac:dyDescent="0.15">
      <c r="A236">
        <v>235</v>
      </c>
      <c r="B236">
        <v>175</v>
      </c>
      <c r="C236">
        <v>2760</v>
      </c>
      <c r="D236" t="s">
        <v>880</v>
      </c>
      <c r="E236" t="s">
        <v>881</v>
      </c>
      <c r="F236" t="s">
        <v>36</v>
      </c>
      <c r="G236" t="s">
        <v>882</v>
      </c>
      <c r="H236" t="s">
        <v>883</v>
      </c>
      <c r="I236" t="s">
        <v>5</v>
      </c>
      <c r="K236" t="s">
        <v>6</v>
      </c>
      <c r="L236" t="s">
        <v>884</v>
      </c>
      <c r="N236" t="s">
        <v>7</v>
      </c>
      <c r="P236" t="s">
        <v>885</v>
      </c>
      <c r="Q236">
        <v>10</v>
      </c>
      <c r="R236" t="s">
        <v>886</v>
      </c>
      <c r="S236">
        <v>65</v>
      </c>
      <c r="T236" t="s">
        <v>5</v>
      </c>
      <c r="U236">
        <v>1130</v>
      </c>
      <c r="V236">
        <v>-1</v>
      </c>
      <c r="W236">
        <v>6.3387000000000002</v>
      </c>
      <c r="X236" t="s">
        <v>887</v>
      </c>
      <c r="Y236" t="s">
        <v>888</v>
      </c>
      <c r="Z236">
        <v>27288</v>
      </c>
      <c r="AA236" t="s">
        <v>11</v>
      </c>
      <c r="AC236" t="s">
        <v>911</v>
      </c>
      <c r="AD236" t="s">
        <v>912</v>
      </c>
      <c r="AE236" s="1">
        <v>41845.896435185183</v>
      </c>
    </row>
    <row r="237" spans="1:31" x14ac:dyDescent="0.15">
      <c r="A237">
        <v>236</v>
      </c>
      <c r="B237">
        <v>175</v>
      </c>
      <c r="C237">
        <v>2760</v>
      </c>
      <c r="D237" t="s">
        <v>880</v>
      </c>
      <c r="E237" t="s">
        <v>881</v>
      </c>
      <c r="F237" t="s">
        <v>40</v>
      </c>
      <c r="G237" t="s">
        <v>913</v>
      </c>
      <c r="H237" t="s">
        <v>914</v>
      </c>
      <c r="I237" t="s">
        <v>43</v>
      </c>
      <c r="K237" t="s">
        <v>6</v>
      </c>
      <c r="N237" t="s">
        <v>7</v>
      </c>
      <c r="O237" t="s">
        <v>915</v>
      </c>
      <c r="Q237">
        <v>1</v>
      </c>
      <c r="R237" t="s">
        <v>916</v>
      </c>
      <c r="S237">
        <v>110</v>
      </c>
      <c r="T237" t="s">
        <v>5</v>
      </c>
      <c r="U237">
        <v>-1</v>
      </c>
      <c r="V237">
        <v>-1</v>
      </c>
      <c r="W237">
        <v>6.3387000000000002</v>
      </c>
      <c r="Y237" t="s">
        <v>917</v>
      </c>
      <c r="Z237">
        <v>516</v>
      </c>
      <c r="AA237" t="s">
        <v>11</v>
      </c>
      <c r="AC237" t="s">
        <v>918</v>
      </c>
      <c r="AD237" t="s">
        <v>919</v>
      </c>
      <c r="AE237" s="1">
        <v>41845.89644675926</v>
      </c>
    </row>
    <row r="238" spans="1:31" x14ac:dyDescent="0.15">
      <c r="A238">
        <v>237</v>
      </c>
      <c r="B238">
        <v>175</v>
      </c>
      <c r="C238">
        <v>2760</v>
      </c>
      <c r="D238" t="s">
        <v>880</v>
      </c>
      <c r="E238" t="s">
        <v>881</v>
      </c>
      <c r="F238" t="s">
        <v>49</v>
      </c>
      <c r="G238" t="s">
        <v>891</v>
      </c>
      <c r="H238" t="s">
        <v>892</v>
      </c>
      <c r="I238" t="s">
        <v>5</v>
      </c>
      <c r="K238" t="s">
        <v>5</v>
      </c>
      <c r="N238" t="s">
        <v>7</v>
      </c>
      <c r="O238" t="s">
        <v>895</v>
      </c>
      <c r="P238" t="s">
        <v>896</v>
      </c>
      <c r="Q238">
        <v>13</v>
      </c>
      <c r="T238" t="s">
        <v>5</v>
      </c>
      <c r="U238">
        <v>-1</v>
      </c>
      <c r="V238">
        <v>-1</v>
      </c>
      <c r="W238">
        <v>6.3387000000000002</v>
      </c>
      <c r="Y238" t="s">
        <v>898</v>
      </c>
      <c r="Z238">
        <v>29664</v>
      </c>
      <c r="AA238" t="s">
        <v>11</v>
      </c>
      <c r="AC238" t="s">
        <v>920</v>
      </c>
      <c r="AD238" t="s">
        <v>921</v>
      </c>
      <c r="AE238" s="1">
        <v>41845.896493055552</v>
      </c>
    </row>
    <row r="239" spans="1:31" x14ac:dyDescent="0.15">
      <c r="A239">
        <v>238</v>
      </c>
      <c r="B239">
        <v>175</v>
      </c>
      <c r="C239">
        <v>2760</v>
      </c>
      <c r="D239" t="s">
        <v>880</v>
      </c>
      <c r="E239" t="s">
        <v>881</v>
      </c>
      <c r="F239" t="s">
        <v>51</v>
      </c>
      <c r="G239" t="s">
        <v>882</v>
      </c>
      <c r="H239" t="s">
        <v>883</v>
      </c>
      <c r="I239" t="s">
        <v>5</v>
      </c>
      <c r="K239" t="s">
        <v>5</v>
      </c>
      <c r="N239" t="s">
        <v>7</v>
      </c>
      <c r="P239" t="s">
        <v>885</v>
      </c>
      <c r="Q239">
        <v>6</v>
      </c>
      <c r="S239">
        <v>-1</v>
      </c>
      <c r="T239" t="s">
        <v>5</v>
      </c>
      <c r="U239">
        <v>-1</v>
      </c>
      <c r="V239">
        <v>-1</v>
      </c>
      <c r="W239">
        <v>6.3387000000000002</v>
      </c>
      <c r="Y239" t="s">
        <v>888</v>
      </c>
      <c r="Z239">
        <v>-1</v>
      </c>
      <c r="AA239" t="s">
        <v>11</v>
      </c>
      <c r="AC239" t="s">
        <v>922</v>
      </c>
      <c r="AD239" t="s">
        <v>923</v>
      </c>
      <c r="AE239" s="1">
        <v>41845.896516203706</v>
      </c>
    </row>
    <row r="240" spans="1:31" x14ac:dyDescent="0.15">
      <c r="A240">
        <v>239</v>
      </c>
      <c r="B240">
        <v>175</v>
      </c>
      <c r="C240">
        <v>2760</v>
      </c>
      <c r="D240" t="s">
        <v>880</v>
      </c>
      <c r="E240" t="s">
        <v>881</v>
      </c>
      <c r="F240" t="s">
        <v>53</v>
      </c>
      <c r="I240" t="s">
        <v>5</v>
      </c>
      <c r="K240" t="s">
        <v>5</v>
      </c>
      <c r="N240" t="s">
        <v>7</v>
      </c>
      <c r="Q240">
        <v>0</v>
      </c>
      <c r="S240">
        <v>-1</v>
      </c>
      <c r="T240" t="s">
        <v>5</v>
      </c>
      <c r="U240">
        <v>-1</v>
      </c>
      <c r="V240">
        <v>-1</v>
      </c>
      <c r="W240">
        <v>6.3387000000000002</v>
      </c>
      <c r="Z240">
        <v>-1</v>
      </c>
      <c r="AA240" t="s">
        <v>11</v>
      </c>
      <c r="AC240" t="s">
        <v>38</v>
      </c>
      <c r="AD240" t="s">
        <v>52</v>
      </c>
      <c r="AE240" s="1">
        <v>41845.896527777775</v>
      </c>
    </row>
    <row r="241" spans="1:31" x14ac:dyDescent="0.15">
      <c r="A241">
        <v>240</v>
      </c>
      <c r="B241">
        <v>175</v>
      </c>
      <c r="C241">
        <v>2760</v>
      </c>
      <c r="D241" t="s">
        <v>880</v>
      </c>
      <c r="E241" t="s">
        <v>881</v>
      </c>
      <c r="F241" t="s">
        <v>54</v>
      </c>
      <c r="I241" t="s">
        <v>5</v>
      </c>
      <c r="K241" t="s">
        <v>5</v>
      </c>
      <c r="N241" t="s">
        <v>7</v>
      </c>
      <c r="Q241">
        <v>0</v>
      </c>
      <c r="S241">
        <v>-1</v>
      </c>
      <c r="T241" t="s">
        <v>5</v>
      </c>
      <c r="U241">
        <v>-1</v>
      </c>
      <c r="V241">
        <v>-1</v>
      </c>
      <c r="W241">
        <v>6.3387000000000002</v>
      </c>
      <c r="Z241">
        <v>-1</v>
      </c>
      <c r="AA241" t="s">
        <v>11</v>
      </c>
      <c r="AC241" t="s">
        <v>38</v>
      </c>
      <c r="AD241" t="s">
        <v>52</v>
      </c>
      <c r="AE241" s="1">
        <v>41845.896539351852</v>
      </c>
    </row>
    <row r="242" spans="1:31" x14ac:dyDescent="0.15">
      <c r="A242">
        <v>241</v>
      </c>
      <c r="B242">
        <v>175</v>
      </c>
      <c r="C242">
        <v>5769</v>
      </c>
      <c r="D242" t="s">
        <v>924</v>
      </c>
      <c r="E242" t="s">
        <v>925</v>
      </c>
      <c r="F242" t="s">
        <v>2</v>
      </c>
      <c r="G242" t="s">
        <v>926</v>
      </c>
      <c r="H242" t="s">
        <v>927</v>
      </c>
      <c r="I242" t="s">
        <v>5</v>
      </c>
      <c r="K242" t="s">
        <v>6</v>
      </c>
      <c r="L242" t="s">
        <v>928</v>
      </c>
      <c r="N242" t="s">
        <v>7</v>
      </c>
      <c r="P242" t="s">
        <v>929</v>
      </c>
      <c r="Q242">
        <v>91</v>
      </c>
      <c r="R242" t="s">
        <v>930</v>
      </c>
      <c r="S242">
        <v>-1</v>
      </c>
      <c r="T242" t="s">
        <v>5</v>
      </c>
      <c r="U242">
        <v>-1</v>
      </c>
      <c r="V242">
        <v>-1</v>
      </c>
      <c r="W242">
        <v>6.3387000000000002</v>
      </c>
      <c r="X242" t="s">
        <v>931</v>
      </c>
      <c r="Y242" t="s">
        <v>932</v>
      </c>
      <c r="Z242">
        <v>21917</v>
      </c>
      <c r="AA242" t="s">
        <v>11</v>
      </c>
      <c r="AC242" t="s">
        <v>933</v>
      </c>
      <c r="AD242" t="s">
        <v>934</v>
      </c>
      <c r="AE242" s="1">
        <v>41845.896747685183</v>
      </c>
    </row>
    <row r="243" spans="1:31" x14ac:dyDescent="0.15">
      <c r="A243">
        <v>242</v>
      </c>
      <c r="B243">
        <v>175</v>
      </c>
      <c r="C243">
        <v>5769</v>
      </c>
      <c r="D243" t="s">
        <v>924</v>
      </c>
      <c r="E243" t="s">
        <v>925</v>
      </c>
      <c r="F243" t="s">
        <v>14</v>
      </c>
      <c r="G243" t="s">
        <v>926</v>
      </c>
      <c r="H243" t="s">
        <v>927</v>
      </c>
      <c r="I243" t="s">
        <v>5</v>
      </c>
      <c r="K243" t="s">
        <v>17</v>
      </c>
      <c r="L243" t="s">
        <v>935</v>
      </c>
      <c r="N243" t="s">
        <v>7</v>
      </c>
      <c r="P243" t="s">
        <v>929</v>
      </c>
      <c r="Q243">
        <v>75</v>
      </c>
      <c r="S243">
        <v>-1</v>
      </c>
      <c r="T243" t="s">
        <v>80</v>
      </c>
      <c r="U243">
        <v>-1</v>
      </c>
      <c r="V243">
        <v>-1</v>
      </c>
      <c r="W243">
        <v>6.3387000000000002</v>
      </c>
      <c r="X243" t="s">
        <v>931</v>
      </c>
      <c r="Y243" t="s">
        <v>932</v>
      </c>
      <c r="Z243">
        <v>13934</v>
      </c>
      <c r="AA243" t="s">
        <v>11</v>
      </c>
      <c r="AC243" t="s">
        <v>936</v>
      </c>
      <c r="AD243" t="s">
        <v>937</v>
      </c>
      <c r="AE243" s="1">
        <v>41845.896793981483</v>
      </c>
    </row>
    <row r="244" spans="1:31" x14ac:dyDescent="0.15">
      <c r="A244">
        <v>243</v>
      </c>
      <c r="B244">
        <v>175</v>
      </c>
      <c r="C244">
        <v>5769</v>
      </c>
      <c r="D244" t="s">
        <v>924</v>
      </c>
      <c r="E244" t="s">
        <v>925</v>
      </c>
      <c r="F244" t="s">
        <v>24</v>
      </c>
      <c r="G244" t="s">
        <v>926</v>
      </c>
      <c r="H244" t="s">
        <v>927</v>
      </c>
      <c r="I244" t="s">
        <v>5</v>
      </c>
      <c r="K244" t="s">
        <v>17</v>
      </c>
      <c r="L244" t="s">
        <v>935</v>
      </c>
      <c r="N244" t="s">
        <v>7</v>
      </c>
      <c r="P244" t="s">
        <v>929</v>
      </c>
      <c r="Q244">
        <v>59</v>
      </c>
      <c r="S244">
        <v>-1</v>
      </c>
      <c r="T244" t="s">
        <v>80</v>
      </c>
      <c r="U244">
        <v>-1</v>
      </c>
      <c r="V244">
        <v>-1</v>
      </c>
      <c r="W244">
        <v>6.3387000000000002</v>
      </c>
      <c r="X244" t="s">
        <v>931</v>
      </c>
      <c r="Y244" t="s">
        <v>932</v>
      </c>
      <c r="Z244">
        <v>13934</v>
      </c>
      <c r="AA244" t="s">
        <v>11</v>
      </c>
      <c r="AC244" t="s">
        <v>938</v>
      </c>
      <c r="AD244" t="s">
        <v>939</v>
      </c>
      <c r="AE244" s="1">
        <v>41845.896840277775</v>
      </c>
    </row>
    <row r="245" spans="1:31" x14ac:dyDescent="0.15">
      <c r="A245">
        <v>244</v>
      </c>
      <c r="B245">
        <v>175</v>
      </c>
      <c r="C245">
        <v>5769</v>
      </c>
      <c r="D245" t="s">
        <v>924</v>
      </c>
      <c r="E245" t="s">
        <v>925</v>
      </c>
      <c r="F245" t="s">
        <v>27</v>
      </c>
      <c r="G245" t="s">
        <v>940</v>
      </c>
      <c r="I245" t="s">
        <v>5</v>
      </c>
      <c r="K245" t="s">
        <v>17</v>
      </c>
      <c r="L245" t="s">
        <v>541</v>
      </c>
      <c r="M245" t="s">
        <v>5</v>
      </c>
      <c r="N245" t="s">
        <v>7</v>
      </c>
      <c r="O245" t="s">
        <v>941</v>
      </c>
      <c r="P245" t="s">
        <v>942</v>
      </c>
      <c r="Q245">
        <v>3</v>
      </c>
      <c r="R245" t="s">
        <v>943</v>
      </c>
      <c r="S245">
        <v>-1</v>
      </c>
      <c r="T245" t="s">
        <v>944</v>
      </c>
      <c r="U245">
        <v>3171</v>
      </c>
      <c r="V245">
        <v>-1</v>
      </c>
      <c r="W245">
        <v>6.3387000000000002</v>
      </c>
      <c r="Y245" t="s">
        <v>945</v>
      </c>
      <c r="Z245">
        <v>52468</v>
      </c>
      <c r="AA245" t="s">
        <v>11</v>
      </c>
      <c r="AB245" t="s">
        <v>946</v>
      </c>
      <c r="AC245" t="s">
        <v>947</v>
      </c>
      <c r="AD245" t="s">
        <v>948</v>
      </c>
      <c r="AE245" s="1">
        <v>41845.896863425929</v>
      </c>
    </row>
    <row r="246" spans="1:31" x14ac:dyDescent="0.15">
      <c r="A246">
        <v>245</v>
      </c>
      <c r="B246">
        <v>175</v>
      </c>
      <c r="C246">
        <v>5769</v>
      </c>
      <c r="D246" t="s">
        <v>924</v>
      </c>
      <c r="E246" t="s">
        <v>925</v>
      </c>
      <c r="F246" t="s">
        <v>36</v>
      </c>
      <c r="I246" t="s">
        <v>5</v>
      </c>
      <c r="K246" t="s">
        <v>5</v>
      </c>
      <c r="N246" t="s">
        <v>7</v>
      </c>
      <c r="Q246">
        <v>0</v>
      </c>
      <c r="S246">
        <v>-1</v>
      </c>
      <c r="T246" t="s">
        <v>5</v>
      </c>
      <c r="U246">
        <v>-1</v>
      </c>
      <c r="V246">
        <v>-1</v>
      </c>
      <c r="W246">
        <v>6.3387000000000002</v>
      </c>
      <c r="Z246">
        <v>-1</v>
      </c>
      <c r="AA246" t="s">
        <v>11</v>
      </c>
      <c r="AC246" t="s">
        <v>38</v>
      </c>
      <c r="AD246" t="s">
        <v>52</v>
      </c>
      <c r="AE246" s="1">
        <v>41845.896874999999</v>
      </c>
    </row>
    <row r="247" spans="1:31" x14ac:dyDescent="0.15">
      <c r="A247">
        <v>246</v>
      </c>
      <c r="B247">
        <v>175</v>
      </c>
      <c r="C247">
        <v>5769</v>
      </c>
      <c r="D247" t="s">
        <v>924</v>
      </c>
      <c r="E247" t="s">
        <v>925</v>
      </c>
      <c r="F247" t="s">
        <v>40</v>
      </c>
      <c r="G247" t="s">
        <v>926</v>
      </c>
      <c r="H247" t="s">
        <v>949</v>
      </c>
      <c r="I247" t="s">
        <v>5</v>
      </c>
      <c r="K247" t="s">
        <v>6</v>
      </c>
      <c r="N247" t="s">
        <v>7</v>
      </c>
      <c r="P247" t="s">
        <v>929</v>
      </c>
      <c r="Q247">
        <v>1</v>
      </c>
      <c r="R247" t="s">
        <v>950</v>
      </c>
      <c r="S247">
        <v>50</v>
      </c>
      <c r="T247" t="s">
        <v>951</v>
      </c>
      <c r="U247">
        <v>-1</v>
      </c>
      <c r="V247">
        <v>-1</v>
      </c>
      <c r="W247">
        <v>6.3387000000000002</v>
      </c>
      <c r="Y247" t="s">
        <v>932</v>
      </c>
      <c r="Z247">
        <v>386</v>
      </c>
      <c r="AA247" t="s">
        <v>11</v>
      </c>
      <c r="AC247" t="s">
        <v>952</v>
      </c>
      <c r="AD247" t="s">
        <v>953</v>
      </c>
      <c r="AE247" s="1">
        <v>41845.896898148145</v>
      </c>
    </row>
    <row r="248" spans="1:31" x14ac:dyDescent="0.15">
      <c r="A248">
        <v>247</v>
      </c>
      <c r="B248">
        <v>175</v>
      </c>
      <c r="C248">
        <v>5769</v>
      </c>
      <c r="D248" t="s">
        <v>924</v>
      </c>
      <c r="E248" t="s">
        <v>925</v>
      </c>
      <c r="F248" t="s">
        <v>49</v>
      </c>
      <c r="G248" t="s">
        <v>926</v>
      </c>
      <c r="H248" t="s">
        <v>949</v>
      </c>
      <c r="I248" t="s">
        <v>5</v>
      </c>
      <c r="K248" t="s">
        <v>5</v>
      </c>
      <c r="N248" t="s">
        <v>7</v>
      </c>
      <c r="P248" t="s">
        <v>929</v>
      </c>
      <c r="Q248">
        <v>9</v>
      </c>
      <c r="T248" t="s">
        <v>5</v>
      </c>
      <c r="U248">
        <v>-1</v>
      </c>
      <c r="V248">
        <v>-1</v>
      </c>
      <c r="W248">
        <v>6.3387000000000002</v>
      </c>
      <c r="Y248" t="s">
        <v>932</v>
      </c>
      <c r="Z248">
        <v>13934</v>
      </c>
      <c r="AA248" t="s">
        <v>11</v>
      </c>
      <c r="AC248" t="s">
        <v>954</v>
      </c>
      <c r="AD248" t="s">
        <v>955</v>
      </c>
      <c r="AE248" s="1">
        <v>41845.896921296298</v>
      </c>
    </row>
    <row r="249" spans="1:31" x14ac:dyDescent="0.15">
      <c r="A249">
        <v>248</v>
      </c>
      <c r="B249">
        <v>175</v>
      </c>
      <c r="C249">
        <v>5769</v>
      </c>
      <c r="D249" t="s">
        <v>924</v>
      </c>
      <c r="E249" t="s">
        <v>925</v>
      </c>
      <c r="F249" t="s">
        <v>51</v>
      </c>
      <c r="G249" t="s">
        <v>926</v>
      </c>
      <c r="H249" t="s">
        <v>949</v>
      </c>
      <c r="I249" t="s">
        <v>5</v>
      </c>
      <c r="K249" t="s">
        <v>5</v>
      </c>
      <c r="N249" t="s">
        <v>7</v>
      </c>
      <c r="P249" t="s">
        <v>929</v>
      </c>
      <c r="Q249">
        <v>3</v>
      </c>
      <c r="S249">
        <v>-1</v>
      </c>
      <c r="T249" t="s">
        <v>5</v>
      </c>
      <c r="U249">
        <v>-1</v>
      </c>
      <c r="V249">
        <v>-1</v>
      </c>
      <c r="W249">
        <v>6.3387000000000002</v>
      </c>
      <c r="Y249" t="s">
        <v>932</v>
      </c>
      <c r="Z249">
        <v>-1</v>
      </c>
      <c r="AA249" t="s">
        <v>11</v>
      </c>
      <c r="AC249" t="s">
        <v>956</v>
      </c>
      <c r="AD249" t="s">
        <v>957</v>
      </c>
      <c r="AE249" s="1">
        <v>41845.896944444445</v>
      </c>
    </row>
    <row r="250" spans="1:31" x14ac:dyDescent="0.15">
      <c r="A250">
        <v>249</v>
      </c>
      <c r="B250">
        <v>175</v>
      </c>
      <c r="C250">
        <v>5769</v>
      </c>
      <c r="D250" t="s">
        <v>924</v>
      </c>
      <c r="E250" t="s">
        <v>925</v>
      </c>
      <c r="F250" t="s">
        <v>53</v>
      </c>
      <c r="I250" t="s">
        <v>5</v>
      </c>
      <c r="K250" t="s">
        <v>5</v>
      </c>
      <c r="N250" t="s">
        <v>7</v>
      </c>
      <c r="Q250">
        <v>0</v>
      </c>
      <c r="S250">
        <v>-1</v>
      </c>
      <c r="T250" t="s">
        <v>5</v>
      </c>
      <c r="U250">
        <v>-1</v>
      </c>
      <c r="V250">
        <v>-1</v>
      </c>
      <c r="W250">
        <v>6.3387000000000002</v>
      </c>
      <c r="Z250">
        <v>-1</v>
      </c>
      <c r="AA250" t="s">
        <v>11</v>
      </c>
      <c r="AC250" t="s">
        <v>38</v>
      </c>
      <c r="AD250" t="s">
        <v>52</v>
      </c>
      <c r="AE250" s="1">
        <v>41845.896956018521</v>
      </c>
    </row>
    <row r="251" spans="1:31" x14ac:dyDescent="0.15">
      <c r="A251">
        <v>250</v>
      </c>
      <c r="B251">
        <v>175</v>
      </c>
      <c r="C251">
        <v>5769</v>
      </c>
      <c r="D251" t="s">
        <v>924</v>
      </c>
      <c r="E251" t="s">
        <v>925</v>
      </c>
      <c r="F251" t="s">
        <v>54</v>
      </c>
      <c r="I251" t="s">
        <v>5</v>
      </c>
      <c r="K251" t="s">
        <v>5</v>
      </c>
      <c r="N251" t="s">
        <v>7</v>
      </c>
      <c r="Q251">
        <v>0</v>
      </c>
      <c r="S251">
        <v>-1</v>
      </c>
      <c r="T251" t="s">
        <v>5</v>
      </c>
      <c r="U251">
        <v>-1</v>
      </c>
      <c r="V251">
        <v>-1</v>
      </c>
      <c r="W251">
        <v>6.3387000000000002</v>
      </c>
      <c r="Z251">
        <v>-1</v>
      </c>
      <c r="AA251" t="s">
        <v>11</v>
      </c>
      <c r="AC251" t="s">
        <v>38</v>
      </c>
      <c r="AD251" t="s">
        <v>52</v>
      </c>
      <c r="AE251" s="1">
        <v>41845.896967592591</v>
      </c>
    </row>
    <row r="252" spans="1:31" x14ac:dyDescent="0.15">
      <c r="A252">
        <v>251</v>
      </c>
      <c r="B252">
        <v>175</v>
      </c>
      <c r="C252">
        <v>2717</v>
      </c>
      <c r="D252" t="s">
        <v>958</v>
      </c>
      <c r="E252" t="s">
        <v>959</v>
      </c>
      <c r="F252" t="s">
        <v>2</v>
      </c>
      <c r="G252" t="s">
        <v>960</v>
      </c>
      <c r="H252" t="s">
        <v>322</v>
      </c>
      <c r="I252" t="s">
        <v>5</v>
      </c>
      <c r="K252" t="s">
        <v>6</v>
      </c>
      <c r="L252" t="s">
        <v>961</v>
      </c>
      <c r="N252" t="s">
        <v>7</v>
      </c>
      <c r="O252" t="s">
        <v>962</v>
      </c>
      <c r="P252" t="s">
        <v>963</v>
      </c>
      <c r="Q252">
        <v>51</v>
      </c>
      <c r="R252" t="s">
        <v>964</v>
      </c>
      <c r="S252">
        <v>-1</v>
      </c>
      <c r="T252" t="s">
        <v>5</v>
      </c>
      <c r="U252">
        <v>1200</v>
      </c>
      <c r="V252">
        <v>-1</v>
      </c>
      <c r="W252">
        <v>6.3387000000000002</v>
      </c>
      <c r="X252" t="s">
        <v>965</v>
      </c>
      <c r="Y252" t="s">
        <v>966</v>
      </c>
      <c r="Z252">
        <v>45470</v>
      </c>
      <c r="AA252" t="s">
        <v>11</v>
      </c>
      <c r="AC252" t="s">
        <v>967</v>
      </c>
      <c r="AD252" t="s">
        <v>968</v>
      </c>
      <c r="AE252" s="1">
        <v>41845.897152777776</v>
      </c>
    </row>
    <row r="253" spans="1:31" x14ac:dyDescent="0.15">
      <c r="A253">
        <v>252</v>
      </c>
      <c r="B253">
        <v>175</v>
      </c>
      <c r="C253">
        <v>2717</v>
      </c>
      <c r="D253" t="s">
        <v>958</v>
      </c>
      <c r="E253" t="s">
        <v>959</v>
      </c>
      <c r="F253" t="s">
        <v>14</v>
      </c>
      <c r="G253" t="s">
        <v>969</v>
      </c>
      <c r="H253" t="s">
        <v>970</v>
      </c>
      <c r="I253" t="s">
        <v>5</v>
      </c>
      <c r="K253" t="s">
        <v>17</v>
      </c>
      <c r="L253" t="s">
        <v>541</v>
      </c>
      <c r="N253" t="s">
        <v>7</v>
      </c>
      <c r="O253" t="s">
        <v>971</v>
      </c>
      <c r="P253" t="s">
        <v>972</v>
      </c>
      <c r="Q253">
        <v>47</v>
      </c>
      <c r="S253">
        <v>-1</v>
      </c>
      <c r="T253" t="s">
        <v>973</v>
      </c>
      <c r="U253">
        <v>1200</v>
      </c>
      <c r="V253">
        <v>-1</v>
      </c>
      <c r="W253">
        <v>6.3387000000000002</v>
      </c>
      <c r="X253" t="s">
        <v>965</v>
      </c>
      <c r="Y253" t="s">
        <v>974</v>
      </c>
      <c r="Z253">
        <v>45470</v>
      </c>
      <c r="AA253" t="s">
        <v>11</v>
      </c>
      <c r="AC253" t="s">
        <v>975</v>
      </c>
      <c r="AD253" t="s">
        <v>976</v>
      </c>
      <c r="AE253" s="1">
        <v>41845.897199074076</v>
      </c>
    </row>
    <row r="254" spans="1:31" x14ac:dyDescent="0.15">
      <c r="A254">
        <v>253</v>
      </c>
      <c r="B254">
        <v>175</v>
      </c>
      <c r="C254">
        <v>2717</v>
      </c>
      <c r="D254" t="s">
        <v>958</v>
      </c>
      <c r="E254" t="s">
        <v>959</v>
      </c>
      <c r="F254" t="s">
        <v>24</v>
      </c>
      <c r="G254" t="s">
        <v>969</v>
      </c>
      <c r="H254" t="s">
        <v>970</v>
      </c>
      <c r="I254" t="s">
        <v>5</v>
      </c>
      <c r="K254" t="s">
        <v>17</v>
      </c>
      <c r="L254" t="s">
        <v>541</v>
      </c>
      <c r="N254" t="s">
        <v>7</v>
      </c>
      <c r="O254" t="s">
        <v>971</v>
      </c>
      <c r="P254" t="s">
        <v>972</v>
      </c>
      <c r="Q254">
        <v>87</v>
      </c>
      <c r="S254">
        <v>-1</v>
      </c>
      <c r="T254" t="s">
        <v>973</v>
      </c>
      <c r="U254">
        <v>1200</v>
      </c>
      <c r="V254">
        <v>-1</v>
      </c>
      <c r="W254">
        <v>6.3387000000000002</v>
      </c>
      <c r="X254" t="s">
        <v>965</v>
      </c>
      <c r="Y254" t="s">
        <v>974</v>
      </c>
      <c r="Z254">
        <v>45470</v>
      </c>
      <c r="AA254" t="s">
        <v>11</v>
      </c>
      <c r="AC254" t="s">
        <v>977</v>
      </c>
      <c r="AD254" t="s">
        <v>978</v>
      </c>
      <c r="AE254" s="1">
        <v>41845.897233796299</v>
      </c>
    </row>
    <row r="255" spans="1:31" x14ac:dyDescent="0.15">
      <c r="A255">
        <v>254</v>
      </c>
      <c r="B255">
        <v>175</v>
      </c>
      <c r="C255">
        <v>2717</v>
      </c>
      <c r="D255" t="s">
        <v>958</v>
      </c>
      <c r="E255" t="s">
        <v>959</v>
      </c>
      <c r="F255" t="s">
        <v>27</v>
      </c>
      <c r="G255" t="s">
        <v>979</v>
      </c>
      <c r="I255" t="s">
        <v>5</v>
      </c>
      <c r="J255" t="s">
        <v>980</v>
      </c>
      <c r="K255" t="s">
        <v>17</v>
      </c>
      <c r="L255" t="s">
        <v>148</v>
      </c>
      <c r="M255" t="s">
        <v>5</v>
      </c>
      <c r="N255" t="s">
        <v>7</v>
      </c>
      <c r="P255" t="s">
        <v>981</v>
      </c>
      <c r="Q255">
        <v>10</v>
      </c>
      <c r="R255" t="s">
        <v>982</v>
      </c>
      <c r="S255">
        <v>100</v>
      </c>
      <c r="T255" t="s">
        <v>983</v>
      </c>
      <c r="U255">
        <v>-1</v>
      </c>
      <c r="V255">
        <v>-1</v>
      </c>
      <c r="W255">
        <v>6.3387000000000002</v>
      </c>
      <c r="Y255" t="s">
        <v>984</v>
      </c>
      <c r="Z255">
        <v>104000</v>
      </c>
      <c r="AA255" t="s">
        <v>11</v>
      </c>
      <c r="AB255" t="s">
        <v>985</v>
      </c>
      <c r="AC255" t="s">
        <v>986</v>
      </c>
      <c r="AD255" t="s">
        <v>987</v>
      </c>
      <c r="AE255" s="1">
        <v>41845.897268518522</v>
      </c>
    </row>
    <row r="256" spans="1:31" x14ac:dyDescent="0.15">
      <c r="A256">
        <v>255</v>
      </c>
      <c r="B256">
        <v>175</v>
      </c>
      <c r="C256">
        <v>2717</v>
      </c>
      <c r="D256" t="s">
        <v>958</v>
      </c>
      <c r="E256" t="s">
        <v>959</v>
      </c>
      <c r="F256" t="s">
        <v>36</v>
      </c>
      <c r="I256" t="s">
        <v>5</v>
      </c>
      <c r="K256" t="s">
        <v>5</v>
      </c>
      <c r="N256" t="s">
        <v>7</v>
      </c>
      <c r="Q256">
        <v>0</v>
      </c>
      <c r="S256">
        <v>-1</v>
      </c>
      <c r="T256" t="s">
        <v>5</v>
      </c>
      <c r="U256">
        <v>-1</v>
      </c>
      <c r="V256">
        <v>-1</v>
      </c>
      <c r="W256">
        <v>6.3387000000000002</v>
      </c>
      <c r="Z256">
        <v>-1</v>
      </c>
      <c r="AA256" t="s">
        <v>11</v>
      </c>
      <c r="AC256" t="s">
        <v>38</v>
      </c>
      <c r="AD256" t="s">
        <v>52</v>
      </c>
      <c r="AE256" s="1">
        <v>41845.897280092591</v>
      </c>
    </row>
    <row r="257" spans="1:31" x14ac:dyDescent="0.15">
      <c r="A257">
        <v>256</v>
      </c>
      <c r="B257">
        <v>175</v>
      </c>
      <c r="C257">
        <v>2717</v>
      </c>
      <c r="D257" t="s">
        <v>958</v>
      </c>
      <c r="E257" t="s">
        <v>959</v>
      </c>
      <c r="F257" t="s">
        <v>40</v>
      </c>
      <c r="G257" t="s">
        <v>988</v>
      </c>
      <c r="H257" t="s">
        <v>989</v>
      </c>
      <c r="I257" t="s">
        <v>5</v>
      </c>
      <c r="K257" t="s">
        <v>5</v>
      </c>
      <c r="N257" t="s">
        <v>7</v>
      </c>
      <c r="O257" t="s">
        <v>990</v>
      </c>
      <c r="P257" t="s">
        <v>991</v>
      </c>
      <c r="Q257">
        <v>1</v>
      </c>
      <c r="R257" t="s">
        <v>992</v>
      </c>
      <c r="S257">
        <v>-1</v>
      </c>
      <c r="T257" t="s">
        <v>5</v>
      </c>
      <c r="U257">
        <v>-1</v>
      </c>
      <c r="V257">
        <v>-1</v>
      </c>
      <c r="W257">
        <v>6.3387000000000002</v>
      </c>
      <c r="Y257" t="s">
        <v>993</v>
      </c>
      <c r="Z257">
        <v>-1</v>
      </c>
      <c r="AA257" t="s">
        <v>11</v>
      </c>
      <c r="AC257" t="s">
        <v>994</v>
      </c>
      <c r="AD257" t="s">
        <v>995</v>
      </c>
      <c r="AE257" s="1">
        <v>41845.897303240738</v>
      </c>
    </row>
    <row r="258" spans="1:31" x14ac:dyDescent="0.15">
      <c r="A258">
        <v>257</v>
      </c>
      <c r="B258">
        <v>175</v>
      </c>
      <c r="C258">
        <v>2717</v>
      </c>
      <c r="D258" t="s">
        <v>958</v>
      </c>
      <c r="E258" t="s">
        <v>959</v>
      </c>
      <c r="F258" t="s">
        <v>49</v>
      </c>
      <c r="G258" t="s">
        <v>969</v>
      </c>
      <c r="H258" t="s">
        <v>970</v>
      </c>
      <c r="I258" t="s">
        <v>5</v>
      </c>
      <c r="K258" t="s">
        <v>5</v>
      </c>
      <c r="N258" t="s">
        <v>7</v>
      </c>
      <c r="O258" t="s">
        <v>971</v>
      </c>
      <c r="P258" t="s">
        <v>972</v>
      </c>
      <c r="Q258">
        <v>49</v>
      </c>
      <c r="T258" t="s">
        <v>5</v>
      </c>
      <c r="U258">
        <v>1200</v>
      </c>
      <c r="V258">
        <v>-1</v>
      </c>
      <c r="W258">
        <v>6.3387000000000002</v>
      </c>
      <c r="Y258" t="s">
        <v>974</v>
      </c>
      <c r="Z258">
        <v>45470</v>
      </c>
      <c r="AA258" t="s">
        <v>11</v>
      </c>
      <c r="AC258" t="s">
        <v>996</v>
      </c>
      <c r="AD258" t="s">
        <v>997</v>
      </c>
      <c r="AE258" s="1">
        <v>41845.897337962961</v>
      </c>
    </row>
    <row r="259" spans="1:31" x14ac:dyDescent="0.15">
      <c r="A259">
        <v>258</v>
      </c>
      <c r="B259">
        <v>175</v>
      </c>
      <c r="C259">
        <v>2717</v>
      </c>
      <c r="D259" t="s">
        <v>958</v>
      </c>
      <c r="E259" t="s">
        <v>959</v>
      </c>
      <c r="F259" t="s">
        <v>51</v>
      </c>
      <c r="I259" t="s">
        <v>5</v>
      </c>
      <c r="K259" t="s">
        <v>5</v>
      </c>
      <c r="N259" t="s">
        <v>7</v>
      </c>
      <c r="Q259">
        <v>0</v>
      </c>
      <c r="S259">
        <v>-1</v>
      </c>
      <c r="T259" t="s">
        <v>5</v>
      </c>
      <c r="U259">
        <v>-1</v>
      </c>
      <c r="V259">
        <v>-1</v>
      </c>
      <c r="W259">
        <v>6.3387000000000002</v>
      </c>
      <c r="Z259">
        <v>-1</v>
      </c>
      <c r="AA259" t="s">
        <v>11</v>
      </c>
      <c r="AC259" t="s">
        <v>38</v>
      </c>
      <c r="AD259" t="s">
        <v>52</v>
      </c>
      <c r="AE259" s="1">
        <v>41845.897349537037</v>
      </c>
    </row>
    <row r="260" spans="1:31" x14ac:dyDescent="0.15">
      <c r="A260">
        <v>259</v>
      </c>
      <c r="B260">
        <v>175</v>
      </c>
      <c r="C260">
        <v>2717</v>
      </c>
      <c r="D260" t="s">
        <v>958</v>
      </c>
      <c r="E260" t="s">
        <v>959</v>
      </c>
      <c r="F260" t="s">
        <v>53</v>
      </c>
      <c r="I260" t="s">
        <v>5</v>
      </c>
      <c r="K260" t="s">
        <v>5</v>
      </c>
      <c r="N260" t="s">
        <v>7</v>
      </c>
      <c r="Q260">
        <v>0</v>
      </c>
      <c r="S260">
        <v>-1</v>
      </c>
      <c r="T260" t="s">
        <v>5</v>
      </c>
      <c r="U260">
        <v>-1</v>
      </c>
      <c r="V260">
        <v>-1</v>
      </c>
      <c r="W260">
        <v>6.3387000000000002</v>
      </c>
      <c r="Z260">
        <v>-1</v>
      </c>
      <c r="AA260" t="s">
        <v>11</v>
      </c>
      <c r="AC260" t="s">
        <v>38</v>
      </c>
      <c r="AD260" t="s">
        <v>52</v>
      </c>
      <c r="AE260" s="1">
        <v>41845.897361111114</v>
      </c>
    </row>
    <row r="261" spans="1:31" x14ac:dyDescent="0.15">
      <c r="A261">
        <v>260</v>
      </c>
      <c r="B261">
        <v>175</v>
      </c>
      <c r="C261">
        <v>2717</v>
      </c>
      <c r="D261" t="s">
        <v>958</v>
      </c>
      <c r="E261" t="s">
        <v>959</v>
      </c>
      <c r="F261" t="s">
        <v>54</v>
      </c>
      <c r="I261" t="s">
        <v>5</v>
      </c>
      <c r="K261" t="s">
        <v>5</v>
      </c>
      <c r="N261" t="s">
        <v>7</v>
      </c>
      <c r="Q261">
        <v>0</v>
      </c>
      <c r="S261">
        <v>-1</v>
      </c>
      <c r="T261" t="s">
        <v>5</v>
      </c>
      <c r="U261">
        <v>-1</v>
      </c>
      <c r="V261">
        <v>-1</v>
      </c>
      <c r="W261">
        <v>6.3387000000000002</v>
      </c>
      <c r="Z261">
        <v>-1</v>
      </c>
      <c r="AA261" t="s">
        <v>11</v>
      </c>
      <c r="AC261" t="s">
        <v>38</v>
      </c>
      <c r="AD261" t="s">
        <v>52</v>
      </c>
      <c r="AE261" s="1">
        <v>41845.897372685184</v>
      </c>
    </row>
    <row r="262" spans="1:31" x14ac:dyDescent="0.15">
      <c r="A262">
        <v>261</v>
      </c>
      <c r="B262">
        <v>175</v>
      </c>
      <c r="C262">
        <v>4876</v>
      </c>
      <c r="D262" t="s">
        <v>998</v>
      </c>
      <c r="E262" t="s">
        <v>999</v>
      </c>
      <c r="F262" t="s">
        <v>2</v>
      </c>
      <c r="G262" t="s">
        <v>1000</v>
      </c>
      <c r="H262" t="s">
        <v>1001</v>
      </c>
      <c r="I262" t="s">
        <v>5</v>
      </c>
      <c r="K262" t="s">
        <v>6</v>
      </c>
      <c r="L262" t="s">
        <v>1002</v>
      </c>
      <c r="N262" t="s">
        <v>7</v>
      </c>
      <c r="O262" t="s">
        <v>1003</v>
      </c>
      <c r="P262" t="s">
        <v>1004</v>
      </c>
      <c r="Q262">
        <v>51</v>
      </c>
      <c r="R262" t="s">
        <v>1005</v>
      </c>
      <c r="S262">
        <v>-1</v>
      </c>
      <c r="T262" t="s">
        <v>5</v>
      </c>
      <c r="U262">
        <v>2400</v>
      </c>
      <c r="V262">
        <v>-1</v>
      </c>
      <c r="W262">
        <v>6.3387000000000002</v>
      </c>
      <c r="X262" t="s">
        <v>1006</v>
      </c>
      <c r="Y262" t="s">
        <v>1007</v>
      </c>
      <c r="Z262">
        <v>46670</v>
      </c>
      <c r="AA262" t="s">
        <v>11</v>
      </c>
      <c r="AC262" t="s">
        <v>1008</v>
      </c>
      <c r="AD262" t="s">
        <v>1009</v>
      </c>
      <c r="AE262" s="1">
        <v>41845.897546296299</v>
      </c>
    </row>
    <row r="263" spans="1:31" x14ac:dyDescent="0.15">
      <c r="A263">
        <v>262</v>
      </c>
      <c r="B263">
        <v>175</v>
      </c>
      <c r="C263">
        <v>4876</v>
      </c>
      <c r="D263" t="s">
        <v>998</v>
      </c>
      <c r="E263" t="s">
        <v>999</v>
      </c>
      <c r="F263" t="s">
        <v>14</v>
      </c>
      <c r="G263" t="s">
        <v>1000</v>
      </c>
      <c r="H263" t="s">
        <v>1010</v>
      </c>
      <c r="I263" t="s">
        <v>5</v>
      </c>
      <c r="K263" t="s">
        <v>17</v>
      </c>
      <c r="N263" t="s">
        <v>7</v>
      </c>
      <c r="P263" t="s">
        <v>1011</v>
      </c>
      <c r="Q263">
        <v>103</v>
      </c>
      <c r="R263" t="s">
        <v>1012</v>
      </c>
      <c r="S263">
        <v>-1</v>
      </c>
      <c r="T263" t="s">
        <v>1013</v>
      </c>
      <c r="U263">
        <v>-1</v>
      </c>
      <c r="V263">
        <v>-1</v>
      </c>
      <c r="W263">
        <v>6.3387000000000002</v>
      </c>
      <c r="X263" t="s">
        <v>1014</v>
      </c>
      <c r="Y263" t="s">
        <v>1015</v>
      </c>
      <c r="Z263">
        <v>40000</v>
      </c>
      <c r="AA263" t="s">
        <v>11</v>
      </c>
      <c r="AC263" t="s">
        <v>1016</v>
      </c>
      <c r="AD263" t="s">
        <v>1017</v>
      </c>
      <c r="AE263" s="1">
        <v>41845.897673611114</v>
      </c>
    </row>
    <row r="264" spans="1:31" x14ac:dyDescent="0.15">
      <c r="A264">
        <v>263</v>
      </c>
      <c r="B264">
        <v>175</v>
      </c>
      <c r="C264">
        <v>4876</v>
      </c>
      <c r="D264" t="s">
        <v>998</v>
      </c>
      <c r="E264" t="s">
        <v>999</v>
      </c>
      <c r="F264" t="s">
        <v>24</v>
      </c>
      <c r="G264" t="s">
        <v>1000</v>
      </c>
      <c r="H264" t="s">
        <v>1018</v>
      </c>
      <c r="I264" t="s">
        <v>5</v>
      </c>
      <c r="J264" t="s">
        <v>1019</v>
      </c>
      <c r="K264" t="s">
        <v>17</v>
      </c>
      <c r="L264" t="s">
        <v>1020</v>
      </c>
      <c r="N264" t="s">
        <v>7</v>
      </c>
      <c r="P264" t="s">
        <v>1011</v>
      </c>
      <c r="Q264">
        <v>60</v>
      </c>
      <c r="R264" t="s">
        <v>1021</v>
      </c>
      <c r="S264">
        <v>-1</v>
      </c>
      <c r="T264" t="s">
        <v>1022</v>
      </c>
      <c r="U264">
        <v>-1</v>
      </c>
      <c r="V264">
        <v>-1</v>
      </c>
      <c r="W264">
        <v>6.3387000000000002</v>
      </c>
      <c r="X264" t="s">
        <v>1014</v>
      </c>
      <c r="Y264" t="s">
        <v>1015</v>
      </c>
      <c r="Z264">
        <v>36000</v>
      </c>
      <c r="AA264" t="s">
        <v>11</v>
      </c>
      <c r="AC264" t="s">
        <v>1023</v>
      </c>
      <c r="AD264" t="s">
        <v>1024</v>
      </c>
      <c r="AE264" s="1">
        <v>41845.897731481484</v>
      </c>
    </row>
    <row r="265" spans="1:31" x14ac:dyDescent="0.15">
      <c r="A265">
        <v>264</v>
      </c>
      <c r="B265">
        <v>175</v>
      </c>
      <c r="C265">
        <v>4876</v>
      </c>
      <c r="D265" t="s">
        <v>998</v>
      </c>
      <c r="E265" t="s">
        <v>999</v>
      </c>
      <c r="F265" t="s">
        <v>27</v>
      </c>
      <c r="G265" t="s">
        <v>1025</v>
      </c>
      <c r="I265" t="s">
        <v>5</v>
      </c>
      <c r="K265" t="s">
        <v>17</v>
      </c>
      <c r="M265" t="s">
        <v>5</v>
      </c>
      <c r="N265" t="s">
        <v>7</v>
      </c>
      <c r="O265" t="s">
        <v>1026</v>
      </c>
      <c r="P265" t="s">
        <v>1027</v>
      </c>
      <c r="Q265">
        <v>19</v>
      </c>
      <c r="R265" t="s">
        <v>1028</v>
      </c>
      <c r="S265">
        <v>200</v>
      </c>
      <c r="T265" t="s">
        <v>1029</v>
      </c>
      <c r="U265">
        <v>2600</v>
      </c>
      <c r="V265">
        <v>-1</v>
      </c>
      <c r="W265">
        <v>6.3387000000000002</v>
      </c>
      <c r="Y265" t="s">
        <v>1030</v>
      </c>
      <c r="Z265">
        <v>113212</v>
      </c>
      <c r="AA265" t="s">
        <v>11</v>
      </c>
      <c r="AB265" t="s">
        <v>651</v>
      </c>
      <c r="AC265" t="s">
        <v>1031</v>
      </c>
      <c r="AD265" t="s">
        <v>1032</v>
      </c>
      <c r="AE265" s="1">
        <v>41845.89775462963</v>
      </c>
    </row>
    <row r="266" spans="1:31" x14ac:dyDescent="0.15">
      <c r="A266">
        <v>265</v>
      </c>
      <c r="B266">
        <v>175</v>
      </c>
      <c r="C266">
        <v>4876</v>
      </c>
      <c r="D266" t="s">
        <v>998</v>
      </c>
      <c r="E266" t="s">
        <v>999</v>
      </c>
      <c r="F266" t="s">
        <v>36</v>
      </c>
      <c r="I266" t="s">
        <v>5</v>
      </c>
      <c r="K266" t="s">
        <v>5</v>
      </c>
      <c r="N266" t="s">
        <v>7</v>
      </c>
      <c r="Q266">
        <v>0</v>
      </c>
      <c r="S266">
        <v>-1</v>
      </c>
      <c r="T266" t="s">
        <v>5</v>
      </c>
      <c r="U266">
        <v>-1</v>
      </c>
      <c r="V266">
        <v>-1</v>
      </c>
      <c r="W266">
        <v>6.3387000000000002</v>
      </c>
      <c r="Z266">
        <v>-1</v>
      </c>
      <c r="AA266" t="s">
        <v>11</v>
      </c>
      <c r="AC266" t="s">
        <v>38</v>
      </c>
      <c r="AD266" t="s">
        <v>52</v>
      </c>
      <c r="AE266" s="1">
        <v>41845.897777777776</v>
      </c>
    </row>
    <row r="267" spans="1:31" x14ac:dyDescent="0.15">
      <c r="A267">
        <v>266</v>
      </c>
      <c r="B267">
        <v>175</v>
      </c>
      <c r="C267">
        <v>4876</v>
      </c>
      <c r="D267" t="s">
        <v>998</v>
      </c>
      <c r="E267" t="s">
        <v>999</v>
      </c>
      <c r="F267" t="s">
        <v>40</v>
      </c>
      <c r="G267" t="s">
        <v>1033</v>
      </c>
      <c r="I267" t="s">
        <v>5</v>
      </c>
      <c r="K267" t="s">
        <v>5</v>
      </c>
      <c r="N267" t="s">
        <v>7</v>
      </c>
      <c r="P267" t="s">
        <v>1034</v>
      </c>
      <c r="Q267">
        <v>1</v>
      </c>
      <c r="S267">
        <v>-1</v>
      </c>
      <c r="T267" t="s">
        <v>5</v>
      </c>
      <c r="U267">
        <v>-1</v>
      </c>
      <c r="V267">
        <v>-1</v>
      </c>
      <c r="W267">
        <v>6.3387000000000002</v>
      </c>
      <c r="Y267" t="s">
        <v>1035</v>
      </c>
      <c r="Z267">
        <v>-1</v>
      </c>
      <c r="AA267" t="s">
        <v>11</v>
      </c>
      <c r="AC267" t="s">
        <v>38</v>
      </c>
      <c r="AD267" t="s">
        <v>1036</v>
      </c>
      <c r="AE267" s="1">
        <v>41845.897789351853</v>
      </c>
    </row>
    <row r="268" spans="1:31" x14ac:dyDescent="0.15">
      <c r="A268">
        <v>267</v>
      </c>
      <c r="B268">
        <v>175</v>
      </c>
      <c r="C268">
        <v>4876</v>
      </c>
      <c r="D268" t="s">
        <v>998</v>
      </c>
      <c r="E268" t="s">
        <v>999</v>
      </c>
      <c r="F268" t="s">
        <v>49</v>
      </c>
      <c r="G268" t="s">
        <v>1000</v>
      </c>
      <c r="I268" t="s">
        <v>5</v>
      </c>
      <c r="K268" t="s">
        <v>5</v>
      </c>
      <c r="N268" t="s">
        <v>7</v>
      </c>
      <c r="P268" t="s">
        <v>1011</v>
      </c>
      <c r="Q268">
        <v>12</v>
      </c>
      <c r="T268" t="s">
        <v>5</v>
      </c>
      <c r="U268">
        <v>-1</v>
      </c>
      <c r="V268">
        <v>-1</v>
      </c>
      <c r="W268">
        <v>6.3387000000000002</v>
      </c>
      <c r="Y268" t="s">
        <v>1015</v>
      </c>
      <c r="Z268">
        <v>-1</v>
      </c>
      <c r="AA268" t="s">
        <v>11</v>
      </c>
      <c r="AC268" t="s">
        <v>38</v>
      </c>
      <c r="AD268" t="s">
        <v>1037</v>
      </c>
      <c r="AE268" s="1">
        <v>41845.897800925923</v>
      </c>
    </row>
    <row r="269" spans="1:31" x14ac:dyDescent="0.15">
      <c r="A269">
        <v>268</v>
      </c>
      <c r="B269">
        <v>175</v>
      </c>
      <c r="C269">
        <v>4876</v>
      </c>
      <c r="D269" t="s">
        <v>998</v>
      </c>
      <c r="E269" t="s">
        <v>999</v>
      </c>
      <c r="F269" t="s">
        <v>51</v>
      </c>
      <c r="G269" t="s">
        <v>1038</v>
      </c>
      <c r="H269" t="s">
        <v>1039</v>
      </c>
      <c r="I269" t="s">
        <v>5</v>
      </c>
      <c r="K269" t="s">
        <v>6</v>
      </c>
      <c r="L269" t="s">
        <v>1040</v>
      </c>
      <c r="N269" t="s">
        <v>7</v>
      </c>
      <c r="O269" t="s">
        <v>1003</v>
      </c>
      <c r="P269" t="s">
        <v>1041</v>
      </c>
      <c r="Q269">
        <v>4</v>
      </c>
      <c r="S269">
        <v>-1</v>
      </c>
      <c r="T269" t="s">
        <v>1042</v>
      </c>
      <c r="U269">
        <v>-1</v>
      </c>
      <c r="V269">
        <v>-1</v>
      </c>
      <c r="W269">
        <v>6.3387000000000002</v>
      </c>
      <c r="Y269" t="s">
        <v>1043</v>
      </c>
      <c r="Z269">
        <v>-1</v>
      </c>
      <c r="AA269" t="s">
        <v>11</v>
      </c>
      <c r="AC269" t="s">
        <v>1044</v>
      </c>
      <c r="AD269" t="s">
        <v>1045</v>
      </c>
      <c r="AE269" s="1">
        <v>41845.897824074076</v>
      </c>
    </row>
    <row r="270" spans="1:31" x14ac:dyDescent="0.15">
      <c r="A270">
        <v>269</v>
      </c>
      <c r="B270">
        <v>175</v>
      </c>
      <c r="C270">
        <v>4876</v>
      </c>
      <c r="D270" t="s">
        <v>998</v>
      </c>
      <c r="E270" t="s">
        <v>999</v>
      </c>
      <c r="F270" t="s">
        <v>53</v>
      </c>
      <c r="I270" t="s">
        <v>5</v>
      </c>
      <c r="K270" t="s">
        <v>5</v>
      </c>
      <c r="N270" t="s">
        <v>7</v>
      </c>
      <c r="Q270">
        <v>0</v>
      </c>
      <c r="S270">
        <v>-1</v>
      </c>
      <c r="T270" t="s">
        <v>5</v>
      </c>
      <c r="U270">
        <v>-1</v>
      </c>
      <c r="V270">
        <v>-1</v>
      </c>
      <c r="W270">
        <v>6.3387000000000002</v>
      </c>
      <c r="Z270">
        <v>-1</v>
      </c>
      <c r="AA270" t="s">
        <v>11</v>
      </c>
      <c r="AC270" t="s">
        <v>38</v>
      </c>
      <c r="AD270" t="s">
        <v>52</v>
      </c>
      <c r="AE270" s="1">
        <v>41845.897835648146</v>
      </c>
    </row>
    <row r="271" spans="1:31" x14ac:dyDescent="0.15">
      <c r="A271">
        <v>270</v>
      </c>
      <c r="B271">
        <v>175</v>
      </c>
      <c r="C271">
        <v>4876</v>
      </c>
      <c r="D271" t="s">
        <v>998</v>
      </c>
      <c r="E271" t="s">
        <v>999</v>
      </c>
      <c r="F271" t="s">
        <v>54</v>
      </c>
      <c r="I271" t="s">
        <v>5</v>
      </c>
      <c r="K271" t="s">
        <v>5</v>
      </c>
      <c r="N271" t="s">
        <v>7</v>
      </c>
      <c r="Q271">
        <v>0</v>
      </c>
      <c r="S271">
        <v>-1</v>
      </c>
      <c r="T271" t="s">
        <v>5</v>
      </c>
      <c r="U271">
        <v>-1</v>
      </c>
      <c r="V271">
        <v>-1</v>
      </c>
      <c r="W271">
        <v>6.3387000000000002</v>
      </c>
      <c r="Z271">
        <v>-1</v>
      </c>
      <c r="AA271" t="s">
        <v>11</v>
      </c>
      <c r="AC271" t="s">
        <v>38</v>
      </c>
      <c r="AD271" t="s">
        <v>52</v>
      </c>
      <c r="AE271" s="1">
        <v>41845.897847222222</v>
      </c>
    </row>
    <row r="272" spans="1:31" x14ac:dyDescent="0.15">
      <c r="A272">
        <v>271</v>
      </c>
      <c r="B272">
        <v>175</v>
      </c>
      <c r="C272">
        <v>913</v>
      </c>
      <c r="D272" t="s">
        <v>1046</v>
      </c>
      <c r="E272" t="s">
        <v>1047</v>
      </c>
      <c r="F272" t="s">
        <v>2</v>
      </c>
      <c r="G272" t="s">
        <v>1048</v>
      </c>
      <c r="H272" t="s">
        <v>214</v>
      </c>
      <c r="I272" t="s">
        <v>5</v>
      </c>
      <c r="K272" t="s">
        <v>6</v>
      </c>
      <c r="L272" t="s">
        <v>253</v>
      </c>
      <c r="N272" t="s">
        <v>7</v>
      </c>
      <c r="O272" t="s">
        <v>1049</v>
      </c>
      <c r="P272" t="s">
        <v>1050</v>
      </c>
      <c r="Q272">
        <v>129</v>
      </c>
      <c r="R272" t="s">
        <v>1051</v>
      </c>
      <c r="S272">
        <v>-1</v>
      </c>
      <c r="T272" t="s">
        <v>5</v>
      </c>
      <c r="U272">
        <v>1489</v>
      </c>
      <c r="V272">
        <v>-1</v>
      </c>
      <c r="W272">
        <v>6.3387000000000002</v>
      </c>
      <c r="X272" t="s">
        <v>1052</v>
      </c>
      <c r="Y272" t="s">
        <v>1053</v>
      </c>
      <c r="Z272">
        <v>36180</v>
      </c>
      <c r="AA272" t="s">
        <v>11</v>
      </c>
      <c r="AC272" t="s">
        <v>1054</v>
      </c>
      <c r="AD272" t="s">
        <v>1055</v>
      </c>
      <c r="AE272" s="1">
        <v>41845.897951388892</v>
      </c>
    </row>
    <row r="273" spans="1:31" x14ac:dyDescent="0.15">
      <c r="A273">
        <v>272</v>
      </c>
      <c r="B273">
        <v>175</v>
      </c>
      <c r="C273">
        <v>913</v>
      </c>
      <c r="D273" t="s">
        <v>1046</v>
      </c>
      <c r="E273" t="s">
        <v>1047</v>
      </c>
      <c r="F273" t="s">
        <v>14</v>
      </c>
      <c r="G273" t="s">
        <v>1056</v>
      </c>
      <c r="H273" t="s">
        <v>1057</v>
      </c>
      <c r="I273" t="s">
        <v>5</v>
      </c>
      <c r="J273" t="s">
        <v>456</v>
      </c>
      <c r="K273" t="s">
        <v>17</v>
      </c>
      <c r="L273" t="s">
        <v>1058</v>
      </c>
      <c r="N273" t="s">
        <v>7</v>
      </c>
      <c r="P273" t="s">
        <v>1059</v>
      </c>
      <c r="Q273">
        <v>54</v>
      </c>
      <c r="R273" t="s">
        <v>1051</v>
      </c>
      <c r="S273">
        <v>-1</v>
      </c>
      <c r="T273" t="s">
        <v>5</v>
      </c>
      <c r="U273">
        <v>1224</v>
      </c>
      <c r="V273">
        <v>-1</v>
      </c>
      <c r="W273">
        <v>6.3387000000000002</v>
      </c>
      <c r="X273" t="s">
        <v>1060</v>
      </c>
      <c r="Y273" t="s">
        <v>1061</v>
      </c>
      <c r="Z273">
        <v>30752</v>
      </c>
      <c r="AA273" t="s">
        <v>11</v>
      </c>
      <c r="AC273" t="s">
        <v>1062</v>
      </c>
      <c r="AD273" t="s">
        <v>1063</v>
      </c>
      <c r="AE273" s="1">
        <v>41845.897997685184</v>
      </c>
    </row>
    <row r="274" spans="1:31" x14ac:dyDescent="0.15">
      <c r="A274">
        <v>273</v>
      </c>
      <c r="B274">
        <v>175</v>
      </c>
      <c r="C274">
        <v>913</v>
      </c>
      <c r="D274" t="s">
        <v>1046</v>
      </c>
      <c r="E274" t="s">
        <v>1047</v>
      </c>
      <c r="F274" t="s">
        <v>24</v>
      </c>
      <c r="G274" t="s">
        <v>1056</v>
      </c>
      <c r="H274" t="s">
        <v>1057</v>
      </c>
      <c r="I274" t="s">
        <v>5</v>
      </c>
      <c r="J274" t="s">
        <v>456</v>
      </c>
      <c r="K274" t="s">
        <v>17</v>
      </c>
      <c r="L274" t="s">
        <v>1058</v>
      </c>
      <c r="N274" t="s">
        <v>7</v>
      </c>
      <c r="P274" t="s">
        <v>1059</v>
      </c>
      <c r="Q274">
        <v>66</v>
      </c>
      <c r="R274" t="s">
        <v>1051</v>
      </c>
      <c r="S274">
        <v>-1</v>
      </c>
      <c r="T274" t="s">
        <v>5</v>
      </c>
      <c r="U274">
        <v>1224</v>
      </c>
      <c r="V274">
        <v>-1</v>
      </c>
      <c r="W274">
        <v>6.3387000000000002</v>
      </c>
      <c r="X274" t="s">
        <v>1060</v>
      </c>
      <c r="Y274" t="s">
        <v>1061</v>
      </c>
      <c r="Z274">
        <v>30752</v>
      </c>
      <c r="AA274" t="s">
        <v>11</v>
      </c>
      <c r="AC274" t="s">
        <v>1064</v>
      </c>
      <c r="AD274" t="s">
        <v>1065</v>
      </c>
      <c r="AE274" s="1">
        <v>41845.898055555554</v>
      </c>
    </row>
    <row r="275" spans="1:31" x14ac:dyDescent="0.15">
      <c r="A275">
        <v>274</v>
      </c>
      <c r="B275">
        <v>175</v>
      </c>
      <c r="C275">
        <v>913</v>
      </c>
      <c r="D275" t="s">
        <v>1046</v>
      </c>
      <c r="E275" t="s">
        <v>1047</v>
      </c>
      <c r="F275" t="s">
        <v>27</v>
      </c>
      <c r="G275" t="s">
        <v>1056</v>
      </c>
      <c r="I275" t="s">
        <v>5</v>
      </c>
      <c r="K275" t="s">
        <v>17</v>
      </c>
      <c r="L275" t="s">
        <v>1058</v>
      </c>
      <c r="M275" t="s">
        <v>5</v>
      </c>
      <c r="N275" t="s">
        <v>7</v>
      </c>
      <c r="P275" t="s">
        <v>1066</v>
      </c>
      <c r="Q275">
        <v>1</v>
      </c>
      <c r="R275" t="s">
        <v>1067</v>
      </c>
      <c r="S275">
        <v>200</v>
      </c>
      <c r="T275" t="s">
        <v>1068</v>
      </c>
      <c r="U275">
        <v>-1</v>
      </c>
      <c r="V275">
        <v>-1</v>
      </c>
      <c r="W275">
        <v>6.3387000000000002</v>
      </c>
      <c r="Y275" t="s">
        <v>1069</v>
      </c>
      <c r="Z275">
        <v>86454</v>
      </c>
      <c r="AA275" t="s">
        <v>11</v>
      </c>
      <c r="AB275" t="s">
        <v>154</v>
      </c>
      <c r="AC275" t="s">
        <v>1070</v>
      </c>
      <c r="AD275" t="s">
        <v>1071</v>
      </c>
      <c r="AE275" s="1">
        <v>41845.898078703707</v>
      </c>
    </row>
    <row r="276" spans="1:31" x14ac:dyDescent="0.15">
      <c r="A276">
        <v>275</v>
      </c>
      <c r="B276">
        <v>175</v>
      </c>
      <c r="C276">
        <v>913</v>
      </c>
      <c r="D276" t="s">
        <v>1046</v>
      </c>
      <c r="E276" t="s">
        <v>1047</v>
      </c>
      <c r="F276" t="s">
        <v>36</v>
      </c>
      <c r="I276" t="s">
        <v>5</v>
      </c>
      <c r="K276" t="s">
        <v>5</v>
      </c>
      <c r="N276" t="s">
        <v>7</v>
      </c>
      <c r="Q276">
        <v>0</v>
      </c>
      <c r="S276">
        <v>-1</v>
      </c>
      <c r="T276" t="s">
        <v>5</v>
      </c>
      <c r="U276">
        <v>-1</v>
      </c>
      <c r="V276">
        <v>-1</v>
      </c>
      <c r="W276">
        <v>6.3387000000000002</v>
      </c>
      <c r="Z276">
        <v>-1</v>
      </c>
      <c r="AA276" t="s">
        <v>11</v>
      </c>
      <c r="AC276" t="s">
        <v>38</v>
      </c>
      <c r="AD276" t="s">
        <v>52</v>
      </c>
      <c r="AE276" s="1">
        <v>41845.898090277777</v>
      </c>
    </row>
    <row r="277" spans="1:31" x14ac:dyDescent="0.15">
      <c r="A277">
        <v>276</v>
      </c>
      <c r="B277">
        <v>175</v>
      </c>
      <c r="C277">
        <v>913</v>
      </c>
      <c r="D277" t="s">
        <v>1046</v>
      </c>
      <c r="E277" t="s">
        <v>1047</v>
      </c>
      <c r="F277" t="s">
        <v>40</v>
      </c>
      <c r="G277" t="s">
        <v>1072</v>
      </c>
      <c r="H277" t="s">
        <v>1073</v>
      </c>
      <c r="I277" t="s">
        <v>43</v>
      </c>
      <c r="K277" t="s">
        <v>5</v>
      </c>
      <c r="N277" t="s">
        <v>7</v>
      </c>
      <c r="O277" t="s">
        <v>1074</v>
      </c>
      <c r="P277" t="s">
        <v>1075</v>
      </c>
      <c r="Q277">
        <v>13</v>
      </c>
      <c r="S277">
        <v>150</v>
      </c>
      <c r="T277" t="s">
        <v>5</v>
      </c>
      <c r="U277">
        <v>250</v>
      </c>
      <c r="V277">
        <v>-1</v>
      </c>
      <c r="W277">
        <v>6.3387000000000002</v>
      </c>
      <c r="Y277" t="s">
        <v>1076</v>
      </c>
      <c r="Z277">
        <v>350</v>
      </c>
      <c r="AA277" t="s">
        <v>11</v>
      </c>
      <c r="AC277" t="s">
        <v>1077</v>
      </c>
      <c r="AD277" t="s">
        <v>1078</v>
      </c>
      <c r="AE277" s="1">
        <v>41845.898113425923</v>
      </c>
    </row>
    <row r="278" spans="1:31" x14ac:dyDescent="0.15">
      <c r="A278">
        <v>277</v>
      </c>
      <c r="B278">
        <v>175</v>
      </c>
      <c r="C278">
        <v>913</v>
      </c>
      <c r="D278" t="s">
        <v>1046</v>
      </c>
      <c r="E278" t="s">
        <v>1047</v>
      </c>
      <c r="F278" t="s">
        <v>49</v>
      </c>
      <c r="I278" t="s">
        <v>5</v>
      </c>
      <c r="K278" t="s">
        <v>5</v>
      </c>
      <c r="N278" t="s">
        <v>7</v>
      </c>
      <c r="Q278">
        <v>0</v>
      </c>
      <c r="T278" t="s">
        <v>5</v>
      </c>
      <c r="U278">
        <v>-1</v>
      </c>
      <c r="V278">
        <v>-1</v>
      </c>
      <c r="W278">
        <v>6.3387000000000002</v>
      </c>
      <c r="Z278">
        <v>-1</v>
      </c>
      <c r="AA278" t="s">
        <v>11</v>
      </c>
      <c r="AC278" t="s">
        <v>38</v>
      </c>
      <c r="AD278" t="s">
        <v>50</v>
      </c>
      <c r="AE278" s="1">
        <v>41845.898125</v>
      </c>
    </row>
    <row r="279" spans="1:31" x14ac:dyDescent="0.15">
      <c r="A279">
        <v>278</v>
      </c>
      <c r="B279">
        <v>175</v>
      </c>
      <c r="C279">
        <v>913</v>
      </c>
      <c r="D279" t="s">
        <v>1046</v>
      </c>
      <c r="E279" t="s">
        <v>1047</v>
      </c>
      <c r="F279" t="s">
        <v>51</v>
      </c>
      <c r="I279" t="s">
        <v>5</v>
      </c>
      <c r="K279" t="s">
        <v>5</v>
      </c>
      <c r="N279" t="s">
        <v>7</v>
      </c>
      <c r="Q279">
        <v>0</v>
      </c>
      <c r="S279">
        <v>-1</v>
      </c>
      <c r="T279" t="s">
        <v>5</v>
      </c>
      <c r="U279">
        <v>-1</v>
      </c>
      <c r="V279">
        <v>-1</v>
      </c>
      <c r="W279">
        <v>6.3387000000000002</v>
      </c>
      <c r="Z279">
        <v>-1</v>
      </c>
      <c r="AA279" t="s">
        <v>11</v>
      </c>
      <c r="AC279" t="s">
        <v>38</v>
      </c>
      <c r="AD279" t="s">
        <v>52</v>
      </c>
      <c r="AE279" s="1">
        <v>41845.898136574076</v>
      </c>
    </row>
    <row r="280" spans="1:31" x14ac:dyDescent="0.15">
      <c r="A280">
        <v>279</v>
      </c>
      <c r="B280">
        <v>175</v>
      </c>
      <c r="C280">
        <v>913</v>
      </c>
      <c r="D280" t="s">
        <v>1046</v>
      </c>
      <c r="E280" t="s">
        <v>1047</v>
      </c>
      <c r="F280" t="s">
        <v>53</v>
      </c>
      <c r="I280" t="s">
        <v>5</v>
      </c>
      <c r="K280" t="s">
        <v>5</v>
      </c>
      <c r="N280" t="s">
        <v>7</v>
      </c>
      <c r="Q280">
        <v>0</v>
      </c>
      <c r="S280">
        <v>-1</v>
      </c>
      <c r="T280" t="s">
        <v>5</v>
      </c>
      <c r="U280">
        <v>-1</v>
      </c>
      <c r="V280">
        <v>-1</v>
      </c>
      <c r="W280">
        <v>6.3387000000000002</v>
      </c>
      <c r="Z280">
        <v>-1</v>
      </c>
      <c r="AA280" t="s">
        <v>11</v>
      </c>
      <c r="AC280" t="s">
        <v>38</v>
      </c>
      <c r="AD280" t="s">
        <v>52</v>
      </c>
      <c r="AE280" s="1">
        <v>41845.898148148146</v>
      </c>
    </row>
    <row r="281" spans="1:31" x14ac:dyDescent="0.15">
      <c r="A281">
        <v>280</v>
      </c>
      <c r="B281">
        <v>175</v>
      </c>
      <c r="C281">
        <v>913</v>
      </c>
      <c r="D281" t="s">
        <v>1046</v>
      </c>
      <c r="E281" t="s">
        <v>1047</v>
      </c>
      <c r="F281" t="s">
        <v>54</v>
      </c>
      <c r="I281" t="s">
        <v>5</v>
      </c>
      <c r="K281" t="s">
        <v>5</v>
      </c>
      <c r="N281" t="s">
        <v>7</v>
      </c>
      <c r="Q281">
        <v>0</v>
      </c>
      <c r="S281">
        <v>-1</v>
      </c>
      <c r="T281" t="s">
        <v>5</v>
      </c>
      <c r="U281">
        <v>-1</v>
      </c>
      <c r="V281">
        <v>-1</v>
      </c>
      <c r="W281">
        <v>6.3387000000000002</v>
      </c>
      <c r="Z281">
        <v>-1</v>
      </c>
      <c r="AA281" t="s">
        <v>11</v>
      </c>
      <c r="AC281" t="s">
        <v>38</v>
      </c>
      <c r="AD281" t="s">
        <v>52</v>
      </c>
      <c r="AE281" s="1">
        <v>41845.898159722223</v>
      </c>
    </row>
    <row r="282" spans="1:31" x14ac:dyDescent="0.15">
      <c r="A282">
        <v>281</v>
      </c>
      <c r="B282">
        <v>175</v>
      </c>
      <c r="C282">
        <v>1060</v>
      </c>
      <c r="D282" t="s">
        <v>1079</v>
      </c>
      <c r="E282" t="s">
        <v>1080</v>
      </c>
      <c r="F282" t="s">
        <v>2</v>
      </c>
      <c r="G282" t="s">
        <v>1081</v>
      </c>
      <c r="H282" t="s">
        <v>1082</v>
      </c>
      <c r="I282" t="s">
        <v>5</v>
      </c>
      <c r="K282" t="s">
        <v>6</v>
      </c>
      <c r="L282" t="s">
        <v>1083</v>
      </c>
      <c r="N282" t="s">
        <v>7</v>
      </c>
      <c r="P282" t="s">
        <v>1084</v>
      </c>
      <c r="Q282">
        <v>77</v>
      </c>
      <c r="R282" t="s">
        <v>1085</v>
      </c>
      <c r="S282">
        <v>-1</v>
      </c>
      <c r="T282" t="s">
        <v>5</v>
      </c>
      <c r="U282">
        <v>-1</v>
      </c>
      <c r="V282">
        <v>-1</v>
      </c>
      <c r="W282">
        <v>6.3387000000000002</v>
      </c>
      <c r="X282" t="s">
        <v>1086</v>
      </c>
      <c r="Y282">
        <f>1-303-492-6216</f>
        <v>-7010</v>
      </c>
      <c r="Z282">
        <v>28000</v>
      </c>
      <c r="AA282" t="s">
        <v>11</v>
      </c>
      <c r="AC282" t="s">
        <v>1087</v>
      </c>
      <c r="AD282" t="s">
        <v>1088</v>
      </c>
      <c r="AE282" s="1">
        <v>41845.898287037038</v>
      </c>
    </row>
    <row r="283" spans="1:31" x14ac:dyDescent="0.15">
      <c r="A283">
        <v>282</v>
      </c>
      <c r="B283">
        <v>175</v>
      </c>
      <c r="C283">
        <v>1060</v>
      </c>
      <c r="D283" t="s">
        <v>1079</v>
      </c>
      <c r="E283" t="s">
        <v>1080</v>
      </c>
      <c r="F283" t="s">
        <v>14</v>
      </c>
      <c r="G283" t="s">
        <v>1089</v>
      </c>
      <c r="H283" t="s">
        <v>1090</v>
      </c>
      <c r="I283" t="s">
        <v>5</v>
      </c>
      <c r="K283" t="s">
        <v>17</v>
      </c>
      <c r="L283" t="s">
        <v>1091</v>
      </c>
      <c r="N283" t="s">
        <v>7</v>
      </c>
      <c r="O283" t="s">
        <v>1092</v>
      </c>
      <c r="P283" t="s">
        <v>1093</v>
      </c>
      <c r="Q283">
        <v>44</v>
      </c>
      <c r="R283" t="s">
        <v>1094</v>
      </c>
      <c r="S283">
        <v>-1</v>
      </c>
      <c r="T283" t="s">
        <v>5</v>
      </c>
      <c r="U283">
        <v>-1</v>
      </c>
      <c r="V283">
        <v>-1</v>
      </c>
      <c r="W283">
        <v>6.3387000000000002</v>
      </c>
      <c r="X283" t="s">
        <v>1095</v>
      </c>
      <c r="Y283" t="s">
        <v>1096</v>
      </c>
      <c r="Z283">
        <v>26712</v>
      </c>
      <c r="AA283" t="s">
        <v>11</v>
      </c>
      <c r="AC283" t="s">
        <v>1097</v>
      </c>
      <c r="AD283" t="s">
        <v>1098</v>
      </c>
      <c r="AE283" s="1">
        <v>41845.898356481484</v>
      </c>
    </row>
    <row r="284" spans="1:31" x14ac:dyDescent="0.15">
      <c r="A284">
        <v>283</v>
      </c>
      <c r="B284">
        <v>175</v>
      </c>
      <c r="C284">
        <v>1060</v>
      </c>
      <c r="D284" t="s">
        <v>1079</v>
      </c>
      <c r="E284" t="s">
        <v>1080</v>
      </c>
      <c r="F284" t="s">
        <v>24</v>
      </c>
      <c r="G284" t="s">
        <v>1089</v>
      </c>
      <c r="H284" t="s">
        <v>1090</v>
      </c>
      <c r="I284" t="s">
        <v>5</v>
      </c>
      <c r="K284" t="s">
        <v>17</v>
      </c>
      <c r="L284" t="s">
        <v>1091</v>
      </c>
      <c r="N284" t="s">
        <v>7</v>
      </c>
      <c r="O284" t="s">
        <v>1092</v>
      </c>
      <c r="P284" t="s">
        <v>1093</v>
      </c>
      <c r="Q284">
        <v>46</v>
      </c>
      <c r="R284" t="s">
        <v>1094</v>
      </c>
      <c r="S284">
        <v>-1</v>
      </c>
      <c r="T284" t="s">
        <v>5</v>
      </c>
      <c r="U284">
        <v>-1</v>
      </c>
      <c r="V284">
        <v>-1</v>
      </c>
      <c r="W284">
        <v>6.3387000000000002</v>
      </c>
      <c r="X284" t="s">
        <v>1095</v>
      </c>
      <c r="Y284" t="s">
        <v>1096</v>
      </c>
      <c r="Z284">
        <v>26712</v>
      </c>
      <c r="AA284" t="s">
        <v>11</v>
      </c>
      <c r="AC284" t="s">
        <v>1099</v>
      </c>
      <c r="AD284" t="s">
        <v>1100</v>
      </c>
      <c r="AE284" s="1">
        <v>41845.898414351854</v>
      </c>
    </row>
    <row r="285" spans="1:31" x14ac:dyDescent="0.15">
      <c r="A285">
        <v>284</v>
      </c>
      <c r="B285">
        <v>175</v>
      </c>
      <c r="C285">
        <v>1060</v>
      </c>
      <c r="D285" t="s">
        <v>1079</v>
      </c>
      <c r="E285" t="s">
        <v>1080</v>
      </c>
      <c r="F285" t="s">
        <v>27</v>
      </c>
      <c r="G285" t="s">
        <v>1101</v>
      </c>
      <c r="I285" t="s">
        <v>5</v>
      </c>
      <c r="K285" t="s">
        <v>17</v>
      </c>
      <c r="L285" t="s">
        <v>1102</v>
      </c>
      <c r="M285" t="s">
        <v>5</v>
      </c>
      <c r="N285" t="s">
        <v>7</v>
      </c>
      <c r="O285" t="s">
        <v>1103</v>
      </c>
      <c r="P285" t="s">
        <v>1104</v>
      </c>
      <c r="Q285">
        <v>1</v>
      </c>
      <c r="R285" t="s">
        <v>1105</v>
      </c>
      <c r="S285">
        <v>70</v>
      </c>
      <c r="T285" t="s">
        <v>983</v>
      </c>
      <c r="U285">
        <v>1800</v>
      </c>
      <c r="V285">
        <v>-1</v>
      </c>
      <c r="W285">
        <v>6.3387000000000002</v>
      </c>
      <c r="Y285" t="s">
        <v>1106</v>
      </c>
      <c r="Z285">
        <v>30474</v>
      </c>
      <c r="AA285" t="s">
        <v>11</v>
      </c>
      <c r="AB285" t="s">
        <v>1107</v>
      </c>
      <c r="AC285" t="s">
        <v>1108</v>
      </c>
      <c r="AD285" t="s">
        <v>1109</v>
      </c>
      <c r="AE285" s="1">
        <v>41845.8984375</v>
      </c>
    </row>
    <row r="286" spans="1:31" x14ac:dyDescent="0.15">
      <c r="A286">
        <v>285</v>
      </c>
      <c r="B286">
        <v>175</v>
      </c>
      <c r="C286">
        <v>1060</v>
      </c>
      <c r="D286" t="s">
        <v>1079</v>
      </c>
      <c r="E286" t="s">
        <v>1080</v>
      </c>
      <c r="F286" t="s">
        <v>36</v>
      </c>
      <c r="I286" t="s">
        <v>5</v>
      </c>
      <c r="K286" t="s">
        <v>5</v>
      </c>
      <c r="N286" t="s">
        <v>7</v>
      </c>
      <c r="Q286">
        <v>0</v>
      </c>
      <c r="S286">
        <v>-1</v>
      </c>
      <c r="T286" t="s">
        <v>5</v>
      </c>
      <c r="U286">
        <v>-1</v>
      </c>
      <c r="V286">
        <v>-1</v>
      </c>
      <c r="W286">
        <v>6.3387000000000002</v>
      </c>
      <c r="Z286">
        <v>-1</v>
      </c>
      <c r="AA286" t="s">
        <v>11</v>
      </c>
      <c r="AC286" t="s">
        <v>38</v>
      </c>
      <c r="AD286" t="s">
        <v>52</v>
      </c>
      <c r="AE286" s="1">
        <v>41845.898449074077</v>
      </c>
    </row>
    <row r="287" spans="1:31" x14ac:dyDescent="0.15">
      <c r="A287">
        <v>286</v>
      </c>
      <c r="B287">
        <v>175</v>
      </c>
      <c r="C287">
        <v>1060</v>
      </c>
      <c r="D287" t="s">
        <v>1079</v>
      </c>
      <c r="E287" t="s">
        <v>1080</v>
      </c>
      <c r="F287" t="s">
        <v>40</v>
      </c>
      <c r="G287" t="s">
        <v>1110</v>
      </c>
      <c r="H287" t="s">
        <v>1082</v>
      </c>
      <c r="I287" t="s">
        <v>5</v>
      </c>
      <c r="K287" t="s">
        <v>5</v>
      </c>
      <c r="N287" t="s">
        <v>7</v>
      </c>
      <c r="O287" t="s">
        <v>1111</v>
      </c>
      <c r="P287" t="s">
        <v>1112</v>
      </c>
      <c r="Q287">
        <v>3</v>
      </c>
      <c r="R287" t="s">
        <v>1113</v>
      </c>
      <c r="S287">
        <v>-1</v>
      </c>
      <c r="T287" t="s">
        <v>5</v>
      </c>
      <c r="U287">
        <v>-1</v>
      </c>
      <c r="V287">
        <v>-1</v>
      </c>
      <c r="W287">
        <v>6.3387000000000002</v>
      </c>
      <c r="Y287" t="s">
        <v>1114</v>
      </c>
      <c r="Z287">
        <v>375</v>
      </c>
      <c r="AA287" t="s">
        <v>11</v>
      </c>
      <c r="AC287" t="s">
        <v>1115</v>
      </c>
      <c r="AD287" t="s">
        <v>1116</v>
      </c>
      <c r="AE287" s="1">
        <v>41845.898472222223</v>
      </c>
    </row>
    <row r="288" spans="1:31" x14ac:dyDescent="0.15">
      <c r="A288">
        <v>287</v>
      </c>
      <c r="B288">
        <v>175</v>
      </c>
      <c r="C288">
        <v>1060</v>
      </c>
      <c r="D288" t="s">
        <v>1079</v>
      </c>
      <c r="E288" t="s">
        <v>1080</v>
      </c>
      <c r="F288" t="s">
        <v>49</v>
      </c>
      <c r="G288" t="s">
        <v>1089</v>
      </c>
      <c r="H288" t="s">
        <v>1090</v>
      </c>
      <c r="I288" t="s">
        <v>5</v>
      </c>
      <c r="K288" t="s">
        <v>5</v>
      </c>
      <c r="N288" t="s">
        <v>7</v>
      </c>
      <c r="O288" t="s">
        <v>1092</v>
      </c>
      <c r="P288" t="s">
        <v>1093</v>
      </c>
      <c r="Q288">
        <v>1</v>
      </c>
      <c r="T288" t="s">
        <v>5</v>
      </c>
      <c r="U288">
        <v>-1</v>
      </c>
      <c r="V288">
        <v>-1</v>
      </c>
      <c r="W288">
        <v>6.3387000000000002</v>
      </c>
      <c r="Y288" t="s">
        <v>1096</v>
      </c>
      <c r="Z288">
        <v>26712</v>
      </c>
      <c r="AA288" t="s">
        <v>11</v>
      </c>
      <c r="AC288" t="s">
        <v>1117</v>
      </c>
      <c r="AD288" t="s">
        <v>1118</v>
      </c>
      <c r="AE288" s="1">
        <v>41845.8984837963</v>
      </c>
    </row>
    <row r="289" spans="1:31" x14ac:dyDescent="0.15">
      <c r="A289">
        <v>288</v>
      </c>
      <c r="B289">
        <v>175</v>
      </c>
      <c r="C289">
        <v>1060</v>
      </c>
      <c r="D289" t="s">
        <v>1079</v>
      </c>
      <c r="E289" t="s">
        <v>1080</v>
      </c>
      <c r="F289" t="s">
        <v>51</v>
      </c>
      <c r="G289" t="s">
        <v>1101</v>
      </c>
      <c r="H289" t="s">
        <v>1082</v>
      </c>
      <c r="I289" t="s">
        <v>5</v>
      </c>
      <c r="K289" t="s">
        <v>5</v>
      </c>
      <c r="N289" t="s">
        <v>7</v>
      </c>
      <c r="P289" t="s">
        <v>1084</v>
      </c>
      <c r="Q289">
        <v>2</v>
      </c>
      <c r="S289">
        <v>-1</v>
      </c>
      <c r="T289" t="s">
        <v>5</v>
      </c>
      <c r="U289">
        <v>-1</v>
      </c>
      <c r="V289">
        <v>-1</v>
      </c>
      <c r="W289">
        <v>6.3387000000000002</v>
      </c>
      <c r="Y289">
        <f>1-303-492-6216</f>
        <v>-7010</v>
      </c>
      <c r="Z289">
        <v>-1</v>
      </c>
      <c r="AA289" t="s">
        <v>11</v>
      </c>
      <c r="AC289" t="s">
        <v>1119</v>
      </c>
      <c r="AD289" t="s">
        <v>1120</v>
      </c>
      <c r="AE289" s="1">
        <v>41845.898506944446</v>
      </c>
    </row>
    <row r="290" spans="1:31" x14ac:dyDescent="0.15">
      <c r="A290">
        <v>289</v>
      </c>
      <c r="B290">
        <v>175</v>
      </c>
      <c r="C290">
        <v>1060</v>
      </c>
      <c r="D290" t="s">
        <v>1079</v>
      </c>
      <c r="E290" t="s">
        <v>1080</v>
      </c>
      <c r="F290" t="s">
        <v>53</v>
      </c>
      <c r="I290" t="s">
        <v>5</v>
      </c>
      <c r="K290" t="s">
        <v>5</v>
      </c>
      <c r="N290" t="s">
        <v>7</v>
      </c>
      <c r="Q290">
        <v>0</v>
      </c>
      <c r="S290">
        <v>-1</v>
      </c>
      <c r="T290" t="s">
        <v>5</v>
      </c>
      <c r="U290">
        <v>-1</v>
      </c>
      <c r="V290">
        <v>-1</v>
      </c>
      <c r="W290">
        <v>6.3387000000000002</v>
      </c>
      <c r="Z290">
        <v>-1</v>
      </c>
      <c r="AA290" t="s">
        <v>11</v>
      </c>
      <c r="AC290" t="s">
        <v>38</v>
      </c>
      <c r="AD290" t="s">
        <v>52</v>
      </c>
      <c r="AE290" s="1">
        <v>41845.898518518516</v>
      </c>
    </row>
    <row r="291" spans="1:31" x14ac:dyDescent="0.15">
      <c r="A291">
        <v>290</v>
      </c>
      <c r="B291">
        <v>175</v>
      </c>
      <c r="C291">
        <v>1060</v>
      </c>
      <c r="D291" t="s">
        <v>1079</v>
      </c>
      <c r="E291" t="s">
        <v>1080</v>
      </c>
      <c r="F291" t="s">
        <v>54</v>
      </c>
      <c r="I291" t="s">
        <v>5</v>
      </c>
      <c r="K291" t="s">
        <v>5</v>
      </c>
      <c r="N291" t="s">
        <v>7</v>
      </c>
      <c r="Q291">
        <v>0</v>
      </c>
      <c r="S291">
        <v>-1</v>
      </c>
      <c r="T291" t="s">
        <v>5</v>
      </c>
      <c r="U291">
        <v>-1</v>
      </c>
      <c r="V291">
        <v>-1</v>
      </c>
      <c r="W291">
        <v>6.3387000000000002</v>
      </c>
      <c r="Z291">
        <v>-1</v>
      </c>
      <c r="AA291" t="s">
        <v>11</v>
      </c>
      <c r="AC291" t="s">
        <v>38</v>
      </c>
      <c r="AD291" t="s">
        <v>52</v>
      </c>
      <c r="AE291" s="1">
        <v>41845.898530092592</v>
      </c>
    </row>
    <row r="292" spans="1:31" x14ac:dyDescent="0.15">
      <c r="A292">
        <v>291</v>
      </c>
      <c r="B292">
        <v>175</v>
      </c>
      <c r="C292">
        <v>4055</v>
      </c>
      <c r="D292" t="s">
        <v>1121</v>
      </c>
      <c r="E292" t="s">
        <v>1122</v>
      </c>
      <c r="F292" t="s">
        <v>2</v>
      </c>
      <c r="G292" t="s">
        <v>1123</v>
      </c>
      <c r="H292" t="s">
        <v>510</v>
      </c>
      <c r="I292" t="s">
        <v>5</v>
      </c>
      <c r="K292" t="s">
        <v>6</v>
      </c>
      <c r="L292" t="s">
        <v>1040</v>
      </c>
      <c r="N292" t="s">
        <v>7</v>
      </c>
      <c r="P292" t="s">
        <v>1124</v>
      </c>
      <c r="Q292">
        <v>166</v>
      </c>
      <c r="R292" t="s">
        <v>1125</v>
      </c>
      <c r="S292">
        <v>-1</v>
      </c>
      <c r="T292" t="s">
        <v>5</v>
      </c>
      <c r="U292">
        <v>-1</v>
      </c>
      <c r="V292">
        <v>-1</v>
      </c>
      <c r="W292">
        <v>6.3387000000000002</v>
      </c>
      <c r="X292" t="s">
        <v>1126</v>
      </c>
      <c r="Z292">
        <v>42472</v>
      </c>
      <c r="AA292" t="s">
        <v>11</v>
      </c>
      <c r="AC292" t="s">
        <v>1127</v>
      </c>
      <c r="AD292" t="s">
        <v>1128</v>
      </c>
      <c r="AE292" s="1">
        <v>41845.898726851854</v>
      </c>
    </row>
    <row r="293" spans="1:31" x14ac:dyDescent="0.15">
      <c r="A293">
        <v>292</v>
      </c>
      <c r="B293">
        <v>175</v>
      </c>
      <c r="C293">
        <v>4055</v>
      </c>
      <c r="D293" t="s">
        <v>1121</v>
      </c>
      <c r="E293" t="s">
        <v>1122</v>
      </c>
      <c r="F293" t="s">
        <v>14</v>
      </c>
      <c r="G293" t="s">
        <v>1129</v>
      </c>
      <c r="H293" t="s">
        <v>1130</v>
      </c>
      <c r="I293" t="s">
        <v>5</v>
      </c>
      <c r="K293" t="s">
        <v>17</v>
      </c>
      <c r="N293" t="s">
        <v>7</v>
      </c>
      <c r="O293" t="s">
        <v>1131</v>
      </c>
      <c r="P293" t="s">
        <v>1132</v>
      </c>
      <c r="Q293">
        <v>152</v>
      </c>
      <c r="S293">
        <v>-1</v>
      </c>
      <c r="T293" t="s">
        <v>1133</v>
      </c>
      <c r="U293">
        <v>-1</v>
      </c>
      <c r="V293">
        <v>-1</v>
      </c>
      <c r="W293">
        <v>6.3387000000000002</v>
      </c>
      <c r="X293" t="s">
        <v>1126</v>
      </c>
      <c r="Y293" t="s">
        <v>1134</v>
      </c>
      <c r="Z293">
        <v>35856</v>
      </c>
      <c r="AA293" t="s">
        <v>11</v>
      </c>
      <c r="AC293" t="s">
        <v>1135</v>
      </c>
      <c r="AD293" t="s">
        <v>1136</v>
      </c>
      <c r="AE293" s="1">
        <v>41845.898796296293</v>
      </c>
    </row>
    <row r="294" spans="1:31" x14ac:dyDescent="0.15">
      <c r="A294">
        <v>293</v>
      </c>
      <c r="B294">
        <v>175</v>
      </c>
      <c r="C294">
        <v>4055</v>
      </c>
      <c r="D294" t="s">
        <v>1121</v>
      </c>
      <c r="E294" t="s">
        <v>1122</v>
      </c>
      <c r="F294" t="s">
        <v>24</v>
      </c>
      <c r="G294" t="s">
        <v>1129</v>
      </c>
      <c r="H294" t="s">
        <v>1130</v>
      </c>
      <c r="I294" t="s">
        <v>5</v>
      </c>
      <c r="K294" t="s">
        <v>17</v>
      </c>
      <c r="N294" t="s">
        <v>7</v>
      </c>
      <c r="O294" t="s">
        <v>1131</v>
      </c>
      <c r="P294" t="s">
        <v>1132</v>
      </c>
      <c r="Q294">
        <v>117</v>
      </c>
      <c r="S294">
        <v>-1</v>
      </c>
      <c r="T294" t="s">
        <v>1133</v>
      </c>
      <c r="U294">
        <v>-1</v>
      </c>
      <c r="V294">
        <v>-1</v>
      </c>
      <c r="W294">
        <v>6.3387000000000002</v>
      </c>
      <c r="X294" t="s">
        <v>1126</v>
      </c>
      <c r="Y294" t="s">
        <v>1134</v>
      </c>
      <c r="Z294">
        <v>35856</v>
      </c>
      <c r="AA294" t="s">
        <v>11</v>
      </c>
      <c r="AC294" t="s">
        <v>1137</v>
      </c>
      <c r="AD294" t="s">
        <v>1138</v>
      </c>
      <c r="AE294" s="1">
        <v>41845.898888888885</v>
      </c>
    </row>
    <row r="295" spans="1:31" x14ac:dyDescent="0.15">
      <c r="A295">
        <v>294</v>
      </c>
      <c r="B295">
        <v>175</v>
      </c>
      <c r="C295">
        <v>4055</v>
      </c>
      <c r="D295" t="s">
        <v>1121</v>
      </c>
      <c r="E295" t="s">
        <v>1122</v>
      </c>
      <c r="F295" t="s">
        <v>27</v>
      </c>
      <c r="G295" t="s">
        <v>1139</v>
      </c>
      <c r="I295" t="s">
        <v>5</v>
      </c>
      <c r="K295" t="s">
        <v>17</v>
      </c>
      <c r="M295" t="s">
        <v>5</v>
      </c>
      <c r="N295" t="s">
        <v>7</v>
      </c>
      <c r="P295" t="s">
        <v>1140</v>
      </c>
      <c r="Q295">
        <v>24</v>
      </c>
      <c r="R295" t="s">
        <v>1141</v>
      </c>
      <c r="S295">
        <v>-1</v>
      </c>
      <c r="T295" t="s">
        <v>1142</v>
      </c>
      <c r="U295">
        <v>3960</v>
      </c>
      <c r="V295">
        <v>-1</v>
      </c>
      <c r="W295">
        <v>6.3387000000000002</v>
      </c>
      <c r="Y295" t="s">
        <v>1143</v>
      </c>
      <c r="Z295">
        <v>122548</v>
      </c>
      <c r="AA295" t="s">
        <v>11</v>
      </c>
      <c r="AB295" t="s">
        <v>154</v>
      </c>
      <c r="AC295" t="s">
        <v>1144</v>
      </c>
      <c r="AD295" t="s">
        <v>1145</v>
      </c>
      <c r="AE295" s="1">
        <v>41845.898946759262</v>
      </c>
    </row>
    <row r="296" spans="1:31" x14ac:dyDescent="0.15">
      <c r="A296">
        <v>295</v>
      </c>
      <c r="B296">
        <v>175</v>
      </c>
      <c r="C296">
        <v>4055</v>
      </c>
      <c r="D296" t="s">
        <v>1121</v>
      </c>
      <c r="E296" t="s">
        <v>1122</v>
      </c>
      <c r="F296" t="s">
        <v>36</v>
      </c>
      <c r="G296" t="s">
        <v>1123</v>
      </c>
      <c r="H296" t="s">
        <v>510</v>
      </c>
      <c r="I296" t="s">
        <v>5</v>
      </c>
      <c r="K296" t="s">
        <v>6</v>
      </c>
      <c r="L296" t="s">
        <v>1040</v>
      </c>
      <c r="N296" t="s">
        <v>7</v>
      </c>
      <c r="P296" t="s">
        <v>1124</v>
      </c>
      <c r="Q296">
        <v>1</v>
      </c>
      <c r="R296" t="s">
        <v>1125</v>
      </c>
      <c r="S296">
        <v>-1</v>
      </c>
      <c r="T296" t="s">
        <v>5</v>
      </c>
      <c r="U296">
        <v>-1</v>
      </c>
      <c r="V296">
        <v>-1</v>
      </c>
      <c r="W296">
        <v>6.3387000000000002</v>
      </c>
      <c r="Z296">
        <v>-1</v>
      </c>
      <c r="AA296" t="s">
        <v>11</v>
      </c>
      <c r="AC296" t="s">
        <v>1146</v>
      </c>
      <c r="AD296" t="s">
        <v>1147</v>
      </c>
      <c r="AE296" s="1">
        <v>41845.898969907408</v>
      </c>
    </row>
    <row r="297" spans="1:31" x14ac:dyDescent="0.15">
      <c r="A297">
        <v>296</v>
      </c>
      <c r="B297">
        <v>175</v>
      </c>
      <c r="C297">
        <v>4055</v>
      </c>
      <c r="D297" t="s">
        <v>1121</v>
      </c>
      <c r="E297" t="s">
        <v>1122</v>
      </c>
      <c r="F297" t="s">
        <v>40</v>
      </c>
      <c r="G297" t="s">
        <v>1148</v>
      </c>
      <c r="H297" t="s">
        <v>510</v>
      </c>
      <c r="I297" t="s">
        <v>5</v>
      </c>
      <c r="K297" t="s">
        <v>5</v>
      </c>
      <c r="N297" t="s">
        <v>7</v>
      </c>
      <c r="P297" t="s">
        <v>1149</v>
      </c>
      <c r="Q297">
        <v>1</v>
      </c>
      <c r="S297">
        <v>-1</v>
      </c>
      <c r="T297" t="s">
        <v>5</v>
      </c>
      <c r="U297">
        <v>-1</v>
      </c>
      <c r="V297">
        <v>-1</v>
      </c>
      <c r="W297">
        <v>6.3387000000000002</v>
      </c>
      <c r="Y297" t="s">
        <v>1150</v>
      </c>
      <c r="Z297">
        <v>447</v>
      </c>
      <c r="AA297" t="s">
        <v>11</v>
      </c>
      <c r="AC297" t="s">
        <v>1151</v>
      </c>
      <c r="AD297" t="s">
        <v>1152</v>
      </c>
      <c r="AE297" s="1">
        <v>41845.898981481485</v>
      </c>
    </row>
    <row r="298" spans="1:31" x14ac:dyDescent="0.15">
      <c r="A298">
        <v>297</v>
      </c>
      <c r="B298">
        <v>175</v>
      </c>
      <c r="C298">
        <v>4055</v>
      </c>
      <c r="D298" t="s">
        <v>1121</v>
      </c>
      <c r="E298" t="s">
        <v>1122</v>
      </c>
      <c r="F298" t="s">
        <v>49</v>
      </c>
      <c r="G298" t="s">
        <v>1129</v>
      </c>
      <c r="H298" t="s">
        <v>1130</v>
      </c>
      <c r="I298" t="s">
        <v>5</v>
      </c>
      <c r="K298" t="s">
        <v>5</v>
      </c>
      <c r="N298" t="s">
        <v>7</v>
      </c>
      <c r="O298" t="s">
        <v>1131</v>
      </c>
      <c r="P298" t="s">
        <v>1132</v>
      </c>
      <c r="Q298">
        <v>46</v>
      </c>
      <c r="T298" t="s">
        <v>5</v>
      </c>
      <c r="U298">
        <v>-1</v>
      </c>
      <c r="V298">
        <v>-1</v>
      </c>
      <c r="W298">
        <v>6.3387000000000002</v>
      </c>
      <c r="Y298" t="s">
        <v>1134</v>
      </c>
      <c r="Z298">
        <v>35856</v>
      </c>
      <c r="AA298" t="s">
        <v>11</v>
      </c>
      <c r="AC298" t="s">
        <v>1153</v>
      </c>
      <c r="AD298" t="s">
        <v>1154</v>
      </c>
      <c r="AE298" s="1">
        <v>41845.899027777778</v>
      </c>
    </row>
    <row r="299" spans="1:31" x14ac:dyDescent="0.15">
      <c r="A299">
        <v>298</v>
      </c>
      <c r="B299">
        <v>175</v>
      </c>
      <c r="C299">
        <v>4055</v>
      </c>
      <c r="D299" t="s">
        <v>1121</v>
      </c>
      <c r="E299" t="s">
        <v>1122</v>
      </c>
      <c r="F299" t="s">
        <v>51</v>
      </c>
      <c r="I299" t="s">
        <v>5</v>
      </c>
      <c r="K299" t="s">
        <v>5</v>
      </c>
      <c r="N299" t="s">
        <v>7</v>
      </c>
      <c r="Q299">
        <v>0</v>
      </c>
      <c r="S299">
        <v>-1</v>
      </c>
      <c r="T299" t="s">
        <v>5</v>
      </c>
      <c r="U299">
        <v>-1</v>
      </c>
      <c r="V299">
        <v>-1</v>
      </c>
      <c r="W299">
        <v>6.3387000000000002</v>
      </c>
      <c r="Z299">
        <v>-1</v>
      </c>
      <c r="AA299" t="s">
        <v>11</v>
      </c>
      <c r="AC299" t="s">
        <v>38</v>
      </c>
      <c r="AD299" t="s">
        <v>52</v>
      </c>
      <c r="AE299" s="1">
        <v>41845.899039351854</v>
      </c>
    </row>
    <row r="300" spans="1:31" x14ac:dyDescent="0.15">
      <c r="A300">
        <v>299</v>
      </c>
      <c r="B300">
        <v>175</v>
      </c>
      <c r="C300">
        <v>4055</v>
      </c>
      <c r="D300" t="s">
        <v>1121</v>
      </c>
      <c r="E300" t="s">
        <v>1122</v>
      </c>
      <c r="F300" t="s">
        <v>53</v>
      </c>
      <c r="I300" t="s">
        <v>5</v>
      </c>
      <c r="K300" t="s">
        <v>5</v>
      </c>
      <c r="N300" t="s">
        <v>7</v>
      </c>
      <c r="Q300">
        <v>0</v>
      </c>
      <c r="S300">
        <v>-1</v>
      </c>
      <c r="T300" t="s">
        <v>5</v>
      </c>
      <c r="U300">
        <v>-1</v>
      </c>
      <c r="V300">
        <v>-1</v>
      </c>
      <c r="W300">
        <v>6.3387000000000002</v>
      </c>
      <c r="Z300">
        <v>-1</v>
      </c>
      <c r="AA300" t="s">
        <v>11</v>
      </c>
      <c r="AC300" t="s">
        <v>38</v>
      </c>
      <c r="AD300" t="s">
        <v>52</v>
      </c>
      <c r="AE300" s="1">
        <v>41845.899050925924</v>
      </c>
    </row>
    <row r="301" spans="1:31" x14ac:dyDescent="0.15">
      <c r="A301">
        <v>300</v>
      </c>
      <c r="B301">
        <v>175</v>
      </c>
      <c r="C301">
        <v>4055</v>
      </c>
      <c r="D301" t="s">
        <v>1121</v>
      </c>
      <c r="E301" t="s">
        <v>1122</v>
      </c>
      <c r="F301" t="s">
        <v>54</v>
      </c>
      <c r="I301" t="s">
        <v>5</v>
      </c>
      <c r="K301" t="s">
        <v>5</v>
      </c>
      <c r="N301" t="s">
        <v>7</v>
      </c>
      <c r="Q301">
        <v>0</v>
      </c>
      <c r="S301">
        <v>-1</v>
      </c>
      <c r="T301" t="s">
        <v>5</v>
      </c>
      <c r="U301">
        <v>-1</v>
      </c>
      <c r="V301">
        <v>-1</v>
      </c>
      <c r="W301">
        <v>6.3387000000000002</v>
      </c>
      <c r="Z301">
        <v>-1</v>
      </c>
      <c r="AA301" t="s">
        <v>11</v>
      </c>
      <c r="AC301" t="s">
        <v>38</v>
      </c>
      <c r="AD301" t="s">
        <v>52</v>
      </c>
      <c r="AE301" s="1">
        <v>41845.899062500001</v>
      </c>
    </row>
    <row r="302" spans="1:31" x14ac:dyDescent="0.15">
      <c r="A302">
        <v>301</v>
      </c>
      <c r="B302">
        <v>175</v>
      </c>
      <c r="C302">
        <v>915</v>
      </c>
      <c r="D302" t="s">
        <v>1155</v>
      </c>
      <c r="E302" t="s">
        <v>1156</v>
      </c>
      <c r="F302" t="s">
        <v>2</v>
      </c>
      <c r="G302" t="s">
        <v>1157</v>
      </c>
      <c r="H302" t="s">
        <v>214</v>
      </c>
      <c r="I302" t="s">
        <v>5</v>
      </c>
      <c r="K302" t="s">
        <v>6</v>
      </c>
      <c r="L302" t="s">
        <v>253</v>
      </c>
      <c r="N302" t="s">
        <v>7</v>
      </c>
      <c r="O302" t="s">
        <v>1158</v>
      </c>
      <c r="P302" t="s">
        <v>1159</v>
      </c>
      <c r="Q302">
        <v>128</v>
      </c>
      <c r="S302">
        <v>-1</v>
      </c>
      <c r="T302" t="s">
        <v>5</v>
      </c>
      <c r="U302">
        <v>1444</v>
      </c>
      <c r="V302">
        <v>-1</v>
      </c>
      <c r="W302">
        <v>6.3387000000000002</v>
      </c>
      <c r="X302" t="s">
        <v>1160</v>
      </c>
      <c r="Y302" t="s">
        <v>1161</v>
      </c>
      <c r="Z302">
        <v>34213</v>
      </c>
      <c r="AA302" t="s">
        <v>11</v>
      </c>
      <c r="AC302" t="s">
        <v>1162</v>
      </c>
      <c r="AD302" t="s">
        <v>1163</v>
      </c>
      <c r="AE302" s="1">
        <v>41845.89916666667</v>
      </c>
    </row>
    <row r="303" spans="1:31" x14ac:dyDescent="0.15">
      <c r="A303">
        <v>302</v>
      </c>
      <c r="B303">
        <v>175</v>
      </c>
      <c r="C303">
        <v>915</v>
      </c>
      <c r="D303" t="s">
        <v>1155</v>
      </c>
      <c r="E303" t="s">
        <v>1156</v>
      </c>
      <c r="F303" t="s">
        <v>14</v>
      </c>
      <c r="G303" t="s">
        <v>1164</v>
      </c>
      <c r="H303" t="s">
        <v>1165</v>
      </c>
      <c r="I303" t="s">
        <v>5</v>
      </c>
      <c r="J303" t="s">
        <v>1166</v>
      </c>
      <c r="K303" t="s">
        <v>17</v>
      </c>
      <c r="L303" t="s">
        <v>253</v>
      </c>
      <c r="N303" t="s">
        <v>7</v>
      </c>
      <c r="O303" t="s">
        <v>1167</v>
      </c>
      <c r="P303" t="s">
        <v>1168</v>
      </c>
      <c r="Q303">
        <v>48</v>
      </c>
      <c r="S303">
        <v>-1</v>
      </c>
      <c r="T303" t="s">
        <v>973</v>
      </c>
      <c r="U303">
        <v>-1</v>
      </c>
      <c r="V303">
        <v>-1</v>
      </c>
      <c r="W303">
        <v>6.3387000000000002</v>
      </c>
      <c r="X303" t="s">
        <v>1160</v>
      </c>
      <c r="Y303" t="s">
        <v>1169</v>
      </c>
      <c r="Z303">
        <v>26886</v>
      </c>
      <c r="AA303" t="s">
        <v>11</v>
      </c>
      <c r="AC303" t="s">
        <v>1170</v>
      </c>
      <c r="AD303" t="s">
        <v>1171</v>
      </c>
      <c r="AE303" s="1">
        <v>41845.899212962962</v>
      </c>
    </row>
    <row r="304" spans="1:31" x14ac:dyDescent="0.15">
      <c r="A304">
        <v>303</v>
      </c>
      <c r="B304">
        <v>175</v>
      </c>
      <c r="C304">
        <v>915</v>
      </c>
      <c r="D304" t="s">
        <v>1155</v>
      </c>
      <c r="E304" t="s">
        <v>1156</v>
      </c>
      <c r="F304" t="s">
        <v>24</v>
      </c>
      <c r="G304" t="s">
        <v>1164</v>
      </c>
      <c r="H304" t="s">
        <v>1165</v>
      </c>
      <c r="I304" t="s">
        <v>5</v>
      </c>
      <c r="J304" t="s">
        <v>1166</v>
      </c>
      <c r="K304" t="s">
        <v>17</v>
      </c>
      <c r="L304" t="s">
        <v>253</v>
      </c>
      <c r="N304" t="s">
        <v>7</v>
      </c>
      <c r="O304" t="s">
        <v>1167</v>
      </c>
      <c r="P304" t="s">
        <v>1168</v>
      </c>
      <c r="Q304">
        <v>41</v>
      </c>
      <c r="S304">
        <v>-1</v>
      </c>
      <c r="T304" t="s">
        <v>973</v>
      </c>
      <c r="U304">
        <v>-1</v>
      </c>
      <c r="V304">
        <v>-1</v>
      </c>
      <c r="W304">
        <v>6.3387000000000002</v>
      </c>
      <c r="X304" t="s">
        <v>1160</v>
      </c>
      <c r="Y304" t="s">
        <v>1169</v>
      </c>
      <c r="Z304">
        <v>26886</v>
      </c>
      <c r="AA304" t="s">
        <v>11</v>
      </c>
      <c r="AC304" t="s">
        <v>1172</v>
      </c>
      <c r="AD304" t="s">
        <v>1173</v>
      </c>
      <c r="AE304" s="1">
        <v>41845.899247685185</v>
      </c>
    </row>
    <row r="305" spans="1:31" x14ac:dyDescent="0.15">
      <c r="A305">
        <v>304</v>
      </c>
      <c r="B305">
        <v>175</v>
      </c>
      <c r="C305">
        <v>915</v>
      </c>
      <c r="D305" t="s">
        <v>1155</v>
      </c>
      <c r="E305" t="s">
        <v>1156</v>
      </c>
      <c r="F305" t="s">
        <v>27</v>
      </c>
      <c r="I305" t="s">
        <v>5</v>
      </c>
      <c r="K305" t="s">
        <v>5</v>
      </c>
      <c r="M305" t="s">
        <v>5</v>
      </c>
      <c r="N305" t="s">
        <v>7</v>
      </c>
      <c r="Q305">
        <v>0</v>
      </c>
      <c r="S305">
        <v>-1</v>
      </c>
      <c r="T305" t="s">
        <v>5</v>
      </c>
      <c r="U305">
        <v>-1</v>
      </c>
      <c r="V305">
        <v>-1</v>
      </c>
      <c r="W305">
        <v>6.3387000000000002</v>
      </c>
      <c r="Z305">
        <v>-1</v>
      </c>
      <c r="AA305" t="s">
        <v>11</v>
      </c>
      <c r="AC305" t="s">
        <v>38</v>
      </c>
      <c r="AD305" t="s">
        <v>531</v>
      </c>
      <c r="AE305" s="1">
        <v>41845.899259259262</v>
      </c>
    </row>
    <row r="306" spans="1:31" x14ac:dyDescent="0.15">
      <c r="A306">
        <v>305</v>
      </c>
      <c r="B306">
        <v>175</v>
      </c>
      <c r="C306">
        <v>915</v>
      </c>
      <c r="D306" t="s">
        <v>1155</v>
      </c>
      <c r="E306" t="s">
        <v>1156</v>
      </c>
      <c r="F306" t="s">
        <v>36</v>
      </c>
      <c r="I306" t="s">
        <v>5</v>
      </c>
      <c r="K306" t="s">
        <v>5</v>
      </c>
      <c r="N306" t="s">
        <v>7</v>
      </c>
      <c r="Q306">
        <v>0</v>
      </c>
      <c r="S306">
        <v>-1</v>
      </c>
      <c r="T306" t="s">
        <v>5</v>
      </c>
      <c r="U306">
        <v>-1</v>
      </c>
      <c r="V306">
        <v>-1</v>
      </c>
      <c r="W306">
        <v>6.3387000000000002</v>
      </c>
      <c r="Z306">
        <v>-1</v>
      </c>
      <c r="AA306" t="s">
        <v>11</v>
      </c>
      <c r="AC306" t="s">
        <v>38</v>
      </c>
      <c r="AD306" t="s">
        <v>52</v>
      </c>
      <c r="AE306" s="1">
        <v>41845.899270833332</v>
      </c>
    </row>
    <row r="307" spans="1:31" x14ac:dyDescent="0.15">
      <c r="A307">
        <v>306</v>
      </c>
      <c r="B307">
        <v>175</v>
      </c>
      <c r="C307">
        <v>915</v>
      </c>
      <c r="D307" t="s">
        <v>1155</v>
      </c>
      <c r="E307" t="s">
        <v>1156</v>
      </c>
      <c r="F307" t="s">
        <v>40</v>
      </c>
      <c r="G307" t="s">
        <v>1174</v>
      </c>
      <c r="H307" t="s">
        <v>1175</v>
      </c>
      <c r="I307" t="s">
        <v>5</v>
      </c>
      <c r="K307" t="s">
        <v>5</v>
      </c>
      <c r="N307" t="s">
        <v>7</v>
      </c>
      <c r="O307" t="s">
        <v>1176</v>
      </c>
      <c r="P307" t="s">
        <v>1177</v>
      </c>
      <c r="Q307">
        <v>1</v>
      </c>
      <c r="S307">
        <v>-1</v>
      </c>
      <c r="T307" t="s">
        <v>5</v>
      </c>
      <c r="U307">
        <v>-1</v>
      </c>
      <c r="V307">
        <v>-1</v>
      </c>
      <c r="W307">
        <v>6.3387000000000002</v>
      </c>
      <c r="Y307" t="s">
        <v>1178</v>
      </c>
      <c r="Z307">
        <v>-1</v>
      </c>
      <c r="AA307" t="s">
        <v>11</v>
      </c>
      <c r="AC307" t="s">
        <v>1179</v>
      </c>
      <c r="AD307" t="s">
        <v>1180</v>
      </c>
      <c r="AE307" s="1">
        <v>41845.899293981478</v>
      </c>
    </row>
    <row r="308" spans="1:31" x14ac:dyDescent="0.15">
      <c r="A308">
        <v>307</v>
      </c>
      <c r="B308">
        <v>175</v>
      </c>
      <c r="C308">
        <v>915</v>
      </c>
      <c r="D308" t="s">
        <v>1155</v>
      </c>
      <c r="E308" t="s">
        <v>1156</v>
      </c>
      <c r="F308" t="s">
        <v>49</v>
      </c>
      <c r="I308" t="s">
        <v>5</v>
      </c>
      <c r="K308" t="s">
        <v>5</v>
      </c>
      <c r="N308" t="s">
        <v>7</v>
      </c>
      <c r="Q308">
        <v>0</v>
      </c>
      <c r="T308" t="s">
        <v>5</v>
      </c>
      <c r="U308">
        <v>-1</v>
      </c>
      <c r="V308">
        <v>-1</v>
      </c>
      <c r="W308">
        <v>6.3387000000000002</v>
      </c>
      <c r="Z308">
        <v>-1</v>
      </c>
      <c r="AA308" t="s">
        <v>11</v>
      </c>
      <c r="AC308" t="s">
        <v>38</v>
      </c>
      <c r="AD308" t="s">
        <v>50</v>
      </c>
      <c r="AE308" s="1">
        <v>41845.899340277778</v>
      </c>
    </row>
    <row r="309" spans="1:31" x14ac:dyDescent="0.15">
      <c r="A309">
        <v>308</v>
      </c>
      <c r="B309">
        <v>175</v>
      </c>
      <c r="C309">
        <v>915</v>
      </c>
      <c r="D309" t="s">
        <v>1155</v>
      </c>
      <c r="E309" t="s">
        <v>1156</v>
      </c>
      <c r="F309" t="s">
        <v>51</v>
      </c>
      <c r="I309" t="s">
        <v>5</v>
      </c>
      <c r="K309" t="s">
        <v>5</v>
      </c>
      <c r="N309" t="s">
        <v>7</v>
      </c>
      <c r="Q309">
        <v>0</v>
      </c>
      <c r="S309">
        <v>-1</v>
      </c>
      <c r="T309" t="s">
        <v>5</v>
      </c>
      <c r="U309">
        <v>-1</v>
      </c>
      <c r="V309">
        <v>-1</v>
      </c>
      <c r="W309">
        <v>6.3387000000000002</v>
      </c>
      <c r="Z309">
        <v>-1</v>
      </c>
      <c r="AA309" t="s">
        <v>11</v>
      </c>
      <c r="AC309" t="s">
        <v>38</v>
      </c>
      <c r="AD309" t="s">
        <v>52</v>
      </c>
      <c r="AE309" s="1">
        <v>41845.899340277778</v>
      </c>
    </row>
    <row r="310" spans="1:31" x14ac:dyDescent="0.15">
      <c r="A310">
        <v>309</v>
      </c>
      <c r="B310">
        <v>175</v>
      </c>
      <c r="C310">
        <v>915</v>
      </c>
      <c r="D310" t="s">
        <v>1155</v>
      </c>
      <c r="E310" t="s">
        <v>1156</v>
      </c>
      <c r="F310" t="s">
        <v>53</v>
      </c>
      <c r="I310" t="s">
        <v>5</v>
      </c>
      <c r="K310" t="s">
        <v>5</v>
      </c>
      <c r="N310" t="s">
        <v>7</v>
      </c>
      <c r="Q310">
        <v>0</v>
      </c>
      <c r="S310">
        <v>-1</v>
      </c>
      <c r="T310" t="s">
        <v>5</v>
      </c>
      <c r="U310">
        <v>-1</v>
      </c>
      <c r="V310">
        <v>-1</v>
      </c>
      <c r="W310">
        <v>6.3387000000000002</v>
      </c>
      <c r="Z310">
        <v>-1</v>
      </c>
      <c r="AA310" t="s">
        <v>11</v>
      </c>
      <c r="AC310" t="s">
        <v>38</v>
      </c>
      <c r="AD310" t="s">
        <v>52</v>
      </c>
      <c r="AE310" s="1">
        <v>41845.899363425924</v>
      </c>
    </row>
    <row r="311" spans="1:31" x14ac:dyDescent="0.15">
      <c r="A311">
        <v>310</v>
      </c>
      <c r="B311">
        <v>175</v>
      </c>
      <c r="C311">
        <v>915</v>
      </c>
      <c r="D311" t="s">
        <v>1155</v>
      </c>
      <c r="E311" t="s">
        <v>1156</v>
      </c>
      <c r="F311" t="s">
        <v>54</v>
      </c>
      <c r="I311" t="s">
        <v>5</v>
      </c>
      <c r="K311" t="s">
        <v>5</v>
      </c>
      <c r="N311" t="s">
        <v>7</v>
      </c>
      <c r="Q311">
        <v>0</v>
      </c>
      <c r="S311">
        <v>-1</v>
      </c>
      <c r="T311" t="s">
        <v>5</v>
      </c>
      <c r="U311">
        <v>-1</v>
      </c>
      <c r="V311">
        <v>-1</v>
      </c>
      <c r="W311">
        <v>6.3387000000000002</v>
      </c>
      <c r="Z311">
        <v>-1</v>
      </c>
      <c r="AA311" t="s">
        <v>11</v>
      </c>
      <c r="AC311" t="s">
        <v>38</v>
      </c>
      <c r="AD311" t="s">
        <v>52</v>
      </c>
      <c r="AE311" s="1">
        <v>41845.899375000001</v>
      </c>
    </row>
    <row r="312" spans="1:31" x14ac:dyDescent="0.15">
      <c r="A312">
        <v>311</v>
      </c>
      <c r="B312">
        <v>175</v>
      </c>
      <c r="C312">
        <v>2021</v>
      </c>
      <c r="D312" t="s">
        <v>1181</v>
      </c>
      <c r="E312" t="s">
        <v>1182</v>
      </c>
      <c r="F312" t="s">
        <v>2</v>
      </c>
      <c r="G312" t="s">
        <v>1183</v>
      </c>
      <c r="H312" t="s">
        <v>510</v>
      </c>
      <c r="I312" t="s">
        <v>5</v>
      </c>
      <c r="K312" t="s">
        <v>6</v>
      </c>
      <c r="L312" t="s">
        <v>1184</v>
      </c>
      <c r="N312" t="s">
        <v>7</v>
      </c>
      <c r="O312" t="s">
        <v>1185</v>
      </c>
      <c r="P312" t="s">
        <v>1186</v>
      </c>
      <c r="Q312">
        <v>49</v>
      </c>
      <c r="R312" t="s">
        <v>1125</v>
      </c>
      <c r="S312">
        <v>-1</v>
      </c>
      <c r="T312" t="s">
        <v>1187</v>
      </c>
      <c r="U312">
        <v>3821</v>
      </c>
      <c r="V312">
        <v>-1</v>
      </c>
      <c r="W312">
        <v>6.3387000000000002</v>
      </c>
      <c r="X312" t="s">
        <v>1188</v>
      </c>
      <c r="Y312" t="s">
        <v>1189</v>
      </c>
      <c r="Z312">
        <v>45324</v>
      </c>
      <c r="AA312" t="s">
        <v>11</v>
      </c>
      <c r="AC312" t="s">
        <v>1190</v>
      </c>
      <c r="AD312" t="s">
        <v>1191</v>
      </c>
      <c r="AE312" s="1">
        <v>41845.89947916667</v>
      </c>
    </row>
    <row r="313" spans="1:31" x14ac:dyDescent="0.15">
      <c r="A313">
        <v>312</v>
      </c>
      <c r="B313">
        <v>175</v>
      </c>
      <c r="C313">
        <v>2021</v>
      </c>
      <c r="D313" t="s">
        <v>1181</v>
      </c>
      <c r="E313" t="s">
        <v>1182</v>
      </c>
      <c r="F313" t="s">
        <v>14</v>
      </c>
      <c r="G313" t="s">
        <v>1183</v>
      </c>
      <c r="H313" t="s">
        <v>1192</v>
      </c>
      <c r="I313" t="s">
        <v>5</v>
      </c>
      <c r="K313" t="s">
        <v>17</v>
      </c>
      <c r="L313" t="s">
        <v>1193</v>
      </c>
      <c r="N313" t="s">
        <v>7</v>
      </c>
      <c r="P313" t="s">
        <v>1194</v>
      </c>
      <c r="Q313">
        <v>23</v>
      </c>
      <c r="S313">
        <v>-1</v>
      </c>
      <c r="T313" t="s">
        <v>80</v>
      </c>
      <c r="U313">
        <v>-1</v>
      </c>
      <c r="V313">
        <v>-1</v>
      </c>
      <c r="W313">
        <v>6.3387000000000002</v>
      </c>
      <c r="X313" t="s">
        <v>1195</v>
      </c>
      <c r="Y313" t="s">
        <v>1196</v>
      </c>
      <c r="Z313">
        <v>30216</v>
      </c>
      <c r="AA313" t="s">
        <v>11</v>
      </c>
      <c r="AC313" t="s">
        <v>1197</v>
      </c>
      <c r="AD313" t="s">
        <v>1198</v>
      </c>
      <c r="AE313" s="1">
        <v>41845.899513888886</v>
      </c>
    </row>
    <row r="314" spans="1:31" x14ac:dyDescent="0.15">
      <c r="A314">
        <v>313</v>
      </c>
      <c r="B314">
        <v>175</v>
      </c>
      <c r="C314">
        <v>2021</v>
      </c>
      <c r="D314" t="s">
        <v>1181</v>
      </c>
      <c r="E314" t="s">
        <v>1182</v>
      </c>
      <c r="F314" t="s">
        <v>24</v>
      </c>
      <c r="G314" t="s">
        <v>1183</v>
      </c>
      <c r="H314" t="s">
        <v>1192</v>
      </c>
      <c r="I314" t="s">
        <v>5</v>
      </c>
      <c r="K314" t="s">
        <v>17</v>
      </c>
      <c r="L314" t="s">
        <v>1193</v>
      </c>
      <c r="N314" t="s">
        <v>7</v>
      </c>
      <c r="P314" t="s">
        <v>1194</v>
      </c>
      <c r="Q314">
        <v>65</v>
      </c>
      <c r="S314">
        <v>-1</v>
      </c>
      <c r="T314" t="s">
        <v>80</v>
      </c>
      <c r="U314">
        <v>-1</v>
      </c>
      <c r="V314">
        <v>-1</v>
      </c>
      <c r="W314">
        <v>6.3387000000000002</v>
      </c>
      <c r="X314" t="s">
        <v>1195</v>
      </c>
      <c r="Y314" t="s">
        <v>1196</v>
      </c>
      <c r="Z314">
        <v>30216</v>
      </c>
      <c r="AA314" t="s">
        <v>11</v>
      </c>
      <c r="AC314" t="s">
        <v>1199</v>
      </c>
      <c r="AD314" t="s">
        <v>1200</v>
      </c>
      <c r="AE314" s="1">
        <v>41845.899560185186</v>
      </c>
    </row>
    <row r="315" spans="1:31" x14ac:dyDescent="0.15">
      <c r="A315">
        <v>314</v>
      </c>
      <c r="B315">
        <v>175</v>
      </c>
      <c r="C315">
        <v>2021</v>
      </c>
      <c r="D315" t="s">
        <v>1181</v>
      </c>
      <c r="E315" t="s">
        <v>1182</v>
      </c>
      <c r="F315" t="s">
        <v>27</v>
      </c>
      <c r="G315" t="s">
        <v>1201</v>
      </c>
      <c r="I315" t="s">
        <v>5</v>
      </c>
      <c r="K315" t="s">
        <v>17</v>
      </c>
      <c r="L315" t="s">
        <v>1202</v>
      </c>
      <c r="M315" t="s">
        <v>5</v>
      </c>
      <c r="N315" t="s">
        <v>7</v>
      </c>
      <c r="O315" t="s">
        <v>1203</v>
      </c>
      <c r="P315" t="s">
        <v>1204</v>
      </c>
      <c r="Q315">
        <v>1</v>
      </c>
      <c r="R315" t="s">
        <v>1205</v>
      </c>
      <c r="S315">
        <v>-1</v>
      </c>
      <c r="T315" t="s">
        <v>80</v>
      </c>
      <c r="U315">
        <v>2100</v>
      </c>
      <c r="V315">
        <v>-1</v>
      </c>
      <c r="W315">
        <v>6.3387000000000002</v>
      </c>
      <c r="Y315" t="s">
        <v>1206</v>
      </c>
      <c r="Z315">
        <v>117520</v>
      </c>
      <c r="AA315" t="s">
        <v>11</v>
      </c>
      <c r="AB315" t="s">
        <v>277</v>
      </c>
      <c r="AC315" t="s">
        <v>1207</v>
      </c>
      <c r="AD315" t="s">
        <v>1208</v>
      </c>
      <c r="AE315" s="1">
        <v>41845.899571759262</v>
      </c>
    </row>
    <row r="316" spans="1:31" x14ac:dyDescent="0.15">
      <c r="A316">
        <v>315</v>
      </c>
      <c r="B316">
        <v>175</v>
      </c>
      <c r="C316">
        <v>2021</v>
      </c>
      <c r="D316" t="s">
        <v>1181</v>
      </c>
      <c r="E316" t="s">
        <v>1182</v>
      </c>
      <c r="F316" t="s">
        <v>36</v>
      </c>
      <c r="I316" t="s">
        <v>5</v>
      </c>
      <c r="K316" t="s">
        <v>5</v>
      </c>
      <c r="N316" t="s">
        <v>7</v>
      </c>
      <c r="Q316">
        <v>0</v>
      </c>
      <c r="S316">
        <v>-1</v>
      </c>
      <c r="T316" t="s">
        <v>5</v>
      </c>
      <c r="U316">
        <v>-1</v>
      </c>
      <c r="V316">
        <v>-1</v>
      </c>
      <c r="W316">
        <v>6.3387000000000002</v>
      </c>
      <c r="Z316">
        <v>-1</v>
      </c>
      <c r="AA316" t="s">
        <v>11</v>
      </c>
      <c r="AC316" t="s">
        <v>38</v>
      </c>
      <c r="AD316" t="s">
        <v>52</v>
      </c>
      <c r="AE316" s="1">
        <v>41845.899583333332</v>
      </c>
    </row>
    <row r="317" spans="1:31" x14ac:dyDescent="0.15">
      <c r="A317">
        <v>316</v>
      </c>
      <c r="B317">
        <v>175</v>
      </c>
      <c r="C317">
        <v>2021</v>
      </c>
      <c r="D317" t="s">
        <v>1181</v>
      </c>
      <c r="E317" t="s">
        <v>1182</v>
      </c>
      <c r="F317" t="s">
        <v>40</v>
      </c>
      <c r="G317" t="s">
        <v>1209</v>
      </c>
      <c r="H317" t="s">
        <v>510</v>
      </c>
      <c r="I317" t="s">
        <v>5</v>
      </c>
      <c r="K317" t="s">
        <v>5</v>
      </c>
      <c r="N317" t="s">
        <v>7</v>
      </c>
      <c r="O317" t="s">
        <v>1210</v>
      </c>
      <c r="P317" t="s">
        <v>1211</v>
      </c>
      <c r="Q317">
        <v>1</v>
      </c>
      <c r="R317" t="s">
        <v>1212</v>
      </c>
      <c r="S317">
        <v>-1</v>
      </c>
      <c r="T317" t="s">
        <v>5</v>
      </c>
      <c r="U317">
        <v>-1</v>
      </c>
      <c r="V317">
        <v>-1</v>
      </c>
      <c r="W317">
        <v>6.3387000000000002</v>
      </c>
      <c r="Y317" t="s">
        <v>1213</v>
      </c>
      <c r="Z317">
        <v>-1</v>
      </c>
      <c r="AA317" t="s">
        <v>11</v>
      </c>
      <c r="AC317" t="s">
        <v>1214</v>
      </c>
      <c r="AD317" t="s">
        <v>1215</v>
      </c>
      <c r="AE317" s="1">
        <v>41845.899618055555</v>
      </c>
    </row>
    <row r="318" spans="1:31" x14ac:dyDescent="0.15">
      <c r="A318">
        <v>317</v>
      </c>
      <c r="B318">
        <v>175</v>
      </c>
      <c r="C318">
        <v>2021</v>
      </c>
      <c r="D318" t="s">
        <v>1181</v>
      </c>
      <c r="E318" t="s">
        <v>1182</v>
      </c>
      <c r="F318" t="s">
        <v>49</v>
      </c>
      <c r="I318" t="s">
        <v>5</v>
      </c>
      <c r="K318" t="s">
        <v>5</v>
      </c>
      <c r="N318" t="s">
        <v>7</v>
      </c>
      <c r="Q318">
        <v>0</v>
      </c>
      <c r="T318" t="s">
        <v>5</v>
      </c>
      <c r="U318">
        <v>-1</v>
      </c>
      <c r="V318">
        <v>-1</v>
      </c>
      <c r="W318">
        <v>6.3387000000000002</v>
      </c>
      <c r="Z318">
        <v>-1</v>
      </c>
      <c r="AA318" t="s">
        <v>11</v>
      </c>
      <c r="AC318" t="s">
        <v>38</v>
      </c>
      <c r="AD318" t="s">
        <v>50</v>
      </c>
      <c r="AE318" s="1">
        <v>41845.899629629632</v>
      </c>
    </row>
    <row r="319" spans="1:31" x14ac:dyDescent="0.15">
      <c r="A319">
        <v>318</v>
      </c>
      <c r="B319">
        <v>175</v>
      </c>
      <c r="C319">
        <v>2021</v>
      </c>
      <c r="D319" t="s">
        <v>1181</v>
      </c>
      <c r="E319" t="s">
        <v>1182</v>
      </c>
      <c r="F319" t="s">
        <v>51</v>
      </c>
      <c r="I319" t="s">
        <v>5</v>
      </c>
      <c r="K319" t="s">
        <v>5</v>
      </c>
      <c r="N319" t="s">
        <v>7</v>
      </c>
      <c r="Q319">
        <v>0</v>
      </c>
      <c r="S319">
        <v>-1</v>
      </c>
      <c r="T319" t="s">
        <v>5</v>
      </c>
      <c r="U319">
        <v>-1</v>
      </c>
      <c r="V319">
        <v>-1</v>
      </c>
      <c r="W319">
        <v>6.3387000000000002</v>
      </c>
      <c r="Z319">
        <v>-1</v>
      </c>
      <c r="AA319" t="s">
        <v>11</v>
      </c>
      <c r="AC319" t="s">
        <v>38</v>
      </c>
      <c r="AD319" t="s">
        <v>52</v>
      </c>
      <c r="AE319" s="1">
        <v>41845.899652777778</v>
      </c>
    </row>
    <row r="320" spans="1:31" x14ac:dyDescent="0.15">
      <c r="A320">
        <v>319</v>
      </c>
      <c r="B320">
        <v>175</v>
      </c>
      <c r="C320">
        <v>2021</v>
      </c>
      <c r="D320" t="s">
        <v>1181</v>
      </c>
      <c r="E320" t="s">
        <v>1182</v>
      </c>
      <c r="F320" t="s">
        <v>53</v>
      </c>
      <c r="I320" t="s">
        <v>5</v>
      </c>
      <c r="K320" t="s">
        <v>5</v>
      </c>
      <c r="N320" t="s">
        <v>7</v>
      </c>
      <c r="Q320">
        <v>0</v>
      </c>
      <c r="S320">
        <v>-1</v>
      </c>
      <c r="T320" t="s">
        <v>5</v>
      </c>
      <c r="U320">
        <v>-1</v>
      </c>
      <c r="V320">
        <v>-1</v>
      </c>
      <c r="W320">
        <v>6.3387000000000002</v>
      </c>
      <c r="Z320">
        <v>-1</v>
      </c>
      <c r="AA320" t="s">
        <v>11</v>
      </c>
      <c r="AC320" t="s">
        <v>38</v>
      </c>
      <c r="AD320" t="s">
        <v>52</v>
      </c>
      <c r="AE320" s="1">
        <v>41845.899664351855</v>
      </c>
    </row>
    <row r="321" spans="1:31" x14ac:dyDescent="0.15">
      <c r="A321">
        <v>320</v>
      </c>
      <c r="B321">
        <v>175</v>
      </c>
      <c r="C321">
        <v>2021</v>
      </c>
      <c r="D321" t="s">
        <v>1181</v>
      </c>
      <c r="E321" t="s">
        <v>1182</v>
      </c>
      <c r="F321" t="s">
        <v>54</v>
      </c>
      <c r="I321" t="s">
        <v>5</v>
      </c>
      <c r="K321" t="s">
        <v>5</v>
      </c>
      <c r="N321" t="s">
        <v>7</v>
      </c>
      <c r="Q321">
        <v>0</v>
      </c>
      <c r="S321">
        <v>-1</v>
      </c>
      <c r="T321" t="s">
        <v>5</v>
      </c>
      <c r="U321">
        <v>-1</v>
      </c>
      <c r="V321">
        <v>-1</v>
      </c>
      <c r="W321">
        <v>6.3387000000000002</v>
      </c>
      <c r="Z321">
        <v>-1</v>
      </c>
      <c r="AA321" t="s">
        <v>11</v>
      </c>
      <c r="AC321" t="s">
        <v>38</v>
      </c>
      <c r="AD321" t="s">
        <v>52</v>
      </c>
      <c r="AE321" s="1">
        <v>41845.899675925924</v>
      </c>
    </row>
    <row r="322" spans="1:31" x14ac:dyDescent="0.15">
      <c r="A322">
        <v>321</v>
      </c>
      <c r="B322">
        <v>175</v>
      </c>
      <c r="C322">
        <v>1517</v>
      </c>
      <c r="D322" t="s">
        <v>1216</v>
      </c>
      <c r="E322" t="s">
        <v>1217</v>
      </c>
      <c r="F322" t="s">
        <v>2</v>
      </c>
      <c r="G322" t="s">
        <v>1218</v>
      </c>
      <c r="H322" t="s">
        <v>1219</v>
      </c>
      <c r="I322" t="s">
        <v>5</v>
      </c>
      <c r="K322" t="s">
        <v>6</v>
      </c>
      <c r="N322" t="s">
        <v>7</v>
      </c>
      <c r="O322" t="s">
        <v>1220</v>
      </c>
      <c r="Q322">
        <v>113</v>
      </c>
      <c r="R322" t="s">
        <v>1221</v>
      </c>
      <c r="S322">
        <v>30</v>
      </c>
      <c r="T322" t="s">
        <v>1222</v>
      </c>
      <c r="U322">
        <v>-1</v>
      </c>
      <c r="V322">
        <v>-1</v>
      </c>
      <c r="W322">
        <v>6.3387000000000002</v>
      </c>
      <c r="X322" t="s">
        <v>1223</v>
      </c>
      <c r="Y322" t="s">
        <v>1224</v>
      </c>
      <c r="Z322">
        <v>28548</v>
      </c>
      <c r="AA322" t="s">
        <v>11</v>
      </c>
      <c r="AC322" t="s">
        <v>1225</v>
      </c>
      <c r="AD322" t="s">
        <v>1226</v>
      </c>
      <c r="AE322" s="1">
        <v>41845.899861111109</v>
      </c>
    </row>
    <row r="323" spans="1:31" x14ac:dyDescent="0.15">
      <c r="A323">
        <v>322</v>
      </c>
      <c r="B323">
        <v>175</v>
      </c>
      <c r="C323">
        <v>1517</v>
      </c>
      <c r="D323" t="s">
        <v>1216</v>
      </c>
      <c r="E323" t="s">
        <v>1217</v>
      </c>
      <c r="F323" t="s">
        <v>14</v>
      </c>
      <c r="G323" t="s">
        <v>1227</v>
      </c>
      <c r="H323" t="s">
        <v>1219</v>
      </c>
      <c r="I323" t="s">
        <v>5</v>
      </c>
      <c r="J323" t="s">
        <v>675</v>
      </c>
      <c r="K323" t="s">
        <v>17</v>
      </c>
      <c r="L323" t="s">
        <v>1228</v>
      </c>
      <c r="N323" t="s">
        <v>7</v>
      </c>
      <c r="O323" t="s">
        <v>1229</v>
      </c>
      <c r="P323" t="s">
        <v>1230</v>
      </c>
      <c r="Q323">
        <v>205</v>
      </c>
      <c r="S323">
        <v>-1</v>
      </c>
      <c r="T323" t="s">
        <v>1231</v>
      </c>
      <c r="U323">
        <v>-1</v>
      </c>
      <c r="V323">
        <v>-1</v>
      </c>
      <c r="W323">
        <v>6.3387000000000002</v>
      </c>
      <c r="X323" t="s">
        <v>1232</v>
      </c>
      <c r="Y323" t="s">
        <v>1233</v>
      </c>
      <c r="Z323">
        <v>30034</v>
      </c>
      <c r="AA323" t="s">
        <v>11</v>
      </c>
      <c r="AC323" t="s">
        <v>1234</v>
      </c>
      <c r="AD323" t="s">
        <v>1235</v>
      </c>
      <c r="AE323" s="1">
        <v>41845.899918981479</v>
      </c>
    </row>
    <row r="324" spans="1:31" x14ac:dyDescent="0.15">
      <c r="A324">
        <v>323</v>
      </c>
      <c r="B324">
        <v>175</v>
      </c>
      <c r="C324">
        <v>1517</v>
      </c>
      <c r="D324" t="s">
        <v>1216</v>
      </c>
      <c r="E324" t="s">
        <v>1217</v>
      </c>
      <c r="F324" t="s">
        <v>24</v>
      </c>
      <c r="G324" t="s">
        <v>1227</v>
      </c>
      <c r="H324" t="s">
        <v>1219</v>
      </c>
      <c r="I324" t="s">
        <v>5</v>
      </c>
      <c r="J324" t="s">
        <v>1236</v>
      </c>
      <c r="K324" t="s">
        <v>17</v>
      </c>
      <c r="L324" t="s">
        <v>1237</v>
      </c>
      <c r="N324" t="s">
        <v>7</v>
      </c>
      <c r="O324" t="s">
        <v>1229</v>
      </c>
      <c r="P324" t="s">
        <v>1230</v>
      </c>
      <c r="Q324">
        <v>143</v>
      </c>
      <c r="S324">
        <v>-1</v>
      </c>
      <c r="T324" t="s">
        <v>1231</v>
      </c>
      <c r="U324">
        <v>-1</v>
      </c>
      <c r="V324">
        <v>-1</v>
      </c>
      <c r="W324">
        <v>6.3387000000000002</v>
      </c>
      <c r="X324" t="s">
        <v>1232</v>
      </c>
      <c r="Y324" t="s">
        <v>1233</v>
      </c>
      <c r="Z324">
        <v>30034</v>
      </c>
      <c r="AA324" t="s">
        <v>11</v>
      </c>
      <c r="AC324" t="s">
        <v>1238</v>
      </c>
      <c r="AD324" t="s">
        <v>1239</v>
      </c>
      <c r="AE324" s="1">
        <v>41845.900011574071</v>
      </c>
    </row>
    <row r="325" spans="1:31" x14ac:dyDescent="0.15">
      <c r="A325">
        <v>324</v>
      </c>
      <c r="B325">
        <v>175</v>
      </c>
      <c r="C325">
        <v>1517</v>
      </c>
      <c r="D325" t="s">
        <v>1216</v>
      </c>
      <c r="E325" t="s">
        <v>1217</v>
      </c>
      <c r="F325" t="s">
        <v>27</v>
      </c>
      <c r="G325" t="s">
        <v>1240</v>
      </c>
      <c r="I325" t="s">
        <v>5</v>
      </c>
      <c r="K325" t="s">
        <v>17</v>
      </c>
      <c r="M325" t="s">
        <v>5</v>
      </c>
      <c r="N325" t="s">
        <v>7</v>
      </c>
      <c r="O325" t="s">
        <v>1241</v>
      </c>
      <c r="P325" t="s">
        <v>1242</v>
      </c>
      <c r="Q325">
        <v>1</v>
      </c>
      <c r="R325" t="s">
        <v>1243</v>
      </c>
      <c r="S325">
        <v>-1</v>
      </c>
      <c r="T325" t="s">
        <v>1244</v>
      </c>
      <c r="U325">
        <v>-1</v>
      </c>
      <c r="V325">
        <v>-1</v>
      </c>
      <c r="W325">
        <v>6.3387000000000002</v>
      </c>
      <c r="Y325" t="s">
        <v>1245</v>
      </c>
      <c r="Z325">
        <v>61071</v>
      </c>
      <c r="AA325" t="s">
        <v>11</v>
      </c>
      <c r="AB325" t="s">
        <v>1246</v>
      </c>
      <c r="AC325" t="s">
        <v>1247</v>
      </c>
      <c r="AD325" t="s">
        <v>1248</v>
      </c>
      <c r="AE325" s="1">
        <v>41845.900023148148</v>
      </c>
    </row>
    <row r="326" spans="1:31" x14ac:dyDescent="0.15">
      <c r="A326">
        <v>325</v>
      </c>
      <c r="B326">
        <v>175</v>
      </c>
      <c r="C326">
        <v>1517</v>
      </c>
      <c r="D326" t="s">
        <v>1216</v>
      </c>
      <c r="E326" t="s">
        <v>1217</v>
      </c>
      <c r="F326" t="s">
        <v>36</v>
      </c>
      <c r="I326" t="s">
        <v>5</v>
      </c>
      <c r="K326" t="s">
        <v>5</v>
      </c>
      <c r="N326" t="s">
        <v>7</v>
      </c>
      <c r="Q326">
        <v>0</v>
      </c>
      <c r="S326">
        <v>-1</v>
      </c>
      <c r="T326" t="s">
        <v>5</v>
      </c>
      <c r="U326">
        <v>-1</v>
      </c>
      <c r="V326">
        <v>-1</v>
      </c>
      <c r="W326">
        <v>6.3387000000000002</v>
      </c>
      <c r="Z326">
        <v>-1</v>
      </c>
      <c r="AA326" t="s">
        <v>11</v>
      </c>
      <c r="AC326" t="s">
        <v>38</v>
      </c>
      <c r="AD326" t="s">
        <v>52</v>
      </c>
      <c r="AE326" s="1">
        <v>41845.900046296294</v>
      </c>
    </row>
    <row r="327" spans="1:31" x14ac:dyDescent="0.15">
      <c r="A327">
        <v>326</v>
      </c>
      <c r="B327">
        <v>175</v>
      </c>
      <c r="C327">
        <v>1517</v>
      </c>
      <c r="D327" t="s">
        <v>1216</v>
      </c>
      <c r="E327" t="s">
        <v>1217</v>
      </c>
      <c r="F327" t="s">
        <v>40</v>
      </c>
      <c r="G327" t="s">
        <v>1249</v>
      </c>
      <c r="H327" t="s">
        <v>1250</v>
      </c>
      <c r="I327" t="s">
        <v>312</v>
      </c>
      <c r="K327" t="s">
        <v>6</v>
      </c>
      <c r="N327" t="s">
        <v>7</v>
      </c>
      <c r="P327" t="s">
        <v>1251</v>
      </c>
      <c r="Q327">
        <v>1</v>
      </c>
      <c r="R327" t="s">
        <v>1252</v>
      </c>
      <c r="S327">
        <v>100</v>
      </c>
      <c r="T327" t="s">
        <v>5</v>
      </c>
      <c r="U327">
        <v>-1</v>
      </c>
      <c r="V327">
        <v>-1</v>
      </c>
      <c r="W327">
        <v>6.3387000000000002</v>
      </c>
      <c r="Y327" t="s">
        <v>1253</v>
      </c>
      <c r="Z327">
        <v>244</v>
      </c>
      <c r="AA327" t="s">
        <v>11</v>
      </c>
      <c r="AC327" t="s">
        <v>1254</v>
      </c>
      <c r="AD327" t="s">
        <v>1255</v>
      </c>
      <c r="AE327" s="1">
        <v>41845.900069444448</v>
      </c>
    </row>
    <row r="328" spans="1:31" x14ac:dyDescent="0.15">
      <c r="A328">
        <v>327</v>
      </c>
      <c r="B328">
        <v>175</v>
      </c>
      <c r="C328">
        <v>1517</v>
      </c>
      <c r="D328" t="s">
        <v>1216</v>
      </c>
      <c r="E328" t="s">
        <v>1217</v>
      </c>
      <c r="F328" t="s">
        <v>49</v>
      </c>
      <c r="G328" t="s">
        <v>1227</v>
      </c>
      <c r="H328" t="s">
        <v>1219</v>
      </c>
      <c r="I328" t="s">
        <v>5</v>
      </c>
      <c r="K328" t="s">
        <v>5</v>
      </c>
      <c r="N328" t="s">
        <v>7</v>
      </c>
      <c r="O328" t="s">
        <v>1229</v>
      </c>
      <c r="P328" t="s">
        <v>1230</v>
      </c>
      <c r="Q328">
        <v>94</v>
      </c>
      <c r="T328" t="s">
        <v>5</v>
      </c>
      <c r="U328">
        <v>-1</v>
      </c>
      <c r="V328">
        <v>-1</v>
      </c>
      <c r="W328">
        <v>6.3387000000000002</v>
      </c>
      <c r="Y328" t="s">
        <v>1233</v>
      </c>
      <c r="Z328">
        <v>-1</v>
      </c>
      <c r="AA328" t="s">
        <v>11</v>
      </c>
      <c r="AC328" t="s">
        <v>1256</v>
      </c>
      <c r="AD328" t="s">
        <v>1257</v>
      </c>
      <c r="AE328" s="1">
        <v>41845.90011574074</v>
      </c>
    </row>
    <row r="329" spans="1:31" x14ac:dyDescent="0.15">
      <c r="A329">
        <v>328</v>
      </c>
      <c r="B329">
        <v>175</v>
      </c>
      <c r="C329">
        <v>1517</v>
      </c>
      <c r="D329" t="s">
        <v>1216</v>
      </c>
      <c r="E329" t="s">
        <v>1217</v>
      </c>
      <c r="F329" t="s">
        <v>51</v>
      </c>
      <c r="I329" t="s">
        <v>5</v>
      </c>
      <c r="K329" t="s">
        <v>5</v>
      </c>
      <c r="N329" t="s">
        <v>7</v>
      </c>
      <c r="Q329">
        <v>0</v>
      </c>
      <c r="S329">
        <v>-1</v>
      </c>
      <c r="T329" t="s">
        <v>5</v>
      </c>
      <c r="U329">
        <v>-1</v>
      </c>
      <c r="V329">
        <v>-1</v>
      </c>
      <c r="W329">
        <v>6.3387000000000002</v>
      </c>
      <c r="Z329">
        <v>-1</v>
      </c>
      <c r="AA329" t="s">
        <v>11</v>
      </c>
      <c r="AC329" t="s">
        <v>38</v>
      </c>
      <c r="AD329" t="s">
        <v>52</v>
      </c>
      <c r="AE329" s="1">
        <v>41845.90016203704</v>
      </c>
    </row>
    <row r="330" spans="1:31" x14ac:dyDescent="0.15">
      <c r="A330">
        <v>329</v>
      </c>
      <c r="B330">
        <v>175</v>
      </c>
      <c r="C330">
        <v>1517</v>
      </c>
      <c r="D330" t="s">
        <v>1216</v>
      </c>
      <c r="E330" t="s">
        <v>1217</v>
      </c>
      <c r="F330" t="s">
        <v>53</v>
      </c>
      <c r="I330" t="s">
        <v>5</v>
      </c>
      <c r="K330" t="s">
        <v>5</v>
      </c>
      <c r="N330" t="s">
        <v>7</v>
      </c>
      <c r="Q330">
        <v>0</v>
      </c>
      <c r="S330">
        <v>-1</v>
      </c>
      <c r="T330" t="s">
        <v>5</v>
      </c>
      <c r="U330">
        <v>-1</v>
      </c>
      <c r="V330">
        <v>-1</v>
      </c>
      <c r="W330">
        <v>6.3387000000000002</v>
      </c>
      <c r="Z330">
        <v>-1</v>
      </c>
      <c r="AA330" t="s">
        <v>11</v>
      </c>
      <c r="AC330" t="s">
        <v>38</v>
      </c>
      <c r="AD330" t="s">
        <v>52</v>
      </c>
      <c r="AE330" s="1">
        <v>41845.900208333333</v>
      </c>
    </row>
    <row r="331" spans="1:31" x14ac:dyDescent="0.15">
      <c r="A331">
        <v>330</v>
      </c>
      <c r="B331">
        <v>175</v>
      </c>
      <c r="C331">
        <v>1517</v>
      </c>
      <c r="D331" t="s">
        <v>1216</v>
      </c>
      <c r="E331" t="s">
        <v>1217</v>
      </c>
      <c r="F331" t="s">
        <v>54</v>
      </c>
      <c r="I331" t="s">
        <v>5</v>
      </c>
      <c r="K331" t="s">
        <v>5</v>
      </c>
      <c r="N331" t="s">
        <v>7</v>
      </c>
      <c r="Q331">
        <v>0</v>
      </c>
      <c r="S331">
        <v>-1</v>
      </c>
      <c r="T331" t="s">
        <v>5</v>
      </c>
      <c r="U331">
        <v>-1</v>
      </c>
      <c r="V331">
        <v>-1</v>
      </c>
      <c r="W331">
        <v>6.3387000000000002</v>
      </c>
      <c r="Z331">
        <v>-1</v>
      </c>
      <c r="AA331" t="s">
        <v>11</v>
      </c>
      <c r="AC331" t="s">
        <v>38</v>
      </c>
      <c r="AD331" t="s">
        <v>52</v>
      </c>
      <c r="AE331" s="1">
        <v>41845.900231481479</v>
      </c>
    </row>
    <row r="332" spans="1:31" x14ac:dyDescent="0.15">
      <c r="A332">
        <v>331</v>
      </c>
      <c r="B332">
        <v>175</v>
      </c>
      <c r="C332">
        <v>6117</v>
      </c>
      <c r="D332" t="s">
        <v>1258</v>
      </c>
      <c r="E332" t="s">
        <v>1259</v>
      </c>
      <c r="F332" t="s">
        <v>2</v>
      </c>
      <c r="G332" t="s">
        <v>1260</v>
      </c>
      <c r="H332" t="s">
        <v>322</v>
      </c>
      <c r="I332" t="s">
        <v>5</v>
      </c>
      <c r="K332" t="s">
        <v>6</v>
      </c>
      <c r="N332" t="s">
        <v>7</v>
      </c>
      <c r="O332" t="s">
        <v>1261</v>
      </c>
      <c r="P332" t="s">
        <v>1262</v>
      </c>
      <c r="Q332">
        <v>61</v>
      </c>
      <c r="R332" t="s">
        <v>1263</v>
      </c>
      <c r="S332">
        <v>-1</v>
      </c>
      <c r="T332" t="s">
        <v>1264</v>
      </c>
      <c r="U332">
        <v>1240</v>
      </c>
      <c r="V332">
        <v>-1</v>
      </c>
      <c r="W332">
        <v>6.3387000000000002</v>
      </c>
      <c r="X332" t="s">
        <v>1265</v>
      </c>
      <c r="Y332" t="s">
        <v>1266</v>
      </c>
      <c r="Z332">
        <v>36720</v>
      </c>
      <c r="AA332" t="s">
        <v>11</v>
      </c>
      <c r="AC332" t="s">
        <v>1267</v>
      </c>
      <c r="AD332" t="s">
        <v>1268</v>
      </c>
      <c r="AE332" s="1">
        <v>41845.90042824074</v>
      </c>
    </row>
    <row r="333" spans="1:31" x14ac:dyDescent="0.15">
      <c r="A333">
        <v>332</v>
      </c>
      <c r="B333">
        <v>175</v>
      </c>
      <c r="C333">
        <v>6117</v>
      </c>
      <c r="D333" t="s">
        <v>1258</v>
      </c>
      <c r="E333" t="s">
        <v>1259</v>
      </c>
      <c r="F333" t="s">
        <v>14</v>
      </c>
      <c r="G333" t="s">
        <v>1269</v>
      </c>
      <c r="H333" t="s">
        <v>1270</v>
      </c>
      <c r="I333" t="s">
        <v>5</v>
      </c>
      <c r="J333" t="s">
        <v>456</v>
      </c>
      <c r="K333" t="s">
        <v>17</v>
      </c>
      <c r="L333" t="s">
        <v>1271</v>
      </c>
      <c r="N333" t="s">
        <v>7</v>
      </c>
      <c r="P333" t="s">
        <v>1272</v>
      </c>
      <c r="Q333">
        <v>69</v>
      </c>
      <c r="R333" t="s">
        <v>1273</v>
      </c>
      <c r="S333">
        <v>-1</v>
      </c>
      <c r="T333" t="s">
        <v>973</v>
      </c>
      <c r="U333">
        <v>1630</v>
      </c>
      <c r="V333">
        <v>-1</v>
      </c>
      <c r="W333">
        <v>6.3387000000000002</v>
      </c>
      <c r="X333" t="s">
        <v>1265</v>
      </c>
      <c r="Y333" t="s">
        <v>1274</v>
      </c>
      <c r="Z333">
        <v>23142</v>
      </c>
      <c r="AA333" t="s">
        <v>11</v>
      </c>
      <c r="AC333" t="s">
        <v>1275</v>
      </c>
      <c r="AD333" t="s">
        <v>1276</v>
      </c>
      <c r="AE333" s="1">
        <v>41845.90047453704</v>
      </c>
    </row>
    <row r="334" spans="1:31" x14ac:dyDescent="0.15">
      <c r="A334">
        <v>333</v>
      </c>
      <c r="B334">
        <v>175</v>
      </c>
      <c r="C334">
        <v>6117</v>
      </c>
      <c r="D334" t="s">
        <v>1258</v>
      </c>
      <c r="E334" t="s">
        <v>1259</v>
      </c>
      <c r="F334" t="s">
        <v>24</v>
      </c>
      <c r="G334" t="s">
        <v>1269</v>
      </c>
      <c r="H334" t="s">
        <v>1270</v>
      </c>
      <c r="I334" t="s">
        <v>5</v>
      </c>
      <c r="J334" t="s">
        <v>456</v>
      </c>
      <c r="K334" t="s">
        <v>17</v>
      </c>
      <c r="L334" t="s">
        <v>1271</v>
      </c>
      <c r="N334" t="s">
        <v>7</v>
      </c>
      <c r="P334" t="s">
        <v>1272</v>
      </c>
      <c r="Q334">
        <v>61</v>
      </c>
      <c r="S334">
        <v>-1</v>
      </c>
      <c r="T334" t="s">
        <v>973</v>
      </c>
      <c r="U334">
        <v>-1</v>
      </c>
      <c r="V334">
        <v>-1</v>
      </c>
      <c r="W334">
        <v>6.3387000000000002</v>
      </c>
      <c r="X334" t="s">
        <v>1265</v>
      </c>
      <c r="Y334" t="s">
        <v>1274</v>
      </c>
      <c r="Z334">
        <v>23142</v>
      </c>
      <c r="AA334" t="s">
        <v>11</v>
      </c>
      <c r="AC334" t="s">
        <v>1277</v>
      </c>
      <c r="AD334" t="s">
        <v>1278</v>
      </c>
      <c r="AE334" s="1">
        <v>41845.900520833333</v>
      </c>
    </row>
    <row r="335" spans="1:31" x14ac:dyDescent="0.15">
      <c r="A335">
        <v>334</v>
      </c>
      <c r="B335">
        <v>175</v>
      </c>
      <c r="C335">
        <v>6117</v>
      </c>
      <c r="D335" t="s">
        <v>1258</v>
      </c>
      <c r="E335" t="s">
        <v>1259</v>
      </c>
      <c r="F335" t="s">
        <v>27</v>
      </c>
      <c r="G335" t="s">
        <v>1279</v>
      </c>
      <c r="I335" t="s">
        <v>5</v>
      </c>
      <c r="K335" t="s">
        <v>17</v>
      </c>
      <c r="M335" t="s">
        <v>5</v>
      </c>
      <c r="N335" t="s">
        <v>7</v>
      </c>
      <c r="O335">
        <f>1-434-243-5033</f>
        <v>-5709</v>
      </c>
      <c r="P335" t="s">
        <v>1280</v>
      </c>
      <c r="Q335">
        <v>1</v>
      </c>
      <c r="R335" t="s">
        <v>1281</v>
      </c>
      <c r="S335">
        <v>215</v>
      </c>
      <c r="T335" t="s">
        <v>1282</v>
      </c>
      <c r="U335">
        <v>-1</v>
      </c>
      <c r="V335">
        <v>-1</v>
      </c>
      <c r="W335">
        <v>6.3387000000000002</v>
      </c>
      <c r="Y335">
        <f>1-434-924-7281</f>
        <v>-8638</v>
      </c>
      <c r="Z335">
        <v>112000</v>
      </c>
      <c r="AA335" t="s">
        <v>11</v>
      </c>
      <c r="AB335" t="s">
        <v>154</v>
      </c>
      <c r="AC335" t="s">
        <v>1283</v>
      </c>
      <c r="AD335" t="s">
        <v>1284</v>
      </c>
      <c r="AE335" s="1">
        <v>41845.90053240741</v>
      </c>
    </row>
    <row r="336" spans="1:31" x14ac:dyDescent="0.15">
      <c r="A336">
        <v>335</v>
      </c>
      <c r="B336">
        <v>175</v>
      </c>
      <c r="C336">
        <v>6117</v>
      </c>
      <c r="D336" t="s">
        <v>1258</v>
      </c>
      <c r="E336" t="s">
        <v>1259</v>
      </c>
      <c r="F336" t="s">
        <v>36</v>
      </c>
      <c r="G336" t="s">
        <v>1260</v>
      </c>
      <c r="H336" t="s">
        <v>322</v>
      </c>
      <c r="I336" t="s">
        <v>5</v>
      </c>
      <c r="K336" t="s">
        <v>6</v>
      </c>
      <c r="N336" t="s">
        <v>7</v>
      </c>
      <c r="O336" t="s">
        <v>1261</v>
      </c>
      <c r="P336" t="s">
        <v>1262</v>
      </c>
      <c r="Q336">
        <v>6</v>
      </c>
      <c r="R336" t="s">
        <v>1263</v>
      </c>
      <c r="S336">
        <v>-1</v>
      </c>
      <c r="T336" t="s">
        <v>1264</v>
      </c>
      <c r="U336">
        <v>1240</v>
      </c>
      <c r="V336">
        <v>-1</v>
      </c>
      <c r="W336">
        <v>6.3387000000000002</v>
      </c>
      <c r="X336" t="s">
        <v>1265</v>
      </c>
      <c r="Z336">
        <v>36720</v>
      </c>
      <c r="AA336" t="s">
        <v>11</v>
      </c>
      <c r="AC336" t="s">
        <v>1285</v>
      </c>
      <c r="AD336" t="s">
        <v>1286</v>
      </c>
      <c r="AE336" s="1">
        <v>41845.900555555556</v>
      </c>
    </row>
    <row r="337" spans="1:31" x14ac:dyDescent="0.15">
      <c r="A337">
        <v>336</v>
      </c>
      <c r="B337">
        <v>175</v>
      </c>
      <c r="C337">
        <v>6117</v>
      </c>
      <c r="D337" t="s">
        <v>1258</v>
      </c>
      <c r="E337" t="s">
        <v>1259</v>
      </c>
      <c r="F337" t="s">
        <v>40</v>
      </c>
      <c r="I337" t="s">
        <v>5</v>
      </c>
      <c r="K337" t="s">
        <v>5</v>
      </c>
      <c r="N337" t="s">
        <v>7</v>
      </c>
      <c r="Q337">
        <v>0</v>
      </c>
      <c r="S337">
        <v>-1</v>
      </c>
      <c r="T337" t="s">
        <v>5</v>
      </c>
      <c r="U337">
        <v>-1</v>
      </c>
      <c r="V337">
        <v>-1</v>
      </c>
      <c r="W337">
        <v>6.3387000000000002</v>
      </c>
      <c r="Z337">
        <v>-1</v>
      </c>
      <c r="AA337" t="s">
        <v>11</v>
      </c>
      <c r="AC337" t="s">
        <v>38</v>
      </c>
      <c r="AD337" t="s">
        <v>52</v>
      </c>
      <c r="AE337" s="1">
        <v>41845.900601851848</v>
      </c>
    </row>
    <row r="338" spans="1:31" x14ac:dyDescent="0.15">
      <c r="A338">
        <v>337</v>
      </c>
      <c r="B338">
        <v>175</v>
      </c>
      <c r="C338">
        <v>6117</v>
      </c>
      <c r="D338" t="s">
        <v>1258</v>
      </c>
      <c r="E338" t="s">
        <v>1259</v>
      </c>
      <c r="F338" t="s">
        <v>49</v>
      </c>
      <c r="G338" t="s">
        <v>1269</v>
      </c>
      <c r="H338" t="s">
        <v>1270</v>
      </c>
      <c r="I338" t="s">
        <v>5</v>
      </c>
      <c r="K338" t="s">
        <v>5</v>
      </c>
      <c r="N338" t="s">
        <v>7</v>
      </c>
      <c r="P338" t="s">
        <v>1272</v>
      </c>
      <c r="Q338">
        <v>24</v>
      </c>
      <c r="T338" t="s">
        <v>5</v>
      </c>
      <c r="U338">
        <v>1630</v>
      </c>
      <c r="V338">
        <v>-1</v>
      </c>
      <c r="W338">
        <v>6.3387000000000002</v>
      </c>
      <c r="Y338" t="s">
        <v>1274</v>
      </c>
      <c r="Z338">
        <v>23142</v>
      </c>
      <c r="AA338" t="s">
        <v>11</v>
      </c>
      <c r="AC338" t="s">
        <v>1287</v>
      </c>
      <c r="AD338" t="s">
        <v>1288</v>
      </c>
      <c r="AE338" s="1">
        <v>41845.900636574072</v>
      </c>
    </row>
    <row r="339" spans="1:31" x14ac:dyDescent="0.15">
      <c r="A339">
        <v>338</v>
      </c>
      <c r="B339">
        <v>175</v>
      </c>
      <c r="C339">
        <v>6117</v>
      </c>
      <c r="D339" t="s">
        <v>1258</v>
      </c>
      <c r="E339" t="s">
        <v>1259</v>
      </c>
      <c r="F339" t="s">
        <v>51</v>
      </c>
      <c r="I339" t="s">
        <v>5</v>
      </c>
      <c r="K339" t="s">
        <v>5</v>
      </c>
      <c r="N339" t="s">
        <v>7</v>
      </c>
      <c r="Q339">
        <v>0</v>
      </c>
      <c r="S339">
        <v>-1</v>
      </c>
      <c r="T339" t="s">
        <v>5</v>
      </c>
      <c r="U339">
        <v>-1</v>
      </c>
      <c r="V339">
        <v>-1</v>
      </c>
      <c r="W339">
        <v>6.3387000000000002</v>
      </c>
      <c r="Z339">
        <v>-1</v>
      </c>
      <c r="AA339" t="s">
        <v>11</v>
      </c>
      <c r="AC339" t="s">
        <v>38</v>
      </c>
      <c r="AD339" t="s">
        <v>52</v>
      </c>
      <c r="AE339" s="1">
        <v>41845.900648148148</v>
      </c>
    </row>
    <row r="340" spans="1:31" x14ac:dyDescent="0.15">
      <c r="A340">
        <v>339</v>
      </c>
      <c r="B340">
        <v>175</v>
      </c>
      <c r="C340">
        <v>6117</v>
      </c>
      <c r="D340" t="s">
        <v>1258</v>
      </c>
      <c r="E340" t="s">
        <v>1259</v>
      </c>
      <c r="F340" t="s">
        <v>53</v>
      </c>
      <c r="I340" t="s">
        <v>5</v>
      </c>
      <c r="K340" t="s">
        <v>5</v>
      </c>
      <c r="N340" t="s">
        <v>7</v>
      </c>
      <c r="Q340">
        <v>0</v>
      </c>
      <c r="S340">
        <v>-1</v>
      </c>
      <c r="T340" t="s">
        <v>5</v>
      </c>
      <c r="U340">
        <v>-1</v>
      </c>
      <c r="V340">
        <v>-1</v>
      </c>
      <c r="W340">
        <v>6.3387000000000002</v>
      </c>
      <c r="Z340">
        <v>-1</v>
      </c>
      <c r="AA340" t="s">
        <v>11</v>
      </c>
      <c r="AC340" t="s">
        <v>38</v>
      </c>
      <c r="AD340" t="s">
        <v>52</v>
      </c>
      <c r="AE340" s="1">
        <v>41845.900659722225</v>
      </c>
    </row>
    <row r="341" spans="1:31" x14ac:dyDescent="0.15">
      <c r="A341">
        <v>340</v>
      </c>
      <c r="B341">
        <v>175</v>
      </c>
      <c r="C341">
        <v>6117</v>
      </c>
      <c r="D341" t="s">
        <v>1258</v>
      </c>
      <c r="E341" t="s">
        <v>1259</v>
      </c>
      <c r="F341" t="s">
        <v>54</v>
      </c>
      <c r="I341" t="s">
        <v>5</v>
      </c>
      <c r="K341" t="s">
        <v>5</v>
      </c>
      <c r="N341" t="s">
        <v>7</v>
      </c>
      <c r="Q341">
        <v>0</v>
      </c>
      <c r="S341">
        <v>-1</v>
      </c>
      <c r="T341" t="s">
        <v>5</v>
      </c>
      <c r="U341">
        <v>-1</v>
      </c>
      <c r="V341">
        <v>-1</v>
      </c>
      <c r="W341">
        <v>6.3387000000000002</v>
      </c>
      <c r="Z341">
        <v>-1</v>
      </c>
      <c r="AA341" t="s">
        <v>11</v>
      </c>
      <c r="AC341" t="s">
        <v>38</v>
      </c>
      <c r="AD341" t="s">
        <v>52</v>
      </c>
      <c r="AE341" s="1">
        <v>41845.900671296295</v>
      </c>
    </row>
    <row r="342" spans="1:31" x14ac:dyDescent="0.15">
      <c r="A342">
        <v>341</v>
      </c>
      <c r="B342">
        <v>175</v>
      </c>
      <c r="C342">
        <v>115</v>
      </c>
      <c r="D342" t="s">
        <v>1289</v>
      </c>
      <c r="E342" t="s">
        <v>1290</v>
      </c>
      <c r="F342" t="s">
        <v>2</v>
      </c>
      <c r="G342" t="s">
        <v>1291</v>
      </c>
      <c r="H342" t="s">
        <v>1292</v>
      </c>
      <c r="I342" t="s">
        <v>5</v>
      </c>
      <c r="J342" t="s">
        <v>1019</v>
      </c>
      <c r="K342" t="s">
        <v>6</v>
      </c>
      <c r="L342" t="s">
        <v>1293</v>
      </c>
      <c r="N342" t="s">
        <v>7</v>
      </c>
      <c r="O342" t="s">
        <v>1294</v>
      </c>
      <c r="P342" t="s">
        <v>1295</v>
      </c>
      <c r="Q342">
        <v>295</v>
      </c>
      <c r="R342" t="s">
        <v>1296</v>
      </c>
      <c r="S342">
        <v>-1</v>
      </c>
      <c r="T342" t="s">
        <v>5</v>
      </c>
      <c r="U342">
        <v>-1</v>
      </c>
      <c r="V342">
        <v>-1</v>
      </c>
      <c r="W342">
        <v>6.3387000000000002</v>
      </c>
      <c r="X342" t="s">
        <v>1297</v>
      </c>
      <c r="Y342" t="s">
        <v>1298</v>
      </c>
      <c r="Z342">
        <v>23654</v>
      </c>
      <c r="AA342" t="s">
        <v>11</v>
      </c>
      <c r="AC342" t="s">
        <v>1299</v>
      </c>
      <c r="AD342" t="s">
        <v>1300</v>
      </c>
      <c r="AE342" s="1">
        <v>41845.90084490741</v>
      </c>
    </row>
    <row r="343" spans="1:31" x14ac:dyDescent="0.15">
      <c r="A343">
        <v>342</v>
      </c>
      <c r="B343">
        <v>175</v>
      </c>
      <c r="C343">
        <v>115</v>
      </c>
      <c r="D343" t="s">
        <v>1289</v>
      </c>
      <c r="E343" t="s">
        <v>1290</v>
      </c>
      <c r="F343" t="s">
        <v>14</v>
      </c>
      <c r="G343" t="s">
        <v>1301</v>
      </c>
      <c r="H343" t="s">
        <v>1302</v>
      </c>
      <c r="I343" t="s">
        <v>5</v>
      </c>
      <c r="K343" t="s">
        <v>17</v>
      </c>
      <c r="L343" t="s">
        <v>1303</v>
      </c>
      <c r="N343" t="s">
        <v>7</v>
      </c>
      <c r="O343" t="s">
        <v>1304</v>
      </c>
      <c r="P343" t="s">
        <v>1295</v>
      </c>
      <c r="Q343">
        <v>208</v>
      </c>
      <c r="S343">
        <v>-1</v>
      </c>
      <c r="T343" t="s">
        <v>1305</v>
      </c>
      <c r="U343">
        <v>1020</v>
      </c>
      <c r="V343">
        <v>-1</v>
      </c>
      <c r="W343">
        <v>6.3387000000000002</v>
      </c>
      <c r="X343" t="s">
        <v>1297</v>
      </c>
      <c r="Y343" t="s">
        <v>1306</v>
      </c>
      <c r="Z343">
        <v>19490</v>
      </c>
      <c r="AA343" t="s">
        <v>11</v>
      </c>
      <c r="AC343" t="s">
        <v>1307</v>
      </c>
      <c r="AD343" t="s">
        <v>1308</v>
      </c>
      <c r="AE343" s="1">
        <v>41845.900914351849</v>
      </c>
    </row>
    <row r="344" spans="1:31" x14ac:dyDescent="0.15">
      <c r="A344">
        <v>343</v>
      </c>
      <c r="B344">
        <v>175</v>
      </c>
      <c r="C344">
        <v>115</v>
      </c>
      <c r="D344" t="s">
        <v>1289</v>
      </c>
      <c r="E344" t="s">
        <v>1290</v>
      </c>
      <c r="F344" t="s">
        <v>24</v>
      </c>
      <c r="G344" t="s">
        <v>1301</v>
      </c>
      <c r="H344" t="s">
        <v>1302</v>
      </c>
      <c r="I344" t="s">
        <v>5</v>
      </c>
      <c r="K344" t="s">
        <v>17</v>
      </c>
      <c r="L344" t="s">
        <v>1303</v>
      </c>
      <c r="N344" t="s">
        <v>7</v>
      </c>
      <c r="O344" t="s">
        <v>1304</v>
      </c>
      <c r="P344" t="s">
        <v>1295</v>
      </c>
      <c r="Q344">
        <v>128</v>
      </c>
      <c r="S344">
        <v>-1</v>
      </c>
      <c r="T344" t="s">
        <v>1305</v>
      </c>
      <c r="U344">
        <v>1020</v>
      </c>
      <c r="V344">
        <v>-1</v>
      </c>
      <c r="W344">
        <v>6.3387000000000002</v>
      </c>
      <c r="X344" t="s">
        <v>1297</v>
      </c>
      <c r="Y344" t="s">
        <v>1306</v>
      </c>
      <c r="Z344">
        <v>19490</v>
      </c>
      <c r="AA344" t="s">
        <v>11</v>
      </c>
      <c r="AC344" t="s">
        <v>1309</v>
      </c>
      <c r="AD344" t="s">
        <v>1310</v>
      </c>
      <c r="AE344" s="1">
        <v>41845.900972222225</v>
      </c>
    </row>
    <row r="345" spans="1:31" x14ac:dyDescent="0.15">
      <c r="A345">
        <v>344</v>
      </c>
      <c r="B345">
        <v>175</v>
      </c>
      <c r="C345">
        <v>115</v>
      </c>
      <c r="D345" t="s">
        <v>1289</v>
      </c>
      <c r="E345" t="s">
        <v>1290</v>
      </c>
      <c r="F345" t="s">
        <v>27</v>
      </c>
      <c r="G345" t="s">
        <v>1311</v>
      </c>
      <c r="I345" t="s">
        <v>5</v>
      </c>
      <c r="K345" t="s">
        <v>17</v>
      </c>
      <c r="L345" t="s">
        <v>1312</v>
      </c>
      <c r="M345" t="s">
        <v>5</v>
      </c>
      <c r="N345" t="s">
        <v>7</v>
      </c>
      <c r="P345" t="s">
        <v>1313</v>
      </c>
      <c r="Q345">
        <v>1</v>
      </c>
      <c r="R345" t="s">
        <v>1314</v>
      </c>
      <c r="S345">
        <v>-1</v>
      </c>
      <c r="T345" t="s">
        <v>1315</v>
      </c>
      <c r="U345">
        <v>-1</v>
      </c>
      <c r="V345">
        <v>-1</v>
      </c>
      <c r="W345">
        <v>6.3387000000000002</v>
      </c>
      <c r="Y345" t="s">
        <v>1316</v>
      </c>
      <c r="Z345">
        <v>78300</v>
      </c>
      <c r="AA345" t="s">
        <v>11</v>
      </c>
      <c r="AB345" t="s">
        <v>196</v>
      </c>
      <c r="AC345" t="s">
        <v>1317</v>
      </c>
      <c r="AD345" t="s">
        <v>1318</v>
      </c>
      <c r="AE345" s="1">
        <v>41845.900983796295</v>
      </c>
    </row>
    <row r="346" spans="1:31" x14ac:dyDescent="0.15">
      <c r="A346">
        <v>345</v>
      </c>
      <c r="B346">
        <v>175</v>
      </c>
      <c r="C346">
        <v>115</v>
      </c>
      <c r="D346" t="s">
        <v>1289</v>
      </c>
      <c r="E346" t="s">
        <v>1290</v>
      </c>
      <c r="F346" t="s">
        <v>36</v>
      </c>
      <c r="G346" t="s">
        <v>1291</v>
      </c>
      <c r="H346" t="s">
        <v>1292</v>
      </c>
      <c r="I346" t="s">
        <v>5</v>
      </c>
      <c r="J346" t="s">
        <v>1019</v>
      </c>
      <c r="K346" t="s">
        <v>6</v>
      </c>
      <c r="L346" t="s">
        <v>1293</v>
      </c>
      <c r="N346" t="s">
        <v>7</v>
      </c>
      <c r="O346" t="s">
        <v>1294</v>
      </c>
      <c r="P346" t="s">
        <v>1295</v>
      </c>
      <c r="Q346">
        <v>64</v>
      </c>
      <c r="R346" t="s">
        <v>1296</v>
      </c>
      <c r="S346">
        <v>-1</v>
      </c>
      <c r="T346" t="s">
        <v>5</v>
      </c>
      <c r="U346">
        <v>-1</v>
      </c>
      <c r="V346">
        <v>-1</v>
      </c>
      <c r="W346">
        <v>6.3387000000000002</v>
      </c>
      <c r="X346" t="s">
        <v>1297</v>
      </c>
      <c r="Y346" t="s">
        <v>1298</v>
      </c>
      <c r="Z346">
        <v>23654</v>
      </c>
      <c r="AA346" t="s">
        <v>11</v>
      </c>
      <c r="AC346" t="s">
        <v>1319</v>
      </c>
      <c r="AD346" t="s">
        <v>1320</v>
      </c>
      <c r="AE346" s="1">
        <v>41845.901030092595</v>
      </c>
    </row>
    <row r="347" spans="1:31" x14ac:dyDescent="0.15">
      <c r="A347">
        <v>346</v>
      </c>
      <c r="B347">
        <v>175</v>
      </c>
      <c r="C347">
        <v>115</v>
      </c>
      <c r="D347" t="s">
        <v>1289</v>
      </c>
      <c r="E347" t="s">
        <v>1290</v>
      </c>
      <c r="F347" t="s">
        <v>40</v>
      </c>
      <c r="G347" t="s">
        <v>1321</v>
      </c>
      <c r="H347" t="s">
        <v>1292</v>
      </c>
      <c r="I347" t="s">
        <v>43</v>
      </c>
      <c r="K347" t="s">
        <v>6</v>
      </c>
      <c r="N347" t="s">
        <v>7</v>
      </c>
      <c r="P347" t="s">
        <v>1322</v>
      </c>
      <c r="Q347">
        <v>1</v>
      </c>
      <c r="R347" t="s">
        <v>1323</v>
      </c>
      <c r="S347">
        <v>-1</v>
      </c>
      <c r="T347" t="s">
        <v>5</v>
      </c>
      <c r="U347">
        <v>-1</v>
      </c>
      <c r="V347">
        <v>-1</v>
      </c>
      <c r="W347">
        <v>6.3387000000000002</v>
      </c>
      <c r="Y347" t="s">
        <v>1324</v>
      </c>
      <c r="Z347">
        <v>-1</v>
      </c>
      <c r="AA347" t="s">
        <v>11</v>
      </c>
      <c r="AC347" t="s">
        <v>1325</v>
      </c>
      <c r="AD347" t="s">
        <v>1326</v>
      </c>
      <c r="AE347" s="1">
        <v>41845.901041666664</v>
      </c>
    </row>
    <row r="348" spans="1:31" x14ac:dyDescent="0.15">
      <c r="A348">
        <v>347</v>
      </c>
      <c r="B348">
        <v>175</v>
      </c>
      <c r="C348">
        <v>115</v>
      </c>
      <c r="D348" t="s">
        <v>1289</v>
      </c>
      <c r="E348" t="s">
        <v>1290</v>
      </c>
      <c r="F348" t="s">
        <v>49</v>
      </c>
      <c r="G348" t="s">
        <v>1327</v>
      </c>
      <c r="H348" t="s">
        <v>1302</v>
      </c>
      <c r="I348" t="s">
        <v>5</v>
      </c>
      <c r="K348" t="s">
        <v>5</v>
      </c>
      <c r="N348" t="s">
        <v>7</v>
      </c>
      <c r="O348" t="s">
        <v>1304</v>
      </c>
      <c r="P348" t="s">
        <v>1295</v>
      </c>
      <c r="Q348">
        <v>48</v>
      </c>
      <c r="T348" t="s">
        <v>5</v>
      </c>
      <c r="U348">
        <v>1020</v>
      </c>
      <c r="V348">
        <v>-1</v>
      </c>
      <c r="W348">
        <v>6.3387000000000002</v>
      </c>
      <c r="Y348" t="s">
        <v>1306</v>
      </c>
      <c r="Z348">
        <v>19490</v>
      </c>
      <c r="AA348" t="s">
        <v>11</v>
      </c>
      <c r="AC348" t="s">
        <v>1328</v>
      </c>
      <c r="AD348" t="s">
        <v>1329</v>
      </c>
      <c r="AE348" s="1">
        <v>41845.901099537034</v>
      </c>
    </row>
    <row r="349" spans="1:31" x14ac:dyDescent="0.15">
      <c r="A349">
        <v>348</v>
      </c>
      <c r="B349">
        <v>175</v>
      </c>
      <c r="C349">
        <v>115</v>
      </c>
      <c r="D349" t="s">
        <v>1289</v>
      </c>
      <c r="E349" t="s">
        <v>1290</v>
      </c>
      <c r="F349" t="s">
        <v>51</v>
      </c>
      <c r="G349" t="s">
        <v>1291</v>
      </c>
      <c r="H349" t="s">
        <v>1292</v>
      </c>
      <c r="I349" t="s">
        <v>5</v>
      </c>
      <c r="K349" t="s">
        <v>5</v>
      </c>
      <c r="N349" t="s">
        <v>7</v>
      </c>
      <c r="O349" t="s">
        <v>1294</v>
      </c>
      <c r="P349" t="s">
        <v>1295</v>
      </c>
      <c r="Q349">
        <v>3</v>
      </c>
      <c r="S349">
        <v>-1</v>
      </c>
      <c r="T349" t="s">
        <v>5</v>
      </c>
      <c r="U349">
        <v>-1</v>
      </c>
      <c r="V349">
        <v>-1</v>
      </c>
      <c r="W349">
        <v>6.3387000000000002</v>
      </c>
      <c r="Y349" t="s">
        <v>1298</v>
      </c>
      <c r="Z349">
        <v>-1</v>
      </c>
      <c r="AA349" t="s">
        <v>11</v>
      </c>
      <c r="AC349" t="s">
        <v>1330</v>
      </c>
      <c r="AD349" t="s">
        <v>1331</v>
      </c>
      <c r="AE349" s="1">
        <v>41845.901122685187</v>
      </c>
    </row>
    <row r="350" spans="1:31" x14ac:dyDescent="0.15">
      <c r="A350">
        <v>349</v>
      </c>
      <c r="B350">
        <v>175</v>
      </c>
      <c r="C350">
        <v>115</v>
      </c>
      <c r="D350" t="s">
        <v>1289</v>
      </c>
      <c r="E350" t="s">
        <v>1290</v>
      </c>
      <c r="F350" t="s">
        <v>53</v>
      </c>
      <c r="I350" t="s">
        <v>5</v>
      </c>
      <c r="K350" t="s">
        <v>5</v>
      </c>
      <c r="N350" t="s">
        <v>7</v>
      </c>
      <c r="Q350">
        <v>0</v>
      </c>
      <c r="S350">
        <v>-1</v>
      </c>
      <c r="T350" t="s">
        <v>5</v>
      </c>
      <c r="U350">
        <v>-1</v>
      </c>
      <c r="V350">
        <v>-1</v>
      </c>
      <c r="W350">
        <v>6.3387000000000002</v>
      </c>
      <c r="Z350">
        <v>-1</v>
      </c>
      <c r="AA350" t="s">
        <v>11</v>
      </c>
      <c r="AC350" t="s">
        <v>38</v>
      </c>
      <c r="AD350" t="s">
        <v>52</v>
      </c>
      <c r="AE350" s="1">
        <v>41845.901145833333</v>
      </c>
    </row>
    <row r="351" spans="1:31" x14ac:dyDescent="0.15">
      <c r="A351">
        <v>350</v>
      </c>
      <c r="B351">
        <v>175</v>
      </c>
      <c r="C351">
        <v>115</v>
      </c>
      <c r="D351" t="s">
        <v>1289</v>
      </c>
      <c r="E351" t="s">
        <v>1290</v>
      </c>
      <c r="F351" t="s">
        <v>54</v>
      </c>
      <c r="I351" t="s">
        <v>5</v>
      </c>
      <c r="K351" t="s">
        <v>5</v>
      </c>
      <c r="N351" t="s">
        <v>7</v>
      </c>
      <c r="Q351">
        <v>0</v>
      </c>
      <c r="S351">
        <v>-1</v>
      </c>
      <c r="T351" t="s">
        <v>5</v>
      </c>
      <c r="U351">
        <v>-1</v>
      </c>
      <c r="V351">
        <v>-1</v>
      </c>
      <c r="W351">
        <v>6.3387000000000002</v>
      </c>
      <c r="Z351">
        <v>-1</v>
      </c>
      <c r="AA351" t="s">
        <v>11</v>
      </c>
      <c r="AC351" t="s">
        <v>38</v>
      </c>
      <c r="AD351" t="s">
        <v>52</v>
      </c>
      <c r="AE351" s="1">
        <v>41845.90115740741</v>
      </c>
    </row>
    <row r="352" spans="1:31" x14ac:dyDescent="0.15">
      <c r="A352">
        <v>351</v>
      </c>
      <c r="B352">
        <v>175</v>
      </c>
      <c r="C352">
        <v>3751</v>
      </c>
      <c r="D352" t="s">
        <v>1332</v>
      </c>
      <c r="E352" t="s">
        <v>1333</v>
      </c>
      <c r="F352" t="s">
        <v>2</v>
      </c>
      <c r="G352" t="s">
        <v>1334</v>
      </c>
      <c r="H352" t="s">
        <v>1335</v>
      </c>
      <c r="I352" t="s">
        <v>5</v>
      </c>
      <c r="K352" t="s">
        <v>6</v>
      </c>
      <c r="L352" t="s">
        <v>1336</v>
      </c>
      <c r="N352" t="s">
        <v>7</v>
      </c>
      <c r="O352" t="s">
        <v>1337</v>
      </c>
      <c r="P352" t="s">
        <v>1338</v>
      </c>
      <c r="Q352">
        <v>117</v>
      </c>
      <c r="R352" t="s">
        <v>1339</v>
      </c>
      <c r="S352">
        <v>-1</v>
      </c>
      <c r="T352" t="s">
        <v>1340</v>
      </c>
      <c r="U352">
        <v>-1</v>
      </c>
      <c r="V352">
        <v>-1</v>
      </c>
      <c r="W352">
        <v>6.3387000000000002</v>
      </c>
      <c r="X352" t="s">
        <v>1341</v>
      </c>
      <c r="Y352" t="s">
        <v>1342</v>
      </c>
      <c r="Z352">
        <v>24742</v>
      </c>
      <c r="AA352" t="s">
        <v>11</v>
      </c>
      <c r="AC352" t="s">
        <v>1343</v>
      </c>
      <c r="AD352" t="s">
        <v>1344</v>
      </c>
      <c r="AE352" s="1">
        <v>41845.901469907411</v>
      </c>
    </row>
    <row r="353" spans="1:31" x14ac:dyDescent="0.15">
      <c r="A353">
        <v>352</v>
      </c>
      <c r="B353">
        <v>175</v>
      </c>
      <c r="C353">
        <v>3751</v>
      </c>
      <c r="D353" t="s">
        <v>1332</v>
      </c>
      <c r="E353" t="s">
        <v>1333</v>
      </c>
      <c r="F353" t="s">
        <v>14</v>
      </c>
      <c r="G353" t="s">
        <v>1345</v>
      </c>
      <c r="H353" t="s">
        <v>1346</v>
      </c>
      <c r="I353" t="s">
        <v>5</v>
      </c>
      <c r="K353" t="s">
        <v>17</v>
      </c>
      <c r="L353" t="s">
        <v>1347</v>
      </c>
      <c r="N353" t="s">
        <v>7</v>
      </c>
      <c r="O353" t="s">
        <v>1348</v>
      </c>
      <c r="P353" t="s">
        <v>1349</v>
      </c>
      <c r="Q353">
        <v>171</v>
      </c>
      <c r="S353">
        <v>65</v>
      </c>
      <c r="T353" t="s">
        <v>5</v>
      </c>
      <c r="U353">
        <v>-1</v>
      </c>
      <c r="V353">
        <v>-1</v>
      </c>
      <c r="W353">
        <v>6.3387000000000002</v>
      </c>
      <c r="X353" t="s">
        <v>1350</v>
      </c>
      <c r="Y353" t="s">
        <v>1351</v>
      </c>
      <c r="Z353">
        <v>25848</v>
      </c>
      <c r="AA353" t="s">
        <v>11</v>
      </c>
      <c r="AC353" t="s">
        <v>1352</v>
      </c>
      <c r="AD353" t="s">
        <v>1353</v>
      </c>
      <c r="AE353" s="1">
        <v>41845.90152777778</v>
      </c>
    </row>
    <row r="354" spans="1:31" x14ac:dyDescent="0.15">
      <c r="A354">
        <v>353</v>
      </c>
      <c r="B354">
        <v>175</v>
      </c>
      <c r="C354">
        <v>3751</v>
      </c>
      <c r="D354" t="s">
        <v>1332</v>
      </c>
      <c r="E354" t="s">
        <v>1333</v>
      </c>
      <c r="F354" t="s">
        <v>24</v>
      </c>
      <c r="G354" t="s">
        <v>1345</v>
      </c>
      <c r="H354" t="s">
        <v>1346</v>
      </c>
      <c r="I354" t="s">
        <v>5</v>
      </c>
      <c r="K354" t="s">
        <v>17</v>
      </c>
      <c r="L354" t="s">
        <v>1347</v>
      </c>
      <c r="N354" t="s">
        <v>7</v>
      </c>
      <c r="O354" t="s">
        <v>1348</v>
      </c>
      <c r="P354" t="s">
        <v>1349</v>
      </c>
      <c r="Q354">
        <v>115</v>
      </c>
      <c r="S354">
        <v>65</v>
      </c>
      <c r="T354" t="s">
        <v>5</v>
      </c>
      <c r="U354">
        <v>-1</v>
      </c>
      <c r="V354">
        <v>-1</v>
      </c>
      <c r="W354">
        <v>6.3387000000000002</v>
      </c>
      <c r="X354" t="s">
        <v>1350</v>
      </c>
      <c r="Y354" t="s">
        <v>1354</v>
      </c>
      <c r="Z354">
        <v>25848</v>
      </c>
      <c r="AA354" t="s">
        <v>11</v>
      </c>
      <c r="AC354" t="s">
        <v>1355</v>
      </c>
      <c r="AD354" t="s">
        <v>1356</v>
      </c>
      <c r="AE354" s="1">
        <v>41845.901620370372</v>
      </c>
    </row>
    <row r="355" spans="1:31" x14ac:dyDescent="0.15">
      <c r="A355">
        <v>354</v>
      </c>
      <c r="B355">
        <v>175</v>
      </c>
      <c r="C355">
        <v>3751</v>
      </c>
      <c r="D355" t="s">
        <v>1332</v>
      </c>
      <c r="E355" t="s">
        <v>1333</v>
      </c>
      <c r="F355" t="s">
        <v>27</v>
      </c>
      <c r="G355" t="s">
        <v>1357</v>
      </c>
      <c r="I355" t="s">
        <v>5</v>
      </c>
      <c r="K355" t="s">
        <v>17</v>
      </c>
      <c r="L355" t="s">
        <v>1358</v>
      </c>
      <c r="M355" t="s">
        <v>604</v>
      </c>
      <c r="N355" t="s">
        <v>7</v>
      </c>
      <c r="O355" t="s">
        <v>1359</v>
      </c>
      <c r="P355" t="s">
        <v>1360</v>
      </c>
      <c r="Q355">
        <v>9</v>
      </c>
      <c r="R355" t="s">
        <v>1361</v>
      </c>
      <c r="S355">
        <v>73</v>
      </c>
      <c r="T355" t="s">
        <v>80</v>
      </c>
      <c r="U355">
        <v>-1</v>
      </c>
      <c r="V355">
        <v>-1</v>
      </c>
      <c r="W355">
        <v>6.3387000000000002</v>
      </c>
      <c r="Y355" t="s">
        <v>1362</v>
      </c>
      <c r="Z355">
        <v>81256</v>
      </c>
      <c r="AA355" t="s">
        <v>11</v>
      </c>
      <c r="AB355" t="s">
        <v>1363</v>
      </c>
      <c r="AC355" t="s">
        <v>1364</v>
      </c>
      <c r="AD355" t="s">
        <v>1365</v>
      </c>
      <c r="AE355" s="1">
        <v>41845.901643518519</v>
      </c>
    </row>
    <row r="356" spans="1:31" x14ac:dyDescent="0.15">
      <c r="A356">
        <v>355</v>
      </c>
      <c r="B356">
        <v>175</v>
      </c>
      <c r="C356">
        <v>3751</v>
      </c>
      <c r="D356" t="s">
        <v>1332</v>
      </c>
      <c r="E356" t="s">
        <v>1333</v>
      </c>
      <c r="F356" t="s">
        <v>36</v>
      </c>
      <c r="I356" t="s">
        <v>5</v>
      </c>
      <c r="K356" t="s">
        <v>5</v>
      </c>
      <c r="N356" t="s">
        <v>7</v>
      </c>
      <c r="Q356">
        <v>0</v>
      </c>
      <c r="S356">
        <v>-1</v>
      </c>
      <c r="T356" t="s">
        <v>5</v>
      </c>
      <c r="U356">
        <v>-1</v>
      </c>
      <c r="V356">
        <v>-1</v>
      </c>
      <c r="W356">
        <v>6.3387000000000002</v>
      </c>
      <c r="Z356">
        <v>-1</v>
      </c>
      <c r="AA356" t="s">
        <v>11</v>
      </c>
      <c r="AC356" t="s">
        <v>38</v>
      </c>
      <c r="AD356" t="s">
        <v>52</v>
      </c>
      <c r="AE356" s="1">
        <v>41845.901655092595</v>
      </c>
    </row>
    <row r="357" spans="1:31" x14ac:dyDescent="0.15">
      <c r="A357">
        <v>356</v>
      </c>
      <c r="B357">
        <v>175</v>
      </c>
      <c r="C357">
        <v>3751</v>
      </c>
      <c r="D357" t="s">
        <v>1332</v>
      </c>
      <c r="E357" t="s">
        <v>1333</v>
      </c>
      <c r="F357" t="s">
        <v>40</v>
      </c>
      <c r="G357" t="s">
        <v>1366</v>
      </c>
      <c r="H357" t="s">
        <v>1346</v>
      </c>
      <c r="I357" t="s">
        <v>5</v>
      </c>
      <c r="K357" t="s">
        <v>5</v>
      </c>
      <c r="N357" t="s">
        <v>7</v>
      </c>
      <c r="O357" t="s">
        <v>1367</v>
      </c>
      <c r="P357" t="s">
        <v>1368</v>
      </c>
      <c r="Q357">
        <v>1</v>
      </c>
      <c r="S357">
        <v>-1</v>
      </c>
      <c r="T357" t="s">
        <v>5</v>
      </c>
      <c r="U357">
        <v>-1</v>
      </c>
      <c r="V357">
        <v>-1</v>
      </c>
      <c r="W357">
        <v>6.3387000000000002</v>
      </c>
      <c r="Y357" t="s">
        <v>1369</v>
      </c>
      <c r="Z357">
        <v>-1</v>
      </c>
      <c r="AA357" t="s">
        <v>11</v>
      </c>
      <c r="AC357" t="s">
        <v>1370</v>
      </c>
      <c r="AD357" t="s">
        <v>1371</v>
      </c>
      <c r="AE357" s="1">
        <v>41845.901678240742</v>
      </c>
    </row>
    <row r="358" spans="1:31" x14ac:dyDescent="0.15">
      <c r="A358">
        <v>357</v>
      </c>
      <c r="B358">
        <v>175</v>
      </c>
      <c r="C358">
        <v>3751</v>
      </c>
      <c r="D358" t="s">
        <v>1332</v>
      </c>
      <c r="E358" t="s">
        <v>1333</v>
      </c>
      <c r="F358" t="s">
        <v>49</v>
      </c>
      <c r="G358" t="s">
        <v>1345</v>
      </c>
      <c r="H358" t="s">
        <v>1346</v>
      </c>
      <c r="I358" t="s">
        <v>5</v>
      </c>
      <c r="K358" t="s">
        <v>5</v>
      </c>
      <c r="N358" t="s">
        <v>7</v>
      </c>
      <c r="O358" t="s">
        <v>1348</v>
      </c>
      <c r="P358" t="s">
        <v>1349</v>
      </c>
      <c r="Q358">
        <v>1</v>
      </c>
      <c r="T358" t="s">
        <v>5</v>
      </c>
      <c r="U358">
        <v>-1</v>
      </c>
      <c r="V358">
        <v>-1</v>
      </c>
      <c r="W358">
        <v>6.3387000000000002</v>
      </c>
      <c r="Y358" t="s">
        <v>1354</v>
      </c>
      <c r="Z358">
        <v>25848</v>
      </c>
      <c r="AA358" t="s">
        <v>11</v>
      </c>
      <c r="AC358" t="s">
        <v>1372</v>
      </c>
      <c r="AD358" t="s">
        <v>1373</v>
      </c>
      <c r="AE358" s="1">
        <v>41845.901689814818</v>
      </c>
    </row>
    <row r="359" spans="1:31" x14ac:dyDescent="0.15">
      <c r="A359">
        <v>358</v>
      </c>
      <c r="B359">
        <v>175</v>
      </c>
      <c r="C359">
        <v>3751</v>
      </c>
      <c r="D359" t="s">
        <v>1332</v>
      </c>
      <c r="E359" t="s">
        <v>1333</v>
      </c>
      <c r="F359" t="s">
        <v>51</v>
      </c>
      <c r="I359" t="s">
        <v>5</v>
      </c>
      <c r="K359" t="s">
        <v>5</v>
      </c>
      <c r="N359" t="s">
        <v>7</v>
      </c>
      <c r="Q359">
        <v>4</v>
      </c>
      <c r="S359">
        <v>-1</v>
      </c>
      <c r="T359" t="s">
        <v>5</v>
      </c>
      <c r="U359">
        <v>-1</v>
      </c>
      <c r="V359">
        <v>-1</v>
      </c>
      <c r="W359">
        <v>6.3387000000000002</v>
      </c>
      <c r="Z359">
        <v>-1</v>
      </c>
      <c r="AA359" t="s">
        <v>11</v>
      </c>
      <c r="AC359" t="s">
        <v>1374</v>
      </c>
      <c r="AD359" t="s">
        <v>1375</v>
      </c>
      <c r="AE359" s="1">
        <v>41845.901724537034</v>
      </c>
    </row>
    <row r="360" spans="1:31" x14ac:dyDescent="0.15">
      <c r="A360">
        <v>359</v>
      </c>
      <c r="B360">
        <v>175</v>
      </c>
      <c r="C360">
        <v>3751</v>
      </c>
      <c r="D360" t="s">
        <v>1332</v>
      </c>
      <c r="E360" t="s">
        <v>1333</v>
      </c>
      <c r="F360" t="s">
        <v>53</v>
      </c>
      <c r="I360" t="s">
        <v>5</v>
      </c>
      <c r="K360" t="s">
        <v>5</v>
      </c>
      <c r="N360" t="s">
        <v>7</v>
      </c>
      <c r="Q360">
        <v>0</v>
      </c>
      <c r="S360">
        <v>-1</v>
      </c>
      <c r="T360" t="s">
        <v>5</v>
      </c>
      <c r="U360">
        <v>-1</v>
      </c>
      <c r="V360">
        <v>-1</v>
      </c>
      <c r="W360">
        <v>6.3387000000000002</v>
      </c>
      <c r="Z360">
        <v>-1</v>
      </c>
      <c r="AA360" t="s">
        <v>11</v>
      </c>
      <c r="AC360" t="s">
        <v>38</v>
      </c>
      <c r="AD360" t="s">
        <v>52</v>
      </c>
      <c r="AE360" s="1">
        <v>41845.901736111111</v>
      </c>
    </row>
    <row r="361" spans="1:31" x14ac:dyDescent="0.15">
      <c r="A361">
        <v>360</v>
      </c>
      <c r="B361">
        <v>175</v>
      </c>
      <c r="C361">
        <v>3751</v>
      </c>
      <c r="D361" t="s">
        <v>1332</v>
      </c>
      <c r="E361" t="s">
        <v>1333</v>
      </c>
      <c r="F361" t="s">
        <v>54</v>
      </c>
      <c r="I361" t="s">
        <v>5</v>
      </c>
      <c r="K361" t="s">
        <v>5</v>
      </c>
      <c r="N361" t="s">
        <v>7</v>
      </c>
      <c r="Q361">
        <v>0</v>
      </c>
      <c r="S361">
        <v>-1</v>
      </c>
      <c r="T361" t="s">
        <v>5</v>
      </c>
      <c r="U361">
        <v>-1</v>
      </c>
      <c r="V361">
        <v>-1</v>
      </c>
      <c r="W361">
        <v>6.3387000000000002</v>
      </c>
      <c r="Z361">
        <v>-1</v>
      </c>
      <c r="AA361" t="s">
        <v>11</v>
      </c>
      <c r="AC361" t="s">
        <v>38</v>
      </c>
      <c r="AD361" t="s">
        <v>52</v>
      </c>
      <c r="AE361" s="1">
        <v>41845.901747685188</v>
      </c>
    </row>
    <row r="362" spans="1:31" x14ac:dyDescent="0.15">
      <c r="A362">
        <v>361</v>
      </c>
      <c r="B362">
        <v>175</v>
      </c>
      <c r="C362">
        <v>5132</v>
      </c>
      <c r="D362" t="s">
        <v>1376</v>
      </c>
      <c r="E362" t="s">
        <v>1377</v>
      </c>
      <c r="F362" t="s">
        <v>2</v>
      </c>
      <c r="G362" t="s">
        <v>1378</v>
      </c>
      <c r="H362" t="s">
        <v>1379</v>
      </c>
      <c r="I362" t="s">
        <v>5</v>
      </c>
      <c r="K362" t="s">
        <v>6</v>
      </c>
      <c r="L362" t="s">
        <v>1380</v>
      </c>
      <c r="N362" t="s">
        <v>7</v>
      </c>
      <c r="O362" t="s">
        <v>1381</v>
      </c>
      <c r="P362" t="s">
        <v>1382</v>
      </c>
      <c r="Q362">
        <v>90</v>
      </c>
      <c r="R362" t="s">
        <v>1383</v>
      </c>
      <c r="S362">
        <v>45</v>
      </c>
      <c r="T362" t="s">
        <v>1384</v>
      </c>
      <c r="U362">
        <v>-1</v>
      </c>
      <c r="V362">
        <v>-1</v>
      </c>
      <c r="W362">
        <v>6.3387000000000002</v>
      </c>
      <c r="X362" t="s">
        <v>1385</v>
      </c>
      <c r="Y362" t="s">
        <v>1386</v>
      </c>
      <c r="Z362">
        <v>29568</v>
      </c>
      <c r="AA362" t="s">
        <v>11</v>
      </c>
      <c r="AC362" t="s">
        <v>1387</v>
      </c>
      <c r="AD362" t="s">
        <v>1388</v>
      </c>
      <c r="AE362" s="1">
        <v>41845.902083333334</v>
      </c>
    </row>
    <row r="363" spans="1:31" x14ac:dyDescent="0.15">
      <c r="A363">
        <v>362</v>
      </c>
      <c r="B363">
        <v>175</v>
      </c>
      <c r="C363">
        <v>5132</v>
      </c>
      <c r="D363" t="s">
        <v>1376</v>
      </c>
      <c r="E363" t="s">
        <v>1377</v>
      </c>
      <c r="F363" t="s">
        <v>14</v>
      </c>
      <c r="G363" t="s">
        <v>1389</v>
      </c>
      <c r="H363" t="s">
        <v>1390</v>
      </c>
      <c r="I363" t="s">
        <v>5</v>
      </c>
      <c r="K363" t="s">
        <v>17</v>
      </c>
      <c r="L363" t="s">
        <v>1391</v>
      </c>
      <c r="N363" t="s">
        <v>7</v>
      </c>
      <c r="O363" t="s">
        <v>1392</v>
      </c>
      <c r="P363" t="s">
        <v>1393</v>
      </c>
      <c r="Q363">
        <v>104</v>
      </c>
      <c r="S363">
        <v>-1</v>
      </c>
      <c r="T363" t="s">
        <v>1394</v>
      </c>
      <c r="U363">
        <v>-1</v>
      </c>
      <c r="V363">
        <v>-1</v>
      </c>
      <c r="W363">
        <v>6.3387000000000002</v>
      </c>
      <c r="X363" t="s">
        <v>1385</v>
      </c>
      <c r="Y363" t="s">
        <v>1395</v>
      </c>
      <c r="Z363">
        <v>32686</v>
      </c>
      <c r="AA363" t="s">
        <v>11</v>
      </c>
      <c r="AC363" t="s">
        <v>1396</v>
      </c>
      <c r="AD363" t="s">
        <v>1397</v>
      </c>
      <c r="AE363" s="1">
        <v>41845.902129629627</v>
      </c>
    </row>
    <row r="364" spans="1:31" x14ac:dyDescent="0.15">
      <c r="A364">
        <v>363</v>
      </c>
      <c r="B364">
        <v>175</v>
      </c>
      <c r="C364">
        <v>5132</v>
      </c>
      <c r="D364" t="s">
        <v>1376</v>
      </c>
      <c r="E364" t="s">
        <v>1377</v>
      </c>
      <c r="F364" t="s">
        <v>24</v>
      </c>
      <c r="G364" t="s">
        <v>1389</v>
      </c>
      <c r="H364" t="s">
        <v>1390</v>
      </c>
      <c r="I364" t="s">
        <v>5</v>
      </c>
      <c r="K364" t="s">
        <v>17</v>
      </c>
      <c r="L364" t="s">
        <v>1391</v>
      </c>
      <c r="N364" t="s">
        <v>7</v>
      </c>
      <c r="O364" t="s">
        <v>1392</v>
      </c>
      <c r="P364" t="s">
        <v>1393</v>
      </c>
      <c r="Q364">
        <v>82</v>
      </c>
      <c r="S364">
        <v>-1</v>
      </c>
      <c r="T364" t="s">
        <v>1394</v>
      </c>
      <c r="U364">
        <v>-1</v>
      </c>
      <c r="V364">
        <v>-1</v>
      </c>
      <c r="W364">
        <v>6.3387000000000002</v>
      </c>
      <c r="X364" t="s">
        <v>1385</v>
      </c>
      <c r="Y364" t="s">
        <v>1395</v>
      </c>
      <c r="Z364">
        <v>32686</v>
      </c>
      <c r="AA364" t="s">
        <v>11</v>
      </c>
      <c r="AC364" t="s">
        <v>1398</v>
      </c>
      <c r="AD364" t="s">
        <v>1399</v>
      </c>
      <c r="AE364" s="1">
        <v>41845.902175925927</v>
      </c>
    </row>
    <row r="365" spans="1:31" x14ac:dyDescent="0.15">
      <c r="A365">
        <v>364</v>
      </c>
      <c r="B365">
        <v>175</v>
      </c>
      <c r="C365">
        <v>5132</v>
      </c>
      <c r="D365" t="s">
        <v>1376</v>
      </c>
      <c r="E365" t="s">
        <v>1377</v>
      </c>
      <c r="F365" t="s">
        <v>27</v>
      </c>
      <c r="G365" t="s">
        <v>1400</v>
      </c>
      <c r="I365" t="s">
        <v>5</v>
      </c>
      <c r="K365" t="s">
        <v>17</v>
      </c>
      <c r="L365" t="s">
        <v>792</v>
      </c>
      <c r="M365" t="s">
        <v>604</v>
      </c>
      <c r="N365" t="s">
        <v>7</v>
      </c>
      <c r="O365" t="s">
        <v>1401</v>
      </c>
      <c r="P365" t="s">
        <v>1402</v>
      </c>
      <c r="Q365">
        <v>13</v>
      </c>
      <c r="R365" t="s">
        <v>1403</v>
      </c>
      <c r="S365">
        <v>-1</v>
      </c>
      <c r="T365" t="s">
        <v>1404</v>
      </c>
      <c r="U365">
        <v>-1</v>
      </c>
      <c r="V365">
        <v>-1</v>
      </c>
      <c r="W365">
        <v>6.3387000000000002</v>
      </c>
      <c r="Y365" t="s">
        <v>1405</v>
      </c>
      <c r="Z365">
        <v>53931</v>
      </c>
      <c r="AA365" t="s">
        <v>11</v>
      </c>
      <c r="AB365" t="s">
        <v>1406</v>
      </c>
      <c r="AC365" t="s">
        <v>1407</v>
      </c>
      <c r="AD365" t="s">
        <v>1408</v>
      </c>
      <c r="AE365" s="1">
        <v>41845.902222222219</v>
      </c>
    </row>
    <row r="366" spans="1:31" x14ac:dyDescent="0.15">
      <c r="A366">
        <v>365</v>
      </c>
      <c r="B366">
        <v>175</v>
      </c>
      <c r="C366">
        <v>5132</v>
      </c>
      <c r="D366" t="s">
        <v>1376</v>
      </c>
      <c r="E366" t="s">
        <v>1377</v>
      </c>
      <c r="F366" t="s">
        <v>36</v>
      </c>
      <c r="G366" t="s">
        <v>1378</v>
      </c>
      <c r="H366" t="s">
        <v>1379</v>
      </c>
      <c r="I366" t="s">
        <v>5</v>
      </c>
      <c r="K366" t="s">
        <v>6</v>
      </c>
      <c r="L366" t="s">
        <v>1380</v>
      </c>
      <c r="N366" t="s">
        <v>7</v>
      </c>
      <c r="O366" t="s">
        <v>1381</v>
      </c>
      <c r="P366" t="s">
        <v>1382</v>
      </c>
      <c r="Q366">
        <v>27</v>
      </c>
      <c r="R366" t="s">
        <v>1383</v>
      </c>
      <c r="S366">
        <v>45</v>
      </c>
      <c r="T366" t="s">
        <v>1384</v>
      </c>
      <c r="U366">
        <v>-1</v>
      </c>
      <c r="V366">
        <v>-1</v>
      </c>
      <c r="W366">
        <v>6.3387000000000002</v>
      </c>
      <c r="X366" t="s">
        <v>1385</v>
      </c>
      <c r="Y366" t="s">
        <v>1386</v>
      </c>
      <c r="Z366">
        <v>26247</v>
      </c>
      <c r="AA366" t="s">
        <v>11</v>
      </c>
      <c r="AC366" t="s">
        <v>1409</v>
      </c>
      <c r="AD366" t="s">
        <v>1410</v>
      </c>
      <c r="AE366" s="1">
        <v>41845.902256944442</v>
      </c>
    </row>
    <row r="367" spans="1:31" x14ac:dyDescent="0.15">
      <c r="A367">
        <v>366</v>
      </c>
      <c r="B367">
        <v>175</v>
      </c>
      <c r="C367">
        <v>5132</v>
      </c>
      <c r="D367" t="s">
        <v>1376</v>
      </c>
      <c r="E367" t="s">
        <v>1377</v>
      </c>
      <c r="F367" t="s">
        <v>40</v>
      </c>
      <c r="I367" t="s">
        <v>5</v>
      </c>
      <c r="K367" t="s">
        <v>5</v>
      </c>
      <c r="N367" t="s">
        <v>7</v>
      </c>
      <c r="Q367">
        <v>0</v>
      </c>
      <c r="S367">
        <v>-1</v>
      </c>
      <c r="T367" t="s">
        <v>5</v>
      </c>
      <c r="U367">
        <v>-1</v>
      </c>
      <c r="V367">
        <v>-1</v>
      </c>
      <c r="W367">
        <v>6.3387000000000002</v>
      </c>
      <c r="Z367">
        <v>-1</v>
      </c>
      <c r="AA367" t="s">
        <v>11</v>
      </c>
      <c r="AC367" t="s">
        <v>38</v>
      </c>
      <c r="AD367" t="s">
        <v>52</v>
      </c>
      <c r="AE367" s="1">
        <v>41845.902280092596</v>
      </c>
    </row>
    <row r="368" spans="1:31" x14ac:dyDescent="0.15">
      <c r="A368">
        <v>367</v>
      </c>
      <c r="B368">
        <v>175</v>
      </c>
      <c r="C368">
        <v>5132</v>
      </c>
      <c r="D368" t="s">
        <v>1376</v>
      </c>
      <c r="E368" t="s">
        <v>1377</v>
      </c>
      <c r="F368" t="s">
        <v>49</v>
      </c>
      <c r="G368" t="s">
        <v>1389</v>
      </c>
      <c r="H368" t="s">
        <v>1390</v>
      </c>
      <c r="I368" t="s">
        <v>5</v>
      </c>
      <c r="K368" t="s">
        <v>5</v>
      </c>
      <c r="N368" t="s">
        <v>7</v>
      </c>
      <c r="O368" t="s">
        <v>1392</v>
      </c>
      <c r="P368" t="s">
        <v>1393</v>
      </c>
      <c r="Q368">
        <v>53</v>
      </c>
      <c r="T368" t="s">
        <v>5</v>
      </c>
      <c r="U368">
        <v>-1</v>
      </c>
      <c r="V368">
        <v>-1</v>
      </c>
      <c r="W368">
        <v>6.3387000000000002</v>
      </c>
      <c r="X368" t="s">
        <v>1385</v>
      </c>
      <c r="Y368" t="s">
        <v>1395</v>
      </c>
      <c r="Z368">
        <v>32686</v>
      </c>
      <c r="AA368" t="s">
        <v>11</v>
      </c>
      <c r="AC368" t="s">
        <v>1411</v>
      </c>
      <c r="AD368" t="s">
        <v>1412</v>
      </c>
      <c r="AE368" s="1">
        <v>41845.902326388888</v>
      </c>
    </row>
    <row r="369" spans="1:31" x14ac:dyDescent="0.15">
      <c r="A369">
        <v>368</v>
      </c>
      <c r="B369">
        <v>175</v>
      </c>
      <c r="C369">
        <v>5132</v>
      </c>
      <c r="D369" t="s">
        <v>1376</v>
      </c>
      <c r="E369" t="s">
        <v>1377</v>
      </c>
      <c r="F369" t="s">
        <v>51</v>
      </c>
      <c r="G369" t="s">
        <v>1378</v>
      </c>
      <c r="H369" t="s">
        <v>1379</v>
      </c>
      <c r="I369" t="s">
        <v>5</v>
      </c>
      <c r="K369" t="s">
        <v>5</v>
      </c>
      <c r="N369" t="s">
        <v>7</v>
      </c>
      <c r="O369" t="s">
        <v>1381</v>
      </c>
      <c r="P369" t="s">
        <v>1382</v>
      </c>
      <c r="Q369">
        <v>14</v>
      </c>
      <c r="S369">
        <v>-1</v>
      </c>
      <c r="T369" t="s">
        <v>5</v>
      </c>
      <c r="U369">
        <v>-1</v>
      </c>
      <c r="V369">
        <v>-1</v>
      </c>
      <c r="W369">
        <v>6.3387000000000002</v>
      </c>
      <c r="Y369" t="s">
        <v>1386</v>
      </c>
      <c r="Z369">
        <v>-1</v>
      </c>
      <c r="AA369" t="s">
        <v>11</v>
      </c>
      <c r="AC369" t="s">
        <v>1413</v>
      </c>
      <c r="AD369" t="s">
        <v>1414</v>
      </c>
      <c r="AE369" s="1">
        <v>41845.902361111112</v>
      </c>
    </row>
    <row r="370" spans="1:31" x14ac:dyDescent="0.15">
      <c r="A370">
        <v>369</v>
      </c>
      <c r="B370">
        <v>175</v>
      </c>
      <c r="C370">
        <v>5132</v>
      </c>
      <c r="D370" t="s">
        <v>1376</v>
      </c>
      <c r="E370" t="s">
        <v>1377</v>
      </c>
      <c r="F370" t="s">
        <v>53</v>
      </c>
      <c r="I370" t="s">
        <v>5</v>
      </c>
      <c r="K370" t="s">
        <v>5</v>
      </c>
      <c r="N370" t="s">
        <v>7</v>
      </c>
      <c r="Q370">
        <v>0</v>
      </c>
      <c r="S370">
        <v>-1</v>
      </c>
      <c r="T370" t="s">
        <v>5</v>
      </c>
      <c r="U370">
        <v>-1</v>
      </c>
      <c r="V370">
        <v>-1</v>
      </c>
      <c r="W370">
        <v>6.3387000000000002</v>
      </c>
      <c r="Z370">
        <v>-1</v>
      </c>
      <c r="AA370" t="s">
        <v>11</v>
      </c>
      <c r="AC370" t="s">
        <v>38</v>
      </c>
      <c r="AD370" t="s">
        <v>52</v>
      </c>
      <c r="AE370" s="1">
        <v>41845.902372685188</v>
      </c>
    </row>
    <row r="371" spans="1:31" x14ac:dyDescent="0.15">
      <c r="A371">
        <v>370</v>
      </c>
      <c r="B371">
        <v>175</v>
      </c>
      <c r="C371">
        <v>5132</v>
      </c>
      <c r="D371" t="s">
        <v>1376</v>
      </c>
      <c r="E371" t="s">
        <v>1377</v>
      </c>
      <c r="F371" t="s">
        <v>54</v>
      </c>
      <c r="I371" t="s">
        <v>5</v>
      </c>
      <c r="K371" t="s">
        <v>5</v>
      </c>
      <c r="N371" t="s">
        <v>7</v>
      </c>
      <c r="Q371">
        <v>0</v>
      </c>
      <c r="S371">
        <v>-1</v>
      </c>
      <c r="T371" t="s">
        <v>5</v>
      </c>
      <c r="U371">
        <v>-1</v>
      </c>
      <c r="V371">
        <v>-1</v>
      </c>
      <c r="W371">
        <v>6.3387000000000002</v>
      </c>
      <c r="Z371">
        <v>-1</v>
      </c>
      <c r="AA371" t="s">
        <v>11</v>
      </c>
      <c r="AC371" t="s">
        <v>38</v>
      </c>
      <c r="AD371" t="s">
        <v>52</v>
      </c>
      <c r="AE371" s="1">
        <v>41845.902384259258</v>
      </c>
    </row>
    <row r="372" spans="1:31" x14ac:dyDescent="0.15">
      <c r="A372">
        <v>371</v>
      </c>
      <c r="B372">
        <v>175</v>
      </c>
      <c r="C372">
        <v>923</v>
      </c>
      <c r="D372" t="s">
        <v>1415</v>
      </c>
      <c r="E372" t="s">
        <v>1416</v>
      </c>
      <c r="F372" t="s">
        <v>2</v>
      </c>
      <c r="G372" t="s">
        <v>1417</v>
      </c>
      <c r="H372" t="s">
        <v>1418</v>
      </c>
      <c r="I372" t="s">
        <v>5</v>
      </c>
      <c r="K372" t="s">
        <v>6</v>
      </c>
      <c r="L372" t="s">
        <v>1419</v>
      </c>
      <c r="N372" t="s">
        <v>7</v>
      </c>
      <c r="O372" t="s">
        <v>1420</v>
      </c>
      <c r="Q372">
        <v>155</v>
      </c>
      <c r="R372" t="s">
        <v>1421</v>
      </c>
      <c r="S372">
        <v>-1</v>
      </c>
      <c r="T372" t="s">
        <v>5</v>
      </c>
      <c r="U372">
        <v>1500</v>
      </c>
      <c r="V372">
        <v>-1</v>
      </c>
      <c r="W372">
        <v>6.3387000000000002</v>
      </c>
      <c r="X372" t="s">
        <v>1422</v>
      </c>
      <c r="Y372" t="s">
        <v>1423</v>
      </c>
      <c r="Z372">
        <v>45602</v>
      </c>
      <c r="AA372" t="s">
        <v>11</v>
      </c>
      <c r="AC372" t="s">
        <v>1424</v>
      </c>
      <c r="AD372" t="s">
        <v>1425</v>
      </c>
      <c r="AE372" s="1">
        <v>41845.90252314815</v>
      </c>
    </row>
    <row r="373" spans="1:31" x14ac:dyDescent="0.15">
      <c r="A373">
        <v>372</v>
      </c>
      <c r="B373">
        <v>175</v>
      </c>
      <c r="C373">
        <v>923</v>
      </c>
      <c r="D373" t="s">
        <v>1415</v>
      </c>
      <c r="E373" t="s">
        <v>1416</v>
      </c>
      <c r="F373" t="s">
        <v>14</v>
      </c>
      <c r="G373" t="s">
        <v>1426</v>
      </c>
      <c r="H373" t="s">
        <v>1427</v>
      </c>
      <c r="I373" t="s">
        <v>5</v>
      </c>
      <c r="J373" t="s">
        <v>456</v>
      </c>
      <c r="K373" t="s">
        <v>17</v>
      </c>
      <c r="L373" t="s">
        <v>1428</v>
      </c>
      <c r="N373" t="s">
        <v>7</v>
      </c>
      <c r="P373" t="s">
        <v>1429</v>
      </c>
      <c r="Q373">
        <v>107</v>
      </c>
      <c r="S373">
        <v>85</v>
      </c>
      <c r="U373">
        <v>1344</v>
      </c>
      <c r="V373">
        <v>-1</v>
      </c>
      <c r="W373">
        <v>6.3387000000000002</v>
      </c>
      <c r="X373" t="s">
        <v>1430</v>
      </c>
      <c r="Y373" t="s">
        <v>1423</v>
      </c>
      <c r="Z373">
        <v>45602</v>
      </c>
      <c r="AA373" t="s">
        <v>11</v>
      </c>
      <c r="AC373" t="s">
        <v>1431</v>
      </c>
      <c r="AD373" t="s">
        <v>1432</v>
      </c>
      <c r="AE373" s="1">
        <v>41845.902592592596</v>
      </c>
    </row>
    <row r="374" spans="1:31" x14ac:dyDescent="0.15">
      <c r="A374">
        <v>373</v>
      </c>
      <c r="B374">
        <v>175</v>
      </c>
      <c r="C374">
        <v>923</v>
      </c>
      <c r="D374" t="s">
        <v>1415</v>
      </c>
      <c r="E374" t="s">
        <v>1416</v>
      </c>
      <c r="F374" t="s">
        <v>24</v>
      </c>
      <c r="G374" t="s">
        <v>1426</v>
      </c>
      <c r="H374" t="s">
        <v>1427</v>
      </c>
      <c r="I374" t="s">
        <v>5</v>
      </c>
      <c r="J374" t="s">
        <v>456</v>
      </c>
      <c r="K374" t="s">
        <v>17</v>
      </c>
      <c r="L374" t="s">
        <v>1433</v>
      </c>
      <c r="N374" t="s">
        <v>7</v>
      </c>
      <c r="P374" t="s">
        <v>1429</v>
      </c>
      <c r="Q374">
        <v>28</v>
      </c>
      <c r="S374">
        <v>85</v>
      </c>
      <c r="U374">
        <v>1344</v>
      </c>
      <c r="V374">
        <v>-1</v>
      </c>
      <c r="W374">
        <v>6.3387000000000002</v>
      </c>
      <c r="X374" t="s">
        <v>1430</v>
      </c>
      <c r="Y374" t="s">
        <v>1423</v>
      </c>
      <c r="Z374">
        <v>45602</v>
      </c>
      <c r="AA374" t="s">
        <v>11</v>
      </c>
      <c r="AC374" t="s">
        <v>1434</v>
      </c>
      <c r="AD374" t="s">
        <v>1435</v>
      </c>
      <c r="AE374" s="1">
        <v>41845.902638888889</v>
      </c>
    </row>
    <row r="375" spans="1:31" x14ac:dyDescent="0.15">
      <c r="A375">
        <v>374</v>
      </c>
      <c r="B375">
        <v>175</v>
      </c>
      <c r="C375">
        <v>923</v>
      </c>
      <c r="D375" t="s">
        <v>1415</v>
      </c>
      <c r="E375" t="s">
        <v>1416</v>
      </c>
      <c r="F375" t="s">
        <v>27</v>
      </c>
      <c r="G375" t="s">
        <v>1436</v>
      </c>
      <c r="I375" t="s">
        <v>5</v>
      </c>
      <c r="K375" t="s">
        <v>17</v>
      </c>
      <c r="M375" t="s">
        <v>604</v>
      </c>
      <c r="N375" t="s">
        <v>7</v>
      </c>
      <c r="O375" t="s">
        <v>1437</v>
      </c>
      <c r="P375" t="s">
        <v>1438</v>
      </c>
      <c r="Q375">
        <v>1</v>
      </c>
      <c r="R375" t="s">
        <v>1439</v>
      </c>
      <c r="S375">
        <v>-1</v>
      </c>
      <c r="T375" t="s">
        <v>105</v>
      </c>
      <c r="U375">
        <v>2694</v>
      </c>
      <c r="V375">
        <v>-1</v>
      </c>
      <c r="W375">
        <v>6.3387000000000002</v>
      </c>
      <c r="Y375" t="s">
        <v>1440</v>
      </c>
      <c r="Z375">
        <v>104016</v>
      </c>
      <c r="AA375" t="s">
        <v>11</v>
      </c>
      <c r="AB375" t="s">
        <v>154</v>
      </c>
      <c r="AC375" t="s">
        <v>1441</v>
      </c>
      <c r="AD375" t="s">
        <v>1442</v>
      </c>
      <c r="AE375" s="1">
        <v>41845.902650462966</v>
      </c>
    </row>
    <row r="376" spans="1:31" x14ac:dyDescent="0.15">
      <c r="A376">
        <v>375</v>
      </c>
      <c r="B376">
        <v>175</v>
      </c>
      <c r="C376">
        <v>923</v>
      </c>
      <c r="D376" t="s">
        <v>1415</v>
      </c>
      <c r="E376" t="s">
        <v>1416</v>
      </c>
      <c r="F376" t="s">
        <v>36</v>
      </c>
      <c r="I376" t="s">
        <v>5</v>
      </c>
      <c r="K376" t="s">
        <v>5</v>
      </c>
      <c r="N376" t="s">
        <v>7</v>
      </c>
      <c r="Q376">
        <v>0</v>
      </c>
      <c r="S376">
        <v>-1</v>
      </c>
      <c r="T376" t="s">
        <v>5</v>
      </c>
      <c r="U376">
        <v>-1</v>
      </c>
      <c r="V376">
        <v>-1</v>
      </c>
      <c r="W376">
        <v>6.3387000000000002</v>
      </c>
      <c r="Z376">
        <v>-1</v>
      </c>
      <c r="AA376" t="s">
        <v>11</v>
      </c>
      <c r="AC376" t="s">
        <v>38</v>
      </c>
      <c r="AD376" t="s">
        <v>52</v>
      </c>
      <c r="AE376" s="1">
        <v>41845.902662037035</v>
      </c>
    </row>
    <row r="377" spans="1:31" x14ac:dyDescent="0.15">
      <c r="A377">
        <v>376</v>
      </c>
      <c r="B377">
        <v>175</v>
      </c>
      <c r="C377">
        <v>923</v>
      </c>
      <c r="D377" t="s">
        <v>1415</v>
      </c>
      <c r="E377" t="s">
        <v>1416</v>
      </c>
      <c r="F377" t="s">
        <v>40</v>
      </c>
      <c r="G377" t="s">
        <v>1443</v>
      </c>
      <c r="H377" t="s">
        <v>1444</v>
      </c>
      <c r="I377" t="s">
        <v>5</v>
      </c>
      <c r="K377" t="s">
        <v>5</v>
      </c>
      <c r="N377" t="s">
        <v>7</v>
      </c>
      <c r="O377" t="s">
        <v>1445</v>
      </c>
      <c r="Q377">
        <v>1</v>
      </c>
      <c r="R377" t="s">
        <v>1446</v>
      </c>
      <c r="S377">
        <v>150</v>
      </c>
      <c r="T377" t="s">
        <v>5</v>
      </c>
      <c r="U377">
        <v>-1</v>
      </c>
      <c r="V377">
        <v>-1</v>
      </c>
      <c r="W377">
        <v>6.3387000000000002</v>
      </c>
      <c r="Y377" t="s">
        <v>1447</v>
      </c>
      <c r="Z377">
        <v>483</v>
      </c>
      <c r="AA377" t="s">
        <v>11</v>
      </c>
      <c r="AC377" t="s">
        <v>1448</v>
      </c>
      <c r="AD377" t="s">
        <v>1449</v>
      </c>
      <c r="AE377" s="1">
        <v>41845.902685185189</v>
      </c>
    </row>
    <row r="378" spans="1:31" x14ac:dyDescent="0.15">
      <c r="A378">
        <v>377</v>
      </c>
      <c r="B378">
        <v>175</v>
      </c>
      <c r="C378">
        <v>923</v>
      </c>
      <c r="D378" t="s">
        <v>1415</v>
      </c>
      <c r="E378" t="s">
        <v>1416</v>
      </c>
      <c r="F378" t="s">
        <v>49</v>
      </c>
      <c r="I378" t="s">
        <v>5</v>
      </c>
      <c r="K378" t="s">
        <v>5</v>
      </c>
      <c r="N378" t="s">
        <v>7</v>
      </c>
      <c r="Q378">
        <v>0</v>
      </c>
      <c r="T378" t="s">
        <v>5</v>
      </c>
      <c r="U378">
        <v>-1</v>
      </c>
      <c r="V378">
        <v>-1</v>
      </c>
      <c r="W378">
        <v>6.3387000000000002</v>
      </c>
      <c r="Z378">
        <v>-1</v>
      </c>
      <c r="AA378" t="s">
        <v>11</v>
      </c>
      <c r="AC378" t="s">
        <v>38</v>
      </c>
      <c r="AD378" t="s">
        <v>50</v>
      </c>
      <c r="AE378" s="1">
        <v>41845.902696759258</v>
      </c>
    </row>
    <row r="379" spans="1:31" x14ac:dyDescent="0.15">
      <c r="A379">
        <v>378</v>
      </c>
      <c r="B379">
        <v>175</v>
      </c>
      <c r="C379">
        <v>923</v>
      </c>
      <c r="D379" t="s">
        <v>1415</v>
      </c>
      <c r="E379" t="s">
        <v>1416</v>
      </c>
      <c r="F379" t="s">
        <v>51</v>
      </c>
      <c r="I379" t="s">
        <v>5</v>
      </c>
      <c r="K379" t="s">
        <v>5</v>
      </c>
      <c r="N379" t="s">
        <v>7</v>
      </c>
      <c r="Q379">
        <v>0</v>
      </c>
      <c r="S379">
        <v>-1</v>
      </c>
      <c r="T379" t="s">
        <v>5</v>
      </c>
      <c r="U379">
        <v>-1</v>
      </c>
      <c r="V379">
        <v>-1</v>
      </c>
      <c r="W379">
        <v>6.3387000000000002</v>
      </c>
      <c r="Z379">
        <v>-1</v>
      </c>
      <c r="AA379" t="s">
        <v>11</v>
      </c>
      <c r="AC379" t="s">
        <v>38</v>
      </c>
      <c r="AD379" t="s">
        <v>52</v>
      </c>
      <c r="AE379" s="1">
        <v>41845.902708333335</v>
      </c>
    </row>
    <row r="380" spans="1:31" x14ac:dyDescent="0.15">
      <c r="A380">
        <v>379</v>
      </c>
      <c r="B380">
        <v>175</v>
      </c>
      <c r="C380">
        <v>923</v>
      </c>
      <c r="D380" t="s">
        <v>1415</v>
      </c>
      <c r="E380" t="s">
        <v>1416</v>
      </c>
      <c r="F380" t="s">
        <v>53</v>
      </c>
      <c r="I380" t="s">
        <v>5</v>
      </c>
      <c r="K380" t="s">
        <v>5</v>
      </c>
      <c r="N380" t="s">
        <v>7</v>
      </c>
      <c r="Q380">
        <v>0</v>
      </c>
      <c r="S380">
        <v>-1</v>
      </c>
      <c r="T380" t="s">
        <v>5</v>
      </c>
      <c r="U380">
        <v>-1</v>
      </c>
      <c r="V380">
        <v>-1</v>
      </c>
      <c r="W380">
        <v>6.3387000000000002</v>
      </c>
      <c r="Z380">
        <v>-1</v>
      </c>
      <c r="AA380" t="s">
        <v>11</v>
      </c>
      <c r="AC380" t="s">
        <v>38</v>
      </c>
      <c r="AD380" t="s">
        <v>52</v>
      </c>
      <c r="AE380" s="1">
        <v>41845.902754629627</v>
      </c>
    </row>
    <row r="381" spans="1:31" x14ac:dyDescent="0.15">
      <c r="A381">
        <v>380</v>
      </c>
      <c r="B381">
        <v>175</v>
      </c>
      <c r="C381">
        <v>923</v>
      </c>
      <c r="D381" t="s">
        <v>1415</v>
      </c>
      <c r="E381" t="s">
        <v>1416</v>
      </c>
      <c r="F381" t="s">
        <v>54</v>
      </c>
      <c r="I381" t="s">
        <v>5</v>
      </c>
      <c r="K381" t="s">
        <v>5</v>
      </c>
      <c r="N381" t="s">
        <v>7</v>
      </c>
      <c r="Q381">
        <v>0</v>
      </c>
      <c r="S381">
        <v>-1</v>
      </c>
      <c r="T381" t="s">
        <v>5</v>
      </c>
      <c r="U381">
        <v>-1</v>
      </c>
      <c r="V381">
        <v>-1</v>
      </c>
      <c r="W381">
        <v>6.3387000000000002</v>
      </c>
      <c r="Z381">
        <v>-1</v>
      </c>
      <c r="AA381" t="s">
        <v>11</v>
      </c>
      <c r="AC381" t="s">
        <v>38</v>
      </c>
      <c r="AD381" t="s">
        <v>52</v>
      </c>
      <c r="AE381" s="1">
        <v>41845.902777777781</v>
      </c>
    </row>
    <row r="382" spans="1:31" x14ac:dyDescent="0.15">
      <c r="A382">
        <v>381</v>
      </c>
      <c r="B382">
        <v>175</v>
      </c>
      <c r="C382">
        <v>3453</v>
      </c>
      <c r="D382" t="s">
        <v>1450</v>
      </c>
      <c r="E382" t="s">
        <v>1451</v>
      </c>
      <c r="F382" t="s">
        <v>2</v>
      </c>
      <c r="G382" t="s">
        <v>1452</v>
      </c>
      <c r="H382" t="s">
        <v>510</v>
      </c>
      <c r="I382" t="s">
        <v>5</v>
      </c>
      <c r="K382" t="s">
        <v>6</v>
      </c>
      <c r="N382" t="s">
        <v>7</v>
      </c>
      <c r="O382" t="s">
        <v>1453</v>
      </c>
      <c r="P382" t="s">
        <v>1454</v>
      </c>
      <c r="Q382">
        <v>85</v>
      </c>
      <c r="R382" t="s">
        <v>1455</v>
      </c>
      <c r="S382">
        <v>-1</v>
      </c>
      <c r="T382" t="s">
        <v>105</v>
      </c>
      <c r="U382">
        <v>-1</v>
      </c>
      <c r="V382">
        <v>-1</v>
      </c>
      <c r="W382">
        <v>6.3387000000000002</v>
      </c>
      <c r="X382" t="s">
        <v>1456</v>
      </c>
      <c r="Y382" t="s">
        <v>1457</v>
      </c>
      <c r="Z382">
        <v>44100</v>
      </c>
      <c r="AA382" t="s">
        <v>11</v>
      </c>
      <c r="AC382" t="s">
        <v>1458</v>
      </c>
      <c r="AD382" t="s">
        <v>1459</v>
      </c>
      <c r="AE382" s="1">
        <v>41845.903020833335</v>
      </c>
    </row>
    <row r="383" spans="1:31" x14ac:dyDescent="0.15">
      <c r="A383">
        <v>382</v>
      </c>
      <c r="B383">
        <v>175</v>
      </c>
      <c r="C383">
        <v>3453</v>
      </c>
      <c r="D383" t="s">
        <v>1450</v>
      </c>
      <c r="E383" t="s">
        <v>1451</v>
      </c>
      <c r="F383" t="s">
        <v>14</v>
      </c>
      <c r="G383" t="s">
        <v>1460</v>
      </c>
      <c r="H383" t="s">
        <v>1461</v>
      </c>
      <c r="I383" t="s">
        <v>5</v>
      </c>
      <c r="K383" t="s">
        <v>17</v>
      </c>
      <c r="N383" t="s">
        <v>7</v>
      </c>
      <c r="P383" t="s">
        <v>1462</v>
      </c>
      <c r="Q383">
        <v>67</v>
      </c>
      <c r="R383" t="s">
        <v>1463</v>
      </c>
      <c r="S383">
        <v>-1</v>
      </c>
      <c r="T383" t="s">
        <v>1464</v>
      </c>
      <c r="U383">
        <v>-1</v>
      </c>
      <c r="V383">
        <v>-1</v>
      </c>
      <c r="W383">
        <v>6.3387000000000002</v>
      </c>
      <c r="X383" t="s">
        <v>1465</v>
      </c>
      <c r="Z383">
        <v>44100</v>
      </c>
      <c r="AA383" t="s">
        <v>11</v>
      </c>
      <c r="AC383" t="s">
        <v>1466</v>
      </c>
      <c r="AD383" t="s">
        <v>1467</v>
      </c>
      <c r="AE383" s="1">
        <v>41845.903090277781</v>
      </c>
    </row>
    <row r="384" spans="1:31" x14ac:dyDescent="0.15">
      <c r="A384">
        <v>383</v>
      </c>
      <c r="B384">
        <v>175</v>
      </c>
      <c r="C384">
        <v>3453</v>
      </c>
      <c r="D384" t="s">
        <v>1450</v>
      </c>
      <c r="E384" t="s">
        <v>1451</v>
      </c>
      <c r="F384" t="s">
        <v>24</v>
      </c>
      <c r="G384" t="s">
        <v>1460</v>
      </c>
      <c r="H384" t="s">
        <v>1461</v>
      </c>
      <c r="I384" t="s">
        <v>5</v>
      </c>
      <c r="K384" t="s">
        <v>17</v>
      </c>
      <c r="N384" t="s">
        <v>7</v>
      </c>
      <c r="P384" t="s">
        <v>1462</v>
      </c>
      <c r="Q384">
        <v>83</v>
      </c>
      <c r="R384" t="s">
        <v>1463</v>
      </c>
      <c r="S384">
        <v>-1</v>
      </c>
      <c r="T384" t="s">
        <v>1464</v>
      </c>
      <c r="U384">
        <v>-1</v>
      </c>
      <c r="V384">
        <v>-1</v>
      </c>
      <c r="W384">
        <v>6.3387000000000002</v>
      </c>
      <c r="X384" t="s">
        <v>1465</v>
      </c>
      <c r="Z384">
        <v>44100</v>
      </c>
      <c r="AA384" t="s">
        <v>11</v>
      </c>
      <c r="AC384" t="s">
        <v>1468</v>
      </c>
      <c r="AD384" t="s">
        <v>1469</v>
      </c>
      <c r="AE384" s="1">
        <v>41845.903182870374</v>
      </c>
    </row>
    <row r="385" spans="1:31" x14ac:dyDescent="0.15">
      <c r="A385">
        <v>384</v>
      </c>
      <c r="B385">
        <v>175</v>
      </c>
      <c r="C385">
        <v>3453</v>
      </c>
      <c r="D385" t="s">
        <v>1450</v>
      </c>
      <c r="E385" t="s">
        <v>1451</v>
      </c>
      <c r="F385" t="s">
        <v>27</v>
      </c>
      <c r="G385" t="s">
        <v>1470</v>
      </c>
      <c r="I385" t="s">
        <v>5</v>
      </c>
      <c r="K385" t="s">
        <v>17</v>
      </c>
      <c r="M385" t="s">
        <v>5</v>
      </c>
      <c r="N385" t="s">
        <v>7</v>
      </c>
      <c r="O385" t="s">
        <v>1471</v>
      </c>
      <c r="P385" t="s">
        <v>1472</v>
      </c>
      <c r="Q385">
        <v>1</v>
      </c>
      <c r="R385" t="s">
        <v>1473</v>
      </c>
      <c r="S385">
        <v>-1</v>
      </c>
      <c r="T385" t="s">
        <v>1474</v>
      </c>
      <c r="U385">
        <v>-1</v>
      </c>
      <c r="V385">
        <v>-1</v>
      </c>
      <c r="W385">
        <v>6.3387000000000002</v>
      </c>
      <c r="Y385" t="s">
        <v>1475</v>
      </c>
      <c r="Z385">
        <v>99400</v>
      </c>
      <c r="AA385" t="s">
        <v>11</v>
      </c>
      <c r="AB385" t="s">
        <v>196</v>
      </c>
      <c r="AC385" t="s">
        <v>1476</v>
      </c>
      <c r="AD385" t="s">
        <v>1477</v>
      </c>
      <c r="AE385" s="1">
        <v>41845.903194444443</v>
      </c>
    </row>
    <row r="386" spans="1:31" x14ac:dyDescent="0.15">
      <c r="A386">
        <v>385</v>
      </c>
      <c r="B386">
        <v>175</v>
      </c>
      <c r="C386">
        <v>3453</v>
      </c>
      <c r="D386" t="s">
        <v>1450</v>
      </c>
      <c r="E386" t="s">
        <v>1451</v>
      </c>
      <c r="F386" t="s">
        <v>36</v>
      </c>
      <c r="G386" t="s">
        <v>1452</v>
      </c>
      <c r="H386" t="s">
        <v>510</v>
      </c>
      <c r="I386" t="s">
        <v>5</v>
      </c>
      <c r="K386" t="s">
        <v>6</v>
      </c>
      <c r="N386" t="s">
        <v>7</v>
      </c>
      <c r="O386" t="s">
        <v>1453</v>
      </c>
      <c r="P386" t="s">
        <v>1454</v>
      </c>
      <c r="Q386">
        <v>12</v>
      </c>
      <c r="R386" t="s">
        <v>1455</v>
      </c>
      <c r="S386">
        <v>-1</v>
      </c>
      <c r="T386" t="s">
        <v>105</v>
      </c>
      <c r="U386">
        <v>-1</v>
      </c>
      <c r="V386">
        <v>-1</v>
      </c>
      <c r="W386">
        <v>6.3387000000000002</v>
      </c>
      <c r="X386" t="s">
        <v>1456</v>
      </c>
      <c r="Y386" t="s">
        <v>1478</v>
      </c>
      <c r="Z386">
        <v>44100</v>
      </c>
      <c r="AA386" t="s">
        <v>11</v>
      </c>
      <c r="AC386" t="s">
        <v>1479</v>
      </c>
      <c r="AD386" t="s">
        <v>1480</v>
      </c>
      <c r="AE386" s="1">
        <v>41845.903240740743</v>
      </c>
    </row>
    <row r="387" spans="1:31" x14ac:dyDescent="0.15">
      <c r="A387">
        <v>386</v>
      </c>
      <c r="B387">
        <v>175</v>
      </c>
      <c r="C387">
        <v>3453</v>
      </c>
      <c r="D387" t="s">
        <v>1450</v>
      </c>
      <c r="E387" t="s">
        <v>1451</v>
      </c>
      <c r="F387" t="s">
        <v>40</v>
      </c>
      <c r="G387" t="s">
        <v>1452</v>
      </c>
      <c r="H387" t="s">
        <v>510</v>
      </c>
      <c r="I387" t="s">
        <v>5</v>
      </c>
      <c r="K387" t="s">
        <v>5</v>
      </c>
      <c r="N387" t="s">
        <v>7</v>
      </c>
      <c r="P387" t="s">
        <v>1481</v>
      </c>
      <c r="Q387">
        <v>1</v>
      </c>
      <c r="S387">
        <v>-1</v>
      </c>
      <c r="T387" t="s">
        <v>5</v>
      </c>
      <c r="U387">
        <v>-1</v>
      </c>
      <c r="V387">
        <v>-1</v>
      </c>
      <c r="W387">
        <v>6.3387000000000002</v>
      </c>
      <c r="Y387" t="s">
        <v>1482</v>
      </c>
      <c r="Z387">
        <v>-1</v>
      </c>
      <c r="AA387" t="s">
        <v>11</v>
      </c>
      <c r="AC387" t="s">
        <v>1483</v>
      </c>
      <c r="AD387" t="s">
        <v>1484</v>
      </c>
      <c r="AE387" s="1">
        <v>41845.903263888889</v>
      </c>
    </row>
    <row r="388" spans="1:31" x14ac:dyDescent="0.15">
      <c r="A388">
        <v>387</v>
      </c>
      <c r="B388">
        <v>175</v>
      </c>
      <c r="C388">
        <v>3453</v>
      </c>
      <c r="D388" t="s">
        <v>1450</v>
      </c>
      <c r="E388" t="s">
        <v>1451</v>
      </c>
      <c r="F388" t="s">
        <v>49</v>
      </c>
      <c r="G388" t="s">
        <v>1460</v>
      </c>
      <c r="H388" t="s">
        <v>1461</v>
      </c>
      <c r="I388" t="s">
        <v>5</v>
      </c>
      <c r="K388" t="s">
        <v>5</v>
      </c>
      <c r="N388" t="s">
        <v>7</v>
      </c>
      <c r="P388" t="s">
        <v>1462</v>
      </c>
      <c r="Q388">
        <v>5</v>
      </c>
      <c r="T388" t="s">
        <v>5</v>
      </c>
      <c r="U388">
        <v>-1</v>
      </c>
      <c r="V388">
        <v>-1</v>
      </c>
      <c r="W388">
        <v>6.3387000000000002</v>
      </c>
      <c r="Z388">
        <v>-1</v>
      </c>
      <c r="AA388" t="s">
        <v>11</v>
      </c>
      <c r="AC388" t="s">
        <v>1485</v>
      </c>
      <c r="AD388" t="s">
        <v>1486</v>
      </c>
      <c r="AE388" s="1">
        <v>41845.903287037036</v>
      </c>
    </row>
    <row r="389" spans="1:31" x14ac:dyDescent="0.15">
      <c r="A389">
        <v>388</v>
      </c>
      <c r="B389">
        <v>175</v>
      </c>
      <c r="C389">
        <v>3453</v>
      </c>
      <c r="D389" t="s">
        <v>1450</v>
      </c>
      <c r="E389" t="s">
        <v>1451</v>
      </c>
      <c r="F389" t="s">
        <v>51</v>
      </c>
      <c r="I389" t="s">
        <v>5</v>
      </c>
      <c r="K389" t="s">
        <v>5</v>
      </c>
      <c r="N389" t="s">
        <v>7</v>
      </c>
      <c r="Q389">
        <v>0</v>
      </c>
      <c r="S389">
        <v>-1</v>
      </c>
      <c r="T389" t="s">
        <v>5</v>
      </c>
      <c r="U389">
        <v>-1</v>
      </c>
      <c r="V389">
        <v>-1</v>
      </c>
      <c r="W389">
        <v>6.3387000000000002</v>
      </c>
      <c r="Z389">
        <v>-1</v>
      </c>
      <c r="AA389" t="s">
        <v>11</v>
      </c>
      <c r="AC389" t="s">
        <v>38</v>
      </c>
      <c r="AD389" t="s">
        <v>52</v>
      </c>
      <c r="AE389" s="1">
        <v>41845.903298611112</v>
      </c>
    </row>
    <row r="390" spans="1:31" x14ac:dyDescent="0.15">
      <c r="A390">
        <v>389</v>
      </c>
      <c r="B390">
        <v>175</v>
      </c>
      <c r="C390">
        <v>3453</v>
      </c>
      <c r="D390" t="s">
        <v>1450</v>
      </c>
      <c r="E390" t="s">
        <v>1451</v>
      </c>
      <c r="F390" t="s">
        <v>53</v>
      </c>
      <c r="I390" t="s">
        <v>5</v>
      </c>
      <c r="K390" t="s">
        <v>5</v>
      </c>
      <c r="N390" t="s">
        <v>7</v>
      </c>
      <c r="Q390">
        <v>0</v>
      </c>
      <c r="S390">
        <v>-1</v>
      </c>
      <c r="T390" t="s">
        <v>5</v>
      </c>
      <c r="U390">
        <v>-1</v>
      </c>
      <c r="V390">
        <v>-1</v>
      </c>
      <c r="W390">
        <v>6.3387000000000002</v>
      </c>
      <c r="Z390">
        <v>-1</v>
      </c>
      <c r="AA390" t="s">
        <v>11</v>
      </c>
      <c r="AC390" t="s">
        <v>38</v>
      </c>
      <c r="AD390" t="s">
        <v>52</v>
      </c>
      <c r="AE390" s="1">
        <v>41845.903379629628</v>
      </c>
    </row>
    <row r="391" spans="1:31" x14ac:dyDescent="0.15">
      <c r="A391">
        <v>390</v>
      </c>
      <c r="B391">
        <v>175</v>
      </c>
      <c r="C391">
        <v>3453</v>
      </c>
      <c r="D391" t="s">
        <v>1450</v>
      </c>
      <c r="E391" t="s">
        <v>1451</v>
      </c>
      <c r="F391" t="s">
        <v>54</v>
      </c>
      <c r="I391" t="s">
        <v>5</v>
      </c>
      <c r="K391" t="s">
        <v>5</v>
      </c>
      <c r="N391" t="s">
        <v>7</v>
      </c>
      <c r="Q391">
        <v>0</v>
      </c>
      <c r="S391">
        <v>-1</v>
      </c>
      <c r="T391" t="s">
        <v>5</v>
      </c>
      <c r="U391">
        <v>-1</v>
      </c>
      <c r="V391">
        <v>-1</v>
      </c>
      <c r="W391">
        <v>6.3387000000000002</v>
      </c>
      <c r="Z391">
        <v>-1</v>
      </c>
      <c r="AA391" t="s">
        <v>11</v>
      </c>
      <c r="AC391" t="s">
        <v>38</v>
      </c>
      <c r="AD391" t="s">
        <v>52</v>
      </c>
      <c r="AE391" s="1">
        <v>41845.903391203705</v>
      </c>
    </row>
    <row r="392" spans="1:31" x14ac:dyDescent="0.15">
      <c r="A392">
        <v>391</v>
      </c>
      <c r="B392">
        <v>175</v>
      </c>
      <c r="C392">
        <v>55702</v>
      </c>
      <c r="D392" t="s">
        <v>1487</v>
      </c>
      <c r="E392" t="s">
        <v>1488</v>
      </c>
      <c r="F392" t="s">
        <v>2</v>
      </c>
      <c r="I392" t="s">
        <v>5</v>
      </c>
      <c r="K392" t="s">
        <v>5</v>
      </c>
      <c r="N392" t="s">
        <v>7</v>
      </c>
      <c r="Q392">
        <v>0</v>
      </c>
      <c r="S392">
        <v>-1</v>
      </c>
      <c r="T392" t="s">
        <v>5</v>
      </c>
      <c r="U392">
        <v>-1</v>
      </c>
      <c r="V392">
        <v>-1</v>
      </c>
      <c r="W392">
        <v>6.3387000000000002</v>
      </c>
      <c r="Z392">
        <v>-1</v>
      </c>
      <c r="AA392" t="s">
        <v>11</v>
      </c>
      <c r="AC392" t="s">
        <v>38</v>
      </c>
      <c r="AD392" t="s">
        <v>52</v>
      </c>
      <c r="AE392" s="1">
        <v>41845.90347222222</v>
      </c>
    </row>
    <row r="393" spans="1:31" x14ac:dyDescent="0.15">
      <c r="A393">
        <v>392</v>
      </c>
      <c r="B393">
        <v>175</v>
      </c>
      <c r="C393">
        <v>55702</v>
      </c>
      <c r="D393" t="s">
        <v>1487</v>
      </c>
      <c r="E393" t="s">
        <v>1488</v>
      </c>
      <c r="F393" t="s">
        <v>14</v>
      </c>
      <c r="I393" t="s">
        <v>5</v>
      </c>
      <c r="K393" t="s">
        <v>5</v>
      </c>
      <c r="N393" t="s">
        <v>7</v>
      </c>
      <c r="Q393">
        <v>0</v>
      </c>
      <c r="S393">
        <v>-1</v>
      </c>
      <c r="T393" t="s">
        <v>5</v>
      </c>
      <c r="U393">
        <v>-1</v>
      </c>
      <c r="V393">
        <v>-1</v>
      </c>
      <c r="W393">
        <v>6.3387000000000002</v>
      </c>
      <c r="Z393">
        <v>-1</v>
      </c>
      <c r="AA393" t="s">
        <v>11</v>
      </c>
      <c r="AC393" t="s">
        <v>38</v>
      </c>
      <c r="AD393" t="s">
        <v>52</v>
      </c>
      <c r="AE393" s="1">
        <v>41845.903483796297</v>
      </c>
    </row>
    <row r="394" spans="1:31" x14ac:dyDescent="0.15">
      <c r="A394">
        <v>393</v>
      </c>
      <c r="B394">
        <v>175</v>
      </c>
      <c r="C394">
        <v>55702</v>
      </c>
      <c r="D394" t="s">
        <v>1487</v>
      </c>
      <c r="E394" t="s">
        <v>1488</v>
      </c>
      <c r="F394" t="s">
        <v>24</v>
      </c>
      <c r="I394" t="s">
        <v>5</v>
      </c>
      <c r="K394" t="s">
        <v>5</v>
      </c>
      <c r="N394" t="s">
        <v>7</v>
      </c>
      <c r="Q394">
        <v>0</v>
      </c>
      <c r="S394">
        <v>-1</v>
      </c>
      <c r="T394" t="s">
        <v>5</v>
      </c>
      <c r="U394">
        <v>-1</v>
      </c>
      <c r="V394">
        <v>-1</v>
      </c>
      <c r="W394">
        <v>6.3387000000000002</v>
      </c>
      <c r="Z394">
        <v>-1</v>
      </c>
      <c r="AA394" t="s">
        <v>11</v>
      </c>
      <c r="AC394" t="s">
        <v>38</v>
      </c>
      <c r="AD394" t="s">
        <v>52</v>
      </c>
      <c r="AE394" s="1">
        <v>41845.903495370374</v>
      </c>
    </row>
    <row r="395" spans="1:31" x14ac:dyDescent="0.15">
      <c r="A395">
        <v>394</v>
      </c>
      <c r="B395">
        <v>175</v>
      </c>
      <c r="C395">
        <v>55702</v>
      </c>
      <c r="D395" t="s">
        <v>1487</v>
      </c>
      <c r="E395" t="s">
        <v>1488</v>
      </c>
      <c r="F395" t="s">
        <v>27</v>
      </c>
      <c r="I395" t="s">
        <v>5</v>
      </c>
      <c r="K395" t="s">
        <v>5</v>
      </c>
      <c r="M395" t="s">
        <v>5</v>
      </c>
      <c r="N395" t="s">
        <v>7</v>
      </c>
      <c r="Q395">
        <v>0</v>
      </c>
      <c r="S395">
        <v>-1</v>
      </c>
      <c r="T395" t="s">
        <v>5</v>
      </c>
      <c r="U395">
        <v>-1</v>
      </c>
      <c r="V395">
        <v>-1</v>
      </c>
      <c r="W395">
        <v>6.3387000000000002</v>
      </c>
      <c r="Z395">
        <v>-1</v>
      </c>
      <c r="AA395" t="s">
        <v>11</v>
      </c>
      <c r="AC395" t="s">
        <v>38</v>
      </c>
      <c r="AD395" t="s">
        <v>531</v>
      </c>
      <c r="AE395" s="1">
        <v>41845.903506944444</v>
      </c>
    </row>
    <row r="396" spans="1:31" x14ac:dyDescent="0.15">
      <c r="A396">
        <v>395</v>
      </c>
      <c r="B396">
        <v>175</v>
      </c>
      <c r="C396">
        <v>55702</v>
      </c>
      <c r="D396" t="s">
        <v>1487</v>
      </c>
      <c r="E396" t="s">
        <v>1488</v>
      </c>
      <c r="F396" t="s">
        <v>36</v>
      </c>
      <c r="I396" t="s">
        <v>5</v>
      </c>
      <c r="K396" t="s">
        <v>5</v>
      </c>
      <c r="N396" t="s">
        <v>7</v>
      </c>
      <c r="Q396">
        <v>0</v>
      </c>
      <c r="S396">
        <v>-1</v>
      </c>
      <c r="T396" t="s">
        <v>5</v>
      </c>
      <c r="U396">
        <v>-1</v>
      </c>
      <c r="V396">
        <v>-1</v>
      </c>
      <c r="W396">
        <v>6.3387000000000002</v>
      </c>
      <c r="Z396">
        <v>-1</v>
      </c>
      <c r="AA396" t="s">
        <v>11</v>
      </c>
      <c r="AC396" t="s">
        <v>38</v>
      </c>
      <c r="AD396" t="s">
        <v>52</v>
      </c>
      <c r="AE396" s="1">
        <v>41845.90351851852</v>
      </c>
    </row>
    <row r="397" spans="1:31" x14ac:dyDescent="0.15">
      <c r="A397">
        <v>396</v>
      </c>
      <c r="B397">
        <v>175</v>
      </c>
      <c r="C397">
        <v>55702</v>
      </c>
      <c r="D397" t="s">
        <v>1487</v>
      </c>
      <c r="E397" t="s">
        <v>1488</v>
      </c>
      <c r="F397" t="s">
        <v>40</v>
      </c>
      <c r="I397" t="s">
        <v>5</v>
      </c>
      <c r="K397" t="s">
        <v>5</v>
      </c>
      <c r="N397" t="s">
        <v>7</v>
      </c>
      <c r="Q397">
        <v>0</v>
      </c>
      <c r="S397">
        <v>-1</v>
      </c>
      <c r="T397" t="s">
        <v>5</v>
      </c>
      <c r="U397">
        <v>-1</v>
      </c>
      <c r="V397">
        <v>-1</v>
      </c>
      <c r="W397">
        <v>6.3387000000000002</v>
      </c>
      <c r="Z397">
        <v>-1</v>
      </c>
      <c r="AA397" t="s">
        <v>11</v>
      </c>
      <c r="AC397" t="s">
        <v>38</v>
      </c>
      <c r="AD397" t="s">
        <v>52</v>
      </c>
      <c r="AE397" s="1">
        <v>41845.903541666667</v>
      </c>
    </row>
    <row r="398" spans="1:31" x14ac:dyDescent="0.15">
      <c r="A398">
        <v>397</v>
      </c>
      <c r="B398">
        <v>175</v>
      </c>
      <c r="C398">
        <v>55702</v>
      </c>
      <c r="D398" t="s">
        <v>1487</v>
      </c>
      <c r="E398" t="s">
        <v>1488</v>
      </c>
      <c r="F398" t="s">
        <v>49</v>
      </c>
      <c r="I398" t="s">
        <v>5</v>
      </c>
      <c r="K398" t="s">
        <v>5</v>
      </c>
      <c r="N398" t="s">
        <v>7</v>
      </c>
      <c r="Q398">
        <v>0</v>
      </c>
      <c r="T398" t="s">
        <v>5</v>
      </c>
      <c r="U398">
        <v>-1</v>
      </c>
      <c r="V398">
        <v>-1</v>
      </c>
      <c r="W398">
        <v>6.3387000000000002</v>
      </c>
      <c r="Z398">
        <v>-1</v>
      </c>
      <c r="AA398" t="s">
        <v>11</v>
      </c>
      <c r="AC398" t="s">
        <v>38</v>
      </c>
      <c r="AD398" t="s">
        <v>50</v>
      </c>
      <c r="AE398" s="1">
        <v>41845.903553240743</v>
      </c>
    </row>
    <row r="399" spans="1:31" x14ac:dyDescent="0.15">
      <c r="A399">
        <v>398</v>
      </c>
      <c r="B399">
        <v>175</v>
      </c>
      <c r="C399">
        <v>55702</v>
      </c>
      <c r="D399" t="s">
        <v>1487</v>
      </c>
      <c r="E399" t="s">
        <v>1488</v>
      </c>
      <c r="F399" t="s">
        <v>51</v>
      </c>
      <c r="I399" t="s">
        <v>5</v>
      </c>
      <c r="K399" t="s">
        <v>5</v>
      </c>
      <c r="N399" t="s">
        <v>7</v>
      </c>
      <c r="Q399">
        <v>0</v>
      </c>
      <c r="S399">
        <v>-1</v>
      </c>
      <c r="T399" t="s">
        <v>5</v>
      </c>
      <c r="U399">
        <v>-1</v>
      </c>
      <c r="V399">
        <v>-1</v>
      </c>
      <c r="W399">
        <v>6.3387000000000002</v>
      </c>
      <c r="Z399">
        <v>-1</v>
      </c>
      <c r="AA399" t="s">
        <v>11</v>
      </c>
      <c r="AC399" t="s">
        <v>38</v>
      </c>
      <c r="AD399" t="s">
        <v>52</v>
      </c>
      <c r="AE399" s="1">
        <v>41845.903564814813</v>
      </c>
    </row>
    <row r="400" spans="1:31" x14ac:dyDescent="0.15">
      <c r="A400">
        <v>399</v>
      </c>
      <c r="B400">
        <v>175</v>
      </c>
      <c r="C400">
        <v>55702</v>
      </c>
      <c r="D400" t="s">
        <v>1487</v>
      </c>
      <c r="E400" t="s">
        <v>1488</v>
      </c>
      <c r="F400" t="s">
        <v>53</v>
      </c>
      <c r="I400" t="s">
        <v>5</v>
      </c>
      <c r="K400" t="s">
        <v>5</v>
      </c>
      <c r="N400" t="s">
        <v>7</v>
      </c>
      <c r="Q400">
        <v>0</v>
      </c>
      <c r="S400">
        <v>-1</v>
      </c>
      <c r="T400" t="s">
        <v>5</v>
      </c>
      <c r="U400">
        <v>-1</v>
      </c>
      <c r="V400">
        <v>-1</v>
      </c>
      <c r="W400">
        <v>6.3387000000000002</v>
      </c>
      <c r="Z400">
        <v>-1</v>
      </c>
      <c r="AA400" t="s">
        <v>11</v>
      </c>
      <c r="AC400" t="s">
        <v>38</v>
      </c>
      <c r="AD400" t="s">
        <v>52</v>
      </c>
      <c r="AE400" s="1">
        <v>41845.903611111113</v>
      </c>
    </row>
    <row r="401" spans="1:31" x14ac:dyDescent="0.15">
      <c r="A401">
        <v>400</v>
      </c>
      <c r="B401">
        <v>175</v>
      </c>
      <c r="C401">
        <v>55702</v>
      </c>
      <c r="D401" t="s">
        <v>1487</v>
      </c>
      <c r="E401" t="s">
        <v>1488</v>
      </c>
      <c r="F401" t="s">
        <v>54</v>
      </c>
      <c r="I401" t="s">
        <v>5</v>
      </c>
      <c r="K401" t="s">
        <v>5</v>
      </c>
      <c r="N401" t="s">
        <v>7</v>
      </c>
      <c r="Q401">
        <v>0</v>
      </c>
      <c r="S401">
        <v>-1</v>
      </c>
      <c r="T401" t="s">
        <v>5</v>
      </c>
      <c r="U401">
        <v>-1</v>
      </c>
      <c r="V401">
        <v>-1</v>
      </c>
      <c r="W401">
        <v>6.3387000000000002</v>
      </c>
      <c r="Z401">
        <v>-1</v>
      </c>
      <c r="AA401" t="s">
        <v>11</v>
      </c>
      <c r="AC401" t="s">
        <v>38</v>
      </c>
      <c r="AD401" t="s">
        <v>52</v>
      </c>
      <c r="AE401" s="1">
        <v>41845.903622685182</v>
      </c>
    </row>
    <row r="402" spans="1:31" x14ac:dyDescent="0.15">
      <c r="A402">
        <v>401</v>
      </c>
      <c r="B402">
        <v>175</v>
      </c>
      <c r="C402">
        <v>4789</v>
      </c>
      <c r="D402" t="s">
        <v>1489</v>
      </c>
      <c r="E402" t="s">
        <v>1490</v>
      </c>
      <c r="F402" t="s">
        <v>2</v>
      </c>
      <c r="G402" t="s">
        <v>1491</v>
      </c>
      <c r="H402" t="s">
        <v>1492</v>
      </c>
      <c r="I402" t="s">
        <v>5</v>
      </c>
      <c r="J402" t="s">
        <v>456</v>
      </c>
      <c r="K402" t="s">
        <v>6</v>
      </c>
      <c r="L402" t="s">
        <v>1493</v>
      </c>
      <c r="N402" t="s">
        <v>7</v>
      </c>
      <c r="O402" t="s">
        <v>1494</v>
      </c>
      <c r="P402" t="s">
        <v>1495</v>
      </c>
      <c r="Q402">
        <v>86</v>
      </c>
      <c r="R402" t="s">
        <v>1496</v>
      </c>
      <c r="S402">
        <v>-1</v>
      </c>
      <c r="T402" t="s">
        <v>5</v>
      </c>
      <c r="U402">
        <v>-1</v>
      </c>
      <c r="V402">
        <v>-1</v>
      </c>
      <c r="W402">
        <v>6.3387000000000002</v>
      </c>
      <c r="X402" t="s">
        <v>1497</v>
      </c>
      <c r="Y402" t="s">
        <v>1498</v>
      </c>
      <c r="Z402">
        <v>23590</v>
      </c>
      <c r="AA402" t="s">
        <v>11</v>
      </c>
      <c r="AC402" t="s">
        <v>1499</v>
      </c>
      <c r="AD402" t="s">
        <v>1500</v>
      </c>
      <c r="AE402" s="1">
        <v>41845.903773148151</v>
      </c>
    </row>
    <row r="403" spans="1:31" x14ac:dyDescent="0.15">
      <c r="A403">
        <v>402</v>
      </c>
      <c r="B403">
        <v>175</v>
      </c>
      <c r="C403">
        <v>4789</v>
      </c>
      <c r="D403" t="s">
        <v>1489</v>
      </c>
      <c r="E403" t="s">
        <v>1490</v>
      </c>
      <c r="F403" t="s">
        <v>14</v>
      </c>
      <c r="G403" t="s">
        <v>1491</v>
      </c>
      <c r="H403" t="s">
        <v>1492</v>
      </c>
      <c r="I403" t="s">
        <v>5</v>
      </c>
      <c r="J403" t="s">
        <v>456</v>
      </c>
      <c r="K403" t="s">
        <v>17</v>
      </c>
      <c r="L403" t="s">
        <v>1501</v>
      </c>
      <c r="N403" t="s">
        <v>7</v>
      </c>
      <c r="O403" t="s">
        <v>1494</v>
      </c>
      <c r="P403" t="s">
        <v>1495</v>
      </c>
      <c r="Q403">
        <v>75</v>
      </c>
      <c r="S403">
        <v>-1</v>
      </c>
      <c r="T403" t="s">
        <v>5</v>
      </c>
      <c r="U403">
        <v>-1</v>
      </c>
      <c r="V403">
        <v>-1</v>
      </c>
      <c r="W403">
        <v>6.3387000000000002</v>
      </c>
      <c r="X403" t="s">
        <v>1497</v>
      </c>
      <c r="Y403" t="s">
        <v>1498</v>
      </c>
      <c r="Z403">
        <v>27500</v>
      </c>
      <c r="AA403" t="s">
        <v>11</v>
      </c>
      <c r="AC403" t="s">
        <v>1502</v>
      </c>
      <c r="AD403" t="s">
        <v>1503</v>
      </c>
      <c r="AE403" s="1">
        <v>41845.903819444444</v>
      </c>
    </row>
    <row r="404" spans="1:31" x14ac:dyDescent="0.15">
      <c r="A404">
        <v>403</v>
      </c>
      <c r="B404">
        <v>175</v>
      </c>
      <c r="C404">
        <v>4789</v>
      </c>
      <c r="D404" t="s">
        <v>1489</v>
      </c>
      <c r="E404" t="s">
        <v>1490</v>
      </c>
      <c r="F404" t="s">
        <v>24</v>
      </c>
      <c r="G404" t="s">
        <v>1491</v>
      </c>
      <c r="H404" t="s">
        <v>1492</v>
      </c>
      <c r="I404" t="s">
        <v>5</v>
      </c>
      <c r="J404" t="s">
        <v>456</v>
      </c>
      <c r="K404" t="s">
        <v>17</v>
      </c>
      <c r="L404" t="s">
        <v>1501</v>
      </c>
      <c r="N404" t="s">
        <v>7</v>
      </c>
      <c r="O404" t="s">
        <v>1494</v>
      </c>
      <c r="P404" t="s">
        <v>1495</v>
      </c>
      <c r="Q404">
        <v>54</v>
      </c>
      <c r="S404">
        <v>-1</v>
      </c>
      <c r="T404" t="s">
        <v>5</v>
      </c>
      <c r="U404">
        <v>-1</v>
      </c>
      <c r="V404">
        <v>-1</v>
      </c>
      <c r="W404">
        <v>6.3387000000000002</v>
      </c>
      <c r="X404" t="s">
        <v>1497</v>
      </c>
      <c r="Y404" t="s">
        <v>1498</v>
      </c>
      <c r="Z404">
        <v>27500</v>
      </c>
      <c r="AA404" t="s">
        <v>11</v>
      </c>
      <c r="AC404" t="s">
        <v>1504</v>
      </c>
      <c r="AD404" t="s">
        <v>1505</v>
      </c>
      <c r="AE404" s="1">
        <v>41845.90388888889</v>
      </c>
    </row>
    <row r="405" spans="1:31" x14ac:dyDescent="0.15">
      <c r="A405">
        <v>404</v>
      </c>
      <c r="B405">
        <v>175</v>
      </c>
      <c r="C405">
        <v>4789</v>
      </c>
      <c r="D405" t="s">
        <v>1489</v>
      </c>
      <c r="E405" t="s">
        <v>1490</v>
      </c>
      <c r="F405" t="s">
        <v>27</v>
      </c>
      <c r="G405" t="s">
        <v>1506</v>
      </c>
      <c r="I405" t="s">
        <v>5</v>
      </c>
      <c r="J405" t="s">
        <v>456</v>
      </c>
      <c r="K405" t="s">
        <v>1507</v>
      </c>
      <c r="L405" t="s">
        <v>1508</v>
      </c>
      <c r="M405" t="s">
        <v>5</v>
      </c>
      <c r="N405" t="s">
        <v>7</v>
      </c>
      <c r="P405" t="s">
        <v>1509</v>
      </c>
      <c r="Q405">
        <v>5</v>
      </c>
      <c r="R405" t="s">
        <v>1510</v>
      </c>
      <c r="S405">
        <v>-1</v>
      </c>
      <c r="T405" t="s">
        <v>5</v>
      </c>
      <c r="U405">
        <v>-1</v>
      </c>
      <c r="V405">
        <v>-1</v>
      </c>
      <c r="W405">
        <v>6.3387000000000002</v>
      </c>
      <c r="Y405" t="s">
        <v>1511</v>
      </c>
      <c r="Z405">
        <v>32460</v>
      </c>
      <c r="AA405" t="s">
        <v>11</v>
      </c>
      <c r="AB405" t="s">
        <v>1512</v>
      </c>
      <c r="AC405" t="s">
        <v>1513</v>
      </c>
      <c r="AD405" t="s">
        <v>1514</v>
      </c>
      <c r="AE405" s="1">
        <v>41845.903946759259</v>
      </c>
    </row>
    <row r="406" spans="1:31" x14ac:dyDescent="0.15">
      <c r="A406">
        <v>405</v>
      </c>
      <c r="B406">
        <v>175</v>
      </c>
      <c r="C406">
        <v>4789</v>
      </c>
      <c r="D406" t="s">
        <v>1489</v>
      </c>
      <c r="E406" t="s">
        <v>1490</v>
      </c>
      <c r="F406" t="s">
        <v>36</v>
      </c>
      <c r="G406" t="s">
        <v>1491</v>
      </c>
      <c r="H406" t="s">
        <v>1492</v>
      </c>
      <c r="I406" t="s">
        <v>5</v>
      </c>
      <c r="J406" t="s">
        <v>1019</v>
      </c>
      <c r="K406" t="s">
        <v>6</v>
      </c>
      <c r="L406" t="s">
        <v>1493</v>
      </c>
      <c r="N406" t="s">
        <v>7</v>
      </c>
      <c r="O406" t="s">
        <v>1494</v>
      </c>
      <c r="P406" t="s">
        <v>1495</v>
      </c>
      <c r="Q406">
        <v>7</v>
      </c>
      <c r="R406" t="s">
        <v>1496</v>
      </c>
      <c r="S406">
        <v>-1</v>
      </c>
      <c r="T406" t="s">
        <v>5</v>
      </c>
      <c r="U406">
        <v>-1</v>
      </c>
      <c r="V406">
        <v>-1</v>
      </c>
      <c r="W406">
        <v>6.3387000000000002</v>
      </c>
      <c r="X406" t="s">
        <v>1497</v>
      </c>
      <c r="Y406" t="s">
        <v>1498</v>
      </c>
      <c r="Z406">
        <v>23590</v>
      </c>
      <c r="AA406" t="s">
        <v>11</v>
      </c>
      <c r="AC406" t="s">
        <v>1515</v>
      </c>
      <c r="AD406" t="s">
        <v>1516</v>
      </c>
      <c r="AE406" s="1">
        <v>41845.903969907406</v>
      </c>
    </row>
    <row r="407" spans="1:31" x14ac:dyDescent="0.15">
      <c r="A407">
        <v>406</v>
      </c>
      <c r="B407">
        <v>175</v>
      </c>
      <c r="C407">
        <v>4789</v>
      </c>
      <c r="D407" t="s">
        <v>1489</v>
      </c>
      <c r="E407" t="s">
        <v>1490</v>
      </c>
      <c r="F407" t="s">
        <v>40</v>
      </c>
      <c r="G407" t="s">
        <v>1491</v>
      </c>
      <c r="H407" t="s">
        <v>1492</v>
      </c>
      <c r="I407" t="s">
        <v>5</v>
      </c>
      <c r="K407" t="s">
        <v>6</v>
      </c>
      <c r="N407" t="s">
        <v>7</v>
      </c>
      <c r="O407" t="s">
        <v>1494</v>
      </c>
      <c r="P407" t="s">
        <v>1495</v>
      </c>
      <c r="Q407">
        <v>2</v>
      </c>
      <c r="R407" t="s">
        <v>1517</v>
      </c>
      <c r="S407">
        <v>-1</v>
      </c>
      <c r="T407" t="s">
        <v>5</v>
      </c>
      <c r="U407">
        <v>-1</v>
      </c>
      <c r="V407">
        <v>-1</v>
      </c>
      <c r="W407">
        <v>6.3387000000000002</v>
      </c>
      <c r="Y407" t="s">
        <v>1498</v>
      </c>
      <c r="Z407">
        <v>424</v>
      </c>
      <c r="AA407" t="s">
        <v>11</v>
      </c>
      <c r="AC407" t="s">
        <v>1518</v>
      </c>
      <c r="AD407" t="s">
        <v>1519</v>
      </c>
      <c r="AE407" s="1">
        <v>41845.904027777775</v>
      </c>
    </row>
    <row r="408" spans="1:31" x14ac:dyDescent="0.15">
      <c r="A408">
        <v>407</v>
      </c>
      <c r="B408">
        <v>175</v>
      </c>
      <c r="C408">
        <v>4789</v>
      </c>
      <c r="D408" t="s">
        <v>1489</v>
      </c>
      <c r="E408" t="s">
        <v>1490</v>
      </c>
      <c r="F408" t="s">
        <v>49</v>
      </c>
      <c r="G408" t="s">
        <v>1491</v>
      </c>
      <c r="H408" t="s">
        <v>1492</v>
      </c>
      <c r="I408" t="s">
        <v>5</v>
      </c>
      <c r="K408" t="s">
        <v>5</v>
      </c>
      <c r="N408" t="s">
        <v>7</v>
      </c>
      <c r="O408" t="s">
        <v>1494</v>
      </c>
      <c r="P408" t="s">
        <v>1495</v>
      </c>
      <c r="Q408">
        <v>9</v>
      </c>
      <c r="T408" t="s">
        <v>5</v>
      </c>
      <c r="U408">
        <v>-1</v>
      </c>
      <c r="V408">
        <v>-1</v>
      </c>
      <c r="W408">
        <v>6.3387000000000002</v>
      </c>
      <c r="Y408" t="s">
        <v>1498</v>
      </c>
      <c r="Z408">
        <v>27500</v>
      </c>
      <c r="AA408" t="s">
        <v>11</v>
      </c>
      <c r="AC408" t="s">
        <v>1520</v>
      </c>
      <c r="AD408" t="s">
        <v>1521</v>
      </c>
      <c r="AE408" s="1">
        <v>41845.904050925928</v>
      </c>
    </row>
    <row r="409" spans="1:31" x14ac:dyDescent="0.15">
      <c r="A409">
        <v>408</v>
      </c>
      <c r="B409">
        <v>175</v>
      </c>
      <c r="C409">
        <v>4789</v>
      </c>
      <c r="D409" t="s">
        <v>1489</v>
      </c>
      <c r="E409" t="s">
        <v>1490</v>
      </c>
      <c r="F409" t="s">
        <v>51</v>
      </c>
      <c r="I409" t="s">
        <v>5</v>
      </c>
      <c r="K409" t="s">
        <v>5</v>
      </c>
      <c r="N409" t="s">
        <v>7</v>
      </c>
      <c r="Q409">
        <v>0</v>
      </c>
      <c r="S409">
        <v>-1</v>
      </c>
      <c r="T409" t="s">
        <v>5</v>
      </c>
      <c r="U409">
        <v>-1</v>
      </c>
      <c r="V409">
        <v>-1</v>
      </c>
      <c r="W409">
        <v>6.3387000000000002</v>
      </c>
      <c r="Z409">
        <v>-1</v>
      </c>
      <c r="AA409" t="s">
        <v>11</v>
      </c>
      <c r="AC409" t="s">
        <v>38</v>
      </c>
      <c r="AD409" t="s">
        <v>52</v>
      </c>
      <c r="AE409" s="1">
        <v>41845.904062499998</v>
      </c>
    </row>
    <row r="410" spans="1:31" x14ac:dyDescent="0.15">
      <c r="A410">
        <v>409</v>
      </c>
      <c r="B410">
        <v>175</v>
      </c>
      <c r="C410">
        <v>4789</v>
      </c>
      <c r="D410" t="s">
        <v>1489</v>
      </c>
      <c r="E410" t="s">
        <v>1490</v>
      </c>
      <c r="F410" t="s">
        <v>53</v>
      </c>
      <c r="I410" t="s">
        <v>5</v>
      </c>
      <c r="K410" t="s">
        <v>5</v>
      </c>
      <c r="N410" t="s">
        <v>7</v>
      </c>
      <c r="Q410">
        <v>0</v>
      </c>
      <c r="S410">
        <v>-1</v>
      </c>
      <c r="T410" t="s">
        <v>5</v>
      </c>
      <c r="U410">
        <v>-1</v>
      </c>
      <c r="V410">
        <v>-1</v>
      </c>
      <c r="W410">
        <v>6.3387000000000002</v>
      </c>
      <c r="Z410">
        <v>-1</v>
      </c>
      <c r="AA410" t="s">
        <v>11</v>
      </c>
      <c r="AC410" t="s">
        <v>38</v>
      </c>
      <c r="AD410" t="s">
        <v>52</v>
      </c>
      <c r="AE410" s="1">
        <v>41845.904074074075</v>
      </c>
    </row>
    <row r="411" spans="1:31" x14ac:dyDescent="0.15">
      <c r="A411">
        <v>410</v>
      </c>
      <c r="B411">
        <v>175</v>
      </c>
      <c r="C411">
        <v>4789</v>
      </c>
      <c r="D411" t="s">
        <v>1489</v>
      </c>
      <c r="E411" t="s">
        <v>1490</v>
      </c>
      <c r="F411" t="s">
        <v>54</v>
      </c>
      <c r="I411" t="s">
        <v>5</v>
      </c>
      <c r="K411" t="s">
        <v>5</v>
      </c>
      <c r="N411" t="s">
        <v>7</v>
      </c>
      <c r="Q411">
        <v>0</v>
      </c>
      <c r="S411">
        <v>-1</v>
      </c>
      <c r="T411" t="s">
        <v>5</v>
      </c>
      <c r="U411">
        <v>-1</v>
      </c>
      <c r="V411">
        <v>-1</v>
      </c>
      <c r="W411">
        <v>6.3387000000000002</v>
      </c>
      <c r="Z411">
        <v>-1</v>
      </c>
      <c r="AA411" t="s">
        <v>11</v>
      </c>
      <c r="AC411" t="s">
        <v>38</v>
      </c>
      <c r="AD411" t="s">
        <v>52</v>
      </c>
      <c r="AE411" s="1">
        <v>41845.904131944444</v>
      </c>
    </row>
    <row r="412" spans="1:31" x14ac:dyDescent="0.15">
      <c r="A412">
        <v>411</v>
      </c>
      <c r="B412">
        <v>175</v>
      </c>
      <c r="C412">
        <v>1714</v>
      </c>
      <c r="D412" t="s">
        <v>1522</v>
      </c>
      <c r="E412" t="s">
        <v>1523</v>
      </c>
      <c r="F412" t="s">
        <v>2</v>
      </c>
      <c r="G412" t="s">
        <v>1524</v>
      </c>
      <c r="H412" t="s">
        <v>1525</v>
      </c>
      <c r="I412" t="s">
        <v>5</v>
      </c>
      <c r="K412" t="s">
        <v>6</v>
      </c>
      <c r="L412" t="s">
        <v>1526</v>
      </c>
      <c r="N412" t="s">
        <v>7</v>
      </c>
      <c r="P412" t="s">
        <v>1527</v>
      </c>
      <c r="Q412">
        <v>164</v>
      </c>
      <c r="R412" t="s">
        <v>1528</v>
      </c>
      <c r="S412">
        <v>75</v>
      </c>
      <c r="T412" t="s">
        <v>5</v>
      </c>
      <c r="U412">
        <v>916</v>
      </c>
      <c r="V412">
        <v>-1</v>
      </c>
      <c r="W412">
        <v>6.3387000000000002</v>
      </c>
      <c r="X412" t="s">
        <v>1529</v>
      </c>
      <c r="Y412" t="s">
        <v>1530</v>
      </c>
      <c r="Z412">
        <v>26238</v>
      </c>
      <c r="AA412" t="s">
        <v>11</v>
      </c>
      <c r="AC412" t="s">
        <v>1531</v>
      </c>
      <c r="AD412" t="s">
        <v>1532</v>
      </c>
      <c r="AE412" s="1">
        <v>41845.904826388891</v>
      </c>
    </row>
    <row r="413" spans="1:31" x14ac:dyDescent="0.15">
      <c r="A413">
        <v>412</v>
      </c>
      <c r="B413">
        <v>175</v>
      </c>
      <c r="C413">
        <v>1714</v>
      </c>
      <c r="D413" t="s">
        <v>1522</v>
      </c>
      <c r="E413" t="s">
        <v>1523</v>
      </c>
      <c r="F413" t="s">
        <v>14</v>
      </c>
      <c r="G413" t="s">
        <v>1533</v>
      </c>
      <c r="H413" t="s">
        <v>1534</v>
      </c>
      <c r="I413" t="s">
        <v>5</v>
      </c>
      <c r="K413" t="s">
        <v>17</v>
      </c>
      <c r="L413" t="s">
        <v>1535</v>
      </c>
      <c r="N413" t="s">
        <v>7</v>
      </c>
      <c r="P413" t="s">
        <v>1536</v>
      </c>
      <c r="Q413">
        <v>133</v>
      </c>
      <c r="R413" t="s">
        <v>1537</v>
      </c>
      <c r="S413">
        <v>100</v>
      </c>
      <c r="T413" t="s">
        <v>973</v>
      </c>
      <c r="U413">
        <v>690</v>
      </c>
      <c r="V413">
        <v>-1</v>
      </c>
      <c r="W413">
        <v>6.3387000000000002</v>
      </c>
      <c r="X413" t="s">
        <v>1529</v>
      </c>
      <c r="Y413" t="s">
        <v>1538</v>
      </c>
      <c r="Z413">
        <v>23000</v>
      </c>
      <c r="AA413" t="s">
        <v>11</v>
      </c>
      <c r="AC413" t="s">
        <v>1539</v>
      </c>
      <c r="AD413" t="s">
        <v>1540</v>
      </c>
      <c r="AE413" s="1">
        <v>41845.90488425926</v>
      </c>
    </row>
    <row r="414" spans="1:31" x14ac:dyDescent="0.15">
      <c r="A414">
        <v>413</v>
      </c>
      <c r="B414">
        <v>175</v>
      </c>
      <c r="C414">
        <v>1714</v>
      </c>
      <c r="D414" t="s">
        <v>1522</v>
      </c>
      <c r="E414" t="s">
        <v>1523</v>
      </c>
      <c r="F414" t="s">
        <v>24</v>
      </c>
      <c r="G414" t="s">
        <v>1533</v>
      </c>
      <c r="H414" t="s">
        <v>1534</v>
      </c>
      <c r="I414" t="s">
        <v>5</v>
      </c>
      <c r="K414" t="s">
        <v>17</v>
      </c>
      <c r="L414" t="s">
        <v>1535</v>
      </c>
      <c r="N414" t="s">
        <v>7</v>
      </c>
      <c r="P414" t="s">
        <v>1536</v>
      </c>
      <c r="Q414">
        <v>97</v>
      </c>
      <c r="R414" t="s">
        <v>1537</v>
      </c>
      <c r="S414">
        <v>100</v>
      </c>
      <c r="T414" t="s">
        <v>973</v>
      </c>
      <c r="U414">
        <v>690</v>
      </c>
      <c r="V414">
        <v>-1</v>
      </c>
      <c r="W414">
        <v>6.3387000000000002</v>
      </c>
      <c r="X414" t="s">
        <v>1529</v>
      </c>
      <c r="Y414" t="s">
        <v>1538</v>
      </c>
      <c r="Z414">
        <v>23000</v>
      </c>
      <c r="AA414" t="s">
        <v>11</v>
      </c>
      <c r="AC414" t="s">
        <v>1541</v>
      </c>
      <c r="AD414" t="s">
        <v>1542</v>
      </c>
      <c r="AE414" s="1">
        <v>41845.904953703706</v>
      </c>
    </row>
    <row r="415" spans="1:31" x14ac:dyDescent="0.15">
      <c r="A415">
        <v>414</v>
      </c>
      <c r="B415">
        <v>175</v>
      </c>
      <c r="C415">
        <v>1714</v>
      </c>
      <c r="D415" t="s">
        <v>1522</v>
      </c>
      <c r="E415" t="s">
        <v>1523</v>
      </c>
      <c r="F415" t="s">
        <v>27</v>
      </c>
      <c r="G415" t="s">
        <v>1543</v>
      </c>
      <c r="I415" t="s">
        <v>5</v>
      </c>
      <c r="K415" t="s">
        <v>17</v>
      </c>
      <c r="L415" t="s">
        <v>1544</v>
      </c>
      <c r="M415" t="s">
        <v>5</v>
      </c>
      <c r="N415" t="s">
        <v>7</v>
      </c>
      <c r="P415" t="s">
        <v>1545</v>
      </c>
      <c r="Q415">
        <v>7</v>
      </c>
      <c r="R415" t="s">
        <v>1546</v>
      </c>
      <c r="S415">
        <v>100</v>
      </c>
      <c r="T415" t="s">
        <v>1547</v>
      </c>
      <c r="U415">
        <v>3000</v>
      </c>
      <c r="V415">
        <v>-1</v>
      </c>
      <c r="W415">
        <v>6.3387000000000002</v>
      </c>
      <c r="Y415" t="s">
        <v>1548</v>
      </c>
      <c r="Z415">
        <v>60840</v>
      </c>
      <c r="AA415" t="s">
        <v>11</v>
      </c>
      <c r="AB415" t="s">
        <v>196</v>
      </c>
      <c r="AC415" t="s">
        <v>1549</v>
      </c>
      <c r="AD415" t="s">
        <v>1550</v>
      </c>
      <c r="AE415" s="1">
        <v>41845.904988425929</v>
      </c>
    </row>
    <row r="416" spans="1:31" x14ac:dyDescent="0.15">
      <c r="A416">
        <v>415</v>
      </c>
      <c r="B416">
        <v>175</v>
      </c>
      <c r="C416">
        <v>1714</v>
      </c>
      <c r="D416" t="s">
        <v>1522</v>
      </c>
      <c r="E416" t="s">
        <v>1523</v>
      </c>
      <c r="F416" t="s">
        <v>36</v>
      </c>
      <c r="G416" t="s">
        <v>1551</v>
      </c>
      <c r="H416" t="s">
        <v>1525</v>
      </c>
      <c r="I416" t="s">
        <v>5</v>
      </c>
      <c r="K416" t="s">
        <v>6</v>
      </c>
      <c r="L416" t="s">
        <v>1526</v>
      </c>
      <c r="N416" t="s">
        <v>7</v>
      </c>
      <c r="P416" t="s">
        <v>1527</v>
      </c>
      <c r="Q416">
        <v>32</v>
      </c>
      <c r="R416" t="s">
        <v>1528</v>
      </c>
      <c r="S416">
        <v>75</v>
      </c>
      <c r="T416" t="s">
        <v>5</v>
      </c>
      <c r="U416">
        <v>916</v>
      </c>
      <c r="V416">
        <v>-1</v>
      </c>
      <c r="W416">
        <v>6.3387000000000002</v>
      </c>
      <c r="X416" t="s">
        <v>1529</v>
      </c>
      <c r="Y416" t="s">
        <v>1530</v>
      </c>
      <c r="Z416">
        <v>26238</v>
      </c>
      <c r="AA416" t="s">
        <v>11</v>
      </c>
      <c r="AC416" t="s">
        <v>1552</v>
      </c>
      <c r="AD416" t="s">
        <v>1553</v>
      </c>
      <c r="AE416" s="1">
        <v>41845.905069444445</v>
      </c>
    </row>
    <row r="417" spans="1:31" x14ac:dyDescent="0.15">
      <c r="A417">
        <v>416</v>
      </c>
      <c r="B417">
        <v>175</v>
      </c>
      <c r="C417">
        <v>1714</v>
      </c>
      <c r="D417" t="s">
        <v>1522</v>
      </c>
      <c r="E417" t="s">
        <v>1523</v>
      </c>
      <c r="F417" t="s">
        <v>40</v>
      </c>
      <c r="I417" t="s">
        <v>5</v>
      </c>
      <c r="K417" t="s">
        <v>5</v>
      </c>
      <c r="N417" t="s">
        <v>7</v>
      </c>
      <c r="Q417">
        <v>0</v>
      </c>
      <c r="S417">
        <v>-1</v>
      </c>
      <c r="T417" t="s">
        <v>5</v>
      </c>
      <c r="U417">
        <v>-1</v>
      </c>
      <c r="V417">
        <v>-1</v>
      </c>
      <c r="W417">
        <v>6.3387000000000002</v>
      </c>
      <c r="Z417">
        <v>-1</v>
      </c>
      <c r="AA417" t="s">
        <v>11</v>
      </c>
      <c r="AC417" t="s">
        <v>38</v>
      </c>
      <c r="AD417" t="s">
        <v>52</v>
      </c>
      <c r="AE417" s="1">
        <v>41845.905081018522</v>
      </c>
    </row>
    <row r="418" spans="1:31" x14ac:dyDescent="0.15">
      <c r="A418">
        <v>417</v>
      </c>
      <c r="B418">
        <v>175</v>
      </c>
      <c r="C418">
        <v>1714</v>
      </c>
      <c r="D418" t="s">
        <v>1522</v>
      </c>
      <c r="E418" t="s">
        <v>1523</v>
      </c>
      <c r="F418" t="s">
        <v>49</v>
      </c>
      <c r="G418" t="s">
        <v>1533</v>
      </c>
      <c r="H418" t="s">
        <v>1534</v>
      </c>
      <c r="I418" t="s">
        <v>5</v>
      </c>
      <c r="K418" t="s">
        <v>5</v>
      </c>
      <c r="N418" t="s">
        <v>7</v>
      </c>
      <c r="P418" t="s">
        <v>1536</v>
      </c>
      <c r="Q418">
        <v>36</v>
      </c>
      <c r="T418" t="s">
        <v>5</v>
      </c>
      <c r="U418">
        <v>690</v>
      </c>
      <c r="V418">
        <v>-1</v>
      </c>
      <c r="W418">
        <v>6.3387000000000002</v>
      </c>
      <c r="Y418" t="s">
        <v>1538</v>
      </c>
      <c r="Z418">
        <v>23000</v>
      </c>
      <c r="AA418" t="s">
        <v>11</v>
      </c>
      <c r="AC418" t="s">
        <v>1554</v>
      </c>
      <c r="AD418" t="s">
        <v>1555</v>
      </c>
      <c r="AE418" s="1">
        <v>41845.905127314814</v>
      </c>
    </row>
    <row r="419" spans="1:31" x14ac:dyDescent="0.15">
      <c r="A419">
        <v>418</v>
      </c>
      <c r="B419">
        <v>175</v>
      </c>
      <c r="C419">
        <v>1714</v>
      </c>
      <c r="D419" t="s">
        <v>1522</v>
      </c>
      <c r="E419" t="s">
        <v>1523</v>
      </c>
      <c r="F419" t="s">
        <v>51</v>
      </c>
      <c r="G419" t="s">
        <v>1551</v>
      </c>
      <c r="H419" t="s">
        <v>1525</v>
      </c>
      <c r="I419" t="s">
        <v>5</v>
      </c>
      <c r="K419" t="s">
        <v>5</v>
      </c>
      <c r="N419" t="s">
        <v>7</v>
      </c>
      <c r="P419" t="s">
        <v>1527</v>
      </c>
      <c r="Q419">
        <v>9</v>
      </c>
      <c r="S419">
        <v>-1</v>
      </c>
      <c r="T419" t="s">
        <v>5</v>
      </c>
      <c r="U419">
        <v>-1</v>
      </c>
      <c r="V419">
        <v>-1</v>
      </c>
      <c r="W419">
        <v>6.3387000000000002</v>
      </c>
      <c r="Y419" t="s">
        <v>1530</v>
      </c>
      <c r="Z419">
        <v>-1</v>
      </c>
      <c r="AA419" t="s">
        <v>11</v>
      </c>
      <c r="AC419" t="s">
        <v>1556</v>
      </c>
      <c r="AD419" t="s">
        <v>1557</v>
      </c>
      <c r="AE419" s="1">
        <v>41845.905162037037</v>
      </c>
    </row>
    <row r="420" spans="1:31" x14ac:dyDescent="0.15">
      <c r="A420">
        <v>419</v>
      </c>
      <c r="B420">
        <v>175</v>
      </c>
      <c r="C420">
        <v>1714</v>
      </c>
      <c r="D420" t="s">
        <v>1522</v>
      </c>
      <c r="E420" t="s">
        <v>1523</v>
      </c>
      <c r="F420" t="s">
        <v>53</v>
      </c>
      <c r="I420" t="s">
        <v>5</v>
      </c>
      <c r="K420" t="s">
        <v>5</v>
      </c>
      <c r="N420" t="s">
        <v>7</v>
      </c>
      <c r="Q420">
        <v>0</v>
      </c>
      <c r="S420">
        <v>-1</v>
      </c>
      <c r="T420" t="s">
        <v>5</v>
      </c>
      <c r="U420">
        <v>-1</v>
      </c>
      <c r="V420">
        <v>-1</v>
      </c>
      <c r="W420">
        <v>6.3387000000000002</v>
      </c>
      <c r="Z420">
        <v>-1</v>
      </c>
      <c r="AA420" t="s">
        <v>11</v>
      </c>
      <c r="AC420" t="s">
        <v>38</v>
      </c>
      <c r="AD420" t="s">
        <v>52</v>
      </c>
      <c r="AE420" s="1">
        <v>41845.905173611114</v>
      </c>
    </row>
    <row r="421" spans="1:31" x14ac:dyDescent="0.15">
      <c r="A421">
        <v>420</v>
      </c>
      <c r="B421">
        <v>175</v>
      </c>
      <c r="C421">
        <v>1714</v>
      </c>
      <c r="D421" t="s">
        <v>1522</v>
      </c>
      <c r="E421" t="s">
        <v>1523</v>
      </c>
      <c r="F421" t="s">
        <v>54</v>
      </c>
      <c r="I421" t="s">
        <v>5</v>
      </c>
      <c r="K421" t="s">
        <v>5</v>
      </c>
      <c r="N421" t="s">
        <v>7</v>
      </c>
      <c r="Q421">
        <v>0</v>
      </c>
      <c r="S421">
        <v>-1</v>
      </c>
      <c r="T421" t="s">
        <v>5</v>
      </c>
      <c r="U421">
        <v>-1</v>
      </c>
      <c r="V421">
        <v>-1</v>
      </c>
      <c r="W421">
        <v>6.3387000000000002</v>
      </c>
      <c r="Z421">
        <v>-1</v>
      </c>
      <c r="AA421" t="s">
        <v>11</v>
      </c>
      <c r="AC421" t="s">
        <v>38</v>
      </c>
      <c r="AD421" t="s">
        <v>52</v>
      </c>
      <c r="AE421" s="1">
        <v>41845.905185185184</v>
      </c>
    </row>
    <row r="422" spans="1:31" x14ac:dyDescent="0.15">
      <c r="A422">
        <v>421</v>
      </c>
      <c r="B422">
        <v>175</v>
      </c>
      <c r="C422">
        <v>1960</v>
      </c>
      <c r="D422" t="s">
        <v>1558</v>
      </c>
      <c r="E422" t="s">
        <v>1559</v>
      </c>
      <c r="F422" t="s">
        <v>2</v>
      </c>
      <c r="G422" t="s">
        <v>1560</v>
      </c>
      <c r="H422" t="s">
        <v>169</v>
      </c>
      <c r="I422" t="s">
        <v>5</v>
      </c>
      <c r="K422" t="s">
        <v>6</v>
      </c>
      <c r="L422" t="s">
        <v>1561</v>
      </c>
      <c r="N422" t="s">
        <v>7</v>
      </c>
      <c r="P422" t="s">
        <v>1562</v>
      </c>
      <c r="Q422">
        <v>100</v>
      </c>
      <c r="R422" t="s">
        <v>1563</v>
      </c>
      <c r="S422">
        <v>65</v>
      </c>
      <c r="T422" t="s">
        <v>1564</v>
      </c>
      <c r="U422">
        <v>-1</v>
      </c>
      <c r="V422">
        <v>-1</v>
      </c>
      <c r="W422">
        <v>6.3387000000000002</v>
      </c>
      <c r="X422" t="s">
        <v>1565</v>
      </c>
      <c r="Y422" t="s">
        <v>1566</v>
      </c>
      <c r="Z422">
        <v>45120</v>
      </c>
      <c r="AA422" t="s">
        <v>11</v>
      </c>
      <c r="AC422" t="s">
        <v>1567</v>
      </c>
      <c r="AD422" t="s">
        <v>1568</v>
      </c>
      <c r="AE422" s="1">
        <v>41845.905324074076</v>
      </c>
    </row>
    <row r="423" spans="1:31" x14ac:dyDescent="0.15">
      <c r="A423">
        <v>422</v>
      </c>
      <c r="B423">
        <v>175</v>
      </c>
      <c r="C423">
        <v>1960</v>
      </c>
      <c r="D423" t="s">
        <v>1558</v>
      </c>
      <c r="E423" t="s">
        <v>1559</v>
      </c>
      <c r="F423" t="s">
        <v>14</v>
      </c>
      <c r="G423" t="s">
        <v>1569</v>
      </c>
      <c r="H423" t="s">
        <v>1570</v>
      </c>
      <c r="I423" t="s">
        <v>5</v>
      </c>
      <c r="K423" t="s">
        <v>17</v>
      </c>
      <c r="N423" t="s">
        <v>7</v>
      </c>
      <c r="P423" t="s">
        <v>1571</v>
      </c>
      <c r="Q423">
        <v>106</v>
      </c>
      <c r="S423">
        <v>-1</v>
      </c>
      <c r="T423" t="s">
        <v>1572</v>
      </c>
      <c r="U423">
        <v>-1</v>
      </c>
      <c r="V423">
        <v>-1</v>
      </c>
      <c r="W423">
        <v>6.3387000000000002</v>
      </c>
      <c r="X423" t="s">
        <v>1573</v>
      </c>
      <c r="Z423">
        <v>-1</v>
      </c>
      <c r="AA423" t="s">
        <v>11</v>
      </c>
      <c r="AC423" t="s">
        <v>1574</v>
      </c>
      <c r="AD423" t="s">
        <v>1575</v>
      </c>
      <c r="AE423" s="1">
        <v>41845.905381944445</v>
      </c>
    </row>
    <row r="424" spans="1:31" x14ac:dyDescent="0.15">
      <c r="A424">
        <v>423</v>
      </c>
      <c r="B424">
        <v>175</v>
      </c>
      <c r="C424">
        <v>1960</v>
      </c>
      <c r="D424" t="s">
        <v>1558</v>
      </c>
      <c r="E424" t="s">
        <v>1559</v>
      </c>
      <c r="F424" t="s">
        <v>24</v>
      </c>
      <c r="G424" t="s">
        <v>1569</v>
      </c>
      <c r="H424" t="s">
        <v>1570</v>
      </c>
      <c r="I424" t="s">
        <v>5</v>
      </c>
      <c r="K424" t="s">
        <v>17</v>
      </c>
      <c r="N424" t="s">
        <v>7</v>
      </c>
      <c r="P424" t="s">
        <v>1571</v>
      </c>
      <c r="Q424">
        <v>17</v>
      </c>
      <c r="S424">
        <v>-1</v>
      </c>
      <c r="T424" t="s">
        <v>1572</v>
      </c>
      <c r="U424">
        <v>-1</v>
      </c>
      <c r="V424">
        <v>-1</v>
      </c>
      <c r="W424">
        <v>6.3387000000000002</v>
      </c>
      <c r="X424" t="s">
        <v>1573</v>
      </c>
      <c r="Z424">
        <v>-1</v>
      </c>
      <c r="AA424" t="s">
        <v>11</v>
      </c>
      <c r="AC424" t="s">
        <v>1576</v>
      </c>
      <c r="AD424" t="s">
        <v>1577</v>
      </c>
      <c r="AE424" s="1">
        <v>41845.905451388891</v>
      </c>
    </row>
    <row r="425" spans="1:31" x14ac:dyDescent="0.15">
      <c r="A425">
        <v>424</v>
      </c>
      <c r="B425">
        <v>175</v>
      </c>
      <c r="C425">
        <v>1960</v>
      </c>
      <c r="D425" t="s">
        <v>1558</v>
      </c>
      <c r="E425" t="s">
        <v>1559</v>
      </c>
      <c r="F425" t="s">
        <v>27</v>
      </c>
      <c r="G425" t="s">
        <v>1578</v>
      </c>
      <c r="I425" t="s">
        <v>5</v>
      </c>
      <c r="K425" t="s">
        <v>17</v>
      </c>
      <c r="M425" t="s">
        <v>5</v>
      </c>
      <c r="N425" t="s">
        <v>7</v>
      </c>
      <c r="O425" t="s">
        <v>1579</v>
      </c>
      <c r="P425" t="s">
        <v>1580</v>
      </c>
      <c r="Q425">
        <v>3</v>
      </c>
      <c r="R425" t="s">
        <v>1581</v>
      </c>
      <c r="S425">
        <v>250</v>
      </c>
      <c r="T425" t="s">
        <v>1582</v>
      </c>
      <c r="U425">
        <v>-1</v>
      </c>
      <c r="V425">
        <v>-1</v>
      </c>
      <c r="W425">
        <v>6.3387000000000002</v>
      </c>
      <c r="Y425" t="s">
        <v>1583</v>
      </c>
      <c r="Z425">
        <v>80400</v>
      </c>
      <c r="AA425" t="s">
        <v>11</v>
      </c>
      <c r="AB425" t="s">
        <v>1584</v>
      </c>
      <c r="AC425" t="s">
        <v>1585</v>
      </c>
      <c r="AD425" t="s">
        <v>1586</v>
      </c>
      <c r="AE425" s="1">
        <v>41845.905474537038</v>
      </c>
    </row>
    <row r="426" spans="1:31" x14ac:dyDescent="0.15">
      <c r="A426">
        <v>425</v>
      </c>
      <c r="B426">
        <v>175</v>
      </c>
      <c r="C426">
        <v>1960</v>
      </c>
      <c r="D426" t="s">
        <v>1558</v>
      </c>
      <c r="E426" t="s">
        <v>1559</v>
      </c>
      <c r="F426" t="s">
        <v>36</v>
      </c>
      <c r="G426" t="s">
        <v>1560</v>
      </c>
      <c r="H426" t="s">
        <v>169</v>
      </c>
      <c r="I426" t="s">
        <v>5</v>
      </c>
      <c r="K426" t="s">
        <v>6</v>
      </c>
      <c r="L426" t="s">
        <v>1561</v>
      </c>
      <c r="N426" t="s">
        <v>7</v>
      </c>
      <c r="P426" t="s">
        <v>1562</v>
      </c>
      <c r="Q426">
        <v>1</v>
      </c>
      <c r="R426" t="s">
        <v>61</v>
      </c>
      <c r="S426">
        <v>65</v>
      </c>
      <c r="T426" t="s">
        <v>1564</v>
      </c>
      <c r="U426">
        <v>-1</v>
      </c>
      <c r="V426">
        <v>-1</v>
      </c>
      <c r="W426">
        <v>6.3387000000000002</v>
      </c>
      <c r="X426" t="s">
        <v>1565</v>
      </c>
      <c r="Y426" t="s">
        <v>1566</v>
      </c>
      <c r="Z426">
        <v>45120</v>
      </c>
      <c r="AA426" t="s">
        <v>11</v>
      </c>
      <c r="AC426" t="s">
        <v>1587</v>
      </c>
      <c r="AD426" t="s">
        <v>1588</v>
      </c>
      <c r="AE426" s="1">
        <v>41845.905486111114</v>
      </c>
    </row>
    <row r="427" spans="1:31" x14ac:dyDescent="0.15">
      <c r="A427">
        <v>426</v>
      </c>
      <c r="B427">
        <v>175</v>
      </c>
      <c r="C427">
        <v>1960</v>
      </c>
      <c r="D427" t="s">
        <v>1558</v>
      </c>
      <c r="E427" t="s">
        <v>1559</v>
      </c>
      <c r="F427" t="s">
        <v>40</v>
      </c>
      <c r="G427" t="s">
        <v>1589</v>
      </c>
      <c r="H427" t="s">
        <v>1590</v>
      </c>
      <c r="I427" t="s">
        <v>5</v>
      </c>
      <c r="K427" t="s">
        <v>5</v>
      </c>
      <c r="N427" t="s">
        <v>7</v>
      </c>
      <c r="P427" t="s">
        <v>1591</v>
      </c>
      <c r="Q427">
        <v>1</v>
      </c>
      <c r="S427">
        <v>-1</v>
      </c>
      <c r="T427" t="s">
        <v>5</v>
      </c>
      <c r="U427">
        <v>-1</v>
      </c>
      <c r="V427">
        <v>-1</v>
      </c>
      <c r="W427">
        <v>6.3387000000000002</v>
      </c>
      <c r="Y427" t="s">
        <v>1592</v>
      </c>
      <c r="Z427">
        <v>-1</v>
      </c>
      <c r="AA427" t="s">
        <v>11</v>
      </c>
      <c r="AC427" t="s">
        <v>1593</v>
      </c>
      <c r="AD427" t="s">
        <v>1594</v>
      </c>
      <c r="AE427" s="1">
        <v>41845.905497685184</v>
      </c>
    </row>
    <row r="428" spans="1:31" x14ac:dyDescent="0.15">
      <c r="A428">
        <v>427</v>
      </c>
      <c r="B428">
        <v>175</v>
      </c>
      <c r="C428">
        <v>1960</v>
      </c>
      <c r="D428" t="s">
        <v>1558</v>
      </c>
      <c r="E428" t="s">
        <v>1559</v>
      </c>
      <c r="F428" t="s">
        <v>49</v>
      </c>
      <c r="I428" t="s">
        <v>5</v>
      </c>
      <c r="K428" t="s">
        <v>5</v>
      </c>
      <c r="N428" t="s">
        <v>7</v>
      </c>
      <c r="Q428">
        <v>0</v>
      </c>
      <c r="T428" t="s">
        <v>5</v>
      </c>
      <c r="U428">
        <v>-1</v>
      </c>
      <c r="V428">
        <v>-1</v>
      </c>
      <c r="W428">
        <v>6.3387000000000002</v>
      </c>
      <c r="Z428">
        <v>-1</v>
      </c>
      <c r="AA428" t="s">
        <v>11</v>
      </c>
      <c r="AC428" t="s">
        <v>38</v>
      </c>
      <c r="AD428" t="s">
        <v>50</v>
      </c>
      <c r="AE428" s="1">
        <v>41845.905509259261</v>
      </c>
    </row>
    <row r="429" spans="1:31" x14ac:dyDescent="0.15">
      <c r="A429">
        <v>428</v>
      </c>
      <c r="B429">
        <v>175</v>
      </c>
      <c r="C429">
        <v>1960</v>
      </c>
      <c r="D429" t="s">
        <v>1558</v>
      </c>
      <c r="E429" t="s">
        <v>1559</v>
      </c>
      <c r="F429" t="s">
        <v>51</v>
      </c>
      <c r="I429" t="s">
        <v>5</v>
      </c>
      <c r="K429" t="s">
        <v>5</v>
      </c>
      <c r="N429" t="s">
        <v>7</v>
      </c>
      <c r="Q429">
        <v>0</v>
      </c>
      <c r="S429">
        <v>-1</v>
      </c>
      <c r="T429" t="s">
        <v>5</v>
      </c>
      <c r="U429">
        <v>-1</v>
      </c>
      <c r="V429">
        <v>-1</v>
      </c>
      <c r="W429">
        <v>6.3387000000000002</v>
      </c>
      <c r="Z429">
        <v>-1</v>
      </c>
      <c r="AA429" t="s">
        <v>11</v>
      </c>
      <c r="AC429" t="s">
        <v>38</v>
      </c>
      <c r="AD429" t="s">
        <v>52</v>
      </c>
      <c r="AE429" s="1">
        <v>41845.90552083333</v>
      </c>
    </row>
    <row r="430" spans="1:31" x14ac:dyDescent="0.15">
      <c r="A430">
        <v>429</v>
      </c>
      <c r="B430">
        <v>175</v>
      </c>
      <c r="C430">
        <v>1960</v>
      </c>
      <c r="D430" t="s">
        <v>1558</v>
      </c>
      <c r="E430" t="s">
        <v>1559</v>
      </c>
      <c r="F430" t="s">
        <v>53</v>
      </c>
      <c r="I430" t="s">
        <v>5</v>
      </c>
      <c r="K430" t="s">
        <v>5</v>
      </c>
      <c r="N430" t="s">
        <v>7</v>
      </c>
      <c r="Q430">
        <v>0</v>
      </c>
      <c r="S430">
        <v>-1</v>
      </c>
      <c r="T430" t="s">
        <v>5</v>
      </c>
      <c r="U430">
        <v>-1</v>
      </c>
      <c r="V430">
        <v>-1</v>
      </c>
      <c r="W430">
        <v>6.3387000000000002</v>
      </c>
      <c r="Z430">
        <v>-1</v>
      </c>
      <c r="AA430" t="s">
        <v>11</v>
      </c>
      <c r="AC430" t="s">
        <v>38</v>
      </c>
      <c r="AD430" t="s">
        <v>52</v>
      </c>
      <c r="AE430" s="1">
        <v>41845.905532407407</v>
      </c>
    </row>
    <row r="431" spans="1:31" x14ac:dyDescent="0.15">
      <c r="A431">
        <v>430</v>
      </c>
      <c r="B431">
        <v>175</v>
      </c>
      <c r="C431">
        <v>1960</v>
      </c>
      <c r="D431" t="s">
        <v>1558</v>
      </c>
      <c r="E431" t="s">
        <v>1559</v>
      </c>
      <c r="F431" t="s">
        <v>54</v>
      </c>
      <c r="I431" t="s">
        <v>5</v>
      </c>
      <c r="K431" t="s">
        <v>5</v>
      </c>
      <c r="N431" t="s">
        <v>7</v>
      </c>
      <c r="Q431">
        <v>0</v>
      </c>
      <c r="S431">
        <v>-1</v>
      </c>
      <c r="T431" t="s">
        <v>5</v>
      </c>
      <c r="U431">
        <v>-1</v>
      </c>
      <c r="V431">
        <v>-1</v>
      </c>
      <c r="W431">
        <v>6.3387000000000002</v>
      </c>
      <c r="Z431">
        <v>-1</v>
      </c>
      <c r="AA431" t="s">
        <v>11</v>
      </c>
      <c r="AC431" t="s">
        <v>38</v>
      </c>
      <c r="AD431" t="s">
        <v>52</v>
      </c>
      <c r="AE431" s="1">
        <v>41845.905543981484</v>
      </c>
    </row>
    <row r="432" spans="1:31" x14ac:dyDescent="0.15">
      <c r="A432">
        <v>431</v>
      </c>
      <c r="B432">
        <v>175</v>
      </c>
      <c r="C432">
        <v>998</v>
      </c>
      <c r="D432" t="s">
        <v>1595</v>
      </c>
      <c r="E432" t="s">
        <v>1596</v>
      </c>
      <c r="F432" t="s">
        <v>2</v>
      </c>
      <c r="G432" t="s">
        <v>1597</v>
      </c>
      <c r="H432" t="s">
        <v>1598</v>
      </c>
      <c r="I432" t="s">
        <v>5</v>
      </c>
      <c r="J432" t="s">
        <v>1599</v>
      </c>
      <c r="K432" t="s">
        <v>6</v>
      </c>
      <c r="L432" t="s">
        <v>1600</v>
      </c>
      <c r="N432" t="s">
        <v>7</v>
      </c>
      <c r="P432" t="s">
        <v>1601</v>
      </c>
      <c r="Q432">
        <v>75</v>
      </c>
      <c r="R432" t="s">
        <v>1602</v>
      </c>
      <c r="S432">
        <v>-1</v>
      </c>
      <c r="T432" t="s">
        <v>5</v>
      </c>
      <c r="U432">
        <v>-1</v>
      </c>
      <c r="V432">
        <v>-1</v>
      </c>
      <c r="W432">
        <v>6.3387000000000002</v>
      </c>
      <c r="X432" t="s">
        <v>1603</v>
      </c>
      <c r="Y432" t="s">
        <v>1604</v>
      </c>
      <c r="Z432">
        <v>25120</v>
      </c>
      <c r="AA432" t="s">
        <v>11</v>
      </c>
      <c r="AC432" t="s">
        <v>1605</v>
      </c>
      <c r="AD432" t="s">
        <v>1606</v>
      </c>
      <c r="AE432" s="1">
        <v>41845.905648148146</v>
      </c>
    </row>
    <row r="433" spans="1:31" x14ac:dyDescent="0.15">
      <c r="A433">
        <v>432</v>
      </c>
      <c r="B433">
        <v>175</v>
      </c>
      <c r="C433">
        <v>998</v>
      </c>
      <c r="D433" t="s">
        <v>1595</v>
      </c>
      <c r="E433" t="s">
        <v>1596</v>
      </c>
      <c r="F433" t="s">
        <v>14</v>
      </c>
      <c r="G433" t="s">
        <v>1597</v>
      </c>
      <c r="H433" t="s">
        <v>1607</v>
      </c>
      <c r="I433" t="s">
        <v>5</v>
      </c>
      <c r="K433" t="s">
        <v>17</v>
      </c>
      <c r="L433" t="s">
        <v>1608</v>
      </c>
      <c r="N433" t="s">
        <v>7</v>
      </c>
      <c r="P433" t="s">
        <v>1609</v>
      </c>
      <c r="Q433">
        <v>70</v>
      </c>
      <c r="R433" t="s">
        <v>1610</v>
      </c>
      <c r="S433">
        <v>50</v>
      </c>
      <c r="T433" t="s">
        <v>1611</v>
      </c>
      <c r="U433">
        <v>-1</v>
      </c>
      <c r="V433">
        <v>-1</v>
      </c>
      <c r="W433">
        <v>6.3387000000000002</v>
      </c>
      <c r="X433" t="s">
        <v>1612</v>
      </c>
      <c r="Y433" t="s">
        <v>1604</v>
      </c>
      <c r="Z433">
        <v>23374</v>
      </c>
      <c r="AA433" t="s">
        <v>11</v>
      </c>
      <c r="AC433" t="s">
        <v>1613</v>
      </c>
      <c r="AD433" t="s">
        <v>1614</v>
      </c>
      <c r="AE433" s="1">
        <v>41845.905694444446</v>
      </c>
    </row>
    <row r="434" spans="1:31" x14ac:dyDescent="0.15">
      <c r="A434">
        <v>433</v>
      </c>
      <c r="B434">
        <v>175</v>
      </c>
      <c r="C434">
        <v>998</v>
      </c>
      <c r="D434" t="s">
        <v>1595</v>
      </c>
      <c r="E434" t="s">
        <v>1596</v>
      </c>
      <c r="F434" t="s">
        <v>24</v>
      </c>
      <c r="G434" t="s">
        <v>1597</v>
      </c>
      <c r="H434" t="s">
        <v>1607</v>
      </c>
      <c r="I434" t="s">
        <v>5</v>
      </c>
      <c r="K434" t="s">
        <v>17</v>
      </c>
      <c r="L434" t="s">
        <v>1608</v>
      </c>
      <c r="N434" t="s">
        <v>7</v>
      </c>
      <c r="P434" t="s">
        <v>1609</v>
      </c>
      <c r="Q434">
        <v>44</v>
      </c>
      <c r="R434" t="s">
        <v>1610</v>
      </c>
      <c r="S434">
        <v>50</v>
      </c>
      <c r="T434" t="s">
        <v>1611</v>
      </c>
      <c r="U434">
        <v>-1</v>
      </c>
      <c r="V434">
        <v>-1</v>
      </c>
      <c r="W434">
        <v>6.3387000000000002</v>
      </c>
      <c r="X434" t="s">
        <v>1612</v>
      </c>
      <c r="Y434" t="s">
        <v>1604</v>
      </c>
      <c r="Z434">
        <v>20752</v>
      </c>
      <c r="AA434" t="s">
        <v>11</v>
      </c>
      <c r="AC434" t="s">
        <v>1615</v>
      </c>
      <c r="AD434" t="s">
        <v>1616</v>
      </c>
      <c r="AE434" s="1">
        <v>41845.905740740738</v>
      </c>
    </row>
    <row r="435" spans="1:31" x14ac:dyDescent="0.15">
      <c r="A435">
        <v>434</v>
      </c>
      <c r="B435">
        <v>175</v>
      </c>
      <c r="C435">
        <v>998</v>
      </c>
      <c r="D435" t="s">
        <v>1595</v>
      </c>
      <c r="E435" t="s">
        <v>1596</v>
      </c>
      <c r="F435" t="s">
        <v>27</v>
      </c>
      <c r="G435" t="s">
        <v>1617</v>
      </c>
      <c r="I435" t="s">
        <v>5</v>
      </c>
      <c r="J435" t="s">
        <v>456</v>
      </c>
      <c r="K435" t="s">
        <v>17</v>
      </c>
      <c r="L435" t="s">
        <v>1618</v>
      </c>
      <c r="M435" t="s">
        <v>5</v>
      </c>
      <c r="N435" t="s">
        <v>7</v>
      </c>
      <c r="P435" t="s">
        <v>1619</v>
      </c>
      <c r="Q435">
        <v>2</v>
      </c>
      <c r="R435" t="s">
        <v>1620</v>
      </c>
      <c r="S435">
        <v>50</v>
      </c>
      <c r="T435" t="s">
        <v>238</v>
      </c>
      <c r="U435">
        <v>-1</v>
      </c>
      <c r="V435">
        <v>-1</v>
      </c>
      <c r="W435">
        <v>6.3387000000000002</v>
      </c>
      <c r="Y435" t="s">
        <v>1621</v>
      </c>
      <c r="Z435">
        <v>59384</v>
      </c>
      <c r="AA435" t="s">
        <v>11</v>
      </c>
      <c r="AC435" t="s">
        <v>1622</v>
      </c>
      <c r="AD435" t="s">
        <v>1623</v>
      </c>
      <c r="AE435" s="1">
        <v>41845.905787037038</v>
      </c>
    </row>
    <row r="436" spans="1:31" x14ac:dyDescent="0.15">
      <c r="A436">
        <v>435</v>
      </c>
      <c r="B436">
        <v>175</v>
      </c>
      <c r="C436">
        <v>998</v>
      </c>
      <c r="D436" t="s">
        <v>1595</v>
      </c>
      <c r="E436" t="s">
        <v>1596</v>
      </c>
      <c r="F436" t="s">
        <v>36</v>
      </c>
      <c r="I436" t="s">
        <v>5</v>
      </c>
      <c r="K436" t="s">
        <v>5</v>
      </c>
      <c r="N436" t="s">
        <v>7</v>
      </c>
      <c r="Q436">
        <v>0</v>
      </c>
      <c r="S436">
        <v>-1</v>
      </c>
      <c r="T436" t="s">
        <v>5</v>
      </c>
      <c r="U436">
        <v>-1</v>
      </c>
      <c r="V436">
        <v>-1</v>
      </c>
      <c r="W436">
        <v>6.3387000000000002</v>
      </c>
      <c r="Z436">
        <v>-1</v>
      </c>
      <c r="AA436" t="s">
        <v>11</v>
      </c>
      <c r="AC436" t="s">
        <v>38</v>
      </c>
      <c r="AD436" t="s">
        <v>52</v>
      </c>
      <c r="AE436" s="1">
        <v>41845.905798611115</v>
      </c>
    </row>
    <row r="437" spans="1:31" x14ac:dyDescent="0.15">
      <c r="A437">
        <v>436</v>
      </c>
      <c r="B437">
        <v>175</v>
      </c>
      <c r="C437">
        <v>998</v>
      </c>
      <c r="D437" t="s">
        <v>1595</v>
      </c>
      <c r="E437" t="s">
        <v>1596</v>
      </c>
      <c r="F437" t="s">
        <v>40</v>
      </c>
      <c r="I437" t="s">
        <v>5</v>
      </c>
      <c r="K437" t="s">
        <v>5</v>
      </c>
      <c r="N437" t="s">
        <v>7</v>
      </c>
      <c r="Q437">
        <v>0</v>
      </c>
      <c r="S437">
        <v>-1</v>
      </c>
      <c r="T437" t="s">
        <v>5</v>
      </c>
      <c r="U437">
        <v>-1</v>
      </c>
      <c r="V437">
        <v>-1</v>
      </c>
      <c r="W437">
        <v>6.3387000000000002</v>
      </c>
      <c r="Z437">
        <v>-1</v>
      </c>
      <c r="AA437" t="s">
        <v>11</v>
      </c>
      <c r="AC437" t="s">
        <v>38</v>
      </c>
      <c r="AD437" t="s">
        <v>52</v>
      </c>
      <c r="AE437" s="1">
        <v>41845.905821759261</v>
      </c>
    </row>
    <row r="438" spans="1:31" x14ac:dyDescent="0.15">
      <c r="A438">
        <v>437</v>
      </c>
      <c r="B438">
        <v>175</v>
      </c>
      <c r="C438">
        <v>998</v>
      </c>
      <c r="D438" t="s">
        <v>1595</v>
      </c>
      <c r="E438" t="s">
        <v>1596</v>
      </c>
      <c r="F438" t="s">
        <v>49</v>
      </c>
      <c r="I438" t="s">
        <v>5</v>
      </c>
      <c r="K438" t="s">
        <v>5</v>
      </c>
      <c r="N438" t="s">
        <v>7</v>
      </c>
      <c r="Q438">
        <v>0</v>
      </c>
      <c r="T438" t="s">
        <v>5</v>
      </c>
      <c r="U438">
        <v>-1</v>
      </c>
      <c r="V438">
        <v>-1</v>
      </c>
      <c r="W438">
        <v>6.3387000000000002</v>
      </c>
      <c r="Z438">
        <v>-1</v>
      </c>
      <c r="AA438" t="s">
        <v>11</v>
      </c>
      <c r="AC438" t="s">
        <v>38</v>
      </c>
      <c r="AD438" t="s">
        <v>1624</v>
      </c>
      <c r="AE438" s="1">
        <v>41845.905833333331</v>
      </c>
    </row>
    <row r="439" spans="1:31" x14ac:dyDescent="0.15">
      <c r="A439">
        <v>438</v>
      </c>
      <c r="B439">
        <v>175</v>
      </c>
      <c r="C439">
        <v>998</v>
      </c>
      <c r="D439" t="s">
        <v>1595</v>
      </c>
      <c r="E439" t="s">
        <v>1596</v>
      </c>
      <c r="F439" t="s">
        <v>51</v>
      </c>
      <c r="G439" t="s">
        <v>1597</v>
      </c>
      <c r="H439" t="s">
        <v>1598</v>
      </c>
      <c r="I439" t="s">
        <v>5</v>
      </c>
      <c r="K439" t="s">
        <v>5</v>
      </c>
      <c r="N439" t="s">
        <v>7</v>
      </c>
      <c r="P439" t="s">
        <v>1601</v>
      </c>
      <c r="Q439">
        <v>4</v>
      </c>
      <c r="S439">
        <v>-1</v>
      </c>
      <c r="T439" t="s">
        <v>5</v>
      </c>
      <c r="U439">
        <v>-1</v>
      </c>
      <c r="V439">
        <v>-1</v>
      </c>
      <c r="W439">
        <v>6.3387000000000002</v>
      </c>
      <c r="Y439" t="s">
        <v>1604</v>
      </c>
      <c r="Z439">
        <v>-1</v>
      </c>
      <c r="AA439" t="s">
        <v>11</v>
      </c>
      <c r="AC439" t="s">
        <v>1625</v>
      </c>
      <c r="AD439" t="s">
        <v>1626</v>
      </c>
      <c r="AE439" s="1">
        <v>41845.905856481484</v>
      </c>
    </row>
    <row r="440" spans="1:31" x14ac:dyDescent="0.15">
      <c r="A440">
        <v>439</v>
      </c>
      <c r="B440">
        <v>175</v>
      </c>
      <c r="C440">
        <v>998</v>
      </c>
      <c r="D440" t="s">
        <v>1595</v>
      </c>
      <c r="E440" t="s">
        <v>1596</v>
      </c>
      <c r="F440" t="s">
        <v>53</v>
      </c>
      <c r="I440" t="s">
        <v>5</v>
      </c>
      <c r="K440" t="s">
        <v>5</v>
      </c>
      <c r="N440" t="s">
        <v>7</v>
      </c>
      <c r="Q440">
        <v>0</v>
      </c>
      <c r="S440">
        <v>-1</v>
      </c>
      <c r="T440" t="s">
        <v>5</v>
      </c>
      <c r="U440">
        <v>-1</v>
      </c>
      <c r="V440">
        <v>-1</v>
      </c>
      <c r="W440">
        <v>6.3387000000000002</v>
      </c>
      <c r="Z440">
        <v>-1</v>
      </c>
      <c r="AA440" t="s">
        <v>11</v>
      </c>
      <c r="AC440" t="s">
        <v>38</v>
      </c>
      <c r="AD440" t="s">
        <v>52</v>
      </c>
      <c r="AE440" s="1">
        <v>41845.905868055554</v>
      </c>
    </row>
    <row r="441" spans="1:31" x14ac:dyDescent="0.15">
      <c r="A441">
        <v>440</v>
      </c>
      <c r="B441">
        <v>175</v>
      </c>
      <c r="C441">
        <v>998</v>
      </c>
      <c r="D441" t="s">
        <v>1595</v>
      </c>
      <c r="E441" t="s">
        <v>1596</v>
      </c>
      <c r="F441" t="s">
        <v>54</v>
      </c>
      <c r="I441" t="s">
        <v>5</v>
      </c>
      <c r="K441" t="s">
        <v>5</v>
      </c>
      <c r="N441" t="s">
        <v>7</v>
      </c>
      <c r="Q441">
        <v>0</v>
      </c>
      <c r="S441">
        <v>-1</v>
      </c>
      <c r="T441" t="s">
        <v>5</v>
      </c>
      <c r="U441">
        <v>-1</v>
      </c>
      <c r="V441">
        <v>-1</v>
      </c>
      <c r="W441">
        <v>6.3387000000000002</v>
      </c>
      <c r="Z441">
        <v>-1</v>
      </c>
      <c r="AA441" t="s">
        <v>11</v>
      </c>
      <c r="AC441" t="s">
        <v>38</v>
      </c>
      <c r="AD441" t="s">
        <v>52</v>
      </c>
      <c r="AE441" s="1">
        <v>41845.90587962963</v>
      </c>
    </row>
    <row r="442" spans="1:31" x14ac:dyDescent="0.15">
      <c r="A442">
        <v>441</v>
      </c>
      <c r="B442">
        <v>175</v>
      </c>
      <c r="C442">
        <v>4566</v>
      </c>
      <c r="D442" t="s">
        <v>1627</v>
      </c>
      <c r="E442" t="s">
        <v>1628</v>
      </c>
      <c r="F442" t="s">
        <v>2</v>
      </c>
      <c r="G442" t="s">
        <v>1629</v>
      </c>
      <c r="H442" t="s">
        <v>1630</v>
      </c>
      <c r="I442" t="s">
        <v>5</v>
      </c>
      <c r="K442" t="s">
        <v>6</v>
      </c>
      <c r="L442" t="s">
        <v>1631</v>
      </c>
      <c r="N442" t="s">
        <v>7</v>
      </c>
      <c r="O442">
        <f>1-614-292-4818</f>
        <v>-5723</v>
      </c>
      <c r="P442" t="s">
        <v>1632</v>
      </c>
      <c r="Q442">
        <v>159</v>
      </c>
      <c r="R442" t="s">
        <v>1633</v>
      </c>
      <c r="S442">
        <v>-1</v>
      </c>
      <c r="T442" t="s">
        <v>5</v>
      </c>
      <c r="U442">
        <v>1248</v>
      </c>
      <c r="V442">
        <v>-1</v>
      </c>
      <c r="W442">
        <v>6.3387000000000002</v>
      </c>
      <c r="X442" t="s">
        <v>1634</v>
      </c>
      <c r="Y442">
        <f>1-614-292-3980</f>
        <v>-4885</v>
      </c>
      <c r="Z442">
        <v>26726</v>
      </c>
      <c r="AA442" t="s">
        <v>11</v>
      </c>
      <c r="AC442" t="s">
        <v>1635</v>
      </c>
      <c r="AD442" t="s">
        <v>1636</v>
      </c>
      <c r="AE442" s="1">
        <v>41845.906111111108</v>
      </c>
    </row>
    <row r="443" spans="1:31" x14ac:dyDescent="0.15">
      <c r="A443">
        <v>442</v>
      </c>
      <c r="B443">
        <v>175</v>
      </c>
      <c r="C443">
        <v>4566</v>
      </c>
      <c r="D443" t="s">
        <v>1627</v>
      </c>
      <c r="E443" t="s">
        <v>1628</v>
      </c>
      <c r="F443" t="s">
        <v>14</v>
      </c>
      <c r="G443" t="s">
        <v>1637</v>
      </c>
      <c r="H443" t="s">
        <v>1638</v>
      </c>
      <c r="I443" t="s">
        <v>5</v>
      </c>
      <c r="J443" t="s">
        <v>456</v>
      </c>
      <c r="K443" t="s">
        <v>17</v>
      </c>
      <c r="L443" t="s">
        <v>1639</v>
      </c>
      <c r="N443" t="s">
        <v>7</v>
      </c>
      <c r="O443" t="s">
        <v>1640</v>
      </c>
      <c r="P443" t="s">
        <v>1641</v>
      </c>
      <c r="Q443">
        <v>102</v>
      </c>
      <c r="S443">
        <v>-1</v>
      </c>
      <c r="T443" t="s">
        <v>80</v>
      </c>
      <c r="U443">
        <v>-1</v>
      </c>
      <c r="V443">
        <v>-1</v>
      </c>
      <c r="W443">
        <v>6.3387000000000002</v>
      </c>
      <c r="X443" t="s">
        <v>1642</v>
      </c>
      <c r="Y443" t="s">
        <v>1643</v>
      </c>
      <c r="Z443">
        <v>31653</v>
      </c>
      <c r="AA443" t="s">
        <v>11</v>
      </c>
      <c r="AC443" t="s">
        <v>1644</v>
      </c>
      <c r="AD443" t="s">
        <v>1645</v>
      </c>
      <c r="AE443" s="1">
        <v>41845.906168981484</v>
      </c>
    </row>
    <row r="444" spans="1:31" x14ac:dyDescent="0.15">
      <c r="A444">
        <v>443</v>
      </c>
      <c r="B444">
        <v>175</v>
      </c>
      <c r="C444">
        <v>4566</v>
      </c>
      <c r="D444" t="s">
        <v>1627</v>
      </c>
      <c r="E444" t="s">
        <v>1628</v>
      </c>
      <c r="F444" t="s">
        <v>24</v>
      </c>
      <c r="G444" t="s">
        <v>1637</v>
      </c>
      <c r="H444" t="s">
        <v>1638</v>
      </c>
      <c r="I444" t="s">
        <v>5</v>
      </c>
      <c r="J444" t="s">
        <v>456</v>
      </c>
      <c r="K444" t="s">
        <v>17</v>
      </c>
      <c r="L444" t="s">
        <v>1639</v>
      </c>
      <c r="N444" t="s">
        <v>7</v>
      </c>
      <c r="O444" t="s">
        <v>1640</v>
      </c>
      <c r="P444" t="s">
        <v>1641</v>
      </c>
      <c r="Q444">
        <v>92</v>
      </c>
      <c r="S444">
        <v>-1</v>
      </c>
      <c r="T444" t="s">
        <v>80</v>
      </c>
      <c r="U444">
        <v>-1</v>
      </c>
      <c r="V444">
        <v>-1</v>
      </c>
      <c r="W444">
        <v>6.3387000000000002</v>
      </c>
      <c r="X444" t="s">
        <v>1642</v>
      </c>
      <c r="Y444" t="s">
        <v>1643</v>
      </c>
      <c r="Z444">
        <v>31653</v>
      </c>
      <c r="AA444" t="s">
        <v>11</v>
      </c>
      <c r="AC444" t="s">
        <v>1646</v>
      </c>
      <c r="AD444" t="s">
        <v>1647</v>
      </c>
      <c r="AE444" s="1">
        <v>41845.90625</v>
      </c>
    </row>
    <row r="445" spans="1:31" x14ac:dyDescent="0.15">
      <c r="A445">
        <v>444</v>
      </c>
      <c r="B445">
        <v>175</v>
      </c>
      <c r="C445">
        <v>4566</v>
      </c>
      <c r="D445" t="s">
        <v>1627</v>
      </c>
      <c r="E445" t="s">
        <v>1628</v>
      </c>
      <c r="F445" t="s">
        <v>27</v>
      </c>
      <c r="G445" t="s">
        <v>1648</v>
      </c>
      <c r="I445" t="s">
        <v>5</v>
      </c>
      <c r="K445" t="s">
        <v>17</v>
      </c>
      <c r="L445" t="s">
        <v>1649</v>
      </c>
      <c r="M445" t="s">
        <v>5</v>
      </c>
      <c r="N445" t="s">
        <v>7</v>
      </c>
      <c r="Q445">
        <v>1</v>
      </c>
      <c r="R445" t="s">
        <v>1650</v>
      </c>
      <c r="S445">
        <v>70</v>
      </c>
      <c r="T445" t="s">
        <v>5</v>
      </c>
      <c r="U445">
        <v>-1</v>
      </c>
      <c r="V445">
        <v>-1</v>
      </c>
      <c r="W445">
        <v>6.3387000000000002</v>
      </c>
      <c r="Y445" t="s">
        <v>1651</v>
      </c>
      <c r="Z445">
        <v>92704</v>
      </c>
      <c r="AA445" t="s">
        <v>11</v>
      </c>
      <c r="AB445" t="s">
        <v>196</v>
      </c>
      <c r="AC445" t="s">
        <v>1652</v>
      </c>
      <c r="AD445" t="s">
        <v>1653</v>
      </c>
      <c r="AE445" s="1">
        <v>41845.906261574077</v>
      </c>
    </row>
    <row r="446" spans="1:31" x14ac:dyDescent="0.15">
      <c r="A446">
        <v>445</v>
      </c>
      <c r="B446">
        <v>175</v>
      </c>
      <c r="C446">
        <v>4566</v>
      </c>
      <c r="D446" t="s">
        <v>1627</v>
      </c>
      <c r="E446" t="s">
        <v>1628</v>
      </c>
      <c r="F446" t="s">
        <v>36</v>
      </c>
      <c r="G446" t="s">
        <v>1654</v>
      </c>
      <c r="H446" t="s">
        <v>1630</v>
      </c>
      <c r="I446" t="s">
        <v>5</v>
      </c>
      <c r="K446" t="s">
        <v>6</v>
      </c>
      <c r="L446" t="s">
        <v>1631</v>
      </c>
      <c r="N446" t="s">
        <v>7</v>
      </c>
      <c r="O446">
        <f>1-614-292-4818</f>
        <v>-5723</v>
      </c>
      <c r="P446" t="s">
        <v>1632</v>
      </c>
      <c r="Q446">
        <v>29</v>
      </c>
      <c r="R446" t="s">
        <v>1655</v>
      </c>
      <c r="S446">
        <v>-1</v>
      </c>
      <c r="T446" t="s">
        <v>5</v>
      </c>
      <c r="U446">
        <v>1248</v>
      </c>
      <c r="V446">
        <v>-1</v>
      </c>
      <c r="W446">
        <v>6.3387000000000002</v>
      </c>
      <c r="X446" t="s">
        <v>1634</v>
      </c>
      <c r="Y446">
        <f>1-614-292-3980</f>
        <v>-4885</v>
      </c>
      <c r="Z446">
        <v>26726</v>
      </c>
      <c r="AA446" t="s">
        <v>11</v>
      </c>
      <c r="AC446" t="s">
        <v>1656</v>
      </c>
      <c r="AD446" t="s">
        <v>1657</v>
      </c>
      <c r="AE446" s="1">
        <v>41845.906331018516</v>
      </c>
    </row>
    <row r="447" spans="1:31" x14ac:dyDescent="0.15">
      <c r="A447">
        <v>446</v>
      </c>
      <c r="B447">
        <v>175</v>
      </c>
      <c r="C447">
        <v>4566</v>
      </c>
      <c r="D447" t="s">
        <v>1627</v>
      </c>
      <c r="E447" t="s">
        <v>1628</v>
      </c>
      <c r="F447" t="s">
        <v>40</v>
      </c>
      <c r="G447" t="s">
        <v>1658</v>
      </c>
      <c r="H447" t="s">
        <v>1659</v>
      </c>
      <c r="I447" t="s">
        <v>5</v>
      </c>
      <c r="K447" t="s">
        <v>5</v>
      </c>
      <c r="N447" t="s">
        <v>7</v>
      </c>
      <c r="P447" t="s">
        <v>1660</v>
      </c>
      <c r="Q447">
        <v>3</v>
      </c>
      <c r="R447" t="s">
        <v>1661</v>
      </c>
      <c r="S447">
        <v>70</v>
      </c>
      <c r="T447" t="s">
        <v>5</v>
      </c>
      <c r="U447">
        <v>-1</v>
      </c>
      <c r="V447">
        <v>-1</v>
      </c>
      <c r="W447">
        <v>6.3387000000000002</v>
      </c>
      <c r="Y447" t="s">
        <v>1662</v>
      </c>
      <c r="Z447">
        <v>585</v>
      </c>
      <c r="AA447" t="s">
        <v>11</v>
      </c>
      <c r="AC447" t="s">
        <v>1663</v>
      </c>
      <c r="AD447" t="s">
        <v>1664</v>
      </c>
      <c r="AE447" s="1">
        <v>41845.906354166669</v>
      </c>
    </row>
    <row r="448" spans="1:31" x14ac:dyDescent="0.15">
      <c r="A448">
        <v>447</v>
      </c>
      <c r="B448">
        <v>175</v>
      </c>
      <c r="C448">
        <v>4566</v>
      </c>
      <c r="D448" t="s">
        <v>1627</v>
      </c>
      <c r="E448" t="s">
        <v>1628</v>
      </c>
      <c r="F448" t="s">
        <v>49</v>
      </c>
      <c r="I448" t="s">
        <v>5</v>
      </c>
      <c r="K448" t="s">
        <v>5</v>
      </c>
      <c r="N448" t="s">
        <v>7</v>
      </c>
      <c r="Q448">
        <v>0</v>
      </c>
      <c r="T448" t="s">
        <v>5</v>
      </c>
      <c r="U448">
        <v>-1</v>
      </c>
      <c r="V448">
        <v>-1</v>
      </c>
      <c r="W448">
        <v>6.3387000000000002</v>
      </c>
      <c r="Z448">
        <v>-1</v>
      </c>
      <c r="AA448" t="s">
        <v>11</v>
      </c>
      <c r="AC448" t="s">
        <v>38</v>
      </c>
      <c r="AD448" t="s">
        <v>50</v>
      </c>
      <c r="AE448" s="1">
        <v>41845.906365740739</v>
      </c>
    </row>
    <row r="449" spans="1:31" x14ac:dyDescent="0.15">
      <c r="A449">
        <v>448</v>
      </c>
      <c r="B449">
        <v>175</v>
      </c>
      <c r="C449">
        <v>4566</v>
      </c>
      <c r="D449" t="s">
        <v>1627</v>
      </c>
      <c r="E449" t="s">
        <v>1628</v>
      </c>
      <c r="F449" t="s">
        <v>51</v>
      </c>
      <c r="G449" t="s">
        <v>1665</v>
      </c>
      <c r="H449" t="s">
        <v>1630</v>
      </c>
      <c r="I449" t="s">
        <v>5</v>
      </c>
      <c r="K449" t="s">
        <v>5</v>
      </c>
      <c r="N449" t="s">
        <v>7</v>
      </c>
      <c r="O449">
        <f>1-614-292-4818</f>
        <v>-5723</v>
      </c>
      <c r="P449" t="s">
        <v>1632</v>
      </c>
      <c r="Q449">
        <v>8</v>
      </c>
      <c r="S449">
        <v>-1</v>
      </c>
      <c r="T449" t="s">
        <v>5</v>
      </c>
      <c r="U449">
        <v>-1</v>
      </c>
      <c r="V449">
        <v>-1</v>
      </c>
      <c r="W449">
        <v>6.3387000000000002</v>
      </c>
      <c r="Y449">
        <f>1-614-292-3980</f>
        <v>-4885</v>
      </c>
      <c r="Z449">
        <v>-1</v>
      </c>
      <c r="AA449" t="s">
        <v>11</v>
      </c>
      <c r="AC449" t="s">
        <v>1666</v>
      </c>
      <c r="AD449" t="s">
        <v>1667</v>
      </c>
      <c r="AE449" s="1">
        <v>41845.906388888892</v>
      </c>
    </row>
    <row r="450" spans="1:31" x14ac:dyDescent="0.15">
      <c r="A450">
        <v>449</v>
      </c>
      <c r="B450">
        <v>175</v>
      </c>
      <c r="C450">
        <v>4566</v>
      </c>
      <c r="D450" t="s">
        <v>1627</v>
      </c>
      <c r="E450" t="s">
        <v>1628</v>
      </c>
      <c r="F450" t="s">
        <v>53</v>
      </c>
      <c r="I450" t="s">
        <v>5</v>
      </c>
      <c r="K450" t="s">
        <v>5</v>
      </c>
      <c r="N450" t="s">
        <v>7</v>
      </c>
      <c r="Q450">
        <v>0</v>
      </c>
      <c r="S450">
        <v>-1</v>
      </c>
      <c r="T450" t="s">
        <v>5</v>
      </c>
      <c r="U450">
        <v>-1</v>
      </c>
      <c r="V450">
        <v>-1</v>
      </c>
      <c r="W450">
        <v>6.3387000000000002</v>
      </c>
      <c r="Z450">
        <v>-1</v>
      </c>
      <c r="AA450" t="s">
        <v>11</v>
      </c>
      <c r="AC450" t="s">
        <v>38</v>
      </c>
      <c r="AD450" t="s">
        <v>52</v>
      </c>
      <c r="AE450" s="1">
        <v>41845.906400462962</v>
      </c>
    </row>
    <row r="451" spans="1:31" x14ac:dyDescent="0.15">
      <c r="A451">
        <v>450</v>
      </c>
      <c r="B451">
        <v>175</v>
      </c>
      <c r="C451">
        <v>4566</v>
      </c>
      <c r="D451" t="s">
        <v>1627</v>
      </c>
      <c r="E451" t="s">
        <v>1628</v>
      </c>
      <c r="F451" t="s">
        <v>54</v>
      </c>
      <c r="I451" t="s">
        <v>5</v>
      </c>
      <c r="K451" t="s">
        <v>5</v>
      </c>
      <c r="N451" t="s">
        <v>7</v>
      </c>
      <c r="Q451">
        <v>0</v>
      </c>
      <c r="S451">
        <v>-1</v>
      </c>
      <c r="T451" t="s">
        <v>5</v>
      </c>
      <c r="U451">
        <v>-1</v>
      </c>
      <c r="V451">
        <v>-1</v>
      </c>
      <c r="W451">
        <v>6.3387000000000002</v>
      </c>
      <c r="Z451">
        <v>-1</v>
      </c>
      <c r="AA451" t="s">
        <v>11</v>
      </c>
      <c r="AC451" t="s">
        <v>38</v>
      </c>
      <c r="AD451" t="s">
        <v>52</v>
      </c>
      <c r="AE451" s="1">
        <v>41845.906412037039</v>
      </c>
    </row>
    <row r="452" spans="1:31" x14ac:dyDescent="0.15">
      <c r="A452">
        <v>451</v>
      </c>
      <c r="B452">
        <v>175</v>
      </c>
      <c r="C452">
        <v>2235</v>
      </c>
      <c r="D452" t="s">
        <v>1668</v>
      </c>
      <c r="E452" t="s">
        <v>1669</v>
      </c>
      <c r="F452" t="s">
        <v>2</v>
      </c>
      <c r="G452" t="s">
        <v>1670</v>
      </c>
      <c r="H452" t="s">
        <v>1671</v>
      </c>
      <c r="I452" t="s">
        <v>5</v>
      </c>
      <c r="K452" t="s">
        <v>6</v>
      </c>
      <c r="L452" t="s">
        <v>1672</v>
      </c>
      <c r="N452" t="s">
        <v>7</v>
      </c>
      <c r="O452" t="s">
        <v>1673</v>
      </c>
      <c r="P452" t="s">
        <v>1674</v>
      </c>
      <c r="Q452">
        <v>78</v>
      </c>
      <c r="R452" t="s">
        <v>1675</v>
      </c>
      <c r="S452">
        <v>80</v>
      </c>
      <c r="T452" t="s">
        <v>5</v>
      </c>
      <c r="U452">
        <v>1040</v>
      </c>
      <c r="V452">
        <v>-1</v>
      </c>
      <c r="W452">
        <v>6.3387000000000002</v>
      </c>
      <c r="X452" t="s">
        <v>1676</v>
      </c>
      <c r="Y452" t="s">
        <v>1677</v>
      </c>
      <c r="Z452">
        <v>25548</v>
      </c>
      <c r="AA452" t="s">
        <v>11</v>
      </c>
      <c r="AC452" t="s">
        <v>1678</v>
      </c>
      <c r="AD452" t="s">
        <v>1679</v>
      </c>
      <c r="AE452" s="1">
        <v>41845.906539351854</v>
      </c>
    </row>
    <row r="453" spans="1:31" x14ac:dyDescent="0.15">
      <c r="A453">
        <v>452</v>
      </c>
      <c r="B453">
        <v>175</v>
      </c>
      <c r="C453">
        <v>2235</v>
      </c>
      <c r="D453" t="s">
        <v>1668</v>
      </c>
      <c r="E453" t="s">
        <v>1669</v>
      </c>
      <c r="F453" t="s">
        <v>14</v>
      </c>
      <c r="G453" t="s">
        <v>1680</v>
      </c>
      <c r="H453" t="s">
        <v>1681</v>
      </c>
      <c r="I453" t="s">
        <v>5</v>
      </c>
      <c r="J453" t="s">
        <v>456</v>
      </c>
      <c r="K453" t="s">
        <v>17</v>
      </c>
      <c r="L453" t="s">
        <v>1682</v>
      </c>
      <c r="N453" t="s">
        <v>7</v>
      </c>
      <c r="O453" t="s">
        <v>1673</v>
      </c>
      <c r="P453" t="s">
        <v>1683</v>
      </c>
      <c r="Q453">
        <v>108</v>
      </c>
      <c r="S453">
        <v>-1</v>
      </c>
      <c r="T453" t="s">
        <v>5</v>
      </c>
      <c r="U453">
        <v>1040</v>
      </c>
      <c r="V453">
        <v>-1</v>
      </c>
      <c r="W453">
        <v>6.3387000000000002</v>
      </c>
      <c r="X453" t="s">
        <v>1684</v>
      </c>
      <c r="Y453" t="s">
        <v>1685</v>
      </c>
      <c r="Z453">
        <v>24690</v>
      </c>
      <c r="AA453" t="s">
        <v>11</v>
      </c>
      <c r="AC453" t="s">
        <v>1686</v>
      </c>
      <c r="AD453" t="s">
        <v>1687</v>
      </c>
      <c r="AE453" s="1">
        <v>41845.906585648147</v>
      </c>
    </row>
    <row r="454" spans="1:31" x14ac:dyDescent="0.15">
      <c r="A454">
        <v>453</v>
      </c>
      <c r="B454">
        <v>175</v>
      </c>
      <c r="C454">
        <v>2235</v>
      </c>
      <c r="D454" t="s">
        <v>1668</v>
      </c>
      <c r="E454" t="s">
        <v>1669</v>
      </c>
      <c r="F454" t="s">
        <v>24</v>
      </c>
      <c r="G454" t="s">
        <v>1680</v>
      </c>
      <c r="H454" t="s">
        <v>1681</v>
      </c>
      <c r="I454" t="s">
        <v>5</v>
      </c>
      <c r="J454" t="s">
        <v>456</v>
      </c>
      <c r="K454" t="s">
        <v>17</v>
      </c>
      <c r="L454" t="s">
        <v>1682</v>
      </c>
      <c r="N454" t="s">
        <v>7</v>
      </c>
      <c r="O454" t="s">
        <v>1673</v>
      </c>
      <c r="P454" t="s">
        <v>1683</v>
      </c>
      <c r="Q454">
        <v>89</v>
      </c>
      <c r="S454">
        <v>-1</v>
      </c>
      <c r="T454" t="s">
        <v>5</v>
      </c>
      <c r="U454">
        <v>1040</v>
      </c>
      <c r="V454">
        <v>-1</v>
      </c>
      <c r="W454">
        <v>6.3387000000000002</v>
      </c>
      <c r="X454" t="s">
        <v>1684</v>
      </c>
      <c r="Y454" t="s">
        <v>1685</v>
      </c>
      <c r="Z454">
        <v>24690</v>
      </c>
      <c r="AA454" t="s">
        <v>11</v>
      </c>
      <c r="AC454" t="s">
        <v>1688</v>
      </c>
      <c r="AD454" t="s">
        <v>1689</v>
      </c>
      <c r="AE454" s="1">
        <v>41845.906631944446</v>
      </c>
    </row>
    <row r="455" spans="1:31" x14ac:dyDescent="0.15">
      <c r="A455">
        <v>454</v>
      </c>
      <c r="B455">
        <v>175</v>
      </c>
      <c r="C455">
        <v>2235</v>
      </c>
      <c r="D455" t="s">
        <v>1668</v>
      </c>
      <c r="E455" t="s">
        <v>1669</v>
      </c>
      <c r="F455" t="s">
        <v>27</v>
      </c>
      <c r="G455" t="s">
        <v>1690</v>
      </c>
      <c r="I455" t="s">
        <v>5</v>
      </c>
      <c r="K455" t="s">
        <v>17</v>
      </c>
      <c r="L455" t="s">
        <v>1691</v>
      </c>
      <c r="M455" t="s">
        <v>5</v>
      </c>
      <c r="N455" t="s">
        <v>7</v>
      </c>
      <c r="O455" t="s">
        <v>1692</v>
      </c>
      <c r="P455" t="s">
        <v>1693</v>
      </c>
      <c r="Q455">
        <v>5</v>
      </c>
      <c r="R455" t="s">
        <v>1694</v>
      </c>
      <c r="S455">
        <v>100</v>
      </c>
      <c r="T455" t="s">
        <v>1695</v>
      </c>
      <c r="U455">
        <v>2000</v>
      </c>
      <c r="V455">
        <v>-1</v>
      </c>
      <c r="W455">
        <v>6.3387000000000002</v>
      </c>
      <c r="Y455" t="s">
        <v>1696</v>
      </c>
      <c r="Z455">
        <v>70628</v>
      </c>
      <c r="AA455" t="s">
        <v>11</v>
      </c>
      <c r="AB455" t="s">
        <v>1697</v>
      </c>
      <c r="AC455" t="s">
        <v>1698</v>
      </c>
      <c r="AD455" t="s">
        <v>1699</v>
      </c>
      <c r="AE455" s="1">
        <v>41845.906655092593</v>
      </c>
    </row>
    <row r="456" spans="1:31" x14ac:dyDescent="0.15">
      <c r="A456">
        <v>455</v>
      </c>
      <c r="B456">
        <v>175</v>
      </c>
      <c r="C456">
        <v>2235</v>
      </c>
      <c r="D456" t="s">
        <v>1668</v>
      </c>
      <c r="E456" t="s">
        <v>1669</v>
      </c>
      <c r="F456" t="s">
        <v>36</v>
      </c>
      <c r="G456" t="s">
        <v>1670</v>
      </c>
      <c r="H456" t="s">
        <v>1671</v>
      </c>
      <c r="I456" t="s">
        <v>5</v>
      </c>
      <c r="K456" t="s">
        <v>6</v>
      </c>
      <c r="L456" t="s">
        <v>1672</v>
      </c>
      <c r="N456" t="s">
        <v>7</v>
      </c>
      <c r="O456" t="s">
        <v>1673</v>
      </c>
      <c r="P456" t="s">
        <v>1674</v>
      </c>
      <c r="Q456">
        <v>24</v>
      </c>
      <c r="R456" t="s">
        <v>1675</v>
      </c>
      <c r="S456">
        <v>80</v>
      </c>
      <c r="T456" t="s">
        <v>5</v>
      </c>
      <c r="U456">
        <v>1040</v>
      </c>
      <c r="V456">
        <v>-1</v>
      </c>
      <c r="W456">
        <v>6.3387000000000002</v>
      </c>
      <c r="X456" t="s">
        <v>1676</v>
      </c>
      <c r="Y456" t="s">
        <v>1677</v>
      </c>
      <c r="Z456">
        <v>25548</v>
      </c>
      <c r="AA456" t="s">
        <v>11</v>
      </c>
      <c r="AC456" t="s">
        <v>1700</v>
      </c>
      <c r="AD456" t="s">
        <v>1701</v>
      </c>
      <c r="AE456" s="1">
        <v>41845.906689814816</v>
      </c>
    </row>
    <row r="457" spans="1:31" x14ac:dyDescent="0.15">
      <c r="A457">
        <v>456</v>
      </c>
      <c r="B457">
        <v>175</v>
      </c>
      <c r="C457">
        <v>2235</v>
      </c>
      <c r="D457" t="s">
        <v>1668</v>
      </c>
      <c r="E457" t="s">
        <v>1669</v>
      </c>
      <c r="F457" t="s">
        <v>40</v>
      </c>
      <c r="G457" t="s">
        <v>1702</v>
      </c>
      <c r="H457" t="s">
        <v>1703</v>
      </c>
      <c r="I457" t="s">
        <v>5</v>
      </c>
      <c r="K457" t="s">
        <v>6</v>
      </c>
      <c r="N457" t="s">
        <v>7</v>
      </c>
      <c r="O457" t="s">
        <v>1704</v>
      </c>
      <c r="P457" t="s">
        <v>1705</v>
      </c>
      <c r="Q457">
        <v>1</v>
      </c>
      <c r="R457" t="s">
        <v>1706</v>
      </c>
      <c r="S457">
        <v>90</v>
      </c>
      <c r="T457" t="s">
        <v>5</v>
      </c>
      <c r="U457">
        <v>-1</v>
      </c>
      <c r="V457">
        <v>-1</v>
      </c>
      <c r="W457">
        <v>6.3387000000000002</v>
      </c>
      <c r="Y457" t="s">
        <v>1707</v>
      </c>
      <c r="Z457">
        <v>281</v>
      </c>
      <c r="AA457" t="s">
        <v>11</v>
      </c>
      <c r="AC457" t="s">
        <v>1708</v>
      </c>
      <c r="AD457" t="s">
        <v>1709</v>
      </c>
      <c r="AE457" s="1">
        <v>41845.906701388885</v>
      </c>
    </row>
    <row r="458" spans="1:31" x14ac:dyDescent="0.15">
      <c r="A458">
        <v>457</v>
      </c>
      <c r="B458">
        <v>175</v>
      </c>
      <c r="C458">
        <v>2235</v>
      </c>
      <c r="D458" t="s">
        <v>1668</v>
      </c>
      <c r="E458" t="s">
        <v>1669</v>
      </c>
      <c r="F458" t="s">
        <v>49</v>
      </c>
      <c r="G458" t="s">
        <v>1680</v>
      </c>
      <c r="H458" t="s">
        <v>1681</v>
      </c>
      <c r="I458" t="s">
        <v>5</v>
      </c>
      <c r="K458" t="s">
        <v>5</v>
      </c>
      <c r="N458" t="s">
        <v>7</v>
      </c>
      <c r="O458" t="s">
        <v>1673</v>
      </c>
      <c r="P458" t="s">
        <v>1683</v>
      </c>
      <c r="Q458">
        <v>8</v>
      </c>
      <c r="T458" t="s">
        <v>5</v>
      </c>
      <c r="U458">
        <v>1040</v>
      </c>
      <c r="V458">
        <v>-1</v>
      </c>
      <c r="W458">
        <v>6.3387000000000002</v>
      </c>
      <c r="Y458" t="s">
        <v>1685</v>
      </c>
      <c r="Z458">
        <v>24690</v>
      </c>
      <c r="AA458" t="s">
        <v>11</v>
      </c>
      <c r="AC458" t="s">
        <v>1710</v>
      </c>
      <c r="AD458" t="s">
        <v>1711</v>
      </c>
      <c r="AE458" s="1">
        <v>41845.906724537039</v>
      </c>
    </row>
    <row r="459" spans="1:31" x14ac:dyDescent="0.15">
      <c r="A459">
        <v>458</v>
      </c>
      <c r="B459">
        <v>175</v>
      </c>
      <c r="C459">
        <v>2235</v>
      </c>
      <c r="D459" t="s">
        <v>1668</v>
      </c>
      <c r="E459" t="s">
        <v>1669</v>
      </c>
      <c r="F459" t="s">
        <v>51</v>
      </c>
      <c r="G459" t="s">
        <v>1670</v>
      </c>
      <c r="H459" t="s">
        <v>1671</v>
      </c>
      <c r="I459" t="s">
        <v>5</v>
      </c>
      <c r="K459" t="s">
        <v>5</v>
      </c>
      <c r="N459" t="s">
        <v>7</v>
      </c>
      <c r="O459" t="s">
        <v>1673</v>
      </c>
      <c r="P459" t="s">
        <v>1674</v>
      </c>
      <c r="Q459">
        <v>12</v>
      </c>
      <c r="S459">
        <v>-1</v>
      </c>
      <c r="T459" t="s">
        <v>5</v>
      </c>
      <c r="U459">
        <v>-1</v>
      </c>
      <c r="V459">
        <v>-1</v>
      </c>
      <c r="W459">
        <v>6.3387000000000002</v>
      </c>
      <c r="Y459" t="s">
        <v>1677</v>
      </c>
      <c r="Z459">
        <v>-1</v>
      </c>
      <c r="AA459" t="s">
        <v>11</v>
      </c>
      <c r="AC459" t="s">
        <v>1712</v>
      </c>
      <c r="AD459" t="s">
        <v>1713</v>
      </c>
      <c r="AE459" s="1">
        <v>41845.906747685185</v>
      </c>
    </row>
    <row r="460" spans="1:31" x14ac:dyDescent="0.15">
      <c r="A460">
        <v>459</v>
      </c>
      <c r="B460">
        <v>175</v>
      </c>
      <c r="C460">
        <v>2235</v>
      </c>
      <c r="D460" t="s">
        <v>1668</v>
      </c>
      <c r="E460" t="s">
        <v>1669</v>
      </c>
      <c r="F460" t="s">
        <v>53</v>
      </c>
      <c r="I460" t="s">
        <v>5</v>
      </c>
      <c r="K460" t="s">
        <v>5</v>
      </c>
      <c r="N460" t="s">
        <v>7</v>
      </c>
      <c r="Q460">
        <v>0</v>
      </c>
      <c r="S460">
        <v>-1</v>
      </c>
      <c r="T460" t="s">
        <v>5</v>
      </c>
      <c r="U460">
        <v>-1</v>
      </c>
      <c r="V460">
        <v>-1</v>
      </c>
      <c r="W460">
        <v>6.3387000000000002</v>
      </c>
      <c r="Z460">
        <v>-1</v>
      </c>
      <c r="AA460" t="s">
        <v>11</v>
      </c>
      <c r="AC460" t="s">
        <v>38</v>
      </c>
      <c r="AD460" t="s">
        <v>52</v>
      </c>
      <c r="AE460" s="1">
        <v>41845.906759259262</v>
      </c>
    </row>
    <row r="461" spans="1:31" x14ac:dyDescent="0.15">
      <c r="A461">
        <v>460</v>
      </c>
      <c r="B461">
        <v>175</v>
      </c>
      <c r="C461">
        <v>2235</v>
      </c>
      <c r="D461" t="s">
        <v>1668</v>
      </c>
      <c r="E461" t="s">
        <v>1669</v>
      </c>
      <c r="F461" t="s">
        <v>54</v>
      </c>
      <c r="I461" t="s">
        <v>5</v>
      </c>
      <c r="K461" t="s">
        <v>5</v>
      </c>
      <c r="N461" t="s">
        <v>7</v>
      </c>
      <c r="Q461">
        <v>0</v>
      </c>
      <c r="S461">
        <v>-1</v>
      </c>
      <c r="T461" t="s">
        <v>5</v>
      </c>
      <c r="U461">
        <v>-1</v>
      </c>
      <c r="V461">
        <v>-1</v>
      </c>
      <c r="W461">
        <v>6.3387000000000002</v>
      </c>
      <c r="Z461">
        <v>-1</v>
      </c>
      <c r="AA461" t="s">
        <v>11</v>
      </c>
      <c r="AC461" t="s">
        <v>38</v>
      </c>
      <c r="AD461" t="s">
        <v>52</v>
      </c>
      <c r="AE461" s="1">
        <v>41845.906770833331</v>
      </c>
    </row>
    <row r="462" spans="1:31" x14ac:dyDescent="0.15">
      <c r="A462">
        <v>461</v>
      </c>
      <c r="B462">
        <v>175</v>
      </c>
      <c r="C462">
        <v>5451</v>
      </c>
      <c r="D462" t="s">
        <v>1714</v>
      </c>
      <c r="E462" t="s">
        <v>1715</v>
      </c>
      <c r="F462" t="s">
        <v>2</v>
      </c>
      <c r="G462" t="s">
        <v>1716</v>
      </c>
      <c r="H462" t="s">
        <v>322</v>
      </c>
      <c r="I462" t="s">
        <v>5</v>
      </c>
      <c r="K462" t="s">
        <v>6</v>
      </c>
      <c r="L462" t="s">
        <v>1717</v>
      </c>
      <c r="N462" t="s">
        <v>7</v>
      </c>
      <c r="O462" t="s">
        <v>1718</v>
      </c>
      <c r="P462" t="s">
        <v>1719</v>
      </c>
      <c r="Q462">
        <v>68</v>
      </c>
      <c r="R462" t="s">
        <v>1720</v>
      </c>
      <c r="S462">
        <v>-1</v>
      </c>
      <c r="T462" t="s">
        <v>1340</v>
      </c>
      <c r="U462">
        <v>1370</v>
      </c>
      <c r="V462">
        <v>-1</v>
      </c>
      <c r="W462">
        <v>6.3387000000000002</v>
      </c>
      <c r="X462" t="s">
        <v>1721</v>
      </c>
      <c r="Y462" t="s">
        <v>1722</v>
      </c>
      <c r="Z462">
        <v>41928</v>
      </c>
      <c r="AA462" t="s">
        <v>11</v>
      </c>
      <c r="AC462" t="s">
        <v>1723</v>
      </c>
      <c r="AD462" t="s">
        <v>1724</v>
      </c>
      <c r="AE462" s="1">
        <v>41845.906956018516</v>
      </c>
    </row>
    <row r="463" spans="1:31" x14ac:dyDescent="0.15">
      <c r="A463">
        <v>462</v>
      </c>
      <c r="B463">
        <v>175</v>
      </c>
      <c r="C463">
        <v>5451</v>
      </c>
      <c r="D463" t="s">
        <v>1714</v>
      </c>
      <c r="E463" t="s">
        <v>1715</v>
      </c>
      <c r="F463" t="s">
        <v>14</v>
      </c>
      <c r="G463" t="s">
        <v>1725</v>
      </c>
      <c r="H463" t="s">
        <v>1726</v>
      </c>
      <c r="I463" t="s">
        <v>5</v>
      </c>
      <c r="K463" t="s">
        <v>17</v>
      </c>
      <c r="L463" t="s">
        <v>1727</v>
      </c>
      <c r="N463" t="s">
        <v>7</v>
      </c>
      <c r="O463" t="s">
        <v>1728</v>
      </c>
      <c r="P463" t="s">
        <v>1729</v>
      </c>
      <c r="Q463">
        <v>75</v>
      </c>
      <c r="R463" t="s">
        <v>1730</v>
      </c>
      <c r="S463">
        <v>-1</v>
      </c>
      <c r="T463" t="s">
        <v>973</v>
      </c>
      <c r="U463">
        <v>-1</v>
      </c>
      <c r="V463">
        <v>-1</v>
      </c>
      <c r="W463">
        <v>6.3387000000000002</v>
      </c>
      <c r="X463" t="s">
        <v>1731</v>
      </c>
      <c r="Y463" t="s">
        <v>1732</v>
      </c>
      <c r="Z463">
        <v>41928</v>
      </c>
      <c r="AA463" t="s">
        <v>11</v>
      </c>
      <c r="AC463" t="s">
        <v>1733</v>
      </c>
      <c r="AD463" t="s">
        <v>1734</v>
      </c>
      <c r="AE463" s="1">
        <v>41845.907013888886</v>
      </c>
    </row>
    <row r="464" spans="1:31" x14ac:dyDescent="0.15">
      <c r="A464">
        <v>463</v>
      </c>
      <c r="B464">
        <v>175</v>
      </c>
      <c r="C464">
        <v>5451</v>
      </c>
      <c r="D464" t="s">
        <v>1714</v>
      </c>
      <c r="E464" t="s">
        <v>1715</v>
      </c>
      <c r="F464" t="s">
        <v>24</v>
      </c>
      <c r="G464" t="s">
        <v>1725</v>
      </c>
      <c r="H464" t="s">
        <v>1726</v>
      </c>
      <c r="I464" t="s">
        <v>5</v>
      </c>
      <c r="K464" t="s">
        <v>17</v>
      </c>
      <c r="L464" t="s">
        <v>1727</v>
      </c>
      <c r="N464" t="s">
        <v>7</v>
      </c>
      <c r="O464" t="s">
        <v>1728</v>
      </c>
      <c r="P464" t="s">
        <v>1729</v>
      </c>
      <c r="Q464">
        <v>56</v>
      </c>
      <c r="R464" t="s">
        <v>1735</v>
      </c>
      <c r="S464">
        <v>-1</v>
      </c>
      <c r="T464" t="s">
        <v>973</v>
      </c>
      <c r="U464">
        <v>-1</v>
      </c>
      <c r="V464">
        <v>-1</v>
      </c>
      <c r="W464">
        <v>6.3387000000000002</v>
      </c>
      <c r="X464" t="s">
        <v>1731</v>
      </c>
      <c r="Y464" t="s">
        <v>1732</v>
      </c>
      <c r="Z464">
        <v>41928</v>
      </c>
      <c r="AA464" t="s">
        <v>11</v>
      </c>
      <c r="AC464" t="s">
        <v>1736</v>
      </c>
      <c r="AD464" t="s">
        <v>1737</v>
      </c>
      <c r="AE464" s="1">
        <v>41845.907060185185</v>
      </c>
    </row>
    <row r="465" spans="1:31" x14ac:dyDescent="0.15">
      <c r="A465">
        <v>464</v>
      </c>
      <c r="B465">
        <v>175</v>
      </c>
      <c r="C465">
        <v>5451</v>
      </c>
      <c r="D465" t="s">
        <v>1714</v>
      </c>
      <c r="E465" t="s">
        <v>1715</v>
      </c>
      <c r="F465" t="s">
        <v>27</v>
      </c>
      <c r="G465" t="s">
        <v>1738</v>
      </c>
      <c r="I465" t="s">
        <v>5</v>
      </c>
      <c r="K465" t="s">
        <v>17</v>
      </c>
      <c r="M465" t="s">
        <v>5</v>
      </c>
      <c r="N465" t="s">
        <v>7</v>
      </c>
      <c r="O465" t="s">
        <v>1739</v>
      </c>
      <c r="P465" t="s">
        <v>1740</v>
      </c>
      <c r="Q465">
        <v>2</v>
      </c>
      <c r="R465" t="s">
        <v>1741</v>
      </c>
      <c r="S465">
        <v>175</v>
      </c>
      <c r="T465" t="s">
        <v>1742</v>
      </c>
      <c r="U465">
        <v>3684</v>
      </c>
      <c r="V465">
        <v>-1</v>
      </c>
      <c r="W465">
        <v>6.3387000000000002</v>
      </c>
      <c r="Y465" t="s">
        <v>1743</v>
      </c>
      <c r="Z465">
        <v>92250</v>
      </c>
      <c r="AA465" t="s">
        <v>11</v>
      </c>
      <c r="AB465" t="s">
        <v>1697</v>
      </c>
      <c r="AC465" t="s">
        <v>1744</v>
      </c>
      <c r="AD465" t="s">
        <v>1745</v>
      </c>
      <c r="AE465" s="1">
        <v>41845.907083333332</v>
      </c>
    </row>
    <row r="466" spans="1:31" x14ac:dyDescent="0.15">
      <c r="A466">
        <v>465</v>
      </c>
      <c r="B466">
        <v>175</v>
      </c>
      <c r="C466">
        <v>5451</v>
      </c>
      <c r="D466" t="s">
        <v>1714</v>
      </c>
      <c r="E466" t="s">
        <v>1715</v>
      </c>
      <c r="F466" t="s">
        <v>36</v>
      </c>
      <c r="I466" t="s">
        <v>5</v>
      </c>
      <c r="K466" t="s">
        <v>5</v>
      </c>
      <c r="N466" t="s">
        <v>7</v>
      </c>
      <c r="Q466">
        <v>0</v>
      </c>
      <c r="S466">
        <v>-1</v>
      </c>
      <c r="T466" t="s">
        <v>5</v>
      </c>
      <c r="U466">
        <v>-1</v>
      </c>
      <c r="V466">
        <v>-1</v>
      </c>
      <c r="W466">
        <v>6.3387000000000002</v>
      </c>
      <c r="Z466">
        <v>-1</v>
      </c>
      <c r="AA466" t="s">
        <v>11</v>
      </c>
      <c r="AC466" t="s">
        <v>38</v>
      </c>
      <c r="AD466" t="s">
        <v>1746</v>
      </c>
      <c r="AE466" s="1">
        <v>41845.907094907408</v>
      </c>
    </row>
    <row r="467" spans="1:31" x14ac:dyDescent="0.15">
      <c r="A467">
        <v>466</v>
      </c>
      <c r="B467">
        <v>175</v>
      </c>
      <c r="C467">
        <v>5451</v>
      </c>
      <c r="D467" t="s">
        <v>1714</v>
      </c>
      <c r="E467" t="s">
        <v>1715</v>
      </c>
      <c r="F467" t="s">
        <v>40</v>
      </c>
      <c r="G467" t="s">
        <v>1747</v>
      </c>
      <c r="H467" t="s">
        <v>1748</v>
      </c>
      <c r="I467" t="s">
        <v>5</v>
      </c>
      <c r="K467" t="s">
        <v>5</v>
      </c>
      <c r="N467" t="s">
        <v>7</v>
      </c>
      <c r="P467" t="s">
        <v>1749</v>
      </c>
      <c r="Q467">
        <v>7</v>
      </c>
      <c r="S467">
        <v>-1</v>
      </c>
      <c r="T467" t="s">
        <v>5</v>
      </c>
      <c r="U467">
        <v>-1</v>
      </c>
      <c r="V467">
        <v>-1</v>
      </c>
      <c r="W467">
        <v>6.3387000000000002</v>
      </c>
      <c r="Y467" t="s">
        <v>1750</v>
      </c>
      <c r="Z467">
        <v>-1</v>
      </c>
      <c r="AA467" t="s">
        <v>11</v>
      </c>
      <c r="AC467" t="s">
        <v>1751</v>
      </c>
      <c r="AD467" t="s">
        <v>1752</v>
      </c>
      <c r="AE467" s="1">
        <v>41845.907152777778</v>
      </c>
    </row>
    <row r="468" spans="1:31" x14ac:dyDescent="0.15">
      <c r="A468">
        <v>467</v>
      </c>
      <c r="B468">
        <v>175</v>
      </c>
      <c r="C468">
        <v>5451</v>
      </c>
      <c r="D468" t="s">
        <v>1714</v>
      </c>
      <c r="E468" t="s">
        <v>1715</v>
      </c>
      <c r="F468" t="s">
        <v>49</v>
      </c>
      <c r="I468" t="s">
        <v>5</v>
      </c>
      <c r="K468" t="s">
        <v>5</v>
      </c>
      <c r="N468" t="s">
        <v>7</v>
      </c>
      <c r="Q468">
        <v>0</v>
      </c>
      <c r="T468" t="s">
        <v>5</v>
      </c>
      <c r="U468">
        <v>-1</v>
      </c>
      <c r="V468">
        <v>-1</v>
      </c>
      <c r="W468">
        <v>6.3387000000000002</v>
      </c>
      <c r="Z468">
        <v>-1</v>
      </c>
      <c r="AA468" t="s">
        <v>11</v>
      </c>
      <c r="AC468" t="s">
        <v>38</v>
      </c>
      <c r="AD468" t="s">
        <v>50</v>
      </c>
      <c r="AE468" s="1">
        <v>41845.907164351855</v>
      </c>
    </row>
    <row r="469" spans="1:31" x14ac:dyDescent="0.15">
      <c r="A469">
        <v>468</v>
      </c>
      <c r="B469">
        <v>175</v>
      </c>
      <c r="C469">
        <v>5451</v>
      </c>
      <c r="D469" t="s">
        <v>1714</v>
      </c>
      <c r="E469" t="s">
        <v>1715</v>
      </c>
      <c r="F469" t="s">
        <v>51</v>
      </c>
      <c r="I469" t="s">
        <v>5</v>
      </c>
      <c r="K469" t="s">
        <v>5</v>
      </c>
      <c r="N469" t="s">
        <v>7</v>
      </c>
      <c r="Q469">
        <v>0</v>
      </c>
      <c r="S469">
        <v>-1</v>
      </c>
      <c r="T469" t="s">
        <v>5</v>
      </c>
      <c r="U469">
        <v>-1</v>
      </c>
      <c r="V469">
        <v>-1</v>
      </c>
      <c r="W469">
        <v>6.3387000000000002</v>
      </c>
      <c r="Z469">
        <v>-1</v>
      </c>
      <c r="AA469" t="s">
        <v>11</v>
      </c>
      <c r="AC469" t="s">
        <v>38</v>
      </c>
      <c r="AD469" t="s">
        <v>90</v>
      </c>
      <c r="AE469" s="1">
        <v>41845.907175925924</v>
      </c>
    </row>
    <row r="470" spans="1:31" x14ac:dyDescent="0.15">
      <c r="A470">
        <v>469</v>
      </c>
      <c r="B470">
        <v>175</v>
      </c>
      <c r="C470">
        <v>5451</v>
      </c>
      <c r="D470" t="s">
        <v>1714</v>
      </c>
      <c r="E470" t="s">
        <v>1715</v>
      </c>
      <c r="F470" t="s">
        <v>53</v>
      </c>
      <c r="I470" t="s">
        <v>5</v>
      </c>
      <c r="K470" t="s">
        <v>5</v>
      </c>
      <c r="N470" t="s">
        <v>7</v>
      </c>
      <c r="Q470">
        <v>0</v>
      </c>
      <c r="S470">
        <v>-1</v>
      </c>
      <c r="T470" t="s">
        <v>5</v>
      </c>
      <c r="U470">
        <v>-1</v>
      </c>
      <c r="V470">
        <v>-1</v>
      </c>
      <c r="W470">
        <v>6.3387000000000002</v>
      </c>
      <c r="Z470">
        <v>-1</v>
      </c>
      <c r="AA470" t="s">
        <v>11</v>
      </c>
      <c r="AC470" t="s">
        <v>38</v>
      </c>
      <c r="AD470" t="s">
        <v>52</v>
      </c>
      <c r="AE470" s="1">
        <v>41845.907187500001</v>
      </c>
    </row>
    <row r="471" spans="1:31" x14ac:dyDescent="0.15">
      <c r="A471">
        <v>470</v>
      </c>
      <c r="B471">
        <v>175</v>
      </c>
      <c r="C471">
        <v>5451</v>
      </c>
      <c r="D471" t="s">
        <v>1714</v>
      </c>
      <c r="E471" t="s">
        <v>1715</v>
      </c>
      <c r="F471" t="s">
        <v>54</v>
      </c>
      <c r="I471" t="s">
        <v>5</v>
      </c>
      <c r="K471" t="s">
        <v>5</v>
      </c>
      <c r="N471" t="s">
        <v>7</v>
      </c>
      <c r="Q471">
        <v>0</v>
      </c>
      <c r="S471">
        <v>-1</v>
      </c>
      <c r="T471" t="s">
        <v>5</v>
      </c>
      <c r="U471">
        <v>-1</v>
      </c>
      <c r="V471">
        <v>-1</v>
      </c>
      <c r="W471">
        <v>6.3387000000000002</v>
      </c>
      <c r="Z471">
        <v>-1</v>
      </c>
      <c r="AA471" t="s">
        <v>11</v>
      </c>
      <c r="AC471" t="s">
        <v>38</v>
      </c>
      <c r="AD471" t="s">
        <v>52</v>
      </c>
      <c r="AE471" s="1">
        <v>41845.907210648147</v>
      </c>
    </row>
    <row r="472" spans="1:31" x14ac:dyDescent="0.15">
      <c r="A472">
        <v>471</v>
      </c>
      <c r="B472">
        <v>175</v>
      </c>
      <c r="C472">
        <v>202</v>
      </c>
      <c r="D472" t="s">
        <v>1753</v>
      </c>
      <c r="E472" t="s">
        <v>1754</v>
      </c>
      <c r="F472" t="s">
        <v>2</v>
      </c>
      <c r="G472" t="s">
        <v>1755</v>
      </c>
      <c r="H472" t="s">
        <v>1756</v>
      </c>
      <c r="I472" t="s">
        <v>5</v>
      </c>
      <c r="K472" t="s">
        <v>6</v>
      </c>
      <c r="L472" t="s">
        <v>1757</v>
      </c>
      <c r="N472" t="s">
        <v>7</v>
      </c>
      <c r="O472" t="s">
        <v>1758</v>
      </c>
      <c r="P472" t="s">
        <v>1759</v>
      </c>
      <c r="Q472">
        <v>258</v>
      </c>
      <c r="R472" t="s">
        <v>1760</v>
      </c>
      <c r="S472">
        <v>75</v>
      </c>
      <c r="U472">
        <v>1000</v>
      </c>
      <c r="V472">
        <v>-1</v>
      </c>
      <c r="W472">
        <v>6.3387000000000002</v>
      </c>
      <c r="X472" t="s">
        <v>1761</v>
      </c>
      <c r="Y472" t="s">
        <v>1762</v>
      </c>
      <c r="Z472">
        <v>27070</v>
      </c>
      <c r="AA472" t="s">
        <v>11</v>
      </c>
      <c r="AC472" t="s">
        <v>1763</v>
      </c>
      <c r="AD472" t="s">
        <v>1764</v>
      </c>
      <c r="AE472" s="1">
        <v>41845.907326388886</v>
      </c>
    </row>
    <row r="473" spans="1:31" x14ac:dyDescent="0.15">
      <c r="A473">
        <v>472</v>
      </c>
      <c r="B473">
        <v>175</v>
      </c>
      <c r="C473">
        <v>202</v>
      </c>
      <c r="D473" t="s">
        <v>1753</v>
      </c>
      <c r="E473" t="s">
        <v>1754</v>
      </c>
      <c r="F473" t="s">
        <v>14</v>
      </c>
      <c r="G473" t="s">
        <v>1765</v>
      </c>
      <c r="H473" t="s">
        <v>1766</v>
      </c>
      <c r="I473" t="s">
        <v>5</v>
      </c>
      <c r="J473" t="s">
        <v>456</v>
      </c>
      <c r="K473" t="s">
        <v>17</v>
      </c>
      <c r="L473" t="s">
        <v>1767</v>
      </c>
      <c r="N473" t="s">
        <v>7</v>
      </c>
      <c r="O473" t="s">
        <v>1768</v>
      </c>
      <c r="P473" t="s">
        <v>1769</v>
      </c>
      <c r="Q473">
        <v>175</v>
      </c>
      <c r="R473" t="s">
        <v>1770</v>
      </c>
      <c r="S473">
        <v>-1</v>
      </c>
      <c r="T473" t="s">
        <v>1771</v>
      </c>
      <c r="U473">
        <v>1000</v>
      </c>
      <c r="V473">
        <v>-1</v>
      </c>
      <c r="W473">
        <v>6.3387000000000002</v>
      </c>
      <c r="X473" t="s">
        <v>1761</v>
      </c>
      <c r="Y473" t="s">
        <v>1772</v>
      </c>
      <c r="Z473">
        <v>27398</v>
      </c>
      <c r="AA473" t="s">
        <v>11</v>
      </c>
      <c r="AC473" t="s">
        <v>1773</v>
      </c>
      <c r="AD473" t="s">
        <v>1774</v>
      </c>
      <c r="AE473" s="1">
        <v>41845.907395833332</v>
      </c>
    </row>
    <row r="474" spans="1:31" x14ac:dyDescent="0.15">
      <c r="A474">
        <v>473</v>
      </c>
      <c r="B474">
        <v>175</v>
      </c>
      <c r="C474">
        <v>202</v>
      </c>
      <c r="D474" t="s">
        <v>1753</v>
      </c>
      <c r="E474" t="s">
        <v>1754</v>
      </c>
      <c r="F474" t="s">
        <v>24</v>
      </c>
      <c r="G474" t="s">
        <v>1765</v>
      </c>
      <c r="H474" t="s">
        <v>1775</v>
      </c>
      <c r="I474" t="s">
        <v>5</v>
      </c>
      <c r="J474" t="s">
        <v>456</v>
      </c>
      <c r="K474" t="s">
        <v>17</v>
      </c>
      <c r="L474" t="s">
        <v>1767</v>
      </c>
      <c r="N474" t="s">
        <v>7</v>
      </c>
      <c r="O474" t="s">
        <v>1768</v>
      </c>
      <c r="P474" t="s">
        <v>1769</v>
      </c>
      <c r="Q474">
        <v>134</v>
      </c>
      <c r="R474" t="s">
        <v>1770</v>
      </c>
      <c r="S474">
        <v>-1</v>
      </c>
      <c r="T474" t="s">
        <v>1771</v>
      </c>
      <c r="U474">
        <v>1000</v>
      </c>
      <c r="V474">
        <v>-1</v>
      </c>
      <c r="W474">
        <v>6.3387000000000002</v>
      </c>
      <c r="X474" t="s">
        <v>1761</v>
      </c>
      <c r="Y474" t="s">
        <v>1772</v>
      </c>
      <c r="Z474">
        <v>27398</v>
      </c>
      <c r="AA474" t="s">
        <v>11</v>
      </c>
      <c r="AC474" t="s">
        <v>1776</v>
      </c>
      <c r="AD474" t="s">
        <v>1777</v>
      </c>
      <c r="AE474" s="1">
        <v>41845.907442129632</v>
      </c>
    </row>
    <row r="475" spans="1:31" x14ac:dyDescent="0.15">
      <c r="A475">
        <v>474</v>
      </c>
      <c r="B475">
        <v>175</v>
      </c>
      <c r="C475">
        <v>202</v>
      </c>
      <c r="D475" t="s">
        <v>1753</v>
      </c>
      <c r="E475" t="s">
        <v>1754</v>
      </c>
      <c r="F475" t="s">
        <v>27</v>
      </c>
      <c r="G475" t="s">
        <v>1778</v>
      </c>
      <c r="I475" t="s">
        <v>5</v>
      </c>
      <c r="K475" t="s">
        <v>17</v>
      </c>
      <c r="L475" t="s">
        <v>1779</v>
      </c>
      <c r="M475" t="s">
        <v>5</v>
      </c>
      <c r="N475" t="s">
        <v>7</v>
      </c>
      <c r="P475" t="s">
        <v>1780</v>
      </c>
      <c r="Q475">
        <v>8</v>
      </c>
      <c r="R475" t="s">
        <v>1781</v>
      </c>
      <c r="S475">
        <v>100</v>
      </c>
      <c r="T475" t="s">
        <v>5</v>
      </c>
      <c r="U475">
        <v>1600</v>
      </c>
      <c r="V475">
        <v>-1</v>
      </c>
      <c r="W475">
        <v>6.3387000000000002</v>
      </c>
      <c r="Y475" t="s">
        <v>1782</v>
      </c>
      <c r="Z475">
        <v>75796</v>
      </c>
      <c r="AA475" t="s">
        <v>11</v>
      </c>
      <c r="AB475" t="s">
        <v>154</v>
      </c>
      <c r="AC475" t="s">
        <v>1783</v>
      </c>
      <c r="AD475" t="s">
        <v>1784</v>
      </c>
      <c r="AE475" s="1">
        <v>41845.907465277778</v>
      </c>
    </row>
    <row r="476" spans="1:31" x14ac:dyDescent="0.15">
      <c r="A476">
        <v>475</v>
      </c>
      <c r="B476">
        <v>175</v>
      </c>
      <c r="C476">
        <v>202</v>
      </c>
      <c r="D476" t="s">
        <v>1753</v>
      </c>
      <c r="E476" t="s">
        <v>1754</v>
      </c>
      <c r="F476" t="s">
        <v>36</v>
      </c>
      <c r="I476" t="s">
        <v>5</v>
      </c>
      <c r="K476" t="s">
        <v>5</v>
      </c>
      <c r="N476" t="s">
        <v>7</v>
      </c>
      <c r="Q476">
        <v>0</v>
      </c>
      <c r="S476">
        <v>-1</v>
      </c>
      <c r="T476" t="s">
        <v>5</v>
      </c>
      <c r="U476">
        <v>-1</v>
      </c>
      <c r="V476">
        <v>-1</v>
      </c>
      <c r="W476">
        <v>6.3387000000000002</v>
      </c>
      <c r="Z476">
        <v>-1</v>
      </c>
      <c r="AA476" t="s">
        <v>11</v>
      </c>
      <c r="AC476" t="s">
        <v>38</v>
      </c>
      <c r="AD476" t="s">
        <v>52</v>
      </c>
      <c r="AE476" s="1">
        <v>41845.907476851855</v>
      </c>
    </row>
    <row r="477" spans="1:31" x14ac:dyDescent="0.15">
      <c r="A477">
        <v>476</v>
      </c>
      <c r="B477">
        <v>175</v>
      </c>
      <c r="C477">
        <v>202</v>
      </c>
      <c r="D477" t="s">
        <v>1753</v>
      </c>
      <c r="E477" t="s">
        <v>1754</v>
      </c>
      <c r="F477" t="s">
        <v>40</v>
      </c>
      <c r="G477" t="s">
        <v>1785</v>
      </c>
      <c r="H477" t="s">
        <v>1786</v>
      </c>
      <c r="I477" t="s">
        <v>43</v>
      </c>
      <c r="K477" t="s">
        <v>6</v>
      </c>
      <c r="N477" t="s">
        <v>7</v>
      </c>
      <c r="Q477">
        <v>2</v>
      </c>
      <c r="S477">
        <v>105</v>
      </c>
      <c r="T477" t="s">
        <v>5</v>
      </c>
      <c r="U477">
        <v>-1</v>
      </c>
      <c r="V477">
        <v>-1</v>
      </c>
      <c r="W477">
        <v>6.3387000000000002</v>
      </c>
      <c r="Y477" t="s">
        <v>1787</v>
      </c>
      <c r="Z477">
        <v>382</v>
      </c>
      <c r="AA477" t="s">
        <v>11</v>
      </c>
      <c r="AC477" t="s">
        <v>1788</v>
      </c>
      <c r="AD477" t="s">
        <v>1789</v>
      </c>
      <c r="AE477" s="1">
        <v>41845.907500000001</v>
      </c>
    </row>
    <row r="478" spans="1:31" x14ac:dyDescent="0.15">
      <c r="A478">
        <v>477</v>
      </c>
      <c r="B478">
        <v>175</v>
      </c>
      <c r="C478">
        <v>202</v>
      </c>
      <c r="D478" t="s">
        <v>1753</v>
      </c>
      <c r="E478" t="s">
        <v>1754</v>
      </c>
      <c r="F478" t="s">
        <v>49</v>
      </c>
      <c r="G478" t="s">
        <v>1765</v>
      </c>
      <c r="H478" t="s">
        <v>1766</v>
      </c>
      <c r="I478" t="s">
        <v>5</v>
      </c>
      <c r="K478" t="s">
        <v>5</v>
      </c>
      <c r="N478" t="s">
        <v>7</v>
      </c>
      <c r="O478" t="s">
        <v>1768</v>
      </c>
      <c r="P478" t="s">
        <v>1769</v>
      </c>
      <c r="Q478">
        <v>61</v>
      </c>
      <c r="T478" t="s">
        <v>5</v>
      </c>
      <c r="U478">
        <v>1000</v>
      </c>
      <c r="V478">
        <v>-1</v>
      </c>
      <c r="W478">
        <v>6.3387000000000002</v>
      </c>
      <c r="Y478" t="s">
        <v>1772</v>
      </c>
      <c r="Z478">
        <v>27398</v>
      </c>
      <c r="AA478" t="s">
        <v>11</v>
      </c>
      <c r="AC478" t="s">
        <v>1790</v>
      </c>
      <c r="AD478" t="s">
        <v>1791</v>
      </c>
      <c r="AE478" s="1">
        <v>41845.907546296294</v>
      </c>
    </row>
    <row r="479" spans="1:31" x14ac:dyDescent="0.15">
      <c r="A479">
        <v>478</v>
      </c>
      <c r="B479">
        <v>175</v>
      </c>
      <c r="C479">
        <v>202</v>
      </c>
      <c r="D479" t="s">
        <v>1753</v>
      </c>
      <c r="E479" t="s">
        <v>1754</v>
      </c>
      <c r="F479" t="s">
        <v>51</v>
      </c>
      <c r="I479" t="s">
        <v>5</v>
      </c>
      <c r="K479" t="s">
        <v>5</v>
      </c>
      <c r="N479" t="s">
        <v>7</v>
      </c>
      <c r="Q479">
        <v>0</v>
      </c>
      <c r="S479">
        <v>-1</v>
      </c>
      <c r="T479" t="s">
        <v>5</v>
      </c>
      <c r="U479">
        <v>-1</v>
      </c>
      <c r="V479">
        <v>-1</v>
      </c>
      <c r="W479">
        <v>6.3387000000000002</v>
      </c>
      <c r="Z479">
        <v>-1</v>
      </c>
      <c r="AA479" t="s">
        <v>11</v>
      </c>
      <c r="AC479" t="s">
        <v>38</v>
      </c>
      <c r="AD479" t="s">
        <v>52</v>
      </c>
      <c r="AE479" s="1">
        <v>41845.907557870371</v>
      </c>
    </row>
    <row r="480" spans="1:31" x14ac:dyDescent="0.15">
      <c r="A480">
        <v>479</v>
      </c>
      <c r="B480">
        <v>175</v>
      </c>
      <c r="C480">
        <v>202</v>
      </c>
      <c r="D480" t="s">
        <v>1753</v>
      </c>
      <c r="E480" t="s">
        <v>1754</v>
      </c>
      <c r="F480" t="s">
        <v>53</v>
      </c>
      <c r="I480" t="s">
        <v>5</v>
      </c>
      <c r="K480" t="s">
        <v>5</v>
      </c>
      <c r="N480" t="s">
        <v>7</v>
      </c>
      <c r="Q480">
        <v>0</v>
      </c>
      <c r="S480">
        <v>-1</v>
      </c>
      <c r="T480" t="s">
        <v>5</v>
      </c>
      <c r="U480">
        <v>-1</v>
      </c>
      <c r="V480">
        <v>-1</v>
      </c>
      <c r="W480">
        <v>6.3387000000000002</v>
      </c>
      <c r="Z480">
        <v>-1</v>
      </c>
      <c r="AA480" t="s">
        <v>11</v>
      </c>
      <c r="AC480" t="s">
        <v>38</v>
      </c>
      <c r="AD480" t="s">
        <v>52</v>
      </c>
      <c r="AE480" s="1">
        <v>41845.907569444447</v>
      </c>
    </row>
    <row r="481" spans="1:31" x14ac:dyDescent="0.15">
      <c r="A481">
        <v>480</v>
      </c>
      <c r="B481">
        <v>175</v>
      </c>
      <c r="C481">
        <v>202</v>
      </c>
      <c r="D481" t="s">
        <v>1753</v>
      </c>
      <c r="E481" t="s">
        <v>1754</v>
      </c>
      <c r="F481" t="s">
        <v>54</v>
      </c>
      <c r="I481" t="s">
        <v>5</v>
      </c>
      <c r="K481" t="s">
        <v>5</v>
      </c>
      <c r="N481" t="s">
        <v>7</v>
      </c>
      <c r="Q481">
        <v>0</v>
      </c>
      <c r="S481">
        <v>-1</v>
      </c>
      <c r="T481" t="s">
        <v>5</v>
      </c>
      <c r="U481">
        <v>-1</v>
      </c>
      <c r="V481">
        <v>-1</v>
      </c>
      <c r="W481">
        <v>6.3387000000000002</v>
      </c>
      <c r="Z481">
        <v>-1</v>
      </c>
      <c r="AA481" t="s">
        <v>11</v>
      </c>
      <c r="AC481" t="s">
        <v>38</v>
      </c>
      <c r="AD481" t="s">
        <v>52</v>
      </c>
      <c r="AE481" s="1">
        <v>41845.907581018517</v>
      </c>
    </row>
    <row r="482" spans="1:31" x14ac:dyDescent="0.15">
      <c r="A482">
        <v>481</v>
      </c>
      <c r="B482">
        <v>175</v>
      </c>
      <c r="C482">
        <v>909</v>
      </c>
      <c r="D482" t="s">
        <v>1792</v>
      </c>
      <c r="E482" t="s">
        <v>1793</v>
      </c>
      <c r="F482" t="s">
        <v>2</v>
      </c>
      <c r="G482" t="s">
        <v>1794</v>
      </c>
      <c r="H482" t="s">
        <v>214</v>
      </c>
      <c r="I482" t="s">
        <v>5</v>
      </c>
      <c r="K482" t="s">
        <v>6</v>
      </c>
      <c r="L482" t="s">
        <v>1795</v>
      </c>
      <c r="N482" t="s">
        <v>7</v>
      </c>
      <c r="Q482">
        <v>99</v>
      </c>
      <c r="S482">
        <v>-1</v>
      </c>
      <c r="T482" t="s">
        <v>5</v>
      </c>
      <c r="U482">
        <v>1620</v>
      </c>
      <c r="V482">
        <v>-1</v>
      </c>
      <c r="W482">
        <v>6.3387000000000002</v>
      </c>
      <c r="X482" t="s">
        <v>1796</v>
      </c>
      <c r="Y482" t="s">
        <v>1797</v>
      </c>
      <c r="Z482">
        <v>36780</v>
      </c>
      <c r="AA482" t="s">
        <v>11</v>
      </c>
      <c r="AC482" t="s">
        <v>1798</v>
      </c>
      <c r="AD482" t="s">
        <v>1799</v>
      </c>
      <c r="AE482" s="1">
        <v>41845.907754629632</v>
      </c>
    </row>
    <row r="483" spans="1:31" x14ac:dyDescent="0.15">
      <c r="A483">
        <v>482</v>
      </c>
      <c r="B483">
        <v>175</v>
      </c>
      <c r="C483">
        <v>909</v>
      </c>
      <c r="D483" t="s">
        <v>1792</v>
      </c>
      <c r="E483" t="s">
        <v>1793</v>
      </c>
      <c r="F483" t="s">
        <v>14</v>
      </c>
      <c r="G483" t="s">
        <v>1800</v>
      </c>
      <c r="H483" t="s">
        <v>1801</v>
      </c>
      <c r="I483" t="s">
        <v>5</v>
      </c>
      <c r="K483" t="s">
        <v>17</v>
      </c>
      <c r="L483" t="s">
        <v>253</v>
      </c>
      <c r="N483" t="s">
        <v>7</v>
      </c>
      <c r="O483" t="s">
        <v>1802</v>
      </c>
      <c r="Q483">
        <v>87</v>
      </c>
      <c r="R483" t="s">
        <v>1803</v>
      </c>
      <c r="S483">
        <v>-1</v>
      </c>
      <c r="T483" t="s">
        <v>5</v>
      </c>
      <c r="U483">
        <v>-1</v>
      </c>
      <c r="V483">
        <v>-1</v>
      </c>
      <c r="W483">
        <v>6.3387000000000002</v>
      </c>
      <c r="X483" t="s">
        <v>1804</v>
      </c>
      <c r="Y483" t="s">
        <v>1805</v>
      </c>
      <c r="Z483">
        <v>28211</v>
      </c>
      <c r="AA483" t="s">
        <v>11</v>
      </c>
      <c r="AC483" t="s">
        <v>1806</v>
      </c>
      <c r="AD483" t="s">
        <v>1807</v>
      </c>
      <c r="AE483" s="1">
        <v>41845.907800925925</v>
      </c>
    </row>
    <row r="484" spans="1:31" x14ac:dyDescent="0.15">
      <c r="A484">
        <v>483</v>
      </c>
      <c r="B484">
        <v>175</v>
      </c>
      <c r="C484">
        <v>909</v>
      </c>
      <c r="D484" t="s">
        <v>1792</v>
      </c>
      <c r="E484" t="s">
        <v>1793</v>
      </c>
      <c r="F484" t="s">
        <v>24</v>
      </c>
      <c r="G484" t="s">
        <v>1800</v>
      </c>
      <c r="H484" t="s">
        <v>1801</v>
      </c>
      <c r="I484" t="s">
        <v>5</v>
      </c>
      <c r="K484" t="s">
        <v>17</v>
      </c>
      <c r="L484" t="s">
        <v>253</v>
      </c>
      <c r="N484" t="s">
        <v>7</v>
      </c>
      <c r="O484" t="s">
        <v>1802</v>
      </c>
      <c r="Q484">
        <v>67</v>
      </c>
      <c r="R484" t="s">
        <v>1803</v>
      </c>
      <c r="S484">
        <v>-1</v>
      </c>
      <c r="T484" t="s">
        <v>5</v>
      </c>
      <c r="U484">
        <v>-1</v>
      </c>
      <c r="V484">
        <v>-1</v>
      </c>
      <c r="W484">
        <v>6.3387000000000002</v>
      </c>
      <c r="X484" t="s">
        <v>1804</v>
      </c>
      <c r="Y484" t="s">
        <v>1805</v>
      </c>
      <c r="Z484">
        <v>28211</v>
      </c>
      <c r="AA484" t="s">
        <v>11</v>
      </c>
      <c r="AC484" t="s">
        <v>1808</v>
      </c>
      <c r="AD484" t="s">
        <v>1809</v>
      </c>
      <c r="AE484" s="1">
        <v>41845.907847222225</v>
      </c>
    </row>
    <row r="485" spans="1:31" x14ac:dyDescent="0.15">
      <c r="A485">
        <v>484</v>
      </c>
      <c r="B485">
        <v>175</v>
      </c>
      <c r="C485">
        <v>909</v>
      </c>
      <c r="D485" t="s">
        <v>1792</v>
      </c>
      <c r="E485" t="s">
        <v>1793</v>
      </c>
      <c r="F485" t="s">
        <v>27</v>
      </c>
      <c r="G485" t="s">
        <v>1810</v>
      </c>
      <c r="I485" t="s">
        <v>5</v>
      </c>
      <c r="K485" t="s">
        <v>5</v>
      </c>
      <c r="M485" t="s">
        <v>5</v>
      </c>
      <c r="N485" t="s">
        <v>7</v>
      </c>
      <c r="Q485">
        <v>1</v>
      </c>
      <c r="R485" t="s">
        <v>1811</v>
      </c>
      <c r="S485">
        <v>125</v>
      </c>
      <c r="T485" t="s">
        <v>1812</v>
      </c>
      <c r="U485">
        <v>-1</v>
      </c>
      <c r="V485">
        <v>-1</v>
      </c>
      <c r="W485">
        <v>6.3387000000000002</v>
      </c>
      <c r="Y485" t="s">
        <v>1813</v>
      </c>
      <c r="Z485">
        <v>97388</v>
      </c>
      <c r="AA485" t="s">
        <v>11</v>
      </c>
      <c r="AB485" t="s">
        <v>196</v>
      </c>
      <c r="AC485" t="s">
        <v>1814</v>
      </c>
      <c r="AD485" t="s">
        <v>1815</v>
      </c>
      <c r="AE485" s="1">
        <v>41845.907905092594</v>
      </c>
    </row>
    <row r="486" spans="1:31" x14ac:dyDescent="0.15">
      <c r="A486">
        <v>485</v>
      </c>
      <c r="B486">
        <v>175</v>
      </c>
      <c r="C486">
        <v>909</v>
      </c>
      <c r="D486" t="s">
        <v>1792</v>
      </c>
      <c r="E486" t="s">
        <v>1793</v>
      </c>
      <c r="F486" t="s">
        <v>36</v>
      </c>
      <c r="I486" t="s">
        <v>5</v>
      </c>
      <c r="K486" t="s">
        <v>5</v>
      </c>
      <c r="N486" t="s">
        <v>7</v>
      </c>
      <c r="Q486">
        <v>0</v>
      </c>
      <c r="S486">
        <v>-1</v>
      </c>
      <c r="T486" t="s">
        <v>5</v>
      </c>
      <c r="U486">
        <v>-1</v>
      </c>
      <c r="V486">
        <v>-1</v>
      </c>
      <c r="W486">
        <v>6.3387000000000002</v>
      </c>
      <c r="Z486">
        <v>-1</v>
      </c>
      <c r="AA486" t="s">
        <v>11</v>
      </c>
      <c r="AC486" t="s">
        <v>38</v>
      </c>
      <c r="AD486" t="s">
        <v>52</v>
      </c>
      <c r="AE486" s="1">
        <v>41845.907916666663</v>
      </c>
    </row>
    <row r="487" spans="1:31" x14ac:dyDescent="0.15">
      <c r="A487">
        <v>486</v>
      </c>
      <c r="B487">
        <v>175</v>
      </c>
      <c r="C487">
        <v>909</v>
      </c>
      <c r="D487" t="s">
        <v>1792</v>
      </c>
      <c r="E487" t="s">
        <v>1793</v>
      </c>
      <c r="F487" t="s">
        <v>40</v>
      </c>
      <c r="G487" t="s">
        <v>1816</v>
      </c>
      <c r="H487" t="s">
        <v>1817</v>
      </c>
      <c r="I487" t="s">
        <v>5</v>
      </c>
      <c r="K487" t="s">
        <v>5</v>
      </c>
      <c r="N487" t="s">
        <v>7</v>
      </c>
      <c r="P487" t="s">
        <v>1818</v>
      </c>
      <c r="Q487">
        <v>2</v>
      </c>
      <c r="R487" t="s">
        <v>1819</v>
      </c>
      <c r="S487">
        <v>-1</v>
      </c>
      <c r="T487" t="s">
        <v>5</v>
      </c>
      <c r="U487">
        <v>-1</v>
      </c>
      <c r="V487">
        <v>-1</v>
      </c>
      <c r="W487">
        <v>6.3387000000000002</v>
      </c>
      <c r="Z487">
        <v>-1</v>
      </c>
      <c r="AA487" t="s">
        <v>11</v>
      </c>
      <c r="AC487" t="s">
        <v>1820</v>
      </c>
      <c r="AD487" t="s">
        <v>1821</v>
      </c>
      <c r="AE487" s="1">
        <v>41845.90792824074</v>
      </c>
    </row>
    <row r="488" spans="1:31" x14ac:dyDescent="0.15">
      <c r="A488">
        <v>487</v>
      </c>
      <c r="B488">
        <v>175</v>
      </c>
      <c r="C488">
        <v>909</v>
      </c>
      <c r="D488" t="s">
        <v>1792</v>
      </c>
      <c r="E488" t="s">
        <v>1793</v>
      </c>
      <c r="F488" t="s">
        <v>49</v>
      </c>
      <c r="G488" t="s">
        <v>1800</v>
      </c>
      <c r="H488" t="s">
        <v>1801</v>
      </c>
      <c r="I488" t="s">
        <v>5</v>
      </c>
      <c r="K488" t="s">
        <v>5</v>
      </c>
      <c r="N488" t="s">
        <v>7</v>
      </c>
      <c r="O488" t="s">
        <v>1802</v>
      </c>
      <c r="Q488">
        <v>3</v>
      </c>
      <c r="T488" t="s">
        <v>5</v>
      </c>
      <c r="U488">
        <v>-1</v>
      </c>
      <c r="V488">
        <v>-1</v>
      </c>
      <c r="W488">
        <v>6.3387000000000002</v>
      </c>
      <c r="Y488" t="s">
        <v>1805</v>
      </c>
      <c r="Z488">
        <v>28211</v>
      </c>
      <c r="AA488" t="s">
        <v>11</v>
      </c>
      <c r="AC488" t="s">
        <v>1822</v>
      </c>
      <c r="AD488" t="s">
        <v>1823</v>
      </c>
      <c r="AE488" s="1">
        <v>41845.907939814817</v>
      </c>
    </row>
    <row r="489" spans="1:31" x14ac:dyDescent="0.15">
      <c r="A489">
        <v>488</v>
      </c>
      <c r="B489">
        <v>175</v>
      </c>
      <c r="C489">
        <v>909</v>
      </c>
      <c r="D489" t="s">
        <v>1792</v>
      </c>
      <c r="E489" t="s">
        <v>1793</v>
      </c>
      <c r="F489" t="s">
        <v>51</v>
      </c>
      <c r="I489" t="s">
        <v>5</v>
      </c>
      <c r="K489" t="s">
        <v>5</v>
      </c>
      <c r="N489" t="s">
        <v>7</v>
      </c>
      <c r="Q489">
        <v>0</v>
      </c>
      <c r="S489">
        <v>-1</v>
      </c>
      <c r="T489" t="s">
        <v>5</v>
      </c>
      <c r="U489">
        <v>-1</v>
      </c>
      <c r="V489">
        <v>-1</v>
      </c>
      <c r="W489">
        <v>6.3387000000000002</v>
      </c>
      <c r="Z489">
        <v>-1</v>
      </c>
      <c r="AA489" t="s">
        <v>11</v>
      </c>
      <c r="AC489" t="s">
        <v>38</v>
      </c>
      <c r="AD489" t="s">
        <v>52</v>
      </c>
      <c r="AE489" s="1">
        <v>41845.907951388886</v>
      </c>
    </row>
    <row r="490" spans="1:31" x14ac:dyDescent="0.15">
      <c r="A490">
        <v>489</v>
      </c>
      <c r="B490">
        <v>175</v>
      </c>
      <c r="C490">
        <v>909</v>
      </c>
      <c r="D490" t="s">
        <v>1792</v>
      </c>
      <c r="E490" t="s">
        <v>1793</v>
      </c>
      <c r="F490" t="s">
        <v>53</v>
      </c>
      <c r="I490" t="s">
        <v>5</v>
      </c>
      <c r="K490" t="s">
        <v>5</v>
      </c>
      <c r="N490" t="s">
        <v>7</v>
      </c>
      <c r="Q490">
        <v>0</v>
      </c>
      <c r="S490">
        <v>-1</v>
      </c>
      <c r="T490" t="s">
        <v>5</v>
      </c>
      <c r="U490">
        <v>-1</v>
      </c>
      <c r="V490">
        <v>-1</v>
      </c>
      <c r="W490">
        <v>6.3387000000000002</v>
      </c>
      <c r="Z490">
        <v>-1</v>
      </c>
      <c r="AA490" t="s">
        <v>11</v>
      </c>
      <c r="AC490" t="s">
        <v>38</v>
      </c>
      <c r="AD490" t="s">
        <v>52</v>
      </c>
      <c r="AE490" s="1">
        <v>41845.907962962963</v>
      </c>
    </row>
    <row r="491" spans="1:31" x14ac:dyDescent="0.15">
      <c r="A491">
        <v>490</v>
      </c>
      <c r="B491">
        <v>175</v>
      </c>
      <c r="C491">
        <v>909</v>
      </c>
      <c r="D491" t="s">
        <v>1792</v>
      </c>
      <c r="E491" t="s">
        <v>1793</v>
      </c>
      <c r="F491" t="s">
        <v>54</v>
      </c>
      <c r="I491" t="s">
        <v>5</v>
      </c>
      <c r="K491" t="s">
        <v>5</v>
      </c>
      <c r="N491" t="s">
        <v>7</v>
      </c>
      <c r="Q491">
        <v>0</v>
      </c>
      <c r="S491">
        <v>-1</v>
      </c>
      <c r="T491" t="s">
        <v>5</v>
      </c>
      <c r="U491">
        <v>-1</v>
      </c>
      <c r="V491">
        <v>-1</v>
      </c>
      <c r="W491">
        <v>6.3387000000000002</v>
      </c>
      <c r="Z491">
        <v>-1</v>
      </c>
      <c r="AA491" t="s">
        <v>11</v>
      </c>
      <c r="AC491" t="s">
        <v>38</v>
      </c>
      <c r="AD491" t="s">
        <v>52</v>
      </c>
      <c r="AE491" s="1">
        <v>41845.908009259256</v>
      </c>
    </row>
    <row r="492" spans="1:31" x14ac:dyDescent="0.15">
      <c r="A492">
        <v>491</v>
      </c>
      <c r="B492">
        <v>175</v>
      </c>
      <c r="C492">
        <v>2802</v>
      </c>
      <c r="D492" t="s">
        <v>1824</v>
      </c>
      <c r="E492" t="s">
        <v>1825</v>
      </c>
      <c r="F492" t="s">
        <v>2</v>
      </c>
      <c r="G492" t="s">
        <v>1826</v>
      </c>
      <c r="H492" t="s">
        <v>1827</v>
      </c>
      <c r="I492" t="s">
        <v>5</v>
      </c>
      <c r="K492" t="s">
        <v>6</v>
      </c>
      <c r="L492" t="s">
        <v>1828</v>
      </c>
      <c r="N492" t="s">
        <v>7</v>
      </c>
      <c r="O492" t="s">
        <v>1829</v>
      </c>
      <c r="P492" t="s">
        <v>1830</v>
      </c>
      <c r="Q492">
        <v>150</v>
      </c>
      <c r="R492" t="s">
        <v>1831</v>
      </c>
      <c r="S492">
        <v>-1</v>
      </c>
      <c r="T492" t="s">
        <v>1832</v>
      </c>
      <c r="U492">
        <v>1000</v>
      </c>
      <c r="V492">
        <v>-1</v>
      </c>
      <c r="W492">
        <v>6.3387000000000002</v>
      </c>
      <c r="X492" t="s">
        <v>1833</v>
      </c>
      <c r="Y492" t="s">
        <v>1834</v>
      </c>
      <c r="Z492">
        <v>43970</v>
      </c>
      <c r="AA492" t="s">
        <v>11</v>
      </c>
      <c r="AC492" t="s">
        <v>1835</v>
      </c>
      <c r="AD492" t="s">
        <v>1836</v>
      </c>
      <c r="AE492" s="1">
        <v>41845.908252314817</v>
      </c>
    </row>
    <row r="493" spans="1:31" x14ac:dyDescent="0.15">
      <c r="A493">
        <v>492</v>
      </c>
      <c r="B493">
        <v>175</v>
      </c>
      <c r="C493">
        <v>2802</v>
      </c>
      <c r="D493" t="s">
        <v>1824</v>
      </c>
      <c r="E493" t="s">
        <v>1825</v>
      </c>
      <c r="F493" t="s">
        <v>14</v>
      </c>
      <c r="G493" t="s">
        <v>1837</v>
      </c>
      <c r="H493" t="s">
        <v>1838</v>
      </c>
      <c r="I493" t="s">
        <v>5</v>
      </c>
      <c r="K493" t="s">
        <v>17</v>
      </c>
      <c r="L493" t="s">
        <v>1839</v>
      </c>
      <c r="N493" t="s">
        <v>7</v>
      </c>
      <c r="O493" t="s">
        <v>1840</v>
      </c>
      <c r="P493" t="s">
        <v>1841</v>
      </c>
      <c r="Q493">
        <v>224</v>
      </c>
      <c r="R493" t="s">
        <v>1842</v>
      </c>
      <c r="S493">
        <v>-1</v>
      </c>
      <c r="T493" t="s">
        <v>1843</v>
      </c>
      <c r="U493">
        <v>1293</v>
      </c>
      <c r="V493">
        <v>-1</v>
      </c>
      <c r="W493">
        <v>6.3387000000000002</v>
      </c>
      <c r="X493" t="s">
        <v>1844</v>
      </c>
      <c r="Y493" t="s">
        <v>1845</v>
      </c>
      <c r="Z493">
        <v>42400</v>
      </c>
      <c r="AA493" t="s">
        <v>11</v>
      </c>
      <c r="AC493" t="s">
        <v>1846</v>
      </c>
      <c r="AD493" t="s">
        <v>1847</v>
      </c>
      <c r="AE493" s="1">
        <v>41845.908321759256</v>
      </c>
    </row>
    <row r="494" spans="1:31" x14ac:dyDescent="0.15">
      <c r="A494">
        <v>493</v>
      </c>
      <c r="B494">
        <v>175</v>
      </c>
      <c r="C494">
        <v>2802</v>
      </c>
      <c r="D494" t="s">
        <v>1824</v>
      </c>
      <c r="E494" t="s">
        <v>1825</v>
      </c>
      <c r="F494" t="s">
        <v>24</v>
      </c>
      <c r="G494" t="s">
        <v>1837</v>
      </c>
      <c r="H494" t="s">
        <v>1838</v>
      </c>
      <c r="I494" t="s">
        <v>5</v>
      </c>
      <c r="K494" t="s">
        <v>17</v>
      </c>
      <c r="L494" t="s">
        <v>1839</v>
      </c>
      <c r="N494" t="s">
        <v>7</v>
      </c>
      <c r="O494" t="s">
        <v>1840</v>
      </c>
      <c r="P494" t="s">
        <v>1841</v>
      </c>
      <c r="Q494">
        <v>125</v>
      </c>
      <c r="R494" t="s">
        <v>1848</v>
      </c>
      <c r="S494">
        <v>-1</v>
      </c>
      <c r="T494" t="s">
        <v>1843</v>
      </c>
      <c r="U494">
        <v>1293</v>
      </c>
      <c r="V494">
        <v>-1</v>
      </c>
      <c r="W494">
        <v>6.3387000000000002</v>
      </c>
      <c r="X494" t="s">
        <v>1844</v>
      </c>
      <c r="Y494" t="s">
        <v>1845</v>
      </c>
      <c r="Z494">
        <v>42400</v>
      </c>
      <c r="AA494" t="s">
        <v>11</v>
      </c>
      <c r="AC494" t="s">
        <v>1849</v>
      </c>
      <c r="AD494" t="s">
        <v>1850</v>
      </c>
      <c r="AE494" s="1">
        <v>41845.908414351848</v>
      </c>
    </row>
    <row r="495" spans="1:31" x14ac:dyDescent="0.15">
      <c r="A495">
        <v>494</v>
      </c>
      <c r="B495">
        <v>175</v>
      </c>
      <c r="C495">
        <v>2802</v>
      </c>
      <c r="D495" t="s">
        <v>1824</v>
      </c>
      <c r="E495" t="s">
        <v>1825</v>
      </c>
      <c r="F495" t="s">
        <v>27</v>
      </c>
      <c r="G495" t="s">
        <v>1851</v>
      </c>
      <c r="I495" t="s">
        <v>5</v>
      </c>
      <c r="K495" t="s">
        <v>17</v>
      </c>
      <c r="L495" t="s">
        <v>1852</v>
      </c>
      <c r="M495" t="s">
        <v>5</v>
      </c>
      <c r="N495" t="s">
        <v>7</v>
      </c>
      <c r="O495" t="s">
        <v>1853</v>
      </c>
      <c r="P495" t="s">
        <v>1854</v>
      </c>
      <c r="Q495">
        <v>21</v>
      </c>
      <c r="R495" t="s">
        <v>1855</v>
      </c>
      <c r="S495">
        <v>125</v>
      </c>
      <c r="T495" t="s">
        <v>1856</v>
      </c>
      <c r="U495">
        <v>1574</v>
      </c>
      <c r="V495">
        <v>-1</v>
      </c>
      <c r="W495">
        <v>6.3387000000000002</v>
      </c>
      <c r="Y495" t="s">
        <v>1857</v>
      </c>
      <c r="Z495">
        <v>43970</v>
      </c>
      <c r="AA495" t="s">
        <v>11</v>
      </c>
      <c r="AB495" t="s">
        <v>1697</v>
      </c>
      <c r="AC495" t="s">
        <v>1858</v>
      </c>
      <c r="AD495" t="s">
        <v>1859</v>
      </c>
      <c r="AE495" s="1">
        <v>41845.908449074072</v>
      </c>
    </row>
    <row r="496" spans="1:31" x14ac:dyDescent="0.15">
      <c r="A496">
        <v>495</v>
      </c>
      <c r="B496">
        <v>175</v>
      </c>
      <c r="C496">
        <v>2802</v>
      </c>
      <c r="D496" t="s">
        <v>1824</v>
      </c>
      <c r="E496" t="s">
        <v>1825</v>
      </c>
      <c r="F496" t="s">
        <v>36</v>
      </c>
      <c r="G496" t="s">
        <v>1826</v>
      </c>
      <c r="H496" t="s">
        <v>1827</v>
      </c>
      <c r="I496" t="s">
        <v>5</v>
      </c>
      <c r="K496" t="s">
        <v>6</v>
      </c>
      <c r="L496" t="s">
        <v>1828</v>
      </c>
      <c r="N496" t="s">
        <v>7</v>
      </c>
      <c r="O496" t="s">
        <v>1829</v>
      </c>
      <c r="P496" t="s">
        <v>1830</v>
      </c>
      <c r="Q496">
        <v>10</v>
      </c>
      <c r="R496" t="s">
        <v>1831</v>
      </c>
      <c r="S496">
        <v>-1</v>
      </c>
      <c r="T496" t="s">
        <v>1832</v>
      </c>
      <c r="U496">
        <v>1000</v>
      </c>
      <c r="V496">
        <v>-1</v>
      </c>
      <c r="W496">
        <v>6.3387000000000002</v>
      </c>
      <c r="X496" t="s">
        <v>1833</v>
      </c>
      <c r="Y496" t="s">
        <v>1834</v>
      </c>
      <c r="Z496">
        <v>43970</v>
      </c>
      <c r="AA496" t="s">
        <v>11</v>
      </c>
      <c r="AC496" t="s">
        <v>1860</v>
      </c>
      <c r="AD496" t="s">
        <v>1861</v>
      </c>
      <c r="AE496" s="1">
        <v>41845.908483796295</v>
      </c>
    </row>
    <row r="497" spans="1:31" x14ac:dyDescent="0.15">
      <c r="A497">
        <v>496</v>
      </c>
      <c r="B497">
        <v>175</v>
      </c>
      <c r="C497">
        <v>2802</v>
      </c>
      <c r="D497" t="s">
        <v>1824</v>
      </c>
      <c r="E497" t="s">
        <v>1825</v>
      </c>
      <c r="F497" t="s">
        <v>40</v>
      </c>
      <c r="G497" t="s">
        <v>1862</v>
      </c>
      <c r="H497" t="s">
        <v>1863</v>
      </c>
      <c r="I497" t="s">
        <v>312</v>
      </c>
      <c r="K497" t="s">
        <v>6</v>
      </c>
      <c r="N497" t="s">
        <v>7</v>
      </c>
      <c r="O497" t="s">
        <v>1864</v>
      </c>
      <c r="P497" t="s">
        <v>1865</v>
      </c>
      <c r="Q497">
        <v>5</v>
      </c>
      <c r="R497" t="s">
        <v>1866</v>
      </c>
      <c r="S497">
        <v>110</v>
      </c>
      <c r="T497" t="s">
        <v>1867</v>
      </c>
      <c r="U497">
        <v>-1</v>
      </c>
      <c r="V497">
        <v>-1</v>
      </c>
      <c r="W497">
        <v>6.3387000000000002</v>
      </c>
      <c r="Y497" t="s">
        <v>1868</v>
      </c>
      <c r="Z497">
        <v>525</v>
      </c>
      <c r="AA497" t="s">
        <v>11</v>
      </c>
      <c r="AC497" t="s">
        <v>1869</v>
      </c>
      <c r="AD497" t="s">
        <v>1870</v>
      </c>
      <c r="AE497" s="1">
        <v>41845.908506944441</v>
      </c>
    </row>
    <row r="498" spans="1:31" x14ac:dyDescent="0.15">
      <c r="A498">
        <v>497</v>
      </c>
      <c r="B498">
        <v>175</v>
      </c>
      <c r="C498">
        <v>2802</v>
      </c>
      <c r="D498" t="s">
        <v>1824</v>
      </c>
      <c r="E498" t="s">
        <v>1825</v>
      </c>
      <c r="F498" t="s">
        <v>49</v>
      </c>
      <c r="G498" t="s">
        <v>1837</v>
      </c>
      <c r="H498" t="s">
        <v>1838</v>
      </c>
      <c r="I498" t="s">
        <v>5</v>
      </c>
      <c r="K498" t="s">
        <v>5</v>
      </c>
      <c r="N498" t="s">
        <v>7</v>
      </c>
      <c r="O498" t="s">
        <v>1840</v>
      </c>
      <c r="P498" t="s">
        <v>1841</v>
      </c>
      <c r="Q498">
        <v>40</v>
      </c>
      <c r="T498" t="s">
        <v>5</v>
      </c>
      <c r="U498">
        <v>-1</v>
      </c>
      <c r="V498">
        <v>-1</v>
      </c>
      <c r="W498">
        <v>6.3387000000000002</v>
      </c>
      <c r="X498" t="s">
        <v>1844</v>
      </c>
      <c r="Y498" t="s">
        <v>1845</v>
      </c>
      <c r="Z498">
        <v>-1</v>
      </c>
      <c r="AA498" t="s">
        <v>11</v>
      </c>
      <c r="AC498" t="s">
        <v>1871</v>
      </c>
      <c r="AD498" t="s">
        <v>1872</v>
      </c>
      <c r="AE498" s="1">
        <v>41845.908541666664</v>
      </c>
    </row>
    <row r="499" spans="1:31" x14ac:dyDescent="0.15">
      <c r="A499">
        <v>498</v>
      </c>
      <c r="B499">
        <v>175</v>
      </c>
      <c r="C499">
        <v>2802</v>
      </c>
      <c r="D499" t="s">
        <v>1824</v>
      </c>
      <c r="E499" t="s">
        <v>1825</v>
      </c>
      <c r="F499" t="s">
        <v>51</v>
      </c>
      <c r="G499" t="s">
        <v>1826</v>
      </c>
      <c r="H499" t="s">
        <v>1827</v>
      </c>
      <c r="I499" t="s">
        <v>5</v>
      </c>
      <c r="K499" t="s">
        <v>5</v>
      </c>
      <c r="N499" t="s">
        <v>7</v>
      </c>
      <c r="O499" t="s">
        <v>1829</v>
      </c>
      <c r="P499" t="s">
        <v>1830</v>
      </c>
      <c r="Q499">
        <v>1</v>
      </c>
      <c r="S499">
        <v>-1</v>
      </c>
      <c r="T499" t="s">
        <v>5</v>
      </c>
      <c r="U499">
        <v>-1</v>
      </c>
      <c r="V499">
        <v>-1</v>
      </c>
      <c r="W499">
        <v>6.3387000000000002</v>
      </c>
      <c r="Y499" t="s">
        <v>1834</v>
      </c>
      <c r="Z499">
        <v>-1</v>
      </c>
      <c r="AA499" t="s">
        <v>11</v>
      </c>
      <c r="AC499" t="s">
        <v>1873</v>
      </c>
      <c r="AD499" t="s">
        <v>1874</v>
      </c>
      <c r="AE499" s="1">
        <v>41845.908564814818</v>
      </c>
    </row>
    <row r="500" spans="1:31" x14ac:dyDescent="0.15">
      <c r="A500">
        <v>499</v>
      </c>
      <c r="B500">
        <v>175</v>
      </c>
      <c r="C500">
        <v>2802</v>
      </c>
      <c r="D500" t="s">
        <v>1824</v>
      </c>
      <c r="E500" t="s">
        <v>1825</v>
      </c>
      <c r="F500" t="s">
        <v>53</v>
      </c>
      <c r="I500" t="s">
        <v>5</v>
      </c>
      <c r="K500" t="s">
        <v>5</v>
      </c>
      <c r="N500" t="s">
        <v>7</v>
      </c>
      <c r="Q500">
        <v>0</v>
      </c>
      <c r="S500">
        <v>-1</v>
      </c>
      <c r="T500" t="s">
        <v>5</v>
      </c>
      <c r="U500">
        <v>-1</v>
      </c>
      <c r="V500">
        <v>-1</v>
      </c>
      <c r="W500">
        <v>6.3387000000000002</v>
      </c>
      <c r="Z500">
        <v>-1</v>
      </c>
      <c r="AA500" t="s">
        <v>11</v>
      </c>
      <c r="AC500" t="s">
        <v>38</v>
      </c>
      <c r="AD500" t="s">
        <v>52</v>
      </c>
      <c r="AE500" s="1">
        <v>41845.908576388887</v>
      </c>
    </row>
    <row r="501" spans="1:31" x14ac:dyDescent="0.15">
      <c r="A501">
        <v>500</v>
      </c>
      <c r="B501">
        <v>175</v>
      </c>
      <c r="C501">
        <v>2802</v>
      </c>
      <c r="D501" t="s">
        <v>1824</v>
      </c>
      <c r="E501" t="s">
        <v>1825</v>
      </c>
      <c r="F501" t="s">
        <v>54</v>
      </c>
      <c r="I501" t="s">
        <v>5</v>
      </c>
      <c r="K501" t="s">
        <v>5</v>
      </c>
      <c r="N501" t="s">
        <v>7</v>
      </c>
      <c r="Q501">
        <v>0</v>
      </c>
      <c r="S501">
        <v>-1</v>
      </c>
      <c r="T501" t="s">
        <v>5</v>
      </c>
      <c r="U501">
        <v>-1</v>
      </c>
      <c r="V501">
        <v>-1</v>
      </c>
      <c r="W501">
        <v>6.3387000000000002</v>
      </c>
      <c r="Z501">
        <v>-1</v>
      </c>
      <c r="AA501" t="s">
        <v>11</v>
      </c>
      <c r="AC501" t="s">
        <v>38</v>
      </c>
      <c r="AD501" t="s">
        <v>52</v>
      </c>
      <c r="AE501" s="1">
        <v>41845.908587962964</v>
      </c>
    </row>
    <row r="502" spans="1:31" x14ac:dyDescent="0.15">
      <c r="A502">
        <v>501</v>
      </c>
      <c r="B502">
        <v>175</v>
      </c>
      <c r="C502">
        <v>2203</v>
      </c>
      <c r="D502" t="s">
        <v>1875</v>
      </c>
      <c r="E502" t="s">
        <v>1876</v>
      </c>
      <c r="F502" t="s">
        <v>2</v>
      </c>
      <c r="G502" t="s">
        <v>1877</v>
      </c>
      <c r="H502" t="s">
        <v>1878</v>
      </c>
      <c r="I502" t="s">
        <v>5</v>
      </c>
      <c r="J502" t="s">
        <v>1879</v>
      </c>
      <c r="K502" t="s">
        <v>6</v>
      </c>
      <c r="L502" t="s">
        <v>1880</v>
      </c>
      <c r="N502" t="s">
        <v>7</v>
      </c>
      <c r="O502" t="s">
        <v>1881</v>
      </c>
      <c r="P502" t="s">
        <v>1882</v>
      </c>
      <c r="Q502">
        <v>123</v>
      </c>
      <c r="R502" t="s">
        <v>1883</v>
      </c>
      <c r="S502">
        <v>-1</v>
      </c>
      <c r="T502" t="s">
        <v>5</v>
      </c>
      <c r="U502">
        <v>1041</v>
      </c>
      <c r="V502">
        <v>-1</v>
      </c>
      <c r="W502">
        <v>6.3387000000000002</v>
      </c>
      <c r="X502" t="s">
        <v>1884</v>
      </c>
      <c r="Y502" t="s">
        <v>1885</v>
      </c>
      <c r="Z502">
        <v>20278</v>
      </c>
      <c r="AA502" t="s">
        <v>11</v>
      </c>
      <c r="AC502" t="s">
        <v>1886</v>
      </c>
      <c r="AD502" t="s">
        <v>1887</v>
      </c>
      <c r="AE502" s="1">
        <v>41845.908738425926</v>
      </c>
    </row>
    <row r="503" spans="1:31" x14ac:dyDescent="0.15">
      <c r="A503">
        <v>502</v>
      </c>
      <c r="B503">
        <v>175</v>
      </c>
      <c r="C503">
        <v>2203</v>
      </c>
      <c r="D503" t="s">
        <v>1875</v>
      </c>
      <c r="E503" t="s">
        <v>1876</v>
      </c>
      <c r="F503" t="s">
        <v>14</v>
      </c>
      <c r="G503" t="s">
        <v>1877</v>
      </c>
      <c r="H503" t="s">
        <v>1888</v>
      </c>
      <c r="I503" t="s">
        <v>5</v>
      </c>
      <c r="J503" t="s">
        <v>456</v>
      </c>
      <c r="K503" t="s">
        <v>17</v>
      </c>
      <c r="L503" t="s">
        <v>1600</v>
      </c>
      <c r="N503" t="s">
        <v>7</v>
      </c>
      <c r="O503" t="s">
        <v>1881</v>
      </c>
      <c r="P503" t="s">
        <v>1882</v>
      </c>
      <c r="Q503">
        <v>112</v>
      </c>
      <c r="S503">
        <v>-1</v>
      </c>
      <c r="T503" t="s">
        <v>1889</v>
      </c>
      <c r="U503">
        <v>1040</v>
      </c>
      <c r="V503">
        <v>-1</v>
      </c>
      <c r="W503">
        <v>6.3387000000000002</v>
      </c>
      <c r="X503" t="s">
        <v>1884</v>
      </c>
      <c r="Y503" t="s">
        <v>1885</v>
      </c>
      <c r="Z503">
        <v>21190</v>
      </c>
      <c r="AA503" t="s">
        <v>11</v>
      </c>
      <c r="AC503" t="s">
        <v>1890</v>
      </c>
      <c r="AD503" t="s">
        <v>1891</v>
      </c>
      <c r="AE503" s="1">
        <v>41845.908784722225</v>
      </c>
    </row>
    <row r="504" spans="1:31" x14ac:dyDescent="0.15">
      <c r="A504">
        <v>503</v>
      </c>
      <c r="B504">
        <v>175</v>
      </c>
      <c r="C504">
        <v>2203</v>
      </c>
      <c r="D504" t="s">
        <v>1875</v>
      </c>
      <c r="E504" t="s">
        <v>1876</v>
      </c>
      <c r="F504" t="s">
        <v>24</v>
      </c>
      <c r="G504" t="s">
        <v>1877</v>
      </c>
      <c r="H504" t="s">
        <v>1888</v>
      </c>
      <c r="I504" t="s">
        <v>5</v>
      </c>
      <c r="J504" t="s">
        <v>456</v>
      </c>
      <c r="K504" t="s">
        <v>17</v>
      </c>
      <c r="L504" t="s">
        <v>1600</v>
      </c>
      <c r="N504" t="s">
        <v>7</v>
      </c>
      <c r="O504" t="s">
        <v>1881</v>
      </c>
      <c r="P504" t="s">
        <v>1882</v>
      </c>
      <c r="Q504">
        <v>82</v>
      </c>
      <c r="S504">
        <v>-1</v>
      </c>
      <c r="T504" t="s">
        <v>1889</v>
      </c>
      <c r="U504">
        <v>1040</v>
      </c>
      <c r="V504">
        <v>-1</v>
      </c>
      <c r="W504">
        <v>6.3387000000000002</v>
      </c>
      <c r="X504" t="s">
        <v>1884</v>
      </c>
      <c r="Y504" t="s">
        <v>1885</v>
      </c>
      <c r="Z504">
        <v>21190</v>
      </c>
      <c r="AA504" t="s">
        <v>11</v>
      </c>
      <c r="AC504" t="s">
        <v>1892</v>
      </c>
      <c r="AD504" t="s">
        <v>1893</v>
      </c>
      <c r="AE504" s="1">
        <v>41845.908842592595</v>
      </c>
    </row>
    <row r="505" spans="1:31" x14ac:dyDescent="0.15">
      <c r="A505">
        <v>504</v>
      </c>
      <c r="B505">
        <v>175</v>
      </c>
      <c r="C505">
        <v>2203</v>
      </c>
      <c r="D505" t="s">
        <v>1875</v>
      </c>
      <c r="E505" t="s">
        <v>1876</v>
      </c>
      <c r="F505" t="s">
        <v>27</v>
      </c>
      <c r="G505" t="s">
        <v>1894</v>
      </c>
      <c r="I505" t="s">
        <v>5</v>
      </c>
      <c r="J505" t="s">
        <v>1895</v>
      </c>
      <c r="K505" t="s">
        <v>17</v>
      </c>
      <c r="L505" t="s">
        <v>1896</v>
      </c>
      <c r="M505" t="s">
        <v>5</v>
      </c>
      <c r="N505" t="s">
        <v>7</v>
      </c>
      <c r="P505" t="s">
        <v>1897</v>
      </c>
      <c r="Q505">
        <v>6</v>
      </c>
      <c r="R505" t="s">
        <v>1898</v>
      </c>
      <c r="S505">
        <v>-1</v>
      </c>
      <c r="T505" t="s">
        <v>5</v>
      </c>
      <c r="U505">
        <v>-1</v>
      </c>
      <c r="V505">
        <v>-1</v>
      </c>
      <c r="W505">
        <v>6.3387000000000002</v>
      </c>
      <c r="Y505" t="s">
        <v>1899</v>
      </c>
      <c r="Z505">
        <v>43680</v>
      </c>
      <c r="AA505" t="s">
        <v>11</v>
      </c>
      <c r="AB505" t="s">
        <v>196</v>
      </c>
      <c r="AC505" t="s">
        <v>1900</v>
      </c>
      <c r="AD505" t="s">
        <v>1901</v>
      </c>
      <c r="AE505" s="1">
        <v>41845.908854166664</v>
      </c>
    </row>
    <row r="506" spans="1:31" x14ac:dyDescent="0.15">
      <c r="A506">
        <v>505</v>
      </c>
      <c r="B506">
        <v>175</v>
      </c>
      <c r="C506">
        <v>2203</v>
      </c>
      <c r="D506" t="s">
        <v>1875</v>
      </c>
      <c r="E506" t="s">
        <v>1876</v>
      </c>
      <c r="F506" t="s">
        <v>36</v>
      </c>
      <c r="I506" t="s">
        <v>5</v>
      </c>
      <c r="K506" t="s">
        <v>5</v>
      </c>
      <c r="N506" t="s">
        <v>7</v>
      </c>
      <c r="Q506">
        <v>0</v>
      </c>
      <c r="S506">
        <v>-1</v>
      </c>
      <c r="T506" t="s">
        <v>5</v>
      </c>
      <c r="U506">
        <v>-1</v>
      </c>
      <c r="V506">
        <v>-1</v>
      </c>
      <c r="W506">
        <v>6.3387000000000002</v>
      </c>
      <c r="Z506">
        <v>-1</v>
      </c>
      <c r="AA506" t="s">
        <v>11</v>
      </c>
      <c r="AC506" t="s">
        <v>38</v>
      </c>
      <c r="AD506" t="s">
        <v>52</v>
      </c>
      <c r="AE506" s="1">
        <v>41845.908865740741</v>
      </c>
    </row>
    <row r="507" spans="1:31" x14ac:dyDescent="0.15">
      <c r="A507">
        <v>506</v>
      </c>
      <c r="B507">
        <v>175</v>
      </c>
      <c r="C507">
        <v>2203</v>
      </c>
      <c r="D507" t="s">
        <v>1875</v>
      </c>
      <c r="E507" t="s">
        <v>1876</v>
      </c>
      <c r="F507" t="s">
        <v>40</v>
      </c>
      <c r="G507" t="s">
        <v>1902</v>
      </c>
      <c r="H507" t="s">
        <v>1903</v>
      </c>
      <c r="I507" t="s">
        <v>5</v>
      </c>
      <c r="K507" t="s">
        <v>5</v>
      </c>
      <c r="L507" t="s">
        <v>1904</v>
      </c>
      <c r="N507" t="s">
        <v>7</v>
      </c>
      <c r="O507" t="s">
        <v>1905</v>
      </c>
      <c r="P507" t="s">
        <v>1906</v>
      </c>
      <c r="Q507">
        <v>1</v>
      </c>
      <c r="S507">
        <v>-1</v>
      </c>
      <c r="T507" t="s">
        <v>5</v>
      </c>
      <c r="U507">
        <v>-1</v>
      </c>
      <c r="V507">
        <v>-1</v>
      </c>
      <c r="W507">
        <v>6.3387000000000002</v>
      </c>
      <c r="Y507" t="s">
        <v>1907</v>
      </c>
      <c r="Z507">
        <v>306</v>
      </c>
      <c r="AA507" t="s">
        <v>11</v>
      </c>
      <c r="AC507" t="s">
        <v>1908</v>
      </c>
      <c r="AD507" t="s">
        <v>1909</v>
      </c>
      <c r="AE507" s="1">
        <v>41845.908877314818</v>
      </c>
    </row>
    <row r="508" spans="1:31" x14ac:dyDescent="0.15">
      <c r="A508">
        <v>507</v>
      </c>
      <c r="B508">
        <v>175</v>
      </c>
      <c r="C508">
        <v>2203</v>
      </c>
      <c r="D508" t="s">
        <v>1875</v>
      </c>
      <c r="E508" t="s">
        <v>1876</v>
      </c>
      <c r="F508" t="s">
        <v>49</v>
      </c>
      <c r="G508" t="s">
        <v>1877</v>
      </c>
      <c r="H508" t="s">
        <v>1888</v>
      </c>
      <c r="I508" t="s">
        <v>5</v>
      </c>
      <c r="K508" t="s">
        <v>5</v>
      </c>
      <c r="N508" t="s">
        <v>7</v>
      </c>
      <c r="O508" t="s">
        <v>1881</v>
      </c>
      <c r="P508" t="s">
        <v>1882</v>
      </c>
      <c r="Q508">
        <v>44</v>
      </c>
      <c r="T508" t="s">
        <v>5</v>
      </c>
      <c r="U508">
        <v>1040</v>
      </c>
      <c r="V508">
        <v>-1</v>
      </c>
      <c r="W508">
        <v>6.3387000000000002</v>
      </c>
      <c r="Y508" t="s">
        <v>1885</v>
      </c>
      <c r="Z508">
        <v>21190</v>
      </c>
      <c r="AA508" t="s">
        <v>11</v>
      </c>
      <c r="AC508" t="s">
        <v>1910</v>
      </c>
      <c r="AD508" t="s">
        <v>1911</v>
      </c>
      <c r="AE508" s="1">
        <v>41845.90892361111</v>
      </c>
    </row>
    <row r="509" spans="1:31" x14ac:dyDescent="0.15">
      <c r="A509">
        <v>508</v>
      </c>
      <c r="B509">
        <v>175</v>
      </c>
      <c r="C509">
        <v>2203</v>
      </c>
      <c r="D509" t="s">
        <v>1875</v>
      </c>
      <c r="E509" t="s">
        <v>1876</v>
      </c>
      <c r="F509" t="s">
        <v>51</v>
      </c>
      <c r="G509" t="s">
        <v>1877</v>
      </c>
      <c r="I509" t="s">
        <v>5</v>
      </c>
      <c r="K509" t="s">
        <v>5</v>
      </c>
      <c r="N509" t="s">
        <v>7</v>
      </c>
      <c r="O509" t="s">
        <v>1881</v>
      </c>
      <c r="P509" t="s">
        <v>1882</v>
      </c>
      <c r="Q509">
        <v>15</v>
      </c>
      <c r="S509">
        <v>-1</v>
      </c>
      <c r="T509" t="s">
        <v>5</v>
      </c>
      <c r="U509">
        <v>-1</v>
      </c>
      <c r="V509">
        <v>-1</v>
      </c>
      <c r="W509">
        <v>6.3387000000000002</v>
      </c>
      <c r="Y509" t="s">
        <v>1885</v>
      </c>
      <c r="Z509">
        <v>-1</v>
      </c>
      <c r="AA509" t="s">
        <v>11</v>
      </c>
      <c r="AC509" t="s">
        <v>1912</v>
      </c>
      <c r="AD509" t="s">
        <v>1913</v>
      </c>
      <c r="AE509" s="1">
        <v>41845.908946759257</v>
      </c>
    </row>
    <row r="510" spans="1:31" x14ac:dyDescent="0.15">
      <c r="A510">
        <v>509</v>
      </c>
      <c r="B510">
        <v>175</v>
      </c>
      <c r="C510">
        <v>2203</v>
      </c>
      <c r="D510" t="s">
        <v>1875</v>
      </c>
      <c r="E510" t="s">
        <v>1876</v>
      </c>
      <c r="F510" t="s">
        <v>53</v>
      </c>
      <c r="I510" t="s">
        <v>5</v>
      </c>
      <c r="K510" t="s">
        <v>5</v>
      </c>
      <c r="N510" t="s">
        <v>7</v>
      </c>
      <c r="Q510">
        <v>0</v>
      </c>
      <c r="S510">
        <v>-1</v>
      </c>
      <c r="T510" t="s">
        <v>5</v>
      </c>
      <c r="U510">
        <v>-1</v>
      </c>
      <c r="V510">
        <v>-1</v>
      </c>
      <c r="W510">
        <v>6.3387000000000002</v>
      </c>
      <c r="Z510">
        <v>-1</v>
      </c>
      <c r="AA510" t="s">
        <v>11</v>
      </c>
      <c r="AC510" t="s">
        <v>38</v>
      </c>
      <c r="AD510" t="s">
        <v>52</v>
      </c>
      <c r="AE510" s="1">
        <v>41845.908958333333</v>
      </c>
    </row>
    <row r="511" spans="1:31" x14ac:dyDescent="0.15">
      <c r="A511">
        <v>510</v>
      </c>
      <c r="B511">
        <v>175</v>
      </c>
      <c r="C511">
        <v>2203</v>
      </c>
      <c r="D511" t="s">
        <v>1875</v>
      </c>
      <c r="E511" t="s">
        <v>1876</v>
      </c>
      <c r="F511" t="s">
        <v>54</v>
      </c>
      <c r="I511" t="s">
        <v>5</v>
      </c>
      <c r="K511" t="s">
        <v>5</v>
      </c>
      <c r="N511" t="s">
        <v>7</v>
      </c>
      <c r="Q511">
        <v>0</v>
      </c>
      <c r="S511">
        <v>-1</v>
      </c>
      <c r="T511" t="s">
        <v>5</v>
      </c>
      <c r="U511">
        <v>-1</v>
      </c>
      <c r="V511">
        <v>-1</v>
      </c>
      <c r="W511">
        <v>6.3387000000000002</v>
      </c>
      <c r="Z511">
        <v>-1</v>
      </c>
      <c r="AA511" t="s">
        <v>11</v>
      </c>
      <c r="AC511" t="s">
        <v>38</v>
      </c>
      <c r="AD511" t="s">
        <v>52</v>
      </c>
      <c r="AE511" s="1">
        <v>41845.90896990741</v>
      </c>
    </row>
    <row r="512" spans="1:31" x14ac:dyDescent="0.15">
      <c r="A512">
        <v>511</v>
      </c>
      <c r="B512">
        <v>175</v>
      </c>
      <c r="C512">
        <v>910</v>
      </c>
      <c r="D512" t="s">
        <v>1914</v>
      </c>
      <c r="E512" t="s">
        <v>1915</v>
      </c>
      <c r="F512" t="s">
        <v>2</v>
      </c>
      <c r="G512" t="s">
        <v>1916</v>
      </c>
      <c r="H512" t="s">
        <v>1917</v>
      </c>
      <c r="I512" t="s">
        <v>5</v>
      </c>
      <c r="K512" t="s">
        <v>6</v>
      </c>
      <c r="L512" t="s">
        <v>1918</v>
      </c>
      <c r="N512" t="s">
        <v>7</v>
      </c>
      <c r="O512" t="s">
        <v>1919</v>
      </c>
      <c r="Q512">
        <v>76</v>
      </c>
      <c r="R512" t="s">
        <v>1920</v>
      </c>
      <c r="S512">
        <v>-1</v>
      </c>
      <c r="T512" t="s">
        <v>1921</v>
      </c>
      <c r="U512">
        <v>-1</v>
      </c>
      <c r="V512">
        <v>-1</v>
      </c>
      <c r="W512">
        <v>6.3387000000000002</v>
      </c>
      <c r="X512" t="s">
        <v>1922</v>
      </c>
      <c r="Y512" t="s">
        <v>1923</v>
      </c>
      <c r="Z512">
        <v>11220</v>
      </c>
      <c r="AA512" t="s">
        <v>11</v>
      </c>
      <c r="AC512" t="s">
        <v>1924</v>
      </c>
      <c r="AD512" t="s">
        <v>1925</v>
      </c>
      <c r="AE512" s="1">
        <v>41845.909131944441</v>
      </c>
    </row>
    <row r="513" spans="1:31" x14ac:dyDescent="0.15">
      <c r="A513">
        <v>512</v>
      </c>
      <c r="B513">
        <v>175</v>
      </c>
      <c r="C513">
        <v>910</v>
      </c>
      <c r="D513" t="s">
        <v>1914</v>
      </c>
      <c r="E513" t="s">
        <v>1915</v>
      </c>
      <c r="F513" t="s">
        <v>14</v>
      </c>
      <c r="G513" t="s">
        <v>1926</v>
      </c>
      <c r="H513" t="s">
        <v>1927</v>
      </c>
      <c r="I513" t="s">
        <v>5</v>
      </c>
      <c r="K513" t="s">
        <v>17</v>
      </c>
      <c r="L513" t="s">
        <v>1928</v>
      </c>
      <c r="N513" t="s">
        <v>7</v>
      </c>
      <c r="O513" t="s">
        <v>1929</v>
      </c>
      <c r="P513" t="s">
        <v>1930</v>
      </c>
      <c r="Q513">
        <v>45</v>
      </c>
      <c r="S513">
        <v>100</v>
      </c>
      <c r="T513" t="s">
        <v>5</v>
      </c>
      <c r="U513">
        <v>-1</v>
      </c>
      <c r="V513">
        <v>-1</v>
      </c>
      <c r="W513">
        <v>6.3387000000000002</v>
      </c>
      <c r="X513" t="s">
        <v>1922</v>
      </c>
      <c r="Y513" t="s">
        <v>1931</v>
      </c>
      <c r="Z513">
        <v>11220</v>
      </c>
      <c r="AA513" t="s">
        <v>11</v>
      </c>
      <c r="AC513" t="s">
        <v>1932</v>
      </c>
      <c r="AD513" t="s">
        <v>1933</v>
      </c>
      <c r="AE513" s="1">
        <v>41845.909166666665</v>
      </c>
    </row>
    <row r="514" spans="1:31" x14ac:dyDescent="0.15">
      <c r="A514">
        <v>513</v>
      </c>
      <c r="B514">
        <v>175</v>
      </c>
      <c r="C514">
        <v>910</v>
      </c>
      <c r="D514" t="s">
        <v>1914</v>
      </c>
      <c r="E514" t="s">
        <v>1915</v>
      </c>
      <c r="F514" t="s">
        <v>24</v>
      </c>
      <c r="G514" t="s">
        <v>1926</v>
      </c>
      <c r="H514" t="s">
        <v>1927</v>
      </c>
      <c r="I514" t="s">
        <v>5</v>
      </c>
      <c r="K514" t="s">
        <v>17</v>
      </c>
      <c r="L514" t="s">
        <v>1928</v>
      </c>
      <c r="N514" t="s">
        <v>7</v>
      </c>
      <c r="O514" t="s">
        <v>1929</v>
      </c>
      <c r="P514" t="s">
        <v>1930</v>
      </c>
      <c r="Q514">
        <v>53</v>
      </c>
      <c r="S514">
        <v>100</v>
      </c>
      <c r="T514" t="s">
        <v>5</v>
      </c>
      <c r="U514">
        <v>-1</v>
      </c>
      <c r="V514">
        <v>-1</v>
      </c>
      <c r="W514">
        <v>6.3387000000000002</v>
      </c>
      <c r="X514" t="s">
        <v>1922</v>
      </c>
      <c r="Y514" t="s">
        <v>1931</v>
      </c>
      <c r="Z514">
        <v>11220</v>
      </c>
      <c r="AA514" t="s">
        <v>11</v>
      </c>
      <c r="AC514" t="s">
        <v>1934</v>
      </c>
      <c r="AD514" t="s">
        <v>1935</v>
      </c>
      <c r="AE514" s="1">
        <v>41845.909212962964</v>
      </c>
    </row>
    <row r="515" spans="1:31" x14ac:dyDescent="0.15">
      <c r="A515">
        <v>514</v>
      </c>
      <c r="B515">
        <v>175</v>
      </c>
      <c r="C515">
        <v>910</v>
      </c>
      <c r="D515" t="s">
        <v>1914</v>
      </c>
      <c r="E515" t="s">
        <v>1915</v>
      </c>
      <c r="F515" t="s">
        <v>27</v>
      </c>
      <c r="G515" t="s">
        <v>1936</v>
      </c>
      <c r="I515" t="s">
        <v>5</v>
      </c>
      <c r="K515" t="s">
        <v>17</v>
      </c>
      <c r="L515" t="s">
        <v>1937</v>
      </c>
      <c r="M515" t="s">
        <v>5</v>
      </c>
      <c r="N515" t="s">
        <v>7</v>
      </c>
      <c r="P515" t="s">
        <v>1938</v>
      </c>
      <c r="Q515">
        <v>1</v>
      </c>
      <c r="R515" t="s">
        <v>1939</v>
      </c>
      <c r="S515">
        <v>150</v>
      </c>
      <c r="T515" t="s">
        <v>238</v>
      </c>
      <c r="U515">
        <v>-1</v>
      </c>
      <c r="V515">
        <v>-1</v>
      </c>
      <c r="W515">
        <v>6.3387000000000002</v>
      </c>
      <c r="Y515" t="s">
        <v>1940</v>
      </c>
      <c r="Z515">
        <v>92176</v>
      </c>
      <c r="AA515" t="s">
        <v>11</v>
      </c>
      <c r="AB515" t="s">
        <v>154</v>
      </c>
      <c r="AC515" t="s">
        <v>1941</v>
      </c>
      <c r="AD515" t="s">
        <v>1942</v>
      </c>
      <c r="AE515" s="1">
        <v>41845.909224537034</v>
      </c>
    </row>
    <row r="516" spans="1:31" x14ac:dyDescent="0.15">
      <c r="A516">
        <v>515</v>
      </c>
      <c r="B516">
        <v>175</v>
      </c>
      <c r="C516">
        <v>910</v>
      </c>
      <c r="D516" t="s">
        <v>1914</v>
      </c>
      <c r="E516" t="s">
        <v>1915</v>
      </c>
      <c r="F516" t="s">
        <v>36</v>
      </c>
      <c r="I516" t="s">
        <v>5</v>
      </c>
      <c r="K516" t="s">
        <v>5</v>
      </c>
      <c r="N516" t="s">
        <v>7</v>
      </c>
      <c r="Q516">
        <v>0</v>
      </c>
      <c r="S516">
        <v>-1</v>
      </c>
      <c r="T516" t="s">
        <v>5</v>
      </c>
      <c r="U516">
        <v>-1</v>
      </c>
      <c r="V516">
        <v>-1</v>
      </c>
      <c r="W516">
        <v>6.3387000000000002</v>
      </c>
      <c r="Z516">
        <v>-1</v>
      </c>
      <c r="AA516" t="s">
        <v>11</v>
      </c>
      <c r="AC516" t="s">
        <v>38</v>
      </c>
      <c r="AD516" t="s">
        <v>52</v>
      </c>
      <c r="AE516" s="1">
        <v>41845.909236111111</v>
      </c>
    </row>
    <row r="517" spans="1:31" x14ac:dyDescent="0.15">
      <c r="A517">
        <v>516</v>
      </c>
      <c r="B517">
        <v>175</v>
      </c>
      <c r="C517">
        <v>910</v>
      </c>
      <c r="D517" t="s">
        <v>1914</v>
      </c>
      <c r="E517" t="s">
        <v>1915</v>
      </c>
      <c r="F517" t="s">
        <v>40</v>
      </c>
      <c r="G517" t="s">
        <v>1943</v>
      </c>
      <c r="H517" t="s">
        <v>1944</v>
      </c>
      <c r="I517" t="s">
        <v>5</v>
      </c>
      <c r="K517" t="s">
        <v>5</v>
      </c>
      <c r="N517" t="s">
        <v>7</v>
      </c>
      <c r="O517" t="s">
        <v>1945</v>
      </c>
      <c r="P517" t="s">
        <v>1946</v>
      </c>
      <c r="Q517">
        <v>3</v>
      </c>
      <c r="R517" t="s">
        <v>1947</v>
      </c>
      <c r="S517">
        <v>-1</v>
      </c>
      <c r="T517" t="s">
        <v>5</v>
      </c>
      <c r="U517">
        <v>-1</v>
      </c>
      <c r="V517">
        <v>-1</v>
      </c>
      <c r="W517">
        <v>6.3387000000000002</v>
      </c>
      <c r="Y517" t="s">
        <v>1948</v>
      </c>
      <c r="Z517">
        <v>370</v>
      </c>
      <c r="AA517" t="s">
        <v>11</v>
      </c>
      <c r="AC517" t="s">
        <v>1949</v>
      </c>
      <c r="AD517" t="s">
        <v>1950</v>
      </c>
      <c r="AE517" s="1">
        <v>41845.909247685187</v>
      </c>
    </row>
    <row r="518" spans="1:31" x14ac:dyDescent="0.15">
      <c r="A518">
        <v>517</v>
      </c>
      <c r="B518">
        <v>175</v>
      </c>
      <c r="C518">
        <v>910</v>
      </c>
      <c r="D518" t="s">
        <v>1914</v>
      </c>
      <c r="E518" t="s">
        <v>1915</v>
      </c>
      <c r="F518" t="s">
        <v>49</v>
      </c>
      <c r="I518" t="s">
        <v>5</v>
      </c>
      <c r="K518" t="s">
        <v>5</v>
      </c>
      <c r="N518" t="s">
        <v>7</v>
      </c>
      <c r="Q518">
        <v>0</v>
      </c>
      <c r="T518" t="s">
        <v>5</v>
      </c>
      <c r="U518">
        <v>-1</v>
      </c>
      <c r="V518">
        <v>-1</v>
      </c>
      <c r="W518">
        <v>6.3387000000000002</v>
      </c>
      <c r="Z518">
        <v>-1</v>
      </c>
      <c r="AA518" t="s">
        <v>11</v>
      </c>
      <c r="AC518" t="s">
        <v>38</v>
      </c>
      <c r="AD518" t="s">
        <v>50</v>
      </c>
      <c r="AE518" s="1">
        <v>41845.909259259257</v>
      </c>
    </row>
    <row r="519" spans="1:31" x14ac:dyDescent="0.15">
      <c r="A519">
        <v>518</v>
      </c>
      <c r="B519">
        <v>175</v>
      </c>
      <c r="C519">
        <v>910</v>
      </c>
      <c r="D519" t="s">
        <v>1914</v>
      </c>
      <c r="E519" t="s">
        <v>1915</v>
      </c>
      <c r="F519" t="s">
        <v>51</v>
      </c>
      <c r="G519" t="s">
        <v>1916</v>
      </c>
      <c r="H519" t="s">
        <v>1917</v>
      </c>
      <c r="I519" t="s">
        <v>5</v>
      </c>
      <c r="K519" t="s">
        <v>5</v>
      </c>
      <c r="N519" t="s">
        <v>7</v>
      </c>
      <c r="O519" t="s">
        <v>1919</v>
      </c>
      <c r="Q519">
        <v>3</v>
      </c>
      <c r="S519">
        <v>-1</v>
      </c>
      <c r="T519" t="s">
        <v>5</v>
      </c>
      <c r="U519">
        <v>-1</v>
      </c>
      <c r="V519">
        <v>-1</v>
      </c>
      <c r="W519">
        <v>6.3387000000000002</v>
      </c>
      <c r="Y519" t="s">
        <v>1923</v>
      </c>
      <c r="Z519">
        <v>-1</v>
      </c>
      <c r="AA519" t="s">
        <v>11</v>
      </c>
      <c r="AC519" t="s">
        <v>1951</v>
      </c>
      <c r="AD519" t="s">
        <v>1952</v>
      </c>
      <c r="AE519" s="1">
        <v>41845.909282407411</v>
      </c>
    </row>
    <row r="520" spans="1:31" x14ac:dyDescent="0.15">
      <c r="A520">
        <v>519</v>
      </c>
      <c r="B520">
        <v>175</v>
      </c>
      <c r="C520">
        <v>910</v>
      </c>
      <c r="D520" t="s">
        <v>1914</v>
      </c>
      <c r="E520" t="s">
        <v>1915</v>
      </c>
      <c r="F520" t="s">
        <v>53</v>
      </c>
      <c r="I520" t="s">
        <v>5</v>
      </c>
      <c r="K520" t="s">
        <v>5</v>
      </c>
      <c r="N520" t="s">
        <v>7</v>
      </c>
      <c r="Q520">
        <v>0</v>
      </c>
      <c r="S520">
        <v>-1</v>
      </c>
      <c r="T520" t="s">
        <v>5</v>
      </c>
      <c r="U520">
        <v>-1</v>
      </c>
      <c r="V520">
        <v>-1</v>
      </c>
      <c r="W520">
        <v>6.3387000000000002</v>
      </c>
      <c r="Z520">
        <v>-1</v>
      </c>
      <c r="AA520" t="s">
        <v>11</v>
      </c>
      <c r="AC520" t="s">
        <v>38</v>
      </c>
      <c r="AD520" t="s">
        <v>52</v>
      </c>
      <c r="AE520" s="1">
        <v>41845.90929398148</v>
      </c>
    </row>
    <row r="521" spans="1:31" x14ac:dyDescent="0.15">
      <c r="A521">
        <v>520</v>
      </c>
      <c r="B521">
        <v>175</v>
      </c>
      <c r="C521">
        <v>910</v>
      </c>
      <c r="D521" t="s">
        <v>1914</v>
      </c>
      <c r="E521" t="s">
        <v>1915</v>
      </c>
      <c r="F521" t="s">
        <v>54</v>
      </c>
      <c r="I521" t="s">
        <v>5</v>
      </c>
      <c r="K521" t="s">
        <v>5</v>
      </c>
      <c r="N521" t="s">
        <v>7</v>
      </c>
      <c r="Q521">
        <v>0</v>
      </c>
      <c r="S521">
        <v>-1</v>
      </c>
      <c r="T521" t="s">
        <v>5</v>
      </c>
      <c r="U521">
        <v>-1</v>
      </c>
      <c r="V521">
        <v>-1</v>
      </c>
      <c r="W521">
        <v>6.3387000000000002</v>
      </c>
      <c r="Z521">
        <v>-1</v>
      </c>
      <c r="AA521" t="s">
        <v>11</v>
      </c>
      <c r="AC521" t="s">
        <v>38</v>
      </c>
      <c r="AD521" t="s">
        <v>52</v>
      </c>
      <c r="AE521" s="1">
        <v>41845.909305555557</v>
      </c>
    </row>
    <row r="522" spans="1:31" x14ac:dyDescent="0.15">
      <c r="A522">
        <v>521</v>
      </c>
      <c r="B522">
        <v>175</v>
      </c>
      <c r="C522">
        <v>1615</v>
      </c>
      <c r="D522" t="s">
        <v>1953</v>
      </c>
      <c r="E522" t="s">
        <v>1954</v>
      </c>
      <c r="F522" t="s">
        <v>2</v>
      </c>
      <c r="G522" t="s">
        <v>1955</v>
      </c>
      <c r="H522" t="s">
        <v>1956</v>
      </c>
      <c r="I522" t="s">
        <v>5</v>
      </c>
      <c r="K522" t="s">
        <v>6</v>
      </c>
      <c r="N522" t="s">
        <v>7</v>
      </c>
      <c r="O522" t="s">
        <v>1957</v>
      </c>
      <c r="P522" t="s">
        <v>1958</v>
      </c>
      <c r="Q522">
        <v>34</v>
      </c>
      <c r="R522" t="s">
        <v>1959</v>
      </c>
      <c r="S522">
        <v>-1</v>
      </c>
      <c r="T522" t="s">
        <v>1960</v>
      </c>
      <c r="U522">
        <v>1200</v>
      </c>
      <c r="V522">
        <v>-1</v>
      </c>
      <c r="W522">
        <v>6.3387000000000002</v>
      </c>
      <c r="X522" t="s">
        <v>1961</v>
      </c>
      <c r="Y522" t="s">
        <v>1962</v>
      </c>
      <c r="Z522">
        <v>27562</v>
      </c>
      <c r="AA522" t="s">
        <v>11</v>
      </c>
      <c r="AC522" t="s">
        <v>1963</v>
      </c>
      <c r="AD522" t="s">
        <v>1964</v>
      </c>
      <c r="AE522" s="1">
        <v>41845.909490740742</v>
      </c>
    </row>
    <row r="523" spans="1:31" x14ac:dyDescent="0.15">
      <c r="A523">
        <v>522</v>
      </c>
      <c r="B523">
        <v>175</v>
      </c>
      <c r="C523">
        <v>1615</v>
      </c>
      <c r="D523" t="s">
        <v>1953</v>
      </c>
      <c r="E523" t="s">
        <v>1954</v>
      </c>
      <c r="F523" t="s">
        <v>14</v>
      </c>
      <c r="G523" t="s">
        <v>1965</v>
      </c>
      <c r="H523" t="s">
        <v>1966</v>
      </c>
      <c r="I523" t="s">
        <v>5</v>
      </c>
      <c r="K523" t="s">
        <v>17</v>
      </c>
      <c r="N523" t="s">
        <v>7</v>
      </c>
      <c r="Q523">
        <v>50</v>
      </c>
      <c r="S523">
        <v>-1</v>
      </c>
      <c r="T523" t="s">
        <v>1967</v>
      </c>
      <c r="U523">
        <v>1200</v>
      </c>
      <c r="V523">
        <v>-1</v>
      </c>
      <c r="W523">
        <v>6.3387000000000002</v>
      </c>
      <c r="X523" t="s">
        <v>1961</v>
      </c>
      <c r="Y523" t="s">
        <v>1968</v>
      </c>
      <c r="Z523">
        <v>27730</v>
      </c>
      <c r="AA523" t="s">
        <v>11</v>
      </c>
      <c r="AC523" t="s">
        <v>1969</v>
      </c>
      <c r="AD523" t="s">
        <v>1970</v>
      </c>
      <c r="AE523" s="1">
        <v>41845.909525462965</v>
      </c>
    </row>
    <row r="524" spans="1:31" x14ac:dyDescent="0.15">
      <c r="A524">
        <v>523</v>
      </c>
      <c r="B524">
        <v>175</v>
      </c>
      <c r="C524">
        <v>1615</v>
      </c>
      <c r="D524" t="s">
        <v>1953</v>
      </c>
      <c r="E524" t="s">
        <v>1954</v>
      </c>
      <c r="F524" t="s">
        <v>24</v>
      </c>
      <c r="G524" t="s">
        <v>1965</v>
      </c>
      <c r="H524" t="s">
        <v>1966</v>
      </c>
      <c r="I524" t="s">
        <v>5</v>
      </c>
      <c r="K524" t="s">
        <v>17</v>
      </c>
      <c r="N524" t="s">
        <v>7</v>
      </c>
      <c r="Q524">
        <v>37</v>
      </c>
      <c r="S524">
        <v>-1</v>
      </c>
      <c r="T524" t="s">
        <v>1967</v>
      </c>
      <c r="U524">
        <v>1200</v>
      </c>
      <c r="V524">
        <v>-1</v>
      </c>
      <c r="W524">
        <v>6.3387000000000002</v>
      </c>
      <c r="X524" t="s">
        <v>1961</v>
      </c>
      <c r="Y524" t="s">
        <v>1968</v>
      </c>
      <c r="Z524">
        <v>27730</v>
      </c>
      <c r="AA524" t="s">
        <v>11</v>
      </c>
      <c r="AC524" t="s">
        <v>1971</v>
      </c>
      <c r="AD524" t="s">
        <v>1972</v>
      </c>
      <c r="AE524" s="1">
        <v>41845.909571759257</v>
      </c>
    </row>
    <row r="525" spans="1:31" x14ac:dyDescent="0.15">
      <c r="A525">
        <v>524</v>
      </c>
      <c r="B525">
        <v>175</v>
      </c>
      <c r="C525">
        <v>1615</v>
      </c>
      <c r="D525" t="s">
        <v>1953</v>
      </c>
      <c r="E525" t="s">
        <v>1954</v>
      </c>
      <c r="F525" t="s">
        <v>27</v>
      </c>
      <c r="G525" t="s">
        <v>1965</v>
      </c>
      <c r="I525" t="s">
        <v>5</v>
      </c>
      <c r="K525" t="s">
        <v>17</v>
      </c>
      <c r="L525" t="s">
        <v>170</v>
      </c>
      <c r="M525" t="s">
        <v>5</v>
      </c>
      <c r="N525" t="s">
        <v>7</v>
      </c>
      <c r="O525" t="s">
        <v>1973</v>
      </c>
      <c r="P525" t="s">
        <v>1974</v>
      </c>
      <c r="Q525">
        <v>10</v>
      </c>
      <c r="R525" t="s">
        <v>1975</v>
      </c>
      <c r="S525">
        <v>50</v>
      </c>
      <c r="T525" t="s">
        <v>238</v>
      </c>
      <c r="U525">
        <v>-1</v>
      </c>
      <c r="V525">
        <v>-1</v>
      </c>
      <c r="W525">
        <v>6.3387000000000002</v>
      </c>
      <c r="Y525" t="s">
        <v>1976</v>
      </c>
      <c r="Z525">
        <v>74664</v>
      </c>
      <c r="AA525" t="s">
        <v>11</v>
      </c>
      <c r="AB525" t="s">
        <v>154</v>
      </c>
      <c r="AC525" t="s">
        <v>1977</v>
      </c>
      <c r="AD525" t="s">
        <v>1978</v>
      </c>
      <c r="AE525" s="1">
        <v>41845.909594907411</v>
      </c>
    </row>
    <row r="526" spans="1:31" x14ac:dyDescent="0.15">
      <c r="A526">
        <v>525</v>
      </c>
      <c r="B526">
        <v>175</v>
      </c>
      <c r="C526">
        <v>1615</v>
      </c>
      <c r="D526" t="s">
        <v>1953</v>
      </c>
      <c r="E526" t="s">
        <v>1954</v>
      </c>
      <c r="F526" t="s">
        <v>36</v>
      </c>
      <c r="I526" t="s">
        <v>5</v>
      </c>
      <c r="K526" t="s">
        <v>5</v>
      </c>
      <c r="N526" t="s">
        <v>7</v>
      </c>
      <c r="Q526">
        <v>0</v>
      </c>
      <c r="S526">
        <v>-1</v>
      </c>
      <c r="T526" t="s">
        <v>5</v>
      </c>
      <c r="U526">
        <v>-1</v>
      </c>
      <c r="V526">
        <v>-1</v>
      </c>
      <c r="W526">
        <v>6.3387000000000002</v>
      </c>
      <c r="Z526">
        <v>-1</v>
      </c>
      <c r="AA526" t="s">
        <v>11</v>
      </c>
      <c r="AC526" t="s">
        <v>38</v>
      </c>
      <c r="AD526" t="s">
        <v>52</v>
      </c>
      <c r="AE526" s="1">
        <v>41845.90960648148</v>
      </c>
    </row>
    <row r="527" spans="1:31" x14ac:dyDescent="0.15">
      <c r="A527">
        <v>526</v>
      </c>
      <c r="B527">
        <v>175</v>
      </c>
      <c r="C527">
        <v>1615</v>
      </c>
      <c r="D527" t="s">
        <v>1953</v>
      </c>
      <c r="E527" t="s">
        <v>1954</v>
      </c>
      <c r="F527" t="s">
        <v>40</v>
      </c>
      <c r="G527" t="s">
        <v>1979</v>
      </c>
      <c r="H527" t="s">
        <v>1980</v>
      </c>
      <c r="I527" t="s">
        <v>43</v>
      </c>
      <c r="K527" t="s">
        <v>5</v>
      </c>
      <c r="N527" t="s">
        <v>7</v>
      </c>
      <c r="O527" t="s">
        <v>1981</v>
      </c>
      <c r="Q527">
        <v>1</v>
      </c>
      <c r="R527" t="s">
        <v>1982</v>
      </c>
      <c r="S527">
        <v>100</v>
      </c>
      <c r="T527" t="s">
        <v>1983</v>
      </c>
      <c r="U527">
        <v>-1</v>
      </c>
      <c r="V527">
        <v>-1</v>
      </c>
      <c r="W527">
        <v>6.3387000000000002</v>
      </c>
      <c r="Y527" t="s">
        <v>1984</v>
      </c>
      <c r="Z527">
        <v>255</v>
      </c>
      <c r="AA527" t="s">
        <v>11</v>
      </c>
      <c r="AC527" t="s">
        <v>1985</v>
      </c>
      <c r="AD527" t="s">
        <v>1986</v>
      </c>
      <c r="AE527" s="1">
        <v>41845.909629629627</v>
      </c>
    </row>
    <row r="528" spans="1:31" x14ac:dyDescent="0.15">
      <c r="A528">
        <v>527</v>
      </c>
      <c r="B528">
        <v>175</v>
      </c>
      <c r="C528">
        <v>1615</v>
      </c>
      <c r="D528" t="s">
        <v>1953</v>
      </c>
      <c r="E528" t="s">
        <v>1954</v>
      </c>
      <c r="F528" t="s">
        <v>49</v>
      </c>
      <c r="I528" t="s">
        <v>5</v>
      </c>
      <c r="K528" t="s">
        <v>5</v>
      </c>
      <c r="N528" t="s">
        <v>7</v>
      </c>
      <c r="Q528">
        <v>0</v>
      </c>
      <c r="T528" t="s">
        <v>5</v>
      </c>
      <c r="U528">
        <v>-1</v>
      </c>
      <c r="V528">
        <v>-1</v>
      </c>
      <c r="W528">
        <v>6.3387000000000002</v>
      </c>
      <c r="Z528">
        <v>-1</v>
      </c>
      <c r="AA528" t="s">
        <v>11</v>
      </c>
      <c r="AC528" t="s">
        <v>38</v>
      </c>
      <c r="AD528" t="s">
        <v>50</v>
      </c>
      <c r="AE528" s="1">
        <v>41845.909641203703</v>
      </c>
    </row>
    <row r="529" spans="1:31" x14ac:dyDescent="0.15">
      <c r="A529">
        <v>528</v>
      </c>
      <c r="B529">
        <v>175</v>
      </c>
      <c r="C529">
        <v>1615</v>
      </c>
      <c r="D529" t="s">
        <v>1953</v>
      </c>
      <c r="E529" t="s">
        <v>1954</v>
      </c>
      <c r="F529" t="s">
        <v>51</v>
      </c>
      <c r="I529" t="s">
        <v>5</v>
      </c>
      <c r="K529" t="s">
        <v>5</v>
      </c>
      <c r="N529" t="s">
        <v>7</v>
      </c>
      <c r="Q529">
        <v>0</v>
      </c>
      <c r="S529">
        <v>-1</v>
      </c>
      <c r="T529" t="s">
        <v>5</v>
      </c>
      <c r="U529">
        <v>-1</v>
      </c>
      <c r="V529">
        <v>-1</v>
      </c>
      <c r="W529">
        <v>6.3387000000000002</v>
      </c>
      <c r="Z529">
        <v>-1</v>
      </c>
      <c r="AA529" t="s">
        <v>11</v>
      </c>
      <c r="AC529" t="s">
        <v>38</v>
      </c>
      <c r="AD529" t="s">
        <v>52</v>
      </c>
      <c r="AE529" s="1">
        <v>41845.90965277778</v>
      </c>
    </row>
    <row r="530" spans="1:31" x14ac:dyDescent="0.15">
      <c r="A530">
        <v>529</v>
      </c>
      <c r="B530">
        <v>175</v>
      </c>
      <c r="C530">
        <v>1615</v>
      </c>
      <c r="D530" t="s">
        <v>1953</v>
      </c>
      <c r="E530" t="s">
        <v>1954</v>
      </c>
      <c r="F530" t="s">
        <v>53</v>
      </c>
      <c r="I530" t="s">
        <v>5</v>
      </c>
      <c r="K530" t="s">
        <v>5</v>
      </c>
      <c r="N530" t="s">
        <v>7</v>
      </c>
      <c r="Q530">
        <v>0</v>
      </c>
      <c r="S530">
        <v>-1</v>
      </c>
      <c r="T530" t="s">
        <v>5</v>
      </c>
      <c r="U530">
        <v>-1</v>
      </c>
      <c r="V530">
        <v>-1</v>
      </c>
      <c r="W530">
        <v>6.3387000000000002</v>
      </c>
      <c r="Z530">
        <v>-1</v>
      </c>
      <c r="AA530" t="s">
        <v>11</v>
      </c>
      <c r="AC530" t="s">
        <v>38</v>
      </c>
      <c r="AD530" t="s">
        <v>52</v>
      </c>
      <c r="AE530" s="1">
        <v>41845.90966435185</v>
      </c>
    </row>
    <row r="531" spans="1:31" x14ac:dyDescent="0.15">
      <c r="A531">
        <v>530</v>
      </c>
      <c r="B531">
        <v>175</v>
      </c>
      <c r="C531">
        <v>1615</v>
      </c>
      <c r="D531" t="s">
        <v>1953</v>
      </c>
      <c r="E531" t="s">
        <v>1954</v>
      </c>
      <c r="F531" t="s">
        <v>54</v>
      </c>
      <c r="I531" t="s">
        <v>5</v>
      </c>
      <c r="K531" t="s">
        <v>5</v>
      </c>
      <c r="N531" t="s">
        <v>7</v>
      </c>
      <c r="Q531">
        <v>0</v>
      </c>
      <c r="S531">
        <v>-1</v>
      </c>
      <c r="T531" t="s">
        <v>5</v>
      </c>
      <c r="U531">
        <v>-1</v>
      </c>
      <c r="V531">
        <v>-1</v>
      </c>
      <c r="W531">
        <v>6.3387000000000002</v>
      </c>
      <c r="Z531">
        <v>-1</v>
      </c>
      <c r="AA531" t="s">
        <v>11</v>
      </c>
      <c r="AC531" t="s">
        <v>38</v>
      </c>
      <c r="AD531" t="s">
        <v>52</v>
      </c>
      <c r="AE531" s="1">
        <v>41845.909675925926</v>
      </c>
    </row>
    <row r="532" spans="1:31" x14ac:dyDescent="0.15">
      <c r="A532">
        <v>531</v>
      </c>
      <c r="B532">
        <v>175</v>
      </c>
      <c r="C532">
        <v>6124</v>
      </c>
      <c r="D532" t="s">
        <v>1987</v>
      </c>
      <c r="E532" t="s">
        <v>1988</v>
      </c>
      <c r="F532" t="s">
        <v>2</v>
      </c>
      <c r="G532" t="s">
        <v>1989</v>
      </c>
      <c r="H532" t="s">
        <v>1990</v>
      </c>
      <c r="I532" t="s">
        <v>5</v>
      </c>
      <c r="K532" t="s">
        <v>6</v>
      </c>
      <c r="L532" t="s">
        <v>1991</v>
      </c>
      <c r="N532" t="s">
        <v>7</v>
      </c>
      <c r="O532" t="s">
        <v>1992</v>
      </c>
      <c r="P532" t="s">
        <v>1993</v>
      </c>
      <c r="Q532">
        <v>99</v>
      </c>
      <c r="R532" t="s">
        <v>1994</v>
      </c>
      <c r="S532">
        <v>70</v>
      </c>
      <c r="T532" t="s">
        <v>1995</v>
      </c>
      <c r="U532">
        <v>-1</v>
      </c>
      <c r="V532">
        <v>-1</v>
      </c>
      <c r="W532">
        <v>6.3387000000000002</v>
      </c>
      <c r="X532" t="s">
        <v>1996</v>
      </c>
      <c r="Y532" t="s">
        <v>1997</v>
      </c>
      <c r="Z532">
        <v>24768</v>
      </c>
      <c r="AA532" t="s">
        <v>11</v>
      </c>
      <c r="AC532" t="s">
        <v>1998</v>
      </c>
      <c r="AD532" t="s">
        <v>1999</v>
      </c>
      <c r="AE532" s="1">
        <v>41845.909826388888</v>
      </c>
    </row>
    <row r="533" spans="1:31" x14ac:dyDescent="0.15">
      <c r="A533">
        <v>532</v>
      </c>
      <c r="B533">
        <v>175</v>
      </c>
      <c r="C533">
        <v>6124</v>
      </c>
      <c r="D533" t="s">
        <v>1987</v>
      </c>
      <c r="E533" t="s">
        <v>1988</v>
      </c>
      <c r="F533" t="s">
        <v>14</v>
      </c>
      <c r="G533" t="s">
        <v>2000</v>
      </c>
      <c r="H533" t="s">
        <v>2001</v>
      </c>
      <c r="I533" t="s">
        <v>5</v>
      </c>
      <c r="K533" t="s">
        <v>17</v>
      </c>
      <c r="L533" t="s">
        <v>776</v>
      </c>
      <c r="N533" t="s">
        <v>7</v>
      </c>
      <c r="P533" t="s">
        <v>2002</v>
      </c>
      <c r="Q533">
        <v>74</v>
      </c>
      <c r="R533" t="s">
        <v>2003</v>
      </c>
      <c r="S533">
        <v>75</v>
      </c>
      <c r="T533" t="s">
        <v>2004</v>
      </c>
      <c r="U533">
        <v>-1</v>
      </c>
      <c r="V533">
        <v>-1</v>
      </c>
      <c r="W533">
        <v>6.3387000000000002</v>
      </c>
      <c r="X533" t="s">
        <v>1996</v>
      </c>
      <c r="Y533" t="s">
        <v>2005</v>
      </c>
      <c r="Z533">
        <v>22146</v>
      </c>
      <c r="AA533" t="s">
        <v>11</v>
      </c>
      <c r="AC533" t="s">
        <v>2006</v>
      </c>
      <c r="AD533" t="s">
        <v>2007</v>
      </c>
      <c r="AE533" s="1">
        <v>41845.909884259258</v>
      </c>
    </row>
    <row r="534" spans="1:31" x14ac:dyDescent="0.15">
      <c r="A534">
        <v>533</v>
      </c>
      <c r="B534">
        <v>175</v>
      </c>
      <c r="C534">
        <v>6124</v>
      </c>
      <c r="D534" t="s">
        <v>1987</v>
      </c>
      <c r="E534" t="s">
        <v>1988</v>
      </c>
      <c r="F534" t="s">
        <v>24</v>
      </c>
      <c r="G534" t="s">
        <v>2000</v>
      </c>
      <c r="H534" t="s">
        <v>2001</v>
      </c>
      <c r="I534" t="s">
        <v>5</v>
      </c>
      <c r="K534" t="s">
        <v>17</v>
      </c>
      <c r="L534" t="s">
        <v>776</v>
      </c>
      <c r="N534" t="s">
        <v>7</v>
      </c>
      <c r="P534" t="s">
        <v>2002</v>
      </c>
      <c r="Q534">
        <v>66</v>
      </c>
      <c r="R534" t="s">
        <v>2003</v>
      </c>
      <c r="S534">
        <v>75</v>
      </c>
      <c r="T534" t="s">
        <v>2004</v>
      </c>
      <c r="U534">
        <v>-1</v>
      </c>
      <c r="V534">
        <v>-1</v>
      </c>
      <c r="W534">
        <v>6.3387000000000002</v>
      </c>
      <c r="X534" t="s">
        <v>1996</v>
      </c>
      <c r="Y534" t="s">
        <v>2005</v>
      </c>
      <c r="Z534">
        <v>22146</v>
      </c>
      <c r="AA534" t="s">
        <v>11</v>
      </c>
      <c r="AC534" t="s">
        <v>2008</v>
      </c>
      <c r="AD534" t="s">
        <v>2009</v>
      </c>
      <c r="AE534" s="1">
        <v>41845.909930555557</v>
      </c>
    </row>
    <row r="535" spans="1:31" x14ac:dyDescent="0.15">
      <c r="A535">
        <v>534</v>
      </c>
      <c r="B535">
        <v>175</v>
      </c>
      <c r="C535">
        <v>6124</v>
      </c>
      <c r="D535" t="s">
        <v>1987</v>
      </c>
      <c r="E535" t="s">
        <v>1988</v>
      </c>
      <c r="F535" t="s">
        <v>27</v>
      </c>
      <c r="G535" t="s">
        <v>2010</v>
      </c>
      <c r="I535" t="s">
        <v>5</v>
      </c>
      <c r="J535" t="s">
        <v>456</v>
      </c>
      <c r="K535" t="s">
        <v>17</v>
      </c>
      <c r="L535" t="s">
        <v>2011</v>
      </c>
      <c r="M535" t="s">
        <v>5</v>
      </c>
      <c r="N535" t="s">
        <v>7</v>
      </c>
      <c r="P535" t="s">
        <v>2012</v>
      </c>
      <c r="Q535">
        <v>9</v>
      </c>
      <c r="S535">
        <v>-1</v>
      </c>
      <c r="T535" t="s">
        <v>80</v>
      </c>
      <c r="U535">
        <v>-1</v>
      </c>
      <c r="V535">
        <v>-1</v>
      </c>
      <c r="W535">
        <v>6.3387000000000002</v>
      </c>
      <c r="Y535" t="s">
        <v>2013</v>
      </c>
      <c r="Z535">
        <v>63973</v>
      </c>
      <c r="AA535" t="s">
        <v>11</v>
      </c>
      <c r="AB535" t="s">
        <v>154</v>
      </c>
      <c r="AC535" t="s">
        <v>2014</v>
      </c>
      <c r="AD535" t="s">
        <v>2015</v>
      </c>
      <c r="AE535" s="1">
        <v>41845.90996527778</v>
      </c>
    </row>
    <row r="536" spans="1:31" x14ac:dyDescent="0.15">
      <c r="A536">
        <v>535</v>
      </c>
      <c r="B536">
        <v>175</v>
      </c>
      <c r="C536">
        <v>6124</v>
      </c>
      <c r="D536" t="s">
        <v>1987</v>
      </c>
      <c r="E536" t="s">
        <v>1988</v>
      </c>
      <c r="F536" t="s">
        <v>36</v>
      </c>
      <c r="I536" t="s">
        <v>5</v>
      </c>
      <c r="K536" t="s">
        <v>5</v>
      </c>
      <c r="N536" t="s">
        <v>7</v>
      </c>
      <c r="Q536">
        <v>0</v>
      </c>
      <c r="S536">
        <v>-1</v>
      </c>
      <c r="T536" t="s">
        <v>5</v>
      </c>
      <c r="U536">
        <v>-1</v>
      </c>
      <c r="V536">
        <v>-1</v>
      </c>
      <c r="W536">
        <v>6.3387000000000002</v>
      </c>
      <c r="Z536">
        <v>-1</v>
      </c>
      <c r="AA536" t="s">
        <v>11</v>
      </c>
      <c r="AC536" t="s">
        <v>38</v>
      </c>
      <c r="AD536" t="s">
        <v>52</v>
      </c>
      <c r="AE536" s="1">
        <v>41845.909988425927</v>
      </c>
    </row>
    <row r="537" spans="1:31" x14ac:dyDescent="0.15">
      <c r="A537">
        <v>536</v>
      </c>
      <c r="B537">
        <v>175</v>
      </c>
      <c r="C537">
        <v>6124</v>
      </c>
      <c r="D537" t="s">
        <v>1987</v>
      </c>
      <c r="E537" t="s">
        <v>1988</v>
      </c>
      <c r="F537" t="s">
        <v>40</v>
      </c>
      <c r="G537" t="s">
        <v>2016</v>
      </c>
      <c r="H537" t="s">
        <v>2017</v>
      </c>
      <c r="I537" t="s">
        <v>312</v>
      </c>
      <c r="K537" t="s">
        <v>5</v>
      </c>
      <c r="N537" t="s">
        <v>7</v>
      </c>
      <c r="O537" t="s">
        <v>2018</v>
      </c>
      <c r="P537" t="s">
        <v>2019</v>
      </c>
      <c r="Q537">
        <v>1</v>
      </c>
      <c r="R537" t="s">
        <v>2020</v>
      </c>
      <c r="S537">
        <v>-1</v>
      </c>
      <c r="T537" t="s">
        <v>5</v>
      </c>
      <c r="U537">
        <v>-1</v>
      </c>
      <c r="V537">
        <v>-1</v>
      </c>
      <c r="W537">
        <v>6.3387000000000002</v>
      </c>
      <c r="Y537" t="s">
        <v>2021</v>
      </c>
      <c r="Z537">
        <v>358</v>
      </c>
      <c r="AA537" t="s">
        <v>11</v>
      </c>
      <c r="AC537" t="s">
        <v>2022</v>
      </c>
      <c r="AD537" t="s">
        <v>2023</v>
      </c>
      <c r="AE537" s="1">
        <v>41845.910000000003</v>
      </c>
    </row>
    <row r="538" spans="1:31" x14ac:dyDescent="0.15">
      <c r="A538">
        <v>537</v>
      </c>
      <c r="B538">
        <v>175</v>
      </c>
      <c r="C538">
        <v>6124</v>
      </c>
      <c r="D538" t="s">
        <v>1987</v>
      </c>
      <c r="E538" t="s">
        <v>1988</v>
      </c>
      <c r="F538" t="s">
        <v>49</v>
      </c>
      <c r="G538" t="s">
        <v>2000</v>
      </c>
      <c r="H538" t="s">
        <v>2001</v>
      </c>
      <c r="I538" t="s">
        <v>5</v>
      </c>
      <c r="K538" t="s">
        <v>5</v>
      </c>
      <c r="N538" t="s">
        <v>7</v>
      </c>
      <c r="O538" t="s">
        <v>2024</v>
      </c>
      <c r="P538" t="s">
        <v>2002</v>
      </c>
      <c r="Q538">
        <v>59</v>
      </c>
      <c r="T538" t="s">
        <v>5</v>
      </c>
      <c r="U538">
        <v>-1</v>
      </c>
      <c r="V538">
        <v>-1</v>
      </c>
      <c r="W538">
        <v>6.3387000000000002</v>
      </c>
      <c r="Y538" t="s">
        <v>2005</v>
      </c>
      <c r="Z538">
        <v>22146</v>
      </c>
      <c r="AA538" t="s">
        <v>11</v>
      </c>
      <c r="AC538" t="s">
        <v>2025</v>
      </c>
      <c r="AD538" t="s">
        <v>2026</v>
      </c>
      <c r="AE538" s="1">
        <v>41845.910057870373</v>
      </c>
    </row>
    <row r="539" spans="1:31" x14ac:dyDescent="0.15">
      <c r="A539">
        <v>538</v>
      </c>
      <c r="B539">
        <v>175</v>
      </c>
      <c r="C539">
        <v>6124</v>
      </c>
      <c r="D539" t="s">
        <v>1987</v>
      </c>
      <c r="E539" t="s">
        <v>1988</v>
      </c>
      <c r="F539" t="s">
        <v>51</v>
      </c>
      <c r="I539" t="s">
        <v>5</v>
      </c>
      <c r="K539" t="s">
        <v>5</v>
      </c>
      <c r="N539" t="s">
        <v>7</v>
      </c>
      <c r="Q539">
        <v>3</v>
      </c>
      <c r="S539">
        <v>-1</v>
      </c>
      <c r="T539" t="s">
        <v>5</v>
      </c>
      <c r="U539">
        <v>-1</v>
      </c>
      <c r="V539">
        <v>-1</v>
      </c>
      <c r="W539">
        <v>6.3387000000000002</v>
      </c>
      <c r="Z539">
        <v>-1</v>
      </c>
      <c r="AA539" t="s">
        <v>11</v>
      </c>
      <c r="AC539" t="s">
        <v>2027</v>
      </c>
      <c r="AD539" t="s">
        <v>2028</v>
      </c>
      <c r="AE539" s="1">
        <v>41845.910115740742</v>
      </c>
    </row>
    <row r="540" spans="1:31" x14ac:dyDescent="0.15">
      <c r="A540">
        <v>539</v>
      </c>
      <c r="B540">
        <v>175</v>
      </c>
      <c r="C540">
        <v>6124</v>
      </c>
      <c r="D540" t="s">
        <v>1987</v>
      </c>
      <c r="E540" t="s">
        <v>1988</v>
      </c>
      <c r="F540" t="s">
        <v>53</v>
      </c>
      <c r="I540" t="s">
        <v>5</v>
      </c>
      <c r="K540" t="s">
        <v>5</v>
      </c>
      <c r="N540" t="s">
        <v>7</v>
      </c>
      <c r="Q540">
        <v>0</v>
      </c>
      <c r="S540">
        <v>-1</v>
      </c>
      <c r="T540" t="s">
        <v>5</v>
      </c>
      <c r="U540">
        <v>-1</v>
      </c>
      <c r="V540">
        <v>-1</v>
      </c>
      <c r="W540">
        <v>6.3387000000000002</v>
      </c>
      <c r="Z540">
        <v>-1</v>
      </c>
      <c r="AA540" t="s">
        <v>11</v>
      </c>
      <c r="AC540" t="s">
        <v>38</v>
      </c>
      <c r="AD540" t="s">
        <v>52</v>
      </c>
      <c r="AE540" s="1">
        <v>41845.910127314812</v>
      </c>
    </row>
    <row r="541" spans="1:31" x14ac:dyDescent="0.15">
      <c r="A541">
        <v>540</v>
      </c>
      <c r="B541">
        <v>175</v>
      </c>
      <c r="C541">
        <v>6124</v>
      </c>
      <c r="D541" t="s">
        <v>1987</v>
      </c>
      <c r="E541" t="s">
        <v>1988</v>
      </c>
      <c r="F541" t="s">
        <v>54</v>
      </c>
      <c r="I541" t="s">
        <v>5</v>
      </c>
      <c r="K541" t="s">
        <v>5</v>
      </c>
      <c r="N541" t="s">
        <v>7</v>
      </c>
      <c r="Q541">
        <v>0</v>
      </c>
      <c r="S541">
        <v>-1</v>
      </c>
      <c r="T541" t="s">
        <v>5</v>
      </c>
      <c r="U541">
        <v>-1</v>
      </c>
      <c r="V541">
        <v>-1</v>
      </c>
      <c r="W541">
        <v>6.3387000000000002</v>
      </c>
      <c r="Z541">
        <v>-1</v>
      </c>
      <c r="AA541" t="s">
        <v>11</v>
      </c>
      <c r="AC541" t="s">
        <v>38</v>
      </c>
      <c r="AD541" t="s">
        <v>52</v>
      </c>
      <c r="AE541" s="1">
        <v>41845.910162037035</v>
      </c>
    </row>
    <row r="542" spans="1:31" x14ac:dyDescent="0.15">
      <c r="A542">
        <v>541</v>
      </c>
      <c r="B542">
        <v>175</v>
      </c>
      <c r="C542">
        <v>1316</v>
      </c>
      <c r="D542" t="s">
        <v>2029</v>
      </c>
      <c r="E542" t="s">
        <v>2030</v>
      </c>
      <c r="F542" t="s">
        <v>2</v>
      </c>
      <c r="G542" t="s">
        <v>2031</v>
      </c>
      <c r="H542" t="s">
        <v>2032</v>
      </c>
      <c r="I542" t="s">
        <v>5</v>
      </c>
      <c r="K542" t="s">
        <v>6</v>
      </c>
      <c r="L542" t="s">
        <v>2033</v>
      </c>
      <c r="N542" t="s">
        <v>7</v>
      </c>
      <c r="O542" t="s">
        <v>2034</v>
      </c>
      <c r="P542" t="s">
        <v>2035</v>
      </c>
      <c r="Q542">
        <v>156</v>
      </c>
      <c r="R542" t="s">
        <v>2036</v>
      </c>
      <c r="S542">
        <v>-1</v>
      </c>
      <c r="T542" t="s">
        <v>2037</v>
      </c>
      <c r="U542">
        <v>-1</v>
      </c>
      <c r="V542">
        <v>-1</v>
      </c>
      <c r="W542">
        <v>6.3387000000000002</v>
      </c>
      <c r="X542" t="s">
        <v>2038</v>
      </c>
      <c r="Y542" t="s">
        <v>2039</v>
      </c>
      <c r="Z542">
        <v>20080</v>
      </c>
      <c r="AA542" t="s">
        <v>11</v>
      </c>
      <c r="AC542" t="s">
        <v>2040</v>
      </c>
      <c r="AD542" t="s">
        <v>2041</v>
      </c>
      <c r="AE542" s="1">
        <v>41845.910370370373</v>
      </c>
    </row>
    <row r="543" spans="1:31" x14ac:dyDescent="0.15">
      <c r="A543">
        <v>542</v>
      </c>
      <c r="B543">
        <v>175</v>
      </c>
      <c r="C543">
        <v>1316</v>
      </c>
      <c r="D543" t="s">
        <v>2029</v>
      </c>
      <c r="E543" t="s">
        <v>2030</v>
      </c>
      <c r="F543" t="s">
        <v>14</v>
      </c>
      <c r="G543" t="s">
        <v>2031</v>
      </c>
      <c r="H543" t="s">
        <v>2042</v>
      </c>
      <c r="I543" t="s">
        <v>5</v>
      </c>
      <c r="J543" t="s">
        <v>1019</v>
      </c>
      <c r="K543" t="s">
        <v>17</v>
      </c>
      <c r="L543" t="s">
        <v>2033</v>
      </c>
      <c r="N543" t="s">
        <v>7</v>
      </c>
      <c r="O543" t="s">
        <v>2034</v>
      </c>
      <c r="P543" t="s">
        <v>2043</v>
      </c>
      <c r="Q543">
        <v>103</v>
      </c>
      <c r="R543" t="s">
        <v>2044</v>
      </c>
      <c r="S543">
        <v>-1</v>
      </c>
      <c r="T543" t="s">
        <v>2045</v>
      </c>
      <c r="U543">
        <v>-1</v>
      </c>
      <c r="V543">
        <v>-1</v>
      </c>
      <c r="W543">
        <v>6.3387000000000002</v>
      </c>
      <c r="X543" t="s">
        <v>2046</v>
      </c>
      <c r="Y543" t="s">
        <v>2039</v>
      </c>
      <c r="Z543">
        <v>26658</v>
      </c>
      <c r="AA543" t="s">
        <v>11</v>
      </c>
      <c r="AC543" t="s">
        <v>2047</v>
      </c>
      <c r="AD543" t="s">
        <v>2048</v>
      </c>
      <c r="AE543" s="1">
        <v>41845.910428240742</v>
      </c>
    </row>
    <row r="544" spans="1:31" x14ac:dyDescent="0.15">
      <c r="A544">
        <v>543</v>
      </c>
      <c r="B544">
        <v>175</v>
      </c>
      <c r="C544">
        <v>1316</v>
      </c>
      <c r="D544" t="s">
        <v>2029</v>
      </c>
      <c r="E544" t="s">
        <v>2030</v>
      </c>
      <c r="F544" t="s">
        <v>24</v>
      </c>
      <c r="G544" t="s">
        <v>2031</v>
      </c>
      <c r="H544" t="s">
        <v>2042</v>
      </c>
      <c r="I544" t="s">
        <v>5</v>
      </c>
      <c r="J544" t="s">
        <v>1019</v>
      </c>
      <c r="K544" t="s">
        <v>17</v>
      </c>
      <c r="L544" t="s">
        <v>2033</v>
      </c>
      <c r="N544" t="s">
        <v>7</v>
      </c>
      <c r="O544" t="s">
        <v>2034</v>
      </c>
      <c r="P544" t="s">
        <v>2043</v>
      </c>
      <c r="Q544">
        <v>68</v>
      </c>
      <c r="R544" t="s">
        <v>2044</v>
      </c>
      <c r="S544">
        <v>-1</v>
      </c>
      <c r="T544" t="s">
        <v>2045</v>
      </c>
      <c r="U544">
        <v>-1</v>
      </c>
      <c r="V544">
        <v>-1</v>
      </c>
      <c r="W544">
        <v>6.3387000000000002</v>
      </c>
      <c r="X544" t="s">
        <v>2046</v>
      </c>
      <c r="Y544" t="s">
        <v>2039</v>
      </c>
      <c r="Z544">
        <v>26658</v>
      </c>
      <c r="AA544" t="s">
        <v>11</v>
      </c>
      <c r="AC544" t="s">
        <v>2049</v>
      </c>
      <c r="AD544" t="s">
        <v>2050</v>
      </c>
      <c r="AE544" s="1">
        <v>41845.910543981481</v>
      </c>
    </row>
    <row r="545" spans="1:31" x14ac:dyDescent="0.15">
      <c r="A545">
        <v>544</v>
      </c>
      <c r="B545">
        <v>175</v>
      </c>
      <c r="C545">
        <v>1316</v>
      </c>
      <c r="D545" t="s">
        <v>2029</v>
      </c>
      <c r="E545" t="s">
        <v>2030</v>
      </c>
      <c r="F545" t="s">
        <v>27</v>
      </c>
      <c r="G545" t="s">
        <v>2051</v>
      </c>
      <c r="I545" t="s">
        <v>5</v>
      </c>
      <c r="K545" t="s">
        <v>17</v>
      </c>
      <c r="L545" t="s">
        <v>323</v>
      </c>
      <c r="M545" t="s">
        <v>5</v>
      </c>
      <c r="N545" t="s">
        <v>7</v>
      </c>
      <c r="P545" t="s">
        <v>2052</v>
      </c>
      <c r="Q545">
        <v>3</v>
      </c>
      <c r="R545" t="s">
        <v>2053</v>
      </c>
      <c r="S545">
        <v>-1</v>
      </c>
      <c r="T545" t="s">
        <v>5</v>
      </c>
      <c r="U545">
        <v>-1</v>
      </c>
      <c r="V545">
        <v>-1</v>
      </c>
      <c r="W545">
        <v>6.3387000000000002</v>
      </c>
      <c r="Y545" t="s">
        <v>2054</v>
      </c>
      <c r="Z545">
        <v>46650</v>
      </c>
      <c r="AA545" t="s">
        <v>11</v>
      </c>
      <c r="AC545" t="s">
        <v>2055</v>
      </c>
      <c r="AD545" t="s">
        <v>2056</v>
      </c>
      <c r="AE545" s="1">
        <v>41845.910567129627</v>
      </c>
    </row>
    <row r="546" spans="1:31" x14ac:dyDescent="0.15">
      <c r="A546">
        <v>545</v>
      </c>
      <c r="B546">
        <v>175</v>
      </c>
      <c r="C546">
        <v>1316</v>
      </c>
      <c r="D546" t="s">
        <v>2029</v>
      </c>
      <c r="E546" t="s">
        <v>2030</v>
      </c>
      <c r="F546" t="s">
        <v>36</v>
      </c>
      <c r="I546" t="s">
        <v>5</v>
      </c>
      <c r="K546" t="s">
        <v>5</v>
      </c>
      <c r="N546" t="s">
        <v>7</v>
      </c>
      <c r="Q546">
        <v>0</v>
      </c>
      <c r="S546">
        <v>-1</v>
      </c>
      <c r="T546" t="s">
        <v>5</v>
      </c>
      <c r="U546">
        <v>-1</v>
      </c>
      <c r="V546">
        <v>-1</v>
      </c>
      <c r="W546">
        <v>6.3387000000000002</v>
      </c>
      <c r="Z546">
        <v>-1</v>
      </c>
      <c r="AA546" t="s">
        <v>11</v>
      </c>
      <c r="AC546" t="s">
        <v>38</v>
      </c>
      <c r="AD546" t="s">
        <v>52</v>
      </c>
      <c r="AE546" s="1">
        <v>41845.910578703704</v>
      </c>
    </row>
    <row r="547" spans="1:31" x14ac:dyDescent="0.15">
      <c r="A547">
        <v>546</v>
      </c>
      <c r="B547">
        <v>175</v>
      </c>
      <c r="C547">
        <v>1316</v>
      </c>
      <c r="D547" t="s">
        <v>2029</v>
      </c>
      <c r="E547" t="s">
        <v>2030</v>
      </c>
      <c r="F547" t="s">
        <v>40</v>
      </c>
      <c r="G547" t="s">
        <v>2057</v>
      </c>
      <c r="H547" t="s">
        <v>2058</v>
      </c>
      <c r="I547" t="s">
        <v>5</v>
      </c>
      <c r="K547" t="s">
        <v>6</v>
      </c>
      <c r="N547" t="s">
        <v>7</v>
      </c>
      <c r="O547">
        <f>1-850-644-7417</f>
        <v>-8910</v>
      </c>
      <c r="P547" t="s">
        <v>2059</v>
      </c>
      <c r="Q547">
        <v>1</v>
      </c>
      <c r="R547" t="s">
        <v>2060</v>
      </c>
      <c r="S547">
        <v>120</v>
      </c>
      <c r="T547" t="s">
        <v>5</v>
      </c>
      <c r="U547">
        <v>-1</v>
      </c>
      <c r="V547">
        <v>-1</v>
      </c>
      <c r="W547">
        <v>6.3387000000000002</v>
      </c>
      <c r="Y547">
        <f>1-850-644-4797</f>
        <v>-6290</v>
      </c>
      <c r="Z547">
        <v>260</v>
      </c>
      <c r="AA547" t="s">
        <v>11</v>
      </c>
      <c r="AC547" t="s">
        <v>2061</v>
      </c>
      <c r="AD547" t="s">
        <v>2062</v>
      </c>
      <c r="AE547" s="1">
        <v>41845.910601851851</v>
      </c>
    </row>
    <row r="548" spans="1:31" x14ac:dyDescent="0.15">
      <c r="A548">
        <v>547</v>
      </c>
      <c r="B548">
        <v>175</v>
      </c>
      <c r="C548">
        <v>1316</v>
      </c>
      <c r="D548" t="s">
        <v>2029</v>
      </c>
      <c r="E548" t="s">
        <v>2030</v>
      </c>
      <c r="F548" t="s">
        <v>49</v>
      </c>
      <c r="G548" t="s">
        <v>2031</v>
      </c>
      <c r="H548" t="s">
        <v>2042</v>
      </c>
      <c r="I548" t="s">
        <v>5</v>
      </c>
      <c r="K548" t="s">
        <v>5</v>
      </c>
      <c r="N548" t="s">
        <v>7</v>
      </c>
      <c r="O548" t="s">
        <v>2034</v>
      </c>
      <c r="P548" t="s">
        <v>2043</v>
      </c>
      <c r="Q548">
        <v>71</v>
      </c>
      <c r="T548" t="s">
        <v>5</v>
      </c>
      <c r="U548">
        <v>-1</v>
      </c>
      <c r="V548">
        <v>-1</v>
      </c>
      <c r="W548">
        <v>6.3387000000000002</v>
      </c>
      <c r="X548" t="s">
        <v>2046</v>
      </c>
      <c r="Y548" t="s">
        <v>2039</v>
      </c>
      <c r="Z548">
        <v>26658</v>
      </c>
      <c r="AA548" t="s">
        <v>11</v>
      </c>
      <c r="AC548" t="s">
        <v>2063</v>
      </c>
      <c r="AD548" t="s">
        <v>2064</v>
      </c>
      <c r="AE548" s="1">
        <v>41845.91064814815</v>
      </c>
    </row>
    <row r="549" spans="1:31" x14ac:dyDescent="0.15">
      <c r="A549">
        <v>548</v>
      </c>
      <c r="B549">
        <v>175</v>
      </c>
      <c r="C549">
        <v>1316</v>
      </c>
      <c r="D549" t="s">
        <v>2029</v>
      </c>
      <c r="E549" t="s">
        <v>2030</v>
      </c>
      <c r="F549" t="s">
        <v>51</v>
      </c>
      <c r="I549" t="s">
        <v>5</v>
      </c>
      <c r="K549" t="s">
        <v>5</v>
      </c>
      <c r="N549" t="s">
        <v>7</v>
      </c>
      <c r="Q549">
        <v>0</v>
      </c>
      <c r="S549">
        <v>-1</v>
      </c>
      <c r="T549" t="s">
        <v>5</v>
      </c>
      <c r="U549">
        <v>-1</v>
      </c>
      <c r="V549">
        <v>-1</v>
      </c>
      <c r="W549">
        <v>6.3387000000000002</v>
      </c>
      <c r="Z549">
        <v>-1</v>
      </c>
      <c r="AA549" t="s">
        <v>11</v>
      </c>
      <c r="AC549" t="s">
        <v>38</v>
      </c>
      <c r="AD549" t="s">
        <v>52</v>
      </c>
      <c r="AE549" s="1">
        <v>41845.91065972222</v>
      </c>
    </row>
    <row r="550" spans="1:31" x14ac:dyDescent="0.15">
      <c r="A550">
        <v>549</v>
      </c>
      <c r="B550">
        <v>175</v>
      </c>
      <c r="C550">
        <v>1316</v>
      </c>
      <c r="D550" t="s">
        <v>2029</v>
      </c>
      <c r="E550" t="s">
        <v>2030</v>
      </c>
      <c r="F550" t="s">
        <v>53</v>
      </c>
      <c r="I550" t="s">
        <v>5</v>
      </c>
      <c r="K550" t="s">
        <v>5</v>
      </c>
      <c r="N550" t="s">
        <v>7</v>
      </c>
      <c r="Q550">
        <v>0</v>
      </c>
      <c r="S550">
        <v>-1</v>
      </c>
      <c r="T550" t="s">
        <v>5</v>
      </c>
      <c r="U550">
        <v>-1</v>
      </c>
      <c r="V550">
        <v>-1</v>
      </c>
      <c r="W550">
        <v>6.3387000000000002</v>
      </c>
      <c r="Z550">
        <v>-1</v>
      </c>
      <c r="AA550" t="s">
        <v>11</v>
      </c>
      <c r="AC550" t="s">
        <v>38</v>
      </c>
      <c r="AD550" t="s">
        <v>52</v>
      </c>
      <c r="AE550" s="1">
        <v>41845.910671296297</v>
      </c>
    </row>
    <row r="551" spans="1:31" x14ac:dyDescent="0.15">
      <c r="A551">
        <v>550</v>
      </c>
      <c r="B551">
        <v>175</v>
      </c>
      <c r="C551">
        <v>1316</v>
      </c>
      <c r="D551" t="s">
        <v>2029</v>
      </c>
      <c r="E551" t="s">
        <v>2030</v>
      </c>
      <c r="F551" t="s">
        <v>54</v>
      </c>
      <c r="I551" t="s">
        <v>5</v>
      </c>
      <c r="K551" t="s">
        <v>5</v>
      </c>
      <c r="N551" t="s">
        <v>7</v>
      </c>
      <c r="Q551">
        <v>0</v>
      </c>
      <c r="S551">
        <v>-1</v>
      </c>
      <c r="T551" t="s">
        <v>5</v>
      </c>
      <c r="U551">
        <v>-1</v>
      </c>
      <c r="V551">
        <v>-1</v>
      </c>
      <c r="W551">
        <v>6.3387000000000002</v>
      </c>
      <c r="Z551">
        <v>-1</v>
      </c>
      <c r="AA551" t="s">
        <v>11</v>
      </c>
      <c r="AC551" t="s">
        <v>38</v>
      </c>
      <c r="AD551" t="s">
        <v>52</v>
      </c>
      <c r="AE551" s="1">
        <v>41845.910694444443</v>
      </c>
    </row>
    <row r="552" spans="1:31" x14ac:dyDescent="0.15">
      <c r="A552">
        <v>551</v>
      </c>
      <c r="B552">
        <v>175</v>
      </c>
      <c r="C552">
        <v>916</v>
      </c>
      <c r="D552" t="s">
        <v>2065</v>
      </c>
      <c r="E552" t="s">
        <v>2066</v>
      </c>
      <c r="F552" t="s">
        <v>2</v>
      </c>
      <c r="G552" t="s">
        <v>2067</v>
      </c>
      <c r="H552" t="s">
        <v>2068</v>
      </c>
      <c r="I552" t="s">
        <v>5</v>
      </c>
      <c r="K552" t="s">
        <v>6</v>
      </c>
      <c r="L552" t="s">
        <v>253</v>
      </c>
      <c r="N552" t="s">
        <v>7</v>
      </c>
      <c r="P552" t="s">
        <v>2069</v>
      </c>
      <c r="Q552">
        <v>56</v>
      </c>
      <c r="R552" t="s">
        <v>1620</v>
      </c>
      <c r="S552">
        <v>-1</v>
      </c>
      <c r="T552" t="s">
        <v>5</v>
      </c>
      <c r="U552">
        <v>-1</v>
      </c>
      <c r="V552">
        <v>-1</v>
      </c>
      <c r="W552">
        <v>6.3387000000000002</v>
      </c>
      <c r="X552" t="s">
        <v>2070</v>
      </c>
      <c r="Y552" t="s">
        <v>2071</v>
      </c>
      <c r="Z552">
        <v>13398</v>
      </c>
      <c r="AA552" t="s">
        <v>11</v>
      </c>
      <c r="AC552" t="s">
        <v>2072</v>
      </c>
      <c r="AD552" t="s">
        <v>2073</v>
      </c>
      <c r="AE552" s="1">
        <v>41845.910844907405</v>
      </c>
    </row>
    <row r="553" spans="1:31" x14ac:dyDescent="0.15">
      <c r="A553">
        <v>552</v>
      </c>
      <c r="B553">
        <v>175</v>
      </c>
      <c r="C553">
        <v>916</v>
      </c>
      <c r="D553" t="s">
        <v>2065</v>
      </c>
      <c r="E553" t="s">
        <v>2066</v>
      </c>
      <c r="F553" t="s">
        <v>14</v>
      </c>
      <c r="G553" t="s">
        <v>2074</v>
      </c>
      <c r="H553" t="s">
        <v>2075</v>
      </c>
      <c r="I553" t="s">
        <v>5</v>
      </c>
      <c r="K553" t="s">
        <v>1507</v>
      </c>
      <c r="L553" t="s">
        <v>2076</v>
      </c>
      <c r="N553" t="s">
        <v>7</v>
      </c>
      <c r="O553" t="s">
        <v>2077</v>
      </c>
      <c r="P553" t="s">
        <v>2078</v>
      </c>
      <c r="Q553">
        <v>24</v>
      </c>
      <c r="S553">
        <v>-1</v>
      </c>
      <c r="T553" t="s">
        <v>5</v>
      </c>
      <c r="U553">
        <v>-1</v>
      </c>
      <c r="V553">
        <v>-1</v>
      </c>
      <c r="W553">
        <v>6.3387000000000002</v>
      </c>
      <c r="X553" t="s">
        <v>2070</v>
      </c>
      <c r="Y553" t="s">
        <v>2079</v>
      </c>
      <c r="Z553">
        <v>13260</v>
      </c>
      <c r="AA553" t="s">
        <v>11</v>
      </c>
      <c r="AC553" t="s">
        <v>2080</v>
      </c>
      <c r="AD553" t="s">
        <v>2081</v>
      </c>
      <c r="AE553" s="1">
        <v>41845.910891203705</v>
      </c>
    </row>
    <row r="554" spans="1:31" x14ac:dyDescent="0.15">
      <c r="A554">
        <v>553</v>
      </c>
      <c r="B554">
        <v>175</v>
      </c>
      <c r="C554">
        <v>916</v>
      </c>
      <c r="D554" t="s">
        <v>2065</v>
      </c>
      <c r="E554" t="s">
        <v>2066</v>
      </c>
      <c r="F554" t="s">
        <v>24</v>
      </c>
      <c r="G554" t="s">
        <v>2074</v>
      </c>
      <c r="H554" t="s">
        <v>2075</v>
      </c>
      <c r="I554" t="s">
        <v>5</v>
      </c>
      <c r="K554" t="s">
        <v>17</v>
      </c>
      <c r="L554" t="s">
        <v>2076</v>
      </c>
      <c r="N554" t="s">
        <v>7</v>
      </c>
      <c r="O554" t="s">
        <v>2077</v>
      </c>
      <c r="P554" t="s">
        <v>2078</v>
      </c>
      <c r="Q554">
        <v>32</v>
      </c>
      <c r="S554">
        <v>-1</v>
      </c>
      <c r="T554" t="s">
        <v>5</v>
      </c>
      <c r="U554">
        <v>-1</v>
      </c>
      <c r="V554">
        <v>-1</v>
      </c>
      <c r="W554">
        <v>6.3387000000000002</v>
      </c>
      <c r="X554" t="s">
        <v>2070</v>
      </c>
      <c r="Y554" t="s">
        <v>2079</v>
      </c>
      <c r="Z554">
        <v>13260</v>
      </c>
      <c r="AA554" t="s">
        <v>11</v>
      </c>
      <c r="AC554" t="s">
        <v>2082</v>
      </c>
      <c r="AD554" t="s">
        <v>2083</v>
      </c>
      <c r="AE554" s="1">
        <v>41845.91097222222</v>
      </c>
    </row>
    <row r="555" spans="1:31" x14ac:dyDescent="0.15">
      <c r="A555">
        <v>554</v>
      </c>
      <c r="B555">
        <v>175</v>
      </c>
      <c r="C555">
        <v>916</v>
      </c>
      <c r="D555" t="s">
        <v>2065</v>
      </c>
      <c r="E555" t="s">
        <v>2066</v>
      </c>
      <c r="F555" t="s">
        <v>27</v>
      </c>
      <c r="I555" t="s">
        <v>5</v>
      </c>
      <c r="K555" t="s">
        <v>5</v>
      </c>
      <c r="M555" t="s">
        <v>5</v>
      </c>
      <c r="N555" t="s">
        <v>7</v>
      </c>
      <c r="Q555">
        <v>0</v>
      </c>
      <c r="S555">
        <v>-1</v>
      </c>
      <c r="T555" t="s">
        <v>5</v>
      </c>
      <c r="U555">
        <v>-1</v>
      </c>
      <c r="V555">
        <v>-1</v>
      </c>
      <c r="W555">
        <v>6.3387000000000002</v>
      </c>
      <c r="Z555">
        <v>-1</v>
      </c>
      <c r="AA555" t="s">
        <v>11</v>
      </c>
      <c r="AC555" t="s">
        <v>38</v>
      </c>
      <c r="AD555" t="s">
        <v>531</v>
      </c>
      <c r="AE555" s="1">
        <v>41845.910983796297</v>
      </c>
    </row>
    <row r="556" spans="1:31" x14ac:dyDescent="0.15">
      <c r="A556">
        <v>555</v>
      </c>
      <c r="B556">
        <v>175</v>
      </c>
      <c r="C556">
        <v>916</v>
      </c>
      <c r="D556" t="s">
        <v>2065</v>
      </c>
      <c r="E556" t="s">
        <v>2066</v>
      </c>
      <c r="F556" t="s">
        <v>36</v>
      </c>
      <c r="I556" t="s">
        <v>5</v>
      </c>
      <c r="K556" t="s">
        <v>5</v>
      </c>
      <c r="N556" t="s">
        <v>7</v>
      </c>
      <c r="Q556">
        <v>0</v>
      </c>
      <c r="S556">
        <v>-1</v>
      </c>
      <c r="T556" t="s">
        <v>5</v>
      </c>
      <c r="U556">
        <v>-1</v>
      </c>
      <c r="V556">
        <v>-1</v>
      </c>
      <c r="W556">
        <v>6.3387000000000002</v>
      </c>
      <c r="Z556">
        <v>-1</v>
      </c>
      <c r="AA556" t="s">
        <v>11</v>
      </c>
      <c r="AC556" t="s">
        <v>38</v>
      </c>
      <c r="AD556" t="s">
        <v>52</v>
      </c>
      <c r="AE556" s="1">
        <v>41845.910995370374</v>
      </c>
    </row>
    <row r="557" spans="1:31" x14ac:dyDescent="0.15">
      <c r="A557">
        <v>556</v>
      </c>
      <c r="B557">
        <v>175</v>
      </c>
      <c r="C557">
        <v>916</v>
      </c>
      <c r="D557" t="s">
        <v>2065</v>
      </c>
      <c r="E557" t="s">
        <v>2066</v>
      </c>
      <c r="F557" t="s">
        <v>40</v>
      </c>
      <c r="I557" t="s">
        <v>5</v>
      </c>
      <c r="K557" t="s">
        <v>5</v>
      </c>
      <c r="N557" t="s">
        <v>7</v>
      </c>
      <c r="Q557">
        <v>0</v>
      </c>
      <c r="S557">
        <v>-1</v>
      </c>
      <c r="T557" t="s">
        <v>5</v>
      </c>
      <c r="U557">
        <v>-1</v>
      </c>
      <c r="V557">
        <v>-1</v>
      </c>
      <c r="W557">
        <v>6.3387000000000002</v>
      </c>
      <c r="Z557">
        <v>-1</v>
      </c>
      <c r="AA557" t="s">
        <v>11</v>
      </c>
      <c r="AC557" t="s">
        <v>38</v>
      </c>
      <c r="AD557" t="s">
        <v>52</v>
      </c>
      <c r="AE557" s="1">
        <v>41845.911006944443</v>
      </c>
    </row>
    <row r="558" spans="1:31" x14ac:dyDescent="0.15">
      <c r="A558">
        <v>557</v>
      </c>
      <c r="B558">
        <v>175</v>
      </c>
      <c r="C558">
        <v>916</v>
      </c>
      <c r="D558" t="s">
        <v>2065</v>
      </c>
      <c r="E558" t="s">
        <v>2066</v>
      </c>
      <c r="F558" t="s">
        <v>49</v>
      </c>
      <c r="G558" t="s">
        <v>2074</v>
      </c>
      <c r="H558" t="s">
        <v>2075</v>
      </c>
      <c r="I558" t="s">
        <v>5</v>
      </c>
      <c r="K558" t="s">
        <v>5</v>
      </c>
      <c r="N558" t="s">
        <v>7</v>
      </c>
      <c r="O558" t="s">
        <v>2077</v>
      </c>
      <c r="P558" t="s">
        <v>2078</v>
      </c>
      <c r="Q558">
        <v>1</v>
      </c>
      <c r="T558" t="s">
        <v>5</v>
      </c>
      <c r="U558">
        <v>-1</v>
      </c>
      <c r="V558">
        <v>-1</v>
      </c>
      <c r="W558">
        <v>6.3387000000000002</v>
      </c>
      <c r="X558" t="s">
        <v>2070</v>
      </c>
      <c r="Y558" t="s">
        <v>2079</v>
      </c>
      <c r="Z558">
        <v>13260</v>
      </c>
      <c r="AA558" t="s">
        <v>11</v>
      </c>
      <c r="AC558" t="s">
        <v>2084</v>
      </c>
      <c r="AD558" t="s">
        <v>2085</v>
      </c>
      <c r="AE558" s="1">
        <v>41845.911030092589</v>
      </c>
    </row>
    <row r="559" spans="1:31" x14ac:dyDescent="0.15">
      <c r="A559">
        <v>558</v>
      </c>
      <c r="B559">
        <v>175</v>
      </c>
      <c r="C559">
        <v>916</v>
      </c>
      <c r="D559" t="s">
        <v>2065</v>
      </c>
      <c r="E559" t="s">
        <v>2066</v>
      </c>
      <c r="F559" t="s">
        <v>51</v>
      </c>
      <c r="G559" t="s">
        <v>2067</v>
      </c>
      <c r="H559" t="s">
        <v>2068</v>
      </c>
      <c r="I559" t="s">
        <v>5</v>
      </c>
      <c r="K559" t="s">
        <v>5</v>
      </c>
      <c r="N559" t="s">
        <v>7</v>
      </c>
      <c r="P559" t="s">
        <v>2069</v>
      </c>
      <c r="Q559">
        <v>2</v>
      </c>
      <c r="S559">
        <v>-1</v>
      </c>
      <c r="T559" t="s">
        <v>5</v>
      </c>
      <c r="U559">
        <v>-1</v>
      </c>
      <c r="V559">
        <v>-1</v>
      </c>
      <c r="W559">
        <v>6.3387000000000002</v>
      </c>
      <c r="Y559" t="s">
        <v>2071</v>
      </c>
      <c r="Z559">
        <v>-1</v>
      </c>
      <c r="AA559" t="s">
        <v>11</v>
      </c>
      <c r="AC559" t="s">
        <v>2086</v>
      </c>
      <c r="AD559" t="s">
        <v>2087</v>
      </c>
      <c r="AE559" s="1">
        <v>41845.911076388889</v>
      </c>
    </row>
    <row r="560" spans="1:31" x14ac:dyDescent="0.15">
      <c r="A560">
        <v>559</v>
      </c>
      <c r="B560">
        <v>175</v>
      </c>
      <c r="C560">
        <v>916</v>
      </c>
      <c r="D560" t="s">
        <v>2065</v>
      </c>
      <c r="E560" t="s">
        <v>2066</v>
      </c>
      <c r="F560" t="s">
        <v>53</v>
      </c>
      <c r="I560" t="s">
        <v>5</v>
      </c>
      <c r="K560" t="s">
        <v>5</v>
      </c>
      <c r="N560" t="s">
        <v>7</v>
      </c>
      <c r="Q560">
        <v>0</v>
      </c>
      <c r="S560">
        <v>-1</v>
      </c>
      <c r="T560" t="s">
        <v>5</v>
      </c>
      <c r="U560">
        <v>-1</v>
      </c>
      <c r="V560">
        <v>-1</v>
      </c>
      <c r="W560">
        <v>6.3387000000000002</v>
      </c>
      <c r="Z560">
        <v>-1</v>
      </c>
      <c r="AA560" t="s">
        <v>11</v>
      </c>
      <c r="AC560" t="s">
        <v>38</v>
      </c>
      <c r="AD560" t="s">
        <v>52</v>
      </c>
      <c r="AE560" s="1">
        <v>41845.911087962966</v>
      </c>
    </row>
    <row r="561" spans="1:31" x14ac:dyDescent="0.15">
      <c r="A561">
        <v>560</v>
      </c>
      <c r="B561">
        <v>175</v>
      </c>
      <c r="C561">
        <v>916</v>
      </c>
      <c r="D561" t="s">
        <v>2065</v>
      </c>
      <c r="E561" t="s">
        <v>2066</v>
      </c>
      <c r="F561" t="s">
        <v>54</v>
      </c>
      <c r="I561" t="s">
        <v>5</v>
      </c>
      <c r="K561" t="s">
        <v>5</v>
      </c>
      <c r="N561" t="s">
        <v>7</v>
      </c>
      <c r="Q561">
        <v>0</v>
      </c>
      <c r="S561">
        <v>-1</v>
      </c>
      <c r="T561" t="s">
        <v>5</v>
      </c>
      <c r="U561">
        <v>-1</v>
      </c>
      <c r="V561">
        <v>-1</v>
      </c>
      <c r="W561">
        <v>6.3387000000000002</v>
      </c>
      <c r="Z561">
        <v>-1</v>
      </c>
      <c r="AA561" t="s">
        <v>11</v>
      </c>
      <c r="AC561" t="s">
        <v>38</v>
      </c>
      <c r="AD561" t="s">
        <v>52</v>
      </c>
      <c r="AE561" s="1">
        <v>41845.911134259259</v>
      </c>
    </row>
    <row r="562" spans="1:31" x14ac:dyDescent="0.15">
      <c r="A562">
        <v>561</v>
      </c>
      <c r="B562">
        <v>175</v>
      </c>
      <c r="C562">
        <v>4316</v>
      </c>
      <c r="D562" t="s">
        <v>2088</v>
      </c>
      <c r="E562" t="s">
        <v>2089</v>
      </c>
      <c r="F562" t="s">
        <v>2</v>
      </c>
      <c r="G562" t="s">
        <v>2090</v>
      </c>
      <c r="H562" t="s">
        <v>2091</v>
      </c>
      <c r="I562" t="s">
        <v>5</v>
      </c>
      <c r="K562" t="s">
        <v>6</v>
      </c>
      <c r="L562" t="s">
        <v>2092</v>
      </c>
      <c r="N562" t="s">
        <v>7</v>
      </c>
      <c r="O562" t="s">
        <v>2093</v>
      </c>
      <c r="P562" t="s">
        <v>2094</v>
      </c>
      <c r="Q562">
        <v>95</v>
      </c>
      <c r="R562" t="s">
        <v>2095</v>
      </c>
      <c r="S562">
        <v>-1</v>
      </c>
      <c r="T562" t="s">
        <v>2096</v>
      </c>
      <c r="U562">
        <v>1058</v>
      </c>
      <c r="V562">
        <v>-1</v>
      </c>
      <c r="W562">
        <v>6.3387000000000002</v>
      </c>
      <c r="X562" t="s">
        <v>2097</v>
      </c>
      <c r="Y562" t="s">
        <v>2098</v>
      </c>
      <c r="Z562">
        <v>21661</v>
      </c>
      <c r="AA562" t="s">
        <v>11</v>
      </c>
      <c r="AC562" t="s">
        <v>2099</v>
      </c>
      <c r="AD562" t="s">
        <v>2100</v>
      </c>
      <c r="AE562" s="1">
        <v>41845.911319444444</v>
      </c>
    </row>
    <row r="563" spans="1:31" x14ac:dyDescent="0.15">
      <c r="A563">
        <v>562</v>
      </c>
      <c r="B563">
        <v>175</v>
      </c>
      <c r="C563">
        <v>4316</v>
      </c>
      <c r="D563" t="s">
        <v>2088</v>
      </c>
      <c r="E563" t="s">
        <v>2089</v>
      </c>
      <c r="F563" t="s">
        <v>14</v>
      </c>
      <c r="G563" t="s">
        <v>2101</v>
      </c>
      <c r="H563" t="s">
        <v>2102</v>
      </c>
      <c r="I563" t="s">
        <v>5</v>
      </c>
      <c r="K563" t="s">
        <v>17</v>
      </c>
      <c r="L563" t="s">
        <v>2103</v>
      </c>
      <c r="N563" t="s">
        <v>7</v>
      </c>
      <c r="O563" t="s">
        <v>2104</v>
      </c>
      <c r="P563" t="s">
        <v>2105</v>
      </c>
      <c r="Q563">
        <v>106</v>
      </c>
      <c r="R563" t="s">
        <v>2106</v>
      </c>
      <c r="S563">
        <v>-1</v>
      </c>
      <c r="T563" t="s">
        <v>2107</v>
      </c>
      <c r="U563">
        <v>837</v>
      </c>
      <c r="V563">
        <v>-1</v>
      </c>
      <c r="W563">
        <v>6.3387000000000002</v>
      </c>
      <c r="X563" t="s">
        <v>2097</v>
      </c>
      <c r="Y563" t="s">
        <v>2108</v>
      </c>
      <c r="Z563">
        <v>21690</v>
      </c>
      <c r="AA563" t="s">
        <v>11</v>
      </c>
      <c r="AC563" t="s">
        <v>2109</v>
      </c>
      <c r="AD563" t="s">
        <v>2110</v>
      </c>
      <c r="AE563" s="1">
        <v>41845.911423611113</v>
      </c>
    </row>
    <row r="564" spans="1:31" x14ac:dyDescent="0.15">
      <c r="A564">
        <v>563</v>
      </c>
      <c r="B564">
        <v>175</v>
      </c>
      <c r="C564">
        <v>4316</v>
      </c>
      <c r="D564" t="s">
        <v>2088</v>
      </c>
      <c r="E564" t="s">
        <v>2089</v>
      </c>
      <c r="F564" t="s">
        <v>24</v>
      </c>
      <c r="G564" t="s">
        <v>2101</v>
      </c>
      <c r="H564" t="s">
        <v>2102</v>
      </c>
      <c r="I564" t="s">
        <v>5</v>
      </c>
      <c r="K564" t="s">
        <v>5</v>
      </c>
      <c r="L564" t="s">
        <v>2111</v>
      </c>
      <c r="N564" t="s">
        <v>7</v>
      </c>
      <c r="O564" t="s">
        <v>2104</v>
      </c>
      <c r="P564" t="s">
        <v>2105</v>
      </c>
      <c r="Q564">
        <v>62</v>
      </c>
      <c r="R564" t="s">
        <v>2106</v>
      </c>
      <c r="S564">
        <v>-1</v>
      </c>
      <c r="T564" t="s">
        <v>2112</v>
      </c>
      <c r="U564">
        <v>837</v>
      </c>
      <c r="V564">
        <v>-1</v>
      </c>
      <c r="W564">
        <v>6.3387000000000002</v>
      </c>
      <c r="X564" t="s">
        <v>2097</v>
      </c>
      <c r="Y564" t="s">
        <v>2108</v>
      </c>
      <c r="Z564">
        <v>21690</v>
      </c>
      <c r="AA564" t="s">
        <v>11</v>
      </c>
      <c r="AC564" t="s">
        <v>2113</v>
      </c>
      <c r="AD564" t="s">
        <v>2114</v>
      </c>
      <c r="AE564" s="1">
        <v>41845.911481481482</v>
      </c>
    </row>
    <row r="565" spans="1:31" x14ac:dyDescent="0.15">
      <c r="A565">
        <v>564</v>
      </c>
      <c r="B565">
        <v>175</v>
      </c>
      <c r="C565">
        <v>4316</v>
      </c>
      <c r="D565" t="s">
        <v>2088</v>
      </c>
      <c r="E565" t="s">
        <v>2089</v>
      </c>
      <c r="F565" t="s">
        <v>27</v>
      </c>
      <c r="G565" t="s">
        <v>2115</v>
      </c>
      <c r="I565" t="s">
        <v>5</v>
      </c>
      <c r="K565" t="s">
        <v>17</v>
      </c>
      <c r="L565" t="s">
        <v>2116</v>
      </c>
      <c r="M565" t="s">
        <v>604</v>
      </c>
      <c r="N565" t="s">
        <v>7</v>
      </c>
      <c r="P565" t="s">
        <v>2117</v>
      </c>
      <c r="Q565">
        <v>1</v>
      </c>
      <c r="S565">
        <v>-1</v>
      </c>
      <c r="T565" t="s">
        <v>2118</v>
      </c>
      <c r="U565">
        <v>-1</v>
      </c>
      <c r="V565">
        <v>-1</v>
      </c>
      <c r="W565">
        <v>6.3387000000000002</v>
      </c>
      <c r="Y565" t="s">
        <v>2119</v>
      </c>
      <c r="Z565">
        <v>62383</v>
      </c>
      <c r="AA565" t="s">
        <v>11</v>
      </c>
      <c r="AB565" t="s">
        <v>1107</v>
      </c>
      <c r="AC565" t="s">
        <v>2120</v>
      </c>
      <c r="AD565" t="s">
        <v>2121</v>
      </c>
      <c r="AE565" s="1">
        <v>41845.911493055559</v>
      </c>
    </row>
    <row r="566" spans="1:31" x14ac:dyDescent="0.15">
      <c r="A566">
        <v>565</v>
      </c>
      <c r="B566">
        <v>175</v>
      </c>
      <c r="C566">
        <v>4316</v>
      </c>
      <c r="D566" t="s">
        <v>2088</v>
      </c>
      <c r="E566" t="s">
        <v>2089</v>
      </c>
      <c r="F566" t="s">
        <v>36</v>
      </c>
      <c r="G566" t="s">
        <v>2090</v>
      </c>
      <c r="H566" t="s">
        <v>2091</v>
      </c>
      <c r="I566" t="s">
        <v>5</v>
      </c>
      <c r="K566" t="s">
        <v>6</v>
      </c>
      <c r="L566" t="s">
        <v>2092</v>
      </c>
      <c r="N566" t="s">
        <v>7</v>
      </c>
      <c r="O566" t="s">
        <v>2093</v>
      </c>
      <c r="P566" t="s">
        <v>2094</v>
      </c>
      <c r="Q566">
        <v>16</v>
      </c>
      <c r="R566" t="s">
        <v>1012</v>
      </c>
      <c r="S566">
        <v>-1</v>
      </c>
      <c r="T566" t="s">
        <v>2096</v>
      </c>
      <c r="U566">
        <v>1058</v>
      </c>
      <c r="V566">
        <v>-1</v>
      </c>
      <c r="W566">
        <v>6.3387000000000002</v>
      </c>
      <c r="X566" t="s">
        <v>2097</v>
      </c>
      <c r="Y566" t="s">
        <v>2098</v>
      </c>
      <c r="Z566">
        <v>21661</v>
      </c>
      <c r="AA566" t="s">
        <v>11</v>
      </c>
      <c r="AC566" t="s">
        <v>2122</v>
      </c>
      <c r="AD566" t="s">
        <v>2123</v>
      </c>
      <c r="AE566" s="1">
        <v>41845.911631944444</v>
      </c>
    </row>
    <row r="567" spans="1:31" x14ac:dyDescent="0.15">
      <c r="A567">
        <v>566</v>
      </c>
      <c r="B567">
        <v>175</v>
      </c>
      <c r="C567">
        <v>4316</v>
      </c>
      <c r="D567" t="s">
        <v>2088</v>
      </c>
      <c r="E567" t="s">
        <v>2089</v>
      </c>
      <c r="F567" t="s">
        <v>40</v>
      </c>
      <c r="G567" t="s">
        <v>2124</v>
      </c>
      <c r="H567" t="s">
        <v>2125</v>
      </c>
      <c r="I567" t="s">
        <v>5</v>
      </c>
      <c r="K567" t="s">
        <v>5</v>
      </c>
      <c r="N567" t="s">
        <v>7</v>
      </c>
      <c r="P567" t="s">
        <v>2126</v>
      </c>
      <c r="Q567">
        <v>1</v>
      </c>
      <c r="S567">
        <v>-1</v>
      </c>
      <c r="T567" t="s">
        <v>5</v>
      </c>
      <c r="U567">
        <v>-1</v>
      </c>
      <c r="V567">
        <v>-1</v>
      </c>
      <c r="W567">
        <v>6.3387000000000002</v>
      </c>
      <c r="Y567" t="s">
        <v>2127</v>
      </c>
      <c r="Z567">
        <v>276</v>
      </c>
      <c r="AA567" t="s">
        <v>11</v>
      </c>
      <c r="AC567" t="s">
        <v>2128</v>
      </c>
      <c r="AD567" t="s">
        <v>2129</v>
      </c>
      <c r="AE567" s="1">
        <v>41845.911689814813</v>
      </c>
    </row>
    <row r="568" spans="1:31" x14ac:dyDescent="0.15">
      <c r="A568">
        <v>567</v>
      </c>
      <c r="B568">
        <v>175</v>
      </c>
      <c r="C568">
        <v>4316</v>
      </c>
      <c r="D568" t="s">
        <v>2088</v>
      </c>
      <c r="E568" t="s">
        <v>2089</v>
      </c>
      <c r="F568" t="s">
        <v>49</v>
      </c>
      <c r="G568" t="s">
        <v>2101</v>
      </c>
      <c r="H568" t="s">
        <v>2102</v>
      </c>
      <c r="I568" t="s">
        <v>5</v>
      </c>
      <c r="K568" t="s">
        <v>5</v>
      </c>
      <c r="N568" t="s">
        <v>7</v>
      </c>
      <c r="O568" t="s">
        <v>2104</v>
      </c>
      <c r="P568" t="s">
        <v>2105</v>
      </c>
      <c r="Q568">
        <v>34</v>
      </c>
      <c r="T568" t="s">
        <v>5</v>
      </c>
      <c r="U568">
        <v>837</v>
      </c>
      <c r="V568">
        <v>-1</v>
      </c>
      <c r="W568">
        <v>6.3387000000000002</v>
      </c>
      <c r="Y568" t="s">
        <v>2108</v>
      </c>
      <c r="Z568">
        <v>21690</v>
      </c>
      <c r="AA568" t="s">
        <v>11</v>
      </c>
      <c r="AC568" t="s">
        <v>2130</v>
      </c>
      <c r="AD568" t="s">
        <v>2131</v>
      </c>
      <c r="AE568" s="1">
        <v>41845.911724537036</v>
      </c>
    </row>
    <row r="569" spans="1:31" x14ac:dyDescent="0.15">
      <c r="A569">
        <v>568</v>
      </c>
      <c r="B569">
        <v>175</v>
      </c>
      <c r="C569">
        <v>4316</v>
      </c>
      <c r="D569" t="s">
        <v>2088</v>
      </c>
      <c r="E569" t="s">
        <v>2089</v>
      </c>
      <c r="F569" t="s">
        <v>51</v>
      </c>
      <c r="I569" t="s">
        <v>5</v>
      </c>
      <c r="K569" t="s">
        <v>5</v>
      </c>
      <c r="N569" t="s">
        <v>7</v>
      </c>
      <c r="Q569">
        <v>0</v>
      </c>
      <c r="S569">
        <v>-1</v>
      </c>
      <c r="T569" t="s">
        <v>5</v>
      </c>
      <c r="U569">
        <v>-1</v>
      </c>
      <c r="V569">
        <v>-1</v>
      </c>
      <c r="W569">
        <v>6.3387000000000002</v>
      </c>
      <c r="Z569">
        <v>-1</v>
      </c>
      <c r="AA569" t="s">
        <v>11</v>
      </c>
      <c r="AC569" t="s">
        <v>38</v>
      </c>
      <c r="AD569" t="s">
        <v>52</v>
      </c>
      <c r="AE569" s="1">
        <v>41845.911736111113</v>
      </c>
    </row>
    <row r="570" spans="1:31" x14ac:dyDescent="0.15">
      <c r="A570">
        <v>569</v>
      </c>
      <c r="B570">
        <v>175</v>
      </c>
      <c r="C570">
        <v>4316</v>
      </c>
      <c r="D570" t="s">
        <v>2088</v>
      </c>
      <c r="E570" t="s">
        <v>2089</v>
      </c>
      <c r="F570" t="s">
        <v>53</v>
      </c>
      <c r="I570" t="s">
        <v>5</v>
      </c>
      <c r="K570" t="s">
        <v>5</v>
      </c>
      <c r="N570" t="s">
        <v>7</v>
      </c>
      <c r="Q570">
        <v>0</v>
      </c>
      <c r="S570">
        <v>-1</v>
      </c>
      <c r="T570" t="s">
        <v>5</v>
      </c>
      <c r="U570">
        <v>-1</v>
      </c>
      <c r="V570">
        <v>-1</v>
      </c>
      <c r="W570">
        <v>6.3387000000000002</v>
      </c>
      <c r="Z570">
        <v>-1</v>
      </c>
      <c r="AA570" t="s">
        <v>11</v>
      </c>
      <c r="AC570" t="s">
        <v>38</v>
      </c>
      <c r="AD570" t="s">
        <v>52</v>
      </c>
      <c r="AE570" s="1">
        <v>41845.911759259259</v>
      </c>
    </row>
    <row r="571" spans="1:31" x14ac:dyDescent="0.15">
      <c r="A571">
        <v>570</v>
      </c>
      <c r="B571">
        <v>175</v>
      </c>
      <c r="C571">
        <v>4316</v>
      </c>
      <c r="D571" t="s">
        <v>2088</v>
      </c>
      <c r="E571" t="s">
        <v>2089</v>
      </c>
      <c r="F571" t="s">
        <v>54</v>
      </c>
      <c r="I571" t="s">
        <v>5</v>
      </c>
      <c r="K571" t="s">
        <v>5</v>
      </c>
      <c r="N571" t="s">
        <v>7</v>
      </c>
      <c r="Q571">
        <v>0</v>
      </c>
      <c r="S571">
        <v>-1</v>
      </c>
      <c r="T571" t="s">
        <v>5</v>
      </c>
      <c r="U571">
        <v>-1</v>
      </c>
      <c r="V571">
        <v>-1</v>
      </c>
      <c r="W571">
        <v>6.3387000000000002</v>
      </c>
      <c r="Z571">
        <v>-1</v>
      </c>
      <c r="AA571" t="s">
        <v>11</v>
      </c>
      <c r="AC571" t="s">
        <v>38</v>
      </c>
      <c r="AD571" t="s">
        <v>52</v>
      </c>
      <c r="AE571" s="1">
        <v>41845.911770833336</v>
      </c>
    </row>
    <row r="572" spans="1:31" x14ac:dyDescent="0.15">
      <c r="A572">
        <v>571</v>
      </c>
      <c r="B572">
        <v>175</v>
      </c>
      <c r="C572">
        <v>2938</v>
      </c>
      <c r="D572" t="s">
        <v>2132</v>
      </c>
      <c r="E572" t="s">
        <v>2133</v>
      </c>
      <c r="F572" t="s">
        <v>2</v>
      </c>
      <c r="G572" t="s">
        <v>2134</v>
      </c>
      <c r="H572" t="s">
        <v>2135</v>
      </c>
      <c r="I572" t="s">
        <v>5</v>
      </c>
      <c r="K572" t="s">
        <v>6</v>
      </c>
      <c r="L572" t="s">
        <v>2136</v>
      </c>
      <c r="N572" t="s">
        <v>7</v>
      </c>
      <c r="P572" t="s">
        <v>2137</v>
      </c>
      <c r="Q572">
        <v>87</v>
      </c>
      <c r="R572" t="s">
        <v>2138</v>
      </c>
      <c r="S572">
        <v>70</v>
      </c>
      <c r="T572" t="s">
        <v>2037</v>
      </c>
      <c r="U572">
        <v>-1</v>
      </c>
      <c r="V572">
        <v>-1</v>
      </c>
      <c r="W572">
        <v>6.3387000000000002</v>
      </c>
      <c r="X572" t="s">
        <v>2139</v>
      </c>
      <c r="Y572" t="s">
        <v>2140</v>
      </c>
      <c r="Z572">
        <v>27974</v>
      </c>
      <c r="AA572" t="s">
        <v>11</v>
      </c>
      <c r="AC572" t="s">
        <v>2141</v>
      </c>
      <c r="AD572" t="s">
        <v>2142</v>
      </c>
      <c r="AE572" s="1">
        <v>41845.911909722221</v>
      </c>
    </row>
    <row r="573" spans="1:31" x14ac:dyDescent="0.15">
      <c r="A573">
        <v>572</v>
      </c>
      <c r="B573">
        <v>175</v>
      </c>
      <c r="C573">
        <v>2938</v>
      </c>
      <c r="D573" t="s">
        <v>2132</v>
      </c>
      <c r="E573" t="s">
        <v>2133</v>
      </c>
      <c r="F573" t="s">
        <v>14</v>
      </c>
      <c r="G573" t="s">
        <v>2143</v>
      </c>
      <c r="H573" t="s">
        <v>2144</v>
      </c>
      <c r="I573" t="s">
        <v>5</v>
      </c>
      <c r="K573" t="s">
        <v>17</v>
      </c>
      <c r="L573" t="s">
        <v>1608</v>
      </c>
      <c r="N573" t="s">
        <v>7</v>
      </c>
      <c r="O573" t="s">
        <v>2145</v>
      </c>
      <c r="P573" t="s">
        <v>2146</v>
      </c>
      <c r="Q573">
        <v>71</v>
      </c>
      <c r="S573">
        <v>65</v>
      </c>
      <c r="T573" t="s">
        <v>795</v>
      </c>
      <c r="U573">
        <v>-1</v>
      </c>
      <c r="V573">
        <v>-1</v>
      </c>
      <c r="W573">
        <v>6.3387000000000002</v>
      </c>
      <c r="X573" t="s">
        <v>2147</v>
      </c>
      <c r="Y573" t="s">
        <v>2148</v>
      </c>
      <c r="Z573">
        <v>7452</v>
      </c>
      <c r="AA573" t="s">
        <v>11</v>
      </c>
      <c r="AC573" t="s">
        <v>2149</v>
      </c>
      <c r="AD573" t="s">
        <v>2150</v>
      </c>
      <c r="AE573" s="1">
        <v>41845.911979166667</v>
      </c>
    </row>
    <row r="574" spans="1:31" x14ac:dyDescent="0.15">
      <c r="A574">
        <v>573</v>
      </c>
      <c r="B574">
        <v>175</v>
      </c>
      <c r="C574">
        <v>2938</v>
      </c>
      <c r="D574" t="s">
        <v>2132</v>
      </c>
      <c r="E574" t="s">
        <v>2133</v>
      </c>
      <c r="F574" t="s">
        <v>24</v>
      </c>
      <c r="G574" t="s">
        <v>2143</v>
      </c>
      <c r="H574" t="s">
        <v>2144</v>
      </c>
      <c r="I574" t="s">
        <v>5</v>
      </c>
      <c r="K574" t="s">
        <v>17</v>
      </c>
      <c r="L574" t="s">
        <v>1608</v>
      </c>
      <c r="N574" t="s">
        <v>7</v>
      </c>
      <c r="O574" t="s">
        <v>2145</v>
      </c>
      <c r="P574" t="s">
        <v>2146</v>
      </c>
      <c r="Q574">
        <v>50</v>
      </c>
      <c r="S574">
        <v>65</v>
      </c>
      <c r="T574" t="s">
        <v>795</v>
      </c>
      <c r="U574">
        <v>-1</v>
      </c>
      <c r="V574">
        <v>-1</v>
      </c>
      <c r="W574">
        <v>6.3387000000000002</v>
      </c>
      <c r="X574" t="s">
        <v>2147</v>
      </c>
      <c r="Y574" t="s">
        <v>2148</v>
      </c>
      <c r="Z574">
        <v>7452</v>
      </c>
      <c r="AA574" t="s">
        <v>11</v>
      </c>
      <c r="AC574" t="s">
        <v>2151</v>
      </c>
      <c r="AD574" t="s">
        <v>2152</v>
      </c>
      <c r="AE574" s="1">
        <v>41845.91202546296</v>
      </c>
    </row>
    <row r="575" spans="1:31" x14ac:dyDescent="0.15">
      <c r="A575">
        <v>574</v>
      </c>
      <c r="B575">
        <v>175</v>
      </c>
      <c r="C575">
        <v>2938</v>
      </c>
      <c r="D575" t="s">
        <v>2132</v>
      </c>
      <c r="E575" t="s">
        <v>2133</v>
      </c>
      <c r="F575" t="s">
        <v>27</v>
      </c>
      <c r="G575" t="s">
        <v>2153</v>
      </c>
      <c r="I575" t="s">
        <v>5</v>
      </c>
      <c r="K575" t="s">
        <v>17</v>
      </c>
      <c r="L575" t="s">
        <v>1779</v>
      </c>
      <c r="M575" t="s">
        <v>2154</v>
      </c>
      <c r="N575" t="s">
        <v>7</v>
      </c>
      <c r="P575" t="s">
        <v>2146</v>
      </c>
      <c r="Q575">
        <v>3</v>
      </c>
      <c r="R575" t="s">
        <v>2155</v>
      </c>
      <c r="S575">
        <v>65</v>
      </c>
      <c r="T575" t="s">
        <v>795</v>
      </c>
      <c r="U575">
        <v>-1</v>
      </c>
      <c r="V575">
        <v>-1</v>
      </c>
      <c r="W575">
        <v>6.3387000000000002</v>
      </c>
      <c r="Z575">
        <v>19874</v>
      </c>
      <c r="AA575" t="s">
        <v>11</v>
      </c>
      <c r="AB575" t="s">
        <v>1697</v>
      </c>
      <c r="AC575" t="s">
        <v>2156</v>
      </c>
      <c r="AD575" t="s">
        <v>2157</v>
      </c>
      <c r="AE575" s="1">
        <v>41845.912048611113</v>
      </c>
    </row>
    <row r="576" spans="1:31" x14ac:dyDescent="0.15">
      <c r="A576">
        <v>575</v>
      </c>
      <c r="B576">
        <v>175</v>
      </c>
      <c r="C576">
        <v>2938</v>
      </c>
      <c r="D576" t="s">
        <v>2132</v>
      </c>
      <c r="E576" t="s">
        <v>2133</v>
      </c>
      <c r="F576" t="s">
        <v>36</v>
      </c>
      <c r="G576" t="s">
        <v>2134</v>
      </c>
      <c r="H576" t="s">
        <v>2135</v>
      </c>
      <c r="I576" t="s">
        <v>5</v>
      </c>
      <c r="K576" t="s">
        <v>6</v>
      </c>
      <c r="L576" t="s">
        <v>2136</v>
      </c>
      <c r="N576" t="s">
        <v>7</v>
      </c>
      <c r="P576" t="s">
        <v>2137</v>
      </c>
      <c r="Q576">
        <v>35</v>
      </c>
      <c r="R576" t="s">
        <v>2158</v>
      </c>
      <c r="S576">
        <v>70</v>
      </c>
      <c r="T576" t="s">
        <v>2037</v>
      </c>
      <c r="U576">
        <v>-1</v>
      </c>
      <c r="V576">
        <v>-1</v>
      </c>
      <c r="W576">
        <v>6.3387000000000002</v>
      </c>
      <c r="X576" t="s">
        <v>2139</v>
      </c>
      <c r="Y576" t="s">
        <v>2140</v>
      </c>
      <c r="Z576">
        <v>27974</v>
      </c>
      <c r="AA576" t="s">
        <v>11</v>
      </c>
      <c r="AC576" t="s">
        <v>2159</v>
      </c>
      <c r="AD576" t="s">
        <v>2160</v>
      </c>
      <c r="AE576" s="1">
        <v>41845.912094907406</v>
      </c>
    </row>
    <row r="577" spans="1:31" x14ac:dyDescent="0.15">
      <c r="A577">
        <v>576</v>
      </c>
      <c r="B577">
        <v>175</v>
      </c>
      <c r="C577">
        <v>2938</v>
      </c>
      <c r="D577" t="s">
        <v>2132</v>
      </c>
      <c r="E577" t="s">
        <v>2133</v>
      </c>
      <c r="F577" t="s">
        <v>40</v>
      </c>
      <c r="G577" t="s">
        <v>2161</v>
      </c>
      <c r="H577" t="s">
        <v>2162</v>
      </c>
      <c r="I577" t="s">
        <v>5</v>
      </c>
      <c r="K577" t="s">
        <v>5</v>
      </c>
      <c r="N577" t="s">
        <v>7</v>
      </c>
      <c r="O577" t="s">
        <v>2163</v>
      </c>
      <c r="P577" t="s">
        <v>2164</v>
      </c>
      <c r="Q577">
        <v>1</v>
      </c>
      <c r="S577">
        <v>-1</v>
      </c>
      <c r="T577" t="s">
        <v>5</v>
      </c>
      <c r="U577">
        <v>-1</v>
      </c>
      <c r="V577">
        <v>-1</v>
      </c>
      <c r="W577">
        <v>6.3387000000000002</v>
      </c>
      <c r="Y577" t="s">
        <v>2165</v>
      </c>
      <c r="Z577">
        <v>-1</v>
      </c>
      <c r="AA577" t="s">
        <v>11</v>
      </c>
      <c r="AC577" t="s">
        <v>2166</v>
      </c>
      <c r="AD577" t="s">
        <v>2167</v>
      </c>
      <c r="AE577" s="1">
        <v>41845.912118055552</v>
      </c>
    </row>
    <row r="578" spans="1:31" x14ac:dyDescent="0.15">
      <c r="A578">
        <v>577</v>
      </c>
      <c r="B578">
        <v>175</v>
      </c>
      <c r="C578">
        <v>2938</v>
      </c>
      <c r="D578" t="s">
        <v>2132</v>
      </c>
      <c r="E578" t="s">
        <v>2133</v>
      </c>
      <c r="F578" t="s">
        <v>49</v>
      </c>
      <c r="G578" t="s">
        <v>2143</v>
      </c>
      <c r="H578" t="s">
        <v>2144</v>
      </c>
      <c r="I578" t="s">
        <v>5</v>
      </c>
      <c r="K578" t="s">
        <v>5</v>
      </c>
      <c r="N578" t="s">
        <v>7</v>
      </c>
      <c r="O578" t="s">
        <v>2145</v>
      </c>
      <c r="P578" t="s">
        <v>2146</v>
      </c>
      <c r="Q578">
        <v>10</v>
      </c>
      <c r="T578" t="s">
        <v>5</v>
      </c>
      <c r="U578">
        <v>-1</v>
      </c>
      <c r="V578">
        <v>-1</v>
      </c>
      <c r="W578">
        <v>6.3387000000000002</v>
      </c>
      <c r="X578" t="s">
        <v>2147</v>
      </c>
      <c r="Y578" t="s">
        <v>2148</v>
      </c>
      <c r="Z578">
        <v>-1</v>
      </c>
      <c r="AA578" t="s">
        <v>11</v>
      </c>
      <c r="AC578" t="s">
        <v>2168</v>
      </c>
      <c r="AD578" t="s">
        <v>2169</v>
      </c>
      <c r="AE578" s="1">
        <v>41845.912175925929</v>
      </c>
    </row>
    <row r="579" spans="1:31" x14ac:dyDescent="0.15">
      <c r="A579">
        <v>578</v>
      </c>
      <c r="B579">
        <v>175</v>
      </c>
      <c r="C579">
        <v>2938</v>
      </c>
      <c r="D579" t="s">
        <v>2132</v>
      </c>
      <c r="E579" t="s">
        <v>2133</v>
      </c>
      <c r="F579" t="s">
        <v>51</v>
      </c>
      <c r="G579" t="s">
        <v>2134</v>
      </c>
      <c r="H579" t="s">
        <v>2135</v>
      </c>
      <c r="I579" t="s">
        <v>5</v>
      </c>
      <c r="K579" t="s">
        <v>5</v>
      </c>
      <c r="N579" t="s">
        <v>7</v>
      </c>
      <c r="P579" t="s">
        <v>2137</v>
      </c>
      <c r="Q579">
        <v>1</v>
      </c>
      <c r="S579">
        <v>-1</v>
      </c>
      <c r="T579" t="s">
        <v>5</v>
      </c>
      <c r="U579">
        <v>-1</v>
      </c>
      <c r="V579">
        <v>-1</v>
      </c>
      <c r="W579">
        <v>6.3387000000000002</v>
      </c>
      <c r="Y579" t="s">
        <v>2140</v>
      </c>
      <c r="Z579">
        <v>-1</v>
      </c>
      <c r="AA579" t="s">
        <v>11</v>
      </c>
      <c r="AC579" t="s">
        <v>2170</v>
      </c>
      <c r="AD579" t="s">
        <v>2171</v>
      </c>
      <c r="AE579" s="1">
        <v>41845.912199074075</v>
      </c>
    </row>
    <row r="580" spans="1:31" x14ac:dyDescent="0.15">
      <c r="A580">
        <v>579</v>
      </c>
      <c r="B580">
        <v>175</v>
      </c>
      <c r="C580">
        <v>2938</v>
      </c>
      <c r="D580" t="s">
        <v>2132</v>
      </c>
      <c r="E580" t="s">
        <v>2133</v>
      </c>
      <c r="F580" t="s">
        <v>53</v>
      </c>
      <c r="I580" t="s">
        <v>5</v>
      </c>
      <c r="K580" t="s">
        <v>5</v>
      </c>
      <c r="N580" t="s">
        <v>7</v>
      </c>
      <c r="Q580">
        <v>0</v>
      </c>
      <c r="S580">
        <v>-1</v>
      </c>
      <c r="T580" t="s">
        <v>5</v>
      </c>
      <c r="U580">
        <v>-1</v>
      </c>
      <c r="V580">
        <v>-1</v>
      </c>
      <c r="W580">
        <v>6.3387000000000002</v>
      </c>
      <c r="Z580">
        <v>-1</v>
      </c>
      <c r="AA580" t="s">
        <v>11</v>
      </c>
      <c r="AC580" t="s">
        <v>38</v>
      </c>
      <c r="AD580" t="s">
        <v>52</v>
      </c>
      <c r="AE580" s="1">
        <v>41845.912210648145</v>
      </c>
    </row>
    <row r="581" spans="1:31" x14ac:dyDescent="0.15">
      <c r="A581">
        <v>580</v>
      </c>
      <c r="B581">
        <v>175</v>
      </c>
      <c r="C581">
        <v>2938</v>
      </c>
      <c r="D581" t="s">
        <v>2132</v>
      </c>
      <c r="E581" t="s">
        <v>2133</v>
      </c>
      <c r="F581" t="s">
        <v>54</v>
      </c>
      <c r="I581" t="s">
        <v>5</v>
      </c>
      <c r="K581" t="s">
        <v>5</v>
      </c>
      <c r="N581" t="s">
        <v>7</v>
      </c>
      <c r="Q581">
        <v>0</v>
      </c>
      <c r="S581">
        <v>-1</v>
      </c>
      <c r="T581" t="s">
        <v>5</v>
      </c>
      <c r="U581">
        <v>-1</v>
      </c>
      <c r="V581">
        <v>-1</v>
      </c>
      <c r="W581">
        <v>6.3387000000000002</v>
      </c>
      <c r="Z581">
        <v>-1</v>
      </c>
      <c r="AA581" t="s">
        <v>11</v>
      </c>
      <c r="AC581" t="s">
        <v>38</v>
      </c>
      <c r="AD581" t="s">
        <v>52</v>
      </c>
      <c r="AE581" s="1">
        <v>41845.912222222221</v>
      </c>
    </row>
    <row r="582" spans="1:31" x14ac:dyDescent="0.15">
      <c r="A582">
        <v>581</v>
      </c>
      <c r="B582">
        <v>175</v>
      </c>
      <c r="C582">
        <v>5171</v>
      </c>
      <c r="D582" t="s">
        <v>2172</v>
      </c>
      <c r="E582" t="s">
        <v>2173</v>
      </c>
      <c r="F582" t="s">
        <v>2</v>
      </c>
      <c r="G582" t="s">
        <v>2174</v>
      </c>
      <c r="H582" t="s">
        <v>2175</v>
      </c>
      <c r="I582" t="s">
        <v>5</v>
      </c>
      <c r="K582" t="s">
        <v>6</v>
      </c>
      <c r="L582" t="s">
        <v>2176</v>
      </c>
      <c r="N582" t="s">
        <v>7</v>
      </c>
      <c r="O582" t="s">
        <v>2177</v>
      </c>
      <c r="P582" t="s">
        <v>2178</v>
      </c>
      <c r="Q582">
        <v>79</v>
      </c>
      <c r="R582" t="s">
        <v>61</v>
      </c>
      <c r="S582">
        <v>-1</v>
      </c>
      <c r="T582" t="s">
        <v>5</v>
      </c>
      <c r="U582">
        <v>-1</v>
      </c>
      <c r="V582">
        <v>-1</v>
      </c>
      <c r="W582">
        <v>6.3387000000000002</v>
      </c>
      <c r="X582" t="s">
        <v>2179</v>
      </c>
      <c r="Y582" t="s">
        <v>2180</v>
      </c>
      <c r="Z582">
        <v>44608</v>
      </c>
      <c r="AA582" t="s">
        <v>11</v>
      </c>
      <c r="AC582" t="s">
        <v>2181</v>
      </c>
      <c r="AD582" t="s">
        <v>2182</v>
      </c>
      <c r="AE582" s="1">
        <v>41845.912395833337</v>
      </c>
    </row>
    <row r="583" spans="1:31" x14ac:dyDescent="0.15">
      <c r="A583">
        <v>582</v>
      </c>
      <c r="B583">
        <v>175</v>
      </c>
      <c r="C583">
        <v>5171</v>
      </c>
      <c r="D583" t="s">
        <v>2172</v>
      </c>
      <c r="E583" t="s">
        <v>2173</v>
      </c>
      <c r="F583" t="s">
        <v>14</v>
      </c>
      <c r="G583" t="s">
        <v>2183</v>
      </c>
      <c r="H583" t="s">
        <v>2184</v>
      </c>
      <c r="I583" t="s">
        <v>5</v>
      </c>
      <c r="K583" t="s">
        <v>17</v>
      </c>
      <c r="L583" t="s">
        <v>552</v>
      </c>
      <c r="N583" t="s">
        <v>7</v>
      </c>
      <c r="P583" t="s">
        <v>2185</v>
      </c>
      <c r="Q583">
        <v>25</v>
      </c>
      <c r="S583">
        <v>-1</v>
      </c>
      <c r="T583" t="s">
        <v>5</v>
      </c>
      <c r="U583">
        <v>-1</v>
      </c>
      <c r="V583">
        <v>-1</v>
      </c>
      <c r="W583">
        <v>6.3387000000000002</v>
      </c>
      <c r="X583" t="s">
        <v>2186</v>
      </c>
      <c r="Y583" t="s">
        <v>2187</v>
      </c>
      <c r="Z583">
        <v>44608</v>
      </c>
      <c r="AA583" t="s">
        <v>11</v>
      </c>
      <c r="AC583" t="s">
        <v>2188</v>
      </c>
      <c r="AD583" t="s">
        <v>2189</v>
      </c>
      <c r="AE583" s="1">
        <v>41845.912418981483</v>
      </c>
    </row>
    <row r="584" spans="1:31" x14ac:dyDescent="0.15">
      <c r="A584">
        <v>583</v>
      </c>
      <c r="B584">
        <v>175</v>
      </c>
      <c r="C584">
        <v>5171</v>
      </c>
      <c r="D584" t="s">
        <v>2172</v>
      </c>
      <c r="E584" t="s">
        <v>2173</v>
      </c>
      <c r="F584" t="s">
        <v>24</v>
      </c>
      <c r="G584" t="s">
        <v>2183</v>
      </c>
      <c r="H584" t="s">
        <v>2184</v>
      </c>
      <c r="I584" t="s">
        <v>5</v>
      </c>
      <c r="K584" t="s">
        <v>17</v>
      </c>
      <c r="L584" t="s">
        <v>552</v>
      </c>
      <c r="N584" t="s">
        <v>7</v>
      </c>
      <c r="P584" t="s">
        <v>2185</v>
      </c>
      <c r="Q584">
        <v>48</v>
      </c>
      <c r="S584">
        <v>-1</v>
      </c>
      <c r="T584" t="s">
        <v>5</v>
      </c>
      <c r="U584">
        <v>-1</v>
      </c>
      <c r="V584">
        <v>-1</v>
      </c>
      <c r="W584">
        <v>6.3387000000000002</v>
      </c>
      <c r="X584" t="s">
        <v>2186</v>
      </c>
      <c r="Y584" t="s">
        <v>2187</v>
      </c>
      <c r="Z584">
        <v>44608</v>
      </c>
      <c r="AA584" t="s">
        <v>11</v>
      </c>
      <c r="AC584" t="s">
        <v>2190</v>
      </c>
      <c r="AD584" t="s">
        <v>2191</v>
      </c>
      <c r="AE584" s="1">
        <v>41845.912465277775</v>
      </c>
    </row>
    <row r="585" spans="1:31" x14ac:dyDescent="0.15">
      <c r="A585">
        <v>584</v>
      </c>
      <c r="B585">
        <v>175</v>
      </c>
      <c r="C585">
        <v>5171</v>
      </c>
      <c r="D585" t="s">
        <v>2172</v>
      </c>
      <c r="E585" t="s">
        <v>2173</v>
      </c>
      <c r="F585" t="s">
        <v>27</v>
      </c>
      <c r="I585" t="s">
        <v>5</v>
      </c>
      <c r="K585" t="s">
        <v>5</v>
      </c>
      <c r="M585" t="s">
        <v>5</v>
      </c>
      <c r="N585" t="s">
        <v>7</v>
      </c>
      <c r="Q585">
        <v>0</v>
      </c>
      <c r="S585">
        <v>-1</v>
      </c>
      <c r="T585" t="s">
        <v>5</v>
      </c>
      <c r="U585">
        <v>-1</v>
      </c>
      <c r="V585">
        <v>-1</v>
      </c>
      <c r="W585">
        <v>6.3387000000000002</v>
      </c>
      <c r="Z585">
        <v>-1</v>
      </c>
      <c r="AA585" t="s">
        <v>11</v>
      </c>
      <c r="AC585" t="s">
        <v>38</v>
      </c>
      <c r="AD585" t="s">
        <v>531</v>
      </c>
      <c r="AE585" s="1">
        <v>41845.912476851852</v>
      </c>
    </row>
    <row r="586" spans="1:31" x14ac:dyDescent="0.15">
      <c r="A586">
        <v>585</v>
      </c>
      <c r="B586">
        <v>175</v>
      </c>
      <c r="C586">
        <v>5171</v>
      </c>
      <c r="D586" t="s">
        <v>2172</v>
      </c>
      <c r="E586" t="s">
        <v>2173</v>
      </c>
      <c r="F586" t="s">
        <v>36</v>
      </c>
      <c r="I586" t="s">
        <v>5</v>
      </c>
      <c r="K586" t="s">
        <v>5</v>
      </c>
      <c r="N586" t="s">
        <v>7</v>
      </c>
      <c r="Q586">
        <v>0</v>
      </c>
      <c r="S586">
        <v>-1</v>
      </c>
      <c r="T586" t="s">
        <v>5</v>
      </c>
      <c r="U586">
        <v>-1</v>
      </c>
      <c r="V586">
        <v>-1</v>
      </c>
      <c r="W586">
        <v>6.3387000000000002</v>
      </c>
      <c r="Z586">
        <v>-1</v>
      </c>
      <c r="AA586" t="s">
        <v>11</v>
      </c>
      <c r="AC586" t="s">
        <v>38</v>
      </c>
      <c r="AD586" t="s">
        <v>52</v>
      </c>
      <c r="AE586" s="1">
        <v>41845.912488425929</v>
      </c>
    </row>
    <row r="587" spans="1:31" x14ac:dyDescent="0.15">
      <c r="A587">
        <v>586</v>
      </c>
      <c r="B587">
        <v>175</v>
      </c>
      <c r="C587">
        <v>5171</v>
      </c>
      <c r="D587" t="s">
        <v>2172</v>
      </c>
      <c r="E587" t="s">
        <v>2173</v>
      </c>
      <c r="F587" t="s">
        <v>40</v>
      </c>
      <c r="G587" t="s">
        <v>2192</v>
      </c>
      <c r="H587" t="s">
        <v>2193</v>
      </c>
      <c r="I587" t="s">
        <v>5</v>
      </c>
      <c r="K587" t="s">
        <v>5</v>
      </c>
      <c r="N587" t="s">
        <v>7</v>
      </c>
      <c r="P587" t="s">
        <v>2194</v>
      </c>
      <c r="Q587">
        <v>1</v>
      </c>
      <c r="R587" t="s">
        <v>2195</v>
      </c>
      <c r="S587">
        <v>-1</v>
      </c>
      <c r="T587" t="s">
        <v>2196</v>
      </c>
      <c r="U587">
        <v>-1</v>
      </c>
      <c r="V587">
        <v>-1</v>
      </c>
      <c r="W587">
        <v>6.3387000000000002</v>
      </c>
      <c r="Z587">
        <v>-1</v>
      </c>
      <c r="AA587" t="s">
        <v>11</v>
      </c>
      <c r="AC587" t="s">
        <v>2197</v>
      </c>
      <c r="AD587" t="s">
        <v>2198</v>
      </c>
      <c r="AE587" s="1">
        <v>41845.912499999999</v>
      </c>
    </row>
    <row r="588" spans="1:31" x14ac:dyDescent="0.15">
      <c r="A588">
        <v>587</v>
      </c>
      <c r="B588">
        <v>175</v>
      </c>
      <c r="C588">
        <v>5171</v>
      </c>
      <c r="D588" t="s">
        <v>2172</v>
      </c>
      <c r="E588" t="s">
        <v>2173</v>
      </c>
      <c r="F588" t="s">
        <v>49</v>
      </c>
      <c r="I588" t="s">
        <v>5</v>
      </c>
      <c r="K588" t="s">
        <v>5</v>
      </c>
      <c r="N588" t="s">
        <v>7</v>
      </c>
      <c r="Q588">
        <v>0</v>
      </c>
      <c r="T588" t="s">
        <v>5</v>
      </c>
      <c r="U588">
        <v>-1</v>
      </c>
      <c r="V588">
        <v>-1</v>
      </c>
      <c r="W588">
        <v>6.3387000000000002</v>
      </c>
      <c r="Z588">
        <v>-1</v>
      </c>
      <c r="AA588" t="s">
        <v>11</v>
      </c>
      <c r="AC588" t="s">
        <v>38</v>
      </c>
      <c r="AD588" t="s">
        <v>50</v>
      </c>
      <c r="AE588" s="1">
        <v>41845.912511574075</v>
      </c>
    </row>
    <row r="589" spans="1:31" x14ac:dyDescent="0.15">
      <c r="A589">
        <v>588</v>
      </c>
      <c r="B589">
        <v>175</v>
      </c>
      <c r="C589">
        <v>5171</v>
      </c>
      <c r="D589" t="s">
        <v>2172</v>
      </c>
      <c r="E589" t="s">
        <v>2173</v>
      </c>
      <c r="F589" t="s">
        <v>51</v>
      </c>
      <c r="G589" t="s">
        <v>2199</v>
      </c>
      <c r="H589" t="s">
        <v>2200</v>
      </c>
      <c r="I589" t="s">
        <v>5</v>
      </c>
      <c r="K589" t="s">
        <v>5</v>
      </c>
      <c r="N589" t="s">
        <v>7</v>
      </c>
      <c r="P589" t="s">
        <v>2194</v>
      </c>
      <c r="Q589">
        <v>1</v>
      </c>
      <c r="S589">
        <v>-1</v>
      </c>
      <c r="T589" t="s">
        <v>5</v>
      </c>
      <c r="U589">
        <v>-1</v>
      </c>
      <c r="V589">
        <v>-1</v>
      </c>
      <c r="W589">
        <v>6.3387000000000002</v>
      </c>
      <c r="Z589">
        <v>3873</v>
      </c>
      <c r="AA589" t="s">
        <v>11</v>
      </c>
      <c r="AC589" t="s">
        <v>2201</v>
      </c>
      <c r="AD589" t="s">
        <v>2202</v>
      </c>
      <c r="AE589" s="1">
        <v>41845.912534722222</v>
      </c>
    </row>
    <row r="590" spans="1:31" x14ac:dyDescent="0.15">
      <c r="A590">
        <v>589</v>
      </c>
      <c r="B590">
        <v>175</v>
      </c>
      <c r="C590">
        <v>5171</v>
      </c>
      <c r="D590" t="s">
        <v>2172</v>
      </c>
      <c r="E590" t="s">
        <v>2173</v>
      </c>
      <c r="F590" t="s">
        <v>53</v>
      </c>
      <c r="I590" t="s">
        <v>5</v>
      </c>
      <c r="K590" t="s">
        <v>5</v>
      </c>
      <c r="N590" t="s">
        <v>7</v>
      </c>
      <c r="Q590">
        <v>0</v>
      </c>
      <c r="S590">
        <v>-1</v>
      </c>
      <c r="T590" t="s">
        <v>5</v>
      </c>
      <c r="U590">
        <v>-1</v>
      </c>
      <c r="V590">
        <v>-1</v>
      </c>
      <c r="W590">
        <v>6.3387000000000002</v>
      </c>
      <c r="Z590">
        <v>-1</v>
      </c>
      <c r="AA590" t="s">
        <v>11</v>
      </c>
      <c r="AC590" t="s">
        <v>38</v>
      </c>
      <c r="AD590" t="s">
        <v>52</v>
      </c>
      <c r="AE590" s="1">
        <v>41845.912546296298</v>
      </c>
    </row>
    <row r="591" spans="1:31" x14ac:dyDescent="0.15">
      <c r="A591">
        <v>590</v>
      </c>
      <c r="B591">
        <v>175</v>
      </c>
      <c r="C591">
        <v>5171</v>
      </c>
      <c r="D591" t="s">
        <v>2172</v>
      </c>
      <c r="E591" t="s">
        <v>2173</v>
      </c>
      <c r="F591" t="s">
        <v>54</v>
      </c>
      <c r="I591" t="s">
        <v>5</v>
      </c>
      <c r="K591" t="s">
        <v>5</v>
      </c>
      <c r="N591" t="s">
        <v>7</v>
      </c>
      <c r="Q591">
        <v>0</v>
      </c>
      <c r="S591">
        <v>-1</v>
      </c>
      <c r="T591" t="s">
        <v>5</v>
      </c>
      <c r="U591">
        <v>-1</v>
      </c>
      <c r="V591">
        <v>-1</v>
      </c>
      <c r="W591">
        <v>6.3387000000000002</v>
      </c>
      <c r="Z591">
        <v>-1</v>
      </c>
      <c r="AA591" t="s">
        <v>11</v>
      </c>
      <c r="AC591" t="s">
        <v>38</v>
      </c>
      <c r="AD591" t="s">
        <v>52</v>
      </c>
      <c r="AE591" s="1">
        <v>41845.912592592591</v>
      </c>
    </row>
    <row r="592" spans="1:31" x14ac:dyDescent="0.15">
      <c r="A592">
        <v>591</v>
      </c>
      <c r="B592">
        <v>175</v>
      </c>
      <c r="C592">
        <v>3827</v>
      </c>
      <c r="D592" t="s">
        <v>2203</v>
      </c>
      <c r="E592" t="s">
        <v>2204</v>
      </c>
      <c r="F592" t="s">
        <v>2</v>
      </c>
      <c r="G592" t="s">
        <v>2205</v>
      </c>
      <c r="H592" t="s">
        <v>2206</v>
      </c>
      <c r="I592" t="s">
        <v>5</v>
      </c>
      <c r="J592" t="s">
        <v>2207</v>
      </c>
      <c r="K592" t="s">
        <v>6</v>
      </c>
      <c r="L592" t="s">
        <v>2208</v>
      </c>
      <c r="N592" t="s">
        <v>7</v>
      </c>
      <c r="O592" t="s">
        <v>2209</v>
      </c>
      <c r="P592" t="s">
        <v>2210</v>
      </c>
      <c r="Q592">
        <v>102</v>
      </c>
      <c r="R592" t="s">
        <v>2211</v>
      </c>
      <c r="S592">
        <v>50</v>
      </c>
      <c r="T592" t="s">
        <v>5</v>
      </c>
      <c r="U592">
        <v>-1</v>
      </c>
      <c r="V592">
        <v>-1</v>
      </c>
      <c r="W592">
        <v>6.3387000000000002</v>
      </c>
      <c r="X592" t="s">
        <v>2212</v>
      </c>
      <c r="Y592" t="s">
        <v>2213</v>
      </c>
      <c r="Z592">
        <v>19691</v>
      </c>
      <c r="AA592" t="s">
        <v>11</v>
      </c>
      <c r="AC592" t="s">
        <v>2214</v>
      </c>
      <c r="AD592" t="s">
        <v>2215</v>
      </c>
      <c r="AE592" s="1">
        <v>41845.912685185183</v>
      </c>
    </row>
    <row r="593" spans="1:31" x14ac:dyDescent="0.15">
      <c r="A593">
        <v>592</v>
      </c>
      <c r="B593">
        <v>175</v>
      </c>
      <c r="C593">
        <v>3827</v>
      </c>
      <c r="D593" t="s">
        <v>2203</v>
      </c>
      <c r="E593" t="s">
        <v>2204</v>
      </c>
      <c r="F593" t="s">
        <v>14</v>
      </c>
      <c r="G593" t="s">
        <v>2205</v>
      </c>
      <c r="H593" t="s">
        <v>2206</v>
      </c>
      <c r="I593" t="s">
        <v>5</v>
      </c>
      <c r="J593" t="s">
        <v>456</v>
      </c>
      <c r="K593" t="s">
        <v>17</v>
      </c>
      <c r="L593" t="s">
        <v>446</v>
      </c>
      <c r="N593" t="s">
        <v>7</v>
      </c>
      <c r="O593" t="s">
        <v>2209</v>
      </c>
      <c r="P593" t="s">
        <v>2210</v>
      </c>
      <c r="Q593">
        <v>77</v>
      </c>
      <c r="S593">
        <v>50</v>
      </c>
      <c r="T593" t="s">
        <v>80</v>
      </c>
      <c r="U593">
        <v>-1</v>
      </c>
      <c r="V593">
        <v>-1</v>
      </c>
      <c r="W593">
        <v>6.3387000000000002</v>
      </c>
      <c r="X593" t="s">
        <v>2216</v>
      </c>
      <c r="Y593" t="s">
        <v>2213</v>
      </c>
      <c r="Z593">
        <v>16405</v>
      </c>
      <c r="AA593" t="s">
        <v>11</v>
      </c>
      <c r="AC593" t="s">
        <v>2217</v>
      </c>
      <c r="AD593" t="s">
        <v>2218</v>
      </c>
      <c r="AE593" s="1">
        <v>41845.912731481483</v>
      </c>
    </row>
    <row r="594" spans="1:31" x14ac:dyDescent="0.15">
      <c r="A594">
        <v>593</v>
      </c>
      <c r="B594">
        <v>175</v>
      </c>
      <c r="C594">
        <v>3827</v>
      </c>
      <c r="D594" t="s">
        <v>2203</v>
      </c>
      <c r="E594" t="s">
        <v>2204</v>
      </c>
      <c r="F594" t="s">
        <v>24</v>
      </c>
      <c r="G594" t="s">
        <v>2205</v>
      </c>
      <c r="H594" t="s">
        <v>2206</v>
      </c>
      <c r="I594" t="s">
        <v>5</v>
      </c>
      <c r="J594" t="s">
        <v>456</v>
      </c>
      <c r="K594" t="s">
        <v>17</v>
      </c>
      <c r="L594" t="s">
        <v>446</v>
      </c>
      <c r="N594" t="s">
        <v>7</v>
      </c>
      <c r="O594" t="s">
        <v>2209</v>
      </c>
      <c r="P594" t="s">
        <v>2210</v>
      </c>
      <c r="Q594">
        <v>47</v>
      </c>
      <c r="S594">
        <v>50</v>
      </c>
      <c r="T594" t="s">
        <v>80</v>
      </c>
      <c r="U594">
        <v>-1</v>
      </c>
      <c r="V594">
        <v>-1</v>
      </c>
      <c r="W594">
        <v>6.3387000000000002</v>
      </c>
      <c r="X594" t="s">
        <v>2216</v>
      </c>
      <c r="Y594" t="s">
        <v>2213</v>
      </c>
      <c r="Z594">
        <v>16405</v>
      </c>
      <c r="AA594" t="s">
        <v>11</v>
      </c>
      <c r="AC594" t="s">
        <v>2219</v>
      </c>
      <c r="AD594" t="s">
        <v>2220</v>
      </c>
      <c r="AE594" s="1">
        <v>41845.912777777776</v>
      </c>
    </row>
    <row r="595" spans="1:31" x14ac:dyDescent="0.15">
      <c r="A595">
        <v>594</v>
      </c>
      <c r="B595">
        <v>175</v>
      </c>
      <c r="C595">
        <v>3827</v>
      </c>
      <c r="D595" t="s">
        <v>2203</v>
      </c>
      <c r="E595" t="s">
        <v>2204</v>
      </c>
      <c r="F595" t="s">
        <v>27</v>
      </c>
      <c r="G595" t="s">
        <v>2221</v>
      </c>
      <c r="I595" t="s">
        <v>5</v>
      </c>
      <c r="J595" t="s">
        <v>456</v>
      </c>
      <c r="K595" t="s">
        <v>17</v>
      </c>
      <c r="L595" t="s">
        <v>446</v>
      </c>
      <c r="M595" t="s">
        <v>5</v>
      </c>
      <c r="N595" t="s">
        <v>7</v>
      </c>
      <c r="O595" t="s">
        <v>2222</v>
      </c>
      <c r="P595" t="s">
        <v>2223</v>
      </c>
      <c r="Q595">
        <v>13</v>
      </c>
      <c r="R595" t="s">
        <v>2224</v>
      </c>
      <c r="S595">
        <v>50</v>
      </c>
      <c r="T595" t="s">
        <v>80</v>
      </c>
      <c r="U595">
        <v>-1</v>
      </c>
      <c r="V595">
        <v>-1</v>
      </c>
      <c r="W595">
        <v>6.3387000000000002</v>
      </c>
      <c r="Y595" t="s">
        <v>2225</v>
      </c>
      <c r="Z595">
        <v>37503</v>
      </c>
      <c r="AA595" t="s">
        <v>11</v>
      </c>
      <c r="AB595" t="s">
        <v>2226</v>
      </c>
      <c r="AC595" t="s">
        <v>2227</v>
      </c>
      <c r="AD595" t="s">
        <v>2228</v>
      </c>
      <c r="AE595" s="1">
        <v>41845.912800925929</v>
      </c>
    </row>
    <row r="596" spans="1:31" x14ac:dyDescent="0.15">
      <c r="A596">
        <v>595</v>
      </c>
      <c r="B596">
        <v>175</v>
      </c>
      <c r="C596">
        <v>3827</v>
      </c>
      <c r="D596" t="s">
        <v>2203</v>
      </c>
      <c r="E596" t="s">
        <v>2204</v>
      </c>
      <c r="F596" t="s">
        <v>36</v>
      </c>
      <c r="G596" t="s">
        <v>2205</v>
      </c>
      <c r="H596" t="s">
        <v>2206</v>
      </c>
      <c r="I596" t="s">
        <v>5</v>
      </c>
      <c r="J596" t="s">
        <v>2207</v>
      </c>
      <c r="K596" t="s">
        <v>6</v>
      </c>
      <c r="L596" t="s">
        <v>2208</v>
      </c>
      <c r="N596" t="s">
        <v>7</v>
      </c>
      <c r="O596" t="s">
        <v>2209</v>
      </c>
      <c r="P596" t="s">
        <v>2210</v>
      </c>
      <c r="Q596">
        <v>9</v>
      </c>
      <c r="R596" t="s">
        <v>2211</v>
      </c>
      <c r="S596">
        <v>50</v>
      </c>
      <c r="T596" t="s">
        <v>5</v>
      </c>
      <c r="U596">
        <v>-1</v>
      </c>
      <c r="V596">
        <v>-1</v>
      </c>
      <c r="W596">
        <v>6.3387000000000002</v>
      </c>
      <c r="X596" t="s">
        <v>2212</v>
      </c>
      <c r="Y596" t="s">
        <v>2213</v>
      </c>
      <c r="Z596">
        <v>19691</v>
      </c>
      <c r="AA596" t="s">
        <v>11</v>
      </c>
      <c r="AC596" t="s">
        <v>2229</v>
      </c>
      <c r="AD596" t="s">
        <v>2230</v>
      </c>
      <c r="AE596" s="1">
        <v>41845.912835648145</v>
      </c>
    </row>
    <row r="597" spans="1:31" x14ac:dyDescent="0.15">
      <c r="A597">
        <v>596</v>
      </c>
      <c r="B597">
        <v>175</v>
      </c>
      <c r="C597">
        <v>3827</v>
      </c>
      <c r="D597" t="s">
        <v>2203</v>
      </c>
      <c r="E597" t="s">
        <v>2204</v>
      </c>
      <c r="F597" t="s">
        <v>40</v>
      </c>
      <c r="G597" t="s">
        <v>2231</v>
      </c>
      <c r="H597" t="s">
        <v>2232</v>
      </c>
      <c r="I597" t="s">
        <v>43</v>
      </c>
      <c r="J597" t="s">
        <v>2233</v>
      </c>
      <c r="K597" t="s">
        <v>6</v>
      </c>
      <c r="N597" t="s">
        <v>7</v>
      </c>
      <c r="O597" t="s">
        <v>2234</v>
      </c>
      <c r="P597" t="s">
        <v>2235</v>
      </c>
      <c r="Q597">
        <v>1</v>
      </c>
      <c r="R597" t="s">
        <v>2236</v>
      </c>
      <c r="S597">
        <v>-1</v>
      </c>
      <c r="T597" t="s">
        <v>2237</v>
      </c>
      <c r="U597">
        <v>-1</v>
      </c>
      <c r="V597">
        <v>-1</v>
      </c>
      <c r="W597">
        <v>6.3387000000000002</v>
      </c>
      <c r="Y597" t="s">
        <v>2238</v>
      </c>
      <c r="Z597">
        <v>250</v>
      </c>
      <c r="AA597" t="s">
        <v>11</v>
      </c>
      <c r="AC597" t="s">
        <v>2239</v>
      </c>
      <c r="AD597" t="s">
        <v>2240</v>
      </c>
      <c r="AE597" s="1">
        <v>41845.912847222222</v>
      </c>
    </row>
    <row r="598" spans="1:31" x14ac:dyDescent="0.15">
      <c r="A598">
        <v>597</v>
      </c>
      <c r="B598">
        <v>175</v>
      </c>
      <c r="C598">
        <v>3827</v>
      </c>
      <c r="D598" t="s">
        <v>2203</v>
      </c>
      <c r="E598" t="s">
        <v>2204</v>
      </c>
      <c r="F598" t="s">
        <v>49</v>
      </c>
      <c r="G598" t="s">
        <v>2205</v>
      </c>
      <c r="H598" t="s">
        <v>2206</v>
      </c>
      <c r="I598" t="s">
        <v>5</v>
      </c>
      <c r="K598" t="s">
        <v>5</v>
      </c>
      <c r="N598" t="s">
        <v>7</v>
      </c>
      <c r="O598" t="s">
        <v>2209</v>
      </c>
      <c r="P598" t="s">
        <v>2210</v>
      </c>
      <c r="Q598">
        <v>9</v>
      </c>
      <c r="T598" t="s">
        <v>5</v>
      </c>
      <c r="U598">
        <v>-1</v>
      </c>
      <c r="V598">
        <v>-1</v>
      </c>
      <c r="W598">
        <v>6.3387000000000002</v>
      </c>
      <c r="X598" t="s">
        <v>2216</v>
      </c>
      <c r="Y598" t="s">
        <v>2213</v>
      </c>
      <c r="Z598">
        <v>16405</v>
      </c>
      <c r="AA598" t="s">
        <v>11</v>
      </c>
      <c r="AC598" t="s">
        <v>2241</v>
      </c>
      <c r="AD598" t="s">
        <v>2242</v>
      </c>
      <c r="AE598" s="1">
        <v>41845.912881944445</v>
      </c>
    </row>
    <row r="599" spans="1:31" x14ac:dyDescent="0.15">
      <c r="A599">
        <v>598</v>
      </c>
      <c r="B599">
        <v>175</v>
      </c>
      <c r="C599">
        <v>3827</v>
      </c>
      <c r="D599" t="s">
        <v>2203</v>
      </c>
      <c r="E599" t="s">
        <v>2204</v>
      </c>
      <c r="F599" t="s">
        <v>51</v>
      </c>
      <c r="I599" t="s">
        <v>5</v>
      </c>
      <c r="K599" t="s">
        <v>5</v>
      </c>
      <c r="N599" t="s">
        <v>7</v>
      </c>
      <c r="Q599">
        <v>0</v>
      </c>
      <c r="S599">
        <v>-1</v>
      </c>
      <c r="T599" t="s">
        <v>5</v>
      </c>
      <c r="U599">
        <v>-1</v>
      </c>
      <c r="V599">
        <v>-1</v>
      </c>
      <c r="W599">
        <v>6.3387000000000002</v>
      </c>
      <c r="Z599">
        <v>-1</v>
      </c>
      <c r="AA599" t="s">
        <v>11</v>
      </c>
      <c r="AC599" t="s">
        <v>38</v>
      </c>
      <c r="AD599" t="s">
        <v>52</v>
      </c>
      <c r="AE599" s="1">
        <v>41845.912893518522</v>
      </c>
    </row>
    <row r="600" spans="1:31" x14ac:dyDescent="0.15">
      <c r="A600">
        <v>599</v>
      </c>
      <c r="B600">
        <v>175</v>
      </c>
      <c r="C600">
        <v>3827</v>
      </c>
      <c r="D600" t="s">
        <v>2203</v>
      </c>
      <c r="E600" t="s">
        <v>2204</v>
      </c>
      <c r="F600" t="s">
        <v>53</v>
      </c>
      <c r="I600" t="s">
        <v>5</v>
      </c>
      <c r="K600" t="s">
        <v>5</v>
      </c>
      <c r="N600" t="s">
        <v>7</v>
      </c>
      <c r="Q600">
        <v>0</v>
      </c>
      <c r="S600">
        <v>-1</v>
      </c>
      <c r="T600" t="s">
        <v>5</v>
      </c>
      <c r="U600">
        <v>-1</v>
      </c>
      <c r="V600">
        <v>-1</v>
      </c>
      <c r="W600">
        <v>6.3387000000000002</v>
      </c>
      <c r="Z600">
        <v>-1</v>
      </c>
      <c r="AA600" t="s">
        <v>11</v>
      </c>
      <c r="AC600" t="s">
        <v>38</v>
      </c>
      <c r="AD600" t="s">
        <v>52</v>
      </c>
      <c r="AE600" s="1">
        <v>41845.912905092591</v>
      </c>
    </row>
    <row r="601" spans="1:31" x14ac:dyDescent="0.15">
      <c r="A601">
        <v>600</v>
      </c>
      <c r="B601">
        <v>175</v>
      </c>
      <c r="C601">
        <v>3827</v>
      </c>
      <c r="D601" t="s">
        <v>2203</v>
      </c>
      <c r="E601" t="s">
        <v>2204</v>
      </c>
      <c r="F601" t="s">
        <v>54</v>
      </c>
      <c r="I601" t="s">
        <v>5</v>
      </c>
      <c r="K601" t="s">
        <v>5</v>
      </c>
      <c r="N601" t="s">
        <v>7</v>
      </c>
      <c r="Q601">
        <v>0</v>
      </c>
      <c r="S601">
        <v>-1</v>
      </c>
      <c r="T601" t="s">
        <v>5</v>
      </c>
      <c r="U601">
        <v>-1</v>
      </c>
      <c r="V601">
        <v>-1</v>
      </c>
      <c r="W601">
        <v>6.3387000000000002</v>
      </c>
      <c r="Z601">
        <v>-1</v>
      </c>
      <c r="AA601" t="s">
        <v>11</v>
      </c>
      <c r="AC601" t="s">
        <v>38</v>
      </c>
      <c r="AD601" t="s">
        <v>52</v>
      </c>
      <c r="AE601" s="1">
        <v>41845.912916666668</v>
      </c>
    </row>
    <row r="602" spans="1:31" x14ac:dyDescent="0.15">
      <c r="A602">
        <v>601</v>
      </c>
      <c r="B602">
        <v>175</v>
      </c>
      <c r="C602">
        <v>4124</v>
      </c>
      <c r="D602" t="s">
        <v>2243</v>
      </c>
      <c r="E602" t="s">
        <v>2244</v>
      </c>
      <c r="F602" t="s">
        <v>2</v>
      </c>
      <c r="G602" t="s">
        <v>2245</v>
      </c>
      <c r="H602" t="s">
        <v>2246</v>
      </c>
      <c r="I602" t="s">
        <v>5</v>
      </c>
      <c r="K602" t="s">
        <v>6</v>
      </c>
      <c r="L602" t="s">
        <v>2247</v>
      </c>
      <c r="N602" t="s">
        <v>7</v>
      </c>
      <c r="O602" t="s">
        <v>2248</v>
      </c>
      <c r="P602" t="s">
        <v>2249</v>
      </c>
      <c r="Q602">
        <v>74</v>
      </c>
      <c r="R602" t="s">
        <v>2250</v>
      </c>
      <c r="S602">
        <v>50</v>
      </c>
      <c r="T602" t="s">
        <v>5</v>
      </c>
      <c r="U602">
        <v>-1</v>
      </c>
      <c r="V602">
        <v>-1</v>
      </c>
      <c r="W602">
        <v>6.3387000000000002</v>
      </c>
      <c r="X602" t="s">
        <v>2251</v>
      </c>
      <c r="Y602" t="s">
        <v>2252</v>
      </c>
      <c r="Z602">
        <v>17810</v>
      </c>
      <c r="AA602" t="s">
        <v>11</v>
      </c>
      <c r="AC602" t="s">
        <v>2253</v>
      </c>
      <c r="AD602" t="s">
        <v>2254</v>
      </c>
      <c r="AE602" s="1">
        <v>41845.91302083333</v>
      </c>
    </row>
    <row r="603" spans="1:31" x14ac:dyDescent="0.15">
      <c r="A603">
        <v>602</v>
      </c>
      <c r="B603">
        <v>175</v>
      </c>
      <c r="C603">
        <v>4124</v>
      </c>
      <c r="D603" t="s">
        <v>2243</v>
      </c>
      <c r="E603" t="s">
        <v>2244</v>
      </c>
      <c r="F603" t="s">
        <v>14</v>
      </c>
      <c r="G603" t="s">
        <v>2255</v>
      </c>
      <c r="H603" t="s">
        <v>2256</v>
      </c>
      <c r="I603" t="s">
        <v>5</v>
      </c>
      <c r="K603" t="s">
        <v>17</v>
      </c>
      <c r="L603" t="s">
        <v>2257</v>
      </c>
      <c r="N603" t="s">
        <v>7</v>
      </c>
      <c r="O603" t="s">
        <v>2258</v>
      </c>
      <c r="P603" t="s">
        <v>2259</v>
      </c>
      <c r="Q603">
        <v>170</v>
      </c>
      <c r="S603">
        <v>50</v>
      </c>
      <c r="T603" t="s">
        <v>2260</v>
      </c>
      <c r="U603">
        <v>-1</v>
      </c>
      <c r="V603">
        <v>-1</v>
      </c>
      <c r="W603">
        <v>6.3387000000000002</v>
      </c>
      <c r="X603" t="s">
        <v>2261</v>
      </c>
      <c r="Y603" t="s">
        <v>2262</v>
      </c>
      <c r="Z603">
        <v>18350</v>
      </c>
      <c r="AA603" t="s">
        <v>11</v>
      </c>
      <c r="AC603" t="s">
        <v>2263</v>
      </c>
      <c r="AD603" t="s">
        <v>2264</v>
      </c>
      <c r="AE603" s="1">
        <v>41845.913090277776</v>
      </c>
    </row>
    <row r="604" spans="1:31" x14ac:dyDescent="0.15">
      <c r="A604">
        <v>603</v>
      </c>
      <c r="B604">
        <v>175</v>
      </c>
      <c r="C604">
        <v>4124</v>
      </c>
      <c r="D604" t="s">
        <v>2243</v>
      </c>
      <c r="E604" t="s">
        <v>2244</v>
      </c>
      <c r="F604" t="s">
        <v>24</v>
      </c>
      <c r="G604" t="s">
        <v>2255</v>
      </c>
      <c r="H604" t="s">
        <v>2256</v>
      </c>
      <c r="I604" t="s">
        <v>5</v>
      </c>
      <c r="K604" t="s">
        <v>17</v>
      </c>
      <c r="L604" t="s">
        <v>2257</v>
      </c>
      <c r="N604" t="s">
        <v>7</v>
      </c>
      <c r="O604" t="s">
        <v>2258</v>
      </c>
      <c r="P604" t="s">
        <v>2259</v>
      </c>
      <c r="Q604">
        <v>8</v>
      </c>
      <c r="S604">
        <v>50</v>
      </c>
      <c r="T604" t="s">
        <v>2260</v>
      </c>
      <c r="U604">
        <v>-1</v>
      </c>
      <c r="V604">
        <v>-1</v>
      </c>
      <c r="W604">
        <v>6.3387000000000002</v>
      </c>
      <c r="X604" t="s">
        <v>2261</v>
      </c>
      <c r="Y604" t="s">
        <v>2262</v>
      </c>
      <c r="Z604">
        <v>18350</v>
      </c>
      <c r="AA604" t="s">
        <v>11</v>
      </c>
      <c r="AC604" t="s">
        <v>2265</v>
      </c>
      <c r="AD604" t="s">
        <v>2266</v>
      </c>
      <c r="AE604" s="1">
        <v>41845.913113425922</v>
      </c>
    </row>
    <row r="605" spans="1:31" x14ac:dyDescent="0.15">
      <c r="A605">
        <v>604</v>
      </c>
      <c r="B605">
        <v>175</v>
      </c>
      <c r="C605">
        <v>4124</v>
      </c>
      <c r="D605" t="s">
        <v>2243</v>
      </c>
      <c r="E605" t="s">
        <v>2244</v>
      </c>
      <c r="F605" t="s">
        <v>27</v>
      </c>
      <c r="G605" t="s">
        <v>2267</v>
      </c>
      <c r="I605" t="s">
        <v>5</v>
      </c>
      <c r="K605" t="s">
        <v>17</v>
      </c>
      <c r="L605" t="s">
        <v>2268</v>
      </c>
      <c r="M605" t="s">
        <v>5</v>
      </c>
      <c r="N605" t="s">
        <v>7</v>
      </c>
      <c r="O605" t="s">
        <v>2269</v>
      </c>
      <c r="P605" t="s">
        <v>2270</v>
      </c>
      <c r="Q605">
        <v>9</v>
      </c>
      <c r="R605" t="s">
        <v>2271</v>
      </c>
      <c r="S605">
        <v>75</v>
      </c>
      <c r="T605" t="s">
        <v>5</v>
      </c>
      <c r="U605">
        <v>-1</v>
      </c>
      <c r="V605">
        <v>-1</v>
      </c>
      <c r="W605">
        <v>6.3387000000000002</v>
      </c>
      <c r="Y605" t="s">
        <v>2272</v>
      </c>
      <c r="Z605">
        <v>40292</v>
      </c>
      <c r="AA605" t="s">
        <v>11</v>
      </c>
      <c r="AB605" t="s">
        <v>1697</v>
      </c>
      <c r="AC605" t="s">
        <v>2273</v>
      </c>
      <c r="AD605" t="s">
        <v>2274</v>
      </c>
      <c r="AE605" s="1">
        <v>41845.913136574076</v>
      </c>
    </row>
    <row r="606" spans="1:31" x14ac:dyDescent="0.15">
      <c r="A606">
        <v>605</v>
      </c>
      <c r="B606">
        <v>175</v>
      </c>
      <c r="C606">
        <v>4124</v>
      </c>
      <c r="D606" t="s">
        <v>2243</v>
      </c>
      <c r="E606" t="s">
        <v>2244</v>
      </c>
      <c r="F606" t="s">
        <v>36</v>
      </c>
      <c r="I606" t="s">
        <v>5</v>
      </c>
      <c r="K606" t="s">
        <v>5</v>
      </c>
      <c r="N606" t="s">
        <v>7</v>
      </c>
      <c r="Q606">
        <v>0</v>
      </c>
      <c r="S606">
        <v>-1</v>
      </c>
      <c r="T606" t="s">
        <v>5</v>
      </c>
      <c r="U606">
        <v>-1</v>
      </c>
      <c r="V606">
        <v>-1</v>
      </c>
      <c r="W606">
        <v>6.3387000000000002</v>
      </c>
      <c r="Z606">
        <v>-1</v>
      </c>
      <c r="AA606" t="s">
        <v>11</v>
      </c>
      <c r="AC606" t="s">
        <v>38</v>
      </c>
      <c r="AD606" t="s">
        <v>52</v>
      </c>
      <c r="AE606" s="1">
        <v>41845.913148148145</v>
      </c>
    </row>
    <row r="607" spans="1:31" x14ac:dyDescent="0.15">
      <c r="A607">
        <v>606</v>
      </c>
      <c r="B607">
        <v>175</v>
      </c>
      <c r="C607">
        <v>4124</v>
      </c>
      <c r="D607" t="s">
        <v>2243</v>
      </c>
      <c r="E607" t="s">
        <v>2244</v>
      </c>
      <c r="F607" t="s">
        <v>40</v>
      </c>
      <c r="G607" t="s">
        <v>2275</v>
      </c>
      <c r="H607" t="s">
        <v>2276</v>
      </c>
      <c r="I607" t="s">
        <v>5</v>
      </c>
      <c r="K607" t="s">
        <v>5</v>
      </c>
      <c r="N607" t="s">
        <v>7</v>
      </c>
      <c r="O607" t="s">
        <v>2277</v>
      </c>
      <c r="P607" t="s">
        <v>2278</v>
      </c>
      <c r="Q607">
        <v>1</v>
      </c>
      <c r="R607" t="s">
        <v>2279</v>
      </c>
      <c r="S607">
        <v>-1</v>
      </c>
      <c r="T607" t="s">
        <v>5</v>
      </c>
      <c r="U607">
        <v>-1</v>
      </c>
      <c r="V607">
        <v>-1</v>
      </c>
      <c r="W607">
        <v>6.3387000000000002</v>
      </c>
      <c r="Y607" t="s">
        <v>2280</v>
      </c>
      <c r="Z607">
        <v>290</v>
      </c>
      <c r="AA607" t="s">
        <v>11</v>
      </c>
      <c r="AC607" t="s">
        <v>2281</v>
      </c>
      <c r="AD607" t="s">
        <v>2282</v>
      </c>
      <c r="AE607" s="1">
        <v>41845.913171296299</v>
      </c>
    </row>
    <row r="608" spans="1:31" x14ac:dyDescent="0.15">
      <c r="A608">
        <v>607</v>
      </c>
      <c r="B608">
        <v>175</v>
      </c>
      <c r="C608">
        <v>4124</v>
      </c>
      <c r="D608" t="s">
        <v>2243</v>
      </c>
      <c r="E608" t="s">
        <v>2244</v>
      </c>
      <c r="F608" t="s">
        <v>49</v>
      </c>
      <c r="G608" t="s">
        <v>2255</v>
      </c>
      <c r="H608" t="s">
        <v>2256</v>
      </c>
      <c r="I608" t="s">
        <v>5</v>
      </c>
      <c r="K608" t="s">
        <v>5</v>
      </c>
      <c r="N608" t="s">
        <v>7</v>
      </c>
      <c r="O608" t="s">
        <v>2258</v>
      </c>
      <c r="P608" t="s">
        <v>2259</v>
      </c>
      <c r="Q608">
        <v>1</v>
      </c>
      <c r="T608" t="s">
        <v>5</v>
      </c>
      <c r="U608">
        <v>-1</v>
      </c>
      <c r="V608">
        <v>-1</v>
      </c>
      <c r="W608">
        <v>6.3387000000000002</v>
      </c>
      <c r="X608" t="s">
        <v>2261</v>
      </c>
      <c r="Y608" t="s">
        <v>2262</v>
      </c>
      <c r="Z608">
        <v>18350</v>
      </c>
      <c r="AA608" t="s">
        <v>11</v>
      </c>
      <c r="AC608" t="s">
        <v>2283</v>
      </c>
      <c r="AD608" t="s">
        <v>2284</v>
      </c>
      <c r="AE608" s="1">
        <v>41845.913194444445</v>
      </c>
    </row>
    <row r="609" spans="1:31" x14ac:dyDescent="0.15">
      <c r="A609">
        <v>608</v>
      </c>
      <c r="B609">
        <v>175</v>
      </c>
      <c r="C609">
        <v>4124</v>
      </c>
      <c r="D609" t="s">
        <v>2243</v>
      </c>
      <c r="E609" t="s">
        <v>2244</v>
      </c>
      <c r="F609" t="s">
        <v>51</v>
      </c>
      <c r="I609" t="s">
        <v>5</v>
      </c>
      <c r="K609" t="s">
        <v>5</v>
      </c>
      <c r="N609" t="s">
        <v>7</v>
      </c>
      <c r="Q609">
        <v>0</v>
      </c>
      <c r="S609">
        <v>-1</v>
      </c>
      <c r="T609" t="s">
        <v>5</v>
      </c>
      <c r="U609">
        <v>-1</v>
      </c>
      <c r="V609">
        <v>-1</v>
      </c>
      <c r="W609">
        <v>6.3387000000000002</v>
      </c>
      <c r="Z609">
        <v>-1</v>
      </c>
      <c r="AA609" t="s">
        <v>11</v>
      </c>
      <c r="AC609" t="s">
        <v>38</v>
      </c>
      <c r="AD609" t="s">
        <v>52</v>
      </c>
      <c r="AE609" s="1">
        <v>41845.913206018522</v>
      </c>
    </row>
    <row r="610" spans="1:31" x14ac:dyDescent="0.15">
      <c r="A610">
        <v>609</v>
      </c>
      <c r="B610">
        <v>175</v>
      </c>
      <c r="C610">
        <v>4124</v>
      </c>
      <c r="D610" t="s">
        <v>2243</v>
      </c>
      <c r="E610" t="s">
        <v>2244</v>
      </c>
      <c r="F610" t="s">
        <v>53</v>
      </c>
      <c r="I610" t="s">
        <v>5</v>
      </c>
      <c r="K610" t="s">
        <v>5</v>
      </c>
      <c r="N610" t="s">
        <v>7</v>
      </c>
      <c r="Q610">
        <v>0</v>
      </c>
      <c r="S610">
        <v>-1</v>
      </c>
      <c r="T610" t="s">
        <v>5</v>
      </c>
      <c r="U610">
        <v>-1</v>
      </c>
      <c r="V610">
        <v>-1</v>
      </c>
      <c r="W610">
        <v>6.3387000000000002</v>
      </c>
      <c r="Z610">
        <v>-1</v>
      </c>
      <c r="AA610" t="s">
        <v>11</v>
      </c>
      <c r="AC610" t="s">
        <v>38</v>
      </c>
      <c r="AD610" t="s">
        <v>52</v>
      </c>
      <c r="AE610" s="1">
        <v>41845.913217592592</v>
      </c>
    </row>
    <row r="611" spans="1:31" x14ac:dyDescent="0.15">
      <c r="A611">
        <v>610</v>
      </c>
      <c r="B611">
        <v>175</v>
      </c>
      <c r="C611">
        <v>4124</v>
      </c>
      <c r="D611" t="s">
        <v>2243</v>
      </c>
      <c r="E611" t="s">
        <v>2244</v>
      </c>
      <c r="F611" t="s">
        <v>54</v>
      </c>
      <c r="I611" t="s">
        <v>5</v>
      </c>
      <c r="K611" t="s">
        <v>5</v>
      </c>
      <c r="N611" t="s">
        <v>7</v>
      </c>
      <c r="Q611">
        <v>0</v>
      </c>
      <c r="S611">
        <v>-1</v>
      </c>
      <c r="T611" t="s">
        <v>5</v>
      </c>
      <c r="U611">
        <v>-1</v>
      </c>
      <c r="V611">
        <v>-1</v>
      </c>
      <c r="W611">
        <v>6.3387000000000002</v>
      </c>
      <c r="Z611">
        <v>-1</v>
      </c>
      <c r="AA611" t="s">
        <v>11</v>
      </c>
      <c r="AC611" t="s">
        <v>38</v>
      </c>
      <c r="AD611" t="s">
        <v>52</v>
      </c>
      <c r="AE611" s="1">
        <v>41845.913229166668</v>
      </c>
    </row>
    <row r="612" spans="1:31" x14ac:dyDescent="0.15">
      <c r="A612">
        <v>611</v>
      </c>
      <c r="B612">
        <v>175</v>
      </c>
      <c r="C612">
        <v>1518</v>
      </c>
      <c r="D612" t="s">
        <v>2285</v>
      </c>
      <c r="E612" t="s">
        <v>2286</v>
      </c>
      <c r="F612" t="s">
        <v>2</v>
      </c>
      <c r="G612" t="s">
        <v>2287</v>
      </c>
      <c r="H612" t="s">
        <v>2288</v>
      </c>
      <c r="I612" t="s">
        <v>5</v>
      </c>
      <c r="K612" t="s">
        <v>6</v>
      </c>
      <c r="L612" t="s">
        <v>776</v>
      </c>
      <c r="N612" t="s">
        <v>7</v>
      </c>
      <c r="P612" t="s">
        <v>2289</v>
      </c>
      <c r="Q612">
        <v>91</v>
      </c>
      <c r="R612" t="s">
        <v>2290</v>
      </c>
      <c r="S612">
        <v>65</v>
      </c>
      <c r="T612" t="s">
        <v>5</v>
      </c>
      <c r="U612">
        <v>-1</v>
      </c>
      <c r="V612">
        <v>-1</v>
      </c>
      <c r="W612">
        <v>6.3387000000000002</v>
      </c>
      <c r="X612" t="s">
        <v>2291</v>
      </c>
      <c r="Y612" t="s">
        <v>2292</v>
      </c>
      <c r="Z612">
        <v>41580</v>
      </c>
      <c r="AA612" t="s">
        <v>11</v>
      </c>
      <c r="AC612" t="s">
        <v>2293</v>
      </c>
      <c r="AD612" t="s">
        <v>2294</v>
      </c>
      <c r="AE612" s="1">
        <v>41845.913368055553</v>
      </c>
    </row>
    <row r="613" spans="1:31" x14ac:dyDescent="0.15">
      <c r="A613">
        <v>612</v>
      </c>
      <c r="B613">
        <v>175</v>
      </c>
      <c r="C613">
        <v>1518</v>
      </c>
      <c r="D613" t="s">
        <v>2285</v>
      </c>
      <c r="E613" t="s">
        <v>2286</v>
      </c>
      <c r="F613" t="s">
        <v>14</v>
      </c>
      <c r="G613" t="s">
        <v>2295</v>
      </c>
      <c r="H613" t="s">
        <v>2296</v>
      </c>
      <c r="I613" t="s">
        <v>5</v>
      </c>
      <c r="J613" t="s">
        <v>456</v>
      </c>
      <c r="K613" t="s">
        <v>17</v>
      </c>
      <c r="N613" t="s">
        <v>7</v>
      </c>
      <c r="P613" t="s">
        <v>2289</v>
      </c>
      <c r="Q613">
        <v>71</v>
      </c>
      <c r="S613">
        <v>65</v>
      </c>
      <c r="T613" t="s">
        <v>2297</v>
      </c>
      <c r="U613">
        <v>-1</v>
      </c>
      <c r="V613">
        <v>-1</v>
      </c>
      <c r="W613">
        <v>6.3387000000000002</v>
      </c>
      <c r="X613" t="s">
        <v>2298</v>
      </c>
      <c r="Y613" t="s">
        <v>2292</v>
      </c>
      <c r="Z613">
        <v>41520</v>
      </c>
      <c r="AA613" t="s">
        <v>11</v>
      </c>
      <c r="AC613" t="s">
        <v>2299</v>
      </c>
      <c r="AD613" t="s">
        <v>2300</v>
      </c>
      <c r="AE613" s="1">
        <v>41845.913402777776</v>
      </c>
    </row>
    <row r="614" spans="1:31" x14ac:dyDescent="0.15">
      <c r="A614">
        <v>613</v>
      </c>
      <c r="B614">
        <v>175</v>
      </c>
      <c r="C614">
        <v>1518</v>
      </c>
      <c r="D614" t="s">
        <v>2285</v>
      </c>
      <c r="E614" t="s">
        <v>2286</v>
      </c>
      <c r="F614" t="s">
        <v>24</v>
      </c>
      <c r="G614" t="s">
        <v>2295</v>
      </c>
      <c r="H614" t="s">
        <v>2296</v>
      </c>
      <c r="I614" t="s">
        <v>5</v>
      </c>
      <c r="J614" t="s">
        <v>456</v>
      </c>
      <c r="K614" t="s">
        <v>17</v>
      </c>
      <c r="N614" t="s">
        <v>7</v>
      </c>
      <c r="P614" t="s">
        <v>2289</v>
      </c>
      <c r="Q614">
        <v>59</v>
      </c>
      <c r="S614">
        <v>65</v>
      </c>
      <c r="T614" t="s">
        <v>2297</v>
      </c>
      <c r="U614">
        <v>-1</v>
      </c>
      <c r="V614">
        <v>-1</v>
      </c>
      <c r="W614">
        <v>6.3387000000000002</v>
      </c>
      <c r="X614" t="s">
        <v>2298</v>
      </c>
      <c r="Y614" t="s">
        <v>2292</v>
      </c>
      <c r="Z614">
        <v>41520</v>
      </c>
      <c r="AA614" t="s">
        <v>11</v>
      </c>
      <c r="AC614" t="s">
        <v>2301</v>
      </c>
      <c r="AD614" t="s">
        <v>2302</v>
      </c>
      <c r="AE614" s="1">
        <v>41845.913449074076</v>
      </c>
    </row>
    <row r="615" spans="1:31" x14ac:dyDescent="0.15">
      <c r="A615">
        <v>614</v>
      </c>
      <c r="B615">
        <v>175</v>
      </c>
      <c r="C615">
        <v>1518</v>
      </c>
      <c r="D615" t="s">
        <v>2285</v>
      </c>
      <c r="E615" t="s">
        <v>2286</v>
      </c>
      <c r="F615" t="s">
        <v>27</v>
      </c>
      <c r="G615" t="s">
        <v>2303</v>
      </c>
      <c r="I615" t="s">
        <v>5</v>
      </c>
      <c r="K615" t="s">
        <v>17</v>
      </c>
      <c r="L615" t="s">
        <v>2304</v>
      </c>
      <c r="M615" t="s">
        <v>604</v>
      </c>
      <c r="N615" t="s">
        <v>7</v>
      </c>
      <c r="P615" t="s">
        <v>2305</v>
      </c>
      <c r="Q615">
        <v>13</v>
      </c>
      <c r="R615" t="s">
        <v>2306</v>
      </c>
      <c r="S615">
        <v>100</v>
      </c>
      <c r="T615" t="s">
        <v>2307</v>
      </c>
      <c r="U615">
        <v>-1</v>
      </c>
      <c r="V615">
        <v>-1</v>
      </c>
      <c r="W615">
        <v>6.3387000000000002</v>
      </c>
      <c r="Y615" t="s">
        <v>2308</v>
      </c>
      <c r="Z615">
        <v>93040</v>
      </c>
      <c r="AA615" t="s">
        <v>11</v>
      </c>
      <c r="AB615" t="s">
        <v>2309</v>
      </c>
      <c r="AC615" t="s">
        <v>2310</v>
      </c>
      <c r="AD615" t="s">
        <v>2311</v>
      </c>
      <c r="AE615" s="1">
        <v>41845.913472222222</v>
      </c>
    </row>
    <row r="616" spans="1:31" x14ac:dyDescent="0.15">
      <c r="A616">
        <v>615</v>
      </c>
      <c r="B616">
        <v>175</v>
      </c>
      <c r="C616">
        <v>1518</v>
      </c>
      <c r="D616" t="s">
        <v>2285</v>
      </c>
      <c r="E616" t="s">
        <v>2286</v>
      </c>
      <c r="F616" t="s">
        <v>36</v>
      </c>
      <c r="I616" t="s">
        <v>5</v>
      </c>
      <c r="K616" t="s">
        <v>5</v>
      </c>
      <c r="N616" t="s">
        <v>7</v>
      </c>
      <c r="Q616">
        <v>0</v>
      </c>
      <c r="S616">
        <v>-1</v>
      </c>
      <c r="T616" t="s">
        <v>5</v>
      </c>
      <c r="U616">
        <v>-1</v>
      </c>
      <c r="V616">
        <v>-1</v>
      </c>
      <c r="W616">
        <v>6.3387000000000002</v>
      </c>
      <c r="Z616">
        <v>-1</v>
      </c>
      <c r="AA616" t="s">
        <v>11</v>
      </c>
      <c r="AC616" t="s">
        <v>38</v>
      </c>
      <c r="AD616" t="s">
        <v>52</v>
      </c>
      <c r="AE616" s="1">
        <v>41845.913483796299</v>
      </c>
    </row>
    <row r="617" spans="1:31" x14ac:dyDescent="0.15">
      <c r="A617">
        <v>616</v>
      </c>
      <c r="B617">
        <v>175</v>
      </c>
      <c r="C617">
        <v>1518</v>
      </c>
      <c r="D617" t="s">
        <v>2285</v>
      </c>
      <c r="E617" t="s">
        <v>2286</v>
      </c>
      <c r="F617" t="s">
        <v>40</v>
      </c>
      <c r="G617" t="s">
        <v>2312</v>
      </c>
      <c r="H617" t="s">
        <v>2313</v>
      </c>
      <c r="I617" t="s">
        <v>43</v>
      </c>
      <c r="K617" t="s">
        <v>5</v>
      </c>
      <c r="N617" t="s">
        <v>7</v>
      </c>
      <c r="O617">
        <f>1-305-284-3633</f>
        <v>-4221</v>
      </c>
      <c r="P617" t="s">
        <v>2314</v>
      </c>
      <c r="Q617">
        <v>1</v>
      </c>
      <c r="R617" t="s">
        <v>2315</v>
      </c>
      <c r="S617">
        <v>100</v>
      </c>
      <c r="T617" t="s">
        <v>5</v>
      </c>
      <c r="U617">
        <v>-1</v>
      </c>
      <c r="V617">
        <v>-1</v>
      </c>
      <c r="W617">
        <v>6.3387000000000002</v>
      </c>
      <c r="Y617">
        <f>1-305-284-2752</f>
        <v>-3340</v>
      </c>
      <c r="Z617">
        <v>750</v>
      </c>
      <c r="AA617" t="s">
        <v>11</v>
      </c>
      <c r="AC617" t="s">
        <v>2316</v>
      </c>
      <c r="AD617" t="s">
        <v>2317</v>
      </c>
      <c r="AE617" s="1">
        <v>41845.913495370369</v>
      </c>
    </row>
    <row r="618" spans="1:31" x14ac:dyDescent="0.15">
      <c r="A618">
        <v>617</v>
      </c>
      <c r="B618">
        <v>175</v>
      </c>
      <c r="C618">
        <v>1518</v>
      </c>
      <c r="D618" t="s">
        <v>2285</v>
      </c>
      <c r="E618" t="s">
        <v>2286</v>
      </c>
      <c r="F618" t="s">
        <v>49</v>
      </c>
      <c r="I618" t="s">
        <v>5</v>
      </c>
      <c r="K618" t="s">
        <v>5</v>
      </c>
      <c r="N618" t="s">
        <v>7</v>
      </c>
      <c r="Q618">
        <v>0</v>
      </c>
      <c r="T618" t="s">
        <v>5</v>
      </c>
      <c r="U618">
        <v>-1</v>
      </c>
      <c r="V618">
        <v>-1</v>
      </c>
      <c r="W618">
        <v>6.3387000000000002</v>
      </c>
      <c r="Z618">
        <v>-1</v>
      </c>
      <c r="AA618" t="s">
        <v>11</v>
      </c>
      <c r="AC618" t="s">
        <v>38</v>
      </c>
      <c r="AD618" t="s">
        <v>50</v>
      </c>
      <c r="AE618" s="1">
        <v>41845.913506944446</v>
      </c>
    </row>
    <row r="619" spans="1:31" x14ac:dyDescent="0.15">
      <c r="A619">
        <v>618</v>
      </c>
      <c r="B619">
        <v>175</v>
      </c>
      <c r="C619">
        <v>1518</v>
      </c>
      <c r="D619" t="s">
        <v>2285</v>
      </c>
      <c r="E619" t="s">
        <v>2286</v>
      </c>
      <c r="F619" t="s">
        <v>51</v>
      </c>
      <c r="G619" t="s">
        <v>2287</v>
      </c>
      <c r="H619" t="s">
        <v>2288</v>
      </c>
      <c r="I619" t="s">
        <v>5</v>
      </c>
      <c r="K619" t="s">
        <v>5</v>
      </c>
      <c r="N619" t="s">
        <v>7</v>
      </c>
      <c r="P619" t="s">
        <v>2289</v>
      </c>
      <c r="Q619">
        <v>8</v>
      </c>
      <c r="S619">
        <v>-1</v>
      </c>
      <c r="T619" t="s">
        <v>5</v>
      </c>
      <c r="U619">
        <v>-1</v>
      </c>
      <c r="V619">
        <v>-1</v>
      </c>
      <c r="W619">
        <v>6.3387000000000002</v>
      </c>
      <c r="Y619" t="s">
        <v>2292</v>
      </c>
      <c r="Z619">
        <v>-1</v>
      </c>
      <c r="AA619" t="s">
        <v>11</v>
      </c>
      <c r="AC619" t="s">
        <v>2318</v>
      </c>
      <c r="AD619" t="s">
        <v>2319</v>
      </c>
      <c r="AE619" s="1">
        <v>41845.913530092592</v>
      </c>
    </row>
    <row r="620" spans="1:31" x14ac:dyDescent="0.15">
      <c r="A620">
        <v>619</v>
      </c>
      <c r="B620">
        <v>175</v>
      </c>
      <c r="C620">
        <v>1518</v>
      </c>
      <c r="D620" t="s">
        <v>2285</v>
      </c>
      <c r="E620" t="s">
        <v>2286</v>
      </c>
      <c r="F620" t="s">
        <v>53</v>
      </c>
      <c r="I620" t="s">
        <v>5</v>
      </c>
      <c r="K620" t="s">
        <v>5</v>
      </c>
      <c r="N620" t="s">
        <v>7</v>
      </c>
      <c r="Q620">
        <v>0</v>
      </c>
      <c r="S620">
        <v>-1</v>
      </c>
      <c r="T620" t="s">
        <v>5</v>
      </c>
      <c r="U620">
        <v>-1</v>
      </c>
      <c r="V620">
        <v>-1</v>
      </c>
      <c r="W620">
        <v>6.3387000000000002</v>
      </c>
      <c r="Z620">
        <v>-1</v>
      </c>
      <c r="AA620" t="s">
        <v>11</v>
      </c>
      <c r="AC620" t="s">
        <v>38</v>
      </c>
      <c r="AD620" t="s">
        <v>52</v>
      </c>
      <c r="AE620" s="1">
        <v>41845.913541666669</v>
      </c>
    </row>
    <row r="621" spans="1:31" x14ac:dyDescent="0.15">
      <c r="A621">
        <v>620</v>
      </c>
      <c r="B621">
        <v>175</v>
      </c>
      <c r="C621">
        <v>1518</v>
      </c>
      <c r="D621" t="s">
        <v>2285</v>
      </c>
      <c r="E621" t="s">
        <v>2286</v>
      </c>
      <c r="F621" t="s">
        <v>54</v>
      </c>
      <c r="I621" t="s">
        <v>5</v>
      </c>
      <c r="K621" t="s">
        <v>5</v>
      </c>
      <c r="N621" t="s">
        <v>7</v>
      </c>
      <c r="Q621">
        <v>0</v>
      </c>
      <c r="S621">
        <v>-1</v>
      </c>
      <c r="T621" t="s">
        <v>5</v>
      </c>
      <c r="U621">
        <v>-1</v>
      </c>
      <c r="V621">
        <v>-1</v>
      </c>
      <c r="W621">
        <v>6.3387000000000002</v>
      </c>
      <c r="Z621">
        <v>-1</v>
      </c>
      <c r="AA621" t="s">
        <v>11</v>
      </c>
      <c r="AC621" t="s">
        <v>38</v>
      </c>
      <c r="AD621" t="s">
        <v>52</v>
      </c>
      <c r="AE621" s="1">
        <v>41845.913553240738</v>
      </c>
    </row>
    <row r="622" spans="1:31" x14ac:dyDescent="0.15">
      <c r="A622">
        <v>621</v>
      </c>
      <c r="B622">
        <v>175</v>
      </c>
      <c r="C622">
        <v>2512</v>
      </c>
      <c r="D622" t="s">
        <v>2320</v>
      </c>
      <c r="E622" t="s">
        <v>2321</v>
      </c>
      <c r="F622" t="s">
        <v>2</v>
      </c>
      <c r="G622" t="s">
        <v>2322</v>
      </c>
      <c r="H622" t="s">
        <v>2323</v>
      </c>
      <c r="I622" t="s">
        <v>5</v>
      </c>
      <c r="K622" t="s">
        <v>6</v>
      </c>
      <c r="L622" t="s">
        <v>446</v>
      </c>
      <c r="N622" t="s">
        <v>7</v>
      </c>
      <c r="O622" t="s">
        <v>2324</v>
      </c>
      <c r="P622" t="s">
        <v>2325</v>
      </c>
      <c r="Q622">
        <v>71</v>
      </c>
      <c r="R622" t="s">
        <v>2326</v>
      </c>
      <c r="S622">
        <v>-1</v>
      </c>
      <c r="T622" t="s">
        <v>5</v>
      </c>
      <c r="U622">
        <v>-1</v>
      </c>
      <c r="V622">
        <v>-1</v>
      </c>
      <c r="W622">
        <v>6.3387000000000002</v>
      </c>
      <c r="X622" t="s">
        <v>2327</v>
      </c>
      <c r="Y622" t="s">
        <v>2328</v>
      </c>
      <c r="Z622">
        <v>25790</v>
      </c>
      <c r="AA622" t="s">
        <v>11</v>
      </c>
      <c r="AC622" t="s">
        <v>2329</v>
      </c>
      <c r="AD622" t="s">
        <v>2330</v>
      </c>
      <c r="AE622" s="1">
        <v>41845.913668981484</v>
      </c>
    </row>
    <row r="623" spans="1:31" x14ac:dyDescent="0.15">
      <c r="A623">
        <v>622</v>
      </c>
      <c r="B623">
        <v>175</v>
      </c>
      <c r="C623">
        <v>2512</v>
      </c>
      <c r="D623" t="s">
        <v>2320</v>
      </c>
      <c r="E623" t="s">
        <v>2321</v>
      </c>
      <c r="F623" t="s">
        <v>14</v>
      </c>
      <c r="G623" t="s">
        <v>2331</v>
      </c>
      <c r="H623" t="s">
        <v>2332</v>
      </c>
      <c r="I623" t="s">
        <v>5</v>
      </c>
      <c r="K623" t="s">
        <v>17</v>
      </c>
      <c r="L623" t="s">
        <v>446</v>
      </c>
      <c r="N623" t="s">
        <v>7</v>
      </c>
      <c r="O623" t="s">
        <v>2333</v>
      </c>
      <c r="P623" t="s">
        <v>2334</v>
      </c>
      <c r="Q623">
        <v>70</v>
      </c>
      <c r="S623">
        <v>-1</v>
      </c>
      <c r="T623" t="s">
        <v>2335</v>
      </c>
      <c r="U623">
        <v>-1</v>
      </c>
      <c r="V623">
        <v>-1</v>
      </c>
      <c r="W623">
        <v>6.3387000000000002</v>
      </c>
      <c r="X623" t="s">
        <v>2336</v>
      </c>
      <c r="Y623" t="s">
        <v>2337</v>
      </c>
      <c r="Z623">
        <v>18254</v>
      </c>
      <c r="AA623" t="s">
        <v>11</v>
      </c>
      <c r="AC623" t="s">
        <v>2338</v>
      </c>
      <c r="AD623" t="s">
        <v>2339</v>
      </c>
      <c r="AE623" s="1">
        <v>41845.913784722223</v>
      </c>
    </row>
    <row r="624" spans="1:31" x14ac:dyDescent="0.15">
      <c r="A624">
        <v>623</v>
      </c>
      <c r="B624">
        <v>175</v>
      </c>
      <c r="C624">
        <v>2512</v>
      </c>
      <c r="D624" t="s">
        <v>2320</v>
      </c>
      <c r="E624" t="s">
        <v>2321</v>
      </c>
      <c r="F624" t="s">
        <v>24</v>
      </c>
      <c r="G624" t="s">
        <v>2331</v>
      </c>
      <c r="H624" t="s">
        <v>2332</v>
      </c>
      <c r="I624" t="s">
        <v>5</v>
      </c>
      <c r="K624" t="s">
        <v>17</v>
      </c>
      <c r="L624" t="s">
        <v>446</v>
      </c>
      <c r="N624" t="s">
        <v>7</v>
      </c>
      <c r="O624" t="s">
        <v>2333</v>
      </c>
      <c r="P624" t="s">
        <v>2334</v>
      </c>
      <c r="Q624">
        <v>49</v>
      </c>
      <c r="S624">
        <v>-1</v>
      </c>
      <c r="T624" t="s">
        <v>2335</v>
      </c>
      <c r="U624">
        <v>-1</v>
      </c>
      <c r="V624">
        <v>-1</v>
      </c>
      <c r="W624">
        <v>6.3387000000000002</v>
      </c>
      <c r="X624" t="s">
        <v>2336</v>
      </c>
      <c r="Y624" t="s">
        <v>2337</v>
      </c>
      <c r="Z624">
        <v>18254</v>
      </c>
      <c r="AA624" t="s">
        <v>11</v>
      </c>
      <c r="AC624" t="s">
        <v>2340</v>
      </c>
      <c r="AD624" t="s">
        <v>2341</v>
      </c>
      <c r="AE624" s="1">
        <v>41845.913831018515</v>
      </c>
    </row>
    <row r="625" spans="1:31" x14ac:dyDescent="0.15">
      <c r="A625">
        <v>624</v>
      </c>
      <c r="B625">
        <v>175</v>
      </c>
      <c r="C625">
        <v>2512</v>
      </c>
      <c r="D625" t="s">
        <v>2320</v>
      </c>
      <c r="E625" t="s">
        <v>2321</v>
      </c>
      <c r="F625" t="s">
        <v>27</v>
      </c>
      <c r="G625" t="s">
        <v>2342</v>
      </c>
      <c r="I625" t="s">
        <v>5</v>
      </c>
      <c r="J625" t="s">
        <v>456</v>
      </c>
      <c r="K625" t="s">
        <v>17</v>
      </c>
      <c r="L625" t="s">
        <v>2343</v>
      </c>
      <c r="M625" t="s">
        <v>190</v>
      </c>
      <c r="N625" t="s">
        <v>7</v>
      </c>
      <c r="O625" t="s">
        <v>2344</v>
      </c>
      <c r="P625" t="s">
        <v>2345</v>
      </c>
      <c r="Q625">
        <v>11</v>
      </c>
      <c r="R625" t="s">
        <v>2346</v>
      </c>
      <c r="S625">
        <v>-1</v>
      </c>
      <c r="T625" t="s">
        <v>5</v>
      </c>
      <c r="U625">
        <v>750</v>
      </c>
      <c r="V625">
        <v>-1</v>
      </c>
      <c r="W625">
        <v>6.3387000000000002</v>
      </c>
      <c r="Y625" t="s">
        <v>2347</v>
      </c>
      <c r="Z625">
        <v>-1</v>
      </c>
      <c r="AA625" t="s">
        <v>11</v>
      </c>
      <c r="AB625" t="s">
        <v>2226</v>
      </c>
      <c r="AC625" t="s">
        <v>2348</v>
      </c>
      <c r="AD625" t="s">
        <v>2349</v>
      </c>
      <c r="AE625" s="1">
        <v>41845.913854166669</v>
      </c>
    </row>
    <row r="626" spans="1:31" x14ac:dyDescent="0.15">
      <c r="A626">
        <v>625</v>
      </c>
      <c r="B626">
        <v>175</v>
      </c>
      <c r="C626">
        <v>2512</v>
      </c>
      <c r="D626" t="s">
        <v>2320</v>
      </c>
      <c r="E626" t="s">
        <v>2321</v>
      </c>
      <c r="F626" t="s">
        <v>36</v>
      </c>
      <c r="I626" t="s">
        <v>5</v>
      </c>
      <c r="K626" t="s">
        <v>5</v>
      </c>
      <c r="N626" t="s">
        <v>7</v>
      </c>
      <c r="Q626">
        <v>0</v>
      </c>
      <c r="S626">
        <v>-1</v>
      </c>
      <c r="T626" t="s">
        <v>5</v>
      </c>
      <c r="U626">
        <v>-1</v>
      </c>
      <c r="V626">
        <v>-1</v>
      </c>
      <c r="W626">
        <v>6.3387000000000002</v>
      </c>
      <c r="Z626">
        <v>-1</v>
      </c>
      <c r="AA626" t="s">
        <v>11</v>
      </c>
      <c r="AC626" t="s">
        <v>38</v>
      </c>
      <c r="AD626" t="s">
        <v>52</v>
      </c>
      <c r="AE626" s="1">
        <v>41845.913865740738</v>
      </c>
    </row>
    <row r="627" spans="1:31" x14ac:dyDescent="0.15">
      <c r="A627">
        <v>626</v>
      </c>
      <c r="B627">
        <v>175</v>
      </c>
      <c r="C627">
        <v>2512</v>
      </c>
      <c r="D627" t="s">
        <v>2320</v>
      </c>
      <c r="E627" t="s">
        <v>2321</v>
      </c>
      <c r="F627" t="s">
        <v>40</v>
      </c>
      <c r="G627" t="s">
        <v>2350</v>
      </c>
      <c r="H627" t="s">
        <v>2351</v>
      </c>
      <c r="I627" t="s">
        <v>2352</v>
      </c>
      <c r="K627" t="s">
        <v>6</v>
      </c>
      <c r="N627" t="s">
        <v>7</v>
      </c>
      <c r="O627" t="s">
        <v>2353</v>
      </c>
      <c r="P627" t="s">
        <v>2354</v>
      </c>
      <c r="Q627">
        <v>1</v>
      </c>
      <c r="R627" t="s">
        <v>2355</v>
      </c>
      <c r="S627">
        <v>75</v>
      </c>
      <c r="T627" t="s">
        <v>5</v>
      </c>
      <c r="U627">
        <v>-1</v>
      </c>
      <c r="V627">
        <v>-1</v>
      </c>
      <c r="W627">
        <v>6.3387000000000002</v>
      </c>
      <c r="Y627" t="s">
        <v>2356</v>
      </c>
      <c r="Z627">
        <v>255</v>
      </c>
      <c r="AA627" t="s">
        <v>11</v>
      </c>
      <c r="AC627" t="s">
        <v>2357</v>
      </c>
      <c r="AD627" t="s">
        <v>2358</v>
      </c>
      <c r="AE627" s="1">
        <v>41845.913877314815</v>
      </c>
    </row>
    <row r="628" spans="1:31" x14ac:dyDescent="0.15">
      <c r="A628">
        <v>627</v>
      </c>
      <c r="B628">
        <v>175</v>
      </c>
      <c r="C628">
        <v>2512</v>
      </c>
      <c r="D628" t="s">
        <v>2320</v>
      </c>
      <c r="E628" t="s">
        <v>2321</v>
      </c>
      <c r="F628" t="s">
        <v>49</v>
      </c>
      <c r="I628" t="s">
        <v>5</v>
      </c>
      <c r="K628" t="s">
        <v>5</v>
      </c>
      <c r="N628" t="s">
        <v>7</v>
      </c>
      <c r="Q628">
        <v>0</v>
      </c>
      <c r="T628" t="s">
        <v>5</v>
      </c>
      <c r="U628">
        <v>-1</v>
      </c>
      <c r="V628">
        <v>-1</v>
      </c>
      <c r="W628">
        <v>6.3387000000000002</v>
      </c>
      <c r="Z628">
        <v>-1</v>
      </c>
      <c r="AA628" t="s">
        <v>11</v>
      </c>
      <c r="AC628" t="s">
        <v>38</v>
      </c>
      <c r="AD628" t="s">
        <v>50</v>
      </c>
      <c r="AE628" s="1">
        <v>41845.913888888892</v>
      </c>
    </row>
    <row r="629" spans="1:31" x14ac:dyDescent="0.15">
      <c r="A629">
        <v>628</v>
      </c>
      <c r="B629">
        <v>175</v>
      </c>
      <c r="C629">
        <v>2512</v>
      </c>
      <c r="D629" t="s">
        <v>2320</v>
      </c>
      <c r="E629" t="s">
        <v>2321</v>
      </c>
      <c r="F629" t="s">
        <v>51</v>
      </c>
      <c r="G629" t="s">
        <v>2322</v>
      </c>
      <c r="H629" t="s">
        <v>2323</v>
      </c>
      <c r="I629" t="s">
        <v>5</v>
      </c>
      <c r="K629" t="s">
        <v>5</v>
      </c>
      <c r="N629" t="s">
        <v>7</v>
      </c>
      <c r="O629" t="s">
        <v>2324</v>
      </c>
      <c r="P629" t="s">
        <v>2325</v>
      </c>
      <c r="Q629">
        <v>4</v>
      </c>
      <c r="S629">
        <v>-1</v>
      </c>
      <c r="T629" t="s">
        <v>5</v>
      </c>
      <c r="U629">
        <v>-1</v>
      </c>
      <c r="V629">
        <v>-1</v>
      </c>
      <c r="W629">
        <v>6.3387000000000002</v>
      </c>
      <c r="Y629" t="s">
        <v>2328</v>
      </c>
      <c r="Z629">
        <v>-1</v>
      </c>
      <c r="AA629" t="s">
        <v>11</v>
      </c>
      <c r="AC629" t="s">
        <v>2359</v>
      </c>
      <c r="AD629" t="s">
        <v>2360</v>
      </c>
      <c r="AE629" s="1">
        <v>41845.913946759261</v>
      </c>
    </row>
    <row r="630" spans="1:31" x14ac:dyDescent="0.15">
      <c r="A630">
        <v>629</v>
      </c>
      <c r="B630">
        <v>175</v>
      </c>
      <c r="C630">
        <v>2512</v>
      </c>
      <c r="D630" t="s">
        <v>2320</v>
      </c>
      <c r="E630" t="s">
        <v>2321</v>
      </c>
      <c r="F630" t="s">
        <v>53</v>
      </c>
      <c r="I630" t="s">
        <v>5</v>
      </c>
      <c r="K630" t="s">
        <v>5</v>
      </c>
      <c r="N630" t="s">
        <v>7</v>
      </c>
      <c r="Q630">
        <v>0</v>
      </c>
      <c r="S630">
        <v>-1</v>
      </c>
      <c r="T630" t="s">
        <v>5</v>
      </c>
      <c r="U630">
        <v>-1</v>
      </c>
      <c r="V630">
        <v>-1</v>
      </c>
      <c r="W630">
        <v>6.3387000000000002</v>
      </c>
      <c r="Z630">
        <v>-1</v>
      </c>
      <c r="AA630" t="s">
        <v>11</v>
      </c>
      <c r="AC630" t="s">
        <v>38</v>
      </c>
      <c r="AD630" t="s">
        <v>52</v>
      </c>
      <c r="AE630" s="1">
        <v>41845.913958333331</v>
      </c>
    </row>
    <row r="631" spans="1:31" x14ac:dyDescent="0.15">
      <c r="A631">
        <v>630</v>
      </c>
      <c r="B631">
        <v>175</v>
      </c>
      <c r="C631">
        <v>2512</v>
      </c>
      <c r="D631" t="s">
        <v>2320</v>
      </c>
      <c r="E631" t="s">
        <v>2321</v>
      </c>
      <c r="F631" t="s">
        <v>54</v>
      </c>
      <c r="I631" t="s">
        <v>5</v>
      </c>
      <c r="K631" t="s">
        <v>5</v>
      </c>
      <c r="N631" t="s">
        <v>7</v>
      </c>
      <c r="Q631">
        <v>0</v>
      </c>
      <c r="S631">
        <v>-1</v>
      </c>
      <c r="T631" t="s">
        <v>5</v>
      </c>
      <c r="U631">
        <v>-1</v>
      </c>
      <c r="V631">
        <v>-1</v>
      </c>
      <c r="W631">
        <v>6.3387000000000002</v>
      </c>
      <c r="Z631">
        <v>-1</v>
      </c>
      <c r="AA631" t="s">
        <v>11</v>
      </c>
      <c r="AC631" t="s">
        <v>38</v>
      </c>
      <c r="AD631" t="s">
        <v>52</v>
      </c>
      <c r="AE631" s="1">
        <v>41845.913969907408</v>
      </c>
    </row>
    <row r="632" spans="1:31" x14ac:dyDescent="0.15">
      <c r="A632">
        <v>631</v>
      </c>
      <c r="B632">
        <v>175</v>
      </c>
      <c r="C632">
        <v>914</v>
      </c>
      <c r="D632" t="s">
        <v>2361</v>
      </c>
      <c r="E632" t="s">
        <v>2362</v>
      </c>
      <c r="F632" t="s">
        <v>2</v>
      </c>
      <c r="I632" t="s">
        <v>5</v>
      </c>
      <c r="K632" t="s">
        <v>5</v>
      </c>
      <c r="N632" t="s">
        <v>7</v>
      </c>
      <c r="Q632">
        <v>0</v>
      </c>
      <c r="S632">
        <v>-1</v>
      </c>
      <c r="T632" t="s">
        <v>5</v>
      </c>
      <c r="U632">
        <v>-1</v>
      </c>
      <c r="V632">
        <v>-1</v>
      </c>
      <c r="W632">
        <v>6.3387000000000002</v>
      </c>
      <c r="Z632">
        <v>-1</v>
      </c>
      <c r="AA632" t="s">
        <v>11</v>
      </c>
      <c r="AC632" t="s">
        <v>38</v>
      </c>
      <c r="AD632" t="s">
        <v>52</v>
      </c>
      <c r="AE632" s="1">
        <v>41845.9140162037</v>
      </c>
    </row>
    <row r="633" spans="1:31" x14ac:dyDescent="0.15">
      <c r="A633">
        <v>632</v>
      </c>
      <c r="B633">
        <v>175</v>
      </c>
      <c r="C633">
        <v>914</v>
      </c>
      <c r="D633" t="s">
        <v>2361</v>
      </c>
      <c r="E633" t="s">
        <v>2362</v>
      </c>
      <c r="F633" t="s">
        <v>14</v>
      </c>
      <c r="G633" t="s">
        <v>2363</v>
      </c>
      <c r="H633" t="s">
        <v>2364</v>
      </c>
      <c r="I633" t="s">
        <v>5</v>
      </c>
      <c r="J633" t="s">
        <v>456</v>
      </c>
      <c r="K633" t="s">
        <v>17</v>
      </c>
      <c r="L633" t="s">
        <v>1795</v>
      </c>
      <c r="N633" t="s">
        <v>7</v>
      </c>
      <c r="O633" t="s">
        <v>2365</v>
      </c>
      <c r="P633" t="s">
        <v>2366</v>
      </c>
      <c r="Q633">
        <v>9</v>
      </c>
      <c r="S633">
        <v>100</v>
      </c>
      <c r="T633" t="s">
        <v>5</v>
      </c>
      <c r="U633">
        <v>-1</v>
      </c>
      <c r="V633">
        <v>-1</v>
      </c>
      <c r="W633">
        <v>6.3387000000000002</v>
      </c>
      <c r="X633" t="s">
        <v>2367</v>
      </c>
      <c r="Y633" t="s">
        <v>2368</v>
      </c>
      <c r="Z633">
        <v>30890</v>
      </c>
      <c r="AA633" t="s">
        <v>11</v>
      </c>
      <c r="AC633" t="s">
        <v>2369</v>
      </c>
      <c r="AD633" t="s">
        <v>2370</v>
      </c>
      <c r="AE633" s="1">
        <v>41845.914074074077</v>
      </c>
    </row>
    <row r="634" spans="1:31" x14ac:dyDescent="0.15">
      <c r="A634">
        <v>633</v>
      </c>
      <c r="B634">
        <v>175</v>
      </c>
      <c r="C634">
        <v>914</v>
      </c>
      <c r="D634" t="s">
        <v>2361</v>
      </c>
      <c r="E634" t="s">
        <v>2362</v>
      </c>
      <c r="F634" t="s">
        <v>24</v>
      </c>
      <c r="G634" t="s">
        <v>2363</v>
      </c>
      <c r="H634" t="s">
        <v>2364</v>
      </c>
      <c r="I634" t="s">
        <v>5</v>
      </c>
      <c r="J634" t="s">
        <v>456</v>
      </c>
      <c r="K634" t="s">
        <v>17</v>
      </c>
      <c r="L634" t="s">
        <v>1795</v>
      </c>
      <c r="N634" t="s">
        <v>7</v>
      </c>
      <c r="O634" t="s">
        <v>2365</v>
      </c>
      <c r="P634" t="s">
        <v>2366</v>
      </c>
      <c r="Q634">
        <v>18</v>
      </c>
      <c r="S634">
        <v>100</v>
      </c>
      <c r="T634" t="s">
        <v>5</v>
      </c>
      <c r="U634">
        <v>-1</v>
      </c>
      <c r="V634">
        <v>-1</v>
      </c>
      <c r="W634">
        <v>6.3387000000000002</v>
      </c>
      <c r="X634" t="s">
        <v>2367</v>
      </c>
      <c r="Y634" t="s">
        <v>2368</v>
      </c>
      <c r="Z634">
        <v>30890</v>
      </c>
      <c r="AA634" t="s">
        <v>11</v>
      </c>
      <c r="AC634" t="s">
        <v>2371</v>
      </c>
      <c r="AD634" t="s">
        <v>2372</v>
      </c>
      <c r="AE634" s="1">
        <v>41845.914097222223</v>
      </c>
    </row>
    <row r="635" spans="1:31" x14ac:dyDescent="0.15">
      <c r="A635">
        <v>634</v>
      </c>
      <c r="B635">
        <v>175</v>
      </c>
      <c r="C635">
        <v>914</v>
      </c>
      <c r="D635" t="s">
        <v>2361</v>
      </c>
      <c r="E635" t="s">
        <v>2362</v>
      </c>
      <c r="F635" t="s">
        <v>27</v>
      </c>
      <c r="I635" t="s">
        <v>5</v>
      </c>
      <c r="K635" t="s">
        <v>5</v>
      </c>
      <c r="M635" t="s">
        <v>5</v>
      </c>
      <c r="N635" t="s">
        <v>7</v>
      </c>
      <c r="Q635">
        <v>0</v>
      </c>
      <c r="S635">
        <v>-1</v>
      </c>
      <c r="T635" t="s">
        <v>5</v>
      </c>
      <c r="U635">
        <v>-1</v>
      </c>
      <c r="V635">
        <v>-1</v>
      </c>
      <c r="W635">
        <v>6.3387000000000002</v>
      </c>
      <c r="Z635">
        <v>-1</v>
      </c>
      <c r="AA635" t="s">
        <v>11</v>
      </c>
      <c r="AC635" t="s">
        <v>38</v>
      </c>
      <c r="AD635" t="s">
        <v>531</v>
      </c>
      <c r="AE635" s="1">
        <v>41845.9141087963</v>
      </c>
    </row>
    <row r="636" spans="1:31" x14ac:dyDescent="0.15">
      <c r="A636">
        <v>635</v>
      </c>
      <c r="B636">
        <v>175</v>
      </c>
      <c r="C636">
        <v>914</v>
      </c>
      <c r="D636" t="s">
        <v>2361</v>
      </c>
      <c r="E636" t="s">
        <v>2362</v>
      </c>
      <c r="F636" t="s">
        <v>36</v>
      </c>
      <c r="I636" t="s">
        <v>5</v>
      </c>
      <c r="K636" t="s">
        <v>5</v>
      </c>
      <c r="N636" t="s">
        <v>7</v>
      </c>
      <c r="Q636">
        <v>0</v>
      </c>
      <c r="S636">
        <v>-1</v>
      </c>
      <c r="T636" t="s">
        <v>5</v>
      </c>
      <c r="U636">
        <v>-1</v>
      </c>
      <c r="V636">
        <v>-1</v>
      </c>
      <c r="W636">
        <v>6.3387000000000002</v>
      </c>
      <c r="Z636">
        <v>-1</v>
      </c>
      <c r="AA636" t="s">
        <v>11</v>
      </c>
      <c r="AC636" t="s">
        <v>38</v>
      </c>
      <c r="AD636" t="s">
        <v>52</v>
      </c>
      <c r="AE636" s="1">
        <v>41845.914120370369</v>
      </c>
    </row>
    <row r="637" spans="1:31" x14ac:dyDescent="0.15">
      <c r="A637">
        <v>636</v>
      </c>
      <c r="B637">
        <v>175</v>
      </c>
      <c r="C637">
        <v>914</v>
      </c>
      <c r="D637" t="s">
        <v>2361</v>
      </c>
      <c r="E637" t="s">
        <v>2362</v>
      </c>
      <c r="F637" t="s">
        <v>40</v>
      </c>
      <c r="I637" t="s">
        <v>5</v>
      </c>
      <c r="K637" t="s">
        <v>5</v>
      </c>
      <c r="N637" t="s">
        <v>7</v>
      </c>
      <c r="Q637">
        <v>0</v>
      </c>
      <c r="S637">
        <v>-1</v>
      </c>
      <c r="T637" t="s">
        <v>5</v>
      </c>
      <c r="U637">
        <v>-1</v>
      </c>
      <c r="V637">
        <v>-1</v>
      </c>
      <c r="W637">
        <v>6.3387000000000002</v>
      </c>
      <c r="Z637">
        <v>-1</v>
      </c>
      <c r="AA637" t="s">
        <v>11</v>
      </c>
      <c r="AC637" t="s">
        <v>38</v>
      </c>
      <c r="AD637" t="s">
        <v>52</v>
      </c>
      <c r="AE637" s="1">
        <v>41845.914131944446</v>
      </c>
    </row>
    <row r="638" spans="1:31" x14ac:dyDescent="0.15">
      <c r="A638">
        <v>637</v>
      </c>
      <c r="B638">
        <v>175</v>
      </c>
      <c r="C638">
        <v>914</v>
      </c>
      <c r="D638" t="s">
        <v>2361</v>
      </c>
      <c r="E638" t="s">
        <v>2362</v>
      </c>
      <c r="F638" t="s">
        <v>49</v>
      </c>
      <c r="G638" t="s">
        <v>2363</v>
      </c>
      <c r="H638" t="s">
        <v>2364</v>
      </c>
      <c r="I638" t="s">
        <v>5</v>
      </c>
      <c r="K638" t="s">
        <v>5</v>
      </c>
      <c r="N638" t="s">
        <v>7</v>
      </c>
      <c r="O638" t="s">
        <v>2365</v>
      </c>
      <c r="P638" t="s">
        <v>2366</v>
      </c>
      <c r="Q638">
        <v>2</v>
      </c>
      <c r="T638" t="s">
        <v>5</v>
      </c>
      <c r="U638">
        <v>-1</v>
      </c>
      <c r="V638">
        <v>-1</v>
      </c>
      <c r="W638">
        <v>6.3387000000000002</v>
      </c>
      <c r="X638" t="s">
        <v>2367</v>
      </c>
      <c r="Y638" t="s">
        <v>2368</v>
      </c>
      <c r="Z638">
        <v>30890</v>
      </c>
      <c r="AA638" t="s">
        <v>11</v>
      </c>
      <c r="AC638" t="s">
        <v>2373</v>
      </c>
      <c r="AD638" t="s">
        <v>2374</v>
      </c>
      <c r="AE638" s="1">
        <v>41845.914155092592</v>
      </c>
    </row>
    <row r="639" spans="1:31" x14ac:dyDescent="0.15">
      <c r="A639">
        <v>638</v>
      </c>
      <c r="B639">
        <v>175</v>
      </c>
      <c r="C639">
        <v>914</v>
      </c>
      <c r="D639" t="s">
        <v>2361</v>
      </c>
      <c r="E639" t="s">
        <v>2362</v>
      </c>
      <c r="F639" t="s">
        <v>51</v>
      </c>
      <c r="I639" t="s">
        <v>5</v>
      </c>
      <c r="K639" t="s">
        <v>5</v>
      </c>
      <c r="N639" t="s">
        <v>7</v>
      </c>
      <c r="Q639">
        <v>0</v>
      </c>
      <c r="S639">
        <v>-1</v>
      </c>
      <c r="T639" t="s">
        <v>5</v>
      </c>
      <c r="U639">
        <v>-1</v>
      </c>
      <c r="V639">
        <v>-1</v>
      </c>
      <c r="W639">
        <v>6.3387000000000002</v>
      </c>
      <c r="Z639">
        <v>-1</v>
      </c>
      <c r="AA639" t="s">
        <v>11</v>
      </c>
      <c r="AC639" t="s">
        <v>38</v>
      </c>
      <c r="AD639" t="s">
        <v>52</v>
      </c>
      <c r="AE639" s="1">
        <v>41845.914155092592</v>
      </c>
    </row>
    <row r="640" spans="1:31" x14ac:dyDescent="0.15">
      <c r="A640">
        <v>639</v>
      </c>
      <c r="B640">
        <v>175</v>
      </c>
      <c r="C640">
        <v>914</v>
      </c>
      <c r="D640" t="s">
        <v>2361</v>
      </c>
      <c r="E640" t="s">
        <v>2362</v>
      </c>
      <c r="F640" t="s">
        <v>53</v>
      </c>
      <c r="I640" t="s">
        <v>5</v>
      </c>
      <c r="K640" t="s">
        <v>5</v>
      </c>
      <c r="N640" t="s">
        <v>7</v>
      </c>
      <c r="Q640">
        <v>0</v>
      </c>
      <c r="S640">
        <v>-1</v>
      </c>
      <c r="T640" t="s">
        <v>5</v>
      </c>
      <c r="U640">
        <v>-1</v>
      </c>
      <c r="V640">
        <v>-1</v>
      </c>
      <c r="W640">
        <v>6.3387000000000002</v>
      </c>
      <c r="Z640">
        <v>-1</v>
      </c>
      <c r="AA640" t="s">
        <v>11</v>
      </c>
      <c r="AC640" t="s">
        <v>38</v>
      </c>
      <c r="AD640" t="s">
        <v>52</v>
      </c>
      <c r="AE640" s="1">
        <v>41845.914178240739</v>
      </c>
    </row>
    <row r="641" spans="1:31" x14ac:dyDescent="0.15">
      <c r="A641">
        <v>640</v>
      </c>
      <c r="B641">
        <v>175</v>
      </c>
      <c r="C641">
        <v>914</v>
      </c>
      <c r="D641" t="s">
        <v>2361</v>
      </c>
      <c r="E641" t="s">
        <v>2362</v>
      </c>
      <c r="F641" t="s">
        <v>54</v>
      </c>
      <c r="I641" t="s">
        <v>5</v>
      </c>
      <c r="K641" t="s">
        <v>5</v>
      </c>
      <c r="N641" t="s">
        <v>7</v>
      </c>
      <c r="Q641">
        <v>0</v>
      </c>
      <c r="S641">
        <v>-1</v>
      </c>
      <c r="T641" t="s">
        <v>5</v>
      </c>
      <c r="U641">
        <v>-1</v>
      </c>
      <c r="V641">
        <v>-1</v>
      </c>
      <c r="W641">
        <v>6.3387000000000002</v>
      </c>
      <c r="Z641">
        <v>-1</v>
      </c>
      <c r="AA641" t="s">
        <v>11</v>
      </c>
      <c r="AC641" t="s">
        <v>38</v>
      </c>
      <c r="AD641" t="s">
        <v>52</v>
      </c>
      <c r="AE641" s="1">
        <v>41845.914178240739</v>
      </c>
    </row>
    <row r="642" spans="1:31" x14ac:dyDescent="0.15">
      <c r="A642">
        <v>641</v>
      </c>
      <c r="B642">
        <v>175</v>
      </c>
      <c r="C642">
        <v>2446</v>
      </c>
      <c r="D642" t="s">
        <v>2375</v>
      </c>
      <c r="E642" t="s">
        <v>2376</v>
      </c>
      <c r="F642" t="s">
        <v>2</v>
      </c>
      <c r="G642" t="s">
        <v>2377</v>
      </c>
      <c r="H642" t="s">
        <v>2378</v>
      </c>
      <c r="I642" t="s">
        <v>5</v>
      </c>
      <c r="K642" t="s">
        <v>6</v>
      </c>
      <c r="L642" t="s">
        <v>2379</v>
      </c>
      <c r="N642" t="s">
        <v>7</v>
      </c>
      <c r="P642" t="s">
        <v>2380</v>
      </c>
      <c r="Q642">
        <v>112</v>
      </c>
      <c r="R642" t="s">
        <v>2381</v>
      </c>
      <c r="S642">
        <v>60</v>
      </c>
      <c r="T642" t="s">
        <v>1340</v>
      </c>
      <c r="U642">
        <v>-1</v>
      </c>
      <c r="V642">
        <v>-1</v>
      </c>
      <c r="W642">
        <v>6.3387000000000002</v>
      </c>
      <c r="X642" t="s">
        <v>2382</v>
      </c>
      <c r="Y642" t="s">
        <v>2383</v>
      </c>
      <c r="Z642">
        <v>21354</v>
      </c>
      <c r="AA642" t="s">
        <v>11</v>
      </c>
      <c r="AC642" t="s">
        <v>2384</v>
      </c>
      <c r="AD642" t="s">
        <v>2385</v>
      </c>
      <c r="AE642" s="1">
        <v>41845.914375</v>
      </c>
    </row>
    <row r="643" spans="1:31" x14ac:dyDescent="0.15">
      <c r="A643">
        <v>642</v>
      </c>
      <c r="B643">
        <v>175</v>
      </c>
      <c r="C643">
        <v>2446</v>
      </c>
      <c r="D643" t="s">
        <v>2375</v>
      </c>
      <c r="E643" t="s">
        <v>2376</v>
      </c>
      <c r="F643" t="s">
        <v>14</v>
      </c>
      <c r="G643" t="s">
        <v>2386</v>
      </c>
      <c r="H643" t="s">
        <v>2387</v>
      </c>
      <c r="I643" t="s">
        <v>5</v>
      </c>
      <c r="J643" t="s">
        <v>2388</v>
      </c>
      <c r="K643" t="s">
        <v>17</v>
      </c>
      <c r="L643" t="s">
        <v>446</v>
      </c>
      <c r="N643" t="s">
        <v>7</v>
      </c>
      <c r="O643" t="s">
        <v>2389</v>
      </c>
      <c r="P643" t="s">
        <v>2390</v>
      </c>
      <c r="Q643">
        <v>100</v>
      </c>
      <c r="R643" t="s">
        <v>2391</v>
      </c>
      <c r="S643">
        <v>65</v>
      </c>
      <c r="T643" t="s">
        <v>973</v>
      </c>
      <c r="U643">
        <v>-1</v>
      </c>
      <c r="V643">
        <v>-1</v>
      </c>
      <c r="W643">
        <v>6.3387000000000002</v>
      </c>
      <c r="X643" t="s">
        <v>2392</v>
      </c>
      <c r="Y643" t="s">
        <v>2393</v>
      </c>
      <c r="Z643">
        <v>22838</v>
      </c>
      <c r="AA643" t="s">
        <v>11</v>
      </c>
      <c r="AC643" t="s">
        <v>2394</v>
      </c>
      <c r="AD643" t="s">
        <v>2395</v>
      </c>
      <c r="AE643" s="1">
        <v>41845.914421296293</v>
      </c>
    </row>
    <row r="644" spans="1:31" x14ac:dyDescent="0.15">
      <c r="A644">
        <v>643</v>
      </c>
      <c r="B644">
        <v>175</v>
      </c>
      <c r="C644">
        <v>2446</v>
      </c>
      <c r="D644" t="s">
        <v>2375</v>
      </c>
      <c r="E644" t="s">
        <v>2376</v>
      </c>
      <c r="F644" t="s">
        <v>24</v>
      </c>
      <c r="G644" t="s">
        <v>2386</v>
      </c>
      <c r="H644" t="s">
        <v>2387</v>
      </c>
      <c r="I644" t="s">
        <v>5</v>
      </c>
      <c r="J644" t="s">
        <v>2388</v>
      </c>
      <c r="K644" t="s">
        <v>17</v>
      </c>
      <c r="L644" t="s">
        <v>446</v>
      </c>
      <c r="N644" t="s">
        <v>7</v>
      </c>
      <c r="O644" t="s">
        <v>2389</v>
      </c>
      <c r="P644" t="s">
        <v>2390</v>
      </c>
      <c r="Q644">
        <v>26</v>
      </c>
      <c r="R644" t="s">
        <v>2391</v>
      </c>
      <c r="S644">
        <v>65</v>
      </c>
      <c r="T644" t="s">
        <v>973</v>
      </c>
      <c r="U644">
        <v>-1</v>
      </c>
      <c r="V644">
        <v>-1</v>
      </c>
      <c r="W644">
        <v>6.3387000000000002</v>
      </c>
      <c r="X644" t="s">
        <v>2392</v>
      </c>
      <c r="Y644" t="s">
        <v>2393</v>
      </c>
      <c r="Z644">
        <v>31552</v>
      </c>
      <c r="AA644" t="s">
        <v>11</v>
      </c>
      <c r="AC644" t="s">
        <v>2396</v>
      </c>
      <c r="AD644" t="s">
        <v>2397</v>
      </c>
      <c r="AE644" s="1">
        <v>41845.914467592593</v>
      </c>
    </row>
    <row r="645" spans="1:31" x14ac:dyDescent="0.15">
      <c r="A645">
        <v>644</v>
      </c>
      <c r="B645">
        <v>175</v>
      </c>
      <c r="C645">
        <v>2446</v>
      </c>
      <c r="D645" t="s">
        <v>2375</v>
      </c>
      <c r="E645" t="s">
        <v>2376</v>
      </c>
      <c r="F645" t="s">
        <v>27</v>
      </c>
      <c r="G645" t="s">
        <v>2398</v>
      </c>
      <c r="I645" t="s">
        <v>5</v>
      </c>
      <c r="J645" t="s">
        <v>2388</v>
      </c>
      <c r="K645" t="s">
        <v>17</v>
      </c>
      <c r="L645" t="s">
        <v>2399</v>
      </c>
      <c r="M645" t="s">
        <v>5</v>
      </c>
      <c r="N645" t="s">
        <v>7</v>
      </c>
      <c r="P645" t="s">
        <v>2400</v>
      </c>
      <c r="Q645">
        <v>4</v>
      </c>
      <c r="R645" t="s">
        <v>2401</v>
      </c>
      <c r="S645">
        <v>-1</v>
      </c>
      <c r="T645" t="s">
        <v>80</v>
      </c>
      <c r="U645">
        <v>-1</v>
      </c>
      <c r="V645">
        <v>-1</v>
      </c>
      <c r="W645">
        <v>6.3387000000000002</v>
      </c>
      <c r="Y645" t="s">
        <v>2402</v>
      </c>
      <c r="Z645">
        <v>23560</v>
      </c>
      <c r="AA645" t="s">
        <v>11</v>
      </c>
      <c r="AB645" t="s">
        <v>2403</v>
      </c>
      <c r="AC645" t="s">
        <v>2404</v>
      </c>
      <c r="AD645" t="s">
        <v>2405</v>
      </c>
      <c r="AE645" s="1">
        <v>41845.914490740739</v>
      </c>
    </row>
    <row r="646" spans="1:31" x14ac:dyDescent="0.15">
      <c r="A646">
        <v>645</v>
      </c>
      <c r="B646">
        <v>175</v>
      </c>
      <c r="C646">
        <v>2446</v>
      </c>
      <c r="D646" t="s">
        <v>2375</v>
      </c>
      <c r="E646" t="s">
        <v>2376</v>
      </c>
      <c r="F646" t="s">
        <v>36</v>
      </c>
      <c r="I646" t="s">
        <v>5</v>
      </c>
      <c r="K646" t="s">
        <v>5</v>
      </c>
      <c r="N646" t="s">
        <v>7</v>
      </c>
      <c r="Q646">
        <v>0</v>
      </c>
      <c r="S646">
        <v>-1</v>
      </c>
      <c r="T646" t="s">
        <v>5</v>
      </c>
      <c r="U646">
        <v>-1</v>
      </c>
      <c r="V646">
        <v>-1</v>
      </c>
      <c r="W646">
        <v>6.3387000000000002</v>
      </c>
      <c r="Z646">
        <v>-1</v>
      </c>
      <c r="AA646" t="s">
        <v>11</v>
      </c>
      <c r="AC646" t="s">
        <v>38</v>
      </c>
      <c r="AD646" t="s">
        <v>52</v>
      </c>
      <c r="AE646" s="1">
        <v>41845.914502314816</v>
      </c>
    </row>
    <row r="647" spans="1:31" x14ac:dyDescent="0.15">
      <c r="A647">
        <v>646</v>
      </c>
      <c r="B647">
        <v>175</v>
      </c>
      <c r="C647">
        <v>2446</v>
      </c>
      <c r="D647" t="s">
        <v>2375</v>
      </c>
      <c r="E647" t="s">
        <v>2376</v>
      </c>
      <c r="F647" t="s">
        <v>40</v>
      </c>
      <c r="G647" t="s">
        <v>2406</v>
      </c>
      <c r="H647" t="s">
        <v>2407</v>
      </c>
      <c r="I647" t="s">
        <v>5</v>
      </c>
      <c r="K647" t="s">
        <v>5</v>
      </c>
      <c r="N647" t="s">
        <v>7</v>
      </c>
      <c r="O647" t="s">
        <v>2408</v>
      </c>
      <c r="P647" t="s">
        <v>2409</v>
      </c>
      <c r="Q647">
        <v>2</v>
      </c>
      <c r="R647" t="s">
        <v>2410</v>
      </c>
      <c r="S647">
        <v>50</v>
      </c>
      <c r="T647" t="s">
        <v>5</v>
      </c>
      <c r="U647">
        <v>-1</v>
      </c>
      <c r="V647">
        <v>-1</v>
      </c>
      <c r="W647">
        <v>6.3387000000000002</v>
      </c>
      <c r="Y647" t="s">
        <v>2411</v>
      </c>
      <c r="Z647">
        <v>360</v>
      </c>
      <c r="AA647" t="s">
        <v>11</v>
      </c>
      <c r="AC647" t="s">
        <v>2412</v>
      </c>
      <c r="AD647" t="s">
        <v>2413</v>
      </c>
      <c r="AE647" s="1">
        <v>41845.914513888885</v>
      </c>
    </row>
    <row r="648" spans="1:31" x14ac:dyDescent="0.15">
      <c r="A648">
        <v>647</v>
      </c>
      <c r="B648">
        <v>175</v>
      </c>
      <c r="C648">
        <v>2446</v>
      </c>
      <c r="D648" t="s">
        <v>2375</v>
      </c>
      <c r="E648" t="s">
        <v>2376</v>
      </c>
      <c r="F648" t="s">
        <v>49</v>
      </c>
      <c r="G648" t="s">
        <v>2386</v>
      </c>
      <c r="H648" t="s">
        <v>2387</v>
      </c>
      <c r="I648" t="s">
        <v>5</v>
      </c>
      <c r="K648" t="s">
        <v>5</v>
      </c>
      <c r="N648" t="s">
        <v>7</v>
      </c>
      <c r="O648" t="s">
        <v>2389</v>
      </c>
      <c r="P648" t="s">
        <v>2390</v>
      </c>
      <c r="Q648">
        <v>10</v>
      </c>
      <c r="T648" t="s">
        <v>5</v>
      </c>
      <c r="U648">
        <v>-1</v>
      </c>
      <c r="V648">
        <v>-1</v>
      </c>
      <c r="W648">
        <v>6.3387000000000002</v>
      </c>
      <c r="X648" t="s">
        <v>2392</v>
      </c>
      <c r="Y648" t="s">
        <v>2393</v>
      </c>
      <c r="Z648">
        <v>22838</v>
      </c>
      <c r="AA648" t="s">
        <v>11</v>
      </c>
      <c r="AC648" t="s">
        <v>2414</v>
      </c>
      <c r="AD648" t="s">
        <v>2415</v>
      </c>
      <c r="AE648" s="1">
        <v>41845.914537037039</v>
      </c>
    </row>
    <row r="649" spans="1:31" x14ac:dyDescent="0.15">
      <c r="A649">
        <v>648</v>
      </c>
      <c r="B649">
        <v>175</v>
      </c>
      <c r="C649">
        <v>2446</v>
      </c>
      <c r="D649" t="s">
        <v>2375</v>
      </c>
      <c r="E649" t="s">
        <v>2376</v>
      </c>
      <c r="F649" t="s">
        <v>51</v>
      </c>
      <c r="G649" t="s">
        <v>2377</v>
      </c>
      <c r="H649" t="s">
        <v>2378</v>
      </c>
      <c r="I649" t="s">
        <v>5</v>
      </c>
      <c r="K649" t="s">
        <v>5</v>
      </c>
      <c r="N649" t="s">
        <v>7</v>
      </c>
      <c r="P649" t="s">
        <v>2380</v>
      </c>
      <c r="Q649">
        <v>9</v>
      </c>
      <c r="S649">
        <v>-1</v>
      </c>
      <c r="T649" t="s">
        <v>5</v>
      </c>
      <c r="U649">
        <v>-1</v>
      </c>
      <c r="V649">
        <v>-1</v>
      </c>
      <c r="W649">
        <v>6.3387000000000002</v>
      </c>
      <c r="Y649" t="s">
        <v>2383</v>
      </c>
      <c r="Z649">
        <v>-1</v>
      </c>
      <c r="AA649" t="s">
        <v>11</v>
      </c>
      <c r="AC649" t="s">
        <v>2416</v>
      </c>
      <c r="AD649" t="s">
        <v>2417</v>
      </c>
      <c r="AE649" s="1">
        <v>41845.914560185185</v>
      </c>
    </row>
    <row r="650" spans="1:31" x14ac:dyDescent="0.15">
      <c r="A650">
        <v>649</v>
      </c>
      <c r="B650">
        <v>175</v>
      </c>
      <c r="C650">
        <v>2446</v>
      </c>
      <c r="D650" t="s">
        <v>2375</v>
      </c>
      <c r="E650" t="s">
        <v>2376</v>
      </c>
      <c r="F650" t="s">
        <v>53</v>
      </c>
      <c r="I650" t="s">
        <v>5</v>
      </c>
      <c r="K650" t="s">
        <v>5</v>
      </c>
      <c r="N650" t="s">
        <v>7</v>
      </c>
      <c r="Q650">
        <v>0</v>
      </c>
      <c r="S650">
        <v>-1</v>
      </c>
      <c r="T650" t="s">
        <v>5</v>
      </c>
      <c r="U650">
        <v>-1</v>
      </c>
      <c r="V650">
        <v>-1</v>
      </c>
      <c r="W650">
        <v>6.3387000000000002</v>
      </c>
      <c r="Z650">
        <v>-1</v>
      </c>
      <c r="AA650" t="s">
        <v>11</v>
      </c>
      <c r="AC650" t="s">
        <v>38</v>
      </c>
      <c r="AD650" t="s">
        <v>52</v>
      </c>
      <c r="AE650" s="1">
        <v>41845.914571759262</v>
      </c>
    </row>
    <row r="651" spans="1:31" x14ac:dyDescent="0.15">
      <c r="A651">
        <v>650</v>
      </c>
      <c r="B651">
        <v>175</v>
      </c>
      <c r="C651">
        <v>2446</v>
      </c>
      <c r="D651" t="s">
        <v>2375</v>
      </c>
      <c r="E651" t="s">
        <v>2376</v>
      </c>
      <c r="F651" t="s">
        <v>54</v>
      </c>
      <c r="I651" t="s">
        <v>5</v>
      </c>
      <c r="K651" t="s">
        <v>5</v>
      </c>
      <c r="N651" t="s">
        <v>7</v>
      </c>
      <c r="Q651">
        <v>0</v>
      </c>
      <c r="S651">
        <v>-1</v>
      </c>
      <c r="T651" t="s">
        <v>5</v>
      </c>
      <c r="U651">
        <v>-1</v>
      </c>
      <c r="V651">
        <v>-1</v>
      </c>
      <c r="W651">
        <v>6.3387000000000002</v>
      </c>
      <c r="Z651">
        <v>-1</v>
      </c>
      <c r="AA651" t="s">
        <v>11</v>
      </c>
      <c r="AC651" t="s">
        <v>38</v>
      </c>
      <c r="AD651" t="s">
        <v>52</v>
      </c>
      <c r="AE651" s="1">
        <v>41845.914583333331</v>
      </c>
    </row>
    <row r="652" spans="1:31" x14ac:dyDescent="0.15">
      <c r="A652">
        <v>651</v>
      </c>
      <c r="B652">
        <v>175</v>
      </c>
      <c r="C652">
        <v>1178</v>
      </c>
      <c r="D652" t="s">
        <v>2418</v>
      </c>
      <c r="E652" t="s">
        <v>2419</v>
      </c>
      <c r="F652" t="s">
        <v>2</v>
      </c>
      <c r="G652" t="s">
        <v>2420</v>
      </c>
      <c r="H652" t="s">
        <v>2421</v>
      </c>
      <c r="I652" t="s">
        <v>5</v>
      </c>
      <c r="K652" t="s">
        <v>6</v>
      </c>
      <c r="N652" t="s">
        <v>7</v>
      </c>
      <c r="O652" t="s">
        <v>2422</v>
      </c>
      <c r="P652" t="s">
        <v>2423</v>
      </c>
      <c r="Q652">
        <v>64</v>
      </c>
      <c r="R652" t="s">
        <v>2424</v>
      </c>
      <c r="S652">
        <v>75</v>
      </c>
      <c r="T652" t="s">
        <v>2425</v>
      </c>
      <c r="U652">
        <v>-1</v>
      </c>
      <c r="V652">
        <v>-1</v>
      </c>
      <c r="W652">
        <v>6.3387000000000002</v>
      </c>
      <c r="X652" t="s">
        <v>2426</v>
      </c>
      <c r="Y652" t="s">
        <v>2427</v>
      </c>
      <c r="Z652">
        <v>44280</v>
      </c>
      <c r="AA652" t="s">
        <v>11</v>
      </c>
      <c r="AC652" t="s">
        <v>2428</v>
      </c>
      <c r="AD652" t="s">
        <v>2429</v>
      </c>
      <c r="AE652" s="1">
        <v>41845.914699074077</v>
      </c>
    </row>
    <row r="653" spans="1:31" x14ac:dyDescent="0.15">
      <c r="A653">
        <v>652</v>
      </c>
      <c r="B653">
        <v>175</v>
      </c>
      <c r="C653">
        <v>1178</v>
      </c>
      <c r="D653" t="s">
        <v>2418</v>
      </c>
      <c r="E653" t="s">
        <v>2419</v>
      </c>
      <c r="F653" t="s">
        <v>14</v>
      </c>
      <c r="G653" t="s">
        <v>2430</v>
      </c>
      <c r="H653" t="s">
        <v>2431</v>
      </c>
      <c r="I653" t="s">
        <v>5</v>
      </c>
      <c r="K653" t="s">
        <v>17</v>
      </c>
      <c r="L653" t="s">
        <v>2432</v>
      </c>
      <c r="N653" t="s">
        <v>7</v>
      </c>
      <c r="O653" t="s">
        <v>2433</v>
      </c>
      <c r="P653" t="s">
        <v>2434</v>
      </c>
      <c r="Q653">
        <v>110</v>
      </c>
      <c r="S653">
        <v>80</v>
      </c>
      <c r="T653" t="s">
        <v>2435</v>
      </c>
      <c r="U653">
        <v>-1</v>
      </c>
      <c r="V653">
        <v>-1</v>
      </c>
      <c r="W653">
        <v>6.3387000000000002</v>
      </c>
      <c r="X653" t="s">
        <v>2426</v>
      </c>
      <c r="Y653" t="s">
        <v>2436</v>
      </c>
      <c r="Z653">
        <v>44408</v>
      </c>
      <c r="AA653" t="s">
        <v>11</v>
      </c>
      <c r="AC653" t="s">
        <v>2437</v>
      </c>
      <c r="AD653" t="s">
        <v>2438</v>
      </c>
      <c r="AE653" s="1">
        <v>41845.914756944447</v>
      </c>
    </row>
    <row r="654" spans="1:31" x14ac:dyDescent="0.15">
      <c r="A654">
        <v>653</v>
      </c>
      <c r="B654">
        <v>175</v>
      </c>
      <c r="C654">
        <v>1178</v>
      </c>
      <c r="D654" t="s">
        <v>2418</v>
      </c>
      <c r="E654" t="s">
        <v>2419</v>
      </c>
      <c r="F654" t="s">
        <v>24</v>
      </c>
      <c r="G654" t="s">
        <v>2430</v>
      </c>
      <c r="H654" t="s">
        <v>2431</v>
      </c>
      <c r="I654" t="s">
        <v>5</v>
      </c>
      <c r="K654" t="s">
        <v>17</v>
      </c>
      <c r="L654" t="s">
        <v>2432</v>
      </c>
      <c r="N654" t="s">
        <v>7</v>
      </c>
      <c r="O654" t="s">
        <v>2433</v>
      </c>
      <c r="P654" t="s">
        <v>2434</v>
      </c>
      <c r="Q654">
        <v>28</v>
      </c>
      <c r="S654">
        <v>80</v>
      </c>
      <c r="T654" t="s">
        <v>2435</v>
      </c>
      <c r="U654">
        <v>-1</v>
      </c>
      <c r="V654">
        <v>-1</v>
      </c>
      <c r="W654">
        <v>6.3387000000000002</v>
      </c>
      <c r="X654" t="s">
        <v>2426</v>
      </c>
      <c r="Y654" t="s">
        <v>2436</v>
      </c>
      <c r="Z654">
        <v>44408</v>
      </c>
      <c r="AA654" t="s">
        <v>11</v>
      </c>
      <c r="AC654" t="s">
        <v>2439</v>
      </c>
      <c r="AD654" t="s">
        <v>2440</v>
      </c>
      <c r="AE654" s="1">
        <v>41845.914803240739</v>
      </c>
    </row>
    <row r="655" spans="1:31" x14ac:dyDescent="0.15">
      <c r="A655">
        <v>654</v>
      </c>
      <c r="B655">
        <v>175</v>
      </c>
      <c r="C655">
        <v>1178</v>
      </c>
      <c r="D655" t="s">
        <v>2418</v>
      </c>
      <c r="E655" t="s">
        <v>2419</v>
      </c>
      <c r="F655" t="s">
        <v>27</v>
      </c>
      <c r="G655" t="s">
        <v>2441</v>
      </c>
      <c r="I655" t="s">
        <v>5</v>
      </c>
      <c r="K655" t="s">
        <v>17</v>
      </c>
      <c r="L655" t="s">
        <v>2442</v>
      </c>
      <c r="M655" t="s">
        <v>5</v>
      </c>
      <c r="N655" t="s">
        <v>7</v>
      </c>
      <c r="O655" t="s">
        <v>2443</v>
      </c>
      <c r="P655" t="s">
        <v>2444</v>
      </c>
      <c r="Q655">
        <v>1</v>
      </c>
      <c r="R655" t="s">
        <v>2445</v>
      </c>
      <c r="S655">
        <v>175</v>
      </c>
      <c r="T655" t="s">
        <v>2446</v>
      </c>
      <c r="U655">
        <v>-1</v>
      </c>
      <c r="V655">
        <v>-1</v>
      </c>
      <c r="W655">
        <v>6.3387000000000002</v>
      </c>
      <c r="Y655" t="s">
        <v>2447</v>
      </c>
      <c r="Z655">
        <v>107200</v>
      </c>
      <c r="AA655" t="s">
        <v>11</v>
      </c>
      <c r="AB655" t="s">
        <v>1697</v>
      </c>
      <c r="AC655" t="s">
        <v>2448</v>
      </c>
      <c r="AD655" t="s">
        <v>2449</v>
      </c>
      <c r="AE655" s="1">
        <v>41845.914814814816</v>
      </c>
    </row>
    <row r="656" spans="1:31" x14ac:dyDescent="0.15">
      <c r="A656">
        <v>655</v>
      </c>
      <c r="B656">
        <v>175</v>
      </c>
      <c r="C656">
        <v>1178</v>
      </c>
      <c r="D656" t="s">
        <v>2418</v>
      </c>
      <c r="E656" t="s">
        <v>2419</v>
      </c>
      <c r="F656" t="s">
        <v>36</v>
      </c>
      <c r="G656" t="s">
        <v>2420</v>
      </c>
      <c r="H656" t="s">
        <v>2421</v>
      </c>
      <c r="I656" t="s">
        <v>5</v>
      </c>
      <c r="K656" t="s">
        <v>6</v>
      </c>
      <c r="N656" t="s">
        <v>7</v>
      </c>
      <c r="O656" t="s">
        <v>2422</v>
      </c>
      <c r="P656" t="s">
        <v>2423</v>
      </c>
      <c r="Q656">
        <v>37</v>
      </c>
      <c r="R656" t="s">
        <v>2424</v>
      </c>
      <c r="S656">
        <v>75</v>
      </c>
      <c r="T656" t="s">
        <v>2425</v>
      </c>
      <c r="U656">
        <v>-1</v>
      </c>
      <c r="V656">
        <v>-1</v>
      </c>
      <c r="W656">
        <v>6.3387000000000002</v>
      </c>
      <c r="X656" t="s">
        <v>2426</v>
      </c>
      <c r="Y656" t="s">
        <v>2427</v>
      </c>
      <c r="Z656">
        <v>44280</v>
      </c>
      <c r="AA656" t="s">
        <v>11</v>
      </c>
      <c r="AC656" t="s">
        <v>2450</v>
      </c>
      <c r="AD656" t="s">
        <v>2451</v>
      </c>
      <c r="AE656" s="1">
        <v>41845.914849537039</v>
      </c>
    </row>
    <row r="657" spans="1:31" x14ac:dyDescent="0.15">
      <c r="A657">
        <v>656</v>
      </c>
      <c r="B657">
        <v>175</v>
      </c>
      <c r="C657">
        <v>1178</v>
      </c>
      <c r="D657" t="s">
        <v>2418</v>
      </c>
      <c r="E657" t="s">
        <v>2419</v>
      </c>
      <c r="F657" t="s">
        <v>40</v>
      </c>
      <c r="I657" t="s">
        <v>5</v>
      </c>
      <c r="K657" t="s">
        <v>5</v>
      </c>
      <c r="N657" t="s">
        <v>7</v>
      </c>
      <c r="Q657">
        <v>0</v>
      </c>
      <c r="S657">
        <v>-1</v>
      </c>
      <c r="T657" t="s">
        <v>5</v>
      </c>
      <c r="U657">
        <v>-1</v>
      </c>
      <c r="V657">
        <v>-1</v>
      </c>
      <c r="W657">
        <v>6.3387000000000002</v>
      </c>
      <c r="Z657">
        <v>-1</v>
      </c>
      <c r="AA657" t="s">
        <v>11</v>
      </c>
      <c r="AC657" t="s">
        <v>38</v>
      </c>
      <c r="AD657" t="s">
        <v>52</v>
      </c>
      <c r="AE657" s="1">
        <v>41845.914861111109</v>
      </c>
    </row>
    <row r="658" spans="1:31" x14ac:dyDescent="0.15">
      <c r="A658">
        <v>657</v>
      </c>
      <c r="B658">
        <v>175</v>
      </c>
      <c r="C658">
        <v>1178</v>
      </c>
      <c r="D658" t="s">
        <v>2418</v>
      </c>
      <c r="E658" t="s">
        <v>2419</v>
      </c>
      <c r="F658" t="s">
        <v>49</v>
      </c>
      <c r="G658" t="s">
        <v>2430</v>
      </c>
      <c r="H658" t="s">
        <v>2431</v>
      </c>
      <c r="I658" t="s">
        <v>5</v>
      </c>
      <c r="K658" t="s">
        <v>5</v>
      </c>
      <c r="N658" t="s">
        <v>7</v>
      </c>
      <c r="O658" t="s">
        <v>2433</v>
      </c>
      <c r="P658" t="s">
        <v>2434</v>
      </c>
      <c r="Q658">
        <v>1</v>
      </c>
      <c r="T658" t="s">
        <v>5</v>
      </c>
      <c r="U658">
        <v>-1</v>
      </c>
      <c r="V658">
        <v>-1</v>
      </c>
      <c r="W658">
        <v>6.3387000000000002</v>
      </c>
      <c r="X658" t="s">
        <v>2426</v>
      </c>
      <c r="Y658" t="s">
        <v>2436</v>
      </c>
      <c r="Z658">
        <v>44408</v>
      </c>
      <c r="AA658" t="s">
        <v>11</v>
      </c>
      <c r="AC658" t="s">
        <v>2452</v>
      </c>
      <c r="AD658" t="s">
        <v>2453</v>
      </c>
      <c r="AE658" s="1">
        <v>41845.914872685185</v>
      </c>
    </row>
    <row r="659" spans="1:31" x14ac:dyDescent="0.15">
      <c r="A659">
        <v>658</v>
      </c>
      <c r="B659">
        <v>175</v>
      </c>
      <c r="C659">
        <v>1178</v>
      </c>
      <c r="D659" t="s">
        <v>2418</v>
      </c>
      <c r="E659" t="s">
        <v>2419</v>
      </c>
      <c r="F659" t="s">
        <v>51</v>
      </c>
      <c r="I659" t="s">
        <v>5</v>
      </c>
      <c r="K659" t="s">
        <v>5</v>
      </c>
      <c r="N659" t="s">
        <v>7</v>
      </c>
      <c r="Q659">
        <v>0</v>
      </c>
      <c r="S659">
        <v>-1</v>
      </c>
      <c r="T659" t="s">
        <v>5</v>
      </c>
      <c r="U659">
        <v>-1</v>
      </c>
      <c r="V659">
        <v>-1</v>
      </c>
      <c r="W659">
        <v>6.3387000000000002</v>
      </c>
      <c r="Z659">
        <v>-1</v>
      </c>
      <c r="AA659" t="s">
        <v>11</v>
      </c>
      <c r="AC659" t="s">
        <v>38</v>
      </c>
      <c r="AD659" t="s">
        <v>2454</v>
      </c>
      <c r="AE659" s="1">
        <v>41845.914884259262</v>
      </c>
    </row>
    <row r="660" spans="1:31" x14ac:dyDescent="0.15">
      <c r="A660">
        <v>659</v>
      </c>
      <c r="B660">
        <v>175</v>
      </c>
      <c r="C660">
        <v>1178</v>
      </c>
      <c r="D660" t="s">
        <v>2418</v>
      </c>
      <c r="E660" t="s">
        <v>2419</v>
      </c>
      <c r="F660" t="s">
        <v>53</v>
      </c>
      <c r="I660" t="s">
        <v>5</v>
      </c>
      <c r="K660" t="s">
        <v>5</v>
      </c>
      <c r="N660" t="s">
        <v>7</v>
      </c>
      <c r="Q660">
        <v>0</v>
      </c>
      <c r="S660">
        <v>-1</v>
      </c>
      <c r="T660" t="s">
        <v>5</v>
      </c>
      <c r="U660">
        <v>-1</v>
      </c>
      <c r="V660">
        <v>-1</v>
      </c>
      <c r="W660">
        <v>6.3387000000000002</v>
      </c>
      <c r="Z660">
        <v>-1</v>
      </c>
      <c r="AA660" t="s">
        <v>11</v>
      </c>
      <c r="AC660" t="s">
        <v>38</v>
      </c>
      <c r="AD660" t="s">
        <v>52</v>
      </c>
      <c r="AE660" s="1">
        <v>41845.914895833332</v>
      </c>
    </row>
    <row r="661" spans="1:31" x14ac:dyDescent="0.15">
      <c r="A661">
        <v>660</v>
      </c>
      <c r="B661">
        <v>175</v>
      </c>
      <c r="C661">
        <v>1178</v>
      </c>
      <c r="D661" t="s">
        <v>2418</v>
      </c>
      <c r="E661" t="s">
        <v>2419</v>
      </c>
      <c r="F661" t="s">
        <v>54</v>
      </c>
      <c r="I661" t="s">
        <v>5</v>
      </c>
      <c r="K661" t="s">
        <v>5</v>
      </c>
      <c r="N661" t="s">
        <v>7</v>
      </c>
      <c r="Q661">
        <v>0</v>
      </c>
      <c r="S661">
        <v>-1</v>
      </c>
      <c r="T661" t="s">
        <v>5</v>
      </c>
      <c r="U661">
        <v>-1</v>
      </c>
      <c r="V661">
        <v>-1</v>
      </c>
      <c r="W661">
        <v>6.3387000000000002</v>
      </c>
      <c r="Z661">
        <v>-1</v>
      </c>
      <c r="AA661" t="s">
        <v>11</v>
      </c>
      <c r="AC661" t="s">
        <v>38</v>
      </c>
      <c r="AD661" t="s">
        <v>52</v>
      </c>
      <c r="AE661" s="1">
        <v>41845.914907407408</v>
      </c>
    </row>
    <row r="662" spans="1:31" x14ac:dyDescent="0.15">
      <c r="A662">
        <v>661</v>
      </c>
      <c r="B662">
        <v>175</v>
      </c>
      <c r="C662">
        <v>5862</v>
      </c>
      <c r="D662" t="s">
        <v>2455</v>
      </c>
      <c r="E662" t="s">
        <v>2456</v>
      </c>
      <c r="F662" t="s">
        <v>2</v>
      </c>
      <c r="G662" t="s">
        <v>2457</v>
      </c>
      <c r="H662" t="s">
        <v>1418</v>
      </c>
      <c r="I662" t="s">
        <v>5</v>
      </c>
      <c r="K662" t="s">
        <v>6</v>
      </c>
      <c r="L662" t="s">
        <v>792</v>
      </c>
      <c r="N662" t="s">
        <v>7</v>
      </c>
      <c r="P662" t="s">
        <v>2458</v>
      </c>
      <c r="Q662">
        <v>54</v>
      </c>
      <c r="R662" t="s">
        <v>61</v>
      </c>
      <c r="S662">
        <v>70</v>
      </c>
      <c r="T662" t="s">
        <v>5</v>
      </c>
      <c r="U662">
        <v>-1</v>
      </c>
      <c r="V662">
        <v>-1</v>
      </c>
      <c r="W662">
        <v>6.3387000000000002</v>
      </c>
      <c r="X662" t="s">
        <v>2459</v>
      </c>
      <c r="Y662" t="s">
        <v>2460</v>
      </c>
      <c r="Z662">
        <v>38260</v>
      </c>
      <c r="AA662" t="s">
        <v>11</v>
      </c>
      <c r="AC662" t="s">
        <v>2461</v>
      </c>
      <c r="AD662" t="s">
        <v>2462</v>
      </c>
      <c r="AE662" s="1">
        <v>41845.915023148147</v>
      </c>
    </row>
    <row r="663" spans="1:31" x14ac:dyDescent="0.15">
      <c r="A663">
        <v>662</v>
      </c>
      <c r="B663">
        <v>175</v>
      </c>
      <c r="C663">
        <v>5862</v>
      </c>
      <c r="D663" t="s">
        <v>2455</v>
      </c>
      <c r="E663" t="s">
        <v>2456</v>
      </c>
      <c r="F663" t="s">
        <v>14</v>
      </c>
      <c r="G663" t="s">
        <v>2457</v>
      </c>
      <c r="H663" t="s">
        <v>2463</v>
      </c>
      <c r="I663" t="s">
        <v>5</v>
      </c>
      <c r="J663" t="s">
        <v>456</v>
      </c>
      <c r="K663" t="s">
        <v>17</v>
      </c>
      <c r="L663" t="s">
        <v>2464</v>
      </c>
      <c r="N663" t="s">
        <v>7</v>
      </c>
      <c r="P663" t="s">
        <v>2458</v>
      </c>
      <c r="Q663">
        <v>45</v>
      </c>
      <c r="S663">
        <v>-1</v>
      </c>
      <c r="T663" t="s">
        <v>238</v>
      </c>
      <c r="U663">
        <v>-1</v>
      </c>
      <c r="V663">
        <v>-1</v>
      </c>
      <c r="W663">
        <v>6.3387000000000002</v>
      </c>
      <c r="X663" t="s">
        <v>2465</v>
      </c>
      <c r="Y663" t="s">
        <v>2460</v>
      </c>
      <c r="Z663">
        <v>31000</v>
      </c>
      <c r="AA663" t="s">
        <v>11</v>
      </c>
      <c r="AC663" t="s">
        <v>2466</v>
      </c>
      <c r="AD663" t="s">
        <v>2467</v>
      </c>
      <c r="AE663" s="1">
        <v>41845.915069444447</v>
      </c>
    </row>
    <row r="664" spans="1:31" x14ac:dyDescent="0.15">
      <c r="A664">
        <v>663</v>
      </c>
      <c r="B664">
        <v>175</v>
      </c>
      <c r="C664">
        <v>5862</v>
      </c>
      <c r="D664" t="s">
        <v>2455</v>
      </c>
      <c r="E664" t="s">
        <v>2456</v>
      </c>
      <c r="F664" t="s">
        <v>24</v>
      </c>
      <c r="G664" t="s">
        <v>2457</v>
      </c>
      <c r="H664" t="s">
        <v>2463</v>
      </c>
      <c r="I664" t="s">
        <v>5</v>
      </c>
      <c r="J664" t="s">
        <v>456</v>
      </c>
      <c r="K664" t="s">
        <v>17</v>
      </c>
      <c r="L664" t="s">
        <v>2468</v>
      </c>
      <c r="N664" t="s">
        <v>7</v>
      </c>
      <c r="P664" t="s">
        <v>2458</v>
      </c>
      <c r="Q664">
        <v>32</v>
      </c>
      <c r="S664">
        <v>-1</v>
      </c>
      <c r="T664" t="s">
        <v>238</v>
      </c>
      <c r="U664">
        <v>-1</v>
      </c>
      <c r="V664">
        <v>-1</v>
      </c>
      <c r="W664">
        <v>6.3387000000000002</v>
      </c>
      <c r="X664" t="s">
        <v>2465</v>
      </c>
      <c r="Y664" t="s">
        <v>2460</v>
      </c>
      <c r="Z664">
        <v>31000</v>
      </c>
      <c r="AA664" t="s">
        <v>11</v>
      </c>
      <c r="AC664" t="s">
        <v>2469</v>
      </c>
      <c r="AD664" t="s">
        <v>2470</v>
      </c>
      <c r="AE664" s="1">
        <v>41845.915138888886</v>
      </c>
    </row>
    <row r="665" spans="1:31" x14ac:dyDescent="0.15">
      <c r="A665">
        <v>664</v>
      </c>
      <c r="B665">
        <v>175</v>
      </c>
      <c r="C665">
        <v>5862</v>
      </c>
      <c r="D665" t="s">
        <v>2455</v>
      </c>
      <c r="E665" t="s">
        <v>2456</v>
      </c>
      <c r="F665" t="s">
        <v>27</v>
      </c>
      <c r="G665" t="s">
        <v>2471</v>
      </c>
      <c r="I665" t="s">
        <v>5</v>
      </c>
      <c r="J665" t="s">
        <v>456</v>
      </c>
      <c r="K665" t="s">
        <v>17</v>
      </c>
      <c r="M665" t="s">
        <v>5</v>
      </c>
      <c r="N665" t="s">
        <v>7</v>
      </c>
      <c r="P665" t="s">
        <v>2472</v>
      </c>
      <c r="Q665">
        <v>10</v>
      </c>
      <c r="R665" t="s">
        <v>2473</v>
      </c>
      <c r="S665">
        <v>125</v>
      </c>
      <c r="T665" t="s">
        <v>2474</v>
      </c>
      <c r="U665">
        <v>-1</v>
      </c>
      <c r="V665">
        <v>-1</v>
      </c>
      <c r="W665">
        <v>6.3387000000000002</v>
      </c>
      <c r="Z665">
        <v>48500</v>
      </c>
      <c r="AA665" t="s">
        <v>11</v>
      </c>
      <c r="AB665" t="s">
        <v>1697</v>
      </c>
      <c r="AC665" t="s">
        <v>2475</v>
      </c>
      <c r="AD665" t="s">
        <v>2476</v>
      </c>
      <c r="AE665" s="1">
        <v>41845.915162037039</v>
      </c>
    </row>
    <row r="666" spans="1:31" x14ac:dyDescent="0.15">
      <c r="A666">
        <v>665</v>
      </c>
      <c r="B666">
        <v>175</v>
      </c>
      <c r="C666">
        <v>5862</v>
      </c>
      <c r="D666" t="s">
        <v>2455</v>
      </c>
      <c r="E666" t="s">
        <v>2456</v>
      </c>
      <c r="F666" t="s">
        <v>36</v>
      </c>
      <c r="I666" t="s">
        <v>5</v>
      </c>
      <c r="K666" t="s">
        <v>5</v>
      </c>
      <c r="N666" t="s">
        <v>7</v>
      </c>
      <c r="Q666">
        <v>0</v>
      </c>
      <c r="S666">
        <v>-1</v>
      </c>
      <c r="T666" t="s">
        <v>5</v>
      </c>
      <c r="U666">
        <v>-1</v>
      </c>
      <c r="V666">
        <v>-1</v>
      </c>
      <c r="W666">
        <v>6.3387000000000002</v>
      </c>
      <c r="Z666">
        <v>-1</v>
      </c>
      <c r="AA666" t="s">
        <v>11</v>
      </c>
      <c r="AC666" t="s">
        <v>38</v>
      </c>
      <c r="AD666" t="s">
        <v>52</v>
      </c>
      <c r="AE666" s="1">
        <v>41845.915173611109</v>
      </c>
    </row>
    <row r="667" spans="1:31" x14ac:dyDescent="0.15">
      <c r="A667">
        <v>666</v>
      </c>
      <c r="B667">
        <v>175</v>
      </c>
      <c r="C667">
        <v>5862</v>
      </c>
      <c r="D667" t="s">
        <v>2455</v>
      </c>
      <c r="E667" t="s">
        <v>2456</v>
      </c>
      <c r="F667" t="s">
        <v>40</v>
      </c>
      <c r="G667" t="s">
        <v>2477</v>
      </c>
      <c r="H667" t="s">
        <v>2478</v>
      </c>
      <c r="I667" t="s">
        <v>5</v>
      </c>
      <c r="K667" t="s">
        <v>6</v>
      </c>
      <c r="N667" t="s">
        <v>7</v>
      </c>
      <c r="O667" t="s">
        <v>2479</v>
      </c>
      <c r="P667" t="s">
        <v>2480</v>
      </c>
      <c r="Q667">
        <v>2</v>
      </c>
      <c r="R667" t="s">
        <v>2481</v>
      </c>
      <c r="S667">
        <v>60</v>
      </c>
      <c r="T667" t="s">
        <v>5</v>
      </c>
      <c r="U667">
        <v>-1</v>
      </c>
      <c r="V667">
        <v>-1</v>
      </c>
      <c r="W667">
        <v>6.3387000000000002</v>
      </c>
      <c r="Y667" t="s">
        <v>2482</v>
      </c>
      <c r="Z667">
        <v>240</v>
      </c>
      <c r="AA667" t="s">
        <v>11</v>
      </c>
      <c r="AC667" t="s">
        <v>2483</v>
      </c>
      <c r="AD667" t="s">
        <v>2484</v>
      </c>
      <c r="AE667" s="1">
        <v>41845.915196759262</v>
      </c>
    </row>
    <row r="668" spans="1:31" x14ac:dyDescent="0.15">
      <c r="A668">
        <v>667</v>
      </c>
      <c r="B668">
        <v>175</v>
      </c>
      <c r="C668">
        <v>5862</v>
      </c>
      <c r="D668" t="s">
        <v>2455</v>
      </c>
      <c r="E668" t="s">
        <v>2456</v>
      </c>
      <c r="F668" t="s">
        <v>49</v>
      </c>
      <c r="G668" t="s">
        <v>2457</v>
      </c>
      <c r="H668" t="s">
        <v>2463</v>
      </c>
      <c r="I668" t="s">
        <v>5</v>
      </c>
      <c r="K668" t="s">
        <v>5</v>
      </c>
      <c r="N668" t="s">
        <v>7</v>
      </c>
      <c r="P668" t="s">
        <v>2458</v>
      </c>
      <c r="Q668">
        <v>1</v>
      </c>
      <c r="T668" t="s">
        <v>5</v>
      </c>
      <c r="U668">
        <v>-1</v>
      </c>
      <c r="V668">
        <v>-1</v>
      </c>
      <c r="W668">
        <v>6.3387000000000002</v>
      </c>
      <c r="X668" t="s">
        <v>2465</v>
      </c>
      <c r="Y668" t="s">
        <v>2460</v>
      </c>
      <c r="Z668">
        <v>31000</v>
      </c>
      <c r="AA668" t="s">
        <v>11</v>
      </c>
      <c r="AC668" t="s">
        <v>2485</v>
      </c>
      <c r="AD668" t="s">
        <v>2486</v>
      </c>
      <c r="AE668" s="1">
        <v>41845.915208333332</v>
      </c>
    </row>
    <row r="669" spans="1:31" x14ac:dyDescent="0.15">
      <c r="A669">
        <v>668</v>
      </c>
      <c r="B669">
        <v>175</v>
      </c>
      <c r="C669">
        <v>5862</v>
      </c>
      <c r="D669" t="s">
        <v>2455</v>
      </c>
      <c r="E669" t="s">
        <v>2456</v>
      </c>
      <c r="F669" t="s">
        <v>51</v>
      </c>
      <c r="G669" t="s">
        <v>2457</v>
      </c>
      <c r="H669" t="s">
        <v>1418</v>
      </c>
      <c r="I669" t="s">
        <v>5</v>
      </c>
      <c r="K669" t="s">
        <v>5</v>
      </c>
      <c r="N669" t="s">
        <v>7</v>
      </c>
      <c r="P669" t="s">
        <v>2458</v>
      </c>
      <c r="Q669">
        <v>4</v>
      </c>
      <c r="S669">
        <v>-1</v>
      </c>
      <c r="T669" t="s">
        <v>5</v>
      </c>
      <c r="U669">
        <v>-1</v>
      </c>
      <c r="V669">
        <v>-1</v>
      </c>
      <c r="W669">
        <v>6.3387000000000002</v>
      </c>
      <c r="Y669" t="s">
        <v>2460</v>
      </c>
      <c r="Z669">
        <v>-1</v>
      </c>
      <c r="AA669" t="s">
        <v>11</v>
      </c>
      <c r="AC669" t="s">
        <v>2487</v>
      </c>
      <c r="AD669" t="s">
        <v>2488</v>
      </c>
      <c r="AE669" s="1">
        <v>41845.915277777778</v>
      </c>
    </row>
    <row r="670" spans="1:31" x14ac:dyDescent="0.15">
      <c r="A670">
        <v>669</v>
      </c>
      <c r="B670">
        <v>175</v>
      </c>
      <c r="C670">
        <v>5862</v>
      </c>
      <c r="D670" t="s">
        <v>2455</v>
      </c>
      <c r="E670" t="s">
        <v>2456</v>
      </c>
      <c r="F670" t="s">
        <v>53</v>
      </c>
      <c r="I670" t="s">
        <v>5</v>
      </c>
      <c r="K670" t="s">
        <v>5</v>
      </c>
      <c r="N670" t="s">
        <v>7</v>
      </c>
      <c r="Q670">
        <v>0</v>
      </c>
      <c r="S670">
        <v>-1</v>
      </c>
      <c r="T670" t="s">
        <v>5</v>
      </c>
      <c r="U670">
        <v>-1</v>
      </c>
      <c r="V670">
        <v>-1</v>
      </c>
      <c r="W670">
        <v>6.3387000000000002</v>
      </c>
      <c r="Z670">
        <v>-1</v>
      </c>
      <c r="AA670" t="s">
        <v>11</v>
      </c>
      <c r="AC670" t="s">
        <v>38</v>
      </c>
      <c r="AD670" t="s">
        <v>52</v>
      </c>
      <c r="AE670" s="1">
        <v>41845.915289351855</v>
      </c>
    </row>
    <row r="671" spans="1:31" x14ac:dyDescent="0.15">
      <c r="A671">
        <v>670</v>
      </c>
      <c r="B671">
        <v>175</v>
      </c>
      <c r="C671">
        <v>5862</v>
      </c>
      <c r="D671" t="s">
        <v>2455</v>
      </c>
      <c r="E671" t="s">
        <v>2456</v>
      </c>
      <c r="F671" t="s">
        <v>54</v>
      </c>
      <c r="I671" t="s">
        <v>5</v>
      </c>
      <c r="K671" t="s">
        <v>5</v>
      </c>
      <c r="N671" t="s">
        <v>7</v>
      </c>
      <c r="Q671">
        <v>0</v>
      </c>
      <c r="S671">
        <v>-1</v>
      </c>
      <c r="T671" t="s">
        <v>5</v>
      </c>
      <c r="U671">
        <v>-1</v>
      </c>
      <c r="V671">
        <v>-1</v>
      </c>
      <c r="W671">
        <v>6.3387000000000002</v>
      </c>
      <c r="Z671">
        <v>-1</v>
      </c>
      <c r="AA671" t="s">
        <v>11</v>
      </c>
      <c r="AC671" t="s">
        <v>38</v>
      </c>
      <c r="AD671" t="s">
        <v>52</v>
      </c>
      <c r="AE671" s="1">
        <v>41845.915300925924</v>
      </c>
    </row>
    <row r="672" spans="1:31" x14ac:dyDescent="0.15">
      <c r="A672">
        <v>671</v>
      </c>
      <c r="B672">
        <v>175</v>
      </c>
      <c r="C672">
        <v>4175</v>
      </c>
      <c r="D672" t="s">
        <v>2489</v>
      </c>
      <c r="E672" t="s">
        <v>2490</v>
      </c>
      <c r="F672" t="s">
        <v>2</v>
      </c>
      <c r="G672" t="s">
        <v>2491</v>
      </c>
      <c r="H672" t="s">
        <v>2492</v>
      </c>
      <c r="I672" t="s">
        <v>5</v>
      </c>
      <c r="K672" t="s">
        <v>6</v>
      </c>
      <c r="L672" t="s">
        <v>2493</v>
      </c>
      <c r="N672" t="s">
        <v>7</v>
      </c>
      <c r="O672" t="s">
        <v>2494</v>
      </c>
      <c r="P672" t="s">
        <v>2495</v>
      </c>
      <c r="Q672">
        <v>64</v>
      </c>
      <c r="R672" t="s">
        <v>37</v>
      </c>
      <c r="S672">
        <v>-1</v>
      </c>
      <c r="T672" t="s">
        <v>5</v>
      </c>
      <c r="U672">
        <v>-1</v>
      </c>
      <c r="V672">
        <v>-1</v>
      </c>
      <c r="W672">
        <v>6.3387000000000002</v>
      </c>
      <c r="X672" t="s">
        <v>2496</v>
      </c>
      <c r="Y672" t="s">
        <v>2497</v>
      </c>
      <c r="Z672">
        <v>50420</v>
      </c>
      <c r="AA672" t="s">
        <v>11</v>
      </c>
      <c r="AC672" t="s">
        <v>2498</v>
      </c>
      <c r="AD672" t="s">
        <v>2499</v>
      </c>
      <c r="AE672" s="1">
        <v>41845.915543981479</v>
      </c>
    </row>
    <row r="673" spans="1:31" x14ac:dyDescent="0.15">
      <c r="A673">
        <v>672</v>
      </c>
      <c r="B673">
        <v>175</v>
      </c>
      <c r="C673">
        <v>4175</v>
      </c>
      <c r="D673" t="s">
        <v>2489</v>
      </c>
      <c r="E673" t="s">
        <v>2490</v>
      </c>
      <c r="F673" t="s">
        <v>14</v>
      </c>
      <c r="G673" t="s">
        <v>2491</v>
      </c>
      <c r="H673" t="s">
        <v>2500</v>
      </c>
      <c r="I673" t="s">
        <v>5</v>
      </c>
      <c r="K673" t="s">
        <v>17</v>
      </c>
      <c r="N673" t="s">
        <v>7</v>
      </c>
      <c r="O673" t="s">
        <v>2494</v>
      </c>
      <c r="P673" t="s">
        <v>2495</v>
      </c>
      <c r="Q673">
        <v>49</v>
      </c>
      <c r="S673">
        <v>-1</v>
      </c>
      <c r="T673" t="s">
        <v>2501</v>
      </c>
      <c r="U673">
        <v>-1</v>
      </c>
      <c r="V673">
        <v>-1</v>
      </c>
      <c r="W673">
        <v>6.3387000000000002</v>
      </c>
      <c r="X673" t="s">
        <v>2502</v>
      </c>
      <c r="Y673" t="s">
        <v>2497</v>
      </c>
      <c r="Z673">
        <v>39288</v>
      </c>
      <c r="AA673" t="s">
        <v>11</v>
      </c>
      <c r="AC673" t="s">
        <v>2503</v>
      </c>
      <c r="AD673" t="s">
        <v>2504</v>
      </c>
      <c r="AE673" s="1">
        <v>41845.915648148148</v>
      </c>
    </row>
    <row r="674" spans="1:31" x14ac:dyDescent="0.15">
      <c r="A674">
        <v>673</v>
      </c>
      <c r="B674">
        <v>175</v>
      </c>
      <c r="C674">
        <v>4175</v>
      </c>
      <c r="D674" t="s">
        <v>2489</v>
      </c>
      <c r="E674" t="s">
        <v>2490</v>
      </c>
      <c r="F674" t="s">
        <v>24</v>
      </c>
      <c r="G674" t="s">
        <v>2491</v>
      </c>
      <c r="H674" t="s">
        <v>2500</v>
      </c>
      <c r="I674" t="s">
        <v>5</v>
      </c>
      <c r="K674" t="s">
        <v>17</v>
      </c>
      <c r="N674" t="s">
        <v>7</v>
      </c>
      <c r="O674" t="s">
        <v>2494</v>
      </c>
      <c r="P674" t="s">
        <v>2495</v>
      </c>
      <c r="Q674">
        <v>52</v>
      </c>
      <c r="S674">
        <v>-1</v>
      </c>
      <c r="T674" t="s">
        <v>2501</v>
      </c>
      <c r="U674">
        <v>-1</v>
      </c>
      <c r="V674">
        <v>-1</v>
      </c>
      <c r="W674">
        <v>6.3387000000000002</v>
      </c>
      <c r="X674" t="s">
        <v>2502</v>
      </c>
      <c r="Y674" t="s">
        <v>2497</v>
      </c>
      <c r="Z674">
        <v>39288</v>
      </c>
      <c r="AA674" t="s">
        <v>11</v>
      </c>
      <c r="AC674" t="s">
        <v>2505</v>
      </c>
      <c r="AD674" t="s">
        <v>2506</v>
      </c>
      <c r="AE674" s="1">
        <v>41845.915694444448</v>
      </c>
    </row>
    <row r="675" spans="1:31" x14ac:dyDescent="0.15">
      <c r="A675">
        <v>674</v>
      </c>
      <c r="B675">
        <v>175</v>
      </c>
      <c r="C675">
        <v>4175</v>
      </c>
      <c r="D675" t="s">
        <v>2489</v>
      </c>
      <c r="E675" t="s">
        <v>2490</v>
      </c>
      <c r="F675" t="s">
        <v>27</v>
      </c>
      <c r="G675" t="s">
        <v>2507</v>
      </c>
      <c r="I675" t="s">
        <v>5</v>
      </c>
      <c r="K675" t="s">
        <v>17</v>
      </c>
      <c r="M675" t="s">
        <v>5</v>
      </c>
      <c r="N675" t="s">
        <v>7</v>
      </c>
      <c r="P675" t="s">
        <v>2508</v>
      </c>
      <c r="Q675">
        <v>20</v>
      </c>
      <c r="R675" t="s">
        <v>2509</v>
      </c>
      <c r="S675">
        <v>125</v>
      </c>
      <c r="T675" t="s">
        <v>2510</v>
      </c>
      <c r="U675">
        <v>-1</v>
      </c>
      <c r="V675">
        <v>-1</v>
      </c>
      <c r="W675">
        <v>6.3387000000000002</v>
      </c>
      <c r="Z675">
        <v>80213</v>
      </c>
      <c r="AA675" t="s">
        <v>11</v>
      </c>
      <c r="AB675" t="s">
        <v>2511</v>
      </c>
      <c r="AC675" t="s">
        <v>2512</v>
      </c>
      <c r="AD675" t="s">
        <v>2513</v>
      </c>
      <c r="AE675" s="1">
        <v>41845.915729166663</v>
      </c>
    </row>
    <row r="676" spans="1:31" x14ac:dyDescent="0.15">
      <c r="A676">
        <v>675</v>
      </c>
      <c r="B676">
        <v>175</v>
      </c>
      <c r="C676">
        <v>4175</v>
      </c>
      <c r="D676" t="s">
        <v>2489</v>
      </c>
      <c r="E676" t="s">
        <v>2490</v>
      </c>
      <c r="F676" t="s">
        <v>36</v>
      </c>
      <c r="G676" t="s">
        <v>2491</v>
      </c>
      <c r="H676" t="s">
        <v>2492</v>
      </c>
      <c r="I676" t="s">
        <v>5</v>
      </c>
      <c r="K676" t="s">
        <v>6</v>
      </c>
      <c r="L676" t="s">
        <v>2493</v>
      </c>
      <c r="N676" t="s">
        <v>7</v>
      </c>
      <c r="O676" t="s">
        <v>2494</v>
      </c>
      <c r="P676" t="s">
        <v>2495</v>
      </c>
      <c r="Q676">
        <v>9</v>
      </c>
      <c r="R676" t="s">
        <v>37</v>
      </c>
      <c r="S676">
        <v>-1</v>
      </c>
      <c r="T676" t="s">
        <v>5</v>
      </c>
      <c r="U676">
        <v>-1</v>
      </c>
      <c r="V676">
        <v>-1</v>
      </c>
      <c r="W676">
        <v>6.3387000000000002</v>
      </c>
      <c r="X676" t="s">
        <v>2496</v>
      </c>
      <c r="Y676" t="s">
        <v>2497</v>
      </c>
      <c r="Z676">
        <v>50420</v>
      </c>
      <c r="AA676" t="s">
        <v>11</v>
      </c>
      <c r="AC676" t="s">
        <v>2514</v>
      </c>
      <c r="AD676" t="s">
        <v>2515</v>
      </c>
      <c r="AE676" s="1">
        <v>41845.915763888886</v>
      </c>
    </row>
    <row r="677" spans="1:31" x14ac:dyDescent="0.15">
      <c r="A677">
        <v>676</v>
      </c>
      <c r="B677">
        <v>175</v>
      </c>
      <c r="C677">
        <v>4175</v>
      </c>
      <c r="D677" t="s">
        <v>2489</v>
      </c>
      <c r="E677" t="s">
        <v>2490</v>
      </c>
      <c r="F677" t="s">
        <v>40</v>
      </c>
      <c r="G677" t="s">
        <v>2516</v>
      </c>
      <c r="H677" t="s">
        <v>2517</v>
      </c>
      <c r="I677" t="s">
        <v>5</v>
      </c>
      <c r="K677" t="s">
        <v>5</v>
      </c>
      <c r="N677" t="s">
        <v>7</v>
      </c>
      <c r="O677" t="s">
        <v>2518</v>
      </c>
      <c r="P677" t="s">
        <v>2519</v>
      </c>
      <c r="Q677">
        <v>1</v>
      </c>
      <c r="S677">
        <v>-1</v>
      </c>
      <c r="T677" t="s">
        <v>5</v>
      </c>
      <c r="U677">
        <v>-1</v>
      </c>
      <c r="V677">
        <v>-1</v>
      </c>
      <c r="W677">
        <v>6.3387000000000002</v>
      </c>
      <c r="Y677" t="s">
        <v>2520</v>
      </c>
      <c r="Z677">
        <v>275</v>
      </c>
      <c r="AA677" t="s">
        <v>11</v>
      </c>
      <c r="AC677" t="s">
        <v>2521</v>
      </c>
      <c r="AD677" t="s">
        <v>2522</v>
      </c>
      <c r="AE677" s="1">
        <v>41845.915775462963</v>
      </c>
    </row>
    <row r="678" spans="1:31" x14ac:dyDescent="0.15">
      <c r="A678">
        <v>677</v>
      </c>
      <c r="B678">
        <v>175</v>
      </c>
      <c r="C678">
        <v>4175</v>
      </c>
      <c r="D678" t="s">
        <v>2489</v>
      </c>
      <c r="E678" t="s">
        <v>2490</v>
      </c>
      <c r="F678" t="s">
        <v>49</v>
      </c>
      <c r="I678" t="s">
        <v>5</v>
      </c>
      <c r="K678" t="s">
        <v>5</v>
      </c>
      <c r="N678" t="s">
        <v>7</v>
      </c>
      <c r="Q678">
        <v>0</v>
      </c>
      <c r="T678" t="s">
        <v>5</v>
      </c>
      <c r="U678">
        <v>-1</v>
      </c>
      <c r="V678">
        <v>-1</v>
      </c>
      <c r="W678">
        <v>6.3387000000000002</v>
      </c>
      <c r="Z678">
        <v>-1</v>
      </c>
      <c r="AA678" t="s">
        <v>11</v>
      </c>
      <c r="AC678" t="s">
        <v>38</v>
      </c>
      <c r="AD678" t="s">
        <v>50</v>
      </c>
      <c r="AE678" s="1">
        <v>41845.915798611109</v>
      </c>
    </row>
    <row r="679" spans="1:31" x14ac:dyDescent="0.15">
      <c r="A679">
        <v>678</v>
      </c>
      <c r="B679">
        <v>175</v>
      </c>
      <c r="C679">
        <v>4175</v>
      </c>
      <c r="D679" t="s">
        <v>2489</v>
      </c>
      <c r="E679" t="s">
        <v>2490</v>
      </c>
      <c r="F679" t="s">
        <v>51</v>
      </c>
      <c r="I679" t="s">
        <v>5</v>
      </c>
      <c r="K679" t="s">
        <v>5</v>
      </c>
      <c r="N679" t="s">
        <v>7</v>
      </c>
      <c r="Q679">
        <v>0</v>
      </c>
      <c r="S679">
        <v>-1</v>
      </c>
      <c r="T679" t="s">
        <v>5</v>
      </c>
      <c r="U679">
        <v>-1</v>
      </c>
      <c r="V679">
        <v>-1</v>
      </c>
      <c r="W679">
        <v>6.3387000000000002</v>
      </c>
      <c r="Z679">
        <v>-1</v>
      </c>
      <c r="AA679" t="s">
        <v>11</v>
      </c>
      <c r="AC679" t="s">
        <v>38</v>
      </c>
      <c r="AD679" t="s">
        <v>52</v>
      </c>
      <c r="AE679" s="1">
        <v>41845.915810185186</v>
      </c>
    </row>
    <row r="680" spans="1:31" x14ac:dyDescent="0.15">
      <c r="A680">
        <v>679</v>
      </c>
      <c r="B680">
        <v>175</v>
      </c>
      <c r="C680">
        <v>4175</v>
      </c>
      <c r="D680" t="s">
        <v>2489</v>
      </c>
      <c r="E680" t="s">
        <v>2490</v>
      </c>
      <c r="F680" t="s">
        <v>53</v>
      </c>
      <c r="I680" t="s">
        <v>5</v>
      </c>
      <c r="K680" t="s">
        <v>5</v>
      </c>
      <c r="N680" t="s">
        <v>7</v>
      </c>
      <c r="Q680">
        <v>0</v>
      </c>
      <c r="S680">
        <v>-1</v>
      </c>
      <c r="T680" t="s">
        <v>5</v>
      </c>
      <c r="U680">
        <v>-1</v>
      </c>
      <c r="V680">
        <v>-1</v>
      </c>
      <c r="W680">
        <v>6.3387000000000002</v>
      </c>
      <c r="Z680">
        <v>-1</v>
      </c>
      <c r="AA680" t="s">
        <v>11</v>
      </c>
      <c r="AC680" t="s">
        <v>38</v>
      </c>
      <c r="AD680" t="s">
        <v>52</v>
      </c>
      <c r="AE680" s="1">
        <v>41845.915821759256</v>
      </c>
    </row>
    <row r="681" spans="1:31" x14ac:dyDescent="0.15">
      <c r="A681">
        <v>680</v>
      </c>
      <c r="B681">
        <v>175</v>
      </c>
      <c r="C681">
        <v>4175</v>
      </c>
      <c r="D681" t="s">
        <v>2489</v>
      </c>
      <c r="E681" t="s">
        <v>2490</v>
      </c>
      <c r="F681" t="s">
        <v>54</v>
      </c>
      <c r="I681" t="s">
        <v>5</v>
      </c>
      <c r="K681" t="s">
        <v>5</v>
      </c>
      <c r="N681" t="s">
        <v>7</v>
      </c>
      <c r="Q681">
        <v>0</v>
      </c>
      <c r="S681">
        <v>-1</v>
      </c>
      <c r="T681" t="s">
        <v>5</v>
      </c>
      <c r="U681">
        <v>-1</v>
      </c>
      <c r="V681">
        <v>-1</v>
      </c>
      <c r="W681">
        <v>6.3387000000000002</v>
      </c>
      <c r="Z681">
        <v>-1</v>
      </c>
      <c r="AA681" t="s">
        <v>11</v>
      </c>
      <c r="AC681" t="s">
        <v>38</v>
      </c>
      <c r="AD681" t="s">
        <v>52</v>
      </c>
      <c r="AE681" s="1">
        <v>41845.915833333333</v>
      </c>
    </row>
    <row r="682" spans="1:31" x14ac:dyDescent="0.15">
      <c r="A682">
        <v>681</v>
      </c>
      <c r="B682">
        <v>175</v>
      </c>
      <c r="C682">
        <v>3442</v>
      </c>
      <c r="D682" t="s">
        <v>2523</v>
      </c>
      <c r="E682" t="s">
        <v>2524</v>
      </c>
      <c r="F682" t="s">
        <v>2</v>
      </c>
      <c r="G682" t="s">
        <v>2525</v>
      </c>
      <c r="H682" t="s">
        <v>2526</v>
      </c>
      <c r="I682" t="s">
        <v>5</v>
      </c>
      <c r="K682" t="s">
        <v>6</v>
      </c>
      <c r="L682" t="s">
        <v>2527</v>
      </c>
      <c r="N682" t="s">
        <v>7</v>
      </c>
      <c r="Q682">
        <v>80</v>
      </c>
      <c r="S682">
        <v>-1</v>
      </c>
      <c r="T682" t="s">
        <v>5</v>
      </c>
      <c r="U682">
        <v>-1</v>
      </c>
      <c r="V682">
        <v>-1</v>
      </c>
      <c r="W682">
        <v>6.3387000000000002</v>
      </c>
      <c r="X682" t="s">
        <v>2528</v>
      </c>
      <c r="Y682" t="s">
        <v>2529</v>
      </c>
      <c r="Z682">
        <v>22560</v>
      </c>
      <c r="AA682" t="s">
        <v>11</v>
      </c>
      <c r="AC682" t="s">
        <v>2530</v>
      </c>
      <c r="AD682" t="s">
        <v>2531</v>
      </c>
      <c r="AE682" s="1">
        <v>41845.915960648148</v>
      </c>
    </row>
    <row r="683" spans="1:31" x14ac:dyDescent="0.15">
      <c r="A683">
        <v>682</v>
      </c>
      <c r="B683">
        <v>175</v>
      </c>
      <c r="C683">
        <v>3442</v>
      </c>
      <c r="D683" t="s">
        <v>2523</v>
      </c>
      <c r="E683" t="s">
        <v>2524</v>
      </c>
      <c r="F683" t="s">
        <v>14</v>
      </c>
      <c r="G683" t="s">
        <v>2532</v>
      </c>
      <c r="H683" t="s">
        <v>2533</v>
      </c>
      <c r="I683" t="s">
        <v>5</v>
      </c>
      <c r="K683" t="s">
        <v>17</v>
      </c>
      <c r="L683" t="s">
        <v>2534</v>
      </c>
      <c r="N683" t="s">
        <v>7</v>
      </c>
      <c r="O683" t="s">
        <v>2535</v>
      </c>
      <c r="P683" t="s">
        <v>2536</v>
      </c>
      <c r="Q683">
        <v>69</v>
      </c>
      <c r="S683">
        <v>-1</v>
      </c>
      <c r="T683" t="s">
        <v>2537</v>
      </c>
      <c r="U683">
        <v>-1</v>
      </c>
      <c r="V683">
        <v>-1</v>
      </c>
      <c r="W683">
        <v>6.3387000000000002</v>
      </c>
      <c r="X683" t="s">
        <v>2538</v>
      </c>
      <c r="Y683" t="s">
        <v>2539</v>
      </c>
      <c r="Z683">
        <v>21192</v>
      </c>
      <c r="AA683" t="s">
        <v>11</v>
      </c>
      <c r="AC683" t="s">
        <v>2540</v>
      </c>
      <c r="AD683" t="s">
        <v>2541</v>
      </c>
      <c r="AE683" s="1">
        <v>41845.916041666664</v>
      </c>
    </row>
    <row r="684" spans="1:31" x14ac:dyDescent="0.15">
      <c r="A684">
        <v>683</v>
      </c>
      <c r="B684">
        <v>175</v>
      </c>
      <c r="C684">
        <v>3442</v>
      </c>
      <c r="D684" t="s">
        <v>2523</v>
      </c>
      <c r="E684" t="s">
        <v>2524</v>
      </c>
      <c r="F684" t="s">
        <v>24</v>
      </c>
      <c r="G684" t="s">
        <v>2532</v>
      </c>
      <c r="H684" t="s">
        <v>2533</v>
      </c>
      <c r="I684" t="s">
        <v>5</v>
      </c>
      <c r="K684" t="s">
        <v>17</v>
      </c>
      <c r="L684" t="s">
        <v>2534</v>
      </c>
      <c r="N684" t="s">
        <v>7</v>
      </c>
      <c r="O684" t="s">
        <v>2535</v>
      </c>
      <c r="P684" t="s">
        <v>2536</v>
      </c>
      <c r="Q684">
        <v>63</v>
      </c>
      <c r="S684">
        <v>-1</v>
      </c>
      <c r="T684" t="s">
        <v>2537</v>
      </c>
      <c r="U684">
        <v>-1</v>
      </c>
      <c r="V684">
        <v>-1</v>
      </c>
      <c r="W684">
        <v>6.3387000000000002</v>
      </c>
      <c r="X684" t="s">
        <v>2538</v>
      </c>
      <c r="Y684" t="s">
        <v>2539</v>
      </c>
      <c r="Z684">
        <v>21192</v>
      </c>
      <c r="AA684" t="s">
        <v>11</v>
      </c>
      <c r="AC684" t="s">
        <v>2542</v>
      </c>
      <c r="AD684" t="s">
        <v>2543</v>
      </c>
      <c r="AE684" s="1">
        <v>41845.916122685187</v>
      </c>
    </row>
    <row r="685" spans="1:31" x14ac:dyDescent="0.15">
      <c r="A685">
        <v>684</v>
      </c>
      <c r="B685">
        <v>175</v>
      </c>
      <c r="C685">
        <v>3442</v>
      </c>
      <c r="D685" t="s">
        <v>2523</v>
      </c>
      <c r="E685" t="s">
        <v>2524</v>
      </c>
      <c r="F685" t="s">
        <v>27</v>
      </c>
      <c r="G685" t="s">
        <v>2544</v>
      </c>
      <c r="I685" t="s">
        <v>5</v>
      </c>
      <c r="K685" t="s">
        <v>17</v>
      </c>
      <c r="L685" t="s">
        <v>2545</v>
      </c>
      <c r="M685" t="s">
        <v>5</v>
      </c>
      <c r="N685" t="s">
        <v>7</v>
      </c>
      <c r="P685" t="s">
        <v>2546</v>
      </c>
      <c r="Q685">
        <v>5</v>
      </c>
      <c r="R685" t="s">
        <v>2547</v>
      </c>
      <c r="S685">
        <v>-1</v>
      </c>
      <c r="T685" t="s">
        <v>2548</v>
      </c>
      <c r="U685">
        <v>-1</v>
      </c>
      <c r="V685">
        <v>-1</v>
      </c>
      <c r="W685">
        <v>6.3387000000000002</v>
      </c>
      <c r="Y685" t="s">
        <v>2549</v>
      </c>
      <c r="Z685">
        <v>30837</v>
      </c>
      <c r="AA685" t="s">
        <v>11</v>
      </c>
      <c r="AB685" t="s">
        <v>2403</v>
      </c>
      <c r="AC685" t="s">
        <v>2550</v>
      </c>
      <c r="AD685" t="s">
        <v>2551</v>
      </c>
      <c r="AE685" s="1">
        <v>41845.916145833333</v>
      </c>
    </row>
    <row r="686" spans="1:31" x14ac:dyDescent="0.15">
      <c r="A686">
        <v>685</v>
      </c>
      <c r="B686">
        <v>175</v>
      </c>
      <c r="C686">
        <v>3442</v>
      </c>
      <c r="D686" t="s">
        <v>2523</v>
      </c>
      <c r="E686" t="s">
        <v>2524</v>
      </c>
      <c r="F686" t="s">
        <v>36</v>
      </c>
      <c r="G686" t="s">
        <v>2525</v>
      </c>
      <c r="H686" t="s">
        <v>2526</v>
      </c>
      <c r="I686" t="s">
        <v>5</v>
      </c>
      <c r="K686" t="s">
        <v>6</v>
      </c>
      <c r="L686" t="s">
        <v>2527</v>
      </c>
      <c r="N686" t="s">
        <v>7</v>
      </c>
      <c r="Q686">
        <v>6</v>
      </c>
      <c r="S686">
        <v>-1</v>
      </c>
      <c r="T686" t="s">
        <v>5</v>
      </c>
      <c r="U686">
        <v>-1</v>
      </c>
      <c r="V686">
        <v>-1</v>
      </c>
      <c r="W686">
        <v>6.3387000000000002</v>
      </c>
      <c r="Y686" t="s">
        <v>2529</v>
      </c>
      <c r="Z686">
        <v>22560</v>
      </c>
      <c r="AA686" t="s">
        <v>11</v>
      </c>
      <c r="AC686" t="s">
        <v>2552</v>
      </c>
      <c r="AD686" t="s">
        <v>2553</v>
      </c>
      <c r="AE686" s="1">
        <v>41845.916168981479</v>
      </c>
    </row>
    <row r="687" spans="1:31" x14ac:dyDescent="0.15">
      <c r="A687">
        <v>686</v>
      </c>
      <c r="B687">
        <v>175</v>
      </c>
      <c r="C687">
        <v>3442</v>
      </c>
      <c r="D687" t="s">
        <v>2523</v>
      </c>
      <c r="E687" t="s">
        <v>2524</v>
      </c>
      <c r="F687" t="s">
        <v>40</v>
      </c>
      <c r="G687" t="s">
        <v>2554</v>
      </c>
      <c r="H687" t="s">
        <v>2555</v>
      </c>
      <c r="I687" t="s">
        <v>312</v>
      </c>
      <c r="K687" t="s">
        <v>6</v>
      </c>
      <c r="N687" t="s">
        <v>7</v>
      </c>
      <c r="O687" t="s">
        <v>2556</v>
      </c>
      <c r="P687" t="s">
        <v>2557</v>
      </c>
      <c r="Q687">
        <v>1</v>
      </c>
      <c r="R687" t="s">
        <v>2558</v>
      </c>
      <c r="S687">
        <v>50</v>
      </c>
      <c r="T687" t="s">
        <v>5</v>
      </c>
      <c r="U687">
        <v>-1</v>
      </c>
      <c r="V687">
        <v>-1</v>
      </c>
      <c r="W687">
        <v>6.3387000000000002</v>
      </c>
      <c r="Y687" t="s">
        <v>2559</v>
      </c>
      <c r="Z687">
        <v>330</v>
      </c>
      <c r="AA687" t="s">
        <v>11</v>
      </c>
      <c r="AC687" t="s">
        <v>2560</v>
      </c>
      <c r="AD687" t="s">
        <v>2561</v>
      </c>
      <c r="AE687" s="1">
        <v>41845.916192129633</v>
      </c>
    </row>
    <row r="688" spans="1:31" x14ac:dyDescent="0.15">
      <c r="A688">
        <v>687</v>
      </c>
      <c r="B688">
        <v>175</v>
      </c>
      <c r="C688">
        <v>3442</v>
      </c>
      <c r="D688" t="s">
        <v>2523</v>
      </c>
      <c r="E688" t="s">
        <v>2524</v>
      </c>
      <c r="F688" t="s">
        <v>49</v>
      </c>
      <c r="G688" t="s">
        <v>2532</v>
      </c>
      <c r="H688" t="s">
        <v>2533</v>
      </c>
      <c r="I688" t="s">
        <v>5</v>
      </c>
      <c r="K688" t="s">
        <v>5</v>
      </c>
      <c r="N688" t="s">
        <v>7</v>
      </c>
      <c r="O688" t="s">
        <v>2535</v>
      </c>
      <c r="P688" t="s">
        <v>2536</v>
      </c>
      <c r="Q688">
        <v>45</v>
      </c>
      <c r="T688" t="s">
        <v>5</v>
      </c>
      <c r="U688">
        <v>-1</v>
      </c>
      <c r="V688">
        <v>-1</v>
      </c>
      <c r="W688">
        <v>6.3387000000000002</v>
      </c>
      <c r="X688" t="s">
        <v>2538</v>
      </c>
      <c r="Y688" t="s">
        <v>2539</v>
      </c>
      <c r="Z688">
        <v>21192</v>
      </c>
      <c r="AA688" t="s">
        <v>11</v>
      </c>
      <c r="AC688" t="s">
        <v>2562</v>
      </c>
      <c r="AD688" t="s">
        <v>2563</v>
      </c>
      <c r="AE688" s="1">
        <v>41845.916238425925</v>
      </c>
    </row>
    <row r="689" spans="1:31" x14ac:dyDescent="0.15">
      <c r="A689">
        <v>688</v>
      </c>
      <c r="B689">
        <v>175</v>
      </c>
      <c r="C689">
        <v>3442</v>
      </c>
      <c r="D689" t="s">
        <v>2523</v>
      </c>
      <c r="E689" t="s">
        <v>2524</v>
      </c>
      <c r="F689" t="s">
        <v>51</v>
      </c>
      <c r="I689" t="s">
        <v>5</v>
      </c>
      <c r="K689" t="s">
        <v>5</v>
      </c>
      <c r="N689" t="s">
        <v>7</v>
      </c>
      <c r="Q689">
        <v>0</v>
      </c>
      <c r="S689">
        <v>-1</v>
      </c>
      <c r="T689" t="s">
        <v>5</v>
      </c>
      <c r="U689">
        <v>-1</v>
      </c>
      <c r="V689">
        <v>-1</v>
      </c>
      <c r="W689">
        <v>6.3387000000000002</v>
      </c>
      <c r="Z689">
        <v>-1</v>
      </c>
      <c r="AA689" t="s">
        <v>11</v>
      </c>
      <c r="AC689" t="s">
        <v>38</v>
      </c>
      <c r="AD689" t="s">
        <v>52</v>
      </c>
      <c r="AE689" s="1">
        <v>41845.916261574072</v>
      </c>
    </row>
    <row r="690" spans="1:31" x14ac:dyDescent="0.15">
      <c r="A690">
        <v>689</v>
      </c>
      <c r="B690">
        <v>175</v>
      </c>
      <c r="C690">
        <v>3442</v>
      </c>
      <c r="D690" t="s">
        <v>2523</v>
      </c>
      <c r="E690" t="s">
        <v>2524</v>
      </c>
      <c r="F690" t="s">
        <v>53</v>
      </c>
      <c r="I690" t="s">
        <v>5</v>
      </c>
      <c r="K690" t="s">
        <v>5</v>
      </c>
      <c r="N690" t="s">
        <v>7</v>
      </c>
      <c r="Q690">
        <v>0</v>
      </c>
      <c r="S690">
        <v>-1</v>
      </c>
      <c r="T690" t="s">
        <v>5</v>
      </c>
      <c r="U690">
        <v>-1</v>
      </c>
      <c r="V690">
        <v>-1</v>
      </c>
      <c r="W690">
        <v>6.3387000000000002</v>
      </c>
      <c r="Z690">
        <v>-1</v>
      </c>
      <c r="AA690" t="s">
        <v>11</v>
      </c>
      <c r="AC690" t="s">
        <v>38</v>
      </c>
      <c r="AD690" t="s">
        <v>52</v>
      </c>
      <c r="AE690" s="1">
        <v>41845.916273148148</v>
      </c>
    </row>
    <row r="691" spans="1:31" x14ac:dyDescent="0.15">
      <c r="A691">
        <v>690</v>
      </c>
      <c r="B691">
        <v>175</v>
      </c>
      <c r="C691">
        <v>3442</v>
      </c>
      <c r="D691" t="s">
        <v>2523</v>
      </c>
      <c r="E691" t="s">
        <v>2524</v>
      </c>
      <c r="F691" t="s">
        <v>54</v>
      </c>
      <c r="I691" t="s">
        <v>5</v>
      </c>
      <c r="K691" t="s">
        <v>5</v>
      </c>
      <c r="N691" t="s">
        <v>7</v>
      </c>
      <c r="Q691">
        <v>0</v>
      </c>
      <c r="S691">
        <v>-1</v>
      </c>
      <c r="T691" t="s">
        <v>5</v>
      </c>
      <c r="U691">
        <v>-1</v>
      </c>
      <c r="V691">
        <v>-1</v>
      </c>
      <c r="W691">
        <v>6.3387000000000002</v>
      </c>
      <c r="Z691">
        <v>-1</v>
      </c>
      <c r="AA691" t="s">
        <v>11</v>
      </c>
      <c r="AC691" t="s">
        <v>38</v>
      </c>
      <c r="AD691" t="s">
        <v>52</v>
      </c>
      <c r="AE691" s="1">
        <v>41845.916284722225</v>
      </c>
    </row>
    <row r="692" spans="1:31" x14ac:dyDescent="0.15">
      <c r="A692">
        <v>691</v>
      </c>
      <c r="B692">
        <v>175</v>
      </c>
      <c r="C692">
        <v>2936</v>
      </c>
      <c r="D692" t="s">
        <v>2564</v>
      </c>
      <c r="E692" t="s">
        <v>2565</v>
      </c>
      <c r="F692" t="s">
        <v>2</v>
      </c>
      <c r="G692" t="s">
        <v>2566</v>
      </c>
      <c r="H692" t="s">
        <v>322</v>
      </c>
      <c r="I692" t="s">
        <v>5</v>
      </c>
      <c r="K692" t="s">
        <v>6</v>
      </c>
      <c r="L692" t="s">
        <v>2567</v>
      </c>
      <c r="N692" t="s">
        <v>7</v>
      </c>
      <c r="O692" t="s">
        <v>2568</v>
      </c>
      <c r="P692" t="s">
        <v>2569</v>
      </c>
      <c r="Q692">
        <v>67</v>
      </c>
      <c r="R692" t="s">
        <v>2570</v>
      </c>
      <c r="S692">
        <v>-1</v>
      </c>
      <c r="T692" t="s">
        <v>449</v>
      </c>
      <c r="U692">
        <v>-1</v>
      </c>
      <c r="V692">
        <v>-1</v>
      </c>
      <c r="W692">
        <v>6.3387000000000002</v>
      </c>
      <c r="X692" t="s">
        <v>2571</v>
      </c>
      <c r="Y692" t="s">
        <v>2572</v>
      </c>
      <c r="Z692">
        <v>45590</v>
      </c>
      <c r="AA692" t="s">
        <v>11</v>
      </c>
      <c r="AC692" t="s">
        <v>2573</v>
      </c>
      <c r="AD692" t="s">
        <v>2574</v>
      </c>
      <c r="AE692" s="1">
        <v>41845.916365740741</v>
      </c>
    </row>
    <row r="693" spans="1:31" x14ac:dyDescent="0.15">
      <c r="A693">
        <v>692</v>
      </c>
      <c r="B693">
        <v>175</v>
      </c>
      <c r="C693">
        <v>2936</v>
      </c>
      <c r="D693" t="s">
        <v>2564</v>
      </c>
      <c r="E693" t="s">
        <v>2565</v>
      </c>
      <c r="F693" t="s">
        <v>14</v>
      </c>
      <c r="G693" t="s">
        <v>2575</v>
      </c>
      <c r="H693" t="s">
        <v>2576</v>
      </c>
      <c r="I693" t="s">
        <v>5</v>
      </c>
      <c r="K693" t="s">
        <v>17</v>
      </c>
      <c r="L693" t="s">
        <v>1600</v>
      </c>
      <c r="N693" t="s">
        <v>7</v>
      </c>
      <c r="O693" t="s">
        <v>2577</v>
      </c>
      <c r="P693" t="s">
        <v>2578</v>
      </c>
      <c r="Q693">
        <v>35</v>
      </c>
      <c r="S693">
        <v>75</v>
      </c>
      <c r="T693" t="s">
        <v>1231</v>
      </c>
      <c r="U693">
        <v>-1</v>
      </c>
      <c r="V693">
        <v>-1</v>
      </c>
      <c r="W693">
        <v>6.3387000000000002</v>
      </c>
      <c r="X693" t="s">
        <v>2579</v>
      </c>
      <c r="Y693" t="s">
        <v>2580</v>
      </c>
      <c r="Z693">
        <v>44548</v>
      </c>
      <c r="AA693" t="s">
        <v>11</v>
      </c>
      <c r="AC693" t="s">
        <v>2581</v>
      </c>
      <c r="AD693" t="s">
        <v>2582</v>
      </c>
      <c r="AE693" s="1">
        <v>41845.916412037041</v>
      </c>
    </row>
    <row r="694" spans="1:31" x14ac:dyDescent="0.15">
      <c r="A694">
        <v>693</v>
      </c>
      <c r="B694">
        <v>175</v>
      </c>
      <c r="C694">
        <v>2936</v>
      </c>
      <c r="D694" t="s">
        <v>2564</v>
      </c>
      <c r="E694" t="s">
        <v>2565</v>
      </c>
      <c r="F694" t="s">
        <v>24</v>
      </c>
      <c r="G694" t="s">
        <v>2575</v>
      </c>
      <c r="H694" t="s">
        <v>2576</v>
      </c>
      <c r="I694" t="s">
        <v>5</v>
      </c>
      <c r="K694" t="s">
        <v>17</v>
      </c>
      <c r="L694" t="s">
        <v>1600</v>
      </c>
      <c r="N694" t="s">
        <v>7</v>
      </c>
      <c r="O694" t="s">
        <v>2577</v>
      </c>
      <c r="P694" t="s">
        <v>2578</v>
      </c>
      <c r="Q694">
        <v>19</v>
      </c>
      <c r="S694">
        <v>75</v>
      </c>
      <c r="T694" t="s">
        <v>1231</v>
      </c>
      <c r="U694">
        <v>-1</v>
      </c>
      <c r="V694">
        <v>-1</v>
      </c>
      <c r="W694">
        <v>6.3387000000000002</v>
      </c>
      <c r="X694" t="s">
        <v>2579</v>
      </c>
      <c r="Y694" t="s">
        <v>2580</v>
      </c>
      <c r="Z694">
        <v>44548</v>
      </c>
      <c r="AA694" t="s">
        <v>11</v>
      </c>
      <c r="AC694" t="s">
        <v>2583</v>
      </c>
      <c r="AD694" t="s">
        <v>2584</v>
      </c>
      <c r="AE694" s="1">
        <v>41845.916446759256</v>
      </c>
    </row>
    <row r="695" spans="1:31" x14ac:dyDescent="0.15">
      <c r="A695">
        <v>694</v>
      </c>
      <c r="B695">
        <v>175</v>
      </c>
      <c r="C695">
        <v>2936</v>
      </c>
      <c r="D695" t="s">
        <v>2564</v>
      </c>
      <c r="E695" t="s">
        <v>2565</v>
      </c>
      <c r="F695" t="s">
        <v>27</v>
      </c>
      <c r="I695" t="s">
        <v>5</v>
      </c>
      <c r="K695" t="s">
        <v>5</v>
      </c>
      <c r="M695" t="s">
        <v>5</v>
      </c>
      <c r="N695" t="s">
        <v>7</v>
      </c>
      <c r="Q695">
        <v>0</v>
      </c>
      <c r="S695">
        <v>-1</v>
      </c>
      <c r="T695" t="s">
        <v>5</v>
      </c>
      <c r="U695">
        <v>-1</v>
      </c>
      <c r="V695">
        <v>-1</v>
      </c>
      <c r="W695">
        <v>6.3387000000000002</v>
      </c>
      <c r="Z695">
        <v>-1</v>
      </c>
      <c r="AA695" t="s">
        <v>11</v>
      </c>
      <c r="AC695" t="s">
        <v>38</v>
      </c>
      <c r="AD695" t="s">
        <v>531</v>
      </c>
      <c r="AE695" s="1">
        <v>41845.916493055556</v>
      </c>
    </row>
    <row r="696" spans="1:31" x14ac:dyDescent="0.15">
      <c r="A696">
        <v>695</v>
      </c>
      <c r="B696">
        <v>175</v>
      </c>
      <c r="C696">
        <v>2936</v>
      </c>
      <c r="D696" t="s">
        <v>2564</v>
      </c>
      <c r="E696" t="s">
        <v>2565</v>
      </c>
      <c r="F696" t="s">
        <v>36</v>
      </c>
      <c r="I696" t="s">
        <v>5</v>
      </c>
      <c r="K696" t="s">
        <v>5</v>
      </c>
      <c r="N696" t="s">
        <v>7</v>
      </c>
      <c r="Q696">
        <v>0</v>
      </c>
      <c r="S696">
        <v>-1</v>
      </c>
      <c r="T696" t="s">
        <v>5</v>
      </c>
      <c r="U696">
        <v>-1</v>
      </c>
      <c r="V696">
        <v>-1</v>
      </c>
      <c r="W696">
        <v>6.3387000000000002</v>
      </c>
      <c r="Z696">
        <v>-1</v>
      </c>
      <c r="AA696" t="s">
        <v>11</v>
      </c>
      <c r="AC696" t="s">
        <v>38</v>
      </c>
      <c r="AD696" t="s">
        <v>52</v>
      </c>
      <c r="AE696" s="1">
        <v>41845.916504629633</v>
      </c>
    </row>
    <row r="697" spans="1:31" x14ac:dyDescent="0.15">
      <c r="A697">
        <v>696</v>
      </c>
      <c r="B697">
        <v>175</v>
      </c>
      <c r="C697">
        <v>2936</v>
      </c>
      <c r="D697" t="s">
        <v>2564</v>
      </c>
      <c r="E697" t="s">
        <v>2565</v>
      </c>
      <c r="F697" t="s">
        <v>40</v>
      </c>
      <c r="G697" t="s">
        <v>2585</v>
      </c>
      <c r="H697" t="s">
        <v>2586</v>
      </c>
      <c r="I697" t="s">
        <v>312</v>
      </c>
      <c r="K697" t="s">
        <v>5</v>
      </c>
      <c r="N697" t="s">
        <v>7</v>
      </c>
      <c r="O697" t="s">
        <v>2587</v>
      </c>
      <c r="P697" t="s">
        <v>2588</v>
      </c>
      <c r="Q697">
        <v>1</v>
      </c>
      <c r="R697" t="s">
        <v>2589</v>
      </c>
      <c r="S697">
        <v>150</v>
      </c>
      <c r="T697" t="s">
        <v>5</v>
      </c>
      <c r="U697">
        <v>-1</v>
      </c>
      <c r="V697">
        <v>-1</v>
      </c>
      <c r="W697">
        <v>6.3387000000000002</v>
      </c>
      <c r="Y697" t="s">
        <v>2590</v>
      </c>
      <c r="Z697">
        <v>577</v>
      </c>
      <c r="AA697" t="s">
        <v>11</v>
      </c>
      <c r="AC697" t="s">
        <v>2591</v>
      </c>
      <c r="AD697" t="s">
        <v>2592</v>
      </c>
      <c r="AE697" s="1">
        <v>41845.916516203702</v>
      </c>
    </row>
    <row r="698" spans="1:31" x14ac:dyDescent="0.15">
      <c r="A698">
        <v>697</v>
      </c>
      <c r="B698">
        <v>175</v>
      </c>
      <c r="C698">
        <v>2936</v>
      </c>
      <c r="D698" t="s">
        <v>2564</v>
      </c>
      <c r="E698" t="s">
        <v>2565</v>
      </c>
      <c r="F698" t="s">
        <v>49</v>
      </c>
      <c r="G698" t="s">
        <v>2575</v>
      </c>
      <c r="H698" t="s">
        <v>2576</v>
      </c>
      <c r="I698" t="s">
        <v>5</v>
      </c>
      <c r="K698" t="s">
        <v>5</v>
      </c>
      <c r="N698" t="s">
        <v>7</v>
      </c>
      <c r="O698" t="s">
        <v>2577</v>
      </c>
      <c r="P698" t="s">
        <v>2578</v>
      </c>
      <c r="Q698">
        <v>15</v>
      </c>
      <c r="T698" t="s">
        <v>5</v>
      </c>
      <c r="U698">
        <v>-1</v>
      </c>
      <c r="V698">
        <v>-1</v>
      </c>
      <c r="W698">
        <v>6.3387000000000002</v>
      </c>
      <c r="X698" t="s">
        <v>2579</v>
      </c>
      <c r="Y698" t="s">
        <v>2580</v>
      </c>
      <c r="Z698">
        <v>44548</v>
      </c>
      <c r="AA698" t="s">
        <v>11</v>
      </c>
      <c r="AC698" t="s">
        <v>2593</v>
      </c>
      <c r="AD698" t="s">
        <v>2594</v>
      </c>
      <c r="AE698" s="1">
        <v>41845.916550925926</v>
      </c>
    </row>
    <row r="699" spans="1:31" x14ac:dyDescent="0.15">
      <c r="A699">
        <v>698</v>
      </c>
      <c r="B699">
        <v>175</v>
      </c>
      <c r="C699">
        <v>2936</v>
      </c>
      <c r="D699" t="s">
        <v>2564</v>
      </c>
      <c r="E699" t="s">
        <v>2565</v>
      </c>
      <c r="F699" t="s">
        <v>51</v>
      </c>
      <c r="I699" t="s">
        <v>5</v>
      </c>
      <c r="K699" t="s">
        <v>5</v>
      </c>
      <c r="N699" t="s">
        <v>7</v>
      </c>
      <c r="Q699">
        <v>0</v>
      </c>
      <c r="S699">
        <v>-1</v>
      </c>
      <c r="T699" t="s">
        <v>5</v>
      </c>
      <c r="U699">
        <v>-1</v>
      </c>
      <c r="V699">
        <v>-1</v>
      </c>
      <c r="W699">
        <v>6.3387000000000002</v>
      </c>
      <c r="Z699">
        <v>-1</v>
      </c>
      <c r="AA699" t="s">
        <v>11</v>
      </c>
      <c r="AC699" t="s">
        <v>38</v>
      </c>
      <c r="AD699" t="s">
        <v>90</v>
      </c>
      <c r="AE699" s="1">
        <v>41845.916597222225</v>
      </c>
    </row>
    <row r="700" spans="1:31" x14ac:dyDescent="0.15">
      <c r="A700">
        <v>699</v>
      </c>
      <c r="B700">
        <v>175</v>
      </c>
      <c r="C700">
        <v>2936</v>
      </c>
      <c r="D700" t="s">
        <v>2564</v>
      </c>
      <c r="E700" t="s">
        <v>2565</v>
      </c>
      <c r="F700" t="s">
        <v>53</v>
      </c>
      <c r="I700" t="s">
        <v>5</v>
      </c>
      <c r="K700" t="s">
        <v>5</v>
      </c>
      <c r="N700" t="s">
        <v>7</v>
      </c>
      <c r="Q700">
        <v>0</v>
      </c>
      <c r="S700">
        <v>-1</v>
      </c>
      <c r="T700" t="s">
        <v>5</v>
      </c>
      <c r="U700">
        <v>-1</v>
      </c>
      <c r="V700">
        <v>-1</v>
      </c>
      <c r="W700">
        <v>6.3387000000000002</v>
      </c>
      <c r="Z700">
        <v>-1</v>
      </c>
      <c r="AA700" t="s">
        <v>11</v>
      </c>
      <c r="AC700" t="s">
        <v>38</v>
      </c>
      <c r="AD700" t="s">
        <v>52</v>
      </c>
      <c r="AE700" s="1">
        <v>41845.916608796295</v>
      </c>
    </row>
    <row r="701" spans="1:31" x14ac:dyDescent="0.15">
      <c r="A701">
        <v>700</v>
      </c>
      <c r="B701">
        <v>175</v>
      </c>
      <c r="C701">
        <v>2936</v>
      </c>
      <c r="D701" t="s">
        <v>2564</v>
      </c>
      <c r="E701" t="s">
        <v>2565</v>
      </c>
      <c r="F701" t="s">
        <v>54</v>
      </c>
      <c r="I701" t="s">
        <v>5</v>
      </c>
      <c r="K701" t="s">
        <v>5</v>
      </c>
      <c r="N701" t="s">
        <v>7</v>
      </c>
      <c r="Q701">
        <v>0</v>
      </c>
      <c r="S701">
        <v>-1</v>
      </c>
      <c r="T701" t="s">
        <v>5</v>
      </c>
      <c r="U701">
        <v>-1</v>
      </c>
      <c r="V701">
        <v>-1</v>
      </c>
      <c r="W701">
        <v>6.3387000000000002</v>
      </c>
      <c r="Z701">
        <v>-1</v>
      </c>
      <c r="AA701" t="s">
        <v>11</v>
      </c>
      <c r="AC701" t="s">
        <v>38</v>
      </c>
      <c r="AD701" t="s">
        <v>52</v>
      </c>
      <c r="AE701" s="1">
        <v>41845.916620370372</v>
      </c>
    </row>
    <row r="702" spans="1:31" x14ac:dyDescent="0.15">
      <c r="A702">
        <v>701</v>
      </c>
      <c r="B702">
        <v>175</v>
      </c>
      <c r="C702">
        <v>2152</v>
      </c>
      <c r="D702" t="s">
        <v>2595</v>
      </c>
      <c r="E702" t="s">
        <v>2596</v>
      </c>
      <c r="F702" t="s">
        <v>2</v>
      </c>
      <c r="G702" t="s">
        <v>2597</v>
      </c>
      <c r="H702" t="s">
        <v>2598</v>
      </c>
      <c r="I702" t="s">
        <v>5</v>
      </c>
      <c r="K702" t="s">
        <v>6</v>
      </c>
      <c r="N702" t="s">
        <v>7</v>
      </c>
      <c r="O702" t="s">
        <v>2599</v>
      </c>
      <c r="P702" t="s">
        <v>2600</v>
      </c>
      <c r="Q702">
        <v>57</v>
      </c>
      <c r="R702" t="s">
        <v>61</v>
      </c>
      <c r="S702">
        <v>65</v>
      </c>
      <c r="T702" t="s">
        <v>2601</v>
      </c>
      <c r="U702">
        <v>-1</v>
      </c>
      <c r="V702">
        <v>-1</v>
      </c>
      <c r="W702">
        <v>6.3387000000000002</v>
      </c>
      <c r="X702" t="s">
        <v>2602</v>
      </c>
      <c r="Y702" t="s">
        <v>2603</v>
      </c>
      <c r="Z702">
        <v>44605</v>
      </c>
      <c r="AA702" t="s">
        <v>11</v>
      </c>
      <c r="AC702" t="s">
        <v>2604</v>
      </c>
      <c r="AD702" t="s">
        <v>2605</v>
      </c>
      <c r="AE702" s="1">
        <v>41845.916747685187</v>
      </c>
    </row>
    <row r="703" spans="1:31" x14ac:dyDescent="0.15">
      <c r="A703">
        <v>702</v>
      </c>
      <c r="B703">
        <v>175</v>
      </c>
      <c r="C703">
        <v>2152</v>
      </c>
      <c r="D703" t="s">
        <v>2595</v>
      </c>
      <c r="E703" t="s">
        <v>2596</v>
      </c>
      <c r="F703" t="s">
        <v>14</v>
      </c>
      <c r="G703" t="s">
        <v>2606</v>
      </c>
      <c r="H703" t="s">
        <v>2607</v>
      </c>
      <c r="I703" t="s">
        <v>5</v>
      </c>
      <c r="J703" t="s">
        <v>1166</v>
      </c>
      <c r="K703" t="s">
        <v>17</v>
      </c>
      <c r="L703" t="s">
        <v>2608</v>
      </c>
      <c r="N703" t="s">
        <v>7</v>
      </c>
      <c r="P703" t="s">
        <v>2609</v>
      </c>
      <c r="Q703">
        <v>39</v>
      </c>
      <c r="S703">
        <v>-1</v>
      </c>
      <c r="T703" t="s">
        <v>2610</v>
      </c>
      <c r="U703">
        <v>-1</v>
      </c>
      <c r="V703">
        <v>-1</v>
      </c>
      <c r="W703">
        <v>6.3387000000000002</v>
      </c>
      <c r="X703" t="s">
        <v>2611</v>
      </c>
      <c r="Y703" t="s">
        <v>2612</v>
      </c>
      <c r="Z703">
        <v>44445</v>
      </c>
      <c r="AA703" t="s">
        <v>11</v>
      </c>
      <c r="AC703" t="s">
        <v>2613</v>
      </c>
      <c r="AD703" t="s">
        <v>2614</v>
      </c>
      <c r="AE703" s="1">
        <v>41845.91679398148</v>
      </c>
    </row>
    <row r="704" spans="1:31" x14ac:dyDescent="0.15">
      <c r="A704">
        <v>703</v>
      </c>
      <c r="B704">
        <v>175</v>
      </c>
      <c r="C704">
        <v>2152</v>
      </c>
      <c r="D704" t="s">
        <v>2595</v>
      </c>
      <c r="E704" t="s">
        <v>2596</v>
      </c>
      <c r="F704" t="s">
        <v>24</v>
      </c>
      <c r="G704" t="s">
        <v>2606</v>
      </c>
      <c r="H704" t="s">
        <v>2607</v>
      </c>
      <c r="I704" t="s">
        <v>5</v>
      </c>
      <c r="J704" t="s">
        <v>1166</v>
      </c>
      <c r="K704" t="s">
        <v>17</v>
      </c>
      <c r="L704" t="s">
        <v>2608</v>
      </c>
      <c r="N704" t="s">
        <v>7</v>
      </c>
      <c r="P704" t="s">
        <v>2609</v>
      </c>
      <c r="Q704">
        <v>29</v>
      </c>
      <c r="S704">
        <v>-1</v>
      </c>
      <c r="T704" t="s">
        <v>2610</v>
      </c>
      <c r="U704">
        <v>-1</v>
      </c>
      <c r="V704">
        <v>-1</v>
      </c>
      <c r="W704">
        <v>6.3387000000000002</v>
      </c>
      <c r="X704" t="s">
        <v>2611</v>
      </c>
      <c r="Y704" t="s">
        <v>2612</v>
      </c>
      <c r="Z704">
        <v>44445</v>
      </c>
      <c r="AA704" t="s">
        <v>11</v>
      </c>
      <c r="AC704" t="s">
        <v>2615</v>
      </c>
      <c r="AD704" t="s">
        <v>2616</v>
      </c>
      <c r="AE704" s="1">
        <v>41845.916828703703</v>
      </c>
    </row>
    <row r="705" spans="1:31" x14ac:dyDescent="0.15">
      <c r="A705">
        <v>704</v>
      </c>
      <c r="B705">
        <v>175</v>
      </c>
      <c r="C705">
        <v>2152</v>
      </c>
      <c r="D705" t="s">
        <v>2595</v>
      </c>
      <c r="E705" t="s">
        <v>2596</v>
      </c>
      <c r="F705" t="s">
        <v>27</v>
      </c>
      <c r="G705" t="s">
        <v>2617</v>
      </c>
      <c r="I705" t="s">
        <v>5</v>
      </c>
      <c r="K705" t="s">
        <v>17</v>
      </c>
      <c r="M705" t="s">
        <v>5</v>
      </c>
      <c r="N705" t="s">
        <v>7</v>
      </c>
      <c r="P705" t="s">
        <v>2618</v>
      </c>
      <c r="Q705">
        <v>2</v>
      </c>
      <c r="R705" t="s">
        <v>2619</v>
      </c>
      <c r="S705">
        <v>100</v>
      </c>
      <c r="T705" t="s">
        <v>2620</v>
      </c>
      <c r="U705">
        <v>-1</v>
      </c>
      <c r="V705">
        <v>-1</v>
      </c>
      <c r="W705">
        <v>6.3387000000000002</v>
      </c>
      <c r="Y705" t="s">
        <v>2621</v>
      </c>
      <c r="Z705">
        <v>45130</v>
      </c>
      <c r="AA705" t="s">
        <v>11</v>
      </c>
      <c r="AB705" t="s">
        <v>2622</v>
      </c>
      <c r="AC705" t="s">
        <v>2623</v>
      </c>
      <c r="AD705" t="s">
        <v>2624</v>
      </c>
      <c r="AE705" s="1">
        <v>41845.91684027778</v>
      </c>
    </row>
    <row r="706" spans="1:31" x14ac:dyDescent="0.15">
      <c r="A706">
        <v>705</v>
      </c>
      <c r="B706">
        <v>175</v>
      </c>
      <c r="C706">
        <v>2152</v>
      </c>
      <c r="D706" t="s">
        <v>2595</v>
      </c>
      <c r="E706" t="s">
        <v>2596</v>
      </c>
      <c r="F706" t="s">
        <v>36</v>
      </c>
      <c r="I706" t="s">
        <v>5</v>
      </c>
      <c r="K706" t="s">
        <v>5</v>
      </c>
      <c r="N706" t="s">
        <v>7</v>
      </c>
      <c r="Q706">
        <v>0</v>
      </c>
      <c r="S706">
        <v>-1</v>
      </c>
      <c r="T706" t="s">
        <v>5</v>
      </c>
      <c r="U706">
        <v>-1</v>
      </c>
      <c r="V706">
        <v>-1</v>
      </c>
      <c r="W706">
        <v>6.3387000000000002</v>
      </c>
      <c r="Z706">
        <v>-1</v>
      </c>
      <c r="AA706" t="s">
        <v>11</v>
      </c>
      <c r="AC706" t="s">
        <v>38</v>
      </c>
      <c r="AD706" t="s">
        <v>52</v>
      </c>
      <c r="AE706" s="1">
        <v>41845.916851851849</v>
      </c>
    </row>
    <row r="707" spans="1:31" x14ac:dyDescent="0.15">
      <c r="A707">
        <v>706</v>
      </c>
      <c r="B707">
        <v>175</v>
      </c>
      <c r="C707">
        <v>2152</v>
      </c>
      <c r="D707" t="s">
        <v>2595</v>
      </c>
      <c r="E707" t="s">
        <v>2596</v>
      </c>
      <c r="F707" t="s">
        <v>40</v>
      </c>
      <c r="G707" t="s">
        <v>2597</v>
      </c>
      <c r="H707" t="s">
        <v>2598</v>
      </c>
      <c r="I707" t="s">
        <v>5</v>
      </c>
      <c r="K707" t="s">
        <v>5</v>
      </c>
      <c r="N707" t="s">
        <v>7</v>
      </c>
      <c r="O707" t="s">
        <v>2599</v>
      </c>
      <c r="P707" t="s">
        <v>2600</v>
      </c>
      <c r="Q707">
        <v>1</v>
      </c>
      <c r="R707" t="s">
        <v>2625</v>
      </c>
      <c r="S707">
        <v>-1</v>
      </c>
      <c r="T707" t="s">
        <v>5</v>
      </c>
      <c r="U707">
        <v>-1</v>
      </c>
      <c r="V707">
        <v>-1</v>
      </c>
      <c r="W707">
        <v>6.3387000000000002</v>
      </c>
      <c r="Y707" t="s">
        <v>2603</v>
      </c>
      <c r="Z707">
        <v>-1</v>
      </c>
      <c r="AA707" t="s">
        <v>11</v>
      </c>
      <c r="AC707" t="s">
        <v>2626</v>
      </c>
      <c r="AD707" t="s">
        <v>2627</v>
      </c>
      <c r="AE707" s="1">
        <v>41845.916875000003</v>
      </c>
    </row>
    <row r="708" spans="1:31" x14ac:dyDescent="0.15">
      <c r="A708">
        <v>707</v>
      </c>
      <c r="B708">
        <v>175</v>
      </c>
      <c r="C708">
        <v>2152</v>
      </c>
      <c r="D708" t="s">
        <v>2595</v>
      </c>
      <c r="E708" t="s">
        <v>2596</v>
      </c>
      <c r="F708" t="s">
        <v>49</v>
      </c>
      <c r="I708" t="s">
        <v>5</v>
      </c>
      <c r="K708" t="s">
        <v>5</v>
      </c>
      <c r="N708" t="s">
        <v>7</v>
      </c>
      <c r="Q708">
        <v>0</v>
      </c>
      <c r="T708" t="s">
        <v>5</v>
      </c>
      <c r="U708">
        <v>-1</v>
      </c>
      <c r="V708">
        <v>-1</v>
      </c>
      <c r="W708">
        <v>6.3387000000000002</v>
      </c>
      <c r="Z708">
        <v>-1</v>
      </c>
      <c r="AA708" t="s">
        <v>11</v>
      </c>
      <c r="AC708" t="s">
        <v>38</v>
      </c>
      <c r="AD708" t="s">
        <v>50</v>
      </c>
      <c r="AE708" s="1">
        <v>41845.916886574072</v>
      </c>
    </row>
    <row r="709" spans="1:31" x14ac:dyDescent="0.15">
      <c r="A709">
        <v>708</v>
      </c>
      <c r="B709">
        <v>175</v>
      </c>
      <c r="C709">
        <v>2152</v>
      </c>
      <c r="D709" t="s">
        <v>2595</v>
      </c>
      <c r="E709" t="s">
        <v>2596</v>
      </c>
      <c r="F709" t="s">
        <v>51</v>
      </c>
      <c r="G709" t="s">
        <v>2628</v>
      </c>
      <c r="H709" t="s">
        <v>2629</v>
      </c>
      <c r="I709" t="s">
        <v>5</v>
      </c>
      <c r="K709" t="s">
        <v>5</v>
      </c>
      <c r="N709" t="s">
        <v>7</v>
      </c>
      <c r="O709" t="s">
        <v>2630</v>
      </c>
      <c r="P709" t="s">
        <v>2631</v>
      </c>
      <c r="Q709">
        <v>1</v>
      </c>
      <c r="R709" t="s">
        <v>2632</v>
      </c>
      <c r="S709">
        <v>-1</v>
      </c>
      <c r="T709" t="s">
        <v>5</v>
      </c>
      <c r="U709">
        <v>-1</v>
      </c>
      <c r="V709">
        <v>-1</v>
      </c>
      <c r="W709">
        <v>6.3387000000000002</v>
      </c>
      <c r="Y709" t="s">
        <v>2633</v>
      </c>
      <c r="Z709">
        <v>-1</v>
      </c>
      <c r="AA709" t="s">
        <v>11</v>
      </c>
      <c r="AC709" t="s">
        <v>2634</v>
      </c>
      <c r="AD709" t="s">
        <v>2635</v>
      </c>
      <c r="AE709" s="1">
        <v>41845.916898148149</v>
      </c>
    </row>
    <row r="710" spans="1:31" x14ac:dyDescent="0.15">
      <c r="A710">
        <v>709</v>
      </c>
      <c r="B710">
        <v>175</v>
      </c>
      <c r="C710">
        <v>2152</v>
      </c>
      <c r="D710" t="s">
        <v>2595</v>
      </c>
      <c r="E710" t="s">
        <v>2596</v>
      </c>
      <c r="F710" t="s">
        <v>53</v>
      </c>
      <c r="I710" t="s">
        <v>5</v>
      </c>
      <c r="K710" t="s">
        <v>5</v>
      </c>
      <c r="N710" t="s">
        <v>7</v>
      </c>
      <c r="Q710">
        <v>0</v>
      </c>
      <c r="S710">
        <v>-1</v>
      </c>
      <c r="T710" t="s">
        <v>5</v>
      </c>
      <c r="U710">
        <v>-1</v>
      </c>
      <c r="V710">
        <v>-1</v>
      </c>
      <c r="W710">
        <v>6.3387000000000002</v>
      </c>
      <c r="Z710">
        <v>-1</v>
      </c>
      <c r="AA710" t="s">
        <v>11</v>
      </c>
      <c r="AC710" t="s">
        <v>38</v>
      </c>
      <c r="AD710" t="s">
        <v>52</v>
      </c>
      <c r="AE710" s="1">
        <v>41845.916909722226</v>
      </c>
    </row>
    <row r="711" spans="1:31" x14ac:dyDescent="0.15">
      <c r="A711">
        <v>710</v>
      </c>
      <c r="B711">
        <v>175</v>
      </c>
      <c r="C711">
        <v>2152</v>
      </c>
      <c r="D711" t="s">
        <v>2595</v>
      </c>
      <c r="E711" t="s">
        <v>2596</v>
      </c>
      <c r="F711" t="s">
        <v>54</v>
      </c>
      <c r="I711" t="s">
        <v>5</v>
      </c>
      <c r="K711" t="s">
        <v>5</v>
      </c>
      <c r="N711" t="s">
        <v>7</v>
      </c>
      <c r="Q711">
        <v>0</v>
      </c>
      <c r="S711">
        <v>-1</v>
      </c>
      <c r="T711" t="s">
        <v>5</v>
      </c>
      <c r="U711">
        <v>-1</v>
      </c>
      <c r="V711">
        <v>-1</v>
      </c>
      <c r="W711">
        <v>6.3387000000000002</v>
      </c>
      <c r="Z711">
        <v>-1</v>
      </c>
      <c r="AA711" t="s">
        <v>11</v>
      </c>
      <c r="AC711" t="s">
        <v>38</v>
      </c>
      <c r="AD711" t="s">
        <v>52</v>
      </c>
      <c r="AE711" s="1">
        <v>41845.916921296295</v>
      </c>
    </row>
    <row r="712" spans="1:31" x14ac:dyDescent="0.15">
      <c r="A712">
        <v>711</v>
      </c>
      <c r="B712">
        <v>175</v>
      </c>
      <c r="C712">
        <v>3531</v>
      </c>
      <c r="D712" t="s">
        <v>2636</v>
      </c>
      <c r="E712" t="s">
        <v>2637</v>
      </c>
      <c r="F712" t="s">
        <v>2</v>
      </c>
      <c r="G712" t="s">
        <v>2638</v>
      </c>
      <c r="H712" t="s">
        <v>2639</v>
      </c>
      <c r="I712" t="s">
        <v>5</v>
      </c>
      <c r="K712" t="s">
        <v>6</v>
      </c>
      <c r="L712" t="s">
        <v>2640</v>
      </c>
      <c r="N712" t="s">
        <v>7</v>
      </c>
      <c r="O712" t="s">
        <v>2641</v>
      </c>
      <c r="P712" t="s">
        <v>2642</v>
      </c>
      <c r="Q712">
        <v>97</v>
      </c>
      <c r="R712" t="s">
        <v>2643</v>
      </c>
      <c r="S712">
        <v>45</v>
      </c>
      <c r="T712" t="s">
        <v>5</v>
      </c>
      <c r="U712">
        <v>-1</v>
      </c>
      <c r="V712">
        <v>-1</v>
      </c>
      <c r="W712">
        <v>6.3387000000000002</v>
      </c>
      <c r="X712" t="s">
        <v>2644</v>
      </c>
      <c r="Y712" t="s">
        <v>2645</v>
      </c>
      <c r="Z712">
        <v>21388</v>
      </c>
      <c r="AA712" t="s">
        <v>11</v>
      </c>
      <c r="AC712" t="s">
        <v>2646</v>
      </c>
      <c r="AD712" t="s">
        <v>2647</v>
      </c>
      <c r="AE712" s="1">
        <v>41845.917037037034</v>
      </c>
    </row>
    <row r="713" spans="1:31" x14ac:dyDescent="0.15">
      <c r="A713">
        <v>712</v>
      </c>
      <c r="B713">
        <v>175</v>
      </c>
      <c r="C713">
        <v>3531</v>
      </c>
      <c r="D713" t="s">
        <v>2636</v>
      </c>
      <c r="E713" t="s">
        <v>2637</v>
      </c>
      <c r="F713" t="s">
        <v>14</v>
      </c>
      <c r="G713" t="s">
        <v>2648</v>
      </c>
      <c r="H713" t="s">
        <v>2649</v>
      </c>
      <c r="I713" t="s">
        <v>5</v>
      </c>
      <c r="K713" t="s">
        <v>17</v>
      </c>
      <c r="L713" t="s">
        <v>1600</v>
      </c>
      <c r="N713" t="s">
        <v>7</v>
      </c>
      <c r="P713" t="s">
        <v>2650</v>
      </c>
      <c r="Q713">
        <v>63</v>
      </c>
      <c r="R713" t="s">
        <v>2651</v>
      </c>
      <c r="S713">
        <v>-1</v>
      </c>
      <c r="T713" t="s">
        <v>5</v>
      </c>
      <c r="U713">
        <v>-1</v>
      </c>
      <c r="V713">
        <v>-1</v>
      </c>
      <c r="W713">
        <v>6.3387000000000002</v>
      </c>
      <c r="X713" t="s">
        <v>2652</v>
      </c>
      <c r="Y713" t="s">
        <v>2653</v>
      </c>
      <c r="Z713">
        <v>15660</v>
      </c>
      <c r="AA713" t="s">
        <v>11</v>
      </c>
      <c r="AC713" t="s">
        <v>2654</v>
      </c>
      <c r="AD713" t="s">
        <v>2655</v>
      </c>
      <c r="AE713" s="1">
        <v>41845.917083333334</v>
      </c>
    </row>
    <row r="714" spans="1:31" x14ac:dyDescent="0.15">
      <c r="A714">
        <v>713</v>
      </c>
      <c r="B714">
        <v>175</v>
      </c>
      <c r="C714">
        <v>3531</v>
      </c>
      <c r="D714" t="s">
        <v>2636</v>
      </c>
      <c r="E714" t="s">
        <v>2637</v>
      </c>
      <c r="F714" t="s">
        <v>24</v>
      </c>
      <c r="G714" t="s">
        <v>2648</v>
      </c>
      <c r="H714" t="s">
        <v>2649</v>
      </c>
      <c r="I714" t="s">
        <v>5</v>
      </c>
      <c r="K714" t="s">
        <v>17</v>
      </c>
      <c r="L714" t="s">
        <v>1600</v>
      </c>
      <c r="N714" t="s">
        <v>7</v>
      </c>
      <c r="P714" t="s">
        <v>2650</v>
      </c>
      <c r="Q714">
        <v>64</v>
      </c>
      <c r="R714" t="s">
        <v>2651</v>
      </c>
      <c r="S714">
        <v>-1</v>
      </c>
      <c r="T714" t="s">
        <v>5</v>
      </c>
      <c r="U714">
        <v>-1</v>
      </c>
      <c r="V714">
        <v>-1</v>
      </c>
      <c r="W714">
        <v>6.3387000000000002</v>
      </c>
      <c r="X714" t="s">
        <v>2652</v>
      </c>
      <c r="Y714" t="s">
        <v>2653</v>
      </c>
      <c r="Z714">
        <v>15660</v>
      </c>
      <c r="AA714" t="s">
        <v>11</v>
      </c>
      <c r="AC714" t="s">
        <v>2656</v>
      </c>
      <c r="AD714" t="s">
        <v>2657</v>
      </c>
      <c r="AE714" s="1">
        <v>41845.917141203703</v>
      </c>
    </row>
    <row r="715" spans="1:31" x14ac:dyDescent="0.15">
      <c r="A715">
        <v>714</v>
      </c>
      <c r="B715">
        <v>175</v>
      </c>
      <c r="C715">
        <v>3531</v>
      </c>
      <c r="D715" t="s">
        <v>2636</v>
      </c>
      <c r="E715" t="s">
        <v>2637</v>
      </c>
      <c r="F715" t="s">
        <v>27</v>
      </c>
      <c r="I715" t="s">
        <v>5</v>
      </c>
      <c r="K715" t="s">
        <v>5</v>
      </c>
      <c r="M715" t="s">
        <v>2658</v>
      </c>
      <c r="N715" t="s">
        <v>7</v>
      </c>
      <c r="Q715">
        <v>0</v>
      </c>
      <c r="S715">
        <v>-1</v>
      </c>
      <c r="T715" t="s">
        <v>5</v>
      </c>
      <c r="U715">
        <v>-1</v>
      </c>
      <c r="V715">
        <v>-1</v>
      </c>
      <c r="W715">
        <v>6.3387000000000002</v>
      </c>
      <c r="Z715">
        <v>-1</v>
      </c>
      <c r="AA715" t="s">
        <v>11</v>
      </c>
      <c r="AB715" t="s">
        <v>2659</v>
      </c>
      <c r="AC715" t="s">
        <v>38</v>
      </c>
      <c r="AD715" t="s">
        <v>2660</v>
      </c>
      <c r="AE715" s="1">
        <v>41845.91715277778</v>
      </c>
    </row>
    <row r="716" spans="1:31" x14ac:dyDescent="0.15">
      <c r="A716">
        <v>715</v>
      </c>
      <c r="B716">
        <v>175</v>
      </c>
      <c r="C716">
        <v>3531</v>
      </c>
      <c r="D716" t="s">
        <v>2636</v>
      </c>
      <c r="E716" t="s">
        <v>2637</v>
      </c>
      <c r="F716" t="s">
        <v>36</v>
      </c>
      <c r="I716" t="s">
        <v>5</v>
      </c>
      <c r="K716" t="s">
        <v>5</v>
      </c>
      <c r="N716" t="s">
        <v>7</v>
      </c>
      <c r="Q716">
        <v>0</v>
      </c>
      <c r="S716">
        <v>-1</v>
      </c>
      <c r="T716" t="s">
        <v>5</v>
      </c>
      <c r="U716">
        <v>-1</v>
      </c>
      <c r="V716">
        <v>-1</v>
      </c>
      <c r="W716">
        <v>6.3387000000000002</v>
      </c>
      <c r="Z716">
        <v>-1</v>
      </c>
      <c r="AA716" t="s">
        <v>11</v>
      </c>
      <c r="AC716" t="s">
        <v>38</v>
      </c>
      <c r="AD716" t="s">
        <v>52</v>
      </c>
      <c r="AE716" s="1">
        <v>41845.917164351849</v>
      </c>
    </row>
    <row r="717" spans="1:31" x14ac:dyDescent="0.15">
      <c r="A717">
        <v>716</v>
      </c>
      <c r="B717">
        <v>175</v>
      </c>
      <c r="C717">
        <v>3531</v>
      </c>
      <c r="D717" t="s">
        <v>2636</v>
      </c>
      <c r="E717" t="s">
        <v>2637</v>
      </c>
      <c r="F717" t="s">
        <v>40</v>
      </c>
      <c r="G717" t="s">
        <v>2661</v>
      </c>
      <c r="H717" t="s">
        <v>2662</v>
      </c>
      <c r="I717" t="s">
        <v>5</v>
      </c>
      <c r="K717" t="s">
        <v>5</v>
      </c>
      <c r="N717" t="s">
        <v>7</v>
      </c>
      <c r="O717" t="s">
        <v>2663</v>
      </c>
      <c r="P717" t="s">
        <v>2664</v>
      </c>
      <c r="Q717">
        <v>1</v>
      </c>
      <c r="S717">
        <v>50</v>
      </c>
      <c r="T717" t="s">
        <v>5</v>
      </c>
      <c r="U717">
        <v>-1</v>
      </c>
      <c r="V717">
        <v>-1</v>
      </c>
      <c r="W717">
        <v>6.3387000000000002</v>
      </c>
      <c r="Y717" t="s">
        <v>2665</v>
      </c>
      <c r="Z717">
        <v>315</v>
      </c>
      <c r="AA717" t="s">
        <v>11</v>
      </c>
      <c r="AC717" t="s">
        <v>2666</v>
      </c>
      <c r="AD717" t="s">
        <v>2667</v>
      </c>
      <c r="AE717" s="1">
        <v>41845.917187500003</v>
      </c>
    </row>
    <row r="718" spans="1:31" x14ac:dyDescent="0.15">
      <c r="A718">
        <v>717</v>
      </c>
      <c r="B718">
        <v>175</v>
      </c>
      <c r="C718">
        <v>3531</v>
      </c>
      <c r="D718" t="s">
        <v>2636</v>
      </c>
      <c r="E718" t="s">
        <v>2637</v>
      </c>
      <c r="F718" t="s">
        <v>49</v>
      </c>
      <c r="G718" t="s">
        <v>2648</v>
      </c>
      <c r="H718" t="s">
        <v>2649</v>
      </c>
      <c r="I718" t="s">
        <v>5</v>
      </c>
      <c r="K718" t="s">
        <v>5</v>
      </c>
      <c r="N718" t="s">
        <v>7</v>
      </c>
      <c r="P718" t="s">
        <v>2650</v>
      </c>
      <c r="Q718">
        <v>12</v>
      </c>
      <c r="T718" t="s">
        <v>5</v>
      </c>
      <c r="U718">
        <v>-1</v>
      </c>
      <c r="V718">
        <v>-1</v>
      </c>
      <c r="W718">
        <v>6.3387000000000002</v>
      </c>
      <c r="X718" t="s">
        <v>2652</v>
      </c>
      <c r="Y718" t="s">
        <v>2653</v>
      </c>
      <c r="Z718">
        <v>15660</v>
      </c>
      <c r="AA718" t="s">
        <v>11</v>
      </c>
      <c r="AC718" t="s">
        <v>2668</v>
      </c>
      <c r="AD718" t="s">
        <v>2669</v>
      </c>
      <c r="AE718" s="1">
        <v>41845.917210648149</v>
      </c>
    </row>
    <row r="719" spans="1:31" x14ac:dyDescent="0.15">
      <c r="A719">
        <v>718</v>
      </c>
      <c r="B719">
        <v>175</v>
      </c>
      <c r="C719">
        <v>3531</v>
      </c>
      <c r="D719" t="s">
        <v>2636</v>
      </c>
      <c r="E719" t="s">
        <v>2637</v>
      </c>
      <c r="F719" t="s">
        <v>51</v>
      </c>
      <c r="G719" t="s">
        <v>2638</v>
      </c>
      <c r="H719" t="s">
        <v>2639</v>
      </c>
      <c r="I719" t="s">
        <v>5</v>
      </c>
      <c r="K719" t="s">
        <v>5</v>
      </c>
      <c r="N719" t="s">
        <v>7</v>
      </c>
      <c r="O719" t="s">
        <v>2641</v>
      </c>
      <c r="P719" t="s">
        <v>2642</v>
      </c>
      <c r="Q719">
        <v>36</v>
      </c>
      <c r="S719">
        <v>-1</v>
      </c>
      <c r="T719" t="s">
        <v>5</v>
      </c>
      <c r="U719">
        <v>-1</v>
      </c>
      <c r="V719">
        <v>-1</v>
      </c>
      <c r="W719">
        <v>6.3387000000000002</v>
      </c>
      <c r="Y719" t="s">
        <v>2645</v>
      </c>
      <c r="Z719">
        <v>-1</v>
      </c>
      <c r="AA719" t="s">
        <v>11</v>
      </c>
      <c r="AC719" t="s">
        <v>2670</v>
      </c>
      <c r="AD719" t="s">
        <v>2671</v>
      </c>
      <c r="AE719" s="1">
        <v>41845.917256944442</v>
      </c>
    </row>
    <row r="720" spans="1:31" x14ac:dyDescent="0.15">
      <c r="A720">
        <v>719</v>
      </c>
      <c r="B720">
        <v>175</v>
      </c>
      <c r="C720">
        <v>3531</v>
      </c>
      <c r="D720" t="s">
        <v>2636</v>
      </c>
      <c r="E720" t="s">
        <v>2637</v>
      </c>
      <c r="F720" t="s">
        <v>53</v>
      </c>
      <c r="I720" t="s">
        <v>5</v>
      </c>
      <c r="K720" t="s">
        <v>5</v>
      </c>
      <c r="N720" t="s">
        <v>7</v>
      </c>
      <c r="Q720">
        <v>0</v>
      </c>
      <c r="S720">
        <v>-1</v>
      </c>
      <c r="T720" t="s">
        <v>5</v>
      </c>
      <c r="U720">
        <v>-1</v>
      </c>
      <c r="V720">
        <v>-1</v>
      </c>
      <c r="W720">
        <v>6.3387000000000002</v>
      </c>
      <c r="Z720">
        <v>-1</v>
      </c>
      <c r="AA720" t="s">
        <v>11</v>
      </c>
      <c r="AC720" t="s">
        <v>38</v>
      </c>
      <c r="AD720" t="s">
        <v>52</v>
      </c>
      <c r="AE720" s="1">
        <v>41845.917268518519</v>
      </c>
    </row>
    <row r="721" spans="1:31" x14ac:dyDescent="0.15">
      <c r="A721">
        <v>720</v>
      </c>
      <c r="B721">
        <v>175</v>
      </c>
      <c r="C721">
        <v>3531</v>
      </c>
      <c r="D721" t="s">
        <v>2636</v>
      </c>
      <c r="E721" t="s">
        <v>2637</v>
      </c>
      <c r="F721" t="s">
        <v>54</v>
      </c>
      <c r="I721" t="s">
        <v>5</v>
      </c>
      <c r="K721" t="s">
        <v>5</v>
      </c>
      <c r="N721" t="s">
        <v>7</v>
      </c>
      <c r="Q721">
        <v>0</v>
      </c>
      <c r="S721">
        <v>-1</v>
      </c>
      <c r="T721" t="s">
        <v>5</v>
      </c>
      <c r="U721">
        <v>-1</v>
      </c>
      <c r="V721">
        <v>-1</v>
      </c>
      <c r="W721">
        <v>6.3387000000000002</v>
      </c>
      <c r="Z721">
        <v>-1</v>
      </c>
      <c r="AA721" t="s">
        <v>11</v>
      </c>
      <c r="AC721" t="s">
        <v>38</v>
      </c>
      <c r="AD721" t="s">
        <v>52</v>
      </c>
      <c r="AE721" s="1">
        <v>41845.917280092595</v>
      </c>
    </row>
    <row r="722" spans="1:31" x14ac:dyDescent="0.15">
      <c r="A722">
        <v>721</v>
      </c>
      <c r="B722">
        <v>175</v>
      </c>
      <c r="C722">
        <v>6017</v>
      </c>
      <c r="D722" t="s">
        <v>2672</v>
      </c>
      <c r="E722" t="s">
        <v>2673</v>
      </c>
      <c r="F722" t="s">
        <v>2</v>
      </c>
      <c r="G722" t="s">
        <v>2674</v>
      </c>
      <c r="H722" t="s">
        <v>2675</v>
      </c>
      <c r="I722" t="s">
        <v>5</v>
      </c>
      <c r="K722" t="s">
        <v>6</v>
      </c>
      <c r="L722" t="s">
        <v>2676</v>
      </c>
      <c r="N722" t="s">
        <v>7</v>
      </c>
      <c r="O722" t="s">
        <v>2677</v>
      </c>
      <c r="P722" t="s">
        <v>2678</v>
      </c>
      <c r="Q722">
        <v>83</v>
      </c>
      <c r="R722" t="s">
        <v>2679</v>
      </c>
      <c r="S722">
        <v>-1</v>
      </c>
      <c r="T722" t="s">
        <v>5</v>
      </c>
      <c r="U722">
        <v>-1</v>
      </c>
      <c r="V722">
        <v>-1</v>
      </c>
      <c r="W722">
        <v>6.3387000000000002</v>
      </c>
      <c r="X722" t="s">
        <v>2680</v>
      </c>
      <c r="Y722" t="s">
        <v>2681</v>
      </c>
      <c r="Z722">
        <v>25248</v>
      </c>
      <c r="AA722" t="s">
        <v>11</v>
      </c>
      <c r="AC722" t="s">
        <v>2682</v>
      </c>
      <c r="AD722" t="s">
        <v>2683</v>
      </c>
      <c r="AE722" s="1">
        <v>41845.917384259257</v>
      </c>
    </row>
    <row r="723" spans="1:31" x14ac:dyDescent="0.15">
      <c r="A723">
        <v>722</v>
      </c>
      <c r="B723">
        <v>175</v>
      </c>
      <c r="C723">
        <v>6017</v>
      </c>
      <c r="D723" t="s">
        <v>2672</v>
      </c>
      <c r="E723" t="s">
        <v>2673</v>
      </c>
      <c r="F723" t="s">
        <v>14</v>
      </c>
      <c r="G723" t="s">
        <v>2674</v>
      </c>
      <c r="H723" t="s">
        <v>2684</v>
      </c>
      <c r="I723" t="s">
        <v>5</v>
      </c>
      <c r="K723" t="s">
        <v>17</v>
      </c>
      <c r="L723" t="s">
        <v>2685</v>
      </c>
      <c r="N723" t="s">
        <v>7</v>
      </c>
      <c r="O723" t="s">
        <v>2677</v>
      </c>
      <c r="P723" t="s">
        <v>2678</v>
      </c>
      <c r="Q723">
        <v>139</v>
      </c>
      <c r="S723">
        <v>-1</v>
      </c>
      <c r="T723" t="s">
        <v>2686</v>
      </c>
      <c r="U723">
        <v>-1</v>
      </c>
      <c r="V723">
        <v>-1</v>
      </c>
      <c r="W723">
        <v>6.3387000000000002</v>
      </c>
      <c r="X723" t="s">
        <v>2680</v>
      </c>
      <c r="Y723" t="s">
        <v>2681</v>
      </c>
      <c r="Z723">
        <v>21182</v>
      </c>
      <c r="AA723" t="s">
        <v>11</v>
      </c>
      <c r="AC723" t="s">
        <v>2687</v>
      </c>
      <c r="AD723" t="s">
        <v>2688</v>
      </c>
      <c r="AE723" s="1">
        <v>41845.917442129627</v>
      </c>
    </row>
    <row r="724" spans="1:31" x14ac:dyDescent="0.15">
      <c r="A724">
        <v>723</v>
      </c>
      <c r="B724">
        <v>175</v>
      </c>
      <c r="C724">
        <v>6017</v>
      </c>
      <c r="D724" t="s">
        <v>2672</v>
      </c>
      <c r="E724" t="s">
        <v>2673</v>
      </c>
      <c r="F724" t="s">
        <v>24</v>
      </c>
      <c r="G724" t="s">
        <v>2674</v>
      </c>
      <c r="H724" t="s">
        <v>2684</v>
      </c>
      <c r="I724" t="s">
        <v>5</v>
      </c>
      <c r="K724" t="s">
        <v>17</v>
      </c>
      <c r="L724" t="s">
        <v>2685</v>
      </c>
      <c r="N724" t="s">
        <v>7</v>
      </c>
      <c r="O724" t="s">
        <v>2677</v>
      </c>
      <c r="P724" t="s">
        <v>2678</v>
      </c>
      <c r="Q724">
        <v>50</v>
      </c>
      <c r="S724">
        <v>-1</v>
      </c>
      <c r="T724" t="s">
        <v>2686</v>
      </c>
      <c r="U724">
        <v>-1</v>
      </c>
      <c r="V724">
        <v>-1</v>
      </c>
      <c r="W724">
        <v>6.3387000000000002</v>
      </c>
      <c r="X724" t="s">
        <v>2680</v>
      </c>
      <c r="Y724" t="s">
        <v>2681</v>
      </c>
      <c r="Z724">
        <v>21182</v>
      </c>
      <c r="AA724" t="s">
        <v>11</v>
      </c>
      <c r="AC724" t="s">
        <v>2689</v>
      </c>
      <c r="AD724" t="s">
        <v>2690</v>
      </c>
      <c r="AE724" s="1">
        <v>41845.917488425926</v>
      </c>
    </row>
    <row r="725" spans="1:31" x14ac:dyDescent="0.15">
      <c r="A725">
        <v>724</v>
      </c>
      <c r="B725">
        <v>175</v>
      </c>
      <c r="C725">
        <v>6017</v>
      </c>
      <c r="D725" t="s">
        <v>2672</v>
      </c>
      <c r="E725" t="s">
        <v>2673</v>
      </c>
      <c r="F725" t="s">
        <v>27</v>
      </c>
      <c r="G725" t="s">
        <v>2691</v>
      </c>
      <c r="I725" t="s">
        <v>5</v>
      </c>
      <c r="K725" t="s">
        <v>17</v>
      </c>
      <c r="L725" t="s">
        <v>2692</v>
      </c>
      <c r="M725" t="s">
        <v>5</v>
      </c>
      <c r="N725" t="s">
        <v>7</v>
      </c>
      <c r="P725" t="s">
        <v>2693</v>
      </c>
      <c r="Q725">
        <v>1</v>
      </c>
      <c r="R725" t="s">
        <v>2694</v>
      </c>
      <c r="S725">
        <v>65</v>
      </c>
      <c r="T725" t="s">
        <v>2695</v>
      </c>
      <c r="U725">
        <v>-1</v>
      </c>
      <c r="V725">
        <v>-1</v>
      </c>
      <c r="W725">
        <v>6.3387000000000002</v>
      </c>
      <c r="Y725" t="s">
        <v>2696</v>
      </c>
      <c r="Z725">
        <v>71328</v>
      </c>
      <c r="AA725" t="s">
        <v>11</v>
      </c>
      <c r="AB725" t="s">
        <v>690</v>
      </c>
      <c r="AC725" t="s">
        <v>2697</v>
      </c>
      <c r="AD725" t="s">
        <v>2698</v>
      </c>
      <c r="AE725" s="1">
        <v>41845.917523148149</v>
      </c>
    </row>
    <row r="726" spans="1:31" x14ac:dyDescent="0.15">
      <c r="A726">
        <v>725</v>
      </c>
      <c r="B726">
        <v>175</v>
      </c>
      <c r="C726">
        <v>6017</v>
      </c>
      <c r="D726" t="s">
        <v>2672</v>
      </c>
      <c r="E726" t="s">
        <v>2673</v>
      </c>
      <c r="F726" t="s">
        <v>36</v>
      </c>
      <c r="G726" t="s">
        <v>2674</v>
      </c>
      <c r="H726" t="s">
        <v>2675</v>
      </c>
      <c r="I726" t="s">
        <v>5</v>
      </c>
      <c r="K726" t="s">
        <v>6</v>
      </c>
      <c r="L726" t="s">
        <v>2676</v>
      </c>
      <c r="N726" t="s">
        <v>7</v>
      </c>
      <c r="O726" t="s">
        <v>2677</v>
      </c>
      <c r="P726" t="s">
        <v>2699</v>
      </c>
      <c r="Q726">
        <v>10</v>
      </c>
      <c r="R726" t="s">
        <v>2679</v>
      </c>
      <c r="S726">
        <v>-1</v>
      </c>
      <c r="T726" t="s">
        <v>5</v>
      </c>
      <c r="U726">
        <v>-1</v>
      </c>
      <c r="V726">
        <v>-1</v>
      </c>
      <c r="W726">
        <v>6.3387000000000002</v>
      </c>
      <c r="X726" t="s">
        <v>2680</v>
      </c>
      <c r="Y726" t="s">
        <v>2681</v>
      </c>
      <c r="Z726">
        <v>28594</v>
      </c>
      <c r="AA726" t="s">
        <v>11</v>
      </c>
      <c r="AC726" t="s">
        <v>2700</v>
      </c>
      <c r="AD726" t="s">
        <v>2701</v>
      </c>
      <c r="AE726" s="1">
        <v>41845.917592592596</v>
      </c>
    </row>
    <row r="727" spans="1:31" x14ac:dyDescent="0.15">
      <c r="A727">
        <v>726</v>
      </c>
      <c r="B727">
        <v>175</v>
      </c>
      <c r="C727">
        <v>6017</v>
      </c>
      <c r="D727" t="s">
        <v>2672</v>
      </c>
      <c r="E727" t="s">
        <v>2673</v>
      </c>
      <c r="F727" t="s">
        <v>40</v>
      </c>
      <c r="G727" t="s">
        <v>2702</v>
      </c>
      <c r="H727" t="s">
        <v>2703</v>
      </c>
      <c r="I727" t="s">
        <v>43</v>
      </c>
      <c r="J727" t="s">
        <v>2704</v>
      </c>
      <c r="K727" t="s">
        <v>6</v>
      </c>
      <c r="N727" t="s">
        <v>7</v>
      </c>
      <c r="O727" t="s">
        <v>2705</v>
      </c>
      <c r="P727" t="s">
        <v>2706</v>
      </c>
      <c r="Q727">
        <v>1</v>
      </c>
      <c r="R727" t="s">
        <v>2707</v>
      </c>
      <c r="S727">
        <v>75</v>
      </c>
      <c r="T727" t="s">
        <v>2708</v>
      </c>
      <c r="U727">
        <v>750</v>
      </c>
      <c r="V727">
        <v>-1</v>
      </c>
      <c r="W727">
        <v>6.3387000000000002</v>
      </c>
      <c r="Y727" t="s">
        <v>2709</v>
      </c>
      <c r="Z727">
        <v>493</v>
      </c>
      <c r="AA727" t="s">
        <v>11</v>
      </c>
      <c r="AC727" t="s">
        <v>2710</v>
      </c>
      <c r="AD727" t="s">
        <v>2711</v>
      </c>
      <c r="AE727" s="1">
        <v>41845.917604166665</v>
      </c>
    </row>
    <row r="728" spans="1:31" x14ac:dyDescent="0.15">
      <c r="A728">
        <v>727</v>
      </c>
      <c r="B728">
        <v>175</v>
      </c>
      <c r="C728">
        <v>6017</v>
      </c>
      <c r="D728" t="s">
        <v>2672</v>
      </c>
      <c r="E728" t="s">
        <v>2673</v>
      </c>
      <c r="F728" t="s">
        <v>49</v>
      </c>
      <c r="G728" t="s">
        <v>2674</v>
      </c>
      <c r="H728" t="s">
        <v>2684</v>
      </c>
      <c r="I728" t="s">
        <v>5</v>
      </c>
      <c r="K728" t="s">
        <v>5</v>
      </c>
      <c r="N728" t="s">
        <v>7</v>
      </c>
      <c r="O728" t="s">
        <v>2677</v>
      </c>
      <c r="P728" t="s">
        <v>2678</v>
      </c>
      <c r="Q728">
        <v>90</v>
      </c>
      <c r="T728" t="s">
        <v>5</v>
      </c>
      <c r="U728">
        <v>-1</v>
      </c>
      <c r="V728">
        <v>-1</v>
      </c>
      <c r="W728">
        <v>6.3387000000000002</v>
      </c>
      <c r="X728" t="s">
        <v>2680</v>
      </c>
      <c r="Y728" t="s">
        <v>2681</v>
      </c>
      <c r="Z728">
        <v>21182</v>
      </c>
      <c r="AA728" t="s">
        <v>11</v>
      </c>
      <c r="AC728" t="s">
        <v>2712</v>
      </c>
      <c r="AD728" t="s">
        <v>2713</v>
      </c>
      <c r="AE728" s="1">
        <v>41845.917650462965</v>
      </c>
    </row>
    <row r="729" spans="1:31" x14ac:dyDescent="0.15">
      <c r="A729">
        <v>728</v>
      </c>
      <c r="B729">
        <v>175</v>
      </c>
      <c r="C729">
        <v>6017</v>
      </c>
      <c r="D729" t="s">
        <v>2672</v>
      </c>
      <c r="E729" t="s">
        <v>2673</v>
      </c>
      <c r="F729" t="s">
        <v>51</v>
      </c>
      <c r="G729" t="s">
        <v>2714</v>
      </c>
      <c r="H729" t="s">
        <v>2675</v>
      </c>
      <c r="I729" t="s">
        <v>5</v>
      </c>
      <c r="K729" t="s">
        <v>5</v>
      </c>
      <c r="N729" t="s">
        <v>7</v>
      </c>
      <c r="O729" t="s">
        <v>2677</v>
      </c>
      <c r="P729" t="s">
        <v>2715</v>
      </c>
      <c r="Q729">
        <v>1</v>
      </c>
      <c r="S729">
        <v>-1</v>
      </c>
      <c r="T729" t="s">
        <v>5</v>
      </c>
      <c r="U729">
        <v>-1</v>
      </c>
      <c r="V729">
        <v>-1</v>
      </c>
      <c r="W729">
        <v>6.3387000000000002</v>
      </c>
      <c r="Y729" t="s">
        <v>2681</v>
      </c>
      <c r="Z729">
        <v>-1</v>
      </c>
      <c r="AA729" t="s">
        <v>11</v>
      </c>
      <c r="AC729" t="s">
        <v>2716</v>
      </c>
      <c r="AD729" t="s">
        <v>2717</v>
      </c>
      <c r="AE729" s="1">
        <v>41845.917662037034</v>
      </c>
    </row>
    <row r="730" spans="1:31" x14ac:dyDescent="0.15">
      <c r="A730">
        <v>729</v>
      </c>
      <c r="B730">
        <v>175</v>
      </c>
      <c r="C730">
        <v>6017</v>
      </c>
      <c r="D730" t="s">
        <v>2672</v>
      </c>
      <c r="E730" t="s">
        <v>2673</v>
      </c>
      <c r="F730" t="s">
        <v>53</v>
      </c>
      <c r="I730" t="s">
        <v>5</v>
      </c>
      <c r="K730" t="s">
        <v>5</v>
      </c>
      <c r="N730" t="s">
        <v>7</v>
      </c>
      <c r="Q730">
        <v>0</v>
      </c>
      <c r="S730">
        <v>-1</v>
      </c>
      <c r="T730" t="s">
        <v>5</v>
      </c>
      <c r="U730">
        <v>-1</v>
      </c>
      <c r="V730">
        <v>-1</v>
      </c>
      <c r="W730">
        <v>6.3387000000000002</v>
      </c>
      <c r="Z730">
        <v>-1</v>
      </c>
      <c r="AA730" t="s">
        <v>11</v>
      </c>
      <c r="AC730" t="s">
        <v>38</v>
      </c>
      <c r="AD730" t="s">
        <v>52</v>
      </c>
      <c r="AE730" s="1">
        <v>41845.917673611111</v>
      </c>
    </row>
    <row r="731" spans="1:31" x14ac:dyDescent="0.15">
      <c r="A731">
        <v>730</v>
      </c>
      <c r="B731">
        <v>175</v>
      </c>
      <c r="C731">
        <v>6017</v>
      </c>
      <c r="D731" t="s">
        <v>2672</v>
      </c>
      <c r="E731" t="s">
        <v>2673</v>
      </c>
      <c r="F731" t="s">
        <v>54</v>
      </c>
      <c r="I731" t="s">
        <v>5</v>
      </c>
      <c r="K731" t="s">
        <v>5</v>
      </c>
      <c r="N731" t="s">
        <v>7</v>
      </c>
      <c r="Q731">
        <v>0</v>
      </c>
      <c r="S731">
        <v>-1</v>
      </c>
      <c r="T731" t="s">
        <v>5</v>
      </c>
      <c r="U731">
        <v>-1</v>
      </c>
      <c r="V731">
        <v>-1</v>
      </c>
      <c r="W731">
        <v>6.3387000000000002</v>
      </c>
      <c r="Z731">
        <v>-1</v>
      </c>
      <c r="AA731" t="s">
        <v>11</v>
      </c>
      <c r="AC731" t="s">
        <v>38</v>
      </c>
      <c r="AD731" t="s">
        <v>52</v>
      </c>
      <c r="AE731" s="1">
        <v>41845.917719907404</v>
      </c>
    </row>
    <row r="732" spans="1:31" x14ac:dyDescent="0.15">
      <c r="A732">
        <v>731</v>
      </c>
      <c r="B732">
        <v>175</v>
      </c>
      <c r="C732">
        <v>6251</v>
      </c>
      <c r="D732" t="s">
        <v>2718</v>
      </c>
      <c r="E732" t="s">
        <v>2719</v>
      </c>
      <c r="F732" t="s">
        <v>2</v>
      </c>
      <c r="G732" t="s">
        <v>2720</v>
      </c>
      <c r="H732" t="s">
        <v>2721</v>
      </c>
      <c r="I732" t="s">
        <v>5</v>
      </c>
      <c r="J732" t="s">
        <v>2722</v>
      </c>
      <c r="K732" t="s">
        <v>6</v>
      </c>
      <c r="L732" t="s">
        <v>2723</v>
      </c>
      <c r="N732" t="s">
        <v>7</v>
      </c>
      <c r="P732" t="s">
        <v>2724</v>
      </c>
      <c r="Q732">
        <v>90</v>
      </c>
      <c r="R732" t="s">
        <v>2725</v>
      </c>
      <c r="S732">
        <v>50</v>
      </c>
      <c r="T732" t="s">
        <v>5</v>
      </c>
      <c r="U732">
        <v>-1</v>
      </c>
      <c r="V732">
        <v>-1</v>
      </c>
      <c r="W732">
        <v>6.3387000000000002</v>
      </c>
      <c r="X732" t="s">
        <v>2726</v>
      </c>
      <c r="Y732" t="s">
        <v>2727</v>
      </c>
      <c r="Z732">
        <v>25936</v>
      </c>
      <c r="AA732" t="s">
        <v>11</v>
      </c>
      <c r="AC732" t="s">
        <v>2728</v>
      </c>
      <c r="AD732" t="s">
        <v>2729</v>
      </c>
      <c r="AE732" s="1">
        <v>41845.91783564815</v>
      </c>
    </row>
    <row r="733" spans="1:31" x14ac:dyDescent="0.15">
      <c r="A733">
        <v>732</v>
      </c>
      <c r="B733">
        <v>175</v>
      </c>
      <c r="C733">
        <v>6251</v>
      </c>
      <c r="D733" t="s">
        <v>2718</v>
      </c>
      <c r="E733" t="s">
        <v>2719</v>
      </c>
      <c r="F733" t="s">
        <v>14</v>
      </c>
      <c r="G733" t="s">
        <v>2730</v>
      </c>
      <c r="H733" t="s">
        <v>2731</v>
      </c>
      <c r="I733" t="s">
        <v>5</v>
      </c>
      <c r="J733" t="s">
        <v>1166</v>
      </c>
      <c r="K733" t="s">
        <v>17</v>
      </c>
      <c r="L733" t="s">
        <v>2732</v>
      </c>
      <c r="N733" t="s">
        <v>7</v>
      </c>
      <c r="O733" t="s">
        <v>2733</v>
      </c>
      <c r="P733" t="s">
        <v>2734</v>
      </c>
      <c r="Q733">
        <v>52</v>
      </c>
      <c r="R733" t="s">
        <v>2735</v>
      </c>
      <c r="S733">
        <v>50</v>
      </c>
      <c r="T733" t="s">
        <v>2736</v>
      </c>
      <c r="U733">
        <v>-1</v>
      </c>
      <c r="V733">
        <v>-1</v>
      </c>
      <c r="W733">
        <v>6.3387000000000002</v>
      </c>
      <c r="X733" t="s">
        <v>2737</v>
      </c>
      <c r="Y733" t="s">
        <v>2738</v>
      </c>
      <c r="Z733">
        <v>25178</v>
      </c>
      <c r="AA733" t="s">
        <v>11</v>
      </c>
      <c r="AC733" t="s">
        <v>2739</v>
      </c>
      <c r="AD733" t="s">
        <v>2740</v>
      </c>
      <c r="AE733" s="1">
        <v>41845.917870370373</v>
      </c>
    </row>
    <row r="734" spans="1:31" x14ac:dyDescent="0.15">
      <c r="A734">
        <v>733</v>
      </c>
      <c r="B734">
        <v>175</v>
      </c>
      <c r="C734">
        <v>6251</v>
      </c>
      <c r="D734" t="s">
        <v>2718</v>
      </c>
      <c r="E734" t="s">
        <v>2719</v>
      </c>
      <c r="F734" t="s">
        <v>24</v>
      </c>
      <c r="G734" t="s">
        <v>2730</v>
      </c>
      <c r="H734" t="s">
        <v>2731</v>
      </c>
      <c r="I734" t="s">
        <v>5</v>
      </c>
      <c r="J734" t="s">
        <v>1166</v>
      </c>
      <c r="K734" t="s">
        <v>17</v>
      </c>
      <c r="L734" t="s">
        <v>2732</v>
      </c>
      <c r="N734" t="s">
        <v>7</v>
      </c>
      <c r="O734" t="s">
        <v>2733</v>
      </c>
      <c r="P734" t="s">
        <v>2734</v>
      </c>
      <c r="Q734">
        <v>48</v>
      </c>
      <c r="R734" t="s">
        <v>2735</v>
      </c>
      <c r="S734">
        <v>50</v>
      </c>
      <c r="T734" t="s">
        <v>2736</v>
      </c>
      <c r="U734">
        <v>-1</v>
      </c>
      <c r="V734">
        <v>-1</v>
      </c>
      <c r="W734">
        <v>6.3387000000000002</v>
      </c>
      <c r="X734" t="s">
        <v>2737</v>
      </c>
      <c r="Y734" t="s">
        <v>2738</v>
      </c>
      <c r="Z734">
        <v>25178</v>
      </c>
      <c r="AA734" t="s">
        <v>11</v>
      </c>
      <c r="AC734" t="s">
        <v>2741</v>
      </c>
      <c r="AD734" t="s">
        <v>2742</v>
      </c>
      <c r="AE734" s="1">
        <v>41845.917939814812</v>
      </c>
    </row>
    <row r="735" spans="1:31" x14ac:dyDescent="0.15">
      <c r="A735">
        <v>734</v>
      </c>
      <c r="B735">
        <v>175</v>
      </c>
      <c r="C735">
        <v>6251</v>
      </c>
      <c r="D735" t="s">
        <v>2718</v>
      </c>
      <c r="E735" t="s">
        <v>2719</v>
      </c>
      <c r="F735" t="s">
        <v>27</v>
      </c>
      <c r="G735" t="s">
        <v>2743</v>
      </c>
      <c r="I735" t="s">
        <v>5</v>
      </c>
      <c r="J735" t="s">
        <v>456</v>
      </c>
      <c r="K735" t="s">
        <v>17</v>
      </c>
      <c r="L735" t="s">
        <v>2744</v>
      </c>
      <c r="M735" t="s">
        <v>5</v>
      </c>
      <c r="N735" t="s">
        <v>7</v>
      </c>
      <c r="P735" t="s">
        <v>2745</v>
      </c>
      <c r="Q735">
        <v>1</v>
      </c>
      <c r="R735" t="s">
        <v>2746</v>
      </c>
      <c r="S735">
        <v>50</v>
      </c>
      <c r="T735" t="s">
        <v>5</v>
      </c>
      <c r="U735">
        <v>-1</v>
      </c>
      <c r="V735">
        <v>-1</v>
      </c>
      <c r="W735">
        <v>6.3387000000000002</v>
      </c>
      <c r="Y735" t="s">
        <v>2747</v>
      </c>
      <c r="Z735">
        <v>36400</v>
      </c>
      <c r="AA735" t="s">
        <v>11</v>
      </c>
      <c r="AC735" t="s">
        <v>2748</v>
      </c>
      <c r="AD735" t="s">
        <v>2749</v>
      </c>
      <c r="AE735" s="1">
        <v>41845.917951388888</v>
      </c>
    </row>
    <row r="736" spans="1:31" x14ac:dyDescent="0.15">
      <c r="A736">
        <v>735</v>
      </c>
      <c r="B736">
        <v>175</v>
      </c>
      <c r="C736">
        <v>6251</v>
      </c>
      <c r="D736" t="s">
        <v>2718</v>
      </c>
      <c r="E736" t="s">
        <v>2719</v>
      </c>
      <c r="F736" t="s">
        <v>36</v>
      </c>
      <c r="G736" t="s">
        <v>2720</v>
      </c>
      <c r="H736" t="s">
        <v>2721</v>
      </c>
      <c r="I736" t="s">
        <v>5</v>
      </c>
      <c r="J736" t="s">
        <v>2722</v>
      </c>
      <c r="K736" t="s">
        <v>6</v>
      </c>
      <c r="L736" t="s">
        <v>2723</v>
      </c>
      <c r="N736" t="s">
        <v>7</v>
      </c>
      <c r="P736" t="s">
        <v>2724</v>
      </c>
      <c r="Q736">
        <v>30</v>
      </c>
      <c r="R736" t="s">
        <v>2725</v>
      </c>
      <c r="S736">
        <v>50</v>
      </c>
      <c r="T736" t="s">
        <v>5</v>
      </c>
      <c r="U736">
        <v>-1</v>
      </c>
      <c r="V736">
        <v>-1</v>
      </c>
      <c r="W736">
        <v>6.3387000000000002</v>
      </c>
      <c r="X736" t="s">
        <v>2726</v>
      </c>
      <c r="Y736" t="s">
        <v>2727</v>
      </c>
      <c r="Z736">
        <v>25936</v>
      </c>
      <c r="AA736" t="s">
        <v>11</v>
      </c>
      <c r="AC736" t="s">
        <v>2750</v>
      </c>
      <c r="AD736" t="s">
        <v>2751</v>
      </c>
      <c r="AE736" s="1">
        <v>41845.917997685188</v>
      </c>
    </row>
    <row r="737" spans="1:31" x14ac:dyDescent="0.15">
      <c r="A737">
        <v>736</v>
      </c>
      <c r="B737">
        <v>175</v>
      </c>
      <c r="C737">
        <v>6251</v>
      </c>
      <c r="D737" t="s">
        <v>2718</v>
      </c>
      <c r="E737" t="s">
        <v>2719</v>
      </c>
      <c r="F737" t="s">
        <v>40</v>
      </c>
      <c r="G737" t="s">
        <v>2752</v>
      </c>
      <c r="H737" t="s">
        <v>2753</v>
      </c>
      <c r="I737" t="s">
        <v>5</v>
      </c>
      <c r="K737" t="s">
        <v>5</v>
      </c>
      <c r="N737" t="s">
        <v>7</v>
      </c>
      <c r="O737" t="s">
        <v>2754</v>
      </c>
      <c r="P737" t="s">
        <v>2755</v>
      </c>
      <c r="Q737">
        <v>3</v>
      </c>
      <c r="S737">
        <v>75</v>
      </c>
      <c r="T737" t="s">
        <v>5</v>
      </c>
      <c r="U737">
        <v>-1</v>
      </c>
      <c r="V737">
        <v>-1</v>
      </c>
      <c r="W737">
        <v>6.3387000000000002</v>
      </c>
      <c r="X737" t="s">
        <v>2756</v>
      </c>
      <c r="Y737" t="s">
        <v>2757</v>
      </c>
      <c r="Z737">
        <v>366</v>
      </c>
      <c r="AA737" t="s">
        <v>11</v>
      </c>
      <c r="AC737" t="s">
        <v>2758</v>
      </c>
      <c r="AD737" t="s">
        <v>2759</v>
      </c>
      <c r="AE737" s="1">
        <v>41845.918020833335</v>
      </c>
    </row>
    <row r="738" spans="1:31" x14ac:dyDescent="0.15">
      <c r="A738">
        <v>737</v>
      </c>
      <c r="B738">
        <v>175</v>
      </c>
      <c r="C738">
        <v>6251</v>
      </c>
      <c r="D738" t="s">
        <v>2718</v>
      </c>
      <c r="E738" t="s">
        <v>2719</v>
      </c>
      <c r="F738" t="s">
        <v>49</v>
      </c>
      <c r="G738" t="s">
        <v>2730</v>
      </c>
      <c r="H738" t="s">
        <v>2731</v>
      </c>
      <c r="I738" t="s">
        <v>5</v>
      </c>
      <c r="K738" t="s">
        <v>5</v>
      </c>
      <c r="N738" t="s">
        <v>7</v>
      </c>
      <c r="O738" t="s">
        <v>2733</v>
      </c>
      <c r="P738" t="s">
        <v>2734</v>
      </c>
      <c r="Q738">
        <v>22</v>
      </c>
      <c r="T738" t="s">
        <v>5</v>
      </c>
      <c r="U738">
        <v>-1</v>
      </c>
      <c r="V738">
        <v>-1</v>
      </c>
      <c r="W738">
        <v>6.3387000000000002</v>
      </c>
      <c r="X738" t="s">
        <v>2737</v>
      </c>
      <c r="Y738" t="s">
        <v>2738</v>
      </c>
      <c r="Z738">
        <v>25178</v>
      </c>
      <c r="AA738" t="s">
        <v>11</v>
      </c>
      <c r="AC738" t="s">
        <v>2760</v>
      </c>
      <c r="AD738" t="s">
        <v>2761</v>
      </c>
      <c r="AE738" s="1">
        <v>41845.918055555558</v>
      </c>
    </row>
    <row r="739" spans="1:31" x14ac:dyDescent="0.15">
      <c r="A739">
        <v>738</v>
      </c>
      <c r="B739">
        <v>175</v>
      </c>
      <c r="C739">
        <v>6251</v>
      </c>
      <c r="D739" t="s">
        <v>2718</v>
      </c>
      <c r="E739" t="s">
        <v>2719</v>
      </c>
      <c r="F739" t="s">
        <v>51</v>
      </c>
      <c r="G739" t="s">
        <v>2720</v>
      </c>
      <c r="H739" t="s">
        <v>2762</v>
      </c>
      <c r="I739" t="s">
        <v>5</v>
      </c>
      <c r="J739" t="s">
        <v>2763</v>
      </c>
      <c r="K739" t="s">
        <v>6</v>
      </c>
      <c r="L739" t="s">
        <v>2764</v>
      </c>
      <c r="N739" t="s">
        <v>7</v>
      </c>
      <c r="P739" t="s">
        <v>2765</v>
      </c>
      <c r="Q739">
        <v>1</v>
      </c>
      <c r="S739">
        <v>-1</v>
      </c>
      <c r="T739" t="s">
        <v>5</v>
      </c>
      <c r="U739">
        <v>-1</v>
      </c>
      <c r="V739">
        <v>-1</v>
      </c>
      <c r="W739">
        <v>6.3387000000000002</v>
      </c>
      <c r="Y739" t="s">
        <v>2766</v>
      </c>
      <c r="Z739">
        <v>-1</v>
      </c>
      <c r="AA739" t="s">
        <v>11</v>
      </c>
      <c r="AC739" t="s">
        <v>2767</v>
      </c>
      <c r="AD739" t="s">
        <v>2768</v>
      </c>
      <c r="AE739" s="1">
        <v>41845.918182870373</v>
      </c>
    </row>
    <row r="740" spans="1:31" x14ac:dyDescent="0.15">
      <c r="A740">
        <v>739</v>
      </c>
      <c r="B740">
        <v>175</v>
      </c>
      <c r="C740">
        <v>6251</v>
      </c>
      <c r="D740" t="s">
        <v>2718</v>
      </c>
      <c r="E740" t="s">
        <v>2719</v>
      </c>
      <c r="F740" t="s">
        <v>53</v>
      </c>
      <c r="I740" t="s">
        <v>5</v>
      </c>
      <c r="K740" t="s">
        <v>5</v>
      </c>
      <c r="N740" t="s">
        <v>7</v>
      </c>
      <c r="Q740">
        <v>0</v>
      </c>
      <c r="S740">
        <v>-1</v>
      </c>
      <c r="T740" t="s">
        <v>5</v>
      </c>
      <c r="U740">
        <v>-1</v>
      </c>
      <c r="V740">
        <v>-1</v>
      </c>
      <c r="W740">
        <v>6.3387000000000002</v>
      </c>
      <c r="Z740">
        <v>-1</v>
      </c>
      <c r="AA740" t="s">
        <v>11</v>
      </c>
      <c r="AC740" t="s">
        <v>38</v>
      </c>
      <c r="AD740" t="s">
        <v>52</v>
      </c>
      <c r="AE740" s="1">
        <v>41845.918194444443</v>
      </c>
    </row>
    <row r="741" spans="1:31" x14ac:dyDescent="0.15">
      <c r="A741">
        <v>740</v>
      </c>
      <c r="B741">
        <v>175</v>
      </c>
      <c r="C741">
        <v>6251</v>
      </c>
      <c r="D741" t="s">
        <v>2718</v>
      </c>
      <c r="E741" t="s">
        <v>2719</v>
      </c>
      <c r="F741" t="s">
        <v>54</v>
      </c>
      <c r="I741" t="s">
        <v>5</v>
      </c>
      <c r="K741" t="s">
        <v>5</v>
      </c>
      <c r="N741" t="s">
        <v>7</v>
      </c>
      <c r="Q741">
        <v>0</v>
      </c>
      <c r="S741">
        <v>-1</v>
      </c>
      <c r="T741" t="s">
        <v>5</v>
      </c>
      <c r="U741">
        <v>-1</v>
      </c>
      <c r="V741">
        <v>-1</v>
      </c>
      <c r="W741">
        <v>6.3387000000000002</v>
      </c>
      <c r="Z741">
        <v>-1</v>
      </c>
      <c r="AA741" t="s">
        <v>11</v>
      </c>
      <c r="AC741" t="s">
        <v>38</v>
      </c>
      <c r="AD741" t="s">
        <v>52</v>
      </c>
      <c r="AE741" s="1">
        <v>41845.918206018519</v>
      </c>
    </row>
    <row r="742" spans="1:31" x14ac:dyDescent="0.15">
      <c r="A742">
        <v>741</v>
      </c>
      <c r="B742">
        <v>175</v>
      </c>
      <c r="C742">
        <v>4087</v>
      </c>
      <c r="D742" t="s">
        <v>2769</v>
      </c>
      <c r="E742" t="s">
        <v>2770</v>
      </c>
      <c r="F742" t="s">
        <v>2</v>
      </c>
      <c r="G742" t="s">
        <v>2771</v>
      </c>
      <c r="H742" t="s">
        <v>169</v>
      </c>
      <c r="I742" t="s">
        <v>5</v>
      </c>
      <c r="K742" t="s">
        <v>6</v>
      </c>
      <c r="L742" t="s">
        <v>2772</v>
      </c>
      <c r="N742" t="s">
        <v>7</v>
      </c>
      <c r="O742" t="s">
        <v>2773</v>
      </c>
      <c r="P742" t="s">
        <v>2774</v>
      </c>
      <c r="Q742">
        <v>37</v>
      </c>
      <c r="R742" t="s">
        <v>2775</v>
      </c>
      <c r="S742">
        <v>70</v>
      </c>
      <c r="T742" t="s">
        <v>5</v>
      </c>
      <c r="U742">
        <v>-1</v>
      </c>
      <c r="V742">
        <v>-1</v>
      </c>
      <c r="W742">
        <v>6.3387000000000002</v>
      </c>
      <c r="X742" t="s">
        <v>2776</v>
      </c>
      <c r="Y742" t="s">
        <v>2777</v>
      </c>
      <c r="Z742">
        <v>45100</v>
      </c>
      <c r="AA742" t="s">
        <v>11</v>
      </c>
      <c r="AC742" t="s">
        <v>2778</v>
      </c>
      <c r="AD742" t="s">
        <v>2779</v>
      </c>
      <c r="AE742" s="1">
        <v>41845.918333333335</v>
      </c>
    </row>
    <row r="743" spans="1:31" x14ac:dyDescent="0.15">
      <c r="A743">
        <v>742</v>
      </c>
      <c r="B743">
        <v>175</v>
      </c>
      <c r="C743">
        <v>4087</v>
      </c>
      <c r="D743" t="s">
        <v>2769</v>
      </c>
      <c r="E743" t="s">
        <v>2770</v>
      </c>
      <c r="F743" t="s">
        <v>14</v>
      </c>
      <c r="G743" t="s">
        <v>2780</v>
      </c>
      <c r="H743" t="s">
        <v>2781</v>
      </c>
      <c r="I743" t="s">
        <v>5</v>
      </c>
      <c r="K743" t="s">
        <v>17</v>
      </c>
      <c r="L743" t="s">
        <v>2782</v>
      </c>
      <c r="N743" t="s">
        <v>7</v>
      </c>
      <c r="O743" t="s">
        <v>2773</v>
      </c>
      <c r="P743" t="s">
        <v>2774</v>
      </c>
      <c r="Q743">
        <v>40</v>
      </c>
      <c r="R743" t="s">
        <v>2783</v>
      </c>
      <c r="S743">
        <v>75</v>
      </c>
      <c r="T743" t="s">
        <v>238</v>
      </c>
      <c r="U743">
        <v>-1</v>
      </c>
      <c r="V743">
        <v>-1</v>
      </c>
      <c r="W743">
        <v>6.3387000000000002</v>
      </c>
      <c r="X743" t="s">
        <v>2784</v>
      </c>
      <c r="Y743" t="s">
        <v>2777</v>
      </c>
      <c r="Z743">
        <v>45100</v>
      </c>
      <c r="AA743" t="s">
        <v>11</v>
      </c>
      <c r="AC743" t="s">
        <v>2785</v>
      </c>
      <c r="AD743" t="s">
        <v>2786</v>
      </c>
      <c r="AE743" s="1">
        <v>41845.918368055558</v>
      </c>
    </row>
    <row r="744" spans="1:31" x14ac:dyDescent="0.15">
      <c r="A744">
        <v>743</v>
      </c>
      <c r="B744">
        <v>175</v>
      </c>
      <c r="C744">
        <v>4087</v>
      </c>
      <c r="D744" t="s">
        <v>2769</v>
      </c>
      <c r="E744" t="s">
        <v>2770</v>
      </c>
      <c r="F744" t="s">
        <v>24</v>
      </c>
      <c r="G744" t="s">
        <v>2780</v>
      </c>
      <c r="H744" t="s">
        <v>2781</v>
      </c>
      <c r="I744" t="s">
        <v>5</v>
      </c>
      <c r="K744" t="s">
        <v>17</v>
      </c>
      <c r="L744" t="s">
        <v>2782</v>
      </c>
      <c r="N744" t="s">
        <v>7</v>
      </c>
      <c r="O744" t="s">
        <v>2773</v>
      </c>
      <c r="P744" t="s">
        <v>2774</v>
      </c>
      <c r="Q744">
        <v>29</v>
      </c>
      <c r="R744" t="s">
        <v>2783</v>
      </c>
      <c r="S744">
        <v>75</v>
      </c>
      <c r="T744" t="s">
        <v>238</v>
      </c>
      <c r="U744">
        <v>-1</v>
      </c>
      <c r="V744">
        <v>-1</v>
      </c>
      <c r="W744">
        <v>6.3387000000000002</v>
      </c>
      <c r="X744" t="s">
        <v>2784</v>
      </c>
      <c r="Y744" t="s">
        <v>2777</v>
      </c>
      <c r="Z744">
        <v>45100</v>
      </c>
      <c r="AA744" t="s">
        <v>11</v>
      </c>
      <c r="AC744" t="s">
        <v>2787</v>
      </c>
      <c r="AD744" t="s">
        <v>2788</v>
      </c>
      <c r="AE744" s="1">
        <v>41845.918402777781</v>
      </c>
    </row>
    <row r="745" spans="1:31" x14ac:dyDescent="0.15">
      <c r="A745">
        <v>744</v>
      </c>
      <c r="B745">
        <v>175</v>
      </c>
      <c r="C745">
        <v>4087</v>
      </c>
      <c r="D745" t="s">
        <v>2769</v>
      </c>
      <c r="E745" t="s">
        <v>2770</v>
      </c>
      <c r="F745" t="s">
        <v>27</v>
      </c>
      <c r="G745" t="s">
        <v>2789</v>
      </c>
      <c r="I745" t="s">
        <v>5</v>
      </c>
      <c r="K745" t="s">
        <v>17</v>
      </c>
      <c r="L745" t="s">
        <v>2790</v>
      </c>
      <c r="M745" t="s">
        <v>5</v>
      </c>
      <c r="N745" t="s">
        <v>7</v>
      </c>
      <c r="P745" t="s">
        <v>2791</v>
      </c>
      <c r="Q745">
        <v>7</v>
      </c>
      <c r="R745" t="s">
        <v>2792</v>
      </c>
      <c r="S745">
        <v>75</v>
      </c>
      <c r="T745" t="s">
        <v>2793</v>
      </c>
      <c r="U745">
        <v>-1</v>
      </c>
      <c r="V745">
        <v>-1</v>
      </c>
      <c r="W745">
        <v>6.3387000000000002</v>
      </c>
      <c r="Y745" t="s">
        <v>2794</v>
      </c>
      <c r="Z745">
        <v>45100</v>
      </c>
      <c r="AA745" t="s">
        <v>11</v>
      </c>
      <c r="AB745" t="s">
        <v>2795</v>
      </c>
      <c r="AC745" t="s">
        <v>2796</v>
      </c>
      <c r="AD745" t="s">
        <v>2797</v>
      </c>
      <c r="AE745" s="1">
        <v>41845.918425925927</v>
      </c>
    </row>
    <row r="746" spans="1:31" x14ac:dyDescent="0.15">
      <c r="A746">
        <v>745</v>
      </c>
      <c r="B746">
        <v>175</v>
      </c>
      <c r="C746">
        <v>4087</v>
      </c>
      <c r="D746" t="s">
        <v>2769</v>
      </c>
      <c r="E746" t="s">
        <v>2770</v>
      </c>
      <c r="F746" t="s">
        <v>36</v>
      </c>
      <c r="I746" t="s">
        <v>5</v>
      </c>
      <c r="K746" t="s">
        <v>5</v>
      </c>
      <c r="N746" t="s">
        <v>7</v>
      </c>
      <c r="Q746">
        <v>0</v>
      </c>
      <c r="S746">
        <v>-1</v>
      </c>
      <c r="T746" t="s">
        <v>5</v>
      </c>
      <c r="U746">
        <v>-1</v>
      </c>
      <c r="V746">
        <v>-1</v>
      </c>
      <c r="W746">
        <v>6.3387000000000002</v>
      </c>
      <c r="Z746">
        <v>-1</v>
      </c>
      <c r="AA746" t="s">
        <v>11</v>
      </c>
      <c r="AC746" t="s">
        <v>38</v>
      </c>
      <c r="AD746" t="s">
        <v>52</v>
      </c>
      <c r="AE746" s="1">
        <v>41845.918437499997</v>
      </c>
    </row>
    <row r="747" spans="1:31" x14ac:dyDescent="0.15">
      <c r="A747">
        <v>746</v>
      </c>
      <c r="B747">
        <v>175</v>
      </c>
      <c r="C747">
        <v>4087</v>
      </c>
      <c r="D747" t="s">
        <v>2769</v>
      </c>
      <c r="E747" t="s">
        <v>2770</v>
      </c>
      <c r="F747" t="s">
        <v>40</v>
      </c>
      <c r="G747" t="s">
        <v>2798</v>
      </c>
      <c r="H747" t="s">
        <v>169</v>
      </c>
      <c r="I747" t="s">
        <v>5</v>
      </c>
      <c r="K747" t="s">
        <v>5</v>
      </c>
      <c r="N747" t="s">
        <v>7</v>
      </c>
      <c r="O747" t="s">
        <v>2799</v>
      </c>
      <c r="Q747">
        <v>1</v>
      </c>
      <c r="S747">
        <v>-1</v>
      </c>
      <c r="T747" t="s">
        <v>5</v>
      </c>
      <c r="U747">
        <v>-1</v>
      </c>
      <c r="V747">
        <v>-1</v>
      </c>
      <c r="W747">
        <v>6.3387000000000002</v>
      </c>
      <c r="Y747" t="s">
        <v>2800</v>
      </c>
      <c r="Z747">
        <v>-1</v>
      </c>
      <c r="AA747" t="s">
        <v>11</v>
      </c>
      <c r="AC747" t="s">
        <v>2801</v>
      </c>
      <c r="AD747" t="s">
        <v>2802</v>
      </c>
      <c r="AE747" s="1">
        <v>41845.91846064815</v>
      </c>
    </row>
    <row r="748" spans="1:31" x14ac:dyDescent="0.15">
      <c r="A748">
        <v>747</v>
      </c>
      <c r="B748">
        <v>175</v>
      </c>
      <c r="C748">
        <v>4087</v>
      </c>
      <c r="D748" t="s">
        <v>2769</v>
      </c>
      <c r="E748" t="s">
        <v>2770</v>
      </c>
      <c r="F748" t="s">
        <v>49</v>
      </c>
      <c r="I748" t="s">
        <v>5</v>
      </c>
      <c r="K748" t="s">
        <v>5</v>
      </c>
      <c r="N748" t="s">
        <v>7</v>
      </c>
      <c r="Q748">
        <v>0</v>
      </c>
      <c r="T748" t="s">
        <v>5</v>
      </c>
      <c r="U748">
        <v>-1</v>
      </c>
      <c r="V748">
        <v>-1</v>
      </c>
      <c r="W748">
        <v>6.3387000000000002</v>
      </c>
      <c r="Z748">
        <v>-1</v>
      </c>
      <c r="AA748" t="s">
        <v>11</v>
      </c>
      <c r="AC748" t="s">
        <v>38</v>
      </c>
      <c r="AD748" t="s">
        <v>50</v>
      </c>
      <c r="AE748" s="1">
        <v>41845.91847222222</v>
      </c>
    </row>
    <row r="749" spans="1:31" x14ac:dyDescent="0.15">
      <c r="A749">
        <v>748</v>
      </c>
      <c r="B749">
        <v>175</v>
      </c>
      <c r="C749">
        <v>4087</v>
      </c>
      <c r="D749" t="s">
        <v>2769</v>
      </c>
      <c r="E749" t="s">
        <v>2770</v>
      </c>
      <c r="F749" t="s">
        <v>51</v>
      </c>
      <c r="I749" t="s">
        <v>5</v>
      </c>
      <c r="K749" t="s">
        <v>5</v>
      </c>
      <c r="N749" t="s">
        <v>7</v>
      </c>
      <c r="Q749">
        <v>0</v>
      </c>
      <c r="S749">
        <v>-1</v>
      </c>
      <c r="T749" t="s">
        <v>5</v>
      </c>
      <c r="U749">
        <v>-1</v>
      </c>
      <c r="V749">
        <v>-1</v>
      </c>
      <c r="W749">
        <v>6.3387000000000002</v>
      </c>
      <c r="Z749">
        <v>-1</v>
      </c>
      <c r="AA749" t="s">
        <v>11</v>
      </c>
      <c r="AC749" t="s">
        <v>38</v>
      </c>
      <c r="AD749" t="s">
        <v>52</v>
      </c>
      <c r="AE749" s="1">
        <v>41845.918483796297</v>
      </c>
    </row>
    <row r="750" spans="1:31" x14ac:dyDescent="0.15">
      <c r="A750">
        <v>749</v>
      </c>
      <c r="B750">
        <v>175</v>
      </c>
      <c r="C750">
        <v>4087</v>
      </c>
      <c r="D750" t="s">
        <v>2769</v>
      </c>
      <c r="E750" t="s">
        <v>2770</v>
      </c>
      <c r="F750" t="s">
        <v>53</v>
      </c>
      <c r="I750" t="s">
        <v>5</v>
      </c>
      <c r="K750" t="s">
        <v>5</v>
      </c>
      <c r="N750" t="s">
        <v>7</v>
      </c>
      <c r="Q750">
        <v>0</v>
      </c>
      <c r="S750">
        <v>-1</v>
      </c>
      <c r="T750" t="s">
        <v>5</v>
      </c>
      <c r="U750">
        <v>-1</v>
      </c>
      <c r="V750">
        <v>-1</v>
      </c>
      <c r="W750">
        <v>6.3387000000000002</v>
      </c>
      <c r="Z750">
        <v>-1</v>
      </c>
      <c r="AA750" t="s">
        <v>11</v>
      </c>
      <c r="AC750" t="s">
        <v>38</v>
      </c>
      <c r="AD750" t="s">
        <v>52</v>
      </c>
      <c r="AE750" s="1">
        <v>41845.918495370373</v>
      </c>
    </row>
    <row r="751" spans="1:31" x14ac:dyDescent="0.15">
      <c r="A751">
        <v>750</v>
      </c>
      <c r="B751">
        <v>175</v>
      </c>
      <c r="C751">
        <v>4087</v>
      </c>
      <c r="D751" t="s">
        <v>2769</v>
      </c>
      <c r="E751" t="s">
        <v>2770</v>
      </c>
      <c r="F751" t="s">
        <v>54</v>
      </c>
      <c r="I751" t="s">
        <v>5</v>
      </c>
      <c r="K751" t="s">
        <v>5</v>
      </c>
      <c r="N751" t="s">
        <v>7</v>
      </c>
      <c r="Q751">
        <v>0</v>
      </c>
      <c r="S751">
        <v>-1</v>
      </c>
      <c r="T751" t="s">
        <v>5</v>
      </c>
      <c r="U751">
        <v>-1</v>
      </c>
      <c r="V751">
        <v>-1</v>
      </c>
      <c r="W751">
        <v>6.3387000000000002</v>
      </c>
      <c r="Z751">
        <v>-1</v>
      </c>
      <c r="AA751" t="s">
        <v>11</v>
      </c>
      <c r="AC751" t="s">
        <v>38</v>
      </c>
      <c r="AD751" t="s">
        <v>52</v>
      </c>
      <c r="AE751" s="1">
        <v>41845.918506944443</v>
      </c>
    </row>
    <row r="752" spans="1:31" x14ac:dyDescent="0.15">
      <c r="A752">
        <v>751</v>
      </c>
      <c r="B752">
        <v>175</v>
      </c>
      <c r="C752">
        <v>1596</v>
      </c>
      <c r="D752" t="s">
        <v>2803</v>
      </c>
      <c r="E752" t="s">
        <v>2804</v>
      </c>
      <c r="F752" t="s">
        <v>2</v>
      </c>
      <c r="G752" t="s">
        <v>2805</v>
      </c>
      <c r="H752" t="s">
        <v>1418</v>
      </c>
      <c r="I752" t="s">
        <v>5</v>
      </c>
      <c r="K752" t="s">
        <v>6</v>
      </c>
      <c r="L752" t="s">
        <v>2806</v>
      </c>
      <c r="N752" t="s">
        <v>7</v>
      </c>
      <c r="O752" t="s">
        <v>2807</v>
      </c>
      <c r="P752" t="s">
        <v>2808</v>
      </c>
      <c r="Q752">
        <v>57</v>
      </c>
      <c r="S752">
        <v>50</v>
      </c>
      <c r="T752" t="s">
        <v>5</v>
      </c>
      <c r="U752">
        <v>-1</v>
      </c>
      <c r="V752">
        <v>-1</v>
      </c>
      <c r="W752">
        <v>6.3387000000000002</v>
      </c>
      <c r="X752" t="s">
        <v>2809</v>
      </c>
      <c r="Y752" t="s">
        <v>2810</v>
      </c>
      <c r="Z752">
        <v>43400</v>
      </c>
      <c r="AA752" t="s">
        <v>11</v>
      </c>
      <c r="AC752" t="s">
        <v>2811</v>
      </c>
      <c r="AD752" t="s">
        <v>2812</v>
      </c>
      <c r="AE752" s="1">
        <v>41845.918668981481</v>
      </c>
    </row>
    <row r="753" spans="1:31" x14ac:dyDescent="0.15">
      <c r="A753">
        <v>752</v>
      </c>
      <c r="B753">
        <v>175</v>
      </c>
      <c r="C753">
        <v>1596</v>
      </c>
      <c r="D753" t="s">
        <v>2803</v>
      </c>
      <c r="E753" t="s">
        <v>2804</v>
      </c>
      <c r="F753" t="s">
        <v>14</v>
      </c>
      <c r="G753" t="s">
        <v>2813</v>
      </c>
      <c r="H753" t="s">
        <v>2814</v>
      </c>
      <c r="I753" t="s">
        <v>5</v>
      </c>
      <c r="K753" t="s">
        <v>17</v>
      </c>
      <c r="N753" t="s">
        <v>7</v>
      </c>
      <c r="O753" t="s">
        <v>2815</v>
      </c>
      <c r="P753" t="s">
        <v>2816</v>
      </c>
      <c r="Q753">
        <v>53</v>
      </c>
      <c r="S753">
        <v>50</v>
      </c>
      <c r="T753" t="s">
        <v>2510</v>
      </c>
      <c r="U753">
        <v>-1</v>
      </c>
      <c r="V753">
        <v>-1</v>
      </c>
      <c r="W753">
        <v>6.3387000000000002</v>
      </c>
      <c r="X753" t="s">
        <v>2817</v>
      </c>
      <c r="Y753" t="s">
        <v>2818</v>
      </c>
      <c r="Z753">
        <v>36800</v>
      </c>
      <c r="AA753" t="s">
        <v>11</v>
      </c>
      <c r="AC753" t="s">
        <v>2819</v>
      </c>
      <c r="AD753" t="s">
        <v>2820</v>
      </c>
      <c r="AE753" s="1">
        <v>41845.918703703705</v>
      </c>
    </row>
    <row r="754" spans="1:31" x14ac:dyDescent="0.15">
      <c r="A754">
        <v>753</v>
      </c>
      <c r="B754">
        <v>175</v>
      </c>
      <c r="C754">
        <v>1596</v>
      </c>
      <c r="D754" t="s">
        <v>2803</v>
      </c>
      <c r="E754" t="s">
        <v>2804</v>
      </c>
      <c r="F754" t="s">
        <v>24</v>
      </c>
      <c r="G754" t="s">
        <v>2813</v>
      </c>
      <c r="H754" t="s">
        <v>2814</v>
      </c>
      <c r="I754" t="s">
        <v>5</v>
      </c>
      <c r="K754" t="s">
        <v>17</v>
      </c>
      <c r="N754" t="s">
        <v>7</v>
      </c>
      <c r="O754" t="s">
        <v>2815</v>
      </c>
      <c r="P754" t="s">
        <v>2816</v>
      </c>
      <c r="Q754">
        <v>63</v>
      </c>
      <c r="S754">
        <v>50</v>
      </c>
      <c r="T754" t="s">
        <v>2510</v>
      </c>
      <c r="U754">
        <v>-1</v>
      </c>
      <c r="V754">
        <v>-1</v>
      </c>
      <c r="W754">
        <v>6.3387000000000002</v>
      </c>
      <c r="X754" t="s">
        <v>2817</v>
      </c>
      <c r="Y754" t="s">
        <v>2818</v>
      </c>
      <c r="Z754">
        <v>36800</v>
      </c>
      <c r="AA754" t="s">
        <v>11</v>
      </c>
      <c r="AC754" t="s">
        <v>2821</v>
      </c>
      <c r="AD754" t="s">
        <v>2822</v>
      </c>
      <c r="AE754" s="1">
        <v>41845.918749999997</v>
      </c>
    </row>
    <row r="755" spans="1:31" x14ac:dyDescent="0.15">
      <c r="A755">
        <v>754</v>
      </c>
      <c r="B755">
        <v>175</v>
      </c>
      <c r="C755">
        <v>1596</v>
      </c>
      <c r="D755" t="s">
        <v>2803</v>
      </c>
      <c r="E755" t="s">
        <v>2804</v>
      </c>
      <c r="F755" t="s">
        <v>27</v>
      </c>
      <c r="G755" t="s">
        <v>2823</v>
      </c>
      <c r="I755" t="s">
        <v>5</v>
      </c>
      <c r="K755" t="s">
        <v>17</v>
      </c>
      <c r="L755" t="s">
        <v>2824</v>
      </c>
      <c r="M755" t="s">
        <v>5</v>
      </c>
      <c r="N755" t="s">
        <v>7</v>
      </c>
      <c r="P755" t="s">
        <v>2825</v>
      </c>
      <c r="Q755">
        <v>2</v>
      </c>
      <c r="R755" t="s">
        <v>2826</v>
      </c>
      <c r="S755">
        <v>50</v>
      </c>
      <c r="T755" t="s">
        <v>238</v>
      </c>
      <c r="U755">
        <v>-1</v>
      </c>
      <c r="V755">
        <v>-1</v>
      </c>
      <c r="W755">
        <v>6.3387000000000002</v>
      </c>
      <c r="Z755">
        <v>69000</v>
      </c>
      <c r="AA755" t="s">
        <v>11</v>
      </c>
      <c r="AC755" t="s">
        <v>2827</v>
      </c>
      <c r="AD755" t="s">
        <v>2828</v>
      </c>
      <c r="AE755" s="1">
        <v>41845.918773148151</v>
      </c>
    </row>
    <row r="756" spans="1:31" x14ac:dyDescent="0.15">
      <c r="A756">
        <v>755</v>
      </c>
      <c r="B756">
        <v>175</v>
      </c>
      <c r="C756">
        <v>1596</v>
      </c>
      <c r="D756" t="s">
        <v>2803</v>
      </c>
      <c r="E756" t="s">
        <v>2804</v>
      </c>
      <c r="F756" t="s">
        <v>36</v>
      </c>
      <c r="I756" t="s">
        <v>5</v>
      </c>
      <c r="K756" t="s">
        <v>5</v>
      </c>
      <c r="N756" t="s">
        <v>7</v>
      </c>
      <c r="Q756">
        <v>0</v>
      </c>
      <c r="S756">
        <v>-1</v>
      </c>
      <c r="T756" t="s">
        <v>5</v>
      </c>
      <c r="U756">
        <v>-1</v>
      </c>
      <c r="V756">
        <v>-1</v>
      </c>
      <c r="W756">
        <v>6.3387000000000002</v>
      </c>
      <c r="Z756">
        <v>-1</v>
      </c>
      <c r="AA756" t="s">
        <v>11</v>
      </c>
      <c r="AC756" t="s">
        <v>38</v>
      </c>
      <c r="AD756" t="s">
        <v>52</v>
      </c>
      <c r="AE756" s="1">
        <v>41845.91878472222</v>
      </c>
    </row>
    <row r="757" spans="1:31" x14ac:dyDescent="0.15">
      <c r="A757">
        <v>756</v>
      </c>
      <c r="B757">
        <v>175</v>
      </c>
      <c r="C757">
        <v>1596</v>
      </c>
      <c r="D757" t="s">
        <v>2803</v>
      </c>
      <c r="E757" t="s">
        <v>2804</v>
      </c>
      <c r="F757" t="s">
        <v>40</v>
      </c>
      <c r="G757" t="s">
        <v>2829</v>
      </c>
      <c r="H757" t="s">
        <v>2830</v>
      </c>
      <c r="I757" t="s">
        <v>5</v>
      </c>
      <c r="K757" t="s">
        <v>5</v>
      </c>
      <c r="N757" t="s">
        <v>7</v>
      </c>
      <c r="O757" t="s">
        <v>2807</v>
      </c>
      <c r="P757" t="s">
        <v>2831</v>
      </c>
      <c r="Q757">
        <v>1</v>
      </c>
      <c r="S757">
        <v>-1</v>
      </c>
      <c r="T757" t="s">
        <v>5</v>
      </c>
      <c r="U757">
        <v>-1</v>
      </c>
      <c r="V757">
        <v>-1</v>
      </c>
      <c r="W757">
        <v>6.3387000000000002</v>
      </c>
      <c r="Y757" t="s">
        <v>2810</v>
      </c>
      <c r="Z757">
        <v>-1</v>
      </c>
      <c r="AA757" t="s">
        <v>11</v>
      </c>
      <c r="AC757" t="s">
        <v>2832</v>
      </c>
      <c r="AD757" t="s">
        <v>2833</v>
      </c>
      <c r="AE757" s="1">
        <v>41845.918807870374</v>
      </c>
    </row>
    <row r="758" spans="1:31" x14ac:dyDescent="0.15">
      <c r="A758">
        <v>757</v>
      </c>
      <c r="B758">
        <v>175</v>
      </c>
      <c r="C758">
        <v>1596</v>
      </c>
      <c r="D758" t="s">
        <v>2803</v>
      </c>
      <c r="E758" t="s">
        <v>2804</v>
      </c>
      <c r="F758" t="s">
        <v>49</v>
      </c>
      <c r="I758" t="s">
        <v>5</v>
      </c>
      <c r="K758" t="s">
        <v>5</v>
      </c>
      <c r="N758" t="s">
        <v>7</v>
      </c>
      <c r="Q758">
        <v>0</v>
      </c>
      <c r="T758" t="s">
        <v>5</v>
      </c>
      <c r="U758">
        <v>-1</v>
      </c>
      <c r="V758">
        <v>-1</v>
      </c>
      <c r="W758">
        <v>6.3387000000000002</v>
      </c>
      <c r="Z758">
        <v>-1</v>
      </c>
      <c r="AA758" t="s">
        <v>11</v>
      </c>
      <c r="AC758" t="s">
        <v>38</v>
      </c>
      <c r="AD758" t="s">
        <v>50</v>
      </c>
      <c r="AE758" s="1">
        <v>41845.918819444443</v>
      </c>
    </row>
    <row r="759" spans="1:31" x14ac:dyDescent="0.15">
      <c r="A759">
        <v>758</v>
      </c>
      <c r="B759">
        <v>175</v>
      </c>
      <c r="C759">
        <v>1596</v>
      </c>
      <c r="D759" t="s">
        <v>2803</v>
      </c>
      <c r="E759" t="s">
        <v>2804</v>
      </c>
      <c r="F759" t="s">
        <v>51</v>
      </c>
      <c r="I759" t="s">
        <v>5</v>
      </c>
      <c r="K759" t="s">
        <v>5</v>
      </c>
      <c r="N759" t="s">
        <v>7</v>
      </c>
      <c r="Q759">
        <v>0</v>
      </c>
      <c r="S759">
        <v>-1</v>
      </c>
      <c r="T759" t="s">
        <v>5</v>
      </c>
      <c r="U759">
        <v>-1</v>
      </c>
      <c r="V759">
        <v>-1</v>
      </c>
      <c r="W759">
        <v>6.3387000000000002</v>
      </c>
      <c r="Z759">
        <v>-1</v>
      </c>
      <c r="AA759" t="s">
        <v>11</v>
      </c>
      <c r="AC759" t="s">
        <v>38</v>
      </c>
      <c r="AD759" t="s">
        <v>52</v>
      </c>
      <c r="AE759" s="1">
        <v>41845.91883101852</v>
      </c>
    </row>
    <row r="760" spans="1:31" x14ac:dyDescent="0.15">
      <c r="A760">
        <v>759</v>
      </c>
      <c r="B760">
        <v>175</v>
      </c>
      <c r="C760">
        <v>1596</v>
      </c>
      <c r="D760" t="s">
        <v>2803</v>
      </c>
      <c r="E760" t="s">
        <v>2804</v>
      </c>
      <c r="F760" t="s">
        <v>53</v>
      </c>
      <c r="I760" t="s">
        <v>5</v>
      </c>
      <c r="K760" t="s">
        <v>5</v>
      </c>
      <c r="N760" t="s">
        <v>7</v>
      </c>
      <c r="Q760">
        <v>0</v>
      </c>
      <c r="S760">
        <v>-1</v>
      </c>
      <c r="T760" t="s">
        <v>5</v>
      </c>
      <c r="U760">
        <v>-1</v>
      </c>
      <c r="V760">
        <v>-1</v>
      </c>
      <c r="W760">
        <v>6.3387000000000002</v>
      </c>
      <c r="Z760">
        <v>-1</v>
      </c>
      <c r="AA760" t="s">
        <v>11</v>
      </c>
      <c r="AC760" t="s">
        <v>38</v>
      </c>
      <c r="AD760" t="s">
        <v>52</v>
      </c>
      <c r="AE760" s="1">
        <v>41845.918842592589</v>
      </c>
    </row>
    <row r="761" spans="1:31" x14ac:dyDescent="0.15">
      <c r="A761">
        <v>760</v>
      </c>
      <c r="B761">
        <v>175</v>
      </c>
      <c r="C761">
        <v>1596</v>
      </c>
      <c r="D761" t="s">
        <v>2803</v>
      </c>
      <c r="E761" t="s">
        <v>2804</v>
      </c>
      <c r="F761" t="s">
        <v>54</v>
      </c>
      <c r="I761" t="s">
        <v>5</v>
      </c>
      <c r="K761" t="s">
        <v>5</v>
      </c>
      <c r="N761" t="s">
        <v>7</v>
      </c>
      <c r="Q761">
        <v>0</v>
      </c>
      <c r="S761">
        <v>-1</v>
      </c>
      <c r="T761" t="s">
        <v>5</v>
      </c>
      <c r="U761">
        <v>-1</v>
      </c>
      <c r="V761">
        <v>-1</v>
      </c>
      <c r="W761">
        <v>6.3387000000000002</v>
      </c>
      <c r="Z761">
        <v>-1</v>
      </c>
      <c r="AA761" t="s">
        <v>11</v>
      </c>
      <c r="AC761" t="s">
        <v>38</v>
      </c>
      <c r="AD761" t="s">
        <v>52</v>
      </c>
      <c r="AE761" s="1">
        <v>41845.918854166666</v>
      </c>
    </row>
    <row r="762" spans="1:31" x14ac:dyDescent="0.15">
      <c r="A762">
        <v>761</v>
      </c>
      <c r="B762">
        <v>175</v>
      </c>
      <c r="C762">
        <v>4813</v>
      </c>
      <c r="D762" t="s">
        <v>2834</v>
      </c>
      <c r="E762" t="s">
        <v>2835</v>
      </c>
      <c r="F762" t="s">
        <v>2</v>
      </c>
      <c r="G762" t="s">
        <v>2836</v>
      </c>
      <c r="H762" t="s">
        <v>2837</v>
      </c>
      <c r="I762" t="s">
        <v>5</v>
      </c>
      <c r="J762" t="s">
        <v>456</v>
      </c>
      <c r="K762" t="s">
        <v>6</v>
      </c>
      <c r="L762" t="s">
        <v>2838</v>
      </c>
      <c r="N762" t="s">
        <v>7</v>
      </c>
      <c r="O762" t="s">
        <v>2839</v>
      </c>
      <c r="P762" t="s">
        <v>2840</v>
      </c>
      <c r="Q762">
        <v>77</v>
      </c>
      <c r="R762" t="s">
        <v>2841</v>
      </c>
      <c r="S762">
        <v>50</v>
      </c>
      <c r="T762" t="s">
        <v>1340</v>
      </c>
      <c r="U762">
        <v>-1</v>
      </c>
      <c r="V762">
        <v>-1</v>
      </c>
      <c r="W762">
        <v>6.3387000000000002</v>
      </c>
      <c r="X762" t="s">
        <v>2842</v>
      </c>
      <c r="Y762" t="s">
        <v>2843</v>
      </c>
      <c r="Z762">
        <v>29673</v>
      </c>
      <c r="AA762" t="s">
        <v>11</v>
      </c>
      <c r="AC762" t="s">
        <v>2844</v>
      </c>
      <c r="AD762" t="s">
        <v>2845</v>
      </c>
      <c r="AE762" s="1">
        <v>41845.918958333335</v>
      </c>
    </row>
    <row r="763" spans="1:31" x14ac:dyDescent="0.15">
      <c r="A763">
        <v>762</v>
      </c>
      <c r="B763">
        <v>175</v>
      </c>
      <c r="C763">
        <v>4813</v>
      </c>
      <c r="D763" t="s">
        <v>2834</v>
      </c>
      <c r="E763" t="s">
        <v>2835</v>
      </c>
      <c r="F763" t="s">
        <v>14</v>
      </c>
      <c r="G763" t="s">
        <v>2846</v>
      </c>
      <c r="H763" t="s">
        <v>2847</v>
      </c>
      <c r="I763" t="s">
        <v>5</v>
      </c>
      <c r="K763" t="s">
        <v>17</v>
      </c>
      <c r="L763" t="s">
        <v>2848</v>
      </c>
      <c r="N763" t="s">
        <v>7</v>
      </c>
      <c r="O763" t="s">
        <v>2849</v>
      </c>
      <c r="P763" t="s">
        <v>2850</v>
      </c>
      <c r="Q763">
        <v>77</v>
      </c>
      <c r="S763">
        <v>-1</v>
      </c>
      <c r="T763" t="s">
        <v>5</v>
      </c>
      <c r="U763">
        <v>-1</v>
      </c>
      <c r="V763">
        <v>-1</v>
      </c>
      <c r="W763">
        <v>6.3387000000000002</v>
      </c>
      <c r="X763" t="s">
        <v>2842</v>
      </c>
      <c r="Y763" t="s">
        <v>2851</v>
      </c>
      <c r="Z763">
        <v>23838</v>
      </c>
      <c r="AA763" t="s">
        <v>11</v>
      </c>
      <c r="AC763" t="s">
        <v>2852</v>
      </c>
      <c r="AD763" t="s">
        <v>2853</v>
      </c>
      <c r="AE763" s="1">
        <v>41845.919004629628</v>
      </c>
    </row>
    <row r="764" spans="1:31" x14ac:dyDescent="0.15">
      <c r="A764">
        <v>763</v>
      </c>
      <c r="B764">
        <v>175</v>
      </c>
      <c r="C764">
        <v>4813</v>
      </c>
      <c r="D764" t="s">
        <v>2834</v>
      </c>
      <c r="E764" t="s">
        <v>2835</v>
      </c>
      <c r="F764" t="s">
        <v>24</v>
      </c>
      <c r="G764" t="s">
        <v>2846</v>
      </c>
      <c r="H764" t="s">
        <v>2847</v>
      </c>
      <c r="I764" t="s">
        <v>5</v>
      </c>
      <c r="K764" t="s">
        <v>17</v>
      </c>
      <c r="L764" t="s">
        <v>2848</v>
      </c>
      <c r="N764" t="s">
        <v>7</v>
      </c>
      <c r="O764" t="s">
        <v>2849</v>
      </c>
      <c r="P764" t="s">
        <v>2850</v>
      </c>
      <c r="Q764">
        <v>45</v>
      </c>
      <c r="S764">
        <v>-1</v>
      </c>
      <c r="T764" t="s">
        <v>5</v>
      </c>
      <c r="U764">
        <v>-1</v>
      </c>
      <c r="V764">
        <v>-1</v>
      </c>
      <c r="W764">
        <v>6.3387000000000002</v>
      </c>
      <c r="X764" t="s">
        <v>2842</v>
      </c>
      <c r="Y764" t="s">
        <v>2851</v>
      </c>
      <c r="Z764">
        <v>23838</v>
      </c>
      <c r="AA764" t="s">
        <v>11</v>
      </c>
      <c r="AC764" t="s">
        <v>2854</v>
      </c>
      <c r="AD764" t="s">
        <v>2855</v>
      </c>
      <c r="AE764" s="1">
        <v>41845.919050925928</v>
      </c>
    </row>
    <row r="765" spans="1:31" x14ac:dyDescent="0.15">
      <c r="A765">
        <v>764</v>
      </c>
      <c r="B765">
        <v>175</v>
      </c>
      <c r="C765">
        <v>4813</v>
      </c>
      <c r="D765" t="s">
        <v>2834</v>
      </c>
      <c r="E765" t="s">
        <v>2835</v>
      </c>
      <c r="F765" t="s">
        <v>27</v>
      </c>
      <c r="G765" t="s">
        <v>2846</v>
      </c>
      <c r="I765" t="s">
        <v>5</v>
      </c>
      <c r="J765" t="s">
        <v>456</v>
      </c>
      <c r="K765" t="s">
        <v>17</v>
      </c>
      <c r="L765" t="s">
        <v>2856</v>
      </c>
      <c r="M765" t="s">
        <v>190</v>
      </c>
      <c r="N765" t="s">
        <v>7</v>
      </c>
      <c r="P765" t="s">
        <v>2857</v>
      </c>
      <c r="Q765">
        <v>5</v>
      </c>
      <c r="R765" t="s">
        <v>2858</v>
      </c>
      <c r="S765">
        <v>50</v>
      </c>
      <c r="T765" t="s">
        <v>2859</v>
      </c>
      <c r="U765">
        <v>-1</v>
      </c>
      <c r="V765">
        <v>-1</v>
      </c>
      <c r="W765">
        <v>6.3387000000000002</v>
      </c>
      <c r="Y765" t="s">
        <v>2860</v>
      </c>
      <c r="Z765">
        <v>57848</v>
      </c>
      <c r="AA765" t="s">
        <v>11</v>
      </c>
      <c r="AB765" t="s">
        <v>2861</v>
      </c>
      <c r="AC765" t="s">
        <v>2862</v>
      </c>
      <c r="AD765" t="s">
        <v>2863</v>
      </c>
      <c r="AE765" s="1">
        <v>41845.919074074074</v>
      </c>
    </row>
    <row r="766" spans="1:31" x14ac:dyDescent="0.15">
      <c r="A766">
        <v>765</v>
      </c>
      <c r="B766">
        <v>175</v>
      </c>
      <c r="C766">
        <v>4813</v>
      </c>
      <c r="D766" t="s">
        <v>2834</v>
      </c>
      <c r="E766" t="s">
        <v>2835</v>
      </c>
      <c r="F766" t="s">
        <v>36</v>
      </c>
      <c r="I766" t="s">
        <v>5</v>
      </c>
      <c r="K766" t="s">
        <v>5</v>
      </c>
      <c r="N766" t="s">
        <v>7</v>
      </c>
      <c r="Q766">
        <v>0</v>
      </c>
      <c r="S766">
        <v>-1</v>
      </c>
      <c r="T766" t="s">
        <v>5</v>
      </c>
      <c r="U766">
        <v>-1</v>
      </c>
      <c r="V766">
        <v>-1</v>
      </c>
      <c r="W766">
        <v>6.3387000000000002</v>
      </c>
      <c r="Z766">
        <v>-1</v>
      </c>
      <c r="AA766" t="s">
        <v>11</v>
      </c>
      <c r="AC766" t="s">
        <v>38</v>
      </c>
      <c r="AD766" t="s">
        <v>52</v>
      </c>
      <c r="AE766" s="1">
        <v>41845.919131944444</v>
      </c>
    </row>
    <row r="767" spans="1:31" x14ac:dyDescent="0.15">
      <c r="A767">
        <v>766</v>
      </c>
      <c r="B767">
        <v>175</v>
      </c>
      <c r="C767">
        <v>4813</v>
      </c>
      <c r="D767" t="s">
        <v>2834</v>
      </c>
      <c r="E767" t="s">
        <v>2835</v>
      </c>
      <c r="F767" t="s">
        <v>40</v>
      </c>
      <c r="G767" t="s">
        <v>2864</v>
      </c>
      <c r="H767" t="s">
        <v>2865</v>
      </c>
      <c r="I767" t="s">
        <v>312</v>
      </c>
      <c r="K767" t="s">
        <v>6</v>
      </c>
      <c r="N767" t="s">
        <v>7</v>
      </c>
      <c r="O767" t="s">
        <v>2866</v>
      </c>
      <c r="P767" t="s">
        <v>2867</v>
      </c>
      <c r="Q767">
        <v>1</v>
      </c>
      <c r="R767" t="s">
        <v>2868</v>
      </c>
      <c r="S767">
        <v>110</v>
      </c>
      <c r="T767" t="s">
        <v>5</v>
      </c>
      <c r="U767">
        <v>-1</v>
      </c>
      <c r="V767">
        <v>-1</v>
      </c>
      <c r="W767">
        <v>6.3387000000000002</v>
      </c>
      <c r="Y767" t="s">
        <v>2869</v>
      </c>
      <c r="Z767">
        <v>330</v>
      </c>
      <c r="AA767" t="s">
        <v>11</v>
      </c>
      <c r="AC767" t="s">
        <v>2870</v>
      </c>
      <c r="AD767" t="s">
        <v>2871</v>
      </c>
      <c r="AE767" s="1">
        <v>41845.91914351852</v>
      </c>
    </row>
    <row r="768" spans="1:31" x14ac:dyDescent="0.15">
      <c r="A768">
        <v>767</v>
      </c>
      <c r="B768">
        <v>175</v>
      </c>
      <c r="C768">
        <v>4813</v>
      </c>
      <c r="D768" t="s">
        <v>2834</v>
      </c>
      <c r="E768" t="s">
        <v>2835</v>
      </c>
      <c r="F768" t="s">
        <v>49</v>
      </c>
      <c r="G768" t="s">
        <v>2846</v>
      </c>
      <c r="H768" t="s">
        <v>2847</v>
      </c>
      <c r="I768" t="s">
        <v>5</v>
      </c>
      <c r="K768" t="s">
        <v>5</v>
      </c>
      <c r="N768" t="s">
        <v>7</v>
      </c>
      <c r="O768" t="s">
        <v>2849</v>
      </c>
      <c r="P768" t="s">
        <v>2850</v>
      </c>
      <c r="Q768">
        <v>19</v>
      </c>
      <c r="T768" t="s">
        <v>5</v>
      </c>
      <c r="U768">
        <v>-1</v>
      </c>
      <c r="V768">
        <v>-1</v>
      </c>
      <c r="W768">
        <v>6.3387000000000002</v>
      </c>
      <c r="X768" t="s">
        <v>2842</v>
      </c>
      <c r="Y768" t="s">
        <v>2851</v>
      </c>
      <c r="Z768">
        <v>23838</v>
      </c>
      <c r="AA768" t="s">
        <v>11</v>
      </c>
      <c r="AC768" t="s">
        <v>2872</v>
      </c>
      <c r="AD768" t="s">
        <v>2873</v>
      </c>
      <c r="AE768" s="1">
        <v>41845.919710648152</v>
      </c>
    </row>
    <row r="769" spans="1:31" x14ac:dyDescent="0.15">
      <c r="A769">
        <v>768</v>
      </c>
      <c r="B769">
        <v>175</v>
      </c>
      <c r="C769">
        <v>4813</v>
      </c>
      <c r="D769" t="s">
        <v>2834</v>
      </c>
      <c r="E769" t="s">
        <v>2835</v>
      </c>
      <c r="F769" t="s">
        <v>51</v>
      </c>
      <c r="G769" t="s">
        <v>2836</v>
      </c>
      <c r="H769" t="s">
        <v>2837</v>
      </c>
      <c r="I769" t="s">
        <v>5</v>
      </c>
      <c r="K769" t="s">
        <v>5</v>
      </c>
      <c r="N769" t="s">
        <v>7</v>
      </c>
      <c r="O769" t="s">
        <v>2839</v>
      </c>
      <c r="P769" t="s">
        <v>2840</v>
      </c>
      <c r="Q769">
        <v>18</v>
      </c>
      <c r="S769">
        <v>-1</v>
      </c>
      <c r="T769" t="s">
        <v>5</v>
      </c>
      <c r="U769">
        <v>-1</v>
      </c>
      <c r="V769">
        <v>-1</v>
      </c>
      <c r="W769">
        <v>6.3387000000000002</v>
      </c>
      <c r="Y769" t="s">
        <v>2843</v>
      </c>
      <c r="Z769">
        <v>-1</v>
      </c>
      <c r="AA769" t="s">
        <v>11</v>
      </c>
      <c r="AC769" t="s">
        <v>2874</v>
      </c>
      <c r="AD769" t="s">
        <v>2875</v>
      </c>
      <c r="AE769" s="1">
        <v>41845.919733796298</v>
      </c>
    </row>
    <row r="770" spans="1:31" x14ac:dyDescent="0.15">
      <c r="A770">
        <v>769</v>
      </c>
      <c r="B770">
        <v>175</v>
      </c>
      <c r="C770">
        <v>4813</v>
      </c>
      <c r="D770" t="s">
        <v>2834</v>
      </c>
      <c r="E770" t="s">
        <v>2835</v>
      </c>
      <c r="F770" t="s">
        <v>53</v>
      </c>
      <c r="I770" t="s">
        <v>5</v>
      </c>
      <c r="K770" t="s">
        <v>5</v>
      </c>
      <c r="N770" t="s">
        <v>7</v>
      </c>
      <c r="Q770">
        <v>0</v>
      </c>
      <c r="S770">
        <v>-1</v>
      </c>
      <c r="T770" t="s">
        <v>5</v>
      </c>
      <c r="U770">
        <v>-1</v>
      </c>
      <c r="V770">
        <v>-1</v>
      </c>
      <c r="W770">
        <v>6.3387000000000002</v>
      </c>
      <c r="Z770">
        <v>-1</v>
      </c>
      <c r="AA770" t="s">
        <v>11</v>
      </c>
      <c r="AC770" t="s">
        <v>38</v>
      </c>
      <c r="AD770" t="s">
        <v>52</v>
      </c>
      <c r="AE770" s="1">
        <v>41845.919756944444</v>
      </c>
    </row>
    <row r="771" spans="1:31" x14ac:dyDescent="0.15">
      <c r="A771">
        <v>770</v>
      </c>
      <c r="B771">
        <v>175</v>
      </c>
      <c r="C771">
        <v>4813</v>
      </c>
      <c r="D771" t="s">
        <v>2834</v>
      </c>
      <c r="E771" t="s">
        <v>2835</v>
      </c>
      <c r="F771" t="s">
        <v>54</v>
      </c>
      <c r="I771" t="s">
        <v>5</v>
      </c>
      <c r="K771" t="s">
        <v>5</v>
      </c>
      <c r="N771" t="s">
        <v>7</v>
      </c>
      <c r="Q771">
        <v>0</v>
      </c>
      <c r="S771">
        <v>-1</v>
      </c>
      <c r="T771" t="s">
        <v>5</v>
      </c>
      <c r="U771">
        <v>-1</v>
      </c>
      <c r="V771">
        <v>-1</v>
      </c>
      <c r="W771">
        <v>6.3387000000000002</v>
      </c>
      <c r="Z771">
        <v>-1</v>
      </c>
      <c r="AA771" t="s">
        <v>11</v>
      </c>
      <c r="AC771" t="s">
        <v>38</v>
      </c>
      <c r="AD771" t="s">
        <v>52</v>
      </c>
      <c r="AE771" s="1">
        <v>41845.919756944444</v>
      </c>
    </row>
    <row r="772" spans="1:31" x14ac:dyDescent="0.15">
      <c r="A772">
        <v>771</v>
      </c>
      <c r="B772">
        <v>175</v>
      </c>
      <c r="C772">
        <v>5871</v>
      </c>
      <c r="D772" t="s">
        <v>2876</v>
      </c>
      <c r="E772" t="s">
        <v>2877</v>
      </c>
      <c r="F772" t="s">
        <v>2</v>
      </c>
      <c r="G772" t="s">
        <v>2878</v>
      </c>
      <c r="H772" t="s">
        <v>2879</v>
      </c>
      <c r="I772" t="s">
        <v>5</v>
      </c>
      <c r="K772" t="s">
        <v>6</v>
      </c>
      <c r="L772" t="s">
        <v>2880</v>
      </c>
      <c r="N772" t="s">
        <v>7</v>
      </c>
      <c r="P772" t="s">
        <v>2881</v>
      </c>
      <c r="Q772">
        <v>127</v>
      </c>
      <c r="R772" t="s">
        <v>2882</v>
      </c>
      <c r="S772">
        <v>-1</v>
      </c>
      <c r="T772" t="s">
        <v>2883</v>
      </c>
      <c r="U772">
        <v>-1</v>
      </c>
      <c r="V772">
        <v>-1</v>
      </c>
      <c r="W772">
        <v>6.3387000000000002</v>
      </c>
      <c r="X772" t="s">
        <v>2884</v>
      </c>
      <c r="Y772" t="s">
        <v>2885</v>
      </c>
      <c r="Z772">
        <v>9700</v>
      </c>
      <c r="AA772" t="s">
        <v>11</v>
      </c>
      <c r="AC772" t="s">
        <v>2886</v>
      </c>
      <c r="AD772" t="s">
        <v>2887</v>
      </c>
      <c r="AE772" s="1">
        <v>41845.919918981483</v>
      </c>
    </row>
    <row r="773" spans="1:31" x14ac:dyDescent="0.15">
      <c r="A773">
        <v>772</v>
      </c>
      <c r="B773">
        <v>175</v>
      </c>
      <c r="C773">
        <v>5871</v>
      </c>
      <c r="D773" t="s">
        <v>2876</v>
      </c>
      <c r="E773" t="s">
        <v>2877</v>
      </c>
      <c r="F773" t="s">
        <v>14</v>
      </c>
      <c r="G773" t="s">
        <v>2888</v>
      </c>
      <c r="H773" t="s">
        <v>2889</v>
      </c>
      <c r="I773" t="s">
        <v>5</v>
      </c>
      <c r="J773" t="s">
        <v>1019</v>
      </c>
      <c r="K773" t="s">
        <v>17</v>
      </c>
      <c r="L773" t="s">
        <v>2890</v>
      </c>
      <c r="N773" t="s">
        <v>7</v>
      </c>
      <c r="O773" t="s">
        <v>2891</v>
      </c>
      <c r="P773" t="s">
        <v>2892</v>
      </c>
      <c r="Q773">
        <v>70</v>
      </c>
      <c r="S773">
        <v>-1</v>
      </c>
      <c r="T773" t="s">
        <v>5</v>
      </c>
      <c r="U773">
        <v>-1</v>
      </c>
      <c r="V773">
        <v>-1</v>
      </c>
      <c r="W773">
        <v>6.3387000000000002</v>
      </c>
      <c r="X773" t="s">
        <v>2884</v>
      </c>
      <c r="Y773" t="s">
        <v>2893</v>
      </c>
      <c r="Z773">
        <v>12260</v>
      </c>
      <c r="AA773" t="s">
        <v>11</v>
      </c>
      <c r="AC773" t="s">
        <v>2894</v>
      </c>
      <c r="AD773" t="s">
        <v>2895</v>
      </c>
      <c r="AE773" s="1">
        <v>41845.919965277775</v>
      </c>
    </row>
    <row r="774" spans="1:31" x14ac:dyDescent="0.15">
      <c r="A774">
        <v>773</v>
      </c>
      <c r="B774">
        <v>175</v>
      </c>
      <c r="C774">
        <v>5871</v>
      </c>
      <c r="D774" t="s">
        <v>2876</v>
      </c>
      <c r="E774" t="s">
        <v>2877</v>
      </c>
      <c r="F774" t="s">
        <v>24</v>
      </c>
      <c r="G774" t="s">
        <v>2888</v>
      </c>
      <c r="H774" t="s">
        <v>2889</v>
      </c>
      <c r="I774" t="s">
        <v>5</v>
      </c>
      <c r="J774" t="s">
        <v>1019</v>
      </c>
      <c r="K774" t="s">
        <v>17</v>
      </c>
      <c r="L774" t="s">
        <v>2896</v>
      </c>
      <c r="N774" t="s">
        <v>7</v>
      </c>
      <c r="O774" t="s">
        <v>2891</v>
      </c>
      <c r="P774" t="s">
        <v>2892</v>
      </c>
      <c r="Q774">
        <v>27</v>
      </c>
      <c r="S774">
        <v>-1</v>
      </c>
      <c r="T774" t="s">
        <v>2897</v>
      </c>
      <c r="U774">
        <v>-1</v>
      </c>
      <c r="V774">
        <v>-1</v>
      </c>
      <c r="W774">
        <v>6.3387000000000002</v>
      </c>
      <c r="X774" t="s">
        <v>2884</v>
      </c>
      <c r="Y774" t="s">
        <v>2893</v>
      </c>
      <c r="Z774">
        <v>12260</v>
      </c>
      <c r="AA774" t="s">
        <v>11</v>
      </c>
      <c r="AC774" t="s">
        <v>2898</v>
      </c>
      <c r="AD774" t="s">
        <v>2899</v>
      </c>
      <c r="AE774" s="1">
        <v>41845.919999999998</v>
      </c>
    </row>
    <row r="775" spans="1:31" x14ac:dyDescent="0.15">
      <c r="A775">
        <v>774</v>
      </c>
      <c r="B775">
        <v>175</v>
      </c>
      <c r="C775">
        <v>5871</v>
      </c>
      <c r="D775" t="s">
        <v>2876</v>
      </c>
      <c r="E775" t="s">
        <v>2877</v>
      </c>
      <c r="F775" t="s">
        <v>27</v>
      </c>
      <c r="G775" t="s">
        <v>2888</v>
      </c>
      <c r="I775" t="s">
        <v>5</v>
      </c>
      <c r="K775" t="s">
        <v>17</v>
      </c>
      <c r="L775" t="s">
        <v>2900</v>
      </c>
      <c r="M775" t="s">
        <v>5</v>
      </c>
      <c r="N775" t="s">
        <v>7</v>
      </c>
      <c r="P775" t="s">
        <v>2901</v>
      </c>
      <c r="Q775">
        <v>4</v>
      </c>
      <c r="R775" t="s">
        <v>2902</v>
      </c>
      <c r="S775">
        <v>-1</v>
      </c>
      <c r="T775" t="s">
        <v>2903</v>
      </c>
      <c r="U775">
        <v>-1</v>
      </c>
      <c r="V775">
        <v>-1</v>
      </c>
      <c r="W775">
        <v>6.3387000000000002</v>
      </c>
      <c r="Y775" t="s">
        <v>2904</v>
      </c>
      <c r="Z775">
        <v>21950</v>
      </c>
      <c r="AA775" t="s">
        <v>11</v>
      </c>
      <c r="AB775" t="s">
        <v>1697</v>
      </c>
      <c r="AC775" t="s">
        <v>2905</v>
      </c>
      <c r="AD775" t="s">
        <v>2906</v>
      </c>
      <c r="AE775" s="1">
        <v>41845.920034722221</v>
      </c>
    </row>
    <row r="776" spans="1:31" x14ac:dyDescent="0.15">
      <c r="A776">
        <v>775</v>
      </c>
      <c r="B776">
        <v>175</v>
      </c>
      <c r="C776">
        <v>5871</v>
      </c>
      <c r="D776" t="s">
        <v>2876</v>
      </c>
      <c r="E776" t="s">
        <v>2877</v>
      </c>
      <c r="F776" t="s">
        <v>36</v>
      </c>
      <c r="I776" t="s">
        <v>5</v>
      </c>
      <c r="K776" t="s">
        <v>5</v>
      </c>
      <c r="N776" t="s">
        <v>7</v>
      </c>
      <c r="Q776">
        <v>0</v>
      </c>
      <c r="S776">
        <v>-1</v>
      </c>
      <c r="T776" t="s">
        <v>5</v>
      </c>
      <c r="U776">
        <v>-1</v>
      </c>
      <c r="V776">
        <v>-1</v>
      </c>
      <c r="W776">
        <v>6.3387000000000002</v>
      </c>
      <c r="Z776">
        <v>-1</v>
      </c>
      <c r="AA776" t="s">
        <v>11</v>
      </c>
      <c r="AC776" t="s">
        <v>38</v>
      </c>
      <c r="AD776" t="s">
        <v>52</v>
      </c>
      <c r="AE776" s="1">
        <v>41845.920046296298</v>
      </c>
    </row>
    <row r="777" spans="1:31" x14ac:dyDescent="0.15">
      <c r="A777">
        <v>776</v>
      </c>
      <c r="B777">
        <v>175</v>
      </c>
      <c r="C777">
        <v>5871</v>
      </c>
      <c r="D777" t="s">
        <v>2876</v>
      </c>
      <c r="E777" t="s">
        <v>2877</v>
      </c>
      <c r="F777" t="s">
        <v>40</v>
      </c>
      <c r="G777" t="s">
        <v>2907</v>
      </c>
      <c r="H777" t="s">
        <v>2908</v>
      </c>
      <c r="I777" t="s">
        <v>312</v>
      </c>
      <c r="K777" t="s">
        <v>6</v>
      </c>
      <c r="N777" t="s">
        <v>7</v>
      </c>
      <c r="O777" t="s">
        <v>2909</v>
      </c>
      <c r="P777" t="s">
        <v>2910</v>
      </c>
      <c r="Q777">
        <v>1</v>
      </c>
      <c r="R777" t="s">
        <v>2911</v>
      </c>
      <c r="S777">
        <v>25</v>
      </c>
      <c r="T777" t="s">
        <v>5</v>
      </c>
      <c r="U777">
        <v>300</v>
      </c>
      <c r="V777">
        <v>-1</v>
      </c>
      <c r="W777">
        <v>6.3387000000000002</v>
      </c>
      <c r="Y777" t="s">
        <v>2912</v>
      </c>
      <c r="Z777">
        <v>209</v>
      </c>
      <c r="AA777" t="s">
        <v>11</v>
      </c>
      <c r="AC777" t="s">
        <v>2913</v>
      </c>
      <c r="AD777" t="s">
        <v>2914</v>
      </c>
      <c r="AE777" s="1">
        <v>41845.920057870368</v>
      </c>
    </row>
    <row r="778" spans="1:31" x14ac:dyDescent="0.15">
      <c r="A778">
        <v>777</v>
      </c>
      <c r="B778">
        <v>175</v>
      </c>
      <c r="C778">
        <v>5871</v>
      </c>
      <c r="D778" t="s">
        <v>2876</v>
      </c>
      <c r="E778" t="s">
        <v>2877</v>
      </c>
      <c r="F778" t="s">
        <v>49</v>
      </c>
      <c r="G778" t="s">
        <v>2888</v>
      </c>
      <c r="H778" t="s">
        <v>2889</v>
      </c>
      <c r="I778" t="s">
        <v>5</v>
      </c>
      <c r="K778" t="s">
        <v>5</v>
      </c>
      <c r="N778" t="s">
        <v>7</v>
      </c>
      <c r="O778" t="s">
        <v>2891</v>
      </c>
      <c r="P778" t="s">
        <v>2892</v>
      </c>
      <c r="Q778">
        <v>1</v>
      </c>
      <c r="T778" t="s">
        <v>5</v>
      </c>
      <c r="U778">
        <v>-1</v>
      </c>
      <c r="V778">
        <v>-1</v>
      </c>
      <c r="W778">
        <v>6.3387000000000002</v>
      </c>
      <c r="X778" t="s">
        <v>2884</v>
      </c>
      <c r="Y778" t="s">
        <v>2893</v>
      </c>
      <c r="Z778">
        <v>12260</v>
      </c>
      <c r="AA778" t="s">
        <v>11</v>
      </c>
      <c r="AC778" t="s">
        <v>2915</v>
      </c>
      <c r="AD778" t="s">
        <v>2916</v>
      </c>
      <c r="AE778" s="1">
        <v>41845.920115740744</v>
      </c>
    </row>
    <row r="779" spans="1:31" x14ac:dyDescent="0.15">
      <c r="A779">
        <v>778</v>
      </c>
      <c r="B779">
        <v>175</v>
      </c>
      <c r="C779">
        <v>5871</v>
      </c>
      <c r="D779" t="s">
        <v>2876</v>
      </c>
      <c r="E779" t="s">
        <v>2877</v>
      </c>
      <c r="F779" t="s">
        <v>51</v>
      </c>
      <c r="I779" t="s">
        <v>5</v>
      </c>
      <c r="K779" t="s">
        <v>5</v>
      </c>
      <c r="N779" t="s">
        <v>7</v>
      </c>
      <c r="Q779">
        <v>0</v>
      </c>
      <c r="S779">
        <v>-1</v>
      </c>
      <c r="T779" t="s">
        <v>5</v>
      </c>
      <c r="U779">
        <v>-1</v>
      </c>
      <c r="V779">
        <v>-1</v>
      </c>
      <c r="W779">
        <v>6.3387000000000002</v>
      </c>
      <c r="Z779">
        <v>-1</v>
      </c>
      <c r="AA779" t="s">
        <v>11</v>
      </c>
      <c r="AC779" t="s">
        <v>38</v>
      </c>
      <c r="AD779" t="s">
        <v>52</v>
      </c>
      <c r="AE779" s="1">
        <v>41845.920127314814</v>
      </c>
    </row>
    <row r="780" spans="1:31" x14ac:dyDescent="0.15">
      <c r="A780">
        <v>779</v>
      </c>
      <c r="B780">
        <v>175</v>
      </c>
      <c r="C780">
        <v>5871</v>
      </c>
      <c r="D780" t="s">
        <v>2876</v>
      </c>
      <c r="E780" t="s">
        <v>2877</v>
      </c>
      <c r="F780" t="s">
        <v>53</v>
      </c>
      <c r="I780" t="s">
        <v>5</v>
      </c>
      <c r="K780" t="s">
        <v>5</v>
      </c>
      <c r="N780" t="s">
        <v>7</v>
      </c>
      <c r="Q780">
        <v>0</v>
      </c>
      <c r="S780">
        <v>-1</v>
      </c>
      <c r="T780" t="s">
        <v>5</v>
      </c>
      <c r="U780">
        <v>-1</v>
      </c>
      <c r="V780">
        <v>-1</v>
      </c>
      <c r="W780">
        <v>6.3387000000000002</v>
      </c>
      <c r="Z780">
        <v>-1</v>
      </c>
      <c r="AA780" t="s">
        <v>11</v>
      </c>
      <c r="AC780" t="s">
        <v>38</v>
      </c>
      <c r="AD780" t="s">
        <v>52</v>
      </c>
      <c r="AE780" s="1">
        <v>41845.920138888891</v>
      </c>
    </row>
    <row r="781" spans="1:31" x14ac:dyDescent="0.15">
      <c r="A781">
        <v>780</v>
      </c>
      <c r="B781">
        <v>175</v>
      </c>
      <c r="C781">
        <v>5871</v>
      </c>
      <c r="D781" t="s">
        <v>2876</v>
      </c>
      <c r="E781" t="s">
        <v>2877</v>
      </c>
      <c r="F781" t="s">
        <v>54</v>
      </c>
      <c r="I781" t="s">
        <v>5</v>
      </c>
      <c r="K781" t="s">
        <v>5</v>
      </c>
      <c r="N781" t="s">
        <v>7</v>
      </c>
      <c r="Q781">
        <v>0</v>
      </c>
      <c r="S781">
        <v>-1</v>
      </c>
      <c r="T781" t="s">
        <v>5</v>
      </c>
      <c r="U781">
        <v>-1</v>
      </c>
      <c r="V781">
        <v>-1</v>
      </c>
      <c r="W781">
        <v>6.3387000000000002</v>
      </c>
      <c r="Z781">
        <v>-1</v>
      </c>
      <c r="AA781" t="s">
        <v>11</v>
      </c>
      <c r="AC781" t="s">
        <v>38</v>
      </c>
      <c r="AD781" t="s">
        <v>52</v>
      </c>
      <c r="AE781" s="1">
        <v>41845.92015046296</v>
      </c>
    </row>
    <row r="782" spans="1:31" x14ac:dyDescent="0.15">
      <c r="A782">
        <v>781</v>
      </c>
      <c r="B782">
        <v>175</v>
      </c>
      <c r="C782">
        <v>5448</v>
      </c>
      <c r="D782" t="s">
        <v>2917</v>
      </c>
      <c r="E782" t="s">
        <v>2918</v>
      </c>
      <c r="F782" t="s">
        <v>2</v>
      </c>
      <c r="G782" t="s">
        <v>2919</v>
      </c>
      <c r="H782" t="s">
        <v>2920</v>
      </c>
      <c r="I782" t="s">
        <v>5</v>
      </c>
      <c r="K782" t="s">
        <v>6</v>
      </c>
      <c r="L782" t="s">
        <v>2921</v>
      </c>
      <c r="N782" t="s">
        <v>7</v>
      </c>
      <c r="P782" t="s">
        <v>2922</v>
      </c>
      <c r="Q782">
        <v>79</v>
      </c>
      <c r="R782" t="s">
        <v>2923</v>
      </c>
      <c r="S782">
        <v>-1</v>
      </c>
      <c r="T782" t="s">
        <v>2924</v>
      </c>
      <c r="U782">
        <v>-1</v>
      </c>
      <c r="V782">
        <v>-1</v>
      </c>
      <c r="W782">
        <v>6.3387000000000002</v>
      </c>
      <c r="X782" t="s">
        <v>2925</v>
      </c>
      <c r="Y782" t="s">
        <v>2926</v>
      </c>
      <c r="Z782">
        <v>27970</v>
      </c>
      <c r="AA782" t="s">
        <v>11</v>
      </c>
      <c r="AC782" t="s">
        <v>2927</v>
      </c>
      <c r="AD782" t="s">
        <v>2928</v>
      </c>
      <c r="AE782" s="1">
        <v>41845.920312499999</v>
      </c>
    </row>
    <row r="783" spans="1:31" x14ac:dyDescent="0.15">
      <c r="A783">
        <v>782</v>
      </c>
      <c r="B783">
        <v>175</v>
      </c>
      <c r="C783">
        <v>5448</v>
      </c>
      <c r="D783" t="s">
        <v>2917</v>
      </c>
      <c r="E783" t="s">
        <v>2918</v>
      </c>
      <c r="F783" t="s">
        <v>14</v>
      </c>
      <c r="G783" t="s">
        <v>2929</v>
      </c>
      <c r="H783" t="s">
        <v>2930</v>
      </c>
      <c r="I783" t="s">
        <v>5</v>
      </c>
      <c r="J783" t="s">
        <v>456</v>
      </c>
      <c r="K783" t="s">
        <v>17</v>
      </c>
      <c r="L783" t="s">
        <v>1608</v>
      </c>
      <c r="N783" t="s">
        <v>7</v>
      </c>
      <c r="O783" t="s">
        <v>2931</v>
      </c>
      <c r="P783" t="s">
        <v>2932</v>
      </c>
      <c r="Q783">
        <v>72</v>
      </c>
      <c r="R783" t="s">
        <v>2933</v>
      </c>
      <c r="S783">
        <v>35</v>
      </c>
      <c r="T783" t="s">
        <v>5</v>
      </c>
      <c r="U783">
        <v>-1</v>
      </c>
      <c r="V783">
        <v>-1</v>
      </c>
      <c r="W783">
        <v>6.3387000000000002</v>
      </c>
      <c r="X783" t="s">
        <v>2925</v>
      </c>
      <c r="Y783" t="s">
        <v>2934</v>
      </c>
      <c r="Z783">
        <v>29422</v>
      </c>
      <c r="AA783" t="s">
        <v>11</v>
      </c>
      <c r="AC783" t="s">
        <v>2935</v>
      </c>
      <c r="AD783" t="s">
        <v>2936</v>
      </c>
      <c r="AE783" s="1">
        <v>41845.920393518521</v>
      </c>
    </row>
    <row r="784" spans="1:31" x14ac:dyDescent="0.15">
      <c r="A784">
        <v>783</v>
      </c>
      <c r="B784">
        <v>175</v>
      </c>
      <c r="C784">
        <v>5448</v>
      </c>
      <c r="D784" t="s">
        <v>2917</v>
      </c>
      <c r="E784" t="s">
        <v>2918</v>
      </c>
      <c r="F784" t="s">
        <v>24</v>
      </c>
      <c r="G784" t="s">
        <v>2929</v>
      </c>
      <c r="H784" t="s">
        <v>2930</v>
      </c>
      <c r="I784" t="s">
        <v>5</v>
      </c>
      <c r="J784" t="s">
        <v>2937</v>
      </c>
      <c r="K784" t="s">
        <v>17</v>
      </c>
      <c r="L784" t="s">
        <v>1608</v>
      </c>
      <c r="N784" t="s">
        <v>7</v>
      </c>
      <c r="O784" t="s">
        <v>2931</v>
      </c>
      <c r="P784" t="s">
        <v>2932</v>
      </c>
      <c r="Q784">
        <v>54</v>
      </c>
      <c r="R784" t="s">
        <v>2933</v>
      </c>
      <c r="S784">
        <v>35</v>
      </c>
      <c r="T784" t="s">
        <v>5</v>
      </c>
      <c r="U784">
        <v>-1</v>
      </c>
      <c r="V784">
        <v>-1</v>
      </c>
      <c r="W784">
        <v>6.3387000000000002</v>
      </c>
      <c r="X784" t="s">
        <v>2925</v>
      </c>
      <c r="Y784" t="s">
        <v>2934</v>
      </c>
      <c r="Z784">
        <v>29422</v>
      </c>
      <c r="AA784" t="s">
        <v>11</v>
      </c>
      <c r="AC784" t="s">
        <v>2938</v>
      </c>
      <c r="AD784" t="s">
        <v>2939</v>
      </c>
      <c r="AE784" s="1">
        <v>41845.920428240737</v>
      </c>
    </row>
    <row r="785" spans="1:31" x14ac:dyDescent="0.15">
      <c r="A785">
        <v>784</v>
      </c>
      <c r="B785">
        <v>175</v>
      </c>
      <c r="C785">
        <v>5448</v>
      </c>
      <c r="D785" t="s">
        <v>2917</v>
      </c>
      <c r="E785" t="s">
        <v>2918</v>
      </c>
      <c r="F785" t="s">
        <v>27</v>
      </c>
      <c r="G785" t="s">
        <v>2940</v>
      </c>
      <c r="I785" t="s">
        <v>5</v>
      </c>
      <c r="J785" t="s">
        <v>456</v>
      </c>
      <c r="K785" t="s">
        <v>17</v>
      </c>
      <c r="L785" t="s">
        <v>2941</v>
      </c>
      <c r="M785" t="s">
        <v>5</v>
      </c>
      <c r="N785" t="s">
        <v>7</v>
      </c>
      <c r="O785" t="s">
        <v>2942</v>
      </c>
      <c r="Q785">
        <v>12</v>
      </c>
      <c r="R785" t="s">
        <v>2943</v>
      </c>
      <c r="S785">
        <v>35</v>
      </c>
      <c r="T785" t="s">
        <v>5</v>
      </c>
      <c r="U785">
        <v>-1</v>
      </c>
      <c r="V785">
        <v>-1</v>
      </c>
      <c r="W785">
        <v>6.3387000000000002</v>
      </c>
      <c r="Y785" t="s">
        <v>2944</v>
      </c>
      <c r="Z785">
        <v>58558</v>
      </c>
      <c r="AA785" t="s">
        <v>11</v>
      </c>
      <c r="AB785" t="s">
        <v>2945</v>
      </c>
      <c r="AC785" t="s">
        <v>2946</v>
      </c>
      <c r="AD785" t="s">
        <v>2947</v>
      </c>
      <c r="AE785" s="1">
        <v>41845.92046296296</v>
      </c>
    </row>
    <row r="786" spans="1:31" x14ac:dyDescent="0.15">
      <c r="A786">
        <v>785</v>
      </c>
      <c r="B786">
        <v>175</v>
      </c>
      <c r="C786">
        <v>5448</v>
      </c>
      <c r="D786" t="s">
        <v>2917</v>
      </c>
      <c r="E786" t="s">
        <v>2918</v>
      </c>
      <c r="F786" t="s">
        <v>36</v>
      </c>
      <c r="I786" t="s">
        <v>5</v>
      </c>
      <c r="K786" t="s">
        <v>5</v>
      </c>
      <c r="N786" t="s">
        <v>7</v>
      </c>
      <c r="Q786">
        <v>0</v>
      </c>
      <c r="S786">
        <v>-1</v>
      </c>
      <c r="T786" t="s">
        <v>5</v>
      </c>
      <c r="U786">
        <v>-1</v>
      </c>
      <c r="V786">
        <v>-1</v>
      </c>
      <c r="W786">
        <v>6.3387000000000002</v>
      </c>
      <c r="Z786">
        <v>-1</v>
      </c>
      <c r="AA786" t="s">
        <v>11</v>
      </c>
      <c r="AC786" t="s">
        <v>38</v>
      </c>
      <c r="AD786" t="s">
        <v>52</v>
      </c>
      <c r="AE786" s="1">
        <v>41845.920474537037</v>
      </c>
    </row>
    <row r="787" spans="1:31" x14ac:dyDescent="0.15">
      <c r="A787">
        <v>786</v>
      </c>
      <c r="B787">
        <v>175</v>
      </c>
      <c r="C787">
        <v>5448</v>
      </c>
      <c r="D787" t="s">
        <v>2917</v>
      </c>
      <c r="E787" t="s">
        <v>2918</v>
      </c>
      <c r="F787" t="s">
        <v>40</v>
      </c>
      <c r="G787" t="s">
        <v>2948</v>
      </c>
      <c r="H787" t="s">
        <v>2949</v>
      </c>
      <c r="I787" t="s">
        <v>2352</v>
      </c>
      <c r="K787" t="s">
        <v>5</v>
      </c>
      <c r="N787" t="s">
        <v>7</v>
      </c>
      <c r="O787" t="s">
        <v>2950</v>
      </c>
      <c r="P787" t="s">
        <v>2951</v>
      </c>
      <c r="Q787">
        <v>1</v>
      </c>
      <c r="R787" t="s">
        <v>2355</v>
      </c>
      <c r="S787">
        <v>50</v>
      </c>
      <c r="T787" t="s">
        <v>5</v>
      </c>
      <c r="U787">
        <v>-1</v>
      </c>
      <c r="V787">
        <v>-1</v>
      </c>
      <c r="W787">
        <v>6.3387000000000002</v>
      </c>
      <c r="Y787" t="s">
        <v>2952</v>
      </c>
      <c r="Z787">
        <v>260</v>
      </c>
      <c r="AA787" t="s">
        <v>11</v>
      </c>
      <c r="AC787" t="s">
        <v>2953</v>
      </c>
      <c r="AD787" t="s">
        <v>2954</v>
      </c>
      <c r="AE787" s="1">
        <v>41845.920497685183</v>
      </c>
    </row>
    <row r="788" spans="1:31" x14ac:dyDescent="0.15">
      <c r="A788">
        <v>787</v>
      </c>
      <c r="B788">
        <v>175</v>
      </c>
      <c r="C788">
        <v>5448</v>
      </c>
      <c r="D788" t="s">
        <v>2917</v>
      </c>
      <c r="E788" t="s">
        <v>2918</v>
      </c>
      <c r="F788" t="s">
        <v>49</v>
      </c>
      <c r="G788" t="s">
        <v>2929</v>
      </c>
      <c r="H788" t="s">
        <v>2930</v>
      </c>
      <c r="I788" t="s">
        <v>5</v>
      </c>
      <c r="K788" t="s">
        <v>5</v>
      </c>
      <c r="N788" t="s">
        <v>7</v>
      </c>
      <c r="O788" t="s">
        <v>2931</v>
      </c>
      <c r="P788" t="s">
        <v>2932</v>
      </c>
      <c r="Q788">
        <v>18</v>
      </c>
      <c r="T788" t="s">
        <v>5</v>
      </c>
      <c r="U788">
        <v>-1</v>
      </c>
      <c r="V788">
        <v>-1</v>
      </c>
      <c r="W788">
        <v>6.3387000000000002</v>
      </c>
      <c r="Y788" t="s">
        <v>2934</v>
      </c>
      <c r="Z788">
        <v>29422</v>
      </c>
      <c r="AA788" t="s">
        <v>11</v>
      </c>
      <c r="AC788" t="s">
        <v>2955</v>
      </c>
      <c r="AD788" t="s">
        <v>2956</v>
      </c>
      <c r="AE788" s="1">
        <v>41845.920520833337</v>
      </c>
    </row>
    <row r="789" spans="1:31" x14ac:dyDescent="0.15">
      <c r="A789">
        <v>788</v>
      </c>
      <c r="B789">
        <v>175</v>
      </c>
      <c r="C789">
        <v>5448</v>
      </c>
      <c r="D789" t="s">
        <v>2917</v>
      </c>
      <c r="E789" t="s">
        <v>2918</v>
      </c>
      <c r="F789" t="s">
        <v>51</v>
      </c>
      <c r="G789" t="s">
        <v>2919</v>
      </c>
      <c r="H789" t="s">
        <v>2920</v>
      </c>
      <c r="I789" t="s">
        <v>5</v>
      </c>
      <c r="K789" t="s">
        <v>5</v>
      </c>
      <c r="N789" t="s">
        <v>7</v>
      </c>
      <c r="P789" t="s">
        <v>2922</v>
      </c>
      <c r="Q789">
        <v>4</v>
      </c>
      <c r="S789">
        <v>-1</v>
      </c>
      <c r="T789" t="s">
        <v>5</v>
      </c>
      <c r="U789">
        <v>-1</v>
      </c>
      <c r="V789">
        <v>-1</v>
      </c>
      <c r="W789">
        <v>6.3387000000000002</v>
      </c>
      <c r="Y789" t="s">
        <v>2926</v>
      </c>
      <c r="Z789">
        <v>-1</v>
      </c>
      <c r="AA789" t="s">
        <v>11</v>
      </c>
      <c r="AC789" t="s">
        <v>2957</v>
      </c>
      <c r="AD789" t="s">
        <v>2958</v>
      </c>
      <c r="AE789" s="1">
        <v>41845.920543981483</v>
      </c>
    </row>
    <row r="790" spans="1:31" x14ac:dyDescent="0.15">
      <c r="A790">
        <v>789</v>
      </c>
      <c r="B790">
        <v>175</v>
      </c>
      <c r="C790">
        <v>5448</v>
      </c>
      <c r="D790" t="s">
        <v>2917</v>
      </c>
      <c r="E790" t="s">
        <v>2918</v>
      </c>
      <c r="F790" t="s">
        <v>53</v>
      </c>
      <c r="I790" t="s">
        <v>5</v>
      </c>
      <c r="K790" t="s">
        <v>5</v>
      </c>
      <c r="N790" t="s">
        <v>7</v>
      </c>
      <c r="Q790">
        <v>0</v>
      </c>
      <c r="S790">
        <v>-1</v>
      </c>
      <c r="T790" t="s">
        <v>5</v>
      </c>
      <c r="U790">
        <v>-1</v>
      </c>
      <c r="V790">
        <v>-1</v>
      </c>
      <c r="W790">
        <v>6.3387000000000002</v>
      </c>
      <c r="Z790">
        <v>-1</v>
      </c>
      <c r="AA790" t="s">
        <v>11</v>
      </c>
      <c r="AC790" t="s">
        <v>38</v>
      </c>
      <c r="AD790" t="s">
        <v>52</v>
      </c>
      <c r="AE790" s="1">
        <v>41845.920555555553</v>
      </c>
    </row>
    <row r="791" spans="1:31" x14ac:dyDescent="0.15">
      <c r="A791">
        <v>790</v>
      </c>
      <c r="B791">
        <v>175</v>
      </c>
      <c r="C791">
        <v>5448</v>
      </c>
      <c r="D791" t="s">
        <v>2917</v>
      </c>
      <c r="E791" t="s">
        <v>2918</v>
      </c>
      <c r="F791" t="s">
        <v>54</v>
      </c>
      <c r="I791" t="s">
        <v>5</v>
      </c>
      <c r="K791" t="s">
        <v>5</v>
      </c>
      <c r="N791" t="s">
        <v>7</v>
      </c>
      <c r="Q791">
        <v>0</v>
      </c>
      <c r="S791">
        <v>-1</v>
      </c>
      <c r="T791" t="s">
        <v>5</v>
      </c>
      <c r="U791">
        <v>-1</v>
      </c>
      <c r="V791">
        <v>-1</v>
      </c>
      <c r="W791">
        <v>6.3387000000000002</v>
      </c>
      <c r="Z791">
        <v>-1</v>
      </c>
      <c r="AA791" t="s">
        <v>11</v>
      </c>
      <c r="AC791" t="s">
        <v>38</v>
      </c>
      <c r="AD791" t="s">
        <v>52</v>
      </c>
      <c r="AE791" s="1">
        <v>41845.920567129629</v>
      </c>
    </row>
    <row r="792" spans="1:31" x14ac:dyDescent="0.15">
      <c r="A792">
        <v>791</v>
      </c>
      <c r="B792">
        <v>175</v>
      </c>
      <c r="C792">
        <v>5820</v>
      </c>
      <c r="D792" t="s">
        <v>2959</v>
      </c>
      <c r="E792" t="s">
        <v>2960</v>
      </c>
      <c r="F792" t="s">
        <v>2</v>
      </c>
      <c r="G792" t="s">
        <v>2961</v>
      </c>
      <c r="H792" t="s">
        <v>949</v>
      </c>
      <c r="I792" t="s">
        <v>5</v>
      </c>
      <c r="J792" t="s">
        <v>1166</v>
      </c>
      <c r="K792" t="s">
        <v>6</v>
      </c>
      <c r="L792" t="s">
        <v>1600</v>
      </c>
      <c r="N792" t="s">
        <v>7</v>
      </c>
      <c r="P792" t="s">
        <v>2962</v>
      </c>
      <c r="Q792">
        <v>87</v>
      </c>
      <c r="R792" t="s">
        <v>2963</v>
      </c>
      <c r="S792">
        <v>75</v>
      </c>
      <c r="T792" t="s">
        <v>449</v>
      </c>
      <c r="U792">
        <v>-1</v>
      </c>
      <c r="V792">
        <v>-1</v>
      </c>
      <c r="W792">
        <v>6.3387000000000002</v>
      </c>
      <c r="X792" t="s">
        <v>2964</v>
      </c>
      <c r="Y792" t="s">
        <v>2965</v>
      </c>
      <c r="Z792">
        <v>28601</v>
      </c>
      <c r="AA792" t="s">
        <v>11</v>
      </c>
      <c r="AC792" t="s">
        <v>2966</v>
      </c>
      <c r="AD792" t="s">
        <v>2967</v>
      </c>
      <c r="AE792" s="1">
        <v>41845.920775462961</v>
      </c>
    </row>
    <row r="793" spans="1:31" x14ac:dyDescent="0.15">
      <c r="A793">
        <v>792</v>
      </c>
      <c r="B793">
        <v>175</v>
      </c>
      <c r="C793">
        <v>5820</v>
      </c>
      <c r="D793" t="s">
        <v>2959</v>
      </c>
      <c r="E793" t="s">
        <v>2960</v>
      </c>
      <c r="F793" t="s">
        <v>14</v>
      </c>
      <c r="G793" t="s">
        <v>2961</v>
      </c>
      <c r="H793" t="s">
        <v>2968</v>
      </c>
      <c r="I793" t="s">
        <v>5</v>
      </c>
      <c r="J793" t="s">
        <v>456</v>
      </c>
      <c r="K793" t="s">
        <v>17</v>
      </c>
      <c r="L793" t="s">
        <v>1600</v>
      </c>
      <c r="N793" t="s">
        <v>7</v>
      </c>
      <c r="P793" t="s">
        <v>2962</v>
      </c>
      <c r="Q793">
        <v>72</v>
      </c>
      <c r="S793">
        <v>-1</v>
      </c>
      <c r="T793" t="s">
        <v>5</v>
      </c>
      <c r="U793">
        <v>-1</v>
      </c>
      <c r="V793">
        <v>-1</v>
      </c>
      <c r="W793">
        <v>6.3387000000000002</v>
      </c>
      <c r="X793" t="s">
        <v>2969</v>
      </c>
      <c r="Y793" t="s">
        <v>2965</v>
      </c>
      <c r="Z793">
        <v>24270</v>
      </c>
      <c r="AA793" t="s">
        <v>11</v>
      </c>
      <c r="AC793" t="s">
        <v>2970</v>
      </c>
      <c r="AD793" t="s">
        <v>2971</v>
      </c>
      <c r="AE793" s="1">
        <v>41845.920844907407</v>
      </c>
    </row>
    <row r="794" spans="1:31" x14ac:dyDescent="0.15">
      <c r="A794">
        <v>793</v>
      </c>
      <c r="B794">
        <v>175</v>
      </c>
      <c r="C794">
        <v>5820</v>
      </c>
      <c r="D794" t="s">
        <v>2959</v>
      </c>
      <c r="E794" t="s">
        <v>2960</v>
      </c>
      <c r="F794" t="s">
        <v>24</v>
      </c>
      <c r="G794" t="s">
        <v>2961</v>
      </c>
      <c r="H794" t="s">
        <v>2968</v>
      </c>
      <c r="I794" t="s">
        <v>5</v>
      </c>
      <c r="J794" t="s">
        <v>456</v>
      </c>
      <c r="K794" t="s">
        <v>17</v>
      </c>
      <c r="L794" t="s">
        <v>1600</v>
      </c>
      <c r="N794" t="s">
        <v>7</v>
      </c>
      <c r="P794" t="s">
        <v>2962</v>
      </c>
      <c r="Q794">
        <v>45</v>
      </c>
      <c r="S794">
        <v>-1</v>
      </c>
      <c r="T794" t="s">
        <v>5</v>
      </c>
      <c r="U794">
        <v>-1</v>
      </c>
      <c r="V794">
        <v>-1</v>
      </c>
      <c r="W794">
        <v>6.3387000000000002</v>
      </c>
      <c r="X794" t="s">
        <v>2969</v>
      </c>
      <c r="Y794" t="s">
        <v>2965</v>
      </c>
      <c r="Z794">
        <v>23460</v>
      </c>
      <c r="AA794" t="s">
        <v>11</v>
      </c>
      <c r="AC794" t="s">
        <v>2972</v>
      </c>
      <c r="AD794" t="s">
        <v>2973</v>
      </c>
      <c r="AE794" s="1">
        <v>41845.920891203707</v>
      </c>
    </row>
    <row r="795" spans="1:31" x14ac:dyDescent="0.15">
      <c r="A795">
        <v>794</v>
      </c>
      <c r="B795">
        <v>175</v>
      </c>
      <c r="C795">
        <v>5820</v>
      </c>
      <c r="D795" t="s">
        <v>2959</v>
      </c>
      <c r="E795" t="s">
        <v>2960</v>
      </c>
      <c r="F795" t="s">
        <v>27</v>
      </c>
      <c r="G795" t="s">
        <v>2974</v>
      </c>
      <c r="I795" t="s">
        <v>5</v>
      </c>
      <c r="K795" t="s">
        <v>17</v>
      </c>
      <c r="L795" t="s">
        <v>2975</v>
      </c>
      <c r="M795" t="s">
        <v>5</v>
      </c>
      <c r="N795" t="s">
        <v>7</v>
      </c>
      <c r="P795" t="s">
        <v>2976</v>
      </c>
      <c r="Q795">
        <v>1</v>
      </c>
      <c r="R795" t="s">
        <v>2977</v>
      </c>
      <c r="S795">
        <v>75</v>
      </c>
      <c r="T795" t="s">
        <v>238</v>
      </c>
      <c r="U795">
        <v>-1</v>
      </c>
      <c r="V795">
        <v>-1</v>
      </c>
      <c r="W795">
        <v>6.3387000000000002</v>
      </c>
      <c r="Y795" t="s">
        <v>2978</v>
      </c>
      <c r="Z795">
        <v>54000</v>
      </c>
      <c r="AA795" t="s">
        <v>11</v>
      </c>
      <c r="AB795" t="s">
        <v>2226</v>
      </c>
      <c r="AC795" t="s">
        <v>2979</v>
      </c>
      <c r="AD795" t="s">
        <v>2980</v>
      </c>
      <c r="AE795" s="1">
        <v>41845.920902777776</v>
      </c>
    </row>
    <row r="796" spans="1:31" x14ac:dyDescent="0.15">
      <c r="A796">
        <v>795</v>
      </c>
      <c r="B796">
        <v>175</v>
      </c>
      <c r="C796">
        <v>5820</v>
      </c>
      <c r="D796" t="s">
        <v>2959</v>
      </c>
      <c r="E796" t="s">
        <v>2960</v>
      </c>
      <c r="F796" t="s">
        <v>36</v>
      </c>
      <c r="I796" t="s">
        <v>5</v>
      </c>
      <c r="K796" t="s">
        <v>5</v>
      </c>
      <c r="N796" t="s">
        <v>7</v>
      </c>
      <c r="Q796">
        <v>0</v>
      </c>
      <c r="S796">
        <v>-1</v>
      </c>
      <c r="T796" t="s">
        <v>5</v>
      </c>
      <c r="U796">
        <v>-1</v>
      </c>
      <c r="V796">
        <v>-1</v>
      </c>
      <c r="W796">
        <v>6.3387000000000002</v>
      </c>
      <c r="Z796">
        <v>-1</v>
      </c>
      <c r="AA796" t="s">
        <v>11</v>
      </c>
      <c r="AC796" t="s">
        <v>38</v>
      </c>
      <c r="AD796" t="s">
        <v>2981</v>
      </c>
      <c r="AE796" s="1">
        <v>41845.920914351853</v>
      </c>
    </row>
    <row r="797" spans="1:31" x14ac:dyDescent="0.15">
      <c r="A797">
        <v>796</v>
      </c>
      <c r="B797">
        <v>175</v>
      </c>
      <c r="C797">
        <v>5820</v>
      </c>
      <c r="D797" t="s">
        <v>2959</v>
      </c>
      <c r="E797" t="s">
        <v>2960</v>
      </c>
      <c r="F797" t="s">
        <v>40</v>
      </c>
      <c r="G797" t="s">
        <v>2982</v>
      </c>
      <c r="H797" t="s">
        <v>2983</v>
      </c>
      <c r="I797" t="s">
        <v>5</v>
      </c>
      <c r="K797" t="s">
        <v>5</v>
      </c>
      <c r="N797" t="s">
        <v>7</v>
      </c>
      <c r="O797" t="s">
        <v>2984</v>
      </c>
      <c r="P797" t="s">
        <v>2985</v>
      </c>
      <c r="Q797">
        <v>1</v>
      </c>
      <c r="R797" t="s">
        <v>2986</v>
      </c>
      <c r="S797">
        <v>100</v>
      </c>
      <c r="T797" t="s">
        <v>5</v>
      </c>
      <c r="U797">
        <v>-1</v>
      </c>
      <c r="V797">
        <v>-1</v>
      </c>
      <c r="W797">
        <v>6.3387000000000002</v>
      </c>
      <c r="Y797" t="s">
        <v>2987</v>
      </c>
      <c r="Z797">
        <v>225</v>
      </c>
      <c r="AA797" t="s">
        <v>11</v>
      </c>
      <c r="AC797" t="s">
        <v>2988</v>
      </c>
      <c r="AD797" t="s">
        <v>2989</v>
      </c>
      <c r="AE797" s="1">
        <v>41845.920937499999</v>
      </c>
    </row>
    <row r="798" spans="1:31" x14ac:dyDescent="0.15">
      <c r="A798">
        <v>797</v>
      </c>
      <c r="B798">
        <v>175</v>
      </c>
      <c r="C798">
        <v>5820</v>
      </c>
      <c r="D798" t="s">
        <v>2959</v>
      </c>
      <c r="E798" t="s">
        <v>2960</v>
      </c>
      <c r="F798" t="s">
        <v>49</v>
      </c>
      <c r="G798" t="s">
        <v>2961</v>
      </c>
      <c r="H798" t="s">
        <v>2968</v>
      </c>
      <c r="I798" t="s">
        <v>5</v>
      </c>
      <c r="K798" t="s">
        <v>5</v>
      </c>
      <c r="N798" t="s">
        <v>7</v>
      </c>
      <c r="P798" t="s">
        <v>2962</v>
      </c>
      <c r="Q798">
        <v>43</v>
      </c>
      <c r="T798" t="s">
        <v>5</v>
      </c>
      <c r="U798">
        <v>-1</v>
      </c>
      <c r="V798">
        <v>-1</v>
      </c>
      <c r="W798">
        <v>6.3387000000000002</v>
      </c>
      <c r="X798" t="s">
        <v>2969</v>
      </c>
      <c r="Y798" t="s">
        <v>2965</v>
      </c>
      <c r="Z798">
        <v>24270</v>
      </c>
      <c r="AA798" t="s">
        <v>11</v>
      </c>
      <c r="AC798" t="s">
        <v>2990</v>
      </c>
      <c r="AD798" t="s">
        <v>2991</v>
      </c>
      <c r="AE798" s="1">
        <v>41845.920972222222</v>
      </c>
    </row>
    <row r="799" spans="1:31" x14ac:dyDescent="0.15">
      <c r="A799">
        <v>798</v>
      </c>
      <c r="B799">
        <v>175</v>
      </c>
      <c r="C799">
        <v>5820</v>
      </c>
      <c r="D799" t="s">
        <v>2959</v>
      </c>
      <c r="E799" t="s">
        <v>2960</v>
      </c>
      <c r="F799" t="s">
        <v>51</v>
      </c>
      <c r="G799" t="s">
        <v>2961</v>
      </c>
      <c r="H799" t="s">
        <v>949</v>
      </c>
      <c r="I799" t="s">
        <v>5</v>
      </c>
      <c r="K799" t="s">
        <v>5</v>
      </c>
      <c r="N799" t="s">
        <v>7</v>
      </c>
      <c r="P799" t="s">
        <v>2962</v>
      </c>
      <c r="Q799">
        <v>9</v>
      </c>
      <c r="S799">
        <v>-1</v>
      </c>
      <c r="T799" t="s">
        <v>5</v>
      </c>
      <c r="U799">
        <v>-1</v>
      </c>
      <c r="V799">
        <v>-1</v>
      </c>
      <c r="W799">
        <v>6.3387000000000002</v>
      </c>
      <c r="Y799" t="s">
        <v>2965</v>
      </c>
      <c r="Z799">
        <v>-1</v>
      </c>
      <c r="AA799" t="s">
        <v>11</v>
      </c>
      <c r="AC799" t="s">
        <v>2992</v>
      </c>
      <c r="AD799" t="s">
        <v>2993</v>
      </c>
      <c r="AE799" s="1">
        <v>41845.921030092592</v>
      </c>
    </row>
    <row r="800" spans="1:31" x14ac:dyDescent="0.15">
      <c r="A800">
        <v>799</v>
      </c>
      <c r="B800">
        <v>175</v>
      </c>
      <c r="C800">
        <v>5820</v>
      </c>
      <c r="D800" t="s">
        <v>2959</v>
      </c>
      <c r="E800" t="s">
        <v>2960</v>
      </c>
      <c r="F800" t="s">
        <v>53</v>
      </c>
      <c r="I800" t="s">
        <v>5</v>
      </c>
      <c r="K800" t="s">
        <v>5</v>
      </c>
      <c r="N800" t="s">
        <v>7</v>
      </c>
      <c r="Q800">
        <v>0</v>
      </c>
      <c r="S800">
        <v>-1</v>
      </c>
      <c r="T800" t="s">
        <v>5</v>
      </c>
      <c r="U800">
        <v>-1</v>
      </c>
      <c r="V800">
        <v>-1</v>
      </c>
      <c r="W800">
        <v>6.3387000000000002</v>
      </c>
      <c r="Z800">
        <v>-1</v>
      </c>
      <c r="AA800" t="s">
        <v>11</v>
      </c>
      <c r="AC800" t="s">
        <v>38</v>
      </c>
      <c r="AD800" t="s">
        <v>52</v>
      </c>
      <c r="AE800" s="1">
        <v>41845.921041666668</v>
      </c>
    </row>
    <row r="801" spans="1:31" x14ac:dyDescent="0.15">
      <c r="A801">
        <v>800</v>
      </c>
      <c r="B801">
        <v>175</v>
      </c>
      <c r="C801">
        <v>5820</v>
      </c>
      <c r="D801" t="s">
        <v>2959</v>
      </c>
      <c r="E801" t="s">
        <v>2960</v>
      </c>
      <c r="F801" t="s">
        <v>54</v>
      </c>
      <c r="I801" t="s">
        <v>5</v>
      </c>
      <c r="K801" t="s">
        <v>5</v>
      </c>
      <c r="N801" t="s">
        <v>7</v>
      </c>
      <c r="Q801">
        <v>0</v>
      </c>
      <c r="S801">
        <v>-1</v>
      </c>
      <c r="T801" t="s">
        <v>5</v>
      </c>
      <c r="U801">
        <v>-1</v>
      </c>
      <c r="V801">
        <v>-1</v>
      </c>
      <c r="W801">
        <v>6.3387000000000002</v>
      </c>
      <c r="Z801">
        <v>-1</v>
      </c>
      <c r="AA801" t="s">
        <v>11</v>
      </c>
      <c r="AC801" t="s">
        <v>38</v>
      </c>
      <c r="AD801" t="s">
        <v>52</v>
      </c>
      <c r="AE801" s="1">
        <v>41845.921053240738</v>
      </c>
    </row>
    <row r="802" spans="1:31" x14ac:dyDescent="0.15">
      <c r="A802">
        <v>801</v>
      </c>
      <c r="B802">
        <v>175</v>
      </c>
      <c r="C802">
        <v>2312</v>
      </c>
      <c r="D802" t="s">
        <v>2994</v>
      </c>
      <c r="E802" t="s">
        <v>2995</v>
      </c>
      <c r="F802" t="s">
        <v>2</v>
      </c>
      <c r="G802" t="s">
        <v>2996</v>
      </c>
      <c r="H802" t="s">
        <v>2997</v>
      </c>
      <c r="I802" t="s">
        <v>5</v>
      </c>
      <c r="K802" t="s">
        <v>6</v>
      </c>
      <c r="L802" t="s">
        <v>2998</v>
      </c>
      <c r="N802" t="s">
        <v>7</v>
      </c>
      <c r="O802" t="s">
        <v>2999</v>
      </c>
      <c r="P802" t="s">
        <v>3000</v>
      </c>
      <c r="Q802">
        <v>115</v>
      </c>
      <c r="S802">
        <v>-1</v>
      </c>
      <c r="T802" t="s">
        <v>5</v>
      </c>
      <c r="U802">
        <v>-1</v>
      </c>
      <c r="V802">
        <v>-1</v>
      </c>
      <c r="W802">
        <v>6.3387000000000002</v>
      </c>
      <c r="X802" t="s">
        <v>3001</v>
      </c>
      <c r="Y802" t="s">
        <v>3002</v>
      </c>
      <c r="Z802">
        <v>24000</v>
      </c>
      <c r="AA802" t="s">
        <v>11</v>
      </c>
      <c r="AC802" t="s">
        <v>3003</v>
      </c>
      <c r="AD802" t="s">
        <v>3004</v>
      </c>
      <c r="AE802" s="1">
        <v>41845.921157407407</v>
      </c>
    </row>
    <row r="803" spans="1:31" x14ac:dyDescent="0.15">
      <c r="A803">
        <v>802</v>
      </c>
      <c r="B803">
        <v>175</v>
      </c>
      <c r="C803">
        <v>2312</v>
      </c>
      <c r="D803" t="s">
        <v>2994</v>
      </c>
      <c r="E803" t="s">
        <v>2995</v>
      </c>
      <c r="F803" t="s">
        <v>14</v>
      </c>
      <c r="G803" t="s">
        <v>3005</v>
      </c>
      <c r="H803" t="s">
        <v>3006</v>
      </c>
      <c r="I803" t="s">
        <v>5</v>
      </c>
      <c r="J803" t="s">
        <v>456</v>
      </c>
      <c r="K803" t="s">
        <v>17</v>
      </c>
      <c r="L803" t="s">
        <v>3007</v>
      </c>
      <c r="N803" t="s">
        <v>7</v>
      </c>
      <c r="P803" t="s">
        <v>3008</v>
      </c>
      <c r="Q803">
        <v>113</v>
      </c>
      <c r="S803">
        <v>65</v>
      </c>
      <c r="T803" t="s">
        <v>5</v>
      </c>
      <c r="U803">
        <v>-1</v>
      </c>
      <c r="V803">
        <v>-1</v>
      </c>
      <c r="W803">
        <v>6.3387000000000002</v>
      </c>
      <c r="X803" t="s">
        <v>3009</v>
      </c>
      <c r="Y803" t="s">
        <v>3010</v>
      </c>
      <c r="Z803">
        <v>22860</v>
      </c>
      <c r="AA803" t="s">
        <v>11</v>
      </c>
      <c r="AC803" t="s">
        <v>3011</v>
      </c>
      <c r="AD803" t="s">
        <v>3012</v>
      </c>
      <c r="AE803" s="1">
        <v>41845.921238425923</v>
      </c>
    </row>
    <row r="804" spans="1:31" x14ac:dyDescent="0.15">
      <c r="A804">
        <v>803</v>
      </c>
      <c r="B804">
        <v>175</v>
      </c>
      <c r="C804">
        <v>2312</v>
      </c>
      <c r="D804" t="s">
        <v>2994</v>
      </c>
      <c r="E804" t="s">
        <v>2995</v>
      </c>
      <c r="F804" t="s">
        <v>24</v>
      </c>
      <c r="G804" t="s">
        <v>3005</v>
      </c>
      <c r="H804" t="s">
        <v>3006</v>
      </c>
      <c r="I804" t="s">
        <v>5</v>
      </c>
      <c r="J804" t="s">
        <v>456</v>
      </c>
      <c r="K804" t="s">
        <v>17</v>
      </c>
      <c r="L804" t="s">
        <v>3007</v>
      </c>
      <c r="N804" t="s">
        <v>7</v>
      </c>
      <c r="P804" t="s">
        <v>3008</v>
      </c>
      <c r="Q804">
        <v>84</v>
      </c>
      <c r="S804">
        <v>65</v>
      </c>
      <c r="T804" t="s">
        <v>5</v>
      </c>
      <c r="U804">
        <v>-1</v>
      </c>
      <c r="V804">
        <v>-1</v>
      </c>
      <c r="W804">
        <v>6.3387000000000002</v>
      </c>
      <c r="X804" t="s">
        <v>3009</v>
      </c>
      <c r="Y804" t="s">
        <v>3010</v>
      </c>
      <c r="Z804">
        <v>22860</v>
      </c>
      <c r="AA804" t="s">
        <v>11</v>
      </c>
      <c r="AC804" t="s">
        <v>3013</v>
      </c>
      <c r="AD804" t="s">
        <v>3014</v>
      </c>
      <c r="AE804" s="1">
        <v>41845.921296296299</v>
      </c>
    </row>
    <row r="805" spans="1:31" x14ac:dyDescent="0.15">
      <c r="A805">
        <v>804</v>
      </c>
      <c r="B805">
        <v>175</v>
      </c>
      <c r="C805">
        <v>2312</v>
      </c>
      <c r="D805" t="s">
        <v>2994</v>
      </c>
      <c r="E805" t="s">
        <v>2995</v>
      </c>
      <c r="F805" t="s">
        <v>27</v>
      </c>
      <c r="G805" t="s">
        <v>3015</v>
      </c>
      <c r="I805" t="s">
        <v>5</v>
      </c>
      <c r="J805" t="s">
        <v>456</v>
      </c>
      <c r="K805" t="s">
        <v>17</v>
      </c>
      <c r="L805" t="s">
        <v>3016</v>
      </c>
      <c r="M805" t="s">
        <v>5</v>
      </c>
      <c r="N805" t="s">
        <v>7</v>
      </c>
      <c r="P805" t="s">
        <v>3017</v>
      </c>
      <c r="Q805">
        <v>16</v>
      </c>
      <c r="R805" t="s">
        <v>3018</v>
      </c>
      <c r="S805">
        <v>65</v>
      </c>
      <c r="T805" t="s">
        <v>3019</v>
      </c>
      <c r="U805">
        <v>-1</v>
      </c>
      <c r="V805">
        <v>-1</v>
      </c>
      <c r="W805">
        <v>6.3387000000000002</v>
      </c>
      <c r="Y805" t="s">
        <v>3020</v>
      </c>
      <c r="Z805">
        <v>35945</v>
      </c>
      <c r="AA805" t="s">
        <v>11</v>
      </c>
      <c r="AB805" t="s">
        <v>2945</v>
      </c>
      <c r="AC805" t="s">
        <v>3021</v>
      </c>
      <c r="AD805" t="s">
        <v>3022</v>
      </c>
      <c r="AE805" s="1">
        <v>41845.921331018515</v>
      </c>
    </row>
    <row r="806" spans="1:31" x14ac:dyDescent="0.15">
      <c r="A806">
        <v>805</v>
      </c>
      <c r="B806">
        <v>175</v>
      </c>
      <c r="C806">
        <v>2312</v>
      </c>
      <c r="D806" t="s">
        <v>2994</v>
      </c>
      <c r="E806" t="s">
        <v>2995</v>
      </c>
      <c r="F806" t="s">
        <v>36</v>
      </c>
      <c r="G806" t="s">
        <v>2996</v>
      </c>
      <c r="H806" t="s">
        <v>2997</v>
      </c>
      <c r="I806" t="s">
        <v>5</v>
      </c>
      <c r="K806" t="s">
        <v>6</v>
      </c>
      <c r="L806" t="s">
        <v>3023</v>
      </c>
      <c r="N806" t="s">
        <v>7</v>
      </c>
      <c r="O806" t="s">
        <v>2999</v>
      </c>
      <c r="P806" t="s">
        <v>3000</v>
      </c>
      <c r="Q806">
        <v>47</v>
      </c>
      <c r="S806">
        <v>-1</v>
      </c>
      <c r="T806" t="s">
        <v>5</v>
      </c>
      <c r="U806">
        <v>-1</v>
      </c>
      <c r="V806">
        <v>-1</v>
      </c>
      <c r="W806">
        <v>6.3387000000000002</v>
      </c>
      <c r="X806" t="s">
        <v>3001</v>
      </c>
      <c r="Y806" t="s">
        <v>3002</v>
      </c>
      <c r="Z806">
        <v>24000</v>
      </c>
      <c r="AA806" t="s">
        <v>11</v>
      </c>
      <c r="AC806" t="s">
        <v>3024</v>
      </c>
      <c r="AD806" t="s">
        <v>3025</v>
      </c>
      <c r="AE806" s="1">
        <v>41845.921365740738</v>
      </c>
    </row>
    <row r="807" spans="1:31" x14ac:dyDescent="0.15">
      <c r="A807">
        <v>806</v>
      </c>
      <c r="B807">
        <v>175</v>
      </c>
      <c r="C807">
        <v>2312</v>
      </c>
      <c r="D807" t="s">
        <v>2994</v>
      </c>
      <c r="E807" t="s">
        <v>2995</v>
      </c>
      <c r="F807" t="s">
        <v>40</v>
      </c>
      <c r="G807" t="s">
        <v>3026</v>
      </c>
      <c r="H807" t="s">
        <v>3027</v>
      </c>
      <c r="I807" t="s">
        <v>5</v>
      </c>
      <c r="K807" t="s">
        <v>5</v>
      </c>
      <c r="N807" t="s">
        <v>7</v>
      </c>
      <c r="P807" t="s">
        <v>3028</v>
      </c>
      <c r="Q807">
        <v>1</v>
      </c>
      <c r="S807">
        <v>50</v>
      </c>
      <c r="T807" t="s">
        <v>3029</v>
      </c>
      <c r="U807">
        <v>-1</v>
      </c>
      <c r="V807">
        <v>-1</v>
      </c>
      <c r="W807">
        <v>6.3387000000000002</v>
      </c>
      <c r="Y807" t="s">
        <v>3030</v>
      </c>
      <c r="Z807">
        <v>840</v>
      </c>
      <c r="AA807" t="s">
        <v>11</v>
      </c>
      <c r="AC807" t="s">
        <v>3031</v>
      </c>
      <c r="AD807" t="s">
        <v>3032</v>
      </c>
      <c r="AE807" s="1">
        <v>41845.921377314815</v>
      </c>
    </row>
    <row r="808" spans="1:31" x14ac:dyDescent="0.15">
      <c r="A808">
        <v>807</v>
      </c>
      <c r="B808">
        <v>175</v>
      </c>
      <c r="C808">
        <v>2312</v>
      </c>
      <c r="D808" t="s">
        <v>2994</v>
      </c>
      <c r="E808" t="s">
        <v>2995</v>
      </c>
      <c r="F808" t="s">
        <v>49</v>
      </c>
      <c r="G808" t="s">
        <v>3005</v>
      </c>
      <c r="H808" t="s">
        <v>3006</v>
      </c>
      <c r="I808" t="s">
        <v>5</v>
      </c>
      <c r="K808" t="s">
        <v>5</v>
      </c>
      <c r="N808" t="s">
        <v>7</v>
      </c>
      <c r="P808" t="s">
        <v>3008</v>
      </c>
      <c r="Q808">
        <v>21</v>
      </c>
      <c r="T808" t="s">
        <v>5</v>
      </c>
      <c r="U808">
        <v>-1</v>
      </c>
      <c r="V808">
        <v>-1</v>
      </c>
      <c r="W808">
        <v>6.3387000000000002</v>
      </c>
      <c r="Y808" t="s">
        <v>3010</v>
      </c>
      <c r="Z808">
        <v>22860</v>
      </c>
      <c r="AA808" t="s">
        <v>11</v>
      </c>
      <c r="AC808" t="s">
        <v>3033</v>
      </c>
      <c r="AD808" t="s">
        <v>3034</v>
      </c>
      <c r="AE808" s="1">
        <v>41845.921412037038</v>
      </c>
    </row>
    <row r="809" spans="1:31" x14ac:dyDescent="0.15">
      <c r="A809">
        <v>808</v>
      </c>
      <c r="B809">
        <v>175</v>
      </c>
      <c r="C809">
        <v>2312</v>
      </c>
      <c r="D809" t="s">
        <v>2994</v>
      </c>
      <c r="E809" t="s">
        <v>2995</v>
      </c>
      <c r="F809" t="s">
        <v>51</v>
      </c>
      <c r="G809" t="s">
        <v>2996</v>
      </c>
      <c r="H809" t="s">
        <v>2997</v>
      </c>
      <c r="I809" t="s">
        <v>5</v>
      </c>
      <c r="K809" t="s">
        <v>5</v>
      </c>
      <c r="N809" t="s">
        <v>7</v>
      </c>
      <c r="O809" t="s">
        <v>2999</v>
      </c>
      <c r="P809" t="s">
        <v>3000</v>
      </c>
      <c r="Q809">
        <v>23</v>
      </c>
      <c r="S809">
        <v>-1</v>
      </c>
      <c r="T809" t="s">
        <v>5</v>
      </c>
      <c r="U809">
        <v>-1</v>
      </c>
      <c r="V809">
        <v>-1</v>
      </c>
      <c r="W809">
        <v>6.3387000000000002</v>
      </c>
      <c r="Y809" t="s">
        <v>3002</v>
      </c>
      <c r="Z809">
        <v>-1</v>
      </c>
      <c r="AA809" t="s">
        <v>11</v>
      </c>
      <c r="AC809" t="s">
        <v>3035</v>
      </c>
      <c r="AD809" t="s">
        <v>3036</v>
      </c>
      <c r="AE809" s="1">
        <v>41845.921481481484</v>
      </c>
    </row>
    <row r="810" spans="1:31" x14ac:dyDescent="0.15">
      <c r="A810">
        <v>809</v>
      </c>
      <c r="B810">
        <v>175</v>
      </c>
      <c r="C810">
        <v>2312</v>
      </c>
      <c r="D810" t="s">
        <v>2994</v>
      </c>
      <c r="E810" t="s">
        <v>2995</v>
      </c>
      <c r="F810" t="s">
        <v>53</v>
      </c>
      <c r="I810" t="s">
        <v>5</v>
      </c>
      <c r="K810" t="s">
        <v>5</v>
      </c>
      <c r="N810" t="s">
        <v>7</v>
      </c>
      <c r="Q810">
        <v>0</v>
      </c>
      <c r="S810">
        <v>-1</v>
      </c>
      <c r="T810" t="s">
        <v>5</v>
      </c>
      <c r="U810">
        <v>-1</v>
      </c>
      <c r="V810">
        <v>-1</v>
      </c>
      <c r="W810">
        <v>6.3387000000000002</v>
      </c>
      <c r="Z810">
        <v>-1</v>
      </c>
      <c r="AA810" t="s">
        <v>11</v>
      </c>
      <c r="AC810" t="s">
        <v>38</v>
      </c>
      <c r="AD810" t="s">
        <v>52</v>
      </c>
      <c r="AE810" s="1">
        <v>41845.921493055554</v>
      </c>
    </row>
    <row r="811" spans="1:31" x14ac:dyDescent="0.15">
      <c r="A811">
        <v>810</v>
      </c>
      <c r="B811">
        <v>175</v>
      </c>
      <c r="C811">
        <v>2312</v>
      </c>
      <c r="D811" t="s">
        <v>2994</v>
      </c>
      <c r="E811" t="s">
        <v>2995</v>
      </c>
      <c r="F811" t="s">
        <v>54</v>
      </c>
      <c r="I811" t="s">
        <v>5</v>
      </c>
      <c r="K811" t="s">
        <v>5</v>
      </c>
      <c r="N811" t="s">
        <v>7</v>
      </c>
      <c r="Q811">
        <v>0</v>
      </c>
      <c r="S811">
        <v>-1</v>
      </c>
      <c r="T811" t="s">
        <v>5</v>
      </c>
      <c r="U811">
        <v>-1</v>
      </c>
      <c r="V811">
        <v>-1</v>
      </c>
      <c r="W811">
        <v>6.3387000000000002</v>
      </c>
      <c r="Z811">
        <v>-1</v>
      </c>
      <c r="AA811" t="s">
        <v>11</v>
      </c>
      <c r="AC811" t="s">
        <v>38</v>
      </c>
      <c r="AD811" t="s">
        <v>52</v>
      </c>
      <c r="AE811" s="1">
        <v>41845.92150462963</v>
      </c>
    </row>
    <row r="812" spans="1:31" x14ac:dyDescent="0.15">
      <c r="A812">
        <v>811</v>
      </c>
      <c r="B812">
        <v>175</v>
      </c>
      <c r="C812">
        <v>2023</v>
      </c>
      <c r="D812" t="s">
        <v>3037</v>
      </c>
      <c r="E812" t="s">
        <v>3038</v>
      </c>
      <c r="F812" t="s">
        <v>2</v>
      </c>
      <c r="G812" t="s">
        <v>3039</v>
      </c>
      <c r="H812" t="s">
        <v>3040</v>
      </c>
      <c r="I812" t="s">
        <v>5</v>
      </c>
      <c r="K812" t="s">
        <v>6</v>
      </c>
      <c r="L812" t="s">
        <v>3041</v>
      </c>
      <c r="N812" t="s">
        <v>7</v>
      </c>
      <c r="Q812">
        <v>75</v>
      </c>
      <c r="R812" t="s">
        <v>1994</v>
      </c>
      <c r="S812">
        <v>50</v>
      </c>
      <c r="T812" t="s">
        <v>449</v>
      </c>
      <c r="U812">
        <v>-1</v>
      </c>
      <c r="V812">
        <v>-1</v>
      </c>
      <c r="W812">
        <v>6.3387000000000002</v>
      </c>
      <c r="X812" t="s">
        <v>3042</v>
      </c>
      <c r="Y812" t="s">
        <v>3043</v>
      </c>
      <c r="Z812">
        <v>20516</v>
      </c>
      <c r="AA812" t="s">
        <v>11</v>
      </c>
      <c r="AC812" t="s">
        <v>3044</v>
      </c>
      <c r="AD812" t="s">
        <v>3045</v>
      </c>
      <c r="AE812" s="1">
        <v>41845.921597222223</v>
      </c>
    </row>
    <row r="813" spans="1:31" x14ac:dyDescent="0.15">
      <c r="A813">
        <v>812</v>
      </c>
      <c r="B813">
        <v>175</v>
      </c>
      <c r="C813">
        <v>2023</v>
      </c>
      <c r="D813" t="s">
        <v>3037</v>
      </c>
      <c r="E813" t="s">
        <v>3038</v>
      </c>
      <c r="F813" t="s">
        <v>14</v>
      </c>
      <c r="G813" t="s">
        <v>3046</v>
      </c>
      <c r="H813" t="s">
        <v>3047</v>
      </c>
      <c r="I813" t="s">
        <v>5</v>
      </c>
      <c r="K813" t="s">
        <v>17</v>
      </c>
      <c r="L813" t="s">
        <v>3041</v>
      </c>
      <c r="N813" t="s">
        <v>7</v>
      </c>
      <c r="O813" t="s">
        <v>3048</v>
      </c>
      <c r="P813" t="s">
        <v>3049</v>
      </c>
      <c r="Q813">
        <v>85</v>
      </c>
      <c r="R813" t="s">
        <v>3050</v>
      </c>
      <c r="S813">
        <v>50</v>
      </c>
      <c r="T813" t="s">
        <v>5</v>
      </c>
      <c r="U813">
        <v>-1</v>
      </c>
      <c r="V813">
        <v>-1</v>
      </c>
      <c r="W813">
        <v>6.3387000000000002</v>
      </c>
      <c r="X813" t="s">
        <v>3042</v>
      </c>
      <c r="Y813" t="s">
        <v>3051</v>
      </c>
      <c r="Z813">
        <v>23064</v>
      </c>
      <c r="AA813" t="s">
        <v>11</v>
      </c>
      <c r="AC813" t="s">
        <v>3052</v>
      </c>
      <c r="AD813" t="s">
        <v>3053</v>
      </c>
      <c r="AE813" s="1">
        <v>41845.921678240738</v>
      </c>
    </row>
    <row r="814" spans="1:31" x14ac:dyDescent="0.15">
      <c r="A814">
        <v>813</v>
      </c>
      <c r="B814">
        <v>175</v>
      </c>
      <c r="C814">
        <v>2023</v>
      </c>
      <c r="D814" t="s">
        <v>3037</v>
      </c>
      <c r="E814" t="s">
        <v>3038</v>
      </c>
      <c r="F814" t="s">
        <v>24</v>
      </c>
      <c r="G814" t="s">
        <v>3046</v>
      </c>
      <c r="H814" t="s">
        <v>3047</v>
      </c>
      <c r="I814" t="s">
        <v>5</v>
      </c>
      <c r="K814" t="s">
        <v>17</v>
      </c>
      <c r="L814" t="s">
        <v>3041</v>
      </c>
      <c r="N814" t="s">
        <v>7</v>
      </c>
      <c r="P814" t="s">
        <v>3049</v>
      </c>
      <c r="Q814">
        <v>60</v>
      </c>
      <c r="R814" t="s">
        <v>3050</v>
      </c>
      <c r="S814">
        <v>50</v>
      </c>
      <c r="T814" t="s">
        <v>5</v>
      </c>
      <c r="U814">
        <v>-1</v>
      </c>
      <c r="V814">
        <v>-1</v>
      </c>
      <c r="W814">
        <v>6.3387000000000002</v>
      </c>
      <c r="X814" t="s">
        <v>3042</v>
      </c>
      <c r="Y814" t="s">
        <v>3051</v>
      </c>
      <c r="Z814">
        <v>23064</v>
      </c>
      <c r="AA814" t="s">
        <v>11</v>
      </c>
      <c r="AC814" t="s">
        <v>3054</v>
      </c>
      <c r="AD814" t="s">
        <v>3055</v>
      </c>
      <c r="AE814" s="1">
        <v>41845.921724537038</v>
      </c>
    </row>
    <row r="815" spans="1:31" x14ac:dyDescent="0.15">
      <c r="A815">
        <v>814</v>
      </c>
      <c r="B815">
        <v>175</v>
      </c>
      <c r="C815">
        <v>2023</v>
      </c>
      <c r="D815" t="s">
        <v>3037</v>
      </c>
      <c r="E815" t="s">
        <v>3038</v>
      </c>
      <c r="F815" t="s">
        <v>27</v>
      </c>
      <c r="I815" t="s">
        <v>5</v>
      </c>
      <c r="K815" t="s">
        <v>5</v>
      </c>
      <c r="M815" t="s">
        <v>5</v>
      </c>
      <c r="N815" t="s">
        <v>7</v>
      </c>
      <c r="Q815">
        <v>0</v>
      </c>
      <c r="S815">
        <v>-1</v>
      </c>
      <c r="T815" t="s">
        <v>5</v>
      </c>
      <c r="U815">
        <v>-1</v>
      </c>
      <c r="V815">
        <v>-1</v>
      </c>
      <c r="W815">
        <v>6.3387000000000002</v>
      </c>
      <c r="Z815">
        <v>-1</v>
      </c>
      <c r="AA815" t="s">
        <v>11</v>
      </c>
      <c r="AB815" t="s">
        <v>1697</v>
      </c>
      <c r="AC815" t="s">
        <v>38</v>
      </c>
      <c r="AD815" t="s">
        <v>3056</v>
      </c>
      <c r="AE815" s="1">
        <v>41845.921736111108</v>
      </c>
    </row>
    <row r="816" spans="1:31" x14ac:dyDescent="0.15">
      <c r="A816">
        <v>815</v>
      </c>
      <c r="B816">
        <v>175</v>
      </c>
      <c r="C816">
        <v>2023</v>
      </c>
      <c r="D816" t="s">
        <v>3037</v>
      </c>
      <c r="E816" t="s">
        <v>3038</v>
      </c>
      <c r="F816" t="s">
        <v>36</v>
      </c>
      <c r="I816" t="s">
        <v>5</v>
      </c>
      <c r="K816" t="s">
        <v>5</v>
      </c>
      <c r="N816" t="s">
        <v>7</v>
      </c>
      <c r="Q816">
        <v>0</v>
      </c>
      <c r="S816">
        <v>-1</v>
      </c>
      <c r="T816" t="s">
        <v>5</v>
      </c>
      <c r="U816">
        <v>-1</v>
      </c>
      <c r="V816">
        <v>-1</v>
      </c>
      <c r="W816">
        <v>6.3387000000000002</v>
      </c>
      <c r="Z816">
        <v>-1</v>
      </c>
      <c r="AA816" t="s">
        <v>11</v>
      </c>
      <c r="AC816" t="s">
        <v>38</v>
      </c>
      <c r="AD816" t="s">
        <v>52</v>
      </c>
      <c r="AE816" s="1">
        <v>41845.921747685185</v>
      </c>
    </row>
    <row r="817" spans="1:31" x14ac:dyDescent="0.15">
      <c r="A817">
        <v>816</v>
      </c>
      <c r="B817">
        <v>175</v>
      </c>
      <c r="C817">
        <v>2023</v>
      </c>
      <c r="D817" t="s">
        <v>3037</v>
      </c>
      <c r="E817" t="s">
        <v>3038</v>
      </c>
      <c r="F817" t="s">
        <v>40</v>
      </c>
      <c r="G817" t="s">
        <v>3057</v>
      </c>
      <c r="H817" t="s">
        <v>3058</v>
      </c>
      <c r="I817" t="s">
        <v>5</v>
      </c>
      <c r="K817" t="s">
        <v>5</v>
      </c>
      <c r="N817" t="s">
        <v>7</v>
      </c>
      <c r="O817" t="s">
        <v>3059</v>
      </c>
      <c r="P817" t="s">
        <v>3060</v>
      </c>
      <c r="Q817">
        <v>2</v>
      </c>
      <c r="R817" t="s">
        <v>3061</v>
      </c>
      <c r="S817">
        <v>150</v>
      </c>
      <c r="T817" t="s">
        <v>5</v>
      </c>
      <c r="U817">
        <v>-1</v>
      </c>
      <c r="V817">
        <v>-1</v>
      </c>
      <c r="W817">
        <v>6.3387000000000002</v>
      </c>
      <c r="Y817" t="s">
        <v>3062</v>
      </c>
      <c r="Z817">
        <v>400</v>
      </c>
      <c r="AA817" t="s">
        <v>11</v>
      </c>
      <c r="AC817" t="s">
        <v>3063</v>
      </c>
      <c r="AD817" t="s">
        <v>3064</v>
      </c>
      <c r="AE817" s="1">
        <v>41845.921770833331</v>
      </c>
    </row>
    <row r="818" spans="1:31" x14ac:dyDescent="0.15">
      <c r="A818">
        <v>817</v>
      </c>
      <c r="B818">
        <v>175</v>
      </c>
      <c r="C818">
        <v>2023</v>
      </c>
      <c r="D818" t="s">
        <v>3037</v>
      </c>
      <c r="E818" t="s">
        <v>3038</v>
      </c>
      <c r="F818" t="s">
        <v>49</v>
      </c>
      <c r="G818" t="s">
        <v>3046</v>
      </c>
      <c r="H818" t="s">
        <v>3047</v>
      </c>
      <c r="I818" t="s">
        <v>5</v>
      </c>
      <c r="K818" t="s">
        <v>5</v>
      </c>
      <c r="N818" t="s">
        <v>7</v>
      </c>
      <c r="P818" t="s">
        <v>3049</v>
      </c>
      <c r="Q818">
        <v>5</v>
      </c>
      <c r="T818" t="s">
        <v>5</v>
      </c>
      <c r="U818">
        <v>-1</v>
      </c>
      <c r="V818">
        <v>-1</v>
      </c>
      <c r="W818">
        <v>6.3387000000000002</v>
      </c>
      <c r="X818" t="s">
        <v>3042</v>
      </c>
      <c r="Y818" t="s">
        <v>3051</v>
      </c>
      <c r="Z818">
        <v>23064</v>
      </c>
      <c r="AA818" t="s">
        <v>11</v>
      </c>
      <c r="AC818" t="s">
        <v>3065</v>
      </c>
      <c r="AD818" t="s">
        <v>3066</v>
      </c>
      <c r="AE818" s="1">
        <v>41845.921782407408</v>
      </c>
    </row>
    <row r="819" spans="1:31" x14ac:dyDescent="0.15">
      <c r="A819">
        <v>818</v>
      </c>
      <c r="B819">
        <v>175</v>
      </c>
      <c r="C819">
        <v>2023</v>
      </c>
      <c r="D819" t="s">
        <v>3037</v>
      </c>
      <c r="E819" t="s">
        <v>3038</v>
      </c>
      <c r="F819" t="s">
        <v>51</v>
      </c>
      <c r="G819" t="s">
        <v>3039</v>
      </c>
      <c r="H819" t="s">
        <v>3040</v>
      </c>
      <c r="I819" t="s">
        <v>5</v>
      </c>
      <c r="K819" t="s">
        <v>5</v>
      </c>
      <c r="N819" t="s">
        <v>7</v>
      </c>
      <c r="Q819">
        <v>12</v>
      </c>
      <c r="S819">
        <v>-1</v>
      </c>
      <c r="T819" t="s">
        <v>5</v>
      </c>
      <c r="U819">
        <v>-1</v>
      </c>
      <c r="V819">
        <v>-1</v>
      </c>
      <c r="W819">
        <v>6.3387000000000002</v>
      </c>
      <c r="Y819" t="s">
        <v>3043</v>
      </c>
      <c r="Z819">
        <v>-1</v>
      </c>
      <c r="AA819" t="s">
        <v>11</v>
      </c>
      <c r="AC819" t="s">
        <v>3067</v>
      </c>
      <c r="AD819" t="s">
        <v>3068</v>
      </c>
      <c r="AE819" s="1">
        <v>41845.921851851854</v>
      </c>
    </row>
    <row r="820" spans="1:31" x14ac:dyDescent="0.15">
      <c r="A820">
        <v>819</v>
      </c>
      <c r="B820">
        <v>175</v>
      </c>
      <c r="C820">
        <v>2023</v>
      </c>
      <c r="D820" t="s">
        <v>3037</v>
      </c>
      <c r="E820" t="s">
        <v>3038</v>
      </c>
      <c r="F820" t="s">
        <v>53</v>
      </c>
      <c r="I820" t="s">
        <v>5</v>
      </c>
      <c r="K820" t="s">
        <v>5</v>
      </c>
      <c r="N820" t="s">
        <v>7</v>
      </c>
      <c r="Q820">
        <v>0</v>
      </c>
      <c r="S820">
        <v>-1</v>
      </c>
      <c r="T820" t="s">
        <v>5</v>
      </c>
      <c r="U820">
        <v>-1</v>
      </c>
      <c r="V820">
        <v>-1</v>
      </c>
      <c r="W820">
        <v>6.3387000000000002</v>
      </c>
      <c r="Z820">
        <v>-1</v>
      </c>
      <c r="AA820" t="s">
        <v>11</v>
      </c>
      <c r="AC820" t="s">
        <v>38</v>
      </c>
      <c r="AD820" t="s">
        <v>52</v>
      </c>
      <c r="AE820" s="1">
        <v>41845.921863425923</v>
      </c>
    </row>
    <row r="821" spans="1:31" x14ac:dyDescent="0.15">
      <c r="A821">
        <v>820</v>
      </c>
      <c r="B821">
        <v>175</v>
      </c>
      <c r="C821">
        <v>2023</v>
      </c>
      <c r="D821" t="s">
        <v>3037</v>
      </c>
      <c r="E821" t="s">
        <v>3038</v>
      </c>
      <c r="F821" t="s">
        <v>54</v>
      </c>
      <c r="I821" t="s">
        <v>5</v>
      </c>
      <c r="K821" t="s">
        <v>5</v>
      </c>
      <c r="N821" t="s">
        <v>7</v>
      </c>
      <c r="Q821">
        <v>0</v>
      </c>
      <c r="S821">
        <v>-1</v>
      </c>
      <c r="T821" t="s">
        <v>5</v>
      </c>
      <c r="U821">
        <v>-1</v>
      </c>
      <c r="V821">
        <v>-1</v>
      </c>
      <c r="W821">
        <v>6.3387000000000002</v>
      </c>
      <c r="Z821">
        <v>-1</v>
      </c>
      <c r="AA821" t="s">
        <v>11</v>
      </c>
      <c r="AC821" t="s">
        <v>38</v>
      </c>
      <c r="AD821" t="s">
        <v>52</v>
      </c>
      <c r="AE821" s="1">
        <v>41845.921875</v>
      </c>
    </row>
    <row r="822" spans="1:31" x14ac:dyDescent="0.15">
      <c r="A822">
        <v>821</v>
      </c>
      <c r="B822">
        <v>175</v>
      </c>
      <c r="C822">
        <v>4733</v>
      </c>
      <c r="D822" t="s">
        <v>3069</v>
      </c>
      <c r="E822" t="s">
        <v>3070</v>
      </c>
      <c r="F822" t="s">
        <v>2</v>
      </c>
      <c r="G822" t="s">
        <v>3071</v>
      </c>
      <c r="H822" t="s">
        <v>322</v>
      </c>
      <c r="I822" t="s">
        <v>5</v>
      </c>
      <c r="J822" t="s">
        <v>456</v>
      </c>
      <c r="K822" t="s">
        <v>6</v>
      </c>
      <c r="L822" t="s">
        <v>3072</v>
      </c>
      <c r="N822" t="s">
        <v>7</v>
      </c>
      <c r="O822" t="s">
        <v>3073</v>
      </c>
      <c r="P822" t="s">
        <v>3074</v>
      </c>
      <c r="Q822">
        <v>107</v>
      </c>
      <c r="R822" t="s">
        <v>3075</v>
      </c>
      <c r="S822">
        <v>-1</v>
      </c>
      <c r="T822" t="s">
        <v>5</v>
      </c>
      <c r="U822">
        <v>-1</v>
      </c>
      <c r="V822">
        <v>-1</v>
      </c>
      <c r="W822">
        <v>6.3387000000000002</v>
      </c>
      <c r="X822" t="s">
        <v>3076</v>
      </c>
      <c r="Y822" t="s">
        <v>3077</v>
      </c>
      <c r="Z822">
        <v>23050</v>
      </c>
      <c r="AA822" t="s">
        <v>11</v>
      </c>
      <c r="AC822" t="s">
        <v>3078</v>
      </c>
      <c r="AD822" t="s">
        <v>3079</v>
      </c>
      <c r="AE822" s="1">
        <v>41845.922002314815</v>
      </c>
    </row>
    <row r="823" spans="1:31" x14ac:dyDescent="0.15">
      <c r="A823">
        <v>822</v>
      </c>
      <c r="B823">
        <v>175</v>
      </c>
      <c r="C823">
        <v>4733</v>
      </c>
      <c r="D823" t="s">
        <v>3069</v>
      </c>
      <c r="E823" t="s">
        <v>3070</v>
      </c>
      <c r="F823" t="s">
        <v>14</v>
      </c>
      <c r="G823" t="s">
        <v>3071</v>
      </c>
      <c r="H823" t="s">
        <v>3080</v>
      </c>
      <c r="I823" t="s">
        <v>5</v>
      </c>
      <c r="K823" t="s">
        <v>17</v>
      </c>
      <c r="L823" t="s">
        <v>3072</v>
      </c>
      <c r="N823" t="s">
        <v>7</v>
      </c>
      <c r="O823" t="s">
        <v>3073</v>
      </c>
      <c r="P823" t="s">
        <v>3074</v>
      </c>
      <c r="Q823">
        <v>81</v>
      </c>
      <c r="R823" t="s">
        <v>3081</v>
      </c>
      <c r="S823">
        <v>-1</v>
      </c>
      <c r="T823" t="s">
        <v>5</v>
      </c>
      <c r="U823">
        <v>-1</v>
      </c>
      <c r="V823">
        <v>-1</v>
      </c>
      <c r="W823">
        <v>6.3387000000000002</v>
      </c>
      <c r="X823" t="s">
        <v>3082</v>
      </c>
      <c r="Y823" t="s">
        <v>3077</v>
      </c>
      <c r="Z823">
        <v>26575</v>
      </c>
      <c r="AA823" t="s">
        <v>11</v>
      </c>
      <c r="AC823" t="s">
        <v>3083</v>
      </c>
      <c r="AD823" t="s">
        <v>3084</v>
      </c>
      <c r="AE823" s="1">
        <v>41845.922060185185</v>
      </c>
    </row>
    <row r="824" spans="1:31" x14ac:dyDescent="0.15">
      <c r="A824">
        <v>823</v>
      </c>
      <c r="B824">
        <v>175</v>
      </c>
      <c r="C824">
        <v>4733</v>
      </c>
      <c r="D824" t="s">
        <v>3069</v>
      </c>
      <c r="E824" t="s">
        <v>3070</v>
      </c>
      <c r="F824" t="s">
        <v>24</v>
      </c>
      <c r="G824" t="s">
        <v>3071</v>
      </c>
      <c r="H824" t="s">
        <v>3080</v>
      </c>
      <c r="I824" t="s">
        <v>5</v>
      </c>
      <c r="K824" t="s">
        <v>17</v>
      </c>
      <c r="L824" t="s">
        <v>3072</v>
      </c>
      <c r="N824" t="s">
        <v>7</v>
      </c>
      <c r="O824" t="s">
        <v>3073</v>
      </c>
      <c r="P824" t="s">
        <v>3074</v>
      </c>
      <c r="Q824">
        <v>53</v>
      </c>
      <c r="R824" t="s">
        <v>3085</v>
      </c>
      <c r="S824">
        <v>-1</v>
      </c>
      <c r="T824" t="s">
        <v>5</v>
      </c>
      <c r="U824">
        <v>-1</v>
      </c>
      <c r="V824">
        <v>-1</v>
      </c>
      <c r="W824">
        <v>6.3387000000000002</v>
      </c>
      <c r="X824" t="s">
        <v>3082</v>
      </c>
      <c r="Y824" t="s">
        <v>3077</v>
      </c>
      <c r="Z824">
        <v>26575</v>
      </c>
      <c r="AA824" t="s">
        <v>11</v>
      </c>
      <c r="AC824" t="s">
        <v>3086</v>
      </c>
      <c r="AD824" t="s">
        <v>3087</v>
      </c>
      <c r="AE824" s="1">
        <v>41845.922106481485</v>
      </c>
    </row>
    <row r="825" spans="1:31" x14ac:dyDescent="0.15">
      <c r="A825">
        <v>824</v>
      </c>
      <c r="B825">
        <v>175</v>
      </c>
      <c r="C825">
        <v>4733</v>
      </c>
      <c r="D825" t="s">
        <v>3069</v>
      </c>
      <c r="E825" t="s">
        <v>3070</v>
      </c>
      <c r="F825" t="s">
        <v>27</v>
      </c>
      <c r="G825" t="s">
        <v>3088</v>
      </c>
      <c r="I825" t="s">
        <v>5</v>
      </c>
      <c r="K825" t="s">
        <v>17</v>
      </c>
      <c r="L825" t="s">
        <v>1779</v>
      </c>
      <c r="M825" t="s">
        <v>5</v>
      </c>
      <c r="N825" t="s">
        <v>7</v>
      </c>
      <c r="P825" t="s">
        <v>3089</v>
      </c>
      <c r="Q825">
        <v>4</v>
      </c>
      <c r="R825" t="s">
        <v>3090</v>
      </c>
      <c r="S825">
        <v>-1</v>
      </c>
      <c r="T825" t="s">
        <v>3091</v>
      </c>
      <c r="U825">
        <v>-1</v>
      </c>
      <c r="V825">
        <v>-1</v>
      </c>
      <c r="W825">
        <v>6.3387000000000002</v>
      </c>
      <c r="Y825" t="s">
        <v>3092</v>
      </c>
      <c r="Z825">
        <v>30644</v>
      </c>
      <c r="AA825" t="s">
        <v>11</v>
      </c>
      <c r="AB825" t="s">
        <v>3093</v>
      </c>
      <c r="AC825" t="s">
        <v>3094</v>
      </c>
      <c r="AD825" t="s">
        <v>3095</v>
      </c>
      <c r="AE825" s="1">
        <v>41845.922129629631</v>
      </c>
    </row>
    <row r="826" spans="1:31" x14ac:dyDescent="0.15">
      <c r="A826">
        <v>825</v>
      </c>
      <c r="B826">
        <v>175</v>
      </c>
      <c r="C826">
        <v>4733</v>
      </c>
      <c r="D826" t="s">
        <v>3069</v>
      </c>
      <c r="E826" t="s">
        <v>3070</v>
      </c>
      <c r="F826" t="s">
        <v>36</v>
      </c>
      <c r="I826" t="s">
        <v>5</v>
      </c>
      <c r="K826" t="s">
        <v>5</v>
      </c>
      <c r="N826" t="s">
        <v>7</v>
      </c>
      <c r="Q826">
        <v>0</v>
      </c>
      <c r="S826">
        <v>-1</v>
      </c>
      <c r="T826" t="s">
        <v>5</v>
      </c>
      <c r="U826">
        <v>-1</v>
      </c>
      <c r="V826">
        <v>-1</v>
      </c>
      <c r="W826">
        <v>6.3387000000000002</v>
      </c>
      <c r="Z826">
        <v>-1</v>
      </c>
      <c r="AA826" t="s">
        <v>11</v>
      </c>
      <c r="AC826" t="s">
        <v>38</v>
      </c>
      <c r="AD826" t="s">
        <v>52</v>
      </c>
      <c r="AE826" s="1">
        <v>41845.9221412037</v>
      </c>
    </row>
    <row r="827" spans="1:31" x14ac:dyDescent="0.15">
      <c r="A827">
        <v>826</v>
      </c>
      <c r="B827">
        <v>175</v>
      </c>
      <c r="C827">
        <v>4733</v>
      </c>
      <c r="D827" t="s">
        <v>3069</v>
      </c>
      <c r="E827" t="s">
        <v>3070</v>
      </c>
      <c r="F827" t="s">
        <v>40</v>
      </c>
      <c r="G827" t="s">
        <v>3096</v>
      </c>
      <c r="H827" t="s">
        <v>3097</v>
      </c>
      <c r="I827" t="s">
        <v>312</v>
      </c>
      <c r="K827" t="s">
        <v>5</v>
      </c>
      <c r="N827" t="s">
        <v>7</v>
      </c>
      <c r="O827" t="s">
        <v>3098</v>
      </c>
      <c r="P827" t="s">
        <v>3099</v>
      </c>
      <c r="Q827">
        <v>1</v>
      </c>
      <c r="R827" t="s">
        <v>3100</v>
      </c>
      <c r="S827">
        <v>75</v>
      </c>
      <c r="T827" t="s">
        <v>3101</v>
      </c>
      <c r="U827">
        <v>-1</v>
      </c>
      <c r="V827">
        <v>-1</v>
      </c>
      <c r="W827">
        <v>6.3387000000000002</v>
      </c>
      <c r="Y827" t="s">
        <v>3102</v>
      </c>
      <c r="Z827">
        <v>300</v>
      </c>
      <c r="AA827" t="s">
        <v>11</v>
      </c>
      <c r="AC827" t="s">
        <v>3103</v>
      </c>
      <c r="AD827" t="s">
        <v>3104</v>
      </c>
      <c r="AE827" s="1">
        <v>41845.922164351854</v>
      </c>
    </row>
    <row r="828" spans="1:31" x14ac:dyDescent="0.15">
      <c r="A828">
        <v>827</v>
      </c>
      <c r="B828">
        <v>175</v>
      </c>
      <c r="C828">
        <v>4733</v>
      </c>
      <c r="D828" t="s">
        <v>3069</v>
      </c>
      <c r="E828" t="s">
        <v>3070</v>
      </c>
      <c r="F828" t="s">
        <v>49</v>
      </c>
      <c r="G828" t="s">
        <v>3071</v>
      </c>
      <c r="H828" t="s">
        <v>3080</v>
      </c>
      <c r="I828" t="s">
        <v>5</v>
      </c>
      <c r="K828" t="s">
        <v>5</v>
      </c>
      <c r="N828" t="s">
        <v>7</v>
      </c>
      <c r="O828" t="s">
        <v>3073</v>
      </c>
      <c r="P828" t="s">
        <v>3074</v>
      </c>
      <c r="Q828">
        <v>10</v>
      </c>
      <c r="T828" t="s">
        <v>5</v>
      </c>
      <c r="U828">
        <v>-1</v>
      </c>
      <c r="V828">
        <v>-1</v>
      </c>
      <c r="W828">
        <v>6.3387000000000002</v>
      </c>
      <c r="X828" t="s">
        <v>3082</v>
      </c>
      <c r="Y828" t="s">
        <v>3077</v>
      </c>
      <c r="Z828">
        <v>26575</v>
      </c>
      <c r="AA828" t="s">
        <v>11</v>
      </c>
      <c r="AC828" t="s">
        <v>3105</v>
      </c>
      <c r="AD828" t="s">
        <v>3106</v>
      </c>
      <c r="AE828" s="1">
        <v>41845.9221875</v>
      </c>
    </row>
    <row r="829" spans="1:31" x14ac:dyDescent="0.15">
      <c r="A829">
        <v>828</v>
      </c>
      <c r="B829">
        <v>175</v>
      </c>
      <c r="C829">
        <v>4733</v>
      </c>
      <c r="D829" t="s">
        <v>3069</v>
      </c>
      <c r="E829" t="s">
        <v>3070</v>
      </c>
      <c r="F829" t="s">
        <v>51</v>
      </c>
      <c r="I829" t="s">
        <v>5</v>
      </c>
      <c r="K829" t="s">
        <v>5</v>
      </c>
      <c r="N829" t="s">
        <v>7</v>
      </c>
      <c r="Q829">
        <v>15</v>
      </c>
      <c r="S829">
        <v>-1</v>
      </c>
      <c r="T829" t="s">
        <v>5</v>
      </c>
      <c r="U829">
        <v>-1</v>
      </c>
      <c r="V829">
        <v>-1</v>
      </c>
      <c r="W829">
        <v>6.3387000000000002</v>
      </c>
      <c r="Z829">
        <v>-1</v>
      </c>
      <c r="AA829" t="s">
        <v>11</v>
      </c>
      <c r="AC829" t="s">
        <v>3107</v>
      </c>
      <c r="AD829" t="s">
        <v>3108</v>
      </c>
      <c r="AE829" s="1">
        <v>41845.922222222223</v>
      </c>
    </row>
    <row r="830" spans="1:31" x14ac:dyDescent="0.15">
      <c r="A830">
        <v>829</v>
      </c>
      <c r="B830">
        <v>175</v>
      </c>
      <c r="C830">
        <v>4733</v>
      </c>
      <c r="D830" t="s">
        <v>3069</v>
      </c>
      <c r="E830" t="s">
        <v>3070</v>
      </c>
      <c r="F830" t="s">
        <v>53</v>
      </c>
      <c r="I830" t="s">
        <v>5</v>
      </c>
      <c r="K830" t="s">
        <v>5</v>
      </c>
      <c r="N830" t="s">
        <v>7</v>
      </c>
      <c r="Q830">
        <v>0</v>
      </c>
      <c r="S830">
        <v>-1</v>
      </c>
      <c r="T830" t="s">
        <v>5</v>
      </c>
      <c r="U830">
        <v>-1</v>
      </c>
      <c r="V830">
        <v>-1</v>
      </c>
      <c r="W830">
        <v>6.3387000000000002</v>
      </c>
      <c r="Z830">
        <v>-1</v>
      </c>
      <c r="AA830" t="s">
        <v>11</v>
      </c>
      <c r="AC830" t="s">
        <v>38</v>
      </c>
      <c r="AD830" t="s">
        <v>52</v>
      </c>
      <c r="AE830" s="1">
        <v>41845.922233796293</v>
      </c>
    </row>
    <row r="831" spans="1:31" x14ac:dyDescent="0.15">
      <c r="A831">
        <v>830</v>
      </c>
      <c r="B831">
        <v>175</v>
      </c>
      <c r="C831">
        <v>4733</v>
      </c>
      <c r="D831" t="s">
        <v>3069</v>
      </c>
      <c r="E831" t="s">
        <v>3070</v>
      </c>
      <c r="F831" t="s">
        <v>54</v>
      </c>
      <c r="I831" t="s">
        <v>5</v>
      </c>
      <c r="K831" t="s">
        <v>5</v>
      </c>
      <c r="N831" t="s">
        <v>7</v>
      </c>
      <c r="Q831">
        <v>0</v>
      </c>
      <c r="S831">
        <v>-1</v>
      </c>
      <c r="T831" t="s">
        <v>5</v>
      </c>
      <c r="U831">
        <v>-1</v>
      </c>
      <c r="V831">
        <v>-1</v>
      </c>
      <c r="W831">
        <v>6.3387000000000002</v>
      </c>
      <c r="Z831">
        <v>-1</v>
      </c>
      <c r="AA831" t="s">
        <v>11</v>
      </c>
      <c r="AC831" t="s">
        <v>38</v>
      </c>
      <c r="AD831" t="s">
        <v>52</v>
      </c>
      <c r="AE831" s="1">
        <v>41845.92224537037</v>
      </c>
    </row>
    <row r="832" spans="1:31" x14ac:dyDescent="0.15">
      <c r="A832">
        <v>831</v>
      </c>
      <c r="B832">
        <v>175</v>
      </c>
      <c r="C832">
        <v>3577</v>
      </c>
      <c r="D832" t="s">
        <v>3109</v>
      </c>
      <c r="E832" t="s">
        <v>3110</v>
      </c>
      <c r="F832" t="s">
        <v>2</v>
      </c>
      <c r="G832" t="s">
        <v>3111</v>
      </c>
      <c r="H832" t="s">
        <v>322</v>
      </c>
      <c r="I832" t="s">
        <v>5</v>
      </c>
      <c r="K832" t="s">
        <v>6</v>
      </c>
      <c r="N832" t="s">
        <v>7</v>
      </c>
      <c r="P832" t="s">
        <v>3112</v>
      </c>
      <c r="Q832">
        <v>54</v>
      </c>
      <c r="R832" t="s">
        <v>8</v>
      </c>
      <c r="S832">
        <v>-1</v>
      </c>
      <c r="T832" t="s">
        <v>105</v>
      </c>
      <c r="U832">
        <v>-1</v>
      </c>
      <c r="V832">
        <v>-1</v>
      </c>
      <c r="W832">
        <v>6.3387000000000002</v>
      </c>
      <c r="X832" t="s">
        <v>3113</v>
      </c>
      <c r="Y832" t="s">
        <v>3114</v>
      </c>
      <c r="Z832">
        <v>45444</v>
      </c>
      <c r="AA832" t="s">
        <v>11</v>
      </c>
      <c r="AC832" t="s">
        <v>3115</v>
      </c>
      <c r="AD832" t="s">
        <v>3116</v>
      </c>
      <c r="AE832" s="1">
        <v>41845.922349537039</v>
      </c>
    </row>
    <row r="833" spans="1:31" x14ac:dyDescent="0.15">
      <c r="A833">
        <v>832</v>
      </c>
      <c r="B833">
        <v>175</v>
      </c>
      <c r="C833">
        <v>3577</v>
      </c>
      <c r="D833" t="s">
        <v>3109</v>
      </c>
      <c r="E833" t="s">
        <v>3110</v>
      </c>
      <c r="F833" t="s">
        <v>14</v>
      </c>
      <c r="G833" t="s">
        <v>3117</v>
      </c>
      <c r="H833" t="s">
        <v>3118</v>
      </c>
      <c r="I833" t="s">
        <v>5</v>
      </c>
      <c r="K833" t="s">
        <v>5</v>
      </c>
      <c r="N833" t="s">
        <v>7</v>
      </c>
      <c r="O833" t="s">
        <v>3119</v>
      </c>
      <c r="Q833">
        <v>22</v>
      </c>
      <c r="S833">
        <v>-1</v>
      </c>
      <c r="T833" t="s">
        <v>3120</v>
      </c>
      <c r="U833">
        <v>-1</v>
      </c>
      <c r="V833">
        <v>-1</v>
      </c>
      <c r="W833">
        <v>6.3387000000000002</v>
      </c>
      <c r="X833" t="s">
        <v>3121</v>
      </c>
      <c r="Y833" t="s">
        <v>3122</v>
      </c>
      <c r="Z833">
        <v>45444</v>
      </c>
      <c r="AA833" t="s">
        <v>11</v>
      </c>
      <c r="AC833" t="s">
        <v>3123</v>
      </c>
      <c r="AD833" t="s">
        <v>3124</v>
      </c>
      <c r="AE833" s="1">
        <v>41845.922384259262</v>
      </c>
    </row>
    <row r="834" spans="1:31" x14ac:dyDescent="0.15">
      <c r="A834">
        <v>833</v>
      </c>
      <c r="B834">
        <v>175</v>
      </c>
      <c r="C834">
        <v>3577</v>
      </c>
      <c r="D834" t="s">
        <v>3109</v>
      </c>
      <c r="E834" t="s">
        <v>3110</v>
      </c>
      <c r="F834" t="s">
        <v>24</v>
      </c>
      <c r="G834" t="s">
        <v>3117</v>
      </c>
      <c r="H834" t="s">
        <v>3118</v>
      </c>
      <c r="I834" t="s">
        <v>5</v>
      </c>
      <c r="K834" t="s">
        <v>17</v>
      </c>
      <c r="N834" t="s">
        <v>7</v>
      </c>
      <c r="O834" t="s">
        <v>3119</v>
      </c>
      <c r="Q834">
        <v>19</v>
      </c>
      <c r="S834">
        <v>-1</v>
      </c>
      <c r="T834" t="s">
        <v>3120</v>
      </c>
      <c r="U834">
        <v>-1</v>
      </c>
      <c r="V834">
        <v>-1</v>
      </c>
      <c r="W834">
        <v>6.3387000000000002</v>
      </c>
      <c r="X834" t="s">
        <v>3121</v>
      </c>
      <c r="Y834" t="s">
        <v>3122</v>
      </c>
      <c r="Z834">
        <v>45444</v>
      </c>
      <c r="AA834" t="s">
        <v>11</v>
      </c>
      <c r="AC834" t="s">
        <v>3125</v>
      </c>
      <c r="AD834" t="s">
        <v>3126</v>
      </c>
      <c r="AE834" s="1">
        <v>41845.922418981485</v>
      </c>
    </row>
    <row r="835" spans="1:31" x14ac:dyDescent="0.15">
      <c r="A835">
        <v>834</v>
      </c>
      <c r="B835">
        <v>175</v>
      </c>
      <c r="C835">
        <v>3577</v>
      </c>
      <c r="D835" t="s">
        <v>3109</v>
      </c>
      <c r="E835" t="s">
        <v>3110</v>
      </c>
      <c r="F835" t="s">
        <v>27</v>
      </c>
      <c r="G835" t="s">
        <v>3127</v>
      </c>
      <c r="I835" t="s">
        <v>5</v>
      </c>
      <c r="K835" t="s">
        <v>17</v>
      </c>
      <c r="M835" t="s">
        <v>5</v>
      </c>
      <c r="N835" t="s">
        <v>7</v>
      </c>
      <c r="P835" t="s">
        <v>3128</v>
      </c>
      <c r="Q835">
        <v>1</v>
      </c>
      <c r="R835" t="s">
        <v>3129</v>
      </c>
      <c r="S835">
        <v>225</v>
      </c>
      <c r="T835" t="s">
        <v>2510</v>
      </c>
      <c r="U835">
        <v>1280</v>
      </c>
      <c r="V835">
        <v>-1</v>
      </c>
      <c r="W835">
        <v>6.3387000000000002</v>
      </c>
      <c r="Y835" t="s">
        <v>3130</v>
      </c>
      <c r="Z835">
        <v>58935</v>
      </c>
      <c r="AA835" t="s">
        <v>11</v>
      </c>
      <c r="AC835" t="s">
        <v>3131</v>
      </c>
      <c r="AD835" t="s">
        <v>3132</v>
      </c>
      <c r="AE835" s="1">
        <v>41845.922476851854</v>
      </c>
    </row>
    <row r="836" spans="1:31" x14ac:dyDescent="0.15">
      <c r="A836">
        <v>835</v>
      </c>
      <c r="B836">
        <v>175</v>
      </c>
      <c r="C836">
        <v>3577</v>
      </c>
      <c r="D836" t="s">
        <v>3109</v>
      </c>
      <c r="E836" t="s">
        <v>3110</v>
      </c>
      <c r="F836" t="s">
        <v>36</v>
      </c>
      <c r="I836" t="s">
        <v>5</v>
      </c>
      <c r="K836" t="s">
        <v>5</v>
      </c>
      <c r="N836" t="s">
        <v>7</v>
      </c>
      <c r="Q836">
        <v>0</v>
      </c>
      <c r="S836">
        <v>-1</v>
      </c>
      <c r="T836" t="s">
        <v>5</v>
      </c>
      <c r="U836">
        <v>-1</v>
      </c>
      <c r="V836">
        <v>-1</v>
      </c>
      <c r="W836">
        <v>6.3387000000000002</v>
      </c>
      <c r="Z836">
        <v>-1</v>
      </c>
      <c r="AA836" t="s">
        <v>11</v>
      </c>
      <c r="AC836" t="s">
        <v>38</v>
      </c>
      <c r="AD836" t="s">
        <v>52</v>
      </c>
      <c r="AE836" s="1">
        <v>41845.922488425924</v>
      </c>
    </row>
    <row r="837" spans="1:31" x14ac:dyDescent="0.15">
      <c r="A837">
        <v>836</v>
      </c>
      <c r="B837">
        <v>175</v>
      </c>
      <c r="C837">
        <v>3577</v>
      </c>
      <c r="D837" t="s">
        <v>3109</v>
      </c>
      <c r="E837" t="s">
        <v>3110</v>
      </c>
      <c r="F837" t="s">
        <v>40</v>
      </c>
      <c r="I837" t="s">
        <v>5</v>
      </c>
      <c r="K837" t="s">
        <v>5</v>
      </c>
      <c r="N837" t="s">
        <v>7</v>
      </c>
      <c r="Q837">
        <v>0</v>
      </c>
      <c r="S837">
        <v>-1</v>
      </c>
      <c r="T837" t="s">
        <v>5</v>
      </c>
      <c r="U837">
        <v>-1</v>
      </c>
      <c r="V837">
        <v>-1</v>
      </c>
      <c r="W837">
        <v>6.3387000000000002</v>
      </c>
      <c r="Z837">
        <v>-1</v>
      </c>
      <c r="AA837" t="s">
        <v>11</v>
      </c>
      <c r="AC837" t="s">
        <v>38</v>
      </c>
      <c r="AD837" t="s">
        <v>52</v>
      </c>
      <c r="AE837" s="1">
        <v>41845.922500000001</v>
      </c>
    </row>
    <row r="838" spans="1:31" x14ac:dyDescent="0.15">
      <c r="A838">
        <v>837</v>
      </c>
      <c r="B838">
        <v>175</v>
      </c>
      <c r="C838">
        <v>3577</v>
      </c>
      <c r="D838" t="s">
        <v>3109</v>
      </c>
      <c r="E838" t="s">
        <v>3110</v>
      </c>
      <c r="F838" t="s">
        <v>49</v>
      </c>
      <c r="I838" t="s">
        <v>5</v>
      </c>
      <c r="K838" t="s">
        <v>5</v>
      </c>
      <c r="N838" t="s">
        <v>7</v>
      </c>
      <c r="Q838">
        <v>0</v>
      </c>
      <c r="T838" t="s">
        <v>5</v>
      </c>
      <c r="U838">
        <v>-1</v>
      </c>
      <c r="V838">
        <v>-1</v>
      </c>
      <c r="W838">
        <v>6.3387000000000002</v>
      </c>
      <c r="Z838">
        <v>-1</v>
      </c>
      <c r="AA838" t="s">
        <v>11</v>
      </c>
      <c r="AC838" t="s">
        <v>38</v>
      </c>
      <c r="AD838" t="s">
        <v>50</v>
      </c>
      <c r="AE838" s="1">
        <v>41845.922523148147</v>
      </c>
    </row>
    <row r="839" spans="1:31" x14ac:dyDescent="0.15">
      <c r="A839">
        <v>838</v>
      </c>
      <c r="B839">
        <v>175</v>
      </c>
      <c r="C839">
        <v>3577</v>
      </c>
      <c r="D839" t="s">
        <v>3109</v>
      </c>
      <c r="E839" t="s">
        <v>3110</v>
      </c>
      <c r="F839" t="s">
        <v>51</v>
      </c>
      <c r="I839" t="s">
        <v>5</v>
      </c>
      <c r="K839" t="s">
        <v>5</v>
      </c>
      <c r="N839" t="s">
        <v>7</v>
      </c>
      <c r="Q839">
        <v>0</v>
      </c>
      <c r="S839">
        <v>-1</v>
      </c>
      <c r="T839" t="s">
        <v>5</v>
      </c>
      <c r="U839">
        <v>-1</v>
      </c>
      <c r="V839">
        <v>-1</v>
      </c>
      <c r="W839">
        <v>6.3387000000000002</v>
      </c>
      <c r="Z839">
        <v>-1</v>
      </c>
      <c r="AA839" t="s">
        <v>11</v>
      </c>
      <c r="AC839" t="s">
        <v>38</v>
      </c>
      <c r="AD839" t="s">
        <v>52</v>
      </c>
      <c r="AE839" s="1">
        <v>41845.922546296293</v>
      </c>
    </row>
    <row r="840" spans="1:31" x14ac:dyDescent="0.15">
      <c r="A840">
        <v>839</v>
      </c>
      <c r="B840">
        <v>175</v>
      </c>
      <c r="C840">
        <v>3577</v>
      </c>
      <c r="D840" t="s">
        <v>3109</v>
      </c>
      <c r="E840" t="s">
        <v>3110</v>
      </c>
      <c r="F840" t="s">
        <v>53</v>
      </c>
      <c r="I840" t="s">
        <v>5</v>
      </c>
      <c r="K840" t="s">
        <v>5</v>
      </c>
      <c r="N840" t="s">
        <v>7</v>
      </c>
      <c r="Q840">
        <v>0</v>
      </c>
      <c r="S840">
        <v>-1</v>
      </c>
      <c r="T840" t="s">
        <v>5</v>
      </c>
      <c r="U840">
        <v>-1</v>
      </c>
      <c r="V840">
        <v>-1</v>
      </c>
      <c r="W840">
        <v>6.3387000000000002</v>
      </c>
      <c r="Z840">
        <v>-1</v>
      </c>
      <c r="AA840" t="s">
        <v>11</v>
      </c>
      <c r="AC840" t="s">
        <v>38</v>
      </c>
      <c r="AD840" t="s">
        <v>52</v>
      </c>
      <c r="AE840" s="1">
        <v>41845.92255787037</v>
      </c>
    </row>
    <row r="841" spans="1:31" x14ac:dyDescent="0.15">
      <c r="A841">
        <v>840</v>
      </c>
      <c r="B841">
        <v>175</v>
      </c>
      <c r="C841">
        <v>3577</v>
      </c>
      <c r="D841" t="s">
        <v>3109</v>
      </c>
      <c r="E841" t="s">
        <v>3110</v>
      </c>
      <c r="F841" t="s">
        <v>54</v>
      </c>
      <c r="I841" t="s">
        <v>5</v>
      </c>
      <c r="K841" t="s">
        <v>5</v>
      </c>
      <c r="N841" t="s">
        <v>7</v>
      </c>
      <c r="Q841">
        <v>0</v>
      </c>
      <c r="S841">
        <v>-1</v>
      </c>
      <c r="T841" t="s">
        <v>5</v>
      </c>
      <c r="U841">
        <v>-1</v>
      </c>
      <c r="V841">
        <v>-1</v>
      </c>
      <c r="W841">
        <v>6.3387000000000002</v>
      </c>
      <c r="Z841">
        <v>-1</v>
      </c>
      <c r="AA841" t="s">
        <v>11</v>
      </c>
      <c r="AC841" t="s">
        <v>38</v>
      </c>
      <c r="AD841" t="s">
        <v>52</v>
      </c>
      <c r="AE841" s="1">
        <v>41845.922581018516</v>
      </c>
    </row>
    <row r="842" spans="1:31" x14ac:dyDescent="0.15">
      <c r="A842">
        <v>841</v>
      </c>
      <c r="B842">
        <v>175</v>
      </c>
      <c r="C842">
        <v>5212</v>
      </c>
      <c r="D842" t="s">
        <v>3133</v>
      </c>
      <c r="E842" t="s">
        <v>3134</v>
      </c>
      <c r="F842" t="s">
        <v>2</v>
      </c>
      <c r="G842" t="s">
        <v>3135</v>
      </c>
      <c r="H842" t="s">
        <v>3136</v>
      </c>
      <c r="I842" t="s">
        <v>5</v>
      </c>
      <c r="K842" t="s">
        <v>6</v>
      </c>
      <c r="L842" t="s">
        <v>3137</v>
      </c>
      <c r="N842" t="s">
        <v>7</v>
      </c>
      <c r="O842" t="s">
        <v>3138</v>
      </c>
      <c r="P842" t="s">
        <v>3139</v>
      </c>
      <c r="Q842">
        <v>62</v>
      </c>
      <c r="R842" t="s">
        <v>3140</v>
      </c>
      <c r="S842">
        <v>-1</v>
      </c>
      <c r="T842" t="s">
        <v>2037</v>
      </c>
      <c r="U842">
        <v>-1</v>
      </c>
      <c r="V842">
        <v>-1</v>
      </c>
      <c r="W842">
        <v>6.3387000000000002</v>
      </c>
      <c r="X842" t="s">
        <v>3141</v>
      </c>
      <c r="Y842" t="s">
        <v>3142</v>
      </c>
      <c r="Z842">
        <v>30826</v>
      </c>
      <c r="AA842" t="s">
        <v>11</v>
      </c>
      <c r="AC842" t="s">
        <v>3143</v>
      </c>
      <c r="AD842" t="s">
        <v>3144</v>
      </c>
      <c r="AE842" s="1">
        <v>41845.922731481478</v>
      </c>
    </row>
    <row r="843" spans="1:31" x14ac:dyDescent="0.15">
      <c r="A843">
        <v>842</v>
      </c>
      <c r="B843">
        <v>175</v>
      </c>
      <c r="C843">
        <v>5212</v>
      </c>
      <c r="D843" t="s">
        <v>3133</v>
      </c>
      <c r="E843" t="s">
        <v>3134</v>
      </c>
      <c r="F843" t="s">
        <v>14</v>
      </c>
      <c r="G843" t="s">
        <v>3145</v>
      </c>
      <c r="H843" t="s">
        <v>3146</v>
      </c>
      <c r="I843" t="s">
        <v>5</v>
      </c>
      <c r="K843" t="s">
        <v>17</v>
      </c>
      <c r="N843" t="s">
        <v>7</v>
      </c>
      <c r="O843" t="s">
        <v>3138</v>
      </c>
      <c r="P843" t="s">
        <v>3147</v>
      </c>
      <c r="Q843">
        <v>63</v>
      </c>
      <c r="S843">
        <v>-1</v>
      </c>
      <c r="T843" t="s">
        <v>3148</v>
      </c>
      <c r="U843">
        <v>1112</v>
      </c>
      <c r="V843">
        <v>-1</v>
      </c>
      <c r="W843">
        <v>6.3387000000000002</v>
      </c>
      <c r="X843" t="s">
        <v>3149</v>
      </c>
      <c r="Y843" t="s">
        <v>3150</v>
      </c>
      <c r="Z843">
        <v>17450</v>
      </c>
      <c r="AA843" t="s">
        <v>11</v>
      </c>
      <c r="AC843" t="s">
        <v>3151</v>
      </c>
      <c r="AD843" t="s">
        <v>3152</v>
      </c>
      <c r="AE843" s="1">
        <v>41845.922789351855</v>
      </c>
    </row>
    <row r="844" spans="1:31" x14ac:dyDescent="0.15">
      <c r="A844">
        <v>843</v>
      </c>
      <c r="B844">
        <v>175</v>
      </c>
      <c r="C844">
        <v>5212</v>
      </c>
      <c r="D844" t="s">
        <v>3133</v>
      </c>
      <c r="E844" t="s">
        <v>3134</v>
      </c>
      <c r="F844" t="s">
        <v>24</v>
      </c>
      <c r="G844" t="s">
        <v>3145</v>
      </c>
      <c r="H844" t="s">
        <v>3146</v>
      </c>
      <c r="I844" t="s">
        <v>5</v>
      </c>
      <c r="K844" t="s">
        <v>17</v>
      </c>
      <c r="N844" t="s">
        <v>7</v>
      </c>
      <c r="O844" t="s">
        <v>3138</v>
      </c>
      <c r="P844" t="s">
        <v>3147</v>
      </c>
      <c r="Q844">
        <v>41</v>
      </c>
      <c r="S844">
        <v>-1</v>
      </c>
      <c r="T844" t="s">
        <v>3148</v>
      </c>
      <c r="U844">
        <v>-1</v>
      </c>
      <c r="V844">
        <v>-1</v>
      </c>
      <c r="W844">
        <v>6.3387000000000002</v>
      </c>
      <c r="X844" t="s">
        <v>3149</v>
      </c>
      <c r="Y844" t="s">
        <v>3150</v>
      </c>
      <c r="Z844">
        <v>17450</v>
      </c>
      <c r="AA844" t="s">
        <v>11</v>
      </c>
      <c r="AC844" t="s">
        <v>3153</v>
      </c>
      <c r="AD844" t="s">
        <v>3154</v>
      </c>
      <c r="AE844" s="1">
        <v>41845.922824074078</v>
      </c>
    </row>
    <row r="845" spans="1:31" x14ac:dyDescent="0.15">
      <c r="A845">
        <v>844</v>
      </c>
      <c r="B845">
        <v>175</v>
      </c>
      <c r="C845">
        <v>5212</v>
      </c>
      <c r="D845" t="s">
        <v>3133</v>
      </c>
      <c r="E845" t="s">
        <v>3134</v>
      </c>
      <c r="F845" t="s">
        <v>27</v>
      </c>
      <c r="G845" t="s">
        <v>3155</v>
      </c>
      <c r="I845" t="s">
        <v>5</v>
      </c>
      <c r="K845" t="s">
        <v>17</v>
      </c>
      <c r="M845" t="s">
        <v>5</v>
      </c>
      <c r="N845" t="s">
        <v>7</v>
      </c>
      <c r="P845" t="s">
        <v>3156</v>
      </c>
      <c r="Q845">
        <v>1</v>
      </c>
      <c r="R845" t="s">
        <v>3157</v>
      </c>
      <c r="S845">
        <v>-1</v>
      </c>
      <c r="T845" t="s">
        <v>3148</v>
      </c>
      <c r="U845">
        <v>-1</v>
      </c>
      <c r="V845">
        <v>-1</v>
      </c>
      <c r="W845">
        <v>6.3387000000000002</v>
      </c>
      <c r="Y845" t="s">
        <v>3158</v>
      </c>
      <c r="Z845">
        <v>20316</v>
      </c>
      <c r="AA845" t="s">
        <v>11</v>
      </c>
      <c r="AB845" t="s">
        <v>3159</v>
      </c>
      <c r="AC845" t="s">
        <v>3160</v>
      </c>
      <c r="AD845" t="s">
        <v>3161</v>
      </c>
      <c r="AE845" s="1">
        <v>41845.922835648147</v>
      </c>
    </row>
    <row r="846" spans="1:31" x14ac:dyDescent="0.15">
      <c r="A846">
        <v>845</v>
      </c>
      <c r="B846">
        <v>175</v>
      </c>
      <c r="C846">
        <v>5212</v>
      </c>
      <c r="D846" t="s">
        <v>3133</v>
      </c>
      <c r="E846" t="s">
        <v>3134</v>
      </c>
      <c r="F846" t="s">
        <v>36</v>
      </c>
      <c r="I846" t="s">
        <v>5</v>
      </c>
      <c r="K846" t="s">
        <v>5</v>
      </c>
      <c r="N846" t="s">
        <v>7</v>
      </c>
      <c r="Q846">
        <v>0</v>
      </c>
      <c r="S846">
        <v>-1</v>
      </c>
      <c r="T846" t="s">
        <v>5</v>
      </c>
      <c r="U846">
        <v>-1</v>
      </c>
      <c r="V846">
        <v>-1</v>
      </c>
      <c r="W846">
        <v>6.3387000000000002</v>
      </c>
      <c r="Z846">
        <v>-1</v>
      </c>
      <c r="AA846" t="s">
        <v>11</v>
      </c>
      <c r="AC846" t="s">
        <v>38</v>
      </c>
      <c r="AD846" t="s">
        <v>52</v>
      </c>
      <c r="AE846" s="1">
        <v>41845.922858796293</v>
      </c>
    </row>
    <row r="847" spans="1:31" x14ac:dyDescent="0.15">
      <c r="A847">
        <v>846</v>
      </c>
      <c r="B847">
        <v>175</v>
      </c>
      <c r="C847">
        <v>5212</v>
      </c>
      <c r="D847" t="s">
        <v>3133</v>
      </c>
      <c r="E847" t="s">
        <v>3134</v>
      </c>
      <c r="F847" t="s">
        <v>40</v>
      </c>
      <c r="I847" t="s">
        <v>5</v>
      </c>
      <c r="K847" t="s">
        <v>5</v>
      </c>
      <c r="N847" t="s">
        <v>7</v>
      </c>
      <c r="Q847">
        <v>0</v>
      </c>
      <c r="S847">
        <v>-1</v>
      </c>
      <c r="T847" t="s">
        <v>5</v>
      </c>
      <c r="U847">
        <v>-1</v>
      </c>
      <c r="V847">
        <v>-1</v>
      </c>
      <c r="W847">
        <v>6.3387000000000002</v>
      </c>
      <c r="Z847">
        <v>-1</v>
      </c>
      <c r="AA847" t="s">
        <v>11</v>
      </c>
      <c r="AC847" t="s">
        <v>38</v>
      </c>
      <c r="AD847" t="s">
        <v>52</v>
      </c>
      <c r="AE847" s="1">
        <v>41845.92287037037</v>
      </c>
    </row>
    <row r="848" spans="1:31" x14ac:dyDescent="0.15">
      <c r="A848">
        <v>847</v>
      </c>
      <c r="B848">
        <v>175</v>
      </c>
      <c r="C848">
        <v>5212</v>
      </c>
      <c r="D848" t="s">
        <v>3133</v>
      </c>
      <c r="E848" t="s">
        <v>3134</v>
      </c>
      <c r="F848" t="s">
        <v>49</v>
      </c>
      <c r="G848" t="s">
        <v>3145</v>
      </c>
      <c r="H848" t="s">
        <v>3146</v>
      </c>
      <c r="I848" t="s">
        <v>5</v>
      </c>
      <c r="K848" t="s">
        <v>5</v>
      </c>
      <c r="N848" t="s">
        <v>7</v>
      </c>
      <c r="O848" t="s">
        <v>3138</v>
      </c>
      <c r="P848" t="s">
        <v>3147</v>
      </c>
      <c r="Q848">
        <v>14</v>
      </c>
      <c r="T848" t="s">
        <v>5</v>
      </c>
      <c r="U848">
        <v>-1</v>
      </c>
      <c r="V848">
        <v>-1</v>
      </c>
      <c r="W848">
        <v>6.3387000000000002</v>
      </c>
      <c r="X848" t="s">
        <v>3149</v>
      </c>
      <c r="Y848" t="s">
        <v>3150</v>
      </c>
      <c r="Z848">
        <v>17450</v>
      </c>
      <c r="AA848" t="s">
        <v>11</v>
      </c>
      <c r="AC848" t="s">
        <v>3162</v>
      </c>
      <c r="AD848" t="s">
        <v>3163</v>
      </c>
      <c r="AE848" s="1">
        <v>41845.922893518517</v>
      </c>
    </row>
    <row r="849" spans="1:31" x14ac:dyDescent="0.15">
      <c r="A849">
        <v>848</v>
      </c>
      <c r="B849">
        <v>175</v>
      </c>
      <c r="C849">
        <v>5212</v>
      </c>
      <c r="D849" t="s">
        <v>3133</v>
      </c>
      <c r="E849" t="s">
        <v>3134</v>
      </c>
      <c r="F849" t="s">
        <v>51</v>
      </c>
      <c r="G849" t="s">
        <v>3135</v>
      </c>
      <c r="H849" t="s">
        <v>3136</v>
      </c>
      <c r="I849" t="s">
        <v>5</v>
      </c>
      <c r="K849" t="s">
        <v>5</v>
      </c>
      <c r="N849" t="s">
        <v>7</v>
      </c>
      <c r="O849" t="s">
        <v>3138</v>
      </c>
      <c r="P849" t="s">
        <v>3139</v>
      </c>
      <c r="Q849">
        <v>4</v>
      </c>
      <c r="S849">
        <v>-1</v>
      </c>
      <c r="T849" t="s">
        <v>5</v>
      </c>
      <c r="U849">
        <v>-1</v>
      </c>
      <c r="V849">
        <v>-1</v>
      </c>
      <c r="W849">
        <v>6.3387000000000002</v>
      </c>
      <c r="Y849" t="s">
        <v>3142</v>
      </c>
      <c r="Z849">
        <v>-1</v>
      </c>
      <c r="AA849" t="s">
        <v>11</v>
      </c>
      <c r="AC849" t="s">
        <v>3164</v>
      </c>
      <c r="AD849" t="s">
        <v>3165</v>
      </c>
      <c r="AE849" s="1">
        <v>41845.92291666667</v>
      </c>
    </row>
    <row r="850" spans="1:31" x14ac:dyDescent="0.15">
      <c r="A850">
        <v>849</v>
      </c>
      <c r="B850">
        <v>175</v>
      </c>
      <c r="C850">
        <v>5212</v>
      </c>
      <c r="D850" t="s">
        <v>3133</v>
      </c>
      <c r="E850" t="s">
        <v>3134</v>
      </c>
      <c r="F850" t="s">
        <v>53</v>
      </c>
      <c r="I850" t="s">
        <v>5</v>
      </c>
      <c r="K850" t="s">
        <v>5</v>
      </c>
      <c r="N850" t="s">
        <v>7</v>
      </c>
      <c r="Q850">
        <v>0</v>
      </c>
      <c r="S850">
        <v>-1</v>
      </c>
      <c r="T850" t="s">
        <v>5</v>
      </c>
      <c r="U850">
        <v>-1</v>
      </c>
      <c r="V850">
        <v>-1</v>
      </c>
      <c r="W850">
        <v>6.3387000000000002</v>
      </c>
      <c r="Z850">
        <v>-1</v>
      </c>
      <c r="AA850" t="s">
        <v>11</v>
      </c>
      <c r="AC850" t="s">
        <v>38</v>
      </c>
      <c r="AD850" t="s">
        <v>52</v>
      </c>
      <c r="AE850" s="1">
        <v>41845.92292824074</v>
      </c>
    </row>
    <row r="851" spans="1:31" x14ac:dyDescent="0.15">
      <c r="A851">
        <v>850</v>
      </c>
      <c r="B851">
        <v>175</v>
      </c>
      <c r="C851">
        <v>5212</v>
      </c>
      <c r="D851" t="s">
        <v>3133</v>
      </c>
      <c r="E851" t="s">
        <v>3134</v>
      </c>
      <c r="F851" t="s">
        <v>54</v>
      </c>
      <c r="I851" t="s">
        <v>5</v>
      </c>
      <c r="K851" t="s">
        <v>5</v>
      </c>
      <c r="N851" t="s">
        <v>7</v>
      </c>
      <c r="Q851">
        <v>0</v>
      </c>
      <c r="S851">
        <v>-1</v>
      </c>
      <c r="T851" t="s">
        <v>5</v>
      </c>
      <c r="U851">
        <v>-1</v>
      </c>
      <c r="V851">
        <v>-1</v>
      </c>
      <c r="W851">
        <v>6.3387000000000002</v>
      </c>
      <c r="Z851">
        <v>-1</v>
      </c>
      <c r="AA851" t="s">
        <v>11</v>
      </c>
      <c r="AC851" t="s">
        <v>38</v>
      </c>
      <c r="AD851" t="s">
        <v>52</v>
      </c>
      <c r="AE851" s="1">
        <v>41845.922951388886</v>
      </c>
    </row>
    <row r="852" spans="1:31" x14ac:dyDescent="0.15">
      <c r="A852">
        <v>851</v>
      </c>
      <c r="B852">
        <v>175</v>
      </c>
      <c r="C852">
        <v>5272</v>
      </c>
      <c r="D852" t="s">
        <v>3166</v>
      </c>
      <c r="E852" t="s">
        <v>3167</v>
      </c>
      <c r="F852" t="s">
        <v>2</v>
      </c>
      <c r="G852" t="s">
        <v>3168</v>
      </c>
      <c r="H852" t="s">
        <v>3169</v>
      </c>
      <c r="I852" t="s">
        <v>5</v>
      </c>
      <c r="K852" t="s">
        <v>6</v>
      </c>
      <c r="L852" t="s">
        <v>3170</v>
      </c>
      <c r="N852" t="s">
        <v>7</v>
      </c>
      <c r="O852" t="s">
        <v>3171</v>
      </c>
      <c r="P852" t="s">
        <v>3172</v>
      </c>
      <c r="Q852">
        <v>82</v>
      </c>
      <c r="R852" t="s">
        <v>1735</v>
      </c>
      <c r="S852">
        <v>50</v>
      </c>
      <c r="T852" t="s">
        <v>5</v>
      </c>
      <c r="U852">
        <v>-1</v>
      </c>
      <c r="V852">
        <v>-1</v>
      </c>
      <c r="W852">
        <v>6.3387000000000002</v>
      </c>
      <c r="X852" t="s">
        <v>3173</v>
      </c>
      <c r="Y852" t="s">
        <v>3174</v>
      </c>
      <c r="Z852">
        <v>28128</v>
      </c>
      <c r="AA852" t="s">
        <v>11</v>
      </c>
      <c r="AC852" t="s">
        <v>3175</v>
      </c>
      <c r="AD852" t="s">
        <v>3176</v>
      </c>
      <c r="AE852" s="1">
        <v>41845.923101851855</v>
      </c>
    </row>
    <row r="853" spans="1:31" x14ac:dyDescent="0.15">
      <c r="A853">
        <v>852</v>
      </c>
      <c r="B853">
        <v>175</v>
      </c>
      <c r="C853">
        <v>5272</v>
      </c>
      <c r="D853" t="s">
        <v>3166</v>
      </c>
      <c r="E853" t="s">
        <v>3167</v>
      </c>
      <c r="F853" t="s">
        <v>14</v>
      </c>
      <c r="G853" t="s">
        <v>3177</v>
      </c>
      <c r="H853" t="s">
        <v>3178</v>
      </c>
      <c r="I853" t="s">
        <v>5</v>
      </c>
      <c r="K853" t="s">
        <v>17</v>
      </c>
      <c r="L853" t="s">
        <v>3179</v>
      </c>
      <c r="N853" t="s">
        <v>7</v>
      </c>
      <c r="O853" t="s">
        <v>3180</v>
      </c>
      <c r="P853" t="s">
        <v>3181</v>
      </c>
      <c r="Q853">
        <v>84</v>
      </c>
      <c r="S853">
        <v>50</v>
      </c>
      <c r="T853" t="s">
        <v>3182</v>
      </c>
      <c r="U853">
        <v>-1</v>
      </c>
      <c r="V853">
        <v>-1</v>
      </c>
      <c r="W853">
        <v>6.3387000000000002</v>
      </c>
      <c r="X853" t="s">
        <v>3173</v>
      </c>
      <c r="Y853" t="s">
        <v>3183</v>
      </c>
      <c r="Z853">
        <v>24960</v>
      </c>
      <c r="AA853" t="s">
        <v>11</v>
      </c>
      <c r="AC853" t="s">
        <v>3184</v>
      </c>
      <c r="AD853" t="s">
        <v>3185</v>
      </c>
      <c r="AE853" s="1">
        <v>41845.923182870371</v>
      </c>
    </row>
    <row r="854" spans="1:31" x14ac:dyDescent="0.15">
      <c r="A854">
        <v>853</v>
      </c>
      <c r="B854">
        <v>175</v>
      </c>
      <c r="C854">
        <v>5272</v>
      </c>
      <c r="D854" t="s">
        <v>3166</v>
      </c>
      <c r="E854" t="s">
        <v>3167</v>
      </c>
      <c r="F854" t="s">
        <v>24</v>
      </c>
      <c r="G854" t="s">
        <v>3177</v>
      </c>
      <c r="H854" t="s">
        <v>3178</v>
      </c>
      <c r="I854" t="s">
        <v>5</v>
      </c>
      <c r="K854" t="s">
        <v>17</v>
      </c>
      <c r="L854" t="s">
        <v>3179</v>
      </c>
      <c r="N854" t="s">
        <v>7</v>
      </c>
      <c r="O854" t="s">
        <v>3180</v>
      </c>
      <c r="P854" t="s">
        <v>3181</v>
      </c>
      <c r="Q854">
        <v>60</v>
      </c>
      <c r="S854">
        <v>50</v>
      </c>
      <c r="T854" t="s">
        <v>3182</v>
      </c>
      <c r="U854">
        <v>-1</v>
      </c>
      <c r="V854">
        <v>-1</v>
      </c>
      <c r="W854">
        <v>6.3387000000000002</v>
      </c>
      <c r="X854" t="s">
        <v>3173</v>
      </c>
      <c r="Y854" t="s">
        <v>3183</v>
      </c>
      <c r="Z854">
        <v>24960</v>
      </c>
      <c r="AA854" t="s">
        <v>11</v>
      </c>
      <c r="AC854" t="s">
        <v>3186</v>
      </c>
      <c r="AD854" t="s">
        <v>3187</v>
      </c>
      <c r="AE854" s="1">
        <v>41845.923229166663</v>
      </c>
    </row>
    <row r="855" spans="1:31" x14ac:dyDescent="0.15">
      <c r="A855">
        <v>854</v>
      </c>
      <c r="B855">
        <v>175</v>
      </c>
      <c r="C855">
        <v>5272</v>
      </c>
      <c r="D855" t="s">
        <v>3166</v>
      </c>
      <c r="E855" t="s">
        <v>3167</v>
      </c>
      <c r="F855" t="s">
        <v>27</v>
      </c>
      <c r="G855" t="s">
        <v>3188</v>
      </c>
      <c r="I855" t="s">
        <v>5</v>
      </c>
      <c r="K855" t="s">
        <v>17</v>
      </c>
      <c r="L855" t="s">
        <v>1544</v>
      </c>
      <c r="M855" t="s">
        <v>5</v>
      </c>
      <c r="N855" t="s">
        <v>7</v>
      </c>
      <c r="P855" t="s">
        <v>3189</v>
      </c>
      <c r="Q855">
        <v>7</v>
      </c>
      <c r="R855" t="s">
        <v>3190</v>
      </c>
      <c r="S855">
        <v>100</v>
      </c>
      <c r="T855" t="s">
        <v>238</v>
      </c>
      <c r="U855">
        <v>-1</v>
      </c>
      <c r="V855">
        <v>-1</v>
      </c>
      <c r="W855">
        <v>6.3387000000000002</v>
      </c>
      <c r="Y855" t="s">
        <v>3191</v>
      </c>
      <c r="Z855">
        <v>40790</v>
      </c>
      <c r="AA855" t="s">
        <v>11</v>
      </c>
      <c r="AC855" t="s">
        <v>3192</v>
      </c>
      <c r="AD855" t="s">
        <v>3193</v>
      </c>
      <c r="AE855" s="1">
        <v>41845.92328703704</v>
      </c>
    </row>
    <row r="856" spans="1:31" x14ac:dyDescent="0.15">
      <c r="A856">
        <v>855</v>
      </c>
      <c r="B856">
        <v>175</v>
      </c>
      <c r="C856">
        <v>5272</v>
      </c>
      <c r="D856" t="s">
        <v>3166</v>
      </c>
      <c r="E856" t="s">
        <v>3167</v>
      </c>
      <c r="F856" t="s">
        <v>36</v>
      </c>
      <c r="G856" t="s">
        <v>3168</v>
      </c>
      <c r="H856" t="s">
        <v>3169</v>
      </c>
      <c r="I856" t="s">
        <v>5</v>
      </c>
      <c r="K856" t="s">
        <v>5</v>
      </c>
      <c r="N856" t="s">
        <v>7</v>
      </c>
      <c r="O856" t="s">
        <v>3171</v>
      </c>
      <c r="P856" t="s">
        <v>3172</v>
      </c>
      <c r="Q856">
        <v>1</v>
      </c>
      <c r="S856">
        <v>50</v>
      </c>
      <c r="T856" t="s">
        <v>5</v>
      </c>
      <c r="U856">
        <v>-1</v>
      </c>
      <c r="V856">
        <v>-1</v>
      </c>
      <c r="W856">
        <v>6.3387000000000002</v>
      </c>
      <c r="X856" t="s">
        <v>3173</v>
      </c>
      <c r="Y856" t="s">
        <v>3174</v>
      </c>
      <c r="Z856">
        <v>28128</v>
      </c>
      <c r="AA856" t="s">
        <v>11</v>
      </c>
      <c r="AC856" t="s">
        <v>3194</v>
      </c>
      <c r="AD856" t="s">
        <v>3195</v>
      </c>
      <c r="AE856" s="1">
        <v>41845.923310185186</v>
      </c>
    </row>
    <row r="857" spans="1:31" x14ac:dyDescent="0.15">
      <c r="A857">
        <v>856</v>
      </c>
      <c r="B857">
        <v>175</v>
      </c>
      <c r="C857">
        <v>5272</v>
      </c>
      <c r="D857" t="s">
        <v>3166</v>
      </c>
      <c r="E857" t="s">
        <v>3167</v>
      </c>
      <c r="F857" t="s">
        <v>40</v>
      </c>
      <c r="G857" t="s">
        <v>3196</v>
      </c>
      <c r="H857" t="s">
        <v>3197</v>
      </c>
      <c r="I857" t="s">
        <v>312</v>
      </c>
      <c r="K857" t="s">
        <v>6</v>
      </c>
      <c r="N857" t="s">
        <v>7</v>
      </c>
      <c r="O857" t="s">
        <v>3198</v>
      </c>
      <c r="P857" t="s">
        <v>3199</v>
      </c>
      <c r="Q857">
        <v>5</v>
      </c>
      <c r="R857" t="s">
        <v>3200</v>
      </c>
      <c r="S857">
        <v>-1</v>
      </c>
      <c r="T857" t="s">
        <v>5</v>
      </c>
      <c r="U857">
        <v>-1</v>
      </c>
      <c r="V857">
        <v>-1</v>
      </c>
      <c r="W857">
        <v>6.3387000000000002</v>
      </c>
      <c r="Y857" t="s">
        <v>3201</v>
      </c>
      <c r="Z857">
        <v>250</v>
      </c>
      <c r="AA857" t="s">
        <v>11</v>
      </c>
      <c r="AC857" t="s">
        <v>3202</v>
      </c>
      <c r="AD857" t="s">
        <v>3203</v>
      </c>
      <c r="AE857" s="1">
        <v>41845.923321759263</v>
      </c>
    </row>
    <row r="858" spans="1:31" x14ac:dyDescent="0.15">
      <c r="A858">
        <v>857</v>
      </c>
      <c r="B858">
        <v>175</v>
      </c>
      <c r="C858">
        <v>5272</v>
      </c>
      <c r="D858" t="s">
        <v>3166</v>
      </c>
      <c r="E858" t="s">
        <v>3167</v>
      </c>
      <c r="F858" t="s">
        <v>49</v>
      </c>
      <c r="G858" t="s">
        <v>3177</v>
      </c>
      <c r="H858" t="s">
        <v>3178</v>
      </c>
      <c r="I858" t="s">
        <v>5</v>
      </c>
      <c r="K858" t="s">
        <v>5</v>
      </c>
      <c r="N858" t="s">
        <v>7</v>
      </c>
      <c r="O858" t="s">
        <v>3180</v>
      </c>
      <c r="P858" t="s">
        <v>3181</v>
      </c>
      <c r="Q858">
        <v>19</v>
      </c>
      <c r="T858" t="s">
        <v>5</v>
      </c>
      <c r="U858">
        <v>-1</v>
      </c>
      <c r="V858">
        <v>-1</v>
      </c>
      <c r="W858">
        <v>6.3387000000000002</v>
      </c>
      <c r="X858" t="s">
        <v>3173</v>
      </c>
      <c r="Y858" t="s">
        <v>3183</v>
      </c>
      <c r="Z858">
        <v>24960</v>
      </c>
      <c r="AA858" t="s">
        <v>11</v>
      </c>
      <c r="AC858" t="s">
        <v>3204</v>
      </c>
      <c r="AD858" t="s">
        <v>3205</v>
      </c>
      <c r="AE858" s="1">
        <v>41845.923368055555</v>
      </c>
    </row>
    <row r="859" spans="1:31" x14ac:dyDescent="0.15">
      <c r="A859">
        <v>858</v>
      </c>
      <c r="B859">
        <v>175</v>
      </c>
      <c r="C859">
        <v>5272</v>
      </c>
      <c r="D859" t="s">
        <v>3166</v>
      </c>
      <c r="E859" t="s">
        <v>3167</v>
      </c>
      <c r="F859" t="s">
        <v>51</v>
      </c>
      <c r="I859" t="s">
        <v>5</v>
      </c>
      <c r="K859" t="s">
        <v>5</v>
      </c>
      <c r="N859" t="s">
        <v>7</v>
      </c>
      <c r="Q859">
        <v>0</v>
      </c>
      <c r="S859">
        <v>-1</v>
      </c>
      <c r="T859" t="s">
        <v>5</v>
      </c>
      <c r="U859">
        <v>-1</v>
      </c>
      <c r="V859">
        <v>-1</v>
      </c>
      <c r="W859">
        <v>6.3387000000000002</v>
      </c>
      <c r="Z859">
        <v>-1</v>
      </c>
      <c r="AA859" t="s">
        <v>11</v>
      </c>
      <c r="AC859" t="s">
        <v>38</v>
      </c>
      <c r="AD859" t="s">
        <v>52</v>
      </c>
      <c r="AE859" s="1">
        <v>41845.923379629632</v>
      </c>
    </row>
    <row r="860" spans="1:31" x14ac:dyDescent="0.15">
      <c r="A860">
        <v>859</v>
      </c>
      <c r="B860">
        <v>175</v>
      </c>
      <c r="C860">
        <v>5272</v>
      </c>
      <c r="D860" t="s">
        <v>3166</v>
      </c>
      <c r="E860" t="s">
        <v>3167</v>
      </c>
      <c r="F860" t="s">
        <v>53</v>
      </c>
      <c r="I860" t="s">
        <v>5</v>
      </c>
      <c r="K860" t="s">
        <v>5</v>
      </c>
      <c r="N860" t="s">
        <v>7</v>
      </c>
      <c r="Q860">
        <v>0</v>
      </c>
      <c r="S860">
        <v>-1</v>
      </c>
      <c r="T860" t="s">
        <v>5</v>
      </c>
      <c r="U860">
        <v>-1</v>
      </c>
      <c r="V860">
        <v>-1</v>
      </c>
      <c r="W860">
        <v>6.3387000000000002</v>
      </c>
      <c r="Z860">
        <v>-1</v>
      </c>
      <c r="AA860" t="s">
        <v>11</v>
      </c>
      <c r="AC860" t="s">
        <v>38</v>
      </c>
      <c r="AD860" t="s">
        <v>52</v>
      </c>
      <c r="AE860" s="1">
        <v>41845.923391203702</v>
      </c>
    </row>
    <row r="861" spans="1:31" x14ac:dyDescent="0.15">
      <c r="A861">
        <v>860</v>
      </c>
      <c r="B861">
        <v>175</v>
      </c>
      <c r="C861">
        <v>5272</v>
      </c>
      <c r="D861" t="s">
        <v>3166</v>
      </c>
      <c r="E861" t="s">
        <v>3167</v>
      </c>
      <c r="F861" t="s">
        <v>54</v>
      </c>
      <c r="I861" t="s">
        <v>5</v>
      </c>
      <c r="K861" t="s">
        <v>5</v>
      </c>
      <c r="N861" t="s">
        <v>7</v>
      </c>
      <c r="Q861">
        <v>0</v>
      </c>
      <c r="S861">
        <v>-1</v>
      </c>
      <c r="T861" t="s">
        <v>5</v>
      </c>
      <c r="U861">
        <v>-1</v>
      </c>
      <c r="V861">
        <v>-1</v>
      </c>
      <c r="W861">
        <v>6.3387000000000002</v>
      </c>
      <c r="Z861">
        <v>-1</v>
      </c>
      <c r="AA861" t="s">
        <v>11</v>
      </c>
      <c r="AC861" t="s">
        <v>38</v>
      </c>
      <c r="AD861" t="s">
        <v>52</v>
      </c>
      <c r="AE861" s="1">
        <v>41845.923402777778</v>
      </c>
    </row>
    <row r="862" spans="1:31" x14ac:dyDescent="0.15">
      <c r="A862">
        <v>861</v>
      </c>
      <c r="B862">
        <v>175</v>
      </c>
      <c r="C862">
        <v>4698</v>
      </c>
      <c r="D862" t="s">
        <v>3206</v>
      </c>
      <c r="E862" t="s">
        <v>3207</v>
      </c>
      <c r="F862" t="s">
        <v>2</v>
      </c>
      <c r="G862" t="s">
        <v>3208</v>
      </c>
      <c r="H862" t="s">
        <v>3209</v>
      </c>
      <c r="I862" t="s">
        <v>5</v>
      </c>
      <c r="K862" t="s">
        <v>6</v>
      </c>
      <c r="L862" t="s">
        <v>3210</v>
      </c>
      <c r="N862" t="s">
        <v>7</v>
      </c>
      <c r="P862" t="s">
        <v>3211</v>
      </c>
      <c r="Q862">
        <v>3</v>
      </c>
      <c r="S862">
        <v>-1</v>
      </c>
      <c r="T862" t="s">
        <v>5</v>
      </c>
      <c r="U862">
        <v>-1</v>
      </c>
      <c r="V862">
        <v>-1</v>
      </c>
      <c r="W862">
        <v>6.3387000000000002</v>
      </c>
      <c r="X862" t="s">
        <v>3212</v>
      </c>
      <c r="Y862" t="s">
        <v>3213</v>
      </c>
      <c r="Z862">
        <v>10005</v>
      </c>
      <c r="AA862" t="s">
        <v>11</v>
      </c>
      <c r="AC862" t="s">
        <v>3214</v>
      </c>
      <c r="AD862" t="s">
        <v>3215</v>
      </c>
      <c r="AE862" s="1">
        <v>41845.923495370371</v>
      </c>
    </row>
    <row r="863" spans="1:31" x14ac:dyDescent="0.15">
      <c r="A863">
        <v>862</v>
      </c>
      <c r="B863">
        <v>175</v>
      </c>
      <c r="C863">
        <v>4698</v>
      </c>
      <c r="D863" t="s">
        <v>3206</v>
      </c>
      <c r="E863" t="s">
        <v>3207</v>
      </c>
      <c r="F863" t="s">
        <v>14</v>
      </c>
      <c r="I863" t="s">
        <v>5</v>
      </c>
      <c r="K863" t="s">
        <v>5</v>
      </c>
      <c r="N863" t="s">
        <v>7</v>
      </c>
      <c r="Q863">
        <v>0</v>
      </c>
      <c r="S863">
        <v>-1</v>
      </c>
      <c r="T863" t="s">
        <v>5</v>
      </c>
      <c r="U863">
        <v>-1</v>
      </c>
      <c r="V863">
        <v>-1</v>
      </c>
      <c r="W863">
        <v>6.3387000000000002</v>
      </c>
      <c r="Z863">
        <v>-1</v>
      </c>
      <c r="AA863" t="s">
        <v>11</v>
      </c>
      <c r="AC863" t="s">
        <v>38</v>
      </c>
      <c r="AD863" t="s">
        <v>52</v>
      </c>
      <c r="AE863" s="1">
        <v>41845.923506944448</v>
      </c>
    </row>
    <row r="864" spans="1:31" x14ac:dyDescent="0.15">
      <c r="A864">
        <v>863</v>
      </c>
      <c r="B864">
        <v>175</v>
      </c>
      <c r="C864">
        <v>4698</v>
      </c>
      <c r="D864" t="s">
        <v>3206</v>
      </c>
      <c r="E864" t="s">
        <v>3207</v>
      </c>
      <c r="F864" t="s">
        <v>24</v>
      </c>
      <c r="I864" t="s">
        <v>5</v>
      </c>
      <c r="K864" t="s">
        <v>5</v>
      </c>
      <c r="N864" t="s">
        <v>7</v>
      </c>
      <c r="Q864">
        <v>0</v>
      </c>
      <c r="S864">
        <v>-1</v>
      </c>
      <c r="T864" t="s">
        <v>5</v>
      </c>
      <c r="U864">
        <v>-1</v>
      </c>
      <c r="V864">
        <v>-1</v>
      </c>
      <c r="W864">
        <v>6.3387000000000002</v>
      </c>
      <c r="Z864">
        <v>-1</v>
      </c>
      <c r="AA864" t="s">
        <v>11</v>
      </c>
      <c r="AC864" t="s">
        <v>38</v>
      </c>
      <c r="AD864" t="s">
        <v>52</v>
      </c>
      <c r="AE864" s="1">
        <v>41845.923518518517</v>
      </c>
    </row>
    <row r="865" spans="1:31" x14ac:dyDescent="0.15">
      <c r="A865">
        <v>864</v>
      </c>
      <c r="B865">
        <v>175</v>
      </c>
      <c r="C865">
        <v>4698</v>
      </c>
      <c r="D865" t="s">
        <v>3206</v>
      </c>
      <c r="E865" t="s">
        <v>3207</v>
      </c>
      <c r="F865" t="s">
        <v>27</v>
      </c>
      <c r="I865" t="s">
        <v>5</v>
      </c>
      <c r="K865" t="s">
        <v>5</v>
      </c>
      <c r="M865" t="s">
        <v>5</v>
      </c>
      <c r="N865" t="s">
        <v>7</v>
      </c>
      <c r="Q865">
        <v>0</v>
      </c>
      <c r="S865">
        <v>-1</v>
      </c>
      <c r="T865" t="s">
        <v>5</v>
      </c>
      <c r="U865">
        <v>-1</v>
      </c>
      <c r="V865">
        <v>-1</v>
      </c>
      <c r="W865">
        <v>6.3387000000000002</v>
      </c>
      <c r="Z865">
        <v>-1</v>
      </c>
      <c r="AA865" t="s">
        <v>11</v>
      </c>
      <c r="AC865" t="s">
        <v>38</v>
      </c>
      <c r="AD865" t="s">
        <v>531</v>
      </c>
      <c r="AE865" s="1">
        <v>41845.923530092594</v>
      </c>
    </row>
    <row r="866" spans="1:31" x14ac:dyDescent="0.15">
      <c r="A866">
        <v>865</v>
      </c>
      <c r="B866">
        <v>175</v>
      </c>
      <c r="C866">
        <v>4698</v>
      </c>
      <c r="D866" t="s">
        <v>3206</v>
      </c>
      <c r="E866" t="s">
        <v>3207</v>
      </c>
      <c r="F866" t="s">
        <v>36</v>
      </c>
      <c r="G866" t="s">
        <v>3208</v>
      </c>
      <c r="H866" t="s">
        <v>3209</v>
      </c>
      <c r="I866" t="s">
        <v>5</v>
      </c>
      <c r="K866" t="s">
        <v>6</v>
      </c>
      <c r="L866" t="s">
        <v>3210</v>
      </c>
      <c r="N866" t="s">
        <v>7</v>
      </c>
      <c r="P866" t="s">
        <v>3211</v>
      </c>
      <c r="Q866">
        <v>23</v>
      </c>
      <c r="S866">
        <v>-1</v>
      </c>
      <c r="T866" t="s">
        <v>5</v>
      </c>
      <c r="U866">
        <v>-1</v>
      </c>
      <c r="V866">
        <v>-1</v>
      </c>
      <c r="W866">
        <v>6.3387000000000002</v>
      </c>
      <c r="X866" t="s">
        <v>3212</v>
      </c>
      <c r="Y866" t="s">
        <v>3213</v>
      </c>
      <c r="Z866">
        <v>10005</v>
      </c>
      <c r="AA866" t="s">
        <v>11</v>
      </c>
      <c r="AC866" t="s">
        <v>3216</v>
      </c>
      <c r="AD866" t="s">
        <v>3217</v>
      </c>
      <c r="AE866" s="1">
        <v>41845.923576388886</v>
      </c>
    </row>
    <row r="867" spans="1:31" x14ac:dyDescent="0.15">
      <c r="A867">
        <v>866</v>
      </c>
      <c r="B867">
        <v>175</v>
      </c>
      <c r="C867">
        <v>4698</v>
      </c>
      <c r="D867" t="s">
        <v>3206</v>
      </c>
      <c r="E867" t="s">
        <v>3207</v>
      </c>
      <c r="F867" t="s">
        <v>40</v>
      </c>
      <c r="I867" t="s">
        <v>5</v>
      </c>
      <c r="K867" t="s">
        <v>5</v>
      </c>
      <c r="N867" t="s">
        <v>7</v>
      </c>
      <c r="Q867">
        <v>0</v>
      </c>
      <c r="S867">
        <v>-1</v>
      </c>
      <c r="T867" t="s">
        <v>5</v>
      </c>
      <c r="U867">
        <v>-1</v>
      </c>
      <c r="V867">
        <v>-1</v>
      </c>
      <c r="W867">
        <v>6.3387000000000002</v>
      </c>
      <c r="Z867">
        <v>-1</v>
      </c>
      <c r="AA867" t="s">
        <v>11</v>
      </c>
      <c r="AC867" t="s">
        <v>38</v>
      </c>
      <c r="AD867" t="s">
        <v>52</v>
      </c>
      <c r="AE867" s="1">
        <v>41845.923587962963</v>
      </c>
    </row>
    <row r="868" spans="1:31" x14ac:dyDescent="0.15">
      <c r="A868">
        <v>867</v>
      </c>
      <c r="B868">
        <v>175</v>
      </c>
      <c r="C868">
        <v>4698</v>
      </c>
      <c r="D868" t="s">
        <v>3206</v>
      </c>
      <c r="E868" t="s">
        <v>3207</v>
      </c>
      <c r="F868" t="s">
        <v>49</v>
      </c>
      <c r="I868" t="s">
        <v>5</v>
      </c>
      <c r="K868" t="s">
        <v>5</v>
      </c>
      <c r="N868" t="s">
        <v>7</v>
      </c>
      <c r="Q868">
        <v>0</v>
      </c>
      <c r="T868" t="s">
        <v>5</v>
      </c>
      <c r="U868">
        <v>-1</v>
      </c>
      <c r="V868">
        <v>-1</v>
      </c>
      <c r="W868">
        <v>6.3387000000000002</v>
      </c>
      <c r="Z868">
        <v>-1</v>
      </c>
      <c r="AA868" t="s">
        <v>11</v>
      </c>
      <c r="AC868" t="s">
        <v>38</v>
      </c>
      <c r="AD868" t="s">
        <v>50</v>
      </c>
      <c r="AE868" s="1">
        <v>41845.923634259256</v>
      </c>
    </row>
    <row r="869" spans="1:31" x14ac:dyDescent="0.15">
      <c r="A869">
        <v>868</v>
      </c>
      <c r="B869">
        <v>175</v>
      </c>
      <c r="C869">
        <v>4698</v>
      </c>
      <c r="D869" t="s">
        <v>3206</v>
      </c>
      <c r="E869" t="s">
        <v>3207</v>
      </c>
      <c r="F869" t="s">
        <v>51</v>
      </c>
      <c r="I869" t="s">
        <v>5</v>
      </c>
      <c r="K869" t="s">
        <v>5</v>
      </c>
      <c r="N869" t="s">
        <v>7</v>
      </c>
      <c r="Q869">
        <v>0</v>
      </c>
      <c r="S869">
        <v>-1</v>
      </c>
      <c r="T869" t="s">
        <v>5</v>
      </c>
      <c r="U869">
        <v>-1</v>
      </c>
      <c r="V869">
        <v>-1</v>
      </c>
      <c r="W869">
        <v>6.3387000000000002</v>
      </c>
      <c r="Z869">
        <v>-1</v>
      </c>
      <c r="AA869" t="s">
        <v>11</v>
      </c>
      <c r="AC869" t="s">
        <v>38</v>
      </c>
      <c r="AD869" t="s">
        <v>52</v>
      </c>
      <c r="AE869" s="1">
        <v>41845.923657407409</v>
      </c>
    </row>
    <row r="870" spans="1:31" x14ac:dyDescent="0.15">
      <c r="A870">
        <v>869</v>
      </c>
      <c r="B870">
        <v>175</v>
      </c>
      <c r="C870">
        <v>4698</v>
      </c>
      <c r="D870" t="s">
        <v>3206</v>
      </c>
      <c r="E870" t="s">
        <v>3207</v>
      </c>
      <c r="F870" t="s">
        <v>53</v>
      </c>
      <c r="I870" t="s">
        <v>5</v>
      </c>
      <c r="K870" t="s">
        <v>5</v>
      </c>
      <c r="N870" t="s">
        <v>7</v>
      </c>
      <c r="Q870">
        <v>0</v>
      </c>
      <c r="S870">
        <v>-1</v>
      </c>
      <c r="T870" t="s">
        <v>5</v>
      </c>
      <c r="U870">
        <v>-1</v>
      </c>
      <c r="V870">
        <v>-1</v>
      </c>
      <c r="W870">
        <v>6.3387000000000002</v>
      </c>
      <c r="Z870">
        <v>-1</v>
      </c>
      <c r="AA870" t="s">
        <v>11</v>
      </c>
      <c r="AC870" t="s">
        <v>38</v>
      </c>
      <c r="AD870" t="s">
        <v>52</v>
      </c>
      <c r="AE870" s="1">
        <v>41845.923668981479</v>
      </c>
    </row>
    <row r="871" spans="1:31" x14ac:dyDescent="0.15">
      <c r="A871">
        <v>870</v>
      </c>
      <c r="B871">
        <v>175</v>
      </c>
      <c r="C871">
        <v>4698</v>
      </c>
      <c r="D871" t="s">
        <v>3206</v>
      </c>
      <c r="E871" t="s">
        <v>3207</v>
      </c>
      <c r="F871" t="s">
        <v>54</v>
      </c>
      <c r="I871" t="s">
        <v>5</v>
      </c>
      <c r="K871" t="s">
        <v>5</v>
      </c>
      <c r="N871" t="s">
        <v>7</v>
      </c>
      <c r="Q871">
        <v>0</v>
      </c>
      <c r="S871">
        <v>-1</v>
      </c>
      <c r="T871" t="s">
        <v>5</v>
      </c>
      <c r="U871">
        <v>-1</v>
      </c>
      <c r="V871">
        <v>-1</v>
      </c>
      <c r="W871">
        <v>6.3387000000000002</v>
      </c>
      <c r="Z871">
        <v>-1</v>
      </c>
      <c r="AA871" t="s">
        <v>11</v>
      </c>
      <c r="AC871" t="s">
        <v>38</v>
      </c>
      <c r="AD871" t="s">
        <v>52</v>
      </c>
      <c r="AE871" s="1">
        <v>41845.923680555556</v>
      </c>
    </row>
    <row r="872" spans="1:31" x14ac:dyDescent="0.15">
      <c r="A872">
        <v>871</v>
      </c>
      <c r="B872">
        <v>175</v>
      </c>
      <c r="C872">
        <v>1166</v>
      </c>
      <c r="D872" t="s">
        <v>3218</v>
      </c>
      <c r="E872" t="s">
        <v>3219</v>
      </c>
      <c r="F872" t="s">
        <v>2</v>
      </c>
      <c r="G872" t="s">
        <v>3220</v>
      </c>
      <c r="H872" t="s">
        <v>3221</v>
      </c>
      <c r="I872" t="s">
        <v>5</v>
      </c>
      <c r="K872" t="s">
        <v>6</v>
      </c>
      <c r="L872" t="s">
        <v>3222</v>
      </c>
      <c r="N872" t="s">
        <v>7</v>
      </c>
      <c r="O872" t="s">
        <v>3223</v>
      </c>
      <c r="P872" t="s">
        <v>3224</v>
      </c>
      <c r="Q872">
        <v>144</v>
      </c>
      <c r="R872" t="s">
        <v>3225</v>
      </c>
      <c r="S872">
        <v>75</v>
      </c>
      <c r="T872" t="s">
        <v>5</v>
      </c>
      <c r="U872">
        <v>-1</v>
      </c>
      <c r="V872">
        <v>-1</v>
      </c>
      <c r="W872">
        <v>6.3387000000000002</v>
      </c>
      <c r="X872" t="s">
        <v>3226</v>
      </c>
      <c r="Y872" t="s">
        <v>3227</v>
      </c>
      <c r="Z872">
        <v>28400</v>
      </c>
      <c r="AA872" t="s">
        <v>11</v>
      </c>
      <c r="AC872" t="s">
        <v>3228</v>
      </c>
      <c r="AD872" t="s">
        <v>3229</v>
      </c>
      <c r="AE872" s="1">
        <v>41845.923796296294</v>
      </c>
    </row>
    <row r="873" spans="1:31" x14ac:dyDescent="0.15">
      <c r="A873">
        <v>872</v>
      </c>
      <c r="B873">
        <v>175</v>
      </c>
      <c r="C873">
        <v>1166</v>
      </c>
      <c r="D873" t="s">
        <v>3218</v>
      </c>
      <c r="E873" t="s">
        <v>3219</v>
      </c>
      <c r="F873" t="s">
        <v>14</v>
      </c>
      <c r="G873" t="s">
        <v>3230</v>
      </c>
      <c r="H873" t="s">
        <v>3231</v>
      </c>
      <c r="I873" t="s">
        <v>5</v>
      </c>
      <c r="K873" t="s">
        <v>17</v>
      </c>
      <c r="L873" t="s">
        <v>3232</v>
      </c>
      <c r="N873" t="s">
        <v>7</v>
      </c>
      <c r="O873" t="s">
        <v>3233</v>
      </c>
      <c r="P873" t="s">
        <v>3234</v>
      </c>
      <c r="Q873">
        <v>71</v>
      </c>
      <c r="S873">
        <v>75</v>
      </c>
      <c r="T873" t="s">
        <v>5</v>
      </c>
      <c r="U873">
        <v>-1</v>
      </c>
      <c r="V873">
        <v>-1</v>
      </c>
      <c r="W873">
        <v>6.3387000000000002</v>
      </c>
      <c r="X873" t="s">
        <v>3226</v>
      </c>
      <c r="Y873" t="s">
        <v>3235</v>
      </c>
      <c r="Z873">
        <v>28400</v>
      </c>
      <c r="AA873" t="s">
        <v>11</v>
      </c>
      <c r="AC873" t="s">
        <v>3236</v>
      </c>
      <c r="AD873" t="s">
        <v>3237</v>
      </c>
      <c r="AE873" s="1">
        <v>41845.923842592594</v>
      </c>
    </row>
    <row r="874" spans="1:31" x14ac:dyDescent="0.15">
      <c r="A874">
        <v>873</v>
      </c>
      <c r="B874">
        <v>175</v>
      </c>
      <c r="C874">
        <v>1166</v>
      </c>
      <c r="D874" t="s">
        <v>3218</v>
      </c>
      <c r="E874" t="s">
        <v>3219</v>
      </c>
      <c r="F874" t="s">
        <v>24</v>
      </c>
      <c r="G874" t="s">
        <v>3230</v>
      </c>
      <c r="H874" t="s">
        <v>3231</v>
      </c>
      <c r="I874" t="s">
        <v>5</v>
      </c>
      <c r="K874" t="s">
        <v>17</v>
      </c>
      <c r="L874" t="s">
        <v>3232</v>
      </c>
      <c r="N874" t="s">
        <v>7</v>
      </c>
      <c r="O874" t="s">
        <v>3233</v>
      </c>
      <c r="P874" t="s">
        <v>3234</v>
      </c>
      <c r="Q874">
        <v>44</v>
      </c>
      <c r="S874">
        <v>75</v>
      </c>
      <c r="T874" t="s">
        <v>5</v>
      </c>
      <c r="U874">
        <v>-1</v>
      </c>
      <c r="V874">
        <v>-1</v>
      </c>
      <c r="W874">
        <v>6.3387000000000002</v>
      </c>
      <c r="X874" t="s">
        <v>3226</v>
      </c>
      <c r="Y874" t="s">
        <v>3235</v>
      </c>
      <c r="Z874">
        <v>28400</v>
      </c>
      <c r="AA874" t="s">
        <v>11</v>
      </c>
      <c r="AC874" t="s">
        <v>3238</v>
      </c>
      <c r="AD874" t="s">
        <v>3239</v>
      </c>
      <c r="AE874" s="1">
        <v>41845.923888888887</v>
      </c>
    </row>
    <row r="875" spans="1:31" x14ac:dyDescent="0.15">
      <c r="A875">
        <v>874</v>
      </c>
      <c r="B875">
        <v>175</v>
      </c>
      <c r="C875">
        <v>1166</v>
      </c>
      <c r="D875" t="s">
        <v>3218</v>
      </c>
      <c r="E875" t="s">
        <v>3219</v>
      </c>
      <c r="F875" t="s">
        <v>27</v>
      </c>
      <c r="G875" t="s">
        <v>3230</v>
      </c>
      <c r="I875" t="s">
        <v>5</v>
      </c>
      <c r="J875" t="s">
        <v>3240</v>
      </c>
      <c r="K875" t="s">
        <v>17</v>
      </c>
      <c r="L875" t="s">
        <v>1040</v>
      </c>
      <c r="M875" t="s">
        <v>5</v>
      </c>
      <c r="N875" t="s">
        <v>7</v>
      </c>
      <c r="O875" t="s">
        <v>3233</v>
      </c>
      <c r="P875" t="s">
        <v>3234</v>
      </c>
      <c r="Q875">
        <v>13</v>
      </c>
      <c r="S875">
        <v>-1</v>
      </c>
      <c r="T875" t="s">
        <v>5</v>
      </c>
      <c r="U875">
        <v>-1</v>
      </c>
      <c r="V875">
        <v>-1</v>
      </c>
      <c r="W875">
        <v>6.3387000000000002</v>
      </c>
      <c r="Y875" t="s">
        <v>3235</v>
      </c>
      <c r="Z875">
        <v>71250</v>
      </c>
      <c r="AA875" t="s">
        <v>11</v>
      </c>
      <c r="AB875" t="s">
        <v>3241</v>
      </c>
      <c r="AC875" t="s">
        <v>3242</v>
      </c>
      <c r="AD875" t="s">
        <v>3243</v>
      </c>
      <c r="AE875" s="1">
        <v>41845.92391203704</v>
      </c>
    </row>
    <row r="876" spans="1:31" x14ac:dyDescent="0.15">
      <c r="A876">
        <v>875</v>
      </c>
      <c r="B876">
        <v>175</v>
      </c>
      <c r="C876">
        <v>1166</v>
      </c>
      <c r="D876" t="s">
        <v>3218</v>
      </c>
      <c r="E876" t="s">
        <v>3219</v>
      </c>
      <c r="F876" t="s">
        <v>36</v>
      </c>
      <c r="G876" t="s">
        <v>3220</v>
      </c>
      <c r="H876" t="s">
        <v>3221</v>
      </c>
      <c r="I876" t="s">
        <v>5</v>
      </c>
      <c r="K876" t="s">
        <v>5</v>
      </c>
      <c r="N876" t="s">
        <v>7</v>
      </c>
      <c r="O876" t="s">
        <v>3223</v>
      </c>
      <c r="P876" t="s">
        <v>3224</v>
      </c>
      <c r="Q876">
        <v>1</v>
      </c>
      <c r="S876">
        <v>75</v>
      </c>
      <c r="T876" t="s">
        <v>5</v>
      </c>
      <c r="U876">
        <v>-1</v>
      </c>
      <c r="V876">
        <v>-1</v>
      </c>
      <c r="W876">
        <v>6.3387000000000002</v>
      </c>
      <c r="Y876" t="s">
        <v>3227</v>
      </c>
      <c r="Z876">
        <v>28400</v>
      </c>
      <c r="AA876" t="s">
        <v>11</v>
      </c>
      <c r="AC876" t="s">
        <v>3244</v>
      </c>
      <c r="AD876" t="s">
        <v>3245</v>
      </c>
      <c r="AE876" s="1">
        <v>41845.92392361111</v>
      </c>
    </row>
    <row r="877" spans="1:31" x14ac:dyDescent="0.15">
      <c r="A877">
        <v>876</v>
      </c>
      <c r="B877">
        <v>175</v>
      </c>
      <c r="C877">
        <v>1166</v>
      </c>
      <c r="D877" t="s">
        <v>3218</v>
      </c>
      <c r="E877" t="s">
        <v>3219</v>
      </c>
      <c r="F877" t="s">
        <v>40</v>
      </c>
      <c r="G877" t="s">
        <v>3246</v>
      </c>
      <c r="H877" t="s">
        <v>3247</v>
      </c>
      <c r="I877" t="s">
        <v>5</v>
      </c>
      <c r="K877" t="s">
        <v>5</v>
      </c>
      <c r="N877" t="s">
        <v>7</v>
      </c>
      <c r="O877" t="s">
        <v>3248</v>
      </c>
      <c r="P877" t="s">
        <v>3249</v>
      </c>
      <c r="Q877">
        <v>6</v>
      </c>
      <c r="R877" t="s">
        <v>3250</v>
      </c>
      <c r="S877">
        <v>100</v>
      </c>
      <c r="T877" t="s">
        <v>5</v>
      </c>
      <c r="U877">
        <v>-1</v>
      </c>
      <c r="V877">
        <v>-1</v>
      </c>
      <c r="W877">
        <v>6.3387000000000002</v>
      </c>
      <c r="Y877" t="s">
        <v>3251</v>
      </c>
      <c r="Z877">
        <v>377</v>
      </c>
      <c r="AA877" t="s">
        <v>11</v>
      </c>
      <c r="AC877" t="s">
        <v>3252</v>
      </c>
      <c r="AD877" t="s">
        <v>3253</v>
      </c>
      <c r="AE877" s="1">
        <v>41845.923946759256</v>
      </c>
    </row>
    <row r="878" spans="1:31" x14ac:dyDescent="0.15">
      <c r="A878">
        <v>877</v>
      </c>
      <c r="B878">
        <v>175</v>
      </c>
      <c r="C878">
        <v>1166</v>
      </c>
      <c r="D878" t="s">
        <v>3218</v>
      </c>
      <c r="E878" t="s">
        <v>3219</v>
      </c>
      <c r="F878" t="s">
        <v>49</v>
      </c>
      <c r="G878" t="s">
        <v>3230</v>
      </c>
      <c r="H878" t="s">
        <v>3231</v>
      </c>
      <c r="I878" t="s">
        <v>5</v>
      </c>
      <c r="K878" t="s">
        <v>5</v>
      </c>
      <c r="N878" t="s">
        <v>7</v>
      </c>
      <c r="O878" t="s">
        <v>3233</v>
      </c>
      <c r="P878" t="s">
        <v>3234</v>
      </c>
      <c r="Q878">
        <v>14</v>
      </c>
      <c r="T878" t="s">
        <v>5</v>
      </c>
      <c r="U878">
        <v>-1</v>
      </c>
      <c r="V878">
        <v>-1</v>
      </c>
      <c r="W878">
        <v>6.3387000000000002</v>
      </c>
      <c r="X878" t="s">
        <v>3226</v>
      </c>
      <c r="Y878" t="s">
        <v>3235</v>
      </c>
      <c r="Z878">
        <v>28400</v>
      </c>
      <c r="AA878" t="s">
        <v>11</v>
      </c>
      <c r="AC878" t="s">
        <v>3254</v>
      </c>
      <c r="AD878" t="s">
        <v>3255</v>
      </c>
      <c r="AE878" s="1">
        <v>41845.923981481479</v>
      </c>
    </row>
    <row r="879" spans="1:31" x14ac:dyDescent="0.15">
      <c r="A879">
        <v>878</v>
      </c>
      <c r="B879">
        <v>175</v>
      </c>
      <c r="C879">
        <v>1166</v>
      </c>
      <c r="D879" t="s">
        <v>3218</v>
      </c>
      <c r="E879" t="s">
        <v>3219</v>
      </c>
      <c r="F879" t="s">
        <v>51</v>
      </c>
      <c r="G879" t="s">
        <v>3220</v>
      </c>
      <c r="H879" t="s">
        <v>3221</v>
      </c>
      <c r="I879" t="s">
        <v>5</v>
      </c>
      <c r="K879" t="s">
        <v>5</v>
      </c>
      <c r="N879" t="s">
        <v>7</v>
      </c>
      <c r="O879" t="s">
        <v>3223</v>
      </c>
      <c r="P879" t="s">
        <v>3224</v>
      </c>
      <c r="Q879">
        <v>1</v>
      </c>
      <c r="S879">
        <v>-1</v>
      </c>
      <c r="T879" t="s">
        <v>5</v>
      </c>
      <c r="U879">
        <v>-1</v>
      </c>
      <c r="V879">
        <v>-1</v>
      </c>
      <c r="W879">
        <v>6.3387000000000002</v>
      </c>
      <c r="Y879" t="s">
        <v>3227</v>
      </c>
      <c r="Z879">
        <v>-1</v>
      </c>
      <c r="AA879" t="s">
        <v>11</v>
      </c>
      <c r="AC879" t="s">
        <v>3256</v>
      </c>
      <c r="AD879" t="s">
        <v>3257</v>
      </c>
      <c r="AE879" s="1">
        <v>41845.923993055556</v>
      </c>
    </row>
    <row r="880" spans="1:31" x14ac:dyDescent="0.15">
      <c r="A880">
        <v>879</v>
      </c>
      <c r="B880">
        <v>175</v>
      </c>
      <c r="C880">
        <v>1166</v>
      </c>
      <c r="D880" t="s">
        <v>3218</v>
      </c>
      <c r="E880" t="s">
        <v>3219</v>
      </c>
      <c r="F880" t="s">
        <v>53</v>
      </c>
      <c r="I880" t="s">
        <v>5</v>
      </c>
      <c r="K880" t="s">
        <v>5</v>
      </c>
      <c r="N880" t="s">
        <v>7</v>
      </c>
      <c r="Q880">
        <v>0</v>
      </c>
      <c r="S880">
        <v>-1</v>
      </c>
      <c r="T880" t="s">
        <v>5</v>
      </c>
      <c r="U880">
        <v>-1</v>
      </c>
      <c r="V880">
        <v>-1</v>
      </c>
      <c r="W880">
        <v>6.3387000000000002</v>
      </c>
      <c r="Z880">
        <v>-1</v>
      </c>
      <c r="AA880" t="s">
        <v>11</v>
      </c>
      <c r="AC880" t="s">
        <v>38</v>
      </c>
      <c r="AD880" t="s">
        <v>52</v>
      </c>
      <c r="AE880" s="1">
        <v>41845.924004629633</v>
      </c>
    </row>
    <row r="881" spans="1:31" x14ac:dyDescent="0.15">
      <c r="A881">
        <v>880</v>
      </c>
      <c r="B881">
        <v>175</v>
      </c>
      <c r="C881">
        <v>1166</v>
      </c>
      <c r="D881" t="s">
        <v>3218</v>
      </c>
      <c r="E881" t="s">
        <v>3219</v>
      </c>
      <c r="F881" t="s">
        <v>54</v>
      </c>
      <c r="I881" t="s">
        <v>5</v>
      </c>
      <c r="K881" t="s">
        <v>5</v>
      </c>
      <c r="N881" t="s">
        <v>7</v>
      </c>
      <c r="Q881">
        <v>0</v>
      </c>
      <c r="S881">
        <v>-1</v>
      </c>
      <c r="T881" t="s">
        <v>5</v>
      </c>
      <c r="U881">
        <v>-1</v>
      </c>
      <c r="V881">
        <v>-1</v>
      </c>
      <c r="W881">
        <v>6.3387000000000002</v>
      </c>
      <c r="Z881">
        <v>-1</v>
      </c>
      <c r="AA881" t="s">
        <v>11</v>
      </c>
      <c r="AC881" t="s">
        <v>38</v>
      </c>
      <c r="AD881" t="s">
        <v>52</v>
      </c>
      <c r="AE881" s="1">
        <v>41845.924016203702</v>
      </c>
    </row>
    <row r="882" spans="1:31" x14ac:dyDescent="0.15">
      <c r="A882">
        <v>881</v>
      </c>
      <c r="B882">
        <v>175</v>
      </c>
      <c r="C882">
        <v>5824</v>
      </c>
      <c r="D882" t="s">
        <v>3258</v>
      </c>
      <c r="E882" t="s">
        <v>3259</v>
      </c>
      <c r="F882" t="s">
        <v>2</v>
      </c>
      <c r="G882" t="s">
        <v>3260</v>
      </c>
      <c r="H882" t="s">
        <v>3261</v>
      </c>
      <c r="I882" t="s">
        <v>5</v>
      </c>
      <c r="K882" t="s">
        <v>6</v>
      </c>
      <c r="L882" t="s">
        <v>3262</v>
      </c>
      <c r="N882" t="s">
        <v>7</v>
      </c>
      <c r="P882" t="s">
        <v>3263</v>
      </c>
      <c r="Q882">
        <v>132</v>
      </c>
      <c r="R882" t="s">
        <v>3264</v>
      </c>
      <c r="S882">
        <v>-1</v>
      </c>
      <c r="T882" t="s">
        <v>5</v>
      </c>
      <c r="U882">
        <v>-1</v>
      </c>
      <c r="V882">
        <v>-1</v>
      </c>
      <c r="W882">
        <v>6.3387000000000002</v>
      </c>
      <c r="X882" t="s">
        <v>3265</v>
      </c>
      <c r="Y882" t="s">
        <v>3266</v>
      </c>
      <c r="Z882">
        <v>14500</v>
      </c>
      <c r="AA882" t="s">
        <v>11</v>
      </c>
      <c r="AC882" t="s">
        <v>3267</v>
      </c>
      <c r="AD882" t="s">
        <v>3268</v>
      </c>
      <c r="AE882" s="1">
        <v>41845.924120370371</v>
      </c>
    </row>
    <row r="883" spans="1:31" x14ac:dyDescent="0.15">
      <c r="A883">
        <v>882</v>
      </c>
      <c r="B883">
        <v>175</v>
      </c>
      <c r="C883">
        <v>5824</v>
      </c>
      <c r="D883" t="s">
        <v>3258</v>
      </c>
      <c r="E883" t="s">
        <v>3259</v>
      </c>
      <c r="F883" t="s">
        <v>14</v>
      </c>
      <c r="G883" t="s">
        <v>3260</v>
      </c>
      <c r="H883" t="s">
        <v>3261</v>
      </c>
      <c r="I883" t="s">
        <v>5</v>
      </c>
      <c r="J883" t="s">
        <v>3240</v>
      </c>
      <c r="K883" t="s">
        <v>17</v>
      </c>
      <c r="L883" t="s">
        <v>3262</v>
      </c>
      <c r="N883" t="s">
        <v>7</v>
      </c>
      <c r="P883" t="s">
        <v>3269</v>
      </c>
      <c r="Q883">
        <v>74</v>
      </c>
      <c r="R883" t="s">
        <v>3264</v>
      </c>
      <c r="S883">
        <v>75</v>
      </c>
      <c r="T883" t="s">
        <v>141</v>
      </c>
      <c r="U883">
        <v>-1</v>
      </c>
      <c r="V883">
        <v>-1</v>
      </c>
      <c r="W883">
        <v>6.3387000000000002</v>
      </c>
      <c r="X883" t="s">
        <v>3265</v>
      </c>
      <c r="Y883" t="s">
        <v>3266</v>
      </c>
      <c r="Z883">
        <v>11900</v>
      </c>
      <c r="AA883" t="s">
        <v>11</v>
      </c>
      <c r="AC883" t="s">
        <v>3270</v>
      </c>
      <c r="AD883" t="s">
        <v>3271</v>
      </c>
      <c r="AE883" s="1">
        <v>41845.924166666664</v>
      </c>
    </row>
    <row r="884" spans="1:31" x14ac:dyDescent="0.15">
      <c r="A884">
        <v>883</v>
      </c>
      <c r="B884">
        <v>175</v>
      </c>
      <c r="C884">
        <v>5824</v>
      </c>
      <c r="D884" t="s">
        <v>3258</v>
      </c>
      <c r="E884" t="s">
        <v>3259</v>
      </c>
      <c r="F884" t="s">
        <v>24</v>
      </c>
      <c r="G884" t="s">
        <v>3260</v>
      </c>
      <c r="H884" t="s">
        <v>3261</v>
      </c>
      <c r="I884" t="s">
        <v>5</v>
      </c>
      <c r="K884" t="s">
        <v>17</v>
      </c>
      <c r="L884" t="s">
        <v>3262</v>
      </c>
      <c r="N884" t="s">
        <v>7</v>
      </c>
      <c r="P884" t="s">
        <v>3269</v>
      </c>
      <c r="Q884">
        <v>37</v>
      </c>
      <c r="R884" t="s">
        <v>3264</v>
      </c>
      <c r="S884">
        <v>75</v>
      </c>
      <c r="T884" t="s">
        <v>141</v>
      </c>
      <c r="U884">
        <v>-1</v>
      </c>
      <c r="V884">
        <v>-1</v>
      </c>
      <c r="W884">
        <v>6.3387000000000002</v>
      </c>
      <c r="X884" t="s">
        <v>3265</v>
      </c>
      <c r="Y884" t="s">
        <v>3266</v>
      </c>
      <c r="Z884">
        <v>11900</v>
      </c>
      <c r="AA884" t="s">
        <v>11</v>
      </c>
      <c r="AC884" t="s">
        <v>3272</v>
      </c>
      <c r="AD884" t="s">
        <v>3273</v>
      </c>
      <c r="AE884" s="1">
        <v>41845.924212962964</v>
      </c>
    </row>
    <row r="885" spans="1:31" x14ac:dyDescent="0.15">
      <c r="A885">
        <v>884</v>
      </c>
      <c r="B885">
        <v>175</v>
      </c>
      <c r="C885">
        <v>5824</v>
      </c>
      <c r="D885" t="s">
        <v>3258</v>
      </c>
      <c r="E885" t="s">
        <v>3259</v>
      </c>
      <c r="F885" t="s">
        <v>27</v>
      </c>
      <c r="G885" t="s">
        <v>3274</v>
      </c>
      <c r="I885" t="s">
        <v>5</v>
      </c>
      <c r="J885" t="s">
        <v>3240</v>
      </c>
      <c r="K885" t="s">
        <v>17</v>
      </c>
      <c r="L885" t="s">
        <v>3262</v>
      </c>
      <c r="M885" t="s">
        <v>5</v>
      </c>
      <c r="N885" t="s">
        <v>7</v>
      </c>
      <c r="Q885">
        <v>11</v>
      </c>
      <c r="R885" t="s">
        <v>3275</v>
      </c>
      <c r="S885">
        <v>-1</v>
      </c>
      <c r="T885" t="s">
        <v>3276</v>
      </c>
      <c r="U885">
        <v>-1</v>
      </c>
      <c r="V885">
        <v>-1</v>
      </c>
      <c r="W885">
        <v>6.3387000000000002</v>
      </c>
      <c r="Y885" t="s">
        <v>3277</v>
      </c>
      <c r="Z885">
        <v>-1</v>
      </c>
      <c r="AA885" t="s">
        <v>11</v>
      </c>
      <c r="AC885" t="s">
        <v>3278</v>
      </c>
      <c r="AD885" t="s">
        <v>3279</v>
      </c>
      <c r="AE885" s="1">
        <v>41845.92423611111</v>
      </c>
    </row>
    <row r="886" spans="1:31" x14ac:dyDescent="0.15">
      <c r="A886">
        <v>885</v>
      </c>
      <c r="B886">
        <v>175</v>
      </c>
      <c r="C886">
        <v>5824</v>
      </c>
      <c r="D886" t="s">
        <v>3258</v>
      </c>
      <c r="E886" t="s">
        <v>3259</v>
      </c>
      <c r="F886" t="s">
        <v>36</v>
      </c>
      <c r="I886" t="s">
        <v>5</v>
      </c>
      <c r="K886" t="s">
        <v>5</v>
      </c>
      <c r="N886" t="s">
        <v>7</v>
      </c>
      <c r="Q886">
        <v>0</v>
      </c>
      <c r="S886">
        <v>-1</v>
      </c>
      <c r="T886" t="s">
        <v>5</v>
      </c>
      <c r="U886">
        <v>-1</v>
      </c>
      <c r="V886">
        <v>-1</v>
      </c>
      <c r="W886">
        <v>6.3387000000000002</v>
      </c>
      <c r="Z886">
        <v>-1</v>
      </c>
      <c r="AA886" t="s">
        <v>11</v>
      </c>
      <c r="AC886" t="s">
        <v>38</v>
      </c>
      <c r="AD886" t="s">
        <v>52</v>
      </c>
      <c r="AE886" s="1">
        <v>41845.924270833333</v>
      </c>
    </row>
    <row r="887" spans="1:31" x14ac:dyDescent="0.15">
      <c r="A887">
        <v>886</v>
      </c>
      <c r="B887">
        <v>175</v>
      </c>
      <c r="C887">
        <v>5824</v>
      </c>
      <c r="D887" t="s">
        <v>3258</v>
      </c>
      <c r="E887" t="s">
        <v>3259</v>
      </c>
      <c r="F887" t="s">
        <v>40</v>
      </c>
      <c r="G887" t="s">
        <v>3280</v>
      </c>
      <c r="H887" t="s">
        <v>3281</v>
      </c>
      <c r="I887" t="s">
        <v>312</v>
      </c>
      <c r="K887" t="s">
        <v>6</v>
      </c>
      <c r="N887" t="s">
        <v>7</v>
      </c>
      <c r="O887" t="s">
        <v>3282</v>
      </c>
      <c r="P887" t="s">
        <v>3263</v>
      </c>
      <c r="Q887">
        <v>5</v>
      </c>
      <c r="R887" t="s">
        <v>3283</v>
      </c>
      <c r="S887">
        <v>-1</v>
      </c>
      <c r="T887" t="s">
        <v>5</v>
      </c>
      <c r="U887">
        <v>-1</v>
      </c>
      <c r="V887">
        <v>-1</v>
      </c>
      <c r="W887">
        <v>6.3387000000000002</v>
      </c>
      <c r="Y887" t="s">
        <v>3284</v>
      </c>
      <c r="Z887">
        <v>370</v>
      </c>
      <c r="AA887" t="s">
        <v>11</v>
      </c>
      <c r="AC887" t="s">
        <v>3285</v>
      </c>
      <c r="AD887" t="s">
        <v>3286</v>
      </c>
      <c r="AE887" s="1">
        <v>41845.924328703702</v>
      </c>
    </row>
    <row r="888" spans="1:31" x14ac:dyDescent="0.15">
      <c r="A888">
        <v>887</v>
      </c>
      <c r="B888">
        <v>175</v>
      </c>
      <c r="C888">
        <v>5824</v>
      </c>
      <c r="D888" t="s">
        <v>3258</v>
      </c>
      <c r="E888" t="s">
        <v>3259</v>
      </c>
      <c r="F888" t="s">
        <v>49</v>
      </c>
      <c r="G888" t="s">
        <v>3260</v>
      </c>
      <c r="H888" t="s">
        <v>3261</v>
      </c>
      <c r="I888" t="s">
        <v>5</v>
      </c>
      <c r="K888" t="s">
        <v>5</v>
      </c>
      <c r="N888" t="s">
        <v>7</v>
      </c>
      <c r="P888" t="s">
        <v>3269</v>
      </c>
      <c r="Q888">
        <v>3</v>
      </c>
      <c r="T888" t="s">
        <v>5</v>
      </c>
      <c r="U888">
        <v>-1</v>
      </c>
      <c r="V888">
        <v>-1</v>
      </c>
      <c r="W888">
        <v>6.3387000000000002</v>
      </c>
      <c r="X888" t="s">
        <v>3265</v>
      </c>
      <c r="Y888" t="s">
        <v>3266</v>
      </c>
      <c r="Z888">
        <v>11900</v>
      </c>
      <c r="AA888" t="s">
        <v>11</v>
      </c>
      <c r="AC888" t="s">
        <v>3287</v>
      </c>
      <c r="AD888" t="s">
        <v>3288</v>
      </c>
      <c r="AE888" s="1">
        <v>41845.924340277779</v>
      </c>
    </row>
    <row r="889" spans="1:31" x14ac:dyDescent="0.15">
      <c r="A889">
        <v>888</v>
      </c>
      <c r="B889">
        <v>175</v>
      </c>
      <c r="C889">
        <v>5824</v>
      </c>
      <c r="D889" t="s">
        <v>3258</v>
      </c>
      <c r="E889" t="s">
        <v>3259</v>
      </c>
      <c r="F889" t="s">
        <v>51</v>
      </c>
      <c r="I889" t="s">
        <v>5</v>
      </c>
      <c r="K889" t="s">
        <v>5</v>
      </c>
      <c r="N889" t="s">
        <v>7</v>
      </c>
      <c r="Q889">
        <v>0</v>
      </c>
      <c r="S889">
        <v>-1</v>
      </c>
      <c r="T889" t="s">
        <v>5</v>
      </c>
      <c r="U889">
        <v>-1</v>
      </c>
      <c r="V889">
        <v>-1</v>
      </c>
      <c r="W889">
        <v>6.3387000000000002</v>
      </c>
      <c r="Z889">
        <v>-1</v>
      </c>
      <c r="AA889" t="s">
        <v>11</v>
      </c>
      <c r="AC889" t="s">
        <v>38</v>
      </c>
      <c r="AD889" t="s">
        <v>90</v>
      </c>
      <c r="AE889" s="1">
        <v>41845.924351851849</v>
      </c>
    </row>
    <row r="890" spans="1:31" x14ac:dyDescent="0.15">
      <c r="A890">
        <v>889</v>
      </c>
      <c r="B890">
        <v>175</v>
      </c>
      <c r="C890">
        <v>5824</v>
      </c>
      <c r="D890" t="s">
        <v>3258</v>
      </c>
      <c r="E890" t="s">
        <v>3259</v>
      </c>
      <c r="F890" t="s">
        <v>53</v>
      </c>
      <c r="I890" t="s">
        <v>5</v>
      </c>
      <c r="K890" t="s">
        <v>5</v>
      </c>
      <c r="N890" t="s">
        <v>7</v>
      </c>
      <c r="Q890">
        <v>0</v>
      </c>
      <c r="S890">
        <v>-1</v>
      </c>
      <c r="T890" t="s">
        <v>5</v>
      </c>
      <c r="U890">
        <v>-1</v>
      </c>
      <c r="V890">
        <v>-1</v>
      </c>
      <c r="W890">
        <v>6.3387000000000002</v>
      </c>
      <c r="Z890">
        <v>-1</v>
      </c>
      <c r="AA890" t="s">
        <v>11</v>
      </c>
      <c r="AC890" t="s">
        <v>38</v>
      </c>
      <c r="AD890" t="s">
        <v>52</v>
      </c>
      <c r="AE890" s="1">
        <v>41845.924363425926</v>
      </c>
    </row>
    <row r="891" spans="1:31" x14ac:dyDescent="0.15">
      <c r="A891">
        <v>890</v>
      </c>
      <c r="B891">
        <v>175</v>
      </c>
      <c r="C891">
        <v>5824</v>
      </c>
      <c r="D891" t="s">
        <v>3258</v>
      </c>
      <c r="E891" t="s">
        <v>3259</v>
      </c>
      <c r="F891" t="s">
        <v>54</v>
      </c>
      <c r="I891" t="s">
        <v>5</v>
      </c>
      <c r="K891" t="s">
        <v>5</v>
      </c>
      <c r="N891" t="s">
        <v>7</v>
      </c>
      <c r="Q891">
        <v>0</v>
      </c>
      <c r="S891">
        <v>-1</v>
      </c>
      <c r="T891" t="s">
        <v>5</v>
      </c>
      <c r="U891">
        <v>-1</v>
      </c>
      <c r="V891">
        <v>-1</v>
      </c>
      <c r="W891">
        <v>6.3387000000000002</v>
      </c>
      <c r="Z891">
        <v>-1</v>
      </c>
      <c r="AA891" t="s">
        <v>11</v>
      </c>
      <c r="AC891" t="s">
        <v>38</v>
      </c>
      <c r="AD891" t="s">
        <v>52</v>
      </c>
      <c r="AE891" s="1">
        <v>41845.924386574072</v>
      </c>
    </row>
    <row r="892" spans="1:31" x14ac:dyDescent="0.15">
      <c r="A892">
        <v>891</v>
      </c>
      <c r="B892">
        <v>175</v>
      </c>
      <c r="C892">
        <v>1520</v>
      </c>
      <c r="D892" t="s">
        <v>3289</v>
      </c>
      <c r="E892" t="s">
        <v>3290</v>
      </c>
      <c r="F892" t="s">
        <v>2</v>
      </c>
      <c r="G892" t="s">
        <v>3291</v>
      </c>
      <c r="H892" t="s">
        <v>3292</v>
      </c>
      <c r="I892" t="s">
        <v>5</v>
      </c>
      <c r="K892" t="s">
        <v>6</v>
      </c>
      <c r="L892" t="s">
        <v>1600</v>
      </c>
      <c r="N892" t="s">
        <v>7</v>
      </c>
      <c r="O892" t="s">
        <v>3293</v>
      </c>
      <c r="P892" t="s">
        <v>3294</v>
      </c>
      <c r="Q892">
        <v>76</v>
      </c>
      <c r="R892" t="s">
        <v>3295</v>
      </c>
      <c r="S892">
        <v>30</v>
      </c>
      <c r="T892" t="s">
        <v>1340</v>
      </c>
      <c r="U892">
        <v>-1</v>
      </c>
      <c r="V892">
        <v>-1</v>
      </c>
      <c r="W892">
        <v>6.3387000000000002</v>
      </c>
      <c r="X892" t="s">
        <v>3296</v>
      </c>
      <c r="Y892" t="s">
        <v>3297</v>
      </c>
      <c r="Z892">
        <v>17324</v>
      </c>
      <c r="AA892" t="s">
        <v>11</v>
      </c>
      <c r="AC892" t="s">
        <v>3298</v>
      </c>
      <c r="AD892" t="s">
        <v>3299</v>
      </c>
      <c r="AE892" s="1">
        <v>41845.924513888887</v>
      </c>
    </row>
    <row r="893" spans="1:31" x14ac:dyDescent="0.15">
      <c r="A893">
        <v>892</v>
      </c>
      <c r="B893">
        <v>175</v>
      </c>
      <c r="C893">
        <v>1520</v>
      </c>
      <c r="D893" t="s">
        <v>3289</v>
      </c>
      <c r="E893" t="s">
        <v>3290</v>
      </c>
      <c r="F893" t="s">
        <v>14</v>
      </c>
      <c r="G893" t="s">
        <v>3300</v>
      </c>
      <c r="H893" t="s">
        <v>3301</v>
      </c>
      <c r="I893" t="s">
        <v>5</v>
      </c>
      <c r="K893" t="s">
        <v>17</v>
      </c>
      <c r="L893" t="s">
        <v>446</v>
      </c>
      <c r="N893" t="s">
        <v>7</v>
      </c>
      <c r="O893" t="s">
        <v>3302</v>
      </c>
      <c r="P893" t="s">
        <v>3303</v>
      </c>
      <c r="Q893">
        <v>91</v>
      </c>
      <c r="R893" t="s">
        <v>3304</v>
      </c>
      <c r="S893">
        <v>30</v>
      </c>
      <c r="T893" t="s">
        <v>2335</v>
      </c>
      <c r="U893">
        <v>-1</v>
      </c>
      <c r="V893">
        <v>-1</v>
      </c>
      <c r="W893">
        <v>6.3387000000000002</v>
      </c>
      <c r="X893" t="s">
        <v>3296</v>
      </c>
      <c r="Y893" t="s">
        <v>3305</v>
      </c>
      <c r="Z893">
        <v>21126</v>
      </c>
      <c r="AA893" t="s">
        <v>11</v>
      </c>
      <c r="AC893" t="s">
        <v>3306</v>
      </c>
      <c r="AD893" t="s">
        <v>3307</v>
      </c>
      <c r="AE893" s="1">
        <v>41845.924560185187</v>
      </c>
    </row>
    <row r="894" spans="1:31" x14ac:dyDescent="0.15">
      <c r="A894">
        <v>893</v>
      </c>
      <c r="B894">
        <v>175</v>
      </c>
      <c r="C894">
        <v>1520</v>
      </c>
      <c r="D894" t="s">
        <v>3289</v>
      </c>
      <c r="E894" t="s">
        <v>3290</v>
      </c>
      <c r="F894" t="s">
        <v>24</v>
      </c>
      <c r="G894" t="s">
        <v>3300</v>
      </c>
      <c r="H894" t="s">
        <v>3301</v>
      </c>
      <c r="I894" t="s">
        <v>5</v>
      </c>
      <c r="K894" t="s">
        <v>17</v>
      </c>
      <c r="L894" t="s">
        <v>446</v>
      </c>
      <c r="N894" t="s">
        <v>7</v>
      </c>
      <c r="O894" t="s">
        <v>3302</v>
      </c>
      <c r="P894" t="s">
        <v>3303</v>
      </c>
      <c r="Q894">
        <v>43</v>
      </c>
      <c r="R894" t="s">
        <v>3304</v>
      </c>
      <c r="S894">
        <v>30</v>
      </c>
      <c r="T894" t="s">
        <v>2335</v>
      </c>
      <c r="U894">
        <v>-1</v>
      </c>
      <c r="V894">
        <v>-1</v>
      </c>
      <c r="W894">
        <v>6.3387000000000002</v>
      </c>
      <c r="X894" t="s">
        <v>3296</v>
      </c>
      <c r="Y894" t="s">
        <v>3305</v>
      </c>
      <c r="Z894">
        <v>21126</v>
      </c>
      <c r="AA894" t="s">
        <v>11</v>
      </c>
      <c r="AC894" t="s">
        <v>3308</v>
      </c>
      <c r="AD894" t="s">
        <v>3309</v>
      </c>
      <c r="AE894" s="1">
        <v>41845.92460648148</v>
      </c>
    </row>
    <row r="895" spans="1:31" x14ac:dyDescent="0.15">
      <c r="A895">
        <v>894</v>
      </c>
      <c r="B895">
        <v>175</v>
      </c>
      <c r="C895">
        <v>1520</v>
      </c>
      <c r="D895" t="s">
        <v>3289</v>
      </c>
      <c r="E895" t="s">
        <v>3290</v>
      </c>
      <c r="F895" t="s">
        <v>27</v>
      </c>
      <c r="G895" t="s">
        <v>3310</v>
      </c>
      <c r="I895" t="s">
        <v>5</v>
      </c>
      <c r="K895" t="s">
        <v>17</v>
      </c>
      <c r="M895" t="s">
        <v>5</v>
      </c>
      <c r="N895" t="s">
        <v>7</v>
      </c>
      <c r="P895" t="s">
        <v>3311</v>
      </c>
      <c r="Q895">
        <v>1</v>
      </c>
      <c r="R895" t="s">
        <v>3312</v>
      </c>
      <c r="S895">
        <v>-1</v>
      </c>
      <c r="T895" t="s">
        <v>3313</v>
      </c>
      <c r="U895">
        <v>-1</v>
      </c>
      <c r="V895">
        <v>-1</v>
      </c>
      <c r="W895">
        <v>6.3387000000000002</v>
      </c>
      <c r="Y895" t="s">
        <v>3314</v>
      </c>
      <c r="Z895">
        <v>-1</v>
      </c>
      <c r="AA895" t="s">
        <v>11</v>
      </c>
      <c r="AB895" t="s">
        <v>1697</v>
      </c>
      <c r="AC895" t="s">
        <v>3315</v>
      </c>
      <c r="AD895" t="s">
        <v>3316</v>
      </c>
      <c r="AE895" s="1">
        <v>41845.924618055556</v>
      </c>
    </row>
    <row r="896" spans="1:31" x14ac:dyDescent="0.15">
      <c r="A896">
        <v>895</v>
      </c>
      <c r="B896">
        <v>175</v>
      </c>
      <c r="C896">
        <v>1520</v>
      </c>
      <c r="D896" t="s">
        <v>3289</v>
      </c>
      <c r="E896" t="s">
        <v>3290</v>
      </c>
      <c r="F896" t="s">
        <v>36</v>
      </c>
      <c r="I896" t="s">
        <v>5</v>
      </c>
      <c r="K896" t="s">
        <v>5</v>
      </c>
      <c r="N896" t="s">
        <v>7</v>
      </c>
      <c r="Q896">
        <v>0</v>
      </c>
      <c r="S896">
        <v>-1</v>
      </c>
      <c r="T896" t="s">
        <v>5</v>
      </c>
      <c r="U896">
        <v>-1</v>
      </c>
      <c r="V896">
        <v>-1</v>
      </c>
      <c r="W896">
        <v>6.3387000000000002</v>
      </c>
      <c r="Z896">
        <v>-1</v>
      </c>
      <c r="AA896" t="s">
        <v>11</v>
      </c>
      <c r="AC896" t="s">
        <v>38</v>
      </c>
      <c r="AD896" t="s">
        <v>52</v>
      </c>
      <c r="AE896" s="1">
        <v>41845.924629629626</v>
      </c>
    </row>
    <row r="897" spans="1:31" x14ac:dyDescent="0.15">
      <c r="A897">
        <v>896</v>
      </c>
      <c r="B897">
        <v>175</v>
      </c>
      <c r="C897">
        <v>1520</v>
      </c>
      <c r="D897" t="s">
        <v>3289</v>
      </c>
      <c r="E897" t="s">
        <v>3290</v>
      </c>
      <c r="F897" t="s">
        <v>40</v>
      </c>
      <c r="I897" t="s">
        <v>5</v>
      </c>
      <c r="K897" t="s">
        <v>5</v>
      </c>
      <c r="N897" t="s">
        <v>7</v>
      </c>
      <c r="Q897">
        <v>0</v>
      </c>
      <c r="S897">
        <v>-1</v>
      </c>
      <c r="T897" t="s">
        <v>5</v>
      </c>
      <c r="U897">
        <v>-1</v>
      </c>
      <c r="V897">
        <v>-1</v>
      </c>
      <c r="W897">
        <v>6.3387000000000002</v>
      </c>
      <c r="Z897">
        <v>-1</v>
      </c>
      <c r="AA897" t="s">
        <v>11</v>
      </c>
      <c r="AC897" t="s">
        <v>38</v>
      </c>
      <c r="AD897" t="s">
        <v>52</v>
      </c>
      <c r="AE897" s="1">
        <v>41845.924641203703</v>
      </c>
    </row>
    <row r="898" spans="1:31" x14ac:dyDescent="0.15">
      <c r="A898">
        <v>897</v>
      </c>
      <c r="B898">
        <v>175</v>
      </c>
      <c r="C898">
        <v>1520</v>
      </c>
      <c r="D898" t="s">
        <v>3289</v>
      </c>
      <c r="E898" t="s">
        <v>3290</v>
      </c>
      <c r="F898" t="s">
        <v>49</v>
      </c>
      <c r="I898" t="s">
        <v>5</v>
      </c>
      <c r="K898" t="s">
        <v>5</v>
      </c>
      <c r="N898" t="s">
        <v>7</v>
      </c>
      <c r="Q898">
        <v>0</v>
      </c>
      <c r="T898" t="s">
        <v>5</v>
      </c>
      <c r="U898">
        <v>-1</v>
      </c>
      <c r="V898">
        <v>-1</v>
      </c>
      <c r="W898">
        <v>6.3387000000000002</v>
      </c>
      <c r="Z898">
        <v>-1</v>
      </c>
      <c r="AA898" t="s">
        <v>11</v>
      </c>
      <c r="AC898" t="s">
        <v>38</v>
      </c>
      <c r="AD898" t="s">
        <v>1624</v>
      </c>
      <c r="AE898" s="1">
        <v>41845.92465277778</v>
      </c>
    </row>
    <row r="899" spans="1:31" x14ac:dyDescent="0.15">
      <c r="A899">
        <v>898</v>
      </c>
      <c r="B899">
        <v>175</v>
      </c>
      <c r="C899">
        <v>1520</v>
      </c>
      <c r="D899" t="s">
        <v>3289</v>
      </c>
      <c r="E899" t="s">
        <v>3290</v>
      </c>
      <c r="F899" t="s">
        <v>51</v>
      </c>
      <c r="G899" t="s">
        <v>3291</v>
      </c>
      <c r="H899" t="s">
        <v>3292</v>
      </c>
      <c r="I899" t="s">
        <v>5</v>
      </c>
      <c r="K899" t="s">
        <v>5</v>
      </c>
      <c r="N899" t="s">
        <v>7</v>
      </c>
      <c r="O899" t="s">
        <v>3293</v>
      </c>
      <c r="P899" t="s">
        <v>3294</v>
      </c>
      <c r="Q899">
        <v>1</v>
      </c>
      <c r="S899">
        <v>-1</v>
      </c>
      <c r="T899" t="s">
        <v>5</v>
      </c>
      <c r="U899">
        <v>-1</v>
      </c>
      <c r="V899">
        <v>-1</v>
      </c>
      <c r="W899">
        <v>6.3387000000000002</v>
      </c>
      <c r="Y899" t="s">
        <v>3297</v>
      </c>
      <c r="Z899">
        <v>-1</v>
      </c>
      <c r="AA899" t="s">
        <v>11</v>
      </c>
      <c r="AC899" t="s">
        <v>3317</v>
      </c>
      <c r="AD899" t="s">
        <v>3318</v>
      </c>
      <c r="AE899" s="1">
        <v>41845.924675925926</v>
      </c>
    </row>
    <row r="900" spans="1:31" x14ac:dyDescent="0.15">
      <c r="A900">
        <v>899</v>
      </c>
      <c r="B900">
        <v>175</v>
      </c>
      <c r="C900">
        <v>1520</v>
      </c>
      <c r="D900" t="s">
        <v>3289</v>
      </c>
      <c r="E900" t="s">
        <v>3290</v>
      </c>
      <c r="F900" t="s">
        <v>53</v>
      </c>
      <c r="I900" t="s">
        <v>5</v>
      </c>
      <c r="K900" t="s">
        <v>5</v>
      </c>
      <c r="N900" t="s">
        <v>7</v>
      </c>
      <c r="Q900">
        <v>0</v>
      </c>
      <c r="S900">
        <v>-1</v>
      </c>
      <c r="T900" t="s">
        <v>5</v>
      </c>
      <c r="U900">
        <v>-1</v>
      </c>
      <c r="V900">
        <v>-1</v>
      </c>
      <c r="W900">
        <v>6.3387000000000002</v>
      </c>
      <c r="Z900">
        <v>-1</v>
      </c>
      <c r="AA900" t="s">
        <v>11</v>
      </c>
      <c r="AC900" t="s">
        <v>38</v>
      </c>
      <c r="AD900" t="s">
        <v>52</v>
      </c>
      <c r="AE900" s="1">
        <v>41845.924722222226</v>
      </c>
    </row>
    <row r="901" spans="1:31" x14ac:dyDescent="0.15">
      <c r="A901">
        <v>900</v>
      </c>
      <c r="B901">
        <v>175</v>
      </c>
      <c r="C901">
        <v>1520</v>
      </c>
      <c r="D901" t="s">
        <v>3289</v>
      </c>
      <c r="E901" t="s">
        <v>3290</v>
      </c>
      <c r="F901" t="s">
        <v>54</v>
      </c>
      <c r="I901" t="s">
        <v>5</v>
      </c>
      <c r="K901" t="s">
        <v>5</v>
      </c>
      <c r="N901" t="s">
        <v>7</v>
      </c>
      <c r="Q901">
        <v>0</v>
      </c>
      <c r="S901">
        <v>-1</v>
      </c>
      <c r="T901" t="s">
        <v>5</v>
      </c>
      <c r="U901">
        <v>-1</v>
      </c>
      <c r="V901">
        <v>-1</v>
      </c>
      <c r="W901">
        <v>6.3387000000000002</v>
      </c>
      <c r="Z901">
        <v>-1</v>
      </c>
      <c r="AA901" t="s">
        <v>11</v>
      </c>
      <c r="AC901" t="s">
        <v>38</v>
      </c>
      <c r="AD901" t="s">
        <v>52</v>
      </c>
      <c r="AE901" s="1">
        <v>41845.924733796295</v>
      </c>
    </row>
    <row r="902" spans="1:31" x14ac:dyDescent="0.15">
      <c r="A902">
        <v>901</v>
      </c>
      <c r="B902">
        <v>175</v>
      </c>
      <c r="C902">
        <v>912</v>
      </c>
      <c r="D902" t="s">
        <v>3319</v>
      </c>
      <c r="E902" t="s">
        <v>3320</v>
      </c>
      <c r="F902" t="s">
        <v>2</v>
      </c>
      <c r="G902" t="s">
        <v>3321</v>
      </c>
      <c r="H902" t="s">
        <v>3322</v>
      </c>
      <c r="I902" t="s">
        <v>5</v>
      </c>
      <c r="K902" t="s">
        <v>6</v>
      </c>
      <c r="L902" t="s">
        <v>3323</v>
      </c>
      <c r="N902" t="s">
        <v>7</v>
      </c>
      <c r="P902" t="s">
        <v>3324</v>
      </c>
      <c r="Q902">
        <v>63</v>
      </c>
      <c r="S902">
        <v>-1</v>
      </c>
      <c r="T902" t="s">
        <v>5</v>
      </c>
      <c r="U902">
        <v>-1</v>
      </c>
      <c r="V902">
        <v>-1</v>
      </c>
      <c r="W902">
        <v>6.3387000000000002</v>
      </c>
      <c r="X902" t="s">
        <v>3325</v>
      </c>
      <c r="Y902" t="s">
        <v>3326</v>
      </c>
      <c r="Z902">
        <v>13869</v>
      </c>
      <c r="AA902" t="s">
        <v>11</v>
      </c>
      <c r="AC902" t="s">
        <v>3327</v>
      </c>
      <c r="AD902" t="s">
        <v>3328</v>
      </c>
      <c r="AE902" s="1">
        <v>41845.924861111111</v>
      </c>
    </row>
    <row r="903" spans="1:31" x14ac:dyDescent="0.15">
      <c r="A903">
        <v>902</v>
      </c>
      <c r="B903">
        <v>175</v>
      </c>
      <c r="C903">
        <v>912</v>
      </c>
      <c r="D903" t="s">
        <v>3319</v>
      </c>
      <c r="E903" t="s">
        <v>3320</v>
      </c>
      <c r="F903" t="s">
        <v>14</v>
      </c>
      <c r="G903" t="s">
        <v>3329</v>
      </c>
      <c r="H903" t="s">
        <v>3330</v>
      </c>
      <c r="I903" t="s">
        <v>5</v>
      </c>
      <c r="K903" t="s">
        <v>17</v>
      </c>
      <c r="L903" t="s">
        <v>3331</v>
      </c>
      <c r="N903" t="s">
        <v>7</v>
      </c>
      <c r="O903" t="s">
        <v>3332</v>
      </c>
      <c r="P903" t="s">
        <v>3333</v>
      </c>
      <c r="Q903">
        <v>37</v>
      </c>
      <c r="R903" t="s">
        <v>3334</v>
      </c>
      <c r="S903">
        <v>100</v>
      </c>
      <c r="T903" t="s">
        <v>3335</v>
      </c>
      <c r="U903">
        <v>-1</v>
      </c>
      <c r="V903">
        <v>-1</v>
      </c>
      <c r="W903">
        <v>6.3387000000000002</v>
      </c>
      <c r="X903" t="s">
        <v>3325</v>
      </c>
      <c r="Y903" t="s">
        <v>3336</v>
      </c>
      <c r="Z903">
        <v>7776</v>
      </c>
      <c r="AA903" t="s">
        <v>11</v>
      </c>
      <c r="AC903" t="s">
        <v>3337</v>
      </c>
      <c r="AD903" t="s">
        <v>3338</v>
      </c>
      <c r="AE903" s="1">
        <v>41845.924907407411</v>
      </c>
    </row>
    <row r="904" spans="1:31" x14ac:dyDescent="0.15">
      <c r="A904">
        <v>903</v>
      </c>
      <c r="B904">
        <v>175</v>
      </c>
      <c r="C904">
        <v>912</v>
      </c>
      <c r="D904" t="s">
        <v>3319</v>
      </c>
      <c r="E904" t="s">
        <v>3320</v>
      </c>
      <c r="F904" t="s">
        <v>24</v>
      </c>
      <c r="G904" t="s">
        <v>3339</v>
      </c>
      <c r="H904" t="s">
        <v>3330</v>
      </c>
      <c r="I904" t="s">
        <v>5</v>
      </c>
      <c r="K904" t="s">
        <v>17</v>
      </c>
      <c r="L904" t="s">
        <v>3331</v>
      </c>
      <c r="N904" t="s">
        <v>7</v>
      </c>
      <c r="O904" t="s">
        <v>3332</v>
      </c>
      <c r="P904" t="s">
        <v>3333</v>
      </c>
      <c r="Q904">
        <v>38</v>
      </c>
      <c r="R904" t="s">
        <v>3334</v>
      </c>
      <c r="S904">
        <v>100</v>
      </c>
      <c r="T904" t="s">
        <v>3335</v>
      </c>
      <c r="U904">
        <v>-1</v>
      </c>
      <c r="V904">
        <v>-1</v>
      </c>
      <c r="W904">
        <v>6.3387000000000002</v>
      </c>
      <c r="X904" t="s">
        <v>3325</v>
      </c>
      <c r="Y904" t="s">
        <v>3336</v>
      </c>
      <c r="Z904">
        <v>7776</v>
      </c>
      <c r="AA904" t="s">
        <v>11</v>
      </c>
      <c r="AC904" t="s">
        <v>3340</v>
      </c>
      <c r="AD904" t="s">
        <v>3341</v>
      </c>
      <c r="AE904" s="1">
        <v>41845.924953703703</v>
      </c>
    </row>
    <row r="905" spans="1:31" x14ac:dyDescent="0.15">
      <c r="A905">
        <v>904</v>
      </c>
      <c r="B905">
        <v>175</v>
      </c>
      <c r="C905">
        <v>912</v>
      </c>
      <c r="D905" t="s">
        <v>3319</v>
      </c>
      <c r="E905" t="s">
        <v>3320</v>
      </c>
      <c r="F905" t="s">
        <v>27</v>
      </c>
      <c r="G905" t="s">
        <v>3329</v>
      </c>
      <c r="I905" t="s">
        <v>5</v>
      </c>
      <c r="K905" t="s">
        <v>17</v>
      </c>
      <c r="M905" t="s">
        <v>5</v>
      </c>
      <c r="N905" t="s">
        <v>7</v>
      </c>
      <c r="O905" t="s">
        <v>3342</v>
      </c>
      <c r="P905" t="s">
        <v>3343</v>
      </c>
      <c r="Q905">
        <v>1</v>
      </c>
      <c r="R905" t="s">
        <v>3344</v>
      </c>
      <c r="S905">
        <v>125</v>
      </c>
      <c r="T905" t="s">
        <v>3345</v>
      </c>
      <c r="U905">
        <v>-1</v>
      </c>
      <c r="V905">
        <v>-1</v>
      </c>
      <c r="W905">
        <v>6.3387000000000002</v>
      </c>
      <c r="Y905" t="s">
        <v>3346</v>
      </c>
      <c r="Z905">
        <v>25920</v>
      </c>
      <c r="AA905" t="s">
        <v>11</v>
      </c>
      <c r="AB905" t="s">
        <v>1697</v>
      </c>
      <c r="AC905" t="s">
        <v>3347</v>
      </c>
      <c r="AD905" t="s">
        <v>3348</v>
      </c>
      <c r="AE905" s="1">
        <v>41845.924976851849</v>
      </c>
    </row>
    <row r="906" spans="1:31" x14ac:dyDescent="0.15">
      <c r="A906">
        <v>905</v>
      </c>
      <c r="B906">
        <v>175</v>
      </c>
      <c r="C906">
        <v>912</v>
      </c>
      <c r="D906" t="s">
        <v>3319</v>
      </c>
      <c r="E906" t="s">
        <v>3320</v>
      </c>
      <c r="F906" t="s">
        <v>36</v>
      </c>
      <c r="I906" t="s">
        <v>5</v>
      </c>
      <c r="K906" t="s">
        <v>5</v>
      </c>
      <c r="N906" t="s">
        <v>7</v>
      </c>
      <c r="Q906">
        <v>0</v>
      </c>
      <c r="S906">
        <v>-1</v>
      </c>
      <c r="T906" t="s">
        <v>5</v>
      </c>
      <c r="U906">
        <v>-1</v>
      </c>
      <c r="V906">
        <v>-1</v>
      </c>
      <c r="W906">
        <v>6.3387000000000002</v>
      </c>
      <c r="Z906">
        <v>-1</v>
      </c>
      <c r="AA906" t="s">
        <v>11</v>
      </c>
      <c r="AC906" t="s">
        <v>38</v>
      </c>
      <c r="AD906" t="s">
        <v>52</v>
      </c>
      <c r="AE906" s="1">
        <v>41845.924988425926</v>
      </c>
    </row>
    <row r="907" spans="1:31" x14ac:dyDescent="0.15">
      <c r="A907">
        <v>906</v>
      </c>
      <c r="B907">
        <v>175</v>
      </c>
      <c r="C907">
        <v>912</v>
      </c>
      <c r="D907" t="s">
        <v>3319</v>
      </c>
      <c r="E907" t="s">
        <v>3320</v>
      </c>
      <c r="F907" t="s">
        <v>40</v>
      </c>
      <c r="G907" t="s">
        <v>3349</v>
      </c>
      <c r="H907" t="s">
        <v>3350</v>
      </c>
      <c r="I907" t="s">
        <v>5</v>
      </c>
      <c r="K907" t="s">
        <v>5</v>
      </c>
      <c r="N907" t="s">
        <v>7</v>
      </c>
      <c r="O907" t="s">
        <v>3351</v>
      </c>
      <c r="P907" t="s">
        <v>3352</v>
      </c>
      <c r="Q907">
        <v>6</v>
      </c>
      <c r="R907" t="s">
        <v>3353</v>
      </c>
      <c r="S907">
        <v>-1</v>
      </c>
      <c r="T907" t="s">
        <v>3354</v>
      </c>
      <c r="U907">
        <v>-1</v>
      </c>
      <c r="V907">
        <v>-1</v>
      </c>
      <c r="W907">
        <v>6.3387000000000002</v>
      </c>
      <c r="Y907" t="s">
        <v>3355</v>
      </c>
      <c r="Z907">
        <v>345</v>
      </c>
      <c r="AA907" t="s">
        <v>11</v>
      </c>
      <c r="AC907" t="s">
        <v>3356</v>
      </c>
      <c r="AD907" t="s">
        <v>3357</v>
      </c>
      <c r="AE907" s="1">
        <v>41845.925034722219</v>
      </c>
    </row>
    <row r="908" spans="1:31" x14ac:dyDescent="0.15">
      <c r="A908">
        <v>907</v>
      </c>
      <c r="B908">
        <v>175</v>
      </c>
      <c r="C908">
        <v>912</v>
      </c>
      <c r="D908" t="s">
        <v>3319</v>
      </c>
      <c r="E908" t="s">
        <v>3320</v>
      </c>
      <c r="F908" t="s">
        <v>49</v>
      </c>
      <c r="I908" t="s">
        <v>5</v>
      </c>
      <c r="K908" t="s">
        <v>5</v>
      </c>
      <c r="N908" t="s">
        <v>7</v>
      </c>
      <c r="Q908">
        <v>0</v>
      </c>
      <c r="T908" t="s">
        <v>5</v>
      </c>
      <c r="U908">
        <v>-1</v>
      </c>
      <c r="V908">
        <v>-1</v>
      </c>
      <c r="W908">
        <v>6.3387000000000002</v>
      </c>
      <c r="Z908">
        <v>-1</v>
      </c>
      <c r="AA908" t="s">
        <v>11</v>
      </c>
      <c r="AC908" t="s">
        <v>38</v>
      </c>
      <c r="AD908" t="s">
        <v>50</v>
      </c>
      <c r="AE908" s="1">
        <v>41845.925046296295</v>
      </c>
    </row>
    <row r="909" spans="1:31" x14ac:dyDescent="0.15">
      <c r="A909">
        <v>908</v>
      </c>
      <c r="B909">
        <v>175</v>
      </c>
      <c r="C909">
        <v>912</v>
      </c>
      <c r="D909" t="s">
        <v>3319</v>
      </c>
      <c r="E909" t="s">
        <v>3320</v>
      </c>
      <c r="F909" t="s">
        <v>51</v>
      </c>
      <c r="I909" t="s">
        <v>5</v>
      </c>
      <c r="K909" t="s">
        <v>5</v>
      </c>
      <c r="N909" t="s">
        <v>7</v>
      </c>
      <c r="Q909">
        <v>0</v>
      </c>
      <c r="S909">
        <v>-1</v>
      </c>
      <c r="T909" t="s">
        <v>5</v>
      </c>
      <c r="U909">
        <v>-1</v>
      </c>
      <c r="V909">
        <v>-1</v>
      </c>
      <c r="W909">
        <v>6.3387000000000002</v>
      </c>
      <c r="Z909">
        <v>-1</v>
      </c>
      <c r="AA909" t="s">
        <v>11</v>
      </c>
      <c r="AC909" t="s">
        <v>38</v>
      </c>
      <c r="AD909" t="s">
        <v>2454</v>
      </c>
      <c r="AE909" s="1">
        <v>41845.925069444442</v>
      </c>
    </row>
    <row r="910" spans="1:31" x14ac:dyDescent="0.15">
      <c r="A910">
        <v>909</v>
      </c>
      <c r="B910">
        <v>175</v>
      </c>
      <c r="C910">
        <v>912</v>
      </c>
      <c r="D910" t="s">
        <v>3319</v>
      </c>
      <c r="E910" t="s">
        <v>3320</v>
      </c>
      <c r="F910" t="s">
        <v>53</v>
      </c>
      <c r="I910" t="s">
        <v>5</v>
      </c>
      <c r="K910" t="s">
        <v>5</v>
      </c>
      <c r="N910" t="s">
        <v>7</v>
      </c>
      <c r="Q910">
        <v>0</v>
      </c>
      <c r="S910">
        <v>-1</v>
      </c>
      <c r="T910" t="s">
        <v>5</v>
      </c>
      <c r="U910">
        <v>-1</v>
      </c>
      <c r="V910">
        <v>-1</v>
      </c>
      <c r="W910">
        <v>6.3387000000000002</v>
      </c>
      <c r="Z910">
        <v>-1</v>
      </c>
      <c r="AA910" t="s">
        <v>11</v>
      </c>
      <c r="AC910" t="s">
        <v>38</v>
      </c>
      <c r="AD910" t="s">
        <v>52</v>
      </c>
      <c r="AE910" s="1">
        <v>41845.925081018519</v>
      </c>
    </row>
    <row r="911" spans="1:31" x14ac:dyDescent="0.15">
      <c r="A911">
        <v>910</v>
      </c>
      <c r="B911">
        <v>175</v>
      </c>
      <c r="C911">
        <v>912</v>
      </c>
      <c r="D911" t="s">
        <v>3319</v>
      </c>
      <c r="E911" t="s">
        <v>3320</v>
      </c>
      <c r="F911" t="s">
        <v>54</v>
      </c>
      <c r="I911" t="s">
        <v>5</v>
      </c>
      <c r="K911" t="s">
        <v>5</v>
      </c>
      <c r="N911" t="s">
        <v>7</v>
      </c>
      <c r="Q911">
        <v>0</v>
      </c>
      <c r="S911">
        <v>-1</v>
      </c>
      <c r="T911" t="s">
        <v>5</v>
      </c>
      <c r="U911">
        <v>-1</v>
      </c>
      <c r="V911">
        <v>-1</v>
      </c>
      <c r="W911">
        <v>6.3387000000000002</v>
      </c>
      <c r="Z911">
        <v>-1</v>
      </c>
      <c r="AA911" t="s">
        <v>11</v>
      </c>
      <c r="AC911" t="s">
        <v>38</v>
      </c>
      <c r="AD911" t="s">
        <v>52</v>
      </c>
      <c r="AE911" s="1">
        <v>41845.925092592595</v>
      </c>
    </row>
    <row r="912" spans="1:31" x14ac:dyDescent="0.15">
      <c r="A912">
        <v>911</v>
      </c>
      <c r="B912">
        <v>175</v>
      </c>
      <c r="C912">
        <v>1146</v>
      </c>
      <c r="D912" t="s">
        <v>3358</v>
      </c>
      <c r="E912" t="s">
        <v>3359</v>
      </c>
      <c r="F912" t="s">
        <v>2</v>
      </c>
      <c r="G912" t="s">
        <v>3360</v>
      </c>
      <c r="H912" t="s">
        <v>322</v>
      </c>
      <c r="I912" t="s">
        <v>5</v>
      </c>
      <c r="K912" t="s">
        <v>6</v>
      </c>
      <c r="L912" t="s">
        <v>446</v>
      </c>
      <c r="N912" t="s">
        <v>7</v>
      </c>
      <c r="O912" t="s">
        <v>3361</v>
      </c>
      <c r="P912" t="s">
        <v>3362</v>
      </c>
      <c r="Q912">
        <v>103</v>
      </c>
      <c r="S912">
        <v>70</v>
      </c>
      <c r="T912" t="s">
        <v>3363</v>
      </c>
      <c r="U912">
        <v>-1</v>
      </c>
      <c r="V912">
        <v>-1</v>
      </c>
      <c r="W912">
        <v>6.3387000000000002</v>
      </c>
      <c r="X912" t="s">
        <v>3364</v>
      </c>
      <c r="Y912" t="s">
        <v>3365</v>
      </c>
      <c r="Z912">
        <v>28204</v>
      </c>
      <c r="AA912" t="s">
        <v>11</v>
      </c>
      <c r="AC912" t="s">
        <v>3366</v>
      </c>
      <c r="AD912" t="s">
        <v>3367</v>
      </c>
      <c r="AE912" s="1">
        <v>41845.925243055557</v>
      </c>
    </row>
    <row r="913" spans="1:31" x14ac:dyDescent="0.15">
      <c r="A913">
        <v>912</v>
      </c>
      <c r="B913">
        <v>175</v>
      </c>
      <c r="C913">
        <v>1146</v>
      </c>
      <c r="D913" t="s">
        <v>3358</v>
      </c>
      <c r="E913" t="s">
        <v>3359</v>
      </c>
      <c r="F913" t="s">
        <v>14</v>
      </c>
      <c r="G913" t="s">
        <v>3368</v>
      </c>
      <c r="H913" t="s">
        <v>3369</v>
      </c>
      <c r="I913" t="s">
        <v>5</v>
      </c>
      <c r="J913" t="s">
        <v>3370</v>
      </c>
      <c r="K913" t="s">
        <v>17</v>
      </c>
      <c r="L913" t="s">
        <v>1608</v>
      </c>
      <c r="N913" t="s">
        <v>7</v>
      </c>
      <c r="O913" t="s">
        <v>3371</v>
      </c>
      <c r="P913" t="s">
        <v>3372</v>
      </c>
      <c r="Q913">
        <v>89</v>
      </c>
      <c r="S913">
        <v>75</v>
      </c>
      <c r="T913" t="s">
        <v>3373</v>
      </c>
      <c r="U913">
        <v>-1</v>
      </c>
      <c r="V913">
        <v>-1</v>
      </c>
      <c r="W913">
        <v>6.3387000000000002</v>
      </c>
      <c r="X913" t="s">
        <v>3364</v>
      </c>
      <c r="Y913" t="s">
        <v>3374</v>
      </c>
      <c r="Z913">
        <v>29740</v>
      </c>
      <c r="AA913" t="s">
        <v>11</v>
      </c>
      <c r="AC913" t="s">
        <v>3375</v>
      </c>
      <c r="AD913" t="s">
        <v>3376</v>
      </c>
      <c r="AE913" s="1">
        <v>41845.925358796296</v>
      </c>
    </row>
    <row r="914" spans="1:31" x14ac:dyDescent="0.15">
      <c r="A914">
        <v>913</v>
      </c>
      <c r="B914">
        <v>175</v>
      </c>
      <c r="C914">
        <v>1146</v>
      </c>
      <c r="D914" t="s">
        <v>3358</v>
      </c>
      <c r="E914" t="s">
        <v>3359</v>
      </c>
      <c r="F914" t="s">
        <v>24</v>
      </c>
      <c r="G914" t="s">
        <v>3368</v>
      </c>
      <c r="H914" t="s">
        <v>3369</v>
      </c>
      <c r="I914" t="s">
        <v>5</v>
      </c>
      <c r="J914" t="s">
        <v>456</v>
      </c>
      <c r="K914" t="s">
        <v>17</v>
      </c>
      <c r="L914" t="s">
        <v>1608</v>
      </c>
      <c r="N914" t="s">
        <v>7</v>
      </c>
      <c r="O914" t="s">
        <v>3371</v>
      </c>
      <c r="P914" t="s">
        <v>3372</v>
      </c>
      <c r="Q914">
        <v>70</v>
      </c>
      <c r="S914">
        <v>75</v>
      </c>
      <c r="T914" t="s">
        <v>3373</v>
      </c>
      <c r="U914">
        <v>-1</v>
      </c>
      <c r="V914">
        <v>-1</v>
      </c>
      <c r="W914">
        <v>6.3387000000000002</v>
      </c>
      <c r="X914" t="s">
        <v>3364</v>
      </c>
      <c r="Y914" t="s">
        <v>3374</v>
      </c>
      <c r="Z914">
        <v>29740</v>
      </c>
      <c r="AA914" t="s">
        <v>11</v>
      </c>
      <c r="AC914" t="s">
        <v>3377</v>
      </c>
      <c r="AD914" t="s">
        <v>3378</v>
      </c>
      <c r="AE914" s="1">
        <v>41845.925451388888</v>
      </c>
    </row>
    <row r="915" spans="1:31" x14ac:dyDescent="0.15">
      <c r="A915">
        <v>914</v>
      </c>
      <c r="B915">
        <v>175</v>
      </c>
      <c r="C915">
        <v>1146</v>
      </c>
      <c r="D915" t="s">
        <v>3358</v>
      </c>
      <c r="E915" t="s">
        <v>3359</v>
      </c>
      <c r="F915" t="s">
        <v>27</v>
      </c>
      <c r="G915" t="s">
        <v>3379</v>
      </c>
      <c r="I915" t="s">
        <v>5</v>
      </c>
      <c r="J915" t="s">
        <v>456</v>
      </c>
      <c r="K915" t="s">
        <v>17</v>
      </c>
      <c r="L915" t="s">
        <v>3380</v>
      </c>
      <c r="M915" t="s">
        <v>604</v>
      </c>
      <c r="N915" t="s">
        <v>7</v>
      </c>
      <c r="P915" t="s">
        <v>3381</v>
      </c>
      <c r="Q915">
        <v>6</v>
      </c>
      <c r="S915">
        <v>75</v>
      </c>
      <c r="T915" t="s">
        <v>3382</v>
      </c>
      <c r="U915">
        <v>-1</v>
      </c>
      <c r="V915">
        <v>-1</v>
      </c>
      <c r="W915">
        <v>6.3387000000000002</v>
      </c>
      <c r="Y915" t="s">
        <v>3383</v>
      </c>
      <c r="Z915">
        <v>73892</v>
      </c>
      <c r="AA915" t="s">
        <v>11</v>
      </c>
      <c r="AB915" t="s">
        <v>1697</v>
      </c>
      <c r="AC915" t="s">
        <v>3384</v>
      </c>
      <c r="AD915" t="s">
        <v>3385</v>
      </c>
      <c r="AE915" s="1">
        <v>41845.925509259258</v>
      </c>
    </row>
    <row r="916" spans="1:31" x14ac:dyDescent="0.15">
      <c r="A916">
        <v>915</v>
      </c>
      <c r="B916">
        <v>175</v>
      </c>
      <c r="C916">
        <v>1146</v>
      </c>
      <c r="D916" t="s">
        <v>3358</v>
      </c>
      <c r="E916" t="s">
        <v>3359</v>
      </c>
      <c r="F916" t="s">
        <v>36</v>
      </c>
      <c r="I916" t="s">
        <v>5</v>
      </c>
      <c r="K916" t="s">
        <v>5</v>
      </c>
      <c r="N916" t="s">
        <v>7</v>
      </c>
      <c r="Q916">
        <v>0</v>
      </c>
      <c r="S916">
        <v>-1</v>
      </c>
      <c r="T916" t="s">
        <v>5</v>
      </c>
      <c r="U916">
        <v>-1</v>
      </c>
      <c r="V916">
        <v>-1</v>
      </c>
      <c r="W916">
        <v>6.3387000000000002</v>
      </c>
      <c r="Z916">
        <v>-1</v>
      </c>
      <c r="AA916" t="s">
        <v>11</v>
      </c>
      <c r="AC916" t="s">
        <v>38</v>
      </c>
      <c r="AD916" t="s">
        <v>52</v>
      </c>
      <c r="AE916" s="1">
        <v>41845.925555555557</v>
      </c>
    </row>
    <row r="917" spans="1:31" x14ac:dyDescent="0.15">
      <c r="A917">
        <v>916</v>
      </c>
      <c r="B917">
        <v>175</v>
      </c>
      <c r="C917">
        <v>1146</v>
      </c>
      <c r="D917" t="s">
        <v>3358</v>
      </c>
      <c r="E917" t="s">
        <v>3359</v>
      </c>
      <c r="F917" t="s">
        <v>40</v>
      </c>
      <c r="G917" t="s">
        <v>3386</v>
      </c>
      <c r="H917" t="s">
        <v>3387</v>
      </c>
      <c r="I917" t="s">
        <v>5</v>
      </c>
      <c r="K917" t="s">
        <v>5</v>
      </c>
      <c r="N917" t="s">
        <v>7</v>
      </c>
      <c r="O917" t="s">
        <v>3388</v>
      </c>
      <c r="P917" t="s">
        <v>3389</v>
      </c>
      <c r="Q917">
        <v>2</v>
      </c>
      <c r="R917" t="s">
        <v>3390</v>
      </c>
      <c r="S917">
        <v>165</v>
      </c>
      <c r="T917" t="s">
        <v>5</v>
      </c>
      <c r="U917">
        <v>-1</v>
      </c>
      <c r="V917">
        <v>-1</v>
      </c>
      <c r="W917">
        <v>6.3387000000000002</v>
      </c>
      <c r="Y917" t="s">
        <v>3391</v>
      </c>
      <c r="Z917">
        <v>450</v>
      </c>
      <c r="AA917" t="s">
        <v>11</v>
      </c>
      <c r="AC917" t="s">
        <v>3392</v>
      </c>
      <c r="AD917" t="s">
        <v>3393</v>
      </c>
      <c r="AE917" s="1">
        <v>41845.925567129627</v>
      </c>
    </row>
    <row r="918" spans="1:31" x14ac:dyDescent="0.15">
      <c r="A918">
        <v>917</v>
      </c>
      <c r="B918">
        <v>175</v>
      </c>
      <c r="C918">
        <v>1146</v>
      </c>
      <c r="D918" t="s">
        <v>3358</v>
      </c>
      <c r="E918" t="s">
        <v>3359</v>
      </c>
      <c r="F918" t="s">
        <v>49</v>
      </c>
      <c r="G918" t="s">
        <v>3368</v>
      </c>
      <c r="H918" t="s">
        <v>3369</v>
      </c>
      <c r="I918" t="s">
        <v>5</v>
      </c>
      <c r="K918" t="s">
        <v>5</v>
      </c>
      <c r="N918" t="s">
        <v>7</v>
      </c>
      <c r="O918" t="s">
        <v>3371</v>
      </c>
      <c r="P918" t="s">
        <v>3372</v>
      </c>
      <c r="Q918">
        <v>23</v>
      </c>
      <c r="T918" t="s">
        <v>5</v>
      </c>
      <c r="U918">
        <v>-1</v>
      </c>
      <c r="V918">
        <v>-1</v>
      </c>
      <c r="W918">
        <v>6.3387000000000002</v>
      </c>
      <c r="X918" t="s">
        <v>3364</v>
      </c>
      <c r="Y918" t="s">
        <v>3374</v>
      </c>
      <c r="Z918">
        <v>29740</v>
      </c>
      <c r="AA918" t="s">
        <v>11</v>
      </c>
      <c r="AC918" t="s">
        <v>3394</v>
      </c>
      <c r="AD918" t="s">
        <v>3395</v>
      </c>
      <c r="AE918" s="1">
        <v>41845.92560185185</v>
      </c>
    </row>
    <row r="919" spans="1:31" x14ac:dyDescent="0.15">
      <c r="A919">
        <v>918</v>
      </c>
      <c r="B919">
        <v>175</v>
      </c>
      <c r="C919">
        <v>1146</v>
      </c>
      <c r="D919" t="s">
        <v>3358</v>
      </c>
      <c r="E919" t="s">
        <v>3359</v>
      </c>
      <c r="F919" t="s">
        <v>51</v>
      </c>
      <c r="I919" t="s">
        <v>5</v>
      </c>
      <c r="K919" t="s">
        <v>5</v>
      </c>
      <c r="N919" t="s">
        <v>7</v>
      </c>
      <c r="Q919">
        <v>0</v>
      </c>
      <c r="S919">
        <v>-1</v>
      </c>
      <c r="T919" t="s">
        <v>5</v>
      </c>
      <c r="U919">
        <v>-1</v>
      </c>
      <c r="V919">
        <v>-1</v>
      </c>
      <c r="W919">
        <v>6.3387000000000002</v>
      </c>
      <c r="Z919">
        <v>-1</v>
      </c>
      <c r="AA919" t="s">
        <v>11</v>
      </c>
      <c r="AC919" t="s">
        <v>38</v>
      </c>
      <c r="AD919" t="s">
        <v>52</v>
      </c>
      <c r="AE919" s="1">
        <v>41845.925613425927</v>
      </c>
    </row>
    <row r="920" spans="1:31" x14ac:dyDescent="0.15">
      <c r="A920">
        <v>919</v>
      </c>
      <c r="B920">
        <v>175</v>
      </c>
      <c r="C920">
        <v>1146</v>
      </c>
      <c r="D920" t="s">
        <v>3358</v>
      </c>
      <c r="E920" t="s">
        <v>3359</v>
      </c>
      <c r="F920" t="s">
        <v>53</v>
      </c>
      <c r="I920" t="s">
        <v>5</v>
      </c>
      <c r="K920" t="s">
        <v>5</v>
      </c>
      <c r="N920" t="s">
        <v>7</v>
      </c>
      <c r="Q920">
        <v>0</v>
      </c>
      <c r="S920">
        <v>-1</v>
      </c>
      <c r="T920" t="s">
        <v>5</v>
      </c>
      <c r="U920">
        <v>-1</v>
      </c>
      <c r="V920">
        <v>-1</v>
      </c>
      <c r="W920">
        <v>6.3387000000000002</v>
      </c>
      <c r="Z920">
        <v>-1</v>
      </c>
      <c r="AA920" t="s">
        <v>11</v>
      </c>
      <c r="AC920" t="s">
        <v>38</v>
      </c>
      <c r="AD920" t="s">
        <v>52</v>
      </c>
      <c r="AE920" s="1">
        <v>41845.925625000003</v>
      </c>
    </row>
    <row r="921" spans="1:31" x14ac:dyDescent="0.15">
      <c r="A921">
        <v>920</v>
      </c>
      <c r="B921">
        <v>175</v>
      </c>
      <c r="C921">
        <v>1146</v>
      </c>
      <c r="D921" t="s">
        <v>3358</v>
      </c>
      <c r="E921" t="s">
        <v>3359</v>
      </c>
      <c r="F921" t="s">
        <v>54</v>
      </c>
      <c r="I921" t="s">
        <v>5</v>
      </c>
      <c r="K921" t="s">
        <v>5</v>
      </c>
      <c r="N921" t="s">
        <v>7</v>
      </c>
      <c r="Q921">
        <v>0</v>
      </c>
      <c r="S921">
        <v>-1</v>
      </c>
      <c r="T921" t="s">
        <v>5</v>
      </c>
      <c r="U921">
        <v>-1</v>
      </c>
      <c r="V921">
        <v>-1</v>
      </c>
      <c r="W921">
        <v>6.3387000000000002</v>
      </c>
      <c r="Z921">
        <v>-1</v>
      </c>
      <c r="AA921" t="s">
        <v>11</v>
      </c>
      <c r="AC921" t="s">
        <v>38</v>
      </c>
      <c r="AD921" t="s">
        <v>52</v>
      </c>
      <c r="AE921" s="1">
        <v>41845.92564814815</v>
      </c>
    </row>
    <row r="922" spans="1:31" x14ac:dyDescent="0.15">
      <c r="A922">
        <v>921</v>
      </c>
      <c r="B922">
        <v>175</v>
      </c>
      <c r="C922">
        <v>4915</v>
      </c>
      <c r="D922" t="s">
        <v>3396</v>
      </c>
      <c r="E922" t="s">
        <v>3397</v>
      </c>
      <c r="F922" t="s">
        <v>2</v>
      </c>
      <c r="G922" t="s">
        <v>3398</v>
      </c>
      <c r="H922" t="s">
        <v>3399</v>
      </c>
      <c r="I922" t="s">
        <v>5</v>
      </c>
      <c r="K922" t="s">
        <v>6</v>
      </c>
      <c r="N922" t="s">
        <v>7</v>
      </c>
      <c r="P922" t="s">
        <v>3400</v>
      </c>
      <c r="Q922">
        <v>76</v>
      </c>
      <c r="R922" t="s">
        <v>3401</v>
      </c>
      <c r="S922">
        <v>75</v>
      </c>
      <c r="T922" t="s">
        <v>1960</v>
      </c>
      <c r="U922">
        <v>-1</v>
      </c>
      <c r="V922">
        <v>-1</v>
      </c>
      <c r="W922">
        <v>6.3387000000000002</v>
      </c>
      <c r="X922" t="s">
        <v>3402</v>
      </c>
      <c r="Y922" t="s">
        <v>3403</v>
      </c>
      <c r="Z922">
        <v>43135</v>
      </c>
      <c r="AA922" t="s">
        <v>11</v>
      </c>
      <c r="AC922" t="s">
        <v>3404</v>
      </c>
      <c r="AD922" t="s">
        <v>3405</v>
      </c>
      <c r="AE922" s="1">
        <v>41845.925775462965</v>
      </c>
    </row>
    <row r="923" spans="1:31" x14ac:dyDescent="0.15">
      <c r="A923">
        <v>922</v>
      </c>
      <c r="B923">
        <v>175</v>
      </c>
      <c r="C923">
        <v>4915</v>
      </c>
      <c r="D923" t="s">
        <v>3396</v>
      </c>
      <c r="E923" t="s">
        <v>3397</v>
      </c>
      <c r="F923" t="s">
        <v>14</v>
      </c>
      <c r="G923" t="s">
        <v>3406</v>
      </c>
      <c r="H923" t="s">
        <v>3407</v>
      </c>
      <c r="I923" t="s">
        <v>5</v>
      </c>
      <c r="J923" t="s">
        <v>456</v>
      </c>
      <c r="K923" t="s">
        <v>17</v>
      </c>
      <c r="N923" t="s">
        <v>7</v>
      </c>
      <c r="P923" t="s">
        <v>3400</v>
      </c>
      <c r="Q923">
        <v>102</v>
      </c>
      <c r="R923" t="s">
        <v>3408</v>
      </c>
      <c r="S923">
        <v>75</v>
      </c>
      <c r="T923" t="s">
        <v>3409</v>
      </c>
      <c r="U923">
        <v>-1</v>
      </c>
      <c r="V923">
        <v>-1</v>
      </c>
      <c r="W923">
        <v>6.3387000000000002</v>
      </c>
      <c r="X923" t="s">
        <v>3402</v>
      </c>
      <c r="Y923" t="s">
        <v>3410</v>
      </c>
      <c r="Z923">
        <v>26040</v>
      </c>
      <c r="AA923" t="s">
        <v>11</v>
      </c>
      <c r="AC923" t="s">
        <v>3411</v>
      </c>
      <c r="AD923" t="s">
        <v>3412</v>
      </c>
      <c r="AE923" s="1">
        <v>41845.925821759258</v>
      </c>
    </row>
    <row r="924" spans="1:31" x14ac:dyDescent="0.15">
      <c r="A924">
        <v>923</v>
      </c>
      <c r="B924">
        <v>175</v>
      </c>
      <c r="C924">
        <v>4915</v>
      </c>
      <c r="D924" t="s">
        <v>3396</v>
      </c>
      <c r="E924" t="s">
        <v>3397</v>
      </c>
      <c r="F924" t="s">
        <v>24</v>
      </c>
      <c r="G924" t="s">
        <v>3406</v>
      </c>
      <c r="H924" t="s">
        <v>3407</v>
      </c>
      <c r="I924" t="s">
        <v>5</v>
      </c>
      <c r="J924" t="s">
        <v>456</v>
      </c>
      <c r="K924" t="s">
        <v>17</v>
      </c>
      <c r="L924" t="s">
        <v>1779</v>
      </c>
      <c r="N924" t="s">
        <v>7</v>
      </c>
      <c r="P924" t="s">
        <v>3400</v>
      </c>
      <c r="Q924">
        <v>38</v>
      </c>
      <c r="R924" t="s">
        <v>3413</v>
      </c>
      <c r="S924">
        <v>75</v>
      </c>
      <c r="T924" t="s">
        <v>3409</v>
      </c>
      <c r="U924">
        <v>-1</v>
      </c>
      <c r="V924">
        <v>-1</v>
      </c>
      <c r="W924">
        <v>6.3387000000000002</v>
      </c>
      <c r="X924" t="s">
        <v>3402</v>
      </c>
      <c r="Y924" t="s">
        <v>3410</v>
      </c>
      <c r="Z924">
        <v>26040</v>
      </c>
      <c r="AA924" t="s">
        <v>11</v>
      </c>
      <c r="AC924" t="s">
        <v>3414</v>
      </c>
      <c r="AD924" t="s">
        <v>3415</v>
      </c>
      <c r="AE924" s="1">
        <v>41845.925868055558</v>
      </c>
    </row>
    <row r="925" spans="1:31" x14ac:dyDescent="0.15">
      <c r="A925">
        <v>924</v>
      </c>
      <c r="B925">
        <v>175</v>
      </c>
      <c r="C925">
        <v>4915</v>
      </c>
      <c r="D925" t="s">
        <v>3396</v>
      </c>
      <c r="E925" t="s">
        <v>3397</v>
      </c>
      <c r="F925" t="s">
        <v>27</v>
      </c>
      <c r="G925" t="s">
        <v>3416</v>
      </c>
      <c r="I925" t="s">
        <v>5</v>
      </c>
      <c r="K925" t="s">
        <v>17</v>
      </c>
      <c r="M925" t="s">
        <v>5</v>
      </c>
      <c r="N925" t="s">
        <v>7</v>
      </c>
      <c r="P925" t="s">
        <v>3417</v>
      </c>
      <c r="Q925">
        <v>3</v>
      </c>
      <c r="R925" t="s">
        <v>3418</v>
      </c>
      <c r="S925">
        <v>75</v>
      </c>
      <c r="T925" t="s">
        <v>3419</v>
      </c>
      <c r="U925">
        <v>-1</v>
      </c>
      <c r="V925">
        <v>-1</v>
      </c>
      <c r="W925">
        <v>6.3387000000000002</v>
      </c>
      <c r="Y925" t="s">
        <v>3420</v>
      </c>
      <c r="Z925">
        <v>65100</v>
      </c>
      <c r="AA925" t="s">
        <v>11</v>
      </c>
      <c r="AB925" t="s">
        <v>3421</v>
      </c>
      <c r="AC925" t="s">
        <v>3422</v>
      </c>
      <c r="AD925" t="s">
        <v>3423</v>
      </c>
      <c r="AE925" s="1">
        <v>41845.925891203704</v>
      </c>
    </row>
    <row r="926" spans="1:31" x14ac:dyDescent="0.15">
      <c r="A926">
        <v>925</v>
      </c>
      <c r="B926">
        <v>175</v>
      </c>
      <c r="C926">
        <v>4915</v>
      </c>
      <c r="D926" t="s">
        <v>3396</v>
      </c>
      <c r="E926" t="s">
        <v>3397</v>
      </c>
      <c r="F926" t="s">
        <v>36</v>
      </c>
      <c r="I926" t="s">
        <v>5</v>
      </c>
      <c r="K926" t="s">
        <v>5</v>
      </c>
      <c r="N926" t="s">
        <v>7</v>
      </c>
      <c r="Q926">
        <v>0</v>
      </c>
      <c r="S926">
        <v>-1</v>
      </c>
      <c r="T926" t="s">
        <v>5</v>
      </c>
      <c r="U926">
        <v>-1</v>
      </c>
      <c r="V926">
        <v>-1</v>
      </c>
      <c r="W926">
        <v>6.3387000000000002</v>
      </c>
      <c r="Z926">
        <v>-1</v>
      </c>
      <c r="AA926" t="s">
        <v>11</v>
      </c>
      <c r="AC926" t="s">
        <v>38</v>
      </c>
      <c r="AD926" t="s">
        <v>52</v>
      </c>
      <c r="AE926" s="1">
        <v>41845.925902777781</v>
      </c>
    </row>
    <row r="927" spans="1:31" x14ac:dyDescent="0.15">
      <c r="A927">
        <v>926</v>
      </c>
      <c r="B927">
        <v>175</v>
      </c>
      <c r="C927">
        <v>4915</v>
      </c>
      <c r="D927" t="s">
        <v>3396</v>
      </c>
      <c r="E927" t="s">
        <v>3397</v>
      </c>
      <c r="F927" t="s">
        <v>40</v>
      </c>
      <c r="G927" t="s">
        <v>3424</v>
      </c>
      <c r="H927" t="s">
        <v>3425</v>
      </c>
      <c r="I927" t="s">
        <v>43</v>
      </c>
      <c r="K927" t="s">
        <v>5</v>
      </c>
      <c r="N927" t="s">
        <v>7</v>
      </c>
      <c r="O927" t="s">
        <v>3426</v>
      </c>
      <c r="P927" t="s">
        <v>3427</v>
      </c>
      <c r="Q927">
        <v>2</v>
      </c>
      <c r="R927" t="s">
        <v>3428</v>
      </c>
      <c r="S927">
        <v>100</v>
      </c>
      <c r="T927" t="s">
        <v>5</v>
      </c>
      <c r="U927">
        <v>-1</v>
      </c>
      <c r="V927">
        <v>-1</v>
      </c>
      <c r="W927">
        <v>6.3387000000000002</v>
      </c>
      <c r="Y927" t="s">
        <v>3429</v>
      </c>
      <c r="Z927">
        <v>396</v>
      </c>
      <c r="AA927" t="s">
        <v>11</v>
      </c>
      <c r="AC927" t="s">
        <v>3430</v>
      </c>
      <c r="AD927" t="s">
        <v>3431</v>
      </c>
      <c r="AE927" s="1">
        <v>41845.92591435185</v>
      </c>
    </row>
    <row r="928" spans="1:31" x14ac:dyDescent="0.15">
      <c r="A928">
        <v>927</v>
      </c>
      <c r="B928">
        <v>175</v>
      </c>
      <c r="C928">
        <v>4915</v>
      </c>
      <c r="D928" t="s">
        <v>3396</v>
      </c>
      <c r="E928" t="s">
        <v>3397</v>
      </c>
      <c r="F928" t="s">
        <v>49</v>
      </c>
      <c r="G928" t="s">
        <v>3406</v>
      </c>
      <c r="H928" t="s">
        <v>3407</v>
      </c>
      <c r="I928" t="s">
        <v>5</v>
      </c>
      <c r="K928" t="s">
        <v>5</v>
      </c>
      <c r="N928" t="s">
        <v>7</v>
      </c>
      <c r="P928" t="s">
        <v>3400</v>
      </c>
      <c r="Q928">
        <v>52</v>
      </c>
      <c r="T928" t="s">
        <v>5</v>
      </c>
      <c r="U928">
        <v>-1</v>
      </c>
      <c r="V928">
        <v>-1</v>
      </c>
      <c r="W928">
        <v>6.3387000000000002</v>
      </c>
      <c r="X928" t="s">
        <v>3402</v>
      </c>
      <c r="Y928" t="s">
        <v>3410</v>
      </c>
      <c r="Z928">
        <v>26040</v>
      </c>
      <c r="AA928" t="s">
        <v>11</v>
      </c>
      <c r="AC928" t="s">
        <v>3432</v>
      </c>
      <c r="AD928" t="s">
        <v>3433</v>
      </c>
      <c r="AE928" s="1">
        <v>41845.925995370373</v>
      </c>
    </row>
    <row r="929" spans="1:31" x14ac:dyDescent="0.15">
      <c r="A929">
        <v>928</v>
      </c>
      <c r="B929">
        <v>175</v>
      </c>
      <c r="C929">
        <v>4915</v>
      </c>
      <c r="D929" t="s">
        <v>3396</v>
      </c>
      <c r="E929" t="s">
        <v>3397</v>
      </c>
      <c r="F929" t="s">
        <v>51</v>
      </c>
      <c r="G929" t="s">
        <v>3398</v>
      </c>
      <c r="H929" t="s">
        <v>3399</v>
      </c>
      <c r="I929" t="s">
        <v>5</v>
      </c>
      <c r="K929" t="s">
        <v>5</v>
      </c>
      <c r="N929" t="s">
        <v>7</v>
      </c>
      <c r="P929" t="s">
        <v>3400</v>
      </c>
      <c r="Q929">
        <v>2</v>
      </c>
      <c r="S929">
        <v>-1</v>
      </c>
      <c r="T929" t="s">
        <v>5</v>
      </c>
      <c r="U929">
        <v>-1</v>
      </c>
      <c r="V929">
        <v>-1</v>
      </c>
      <c r="W929">
        <v>6.3387000000000002</v>
      </c>
      <c r="Y929" t="s">
        <v>3403</v>
      </c>
      <c r="Z929">
        <v>-1</v>
      </c>
      <c r="AA929" t="s">
        <v>11</v>
      </c>
      <c r="AC929" t="s">
        <v>3434</v>
      </c>
      <c r="AD929" t="s">
        <v>3435</v>
      </c>
      <c r="AE929" s="1">
        <v>41845.926018518519</v>
      </c>
    </row>
    <row r="930" spans="1:31" x14ac:dyDescent="0.15">
      <c r="A930">
        <v>929</v>
      </c>
      <c r="B930">
        <v>175</v>
      </c>
      <c r="C930">
        <v>4915</v>
      </c>
      <c r="D930" t="s">
        <v>3396</v>
      </c>
      <c r="E930" t="s">
        <v>3397</v>
      </c>
      <c r="F930" t="s">
        <v>53</v>
      </c>
      <c r="I930" t="s">
        <v>5</v>
      </c>
      <c r="K930" t="s">
        <v>5</v>
      </c>
      <c r="N930" t="s">
        <v>7</v>
      </c>
      <c r="Q930">
        <v>0</v>
      </c>
      <c r="S930">
        <v>-1</v>
      </c>
      <c r="T930" t="s">
        <v>5</v>
      </c>
      <c r="U930">
        <v>-1</v>
      </c>
      <c r="V930">
        <v>-1</v>
      </c>
      <c r="W930">
        <v>6.3387000000000002</v>
      </c>
      <c r="Z930">
        <v>-1</v>
      </c>
      <c r="AA930" t="s">
        <v>11</v>
      </c>
      <c r="AC930" t="s">
        <v>38</v>
      </c>
      <c r="AD930" t="s">
        <v>52</v>
      </c>
      <c r="AE930" s="1">
        <v>41845.926064814812</v>
      </c>
    </row>
    <row r="931" spans="1:31" x14ac:dyDescent="0.15">
      <c r="A931">
        <v>930</v>
      </c>
      <c r="B931">
        <v>175</v>
      </c>
      <c r="C931">
        <v>4915</v>
      </c>
      <c r="D931" t="s">
        <v>3396</v>
      </c>
      <c r="E931" t="s">
        <v>3397</v>
      </c>
      <c r="F931" t="s">
        <v>54</v>
      </c>
      <c r="I931" t="s">
        <v>5</v>
      </c>
      <c r="K931" t="s">
        <v>5</v>
      </c>
      <c r="N931" t="s">
        <v>7</v>
      </c>
      <c r="Q931">
        <v>0</v>
      </c>
      <c r="S931">
        <v>-1</v>
      </c>
      <c r="T931" t="s">
        <v>5</v>
      </c>
      <c r="U931">
        <v>-1</v>
      </c>
      <c r="V931">
        <v>-1</v>
      </c>
      <c r="W931">
        <v>6.3387000000000002</v>
      </c>
      <c r="Z931">
        <v>-1</v>
      </c>
      <c r="AA931" t="s">
        <v>11</v>
      </c>
      <c r="AC931" t="s">
        <v>38</v>
      </c>
      <c r="AD931" t="s">
        <v>52</v>
      </c>
      <c r="AE931" s="1">
        <v>41845.926076388889</v>
      </c>
    </row>
    <row r="932" spans="1:31" x14ac:dyDescent="0.15">
      <c r="A932">
        <v>931</v>
      </c>
      <c r="B932">
        <v>175</v>
      </c>
      <c r="C932">
        <v>1177</v>
      </c>
      <c r="D932" t="s">
        <v>3436</v>
      </c>
      <c r="E932" t="s">
        <v>3437</v>
      </c>
      <c r="F932" t="s">
        <v>2</v>
      </c>
      <c r="G932" t="s">
        <v>3438</v>
      </c>
      <c r="H932" t="s">
        <v>1418</v>
      </c>
      <c r="I932" t="s">
        <v>5</v>
      </c>
      <c r="K932" t="s">
        <v>6</v>
      </c>
      <c r="N932" t="s">
        <v>7</v>
      </c>
      <c r="O932" t="s">
        <v>3439</v>
      </c>
      <c r="P932" t="s">
        <v>3440</v>
      </c>
      <c r="Q932">
        <v>81</v>
      </c>
      <c r="R932" t="s">
        <v>3441</v>
      </c>
      <c r="S932">
        <v>-1</v>
      </c>
      <c r="T932" t="s">
        <v>62</v>
      </c>
      <c r="U932">
        <v>-1</v>
      </c>
      <c r="V932">
        <v>-1</v>
      </c>
      <c r="W932">
        <v>6.3387000000000002</v>
      </c>
      <c r="X932" t="s">
        <v>3442</v>
      </c>
      <c r="Y932" t="s">
        <v>3443</v>
      </c>
      <c r="Z932">
        <v>47290</v>
      </c>
      <c r="AA932" t="s">
        <v>11</v>
      </c>
      <c r="AC932" t="s">
        <v>3444</v>
      </c>
      <c r="AD932" t="s">
        <v>3445</v>
      </c>
      <c r="AE932" s="1">
        <v>41845.926226851851</v>
      </c>
    </row>
    <row r="933" spans="1:31" x14ac:dyDescent="0.15">
      <c r="A933">
        <v>932</v>
      </c>
      <c r="B933">
        <v>175</v>
      </c>
      <c r="C933">
        <v>1177</v>
      </c>
      <c r="D933" t="s">
        <v>3436</v>
      </c>
      <c r="E933" t="s">
        <v>3437</v>
      </c>
      <c r="F933" t="s">
        <v>14</v>
      </c>
      <c r="G933" t="s">
        <v>3446</v>
      </c>
      <c r="H933" t="s">
        <v>3447</v>
      </c>
      <c r="I933" t="s">
        <v>5</v>
      </c>
      <c r="K933" t="s">
        <v>17</v>
      </c>
      <c r="L933" t="s">
        <v>3448</v>
      </c>
      <c r="N933" t="s">
        <v>7</v>
      </c>
      <c r="Q933">
        <v>124</v>
      </c>
      <c r="R933" t="s">
        <v>3449</v>
      </c>
      <c r="S933">
        <v>-1</v>
      </c>
      <c r="T933" t="s">
        <v>5</v>
      </c>
      <c r="U933">
        <v>-1</v>
      </c>
      <c r="V933">
        <v>-1</v>
      </c>
      <c r="W933">
        <v>6.3387000000000002</v>
      </c>
      <c r="X933" t="s">
        <v>3450</v>
      </c>
      <c r="Y933" t="s">
        <v>3451</v>
      </c>
      <c r="Z933">
        <v>34560</v>
      </c>
      <c r="AA933" t="s">
        <v>11</v>
      </c>
      <c r="AC933" t="s">
        <v>3452</v>
      </c>
      <c r="AD933" t="s">
        <v>3453</v>
      </c>
      <c r="AE933" s="1">
        <v>41845.92627314815</v>
      </c>
    </row>
    <row r="934" spans="1:31" x14ac:dyDescent="0.15">
      <c r="A934">
        <v>933</v>
      </c>
      <c r="B934">
        <v>175</v>
      </c>
      <c r="C934">
        <v>1177</v>
      </c>
      <c r="D934" t="s">
        <v>3436</v>
      </c>
      <c r="E934" t="s">
        <v>3437</v>
      </c>
      <c r="F934" t="s">
        <v>24</v>
      </c>
      <c r="G934" t="s">
        <v>3446</v>
      </c>
      <c r="H934" t="s">
        <v>3447</v>
      </c>
      <c r="I934" t="s">
        <v>5</v>
      </c>
      <c r="K934" t="s">
        <v>17</v>
      </c>
      <c r="L934" t="s">
        <v>3448</v>
      </c>
      <c r="N934" t="s">
        <v>7</v>
      </c>
      <c r="Q934">
        <v>42</v>
      </c>
      <c r="R934" t="s">
        <v>3454</v>
      </c>
      <c r="S934">
        <v>-1</v>
      </c>
      <c r="T934" t="s">
        <v>5</v>
      </c>
      <c r="U934">
        <v>-1</v>
      </c>
      <c r="V934">
        <v>-1</v>
      </c>
      <c r="W934">
        <v>6.3387000000000002</v>
      </c>
      <c r="X934" t="s">
        <v>3450</v>
      </c>
      <c r="Y934" t="s">
        <v>3451</v>
      </c>
      <c r="Z934">
        <v>34560</v>
      </c>
      <c r="AA934" t="s">
        <v>11</v>
      </c>
      <c r="AC934" t="s">
        <v>3455</v>
      </c>
      <c r="AD934" t="s">
        <v>3456</v>
      </c>
      <c r="AE934" s="1">
        <v>41845.926307870373</v>
      </c>
    </row>
    <row r="935" spans="1:31" x14ac:dyDescent="0.15">
      <c r="A935">
        <v>934</v>
      </c>
      <c r="B935">
        <v>175</v>
      </c>
      <c r="C935">
        <v>1177</v>
      </c>
      <c r="D935" t="s">
        <v>3436</v>
      </c>
      <c r="E935" t="s">
        <v>3437</v>
      </c>
      <c r="F935" t="s">
        <v>27</v>
      </c>
      <c r="G935" t="s">
        <v>3457</v>
      </c>
      <c r="I935" t="s">
        <v>5</v>
      </c>
      <c r="K935" t="s">
        <v>17</v>
      </c>
      <c r="L935" t="s">
        <v>3458</v>
      </c>
      <c r="M935" t="s">
        <v>5</v>
      </c>
      <c r="N935" t="s">
        <v>7</v>
      </c>
      <c r="O935" t="s">
        <v>3459</v>
      </c>
      <c r="P935" t="s">
        <v>3460</v>
      </c>
      <c r="Q935">
        <v>1</v>
      </c>
      <c r="R935" t="s">
        <v>3461</v>
      </c>
      <c r="S935">
        <v>75</v>
      </c>
      <c r="T935" t="s">
        <v>80</v>
      </c>
      <c r="U935">
        <v>-1</v>
      </c>
      <c r="V935">
        <v>-1</v>
      </c>
      <c r="W935">
        <v>6.3387000000000002</v>
      </c>
      <c r="Y935" t="s">
        <v>3462</v>
      </c>
      <c r="Z935">
        <v>84645</v>
      </c>
      <c r="AA935" t="s">
        <v>11</v>
      </c>
      <c r="AB935" t="s">
        <v>2861</v>
      </c>
      <c r="AC935" t="s">
        <v>3463</v>
      </c>
      <c r="AD935" t="s">
        <v>3464</v>
      </c>
      <c r="AE935" s="1">
        <v>41845.926365740743</v>
      </c>
    </row>
    <row r="936" spans="1:31" x14ac:dyDescent="0.15">
      <c r="A936">
        <v>935</v>
      </c>
      <c r="B936">
        <v>175</v>
      </c>
      <c r="C936">
        <v>1177</v>
      </c>
      <c r="D936" t="s">
        <v>3436</v>
      </c>
      <c r="E936" t="s">
        <v>3437</v>
      </c>
      <c r="F936" t="s">
        <v>36</v>
      </c>
      <c r="I936" t="s">
        <v>5</v>
      </c>
      <c r="K936" t="s">
        <v>5</v>
      </c>
      <c r="N936" t="s">
        <v>7</v>
      </c>
      <c r="Q936">
        <v>0</v>
      </c>
      <c r="S936">
        <v>-1</v>
      </c>
      <c r="T936" t="s">
        <v>5</v>
      </c>
      <c r="U936">
        <v>-1</v>
      </c>
      <c r="V936">
        <v>-1</v>
      </c>
      <c r="W936">
        <v>6.3387000000000002</v>
      </c>
      <c r="Z936">
        <v>-1</v>
      </c>
      <c r="AA936" t="s">
        <v>11</v>
      </c>
      <c r="AC936" t="s">
        <v>38</v>
      </c>
      <c r="AD936" t="s">
        <v>52</v>
      </c>
      <c r="AE936" s="1">
        <v>41845.926365740743</v>
      </c>
    </row>
    <row r="937" spans="1:31" x14ac:dyDescent="0.15">
      <c r="A937">
        <v>936</v>
      </c>
      <c r="B937">
        <v>175</v>
      </c>
      <c r="C937">
        <v>1177</v>
      </c>
      <c r="D937" t="s">
        <v>3436</v>
      </c>
      <c r="E937" t="s">
        <v>3437</v>
      </c>
      <c r="F937" t="s">
        <v>40</v>
      </c>
      <c r="I937" t="s">
        <v>5</v>
      </c>
      <c r="K937" t="s">
        <v>5</v>
      </c>
      <c r="N937" t="s">
        <v>7</v>
      </c>
      <c r="Q937">
        <v>0</v>
      </c>
      <c r="S937">
        <v>-1</v>
      </c>
      <c r="T937" t="s">
        <v>5</v>
      </c>
      <c r="U937">
        <v>-1</v>
      </c>
      <c r="V937">
        <v>-1</v>
      </c>
      <c r="W937">
        <v>6.3387000000000002</v>
      </c>
      <c r="Z937">
        <v>-1</v>
      </c>
      <c r="AA937" t="s">
        <v>11</v>
      </c>
      <c r="AC937" t="s">
        <v>38</v>
      </c>
      <c r="AD937" t="s">
        <v>52</v>
      </c>
      <c r="AE937" s="1">
        <v>41845.926377314812</v>
      </c>
    </row>
    <row r="938" spans="1:31" x14ac:dyDescent="0.15">
      <c r="A938">
        <v>937</v>
      </c>
      <c r="B938">
        <v>175</v>
      </c>
      <c r="C938">
        <v>1177</v>
      </c>
      <c r="D938" t="s">
        <v>3436</v>
      </c>
      <c r="E938" t="s">
        <v>3437</v>
      </c>
      <c r="F938" t="s">
        <v>49</v>
      </c>
      <c r="G938" t="s">
        <v>3446</v>
      </c>
      <c r="H938" t="s">
        <v>3447</v>
      </c>
      <c r="I938" t="s">
        <v>5</v>
      </c>
      <c r="K938" t="s">
        <v>5</v>
      </c>
      <c r="N938" t="s">
        <v>7</v>
      </c>
      <c r="Q938">
        <v>90</v>
      </c>
      <c r="T938" t="s">
        <v>5</v>
      </c>
      <c r="U938">
        <v>-1</v>
      </c>
      <c r="V938">
        <v>-1</v>
      </c>
      <c r="W938">
        <v>6.3387000000000002</v>
      </c>
      <c r="X938" t="s">
        <v>3450</v>
      </c>
      <c r="Y938" t="s">
        <v>3451</v>
      </c>
      <c r="Z938">
        <v>34560</v>
      </c>
      <c r="AA938" t="s">
        <v>11</v>
      </c>
      <c r="AC938" t="s">
        <v>3465</v>
      </c>
      <c r="AD938" t="s">
        <v>3466</v>
      </c>
      <c r="AE938" s="1">
        <v>41845.926435185182</v>
      </c>
    </row>
    <row r="939" spans="1:31" x14ac:dyDescent="0.15">
      <c r="A939">
        <v>938</v>
      </c>
      <c r="B939">
        <v>175</v>
      </c>
      <c r="C939">
        <v>1177</v>
      </c>
      <c r="D939" t="s">
        <v>3436</v>
      </c>
      <c r="E939" t="s">
        <v>3437</v>
      </c>
      <c r="F939" t="s">
        <v>51</v>
      </c>
      <c r="G939" t="s">
        <v>3467</v>
      </c>
      <c r="H939" t="s">
        <v>1418</v>
      </c>
      <c r="I939" t="s">
        <v>5</v>
      </c>
      <c r="K939" t="s">
        <v>5</v>
      </c>
      <c r="N939" t="s">
        <v>7</v>
      </c>
      <c r="O939" t="s">
        <v>3468</v>
      </c>
      <c r="P939" t="s">
        <v>3469</v>
      </c>
      <c r="Q939">
        <v>1</v>
      </c>
      <c r="R939" t="s">
        <v>3470</v>
      </c>
      <c r="S939">
        <v>100</v>
      </c>
      <c r="T939" t="s">
        <v>3471</v>
      </c>
      <c r="U939">
        <v>-1</v>
      </c>
      <c r="V939">
        <v>-1</v>
      </c>
      <c r="W939">
        <v>6.3387000000000002</v>
      </c>
      <c r="Y939" t="s">
        <v>3472</v>
      </c>
      <c r="Z939">
        <v>9949</v>
      </c>
      <c r="AA939" t="s">
        <v>11</v>
      </c>
      <c r="AC939" t="s">
        <v>3473</v>
      </c>
      <c r="AD939" t="s">
        <v>3474</v>
      </c>
      <c r="AE939" s="1">
        <v>41845.926446759258</v>
      </c>
    </row>
    <row r="940" spans="1:31" x14ac:dyDescent="0.15">
      <c r="A940">
        <v>939</v>
      </c>
      <c r="B940">
        <v>175</v>
      </c>
      <c r="C940">
        <v>1177</v>
      </c>
      <c r="D940" t="s">
        <v>3436</v>
      </c>
      <c r="E940" t="s">
        <v>3437</v>
      </c>
      <c r="F940" t="s">
        <v>53</v>
      </c>
      <c r="I940" t="s">
        <v>5</v>
      </c>
      <c r="K940" t="s">
        <v>5</v>
      </c>
      <c r="N940" t="s">
        <v>7</v>
      </c>
      <c r="Q940">
        <v>0</v>
      </c>
      <c r="S940">
        <v>-1</v>
      </c>
      <c r="T940" t="s">
        <v>5</v>
      </c>
      <c r="U940">
        <v>-1</v>
      </c>
      <c r="V940">
        <v>-1</v>
      </c>
      <c r="W940">
        <v>6.3387000000000002</v>
      </c>
      <c r="Z940">
        <v>-1</v>
      </c>
      <c r="AA940" t="s">
        <v>11</v>
      </c>
      <c r="AC940" t="s">
        <v>38</v>
      </c>
      <c r="AD940" t="s">
        <v>52</v>
      </c>
      <c r="AE940" s="1">
        <v>41845.926458333335</v>
      </c>
    </row>
    <row r="941" spans="1:31" x14ac:dyDescent="0.15">
      <c r="A941">
        <v>940</v>
      </c>
      <c r="B941">
        <v>175</v>
      </c>
      <c r="C941">
        <v>1177</v>
      </c>
      <c r="D941" t="s">
        <v>3436</v>
      </c>
      <c r="E941" t="s">
        <v>3437</v>
      </c>
      <c r="F941" t="s">
        <v>54</v>
      </c>
      <c r="I941" t="s">
        <v>5</v>
      </c>
      <c r="K941" t="s">
        <v>5</v>
      </c>
      <c r="N941" t="s">
        <v>7</v>
      </c>
      <c r="Q941">
        <v>0</v>
      </c>
      <c r="S941">
        <v>-1</v>
      </c>
      <c r="T941" t="s">
        <v>5</v>
      </c>
      <c r="U941">
        <v>-1</v>
      </c>
      <c r="V941">
        <v>-1</v>
      </c>
      <c r="W941">
        <v>6.3387000000000002</v>
      </c>
      <c r="Z941">
        <v>-1</v>
      </c>
      <c r="AA941" t="s">
        <v>11</v>
      </c>
      <c r="AC941" t="s">
        <v>38</v>
      </c>
      <c r="AD941" t="s">
        <v>52</v>
      </c>
      <c r="AE941" s="1">
        <v>41845.926504629628</v>
      </c>
    </row>
    <row r="942" spans="1:31" x14ac:dyDescent="0.15">
      <c r="A942">
        <v>941</v>
      </c>
      <c r="B942">
        <v>175</v>
      </c>
      <c r="C942">
        <v>5933</v>
      </c>
      <c r="D942" t="s">
        <v>3475</v>
      </c>
      <c r="E942" t="s">
        <v>3476</v>
      </c>
      <c r="F942" t="s">
        <v>2</v>
      </c>
      <c r="G942" t="s">
        <v>3477</v>
      </c>
      <c r="H942" t="s">
        <v>3478</v>
      </c>
      <c r="I942" t="s">
        <v>5</v>
      </c>
      <c r="K942" t="s">
        <v>6</v>
      </c>
      <c r="L942" t="s">
        <v>3479</v>
      </c>
      <c r="N942" t="s">
        <v>7</v>
      </c>
      <c r="O942" t="s">
        <v>3480</v>
      </c>
      <c r="P942" t="s">
        <v>3481</v>
      </c>
      <c r="Q942">
        <v>108</v>
      </c>
      <c r="R942" t="s">
        <v>3482</v>
      </c>
      <c r="S942">
        <v>75</v>
      </c>
      <c r="T942" t="s">
        <v>5</v>
      </c>
      <c r="U942">
        <v>-1</v>
      </c>
      <c r="V942">
        <v>-1</v>
      </c>
      <c r="W942">
        <v>6.3387000000000002</v>
      </c>
      <c r="X942" t="s">
        <v>3483</v>
      </c>
      <c r="Y942" t="s">
        <v>3484</v>
      </c>
      <c r="Z942">
        <v>16728</v>
      </c>
      <c r="AA942" t="s">
        <v>11</v>
      </c>
      <c r="AC942" t="s">
        <v>3485</v>
      </c>
      <c r="AD942" t="s">
        <v>3486</v>
      </c>
      <c r="AE942" s="1">
        <v>41845.926620370374</v>
      </c>
    </row>
    <row r="943" spans="1:31" x14ac:dyDescent="0.15">
      <c r="A943">
        <v>942</v>
      </c>
      <c r="B943">
        <v>175</v>
      </c>
      <c r="C943">
        <v>5933</v>
      </c>
      <c r="D943" t="s">
        <v>3475</v>
      </c>
      <c r="E943" t="s">
        <v>3476</v>
      </c>
      <c r="F943" t="s">
        <v>14</v>
      </c>
      <c r="G943" t="s">
        <v>3487</v>
      </c>
      <c r="H943" t="s">
        <v>3488</v>
      </c>
      <c r="I943" t="s">
        <v>5</v>
      </c>
      <c r="K943" t="s">
        <v>17</v>
      </c>
      <c r="L943" t="s">
        <v>3489</v>
      </c>
      <c r="N943" t="s">
        <v>7</v>
      </c>
      <c r="O943" t="s">
        <v>3490</v>
      </c>
      <c r="P943" t="s">
        <v>3491</v>
      </c>
      <c r="Q943">
        <v>78</v>
      </c>
      <c r="S943">
        <v>55</v>
      </c>
      <c r="T943" t="s">
        <v>3492</v>
      </c>
      <c r="U943">
        <v>-1</v>
      </c>
      <c r="V943">
        <v>-1</v>
      </c>
      <c r="W943">
        <v>6.3387000000000002</v>
      </c>
      <c r="X943" t="s">
        <v>3493</v>
      </c>
      <c r="Y943" t="s">
        <v>3494</v>
      </c>
      <c r="Z943">
        <v>16124</v>
      </c>
      <c r="AA943" t="s">
        <v>11</v>
      </c>
      <c r="AC943" t="s">
        <v>3495</v>
      </c>
      <c r="AD943" t="s">
        <v>3496</v>
      </c>
      <c r="AE943" s="1">
        <v>41845.926666666666</v>
      </c>
    </row>
    <row r="944" spans="1:31" x14ac:dyDescent="0.15">
      <c r="A944">
        <v>943</v>
      </c>
      <c r="B944">
        <v>175</v>
      </c>
      <c r="C944">
        <v>5933</v>
      </c>
      <c r="D944" t="s">
        <v>3475</v>
      </c>
      <c r="E944" t="s">
        <v>3476</v>
      </c>
      <c r="F944" t="s">
        <v>24</v>
      </c>
      <c r="G944" t="s">
        <v>3487</v>
      </c>
      <c r="H944" t="s">
        <v>3488</v>
      </c>
      <c r="I944" t="s">
        <v>5</v>
      </c>
      <c r="K944" t="s">
        <v>17</v>
      </c>
      <c r="L944" t="s">
        <v>3489</v>
      </c>
      <c r="N944" t="s">
        <v>7</v>
      </c>
      <c r="O944" t="s">
        <v>3490</v>
      </c>
      <c r="P944" t="s">
        <v>3491</v>
      </c>
      <c r="Q944">
        <v>36</v>
      </c>
      <c r="S944">
        <v>55</v>
      </c>
      <c r="T944" t="s">
        <v>3492</v>
      </c>
      <c r="U944">
        <v>-1</v>
      </c>
      <c r="V944">
        <v>-1</v>
      </c>
      <c r="W944">
        <v>6.3387000000000002</v>
      </c>
      <c r="X944" t="s">
        <v>3493</v>
      </c>
      <c r="Y944" t="s">
        <v>3494</v>
      </c>
      <c r="Z944">
        <v>16124</v>
      </c>
      <c r="AA944" t="s">
        <v>11</v>
      </c>
      <c r="AC944" t="s">
        <v>3497</v>
      </c>
      <c r="AD944" t="s">
        <v>3498</v>
      </c>
      <c r="AE944" s="1">
        <v>41845.926701388889</v>
      </c>
    </row>
    <row r="945" spans="1:31" x14ac:dyDescent="0.15">
      <c r="A945">
        <v>944</v>
      </c>
      <c r="B945">
        <v>175</v>
      </c>
      <c r="C945">
        <v>5933</v>
      </c>
      <c r="D945" t="s">
        <v>3475</v>
      </c>
      <c r="E945" t="s">
        <v>3476</v>
      </c>
      <c r="F945" t="s">
        <v>27</v>
      </c>
      <c r="G945" t="s">
        <v>3487</v>
      </c>
      <c r="I945" t="s">
        <v>5</v>
      </c>
      <c r="K945" t="s">
        <v>17</v>
      </c>
      <c r="L945" t="s">
        <v>3499</v>
      </c>
      <c r="M945" t="s">
        <v>5</v>
      </c>
      <c r="N945" t="s">
        <v>7</v>
      </c>
      <c r="O945" t="s">
        <v>3500</v>
      </c>
      <c r="P945" t="s">
        <v>3501</v>
      </c>
      <c r="Q945">
        <v>1</v>
      </c>
      <c r="S945">
        <v>55</v>
      </c>
      <c r="T945" t="s">
        <v>80</v>
      </c>
      <c r="U945">
        <v>-1</v>
      </c>
      <c r="V945">
        <v>-1</v>
      </c>
      <c r="W945">
        <v>6.3387000000000002</v>
      </c>
      <c r="Y945" t="s">
        <v>3502</v>
      </c>
      <c r="Z945">
        <v>43350</v>
      </c>
      <c r="AA945" t="s">
        <v>11</v>
      </c>
      <c r="AB945" t="s">
        <v>2403</v>
      </c>
      <c r="AC945" t="s">
        <v>3503</v>
      </c>
      <c r="AD945" t="s">
        <v>3504</v>
      </c>
      <c r="AE945" s="1">
        <v>41845.926724537036</v>
      </c>
    </row>
    <row r="946" spans="1:31" x14ac:dyDescent="0.15">
      <c r="A946">
        <v>945</v>
      </c>
      <c r="B946">
        <v>175</v>
      </c>
      <c r="C946">
        <v>5933</v>
      </c>
      <c r="D946" t="s">
        <v>3475</v>
      </c>
      <c r="E946" t="s">
        <v>3476</v>
      </c>
      <c r="F946" t="s">
        <v>36</v>
      </c>
      <c r="G946" t="s">
        <v>3477</v>
      </c>
      <c r="H946" t="s">
        <v>3478</v>
      </c>
      <c r="I946" t="s">
        <v>5</v>
      </c>
      <c r="K946" t="s">
        <v>6</v>
      </c>
      <c r="L946" t="s">
        <v>3479</v>
      </c>
      <c r="N946" t="s">
        <v>7</v>
      </c>
      <c r="O946" t="s">
        <v>3480</v>
      </c>
      <c r="P946" t="s">
        <v>3481</v>
      </c>
      <c r="Q946">
        <v>15</v>
      </c>
      <c r="R946" t="s">
        <v>3505</v>
      </c>
      <c r="S946">
        <v>75</v>
      </c>
      <c r="T946" t="s">
        <v>5</v>
      </c>
      <c r="U946">
        <v>-1</v>
      </c>
      <c r="V946">
        <v>-1</v>
      </c>
      <c r="W946">
        <v>6.3387000000000002</v>
      </c>
      <c r="X946" t="s">
        <v>3483</v>
      </c>
      <c r="Y946" t="s">
        <v>3484</v>
      </c>
      <c r="Z946">
        <v>16728</v>
      </c>
      <c r="AA946" t="s">
        <v>11</v>
      </c>
      <c r="AC946" t="s">
        <v>3506</v>
      </c>
      <c r="AD946" t="s">
        <v>3507</v>
      </c>
      <c r="AE946" s="1">
        <v>41845.926759259259</v>
      </c>
    </row>
    <row r="947" spans="1:31" x14ac:dyDescent="0.15">
      <c r="A947">
        <v>946</v>
      </c>
      <c r="B947">
        <v>175</v>
      </c>
      <c r="C947">
        <v>5933</v>
      </c>
      <c r="D947" t="s">
        <v>3475</v>
      </c>
      <c r="E947" t="s">
        <v>3476</v>
      </c>
      <c r="F947" t="s">
        <v>40</v>
      </c>
      <c r="G947" t="s">
        <v>3508</v>
      </c>
      <c r="H947" t="s">
        <v>3509</v>
      </c>
      <c r="I947" t="s">
        <v>5</v>
      </c>
      <c r="K947" t="s">
        <v>5</v>
      </c>
      <c r="N947" t="s">
        <v>7</v>
      </c>
      <c r="O947" t="s">
        <v>3510</v>
      </c>
      <c r="P947" t="s">
        <v>3511</v>
      </c>
      <c r="Q947">
        <v>1</v>
      </c>
      <c r="R947" t="s">
        <v>3512</v>
      </c>
      <c r="S947">
        <v>75</v>
      </c>
      <c r="T947" t="s">
        <v>5</v>
      </c>
      <c r="U947">
        <v>-1</v>
      </c>
      <c r="V947">
        <v>-1</v>
      </c>
      <c r="W947">
        <v>6.3387000000000002</v>
      </c>
      <c r="Y947" t="s">
        <v>3513</v>
      </c>
      <c r="Z947">
        <v>674</v>
      </c>
      <c r="AA947" t="s">
        <v>11</v>
      </c>
      <c r="AC947" t="s">
        <v>3514</v>
      </c>
      <c r="AD947" t="s">
        <v>3515</v>
      </c>
      <c r="AE947" s="1">
        <v>41845.926782407405</v>
      </c>
    </row>
    <row r="948" spans="1:31" x14ac:dyDescent="0.15">
      <c r="A948">
        <v>947</v>
      </c>
      <c r="B948">
        <v>175</v>
      </c>
      <c r="C948">
        <v>5933</v>
      </c>
      <c r="D948" t="s">
        <v>3475</v>
      </c>
      <c r="E948" t="s">
        <v>3476</v>
      </c>
      <c r="F948" t="s">
        <v>49</v>
      </c>
      <c r="G948" t="s">
        <v>3487</v>
      </c>
      <c r="H948" t="s">
        <v>3488</v>
      </c>
      <c r="I948" t="s">
        <v>5</v>
      </c>
      <c r="K948" t="s">
        <v>5</v>
      </c>
      <c r="N948" t="s">
        <v>7</v>
      </c>
      <c r="O948" t="s">
        <v>3490</v>
      </c>
      <c r="P948" t="s">
        <v>3491</v>
      </c>
      <c r="Q948">
        <v>4</v>
      </c>
      <c r="T948" t="s">
        <v>5</v>
      </c>
      <c r="U948">
        <v>-1</v>
      </c>
      <c r="V948">
        <v>-1</v>
      </c>
      <c r="W948">
        <v>6.3387000000000002</v>
      </c>
      <c r="X948" t="s">
        <v>3493</v>
      </c>
      <c r="Y948" t="s">
        <v>3494</v>
      </c>
      <c r="Z948">
        <v>16124</v>
      </c>
      <c r="AA948" t="s">
        <v>11</v>
      </c>
      <c r="AC948" t="s">
        <v>3516</v>
      </c>
      <c r="AD948" t="s">
        <v>3517</v>
      </c>
      <c r="AE948" s="1">
        <v>41845.926793981482</v>
      </c>
    </row>
    <row r="949" spans="1:31" x14ac:dyDescent="0.15">
      <c r="A949">
        <v>948</v>
      </c>
      <c r="B949">
        <v>175</v>
      </c>
      <c r="C949">
        <v>5933</v>
      </c>
      <c r="D949" t="s">
        <v>3475</v>
      </c>
      <c r="E949" t="s">
        <v>3476</v>
      </c>
      <c r="F949" t="s">
        <v>51</v>
      </c>
      <c r="I949" t="s">
        <v>5</v>
      </c>
      <c r="K949" t="s">
        <v>5</v>
      </c>
      <c r="N949" t="s">
        <v>7</v>
      </c>
      <c r="Q949">
        <v>0</v>
      </c>
      <c r="S949">
        <v>-1</v>
      </c>
      <c r="T949" t="s">
        <v>5</v>
      </c>
      <c r="U949">
        <v>-1</v>
      </c>
      <c r="V949">
        <v>-1</v>
      </c>
      <c r="W949">
        <v>6.3387000000000002</v>
      </c>
      <c r="Z949">
        <v>-1</v>
      </c>
      <c r="AA949" t="s">
        <v>11</v>
      </c>
      <c r="AC949" t="s">
        <v>38</v>
      </c>
      <c r="AD949" t="s">
        <v>90</v>
      </c>
      <c r="AE949" s="1">
        <v>41845.926805555559</v>
      </c>
    </row>
    <row r="950" spans="1:31" x14ac:dyDescent="0.15">
      <c r="A950">
        <v>949</v>
      </c>
      <c r="B950">
        <v>175</v>
      </c>
      <c r="C950">
        <v>5933</v>
      </c>
      <c r="D950" t="s">
        <v>3475</v>
      </c>
      <c r="E950" t="s">
        <v>3476</v>
      </c>
      <c r="F950" t="s">
        <v>53</v>
      </c>
      <c r="I950" t="s">
        <v>5</v>
      </c>
      <c r="K950" t="s">
        <v>5</v>
      </c>
      <c r="N950" t="s">
        <v>7</v>
      </c>
      <c r="Q950">
        <v>0</v>
      </c>
      <c r="S950">
        <v>-1</v>
      </c>
      <c r="T950" t="s">
        <v>5</v>
      </c>
      <c r="U950">
        <v>-1</v>
      </c>
      <c r="V950">
        <v>-1</v>
      </c>
      <c r="W950">
        <v>6.3387000000000002</v>
      </c>
      <c r="Z950">
        <v>-1</v>
      </c>
      <c r="AA950" t="s">
        <v>11</v>
      </c>
      <c r="AC950" t="s">
        <v>38</v>
      </c>
      <c r="AD950" t="s">
        <v>52</v>
      </c>
      <c r="AE950" s="1">
        <v>41845.926817129628</v>
      </c>
    </row>
    <row r="951" spans="1:31" x14ac:dyDescent="0.15">
      <c r="A951">
        <v>950</v>
      </c>
      <c r="B951">
        <v>175</v>
      </c>
      <c r="C951">
        <v>5933</v>
      </c>
      <c r="D951" t="s">
        <v>3475</v>
      </c>
      <c r="E951" t="s">
        <v>3476</v>
      </c>
      <c r="F951" t="s">
        <v>54</v>
      </c>
      <c r="I951" t="s">
        <v>5</v>
      </c>
      <c r="K951" t="s">
        <v>5</v>
      </c>
      <c r="N951" t="s">
        <v>7</v>
      </c>
      <c r="Q951">
        <v>0</v>
      </c>
      <c r="S951">
        <v>-1</v>
      </c>
      <c r="T951" t="s">
        <v>5</v>
      </c>
      <c r="U951">
        <v>-1</v>
      </c>
      <c r="V951">
        <v>-1</v>
      </c>
      <c r="W951">
        <v>6.3387000000000002</v>
      </c>
      <c r="Z951">
        <v>-1</v>
      </c>
      <c r="AA951" t="s">
        <v>11</v>
      </c>
      <c r="AC951" t="s">
        <v>38</v>
      </c>
      <c r="AD951" t="s">
        <v>52</v>
      </c>
      <c r="AE951" s="1">
        <v>41845.926828703705</v>
      </c>
    </row>
    <row r="952" spans="1:31" x14ac:dyDescent="0.15">
      <c r="A952">
        <v>951</v>
      </c>
      <c r="B952">
        <v>175</v>
      </c>
      <c r="C952">
        <v>3479</v>
      </c>
      <c r="D952" t="s">
        <v>3518</v>
      </c>
      <c r="E952" t="s">
        <v>3519</v>
      </c>
      <c r="F952" t="s">
        <v>2</v>
      </c>
      <c r="G952" t="s">
        <v>3520</v>
      </c>
      <c r="H952" t="s">
        <v>3521</v>
      </c>
      <c r="I952" t="s">
        <v>5</v>
      </c>
      <c r="K952" t="s">
        <v>6</v>
      </c>
      <c r="L952" t="s">
        <v>3522</v>
      </c>
      <c r="N952" t="s">
        <v>7</v>
      </c>
      <c r="O952" t="s">
        <v>3523</v>
      </c>
      <c r="P952" t="s">
        <v>3524</v>
      </c>
      <c r="Q952">
        <v>57</v>
      </c>
      <c r="R952" t="s">
        <v>3525</v>
      </c>
      <c r="S952">
        <v>-1</v>
      </c>
      <c r="T952" t="s">
        <v>5</v>
      </c>
      <c r="U952">
        <v>-1</v>
      </c>
      <c r="V952">
        <v>-1</v>
      </c>
      <c r="W952">
        <v>6.3387000000000002</v>
      </c>
      <c r="X952" t="s">
        <v>3526</v>
      </c>
      <c r="Y952" t="s">
        <v>3527</v>
      </c>
      <c r="Z952">
        <v>9760</v>
      </c>
      <c r="AA952" t="s">
        <v>11</v>
      </c>
      <c r="AC952" t="s">
        <v>3528</v>
      </c>
      <c r="AD952" t="s">
        <v>3529</v>
      </c>
      <c r="AE952" s="1">
        <v>41845.926921296297</v>
      </c>
    </row>
    <row r="953" spans="1:31" x14ac:dyDescent="0.15">
      <c r="A953">
        <v>952</v>
      </c>
      <c r="B953">
        <v>175</v>
      </c>
      <c r="C953">
        <v>3479</v>
      </c>
      <c r="D953" t="s">
        <v>3518</v>
      </c>
      <c r="E953" t="s">
        <v>3519</v>
      </c>
      <c r="F953" t="s">
        <v>14</v>
      </c>
      <c r="G953" t="s">
        <v>3520</v>
      </c>
      <c r="H953" t="s">
        <v>3530</v>
      </c>
      <c r="I953" t="s">
        <v>5</v>
      </c>
      <c r="K953" t="s">
        <v>17</v>
      </c>
      <c r="L953" t="s">
        <v>1795</v>
      </c>
      <c r="N953" t="s">
        <v>7</v>
      </c>
      <c r="O953" t="s">
        <v>3531</v>
      </c>
      <c r="P953" t="s">
        <v>3532</v>
      </c>
      <c r="Q953">
        <v>45</v>
      </c>
      <c r="S953">
        <v>-1</v>
      </c>
      <c r="T953" t="s">
        <v>3533</v>
      </c>
      <c r="U953">
        <v>-1</v>
      </c>
      <c r="V953">
        <v>-1</v>
      </c>
      <c r="W953">
        <v>6.3387000000000002</v>
      </c>
      <c r="X953" t="s">
        <v>3526</v>
      </c>
      <c r="Y953" t="s">
        <v>3534</v>
      </c>
      <c r="Z953">
        <v>14840</v>
      </c>
      <c r="AA953" t="s">
        <v>11</v>
      </c>
      <c r="AC953" t="s">
        <v>3535</v>
      </c>
      <c r="AD953" t="s">
        <v>3536</v>
      </c>
      <c r="AE953" s="1">
        <v>41845.92696759259</v>
      </c>
    </row>
    <row r="954" spans="1:31" x14ac:dyDescent="0.15">
      <c r="A954">
        <v>953</v>
      </c>
      <c r="B954">
        <v>175</v>
      </c>
      <c r="C954">
        <v>3479</v>
      </c>
      <c r="D954" t="s">
        <v>3518</v>
      </c>
      <c r="E954" t="s">
        <v>3519</v>
      </c>
      <c r="F954" t="s">
        <v>24</v>
      </c>
      <c r="G954" t="s">
        <v>3537</v>
      </c>
      <c r="H954" t="s">
        <v>3530</v>
      </c>
      <c r="I954" t="s">
        <v>5</v>
      </c>
      <c r="K954" t="s">
        <v>17</v>
      </c>
      <c r="L954" t="s">
        <v>1795</v>
      </c>
      <c r="N954" t="s">
        <v>7</v>
      </c>
      <c r="O954" t="s">
        <v>3531</v>
      </c>
      <c r="P954" t="s">
        <v>3532</v>
      </c>
      <c r="Q954">
        <v>19</v>
      </c>
      <c r="S954">
        <v>-1</v>
      </c>
      <c r="T954" t="s">
        <v>3533</v>
      </c>
      <c r="U954">
        <v>-1</v>
      </c>
      <c r="V954">
        <v>-1</v>
      </c>
      <c r="W954">
        <v>6.3387000000000002</v>
      </c>
      <c r="X954" t="s">
        <v>3526</v>
      </c>
      <c r="Y954" t="s">
        <v>3534</v>
      </c>
      <c r="Z954">
        <v>14840</v>
      </c>
      <c r="AA954" t="s">
        <v>11</v>
      </c>
      <c r="AC954" t="s">
        <v>3538</v>
      </c>
      <c r="AD954" t="s">
        <v>3539</v>
      </c>
      <c r="AE954" s="1">
        <v>41845.927002314813</v>
      </c>
    </row>
    <row r="955" spans="1:31" x14ac:dyDescent="0.15">
      <c r="A955">
        <v>954</v>
      </c>
      <c r="B955">
        <v>175</v>
      </c>
      <c r="C955">
        <v>3479</v>
      </c>
      <c r="D955" t="s">
        <v>3518</v>
      </c>
      <c r="E955" t="s">
        <v>3519</v>
      </c>
      <c r="F955" t="s">
        <v>27</v>
      </c>
      <c r="I955" t="s">
        <v>5</v>
      </c>
      <c r="K955" t="s">
        <v>5</v>
      </c>
      <c r="M955" t="s">
        <v>5</v>
      </c>
      <c r="N955" t="s">
        <v>7</v>
      </c>
      <c r="Q955">
        <v>0</v>
      </c>
      <c r="S955">
        <v>-1</v>
      </c>
      <c r="T955" t="s">
        <v>5</v>
      </c>
      <c r="U955">
        <v>-1</v>
      </c>
      <c r="V955">
        <v>-1</v>
      </c>
      <c r="W955">
        <v>6.3387000000000002</v>
      </c>
      <c r="Z955">
        <v>-1</v>
      </c>
      <c r="AA955" t="s">
        <v>11</v>
      </c>
      <c r="AC955" t="s">
        <v>38</v>
      </c>
      <c r="AD955" t="s">
        <v>531</v>
      </c>
      <c r="AE955" s="1">
        <v>41845.92701388889</v>
      </c>
    </row>
    <row r="956" spans="1:31" x14ac:dyDescent="0.15">
      <c r="A956">
        <v>955</v>
      </c>
      <c r="B956">
        <v>175</v>
      </c>
      <c r="C956">
        <v>3479</v>
      </c>
      <c r="D956" t="s">
        <v>3518</v>
      </c>
      <c r="E956" t="s">
        <v>3519</v>
      </c>
      <c r="F956" t="s">
        <v>36</v>
      </c>
      <c r="I956" t="s">
        <v>5</v>
      </c>
      <c r="K956" t="s">
        <v>5</v>
      </c>
      <c r="N956" t="s">
        <v>7</v>
      </c>
      <c r="Q956">
        <v>0</v>
      </c>
      <c r="S956">
        <v>-1</v>
      </c>
      <c r="T956" t="s">
        <v>5</v>
      </c>
      <c r="U956">
        <v>-1</v>
      </c>
      <c r="V956">
        <v>-1</v>
      </c>
      <c r="W956">
        <v>6.3387000000000002</v>
      </c>
      <c r="Z956">
        <v>-1</v>
      </c>
      <c r="AA956" t="s">
        <v>11</v>
      </c>
      <c r="AC956" t="s">
        <v>38</v>
      </c>
      <c r="AD956" t="s">
        <v>52</v>
      </c>
      <c r="AE956" s="1">
        <v>41845.927037037036</v>
      </c>
    </row>
    <row r="957" spans="1:31" x14ac:dyDescent="0.15">
      <c r="A957">
        <v>956</v>
      </c>
      <c r="B957">
        <v>175</v>
      </c>
      <c r="C957">
        <v>3479</v>
      </c>
      <c r="D957" t="s">
        <v>3518</v>
      </c>
      <c r="E957" t="s">
        <v>3519</v>
      </c>
      <c r="F957" t="s">
        <v>40</v>
      </c>
      <c r="I957" t="s">
        <v>5</v>
      </c>
      <c r="K957" t="s">
        <v>5</v>
      </c>
      <c r="N957" t="s">
        <v>7</v>
      </c>
      <c r="Q957">
        <v>0</v>
      </c>
      <c r="S957">
        <v>-1</v>
      </c>
      <c r="T957" t="s">
        <v>5</v>
      </c>
      <c r="U957">
        <v>-1</v>
      </c>
      <c r="V957">
        <v>-1</v>
      </c>
      <c r="W957">
        <v>6.3387000000000002</v>
      </c>
      <c r="Z957">
        <v>-1</v>
      </c>
      <c r="AA957" t="s">
        <v>11</v>
      </c>
      <c r="AC957" t="s">
        <v>38</v>
      </c>
      <c r="AD957" t="s">
        <v>52</v>
      </c>
      <c r="AE957" s="1">
        <v>41845.927048611113</v>
      </c>
    </row>
    <row r="958" spans="1:31" x14ac:dyDescent="0.15">
      <c r="A958">
        <v>957</v>
      </c>
      <c r="B958">
        <v>175</v>
      </c>
      <c r="C958">
        <v>3479</v>
      </c>
      <c r="D958" t="s">
        <v>3518</v>
      </c>
      <c r="E958" t="s">
        <v>3519</v>
      </c>
      <c r="F958" t="s">
        <v>49</v>
      </c>
      <c r="G958" t="s">
        <v>3537</v>
      </c>
      <c r="H958" t="s">
        <v>3530</v>
      </c>
      <c r="I958" t="s">
        <v>5</v>
      </c>
      <c r="K958" t="s">
        <v>5</v>
      </c>
      <c r="N958" t="s">
        <v>7</v>
      </c>
      <c r="O958" t="s">
        <v>3531</v>
      </c>
      <c r="P958" t="s">
        <v>3532</v>
      </c>
      <c r="Q958">
        <v>11</v>
      </c>
      <c r="T958" t="s">
        <v>5</v>
      </c>
      <c r="U958">
        <v>-1</v>
      </c>
      <c r="V958">
        <v>-1</v>
      </c>
      <c r="W958">
        <v>6.3387000000000002</v>
      </c>
      <c r="X958" t="s">
        <v>3526</v>
      </c>
      <c r="Y958" t="s">
        <v>3534</v>
      </c>
      <c r="Z958">
        <v>14840</v>
      </c>
      <c r="AA958" t="s">
        <v>11</v>
      </c>
      <c r="AC958" t="s">
        <v>3540</v>
      </c>
      <c r="AD958" t="s">
        <v>3541</v>
      </c>
      <c r="AE958" s="1">
        <v>41845.927071759259</v>
      </c>
    </row>
    <row r="959" spans="1:31" x14ac:dyDescent="0.15">
      <c r="A959">
        <v>958</v>
      </c>
      <c r="B959">
        <v>175</v>
      </c>
      <c r="C959">
        <v>3479</v>
      </c>
      <c r="D959" t="s">
        <v>3518</v>
      </c>
      <c r="E959" t="s">
        <v>3519</v>
      </c>
      <c r="F959" t="s">
        <v>51</v>
      </c>
      <c r="G959" t="s">
        <v>3520</v>
      </c>
      <c r="H959" t="s">
        <v>3521</v>
      </c>
      <c r="I959" t="s">
        <v>5</v>
      </c>
      <c r="K959" t="s">
        <v>5</v>
      </c>
      <c r="N959" t="s">
        <v>7</v>
      </c>
      <c r="O959" t="s">
        <v>3523</v>
      </c>
      <c r="P959" t="s">
        <v>3524</v>
      </c>
      <c r="Q959">
        <v>3</v>
      </c>
      <c r="S959">
        <v>-1</v>
      </c>
      <c r="T959" t="s">
        <v>5</v>
      </c>
      <c r="U959">
        <v>-1</v>
      </c>
      <c r="V959">
        <v>-1</v>
      </c>
      <c r="W959">
        <v>6.3387000000000002</v>
      </c>
      <c r="Y959" t="s">
        <v>3527</v>
      </c>
      <c r="Z959">
        <v>-1</v>
      </c>
      <c r="AA959" t="s">
        <v>11</v>
      </c>
      <c r="AC959" t="s">
        <v>3542</v>
      </c>
      <c r="AD959" t="s">
        <v>3543</v>
      </c>
      <c r="AE959" s="1">
        <v>41845.927094907405</v>
      </c>
    </row>
    <row r="960" spans="1:31" x14ac:dyDescent="0.15">
      <c r="A960">
        <v>959</v>
      </c>
      <c r="B960">
        <v>175</v>
      </c>
      <c r="C960">
        <v>3479</v>
      </c>
      <c r="D960" t="s">
        <v>3518</v>
      </c>
      <c r="E960" t="s">
        <v>3519</v>
      </c>
      <c r="F960" t="s">
        <v>53</v>
      </c>
      <c r="I960" t="s">
        <v>5</v>
      </c>
      <c r="K960" t="s">
        <v>5</v>
      </c>
      <c r="N960" t="s">
        <v>7</v>
      </c>
      <c r="Q960">
        <v>0</v>
      </c>
      <c r="S960">
        <v>-1</v>
      </c>
      <c r="T960" t="s">
        <v>5</v>
      </c>
      <c r="U960">
        <v>-1</v>
      </c>
      <c r="V960">
        <v>-1</v>
      </c>
      <c r="W960">
        <v>6.3387000000000002</v>
      </c>
      <c r="Z960">
        <v>-1</v>
      </c>
      <c r="AA960" t="s">
        <v>11</v>
      </c>
      <c r="AC960" t="s">
        <v>38</v>
      </c>
      <c r="AD960" t="s">
        <v>52</v>
      </c>
      <c r="AE960" s="1">
        <v>41845.927106481482</v>
      </c>
    </row>
    <row r="961" spans="1:31" x14ac:dyDescent="0.15">
      <c r="A961">
        <v>960</v>
      </c>
      <c r="B961">
        <v>175</v>
      </c>
      <c r="C961">
        <v>3479</v>
      </c>
      <c r="D961" t="s">
        <v>3518</v>
      </c>
      <c r="E961" t="s">
        <v>3519</v>
      </c>
      <c r="F961" t="s">
        <v>54</v>
      </c>
      <c r="I961" t="s">
        <v>5</v>
      </c>
      <c r="K961" t="s">
        <v>5</v>
      </c>
      <c r="N961" t="s">
        <v>7</v>
      </c>
      <c r="Q961">
        <v>0</v>
      </c>
      <c r="S961">
        <v>-1</v>
      </c>
      <c r="T961" t="s">
        <v>5</v>
      </c>
      <c r="U961">
        <v>-1</v>
      </c>
      <c r="V961">
        <v>-1</v>
      </c>
      <c r="W961">
        <v>6.3387000000000002</v>
      </c>
      <c r="Z961">
        <v>-1</v>
      </c>
      <c r="AA961" t="s">
        <v>11</v>
      </c>
      <c r="AC961" t="s">
        <v>38</v>
      </c>
      <c r="AD961" t="s">
        <v>52</v>
      </c>
      <c r="AE961" s="1">
        <v>41845.927118055559</v>
      </c>
    </row>
    <row r="962" spans="1:31" x14ac:dyDescent="0.15">
      <c r="A962">
        <v>961</v>
      </c>
      <c r="B962">
        <v>175</v>
      </c>
      <c r="C962">
        <v>5115</v>
      </c>
      <c r="D962" t="s">
        <v>3544</v>
      </c>
      <c r="E962" t="s">
        <v>3545</v>
      </c>
      <c r="F962" t="s">
        <v>2</v>
      </c>
      <c r="G962" t="s">
        <v>3546</v>
      </c>
      <c r="H962" t="s">
        <v>3547</v>
      </c>
      <c r="I962" t="s">
        <v>5</v>
      </c>
      <c r="K962" t="s">
        <v>6</v>
      </c>
      <c r="L962" t="s">
        <v>3548</v>
      </c>
      <c r="N962" t="s">
        <v>7</v>
      </c>
      <c r="O962" t="s">
        <v>3549</v>
      </c>
      <c r="P962" t="s">
        <v>3550</v>
      </c>
      <c r="Q962">
        <v>127</v>
      </c>
      <c r="R962" t="s">
        <v>3551</v>
      </c>
      <c r="S962">
        <v>-1</v>
      </c>
      <c r="T962" t="s">
        <v>5</v>
      </c>
      <c r="U962">
        <v>-1</v>
      </c>
      <c r="V962">
        <v>-1</v>
      </c>
      <c r="W962">
        <v>6.3387000000000002</v>
      </c>
      <c r="X962" t="s">
        <v>3552</v>
      </c>
      <c r="Y962" t="s">
        <v>3553</v>
      </c>
      <c r="Z962">
        <v>24032</v>
      </c>
      <c r="AA962" t="s">
        <v>11</v>
      </c>
      <c r="AC962" t="s">
        <v>3554</v>
      </c>
      <c r="AD962" t="s">
        <v>3555</v>
      </c>
      <c r="AE962" s="1">
        <v>41845.927245370367</v>
      </c>
    </row>
    <row r="963" spans="1:31" x14ac:dyDescent="0.15">
      <c r="A963">
        <v>962</v>
      </c>
      <c r="B963">
        <v>175</v>
      </c>
      <c r="C963">
        <v>5115</v>
      </c>
      <c r="D963" t="s">
        <v>3544</v>
      </c>
      <c r="E963" t="s">
        <v>3545</v>
      </c>
      <c r="F963" t="s">
        <v>14</v>
      </c>
      <c r="G963" t="s">
        <v>3556</v>
      </c>
      <c r="H963" t="s">
        <v>3557</v>
      </c>
      <c r="I963" t="s">
        <v>5</v>
      </c>
      <c r="K963" t="s">
        <v>17</v>
      </c>
      <c r="L963" t="s">
        <v>3558</v>
      </c>
      <c r="N963" t="s">
        <v>7</v>
      </c>
      <c r="O963" t="s">
        <v>3559</v>
      </c>
      <c r="P963" t="s">
        <v>3560</v>
      </c>
      <c r="Q963">
        <v>119</v>
      </c>
      <c r="S963">
        <v>60</v>
      </c>
      <c r="T963" t="s">
        <v>80</v>
      </c>
      <c r="U963">
        <v>-1</v>
      </c>
      <c r="V963">
        <v>-1</v>
      </c>
      <c r="W963">
        <v>6.3387000000000002</v>
      </c>
      <c r="X963" t="s">
        <v>3552</v>
      </c>
      <c r="Y963" t="s">
        <v>3561</v>
      </c>
      <c r="Z963">
        <v>25032</v>
      </c>
      <c r="AA963" t="s">
        <v>11</v>
      </c>
      <c r="AC963" t="s">
        <v>3562</v>
      </c>
      <c r="AD963" t="s">
        <v>3563</v>
      </c>
      <c r="AE963" s="1">
        <v>41845.927303240744</v>
      </c>
    </row>
    <row r="964" spans="1:31" x14ac:dyDescent="0.15">
      <c r="A964">
        <v>963</v>
      </c>
      <c r="B964">
        <v>175</v>
      </c>
      <c r="C964">
        <v>5115</v>
      </c>
      <c r="D964" t="s">
        <v>3544</v>
      </c>
      <c r="E964" t="s">
        <v>3545</v>
      </c>
      <c r="F964" t="s">
        <v>24</v>
      </c>
      <c r="G964" t="s">
        <v>3556</v>
      </c>
      <c r="H964" t="s">
        <v>3557</v>
      </c>
      <c r="I964" t="s">
        <v>5</v>
      </c>
      <c r="K964" t="s">
        <v>17</v>
      </c>
      <c r="L964" t="s">
        <v>3558</v>
      </c>
      <c r="N964" t="s">
        <v>7</v>
      </c>
      <c r="O964" t="s">
        <v>3559</v>
      </c>
      <c r="P964" t="s">
        <v>3560</v>
      </c>
      <c r="Q964">
        <v>51</v>
      </c>
      <c r="S964">
        <v>60</v>
      </c>
      <c r="T964" t="s">
        <v>80</v>
      </c>
      <c r="U964">
        <v>-1</v>
      </c>
      <c r="V964">
        <v>-1</v>
      </c>
      <c r="W964">
        <v>6.3387000000000002</v>
      </c>
      <c r="X964" t="s">
        <v>3552</v>
      </c>
      <c r="Y964" t="s">
        <v>3561</v>
      </c>
      <c r="Z964">
        <v>25032</v>
      </c>
      <c r="AA964" t="s">
        <v>11</v>
      </c>
      <c r="AC964" t="s">
        <v>3564</v>
      </c>
      <c r="AD964" t="s">
        <v>3565</v>
      </c>
      <c r="AE964" s="1">
        <v>41845.927349537036</v>
      </c>
    </row>
    <row r="965" spans="1:31" x14ac:dyDescent="0.15">
      <c r="A965">
        <v>964</v>
      </c>
      <c r="B965">
        <v>175</v>
      </c>
      <c r="C965">
        <v>5115</v>
      </c>
      <c r="D965" t="s">
        <v>3544</v>
      </c>
      <c r="E965" t="s">
        <v>3545</v>
      </c>
      <c r="F965" t="s">
        <v>27</v>
      </c>
      <c r="G965" t="s">
        <v>3566</v>
      </c>
      <c r="I965" t="s">
        <v>5</v>
      </c>
      <c r="K965" t="s">
        <v>17</v>
      </c>
      <c r="M965" t="s">
        <v>5</v>
      </c>
      <c r="N965" t="s">
        <v>7</v>
      </c>
      <c r="O965" t="s">
        <v>3567</v>
      </c>
      <c r="P965" t="s">
        <v>3568</v>
      </c>
      <c r="Q965">
        <v>7</v>
      </c>
      <c r="R965" t="s">
        <v>3569</v>
      </c>
      <c r="S965">
        <v>60</v>
      </c>
      <c r="T965" t="s">
        <v>3570</v>
      </c>
      <c r="U965">
        <v>-1</v>
      </c>
      <c r="V965">
        <v>-1</v>
      </c>
      <c r="W965">
        <v>6.3387000000000002</v>
      </c>
      <c r="Y965" t="s">
        <v>3571</v>
      </c>
      <c r="Z965">
        <v>65295</v>
      </c>
      <c r="AA965" t="s">
        <v>11</v>
      </c>
      <c r="AB965" t="s">
        <v>1697</v>
      </c>
      <c r="AC965" t="s">
        <v>3572</v>
      </c>
      <c r="AD965" t="s">
        <v>3573</v>
      </c>
      <c r="AE965" s="1">
        <v>41845.927361111113</v>
      </c>
    </row>
    <row r="966" spans="1:31" x14ac:dyDescent="0.15">
      <c r="A966">
        <v>965</v>
      </c>
      <c r="B966">
        <v>175</v>
      </c>
      <c r="C966">
        <v>5115</v>
      </c>
      <c r="D966" t="s">
        <v>3544</v>
      </c>
      <c r="E966" t="s">
        <v>3545</v>
      </c>
      <c r="F966" t="s">
        <v>36</v>
      </c>
      <c r="G966" t="s">
        <v>3546</v>
      </c>
      <c r="H966" t="s">
        <v>3547</v>
      </c>
      <c r="I966" t="s">
        <v>5</v>
      </c>
      <c r="K966" t="s">
        <v>6</v>
      </c>
      <c r="L966" t="s">
        <v>3548</v>
      </c>
      <c r="N966" t="s">
        <v>7</v>
      </c>
      <c r="O966" t="s">
        <v>3549</v>
      </c>
      <c r="P966" t="s">
        <v>3550</v>
      </c>
      <c r="Q966">
        <v>2</v>
      </c>
      <c r="R966" t="s">
        <v>3551</v>
      </c>
      <c r="S966">
        <v>-1</v>
      </c>
      <c r="T966" t="s">
        <v>5</v>
      </c>
      <c r="U966">
        <v>-1</v>
      </c>
      <c r="V966">
        <v>-1</v>
      </c>
      <c r="W966">
        <v>6.3387000000000002</v>
      </c>
      <c r="X966" t="s">
        <v>3552</v>
      </c>
      <c r="Y966" t="s">
        <v>3553</v>
      </c>
      <c r="Z966">
        <v>24032</v>
      </c>
      <c r="AA966" t="s">
        <v>11</v>
      </c>
      <c r="AC966" t="s">
        <v>3574</v>
      </c>
      <c r="AD966" t="s">
        <v>3575</v>
      </c>
      <c r="AE966" s="1">
        <v>41845.927384259259</v>
      </c>
    </row>
    <row r="967" spans="1:31" x14ac:dyDescent="0.15">
      <c r="A967">
        <v>966</v>
      </c>
      <c r="B967">
        <v>175</v>
      </c>
      <c r="C967">
        <v>5115</v>
      </c>
      <c r="D967" t="s">
        <v>3544</v>
      </c>
      <c r="E967" t="s">
        <v>3545</v>
      </c>
      <c r="F967" t="s">
        <v>40</v>
      </c>
      <c r="G967" t="s">
        <v>3576</v>
      </c>
      <c r="H967" t="s">
        <v>3577</v>
      </c>
      <c r="I967" t="s">
        <v>5</v>
      </c>
      <c r="K967" t="s">
        <v>6</v>
      </c>
      <c r="N967" t="s">
        <v>7</v>
      </c>
      <c r="O967" t="s">
        <v>3578</v>
      </c>
      <c r="P967" t="s">
        <v>3579</v>
      </c>
      <c r="Q967">
        <v>1</v>
      </c>
      <c r="R967" t="s">
        <v>3580</v>
      </c>
      <c r="S967">
        <v>100</v>
      </c>
      <c r="T967" t="s">
        <v>5</v>
      </c>
      <c r="U967">
        <v>-1</v>
      </c>
      <c r="V967">
        <v>-1</v>
      </c>
      <c r="W967">
        <v>6.3387000000000002</v>
      </c>
      <c r="Y967" t="s">
        <v>3581</v>
      </c>
      <c r="Z967">
        <v>321</v>
      </c>
      <c r="AA967" t="s">
        <v>11</v>
      </c>
      <c r="AC967" t="s">
        <v>3582</v>
      </c>
      <c r="AD967" t="s">
        <v>3583</v>
      </c>
      <c r="AE967" s="1">
        <v>41845.927430555559</v>
      </c>
    </row>
    <row r="968" spans="1:31" x14ac:dyDescent="0.15">
      <c r="A968">
        <v>967</v>
      </c>
      <c r="B968">
        <v>175</v>
      </c>
      <c r="C968">
        <v>5115</v>
      </c>
      <c r="D968" t="s">
        <v>3544</v>
      </c>
      <c r="E968" t="s">
        <v>3545</v>
      </c>
      <c r="F968" t="s">
        <v>49</v>
      </c>
      <c r="G968" t="s">
        <v>3556</v>
      </c>
      <c r="H968" t="s">
        <v>3557</v>
      </c>
      <c r="I968" t="s">
        <v>5</v>
      </c>
      <c r="K968" t="s">
        <v>5</v>
      </c>
      <c r="N968" t="s">
        <v>7</v>
      </c>
      <c r="O968" t="s">
        <v>3559</v>
      </c>
      <c r="P968" t="s">
        <v>3560</v>
      </c>
      <c r="Q968">
        <v>51</v>
      </c>
      <c r="T968" t="s">
        <v>5</v>
      </c>
      <c r="U968">
        <v>-1</v>
      </c>
      <c r="V968">
        <v>-1</v>
      </c>
      <c r="W968">
        <v>6.3387000000000002</v>
      </c>
      <c r="X968" t="s">
        <v>3552</v>
      </c>
      <c r="Y968" t="s">
        <v>3561</v>
      </c>
      <c r="Z968">
        <v>25032</v>
      </c>
      <c r="AA968" t="s">
        <v>11</v>
      </c>
      <c r="AC968" t="s">
        <v>3584</v>
      </c>
      <c r="AD968" t="s">
        <v>3585</v>
      </c>
      <c r="AE968" s="1">
        <v>41845.927476851852</v>
      </c>
    </row>
    <row r="969" spans="1:31" x14ac:dyDescent="0.15">
      <c r="A969">
        <v>968</v>
      </c>
      <c r="B969">
        <v>175</v>
      </c>
      <c r="C969">
        <v>5115</v>
      </c>
      <c r="D969" t="s">
        <v>3544</v>
      </c>
      <c r="E969" t="s">
        <v>3545</v>
      </c>
      <c r="F969" t="s">
        <v>51</v>
      </c>
      <c r="I969" t="s">
        <v>5</v>
      </c>
      <c r="K969" t="s">
        <v>5</v>
      </c>
      <c r="N969" t="s">
        <v>7</v>
      </c>
      <c r="Q969">
        <v>0</v>
      </c>
      <c r="S969">
        <v>-1</v>
      </c>
      <c r="T969" t="s">
        <v>5</v>
      </c>
      <c r="U969">
        <v>-1</v>
      </c>
      <c r="V969">
        <v>-1</v>
      </c>
      <c r="W969">
        <v>6.3387000000000002</v>
      </c>
      <c r="Z969">
        <v>-1</v>
      </c>
      <c r="AA969" t="s">
        <v>11</v>
      </c>
      <c r="AC969" t="s">
        <v>38</v>
      </c>
      <c r="AD969" t="s">
        <v>52</v>
      </c>
      <c r="AE969" s="1">
        <v>41845.927476851852</v>
      </c>
    </row>
    <row r="970" spans="1:31" x14ac:dyDescent="0.15">
      <c r="A970">
        <v>969</v>
      </c>
      <c r="B970">
        <v>175</v>
      </c>
      <c r="C970">
        <v>5115</v>
      </c>
      <c r="D970" t="s">
        <v>3544</v>
      </c>
      <c r="E970" t="s">
        <v>3545</v>
      </c>
      <c r="F970" t="s">
        <v>53</v>
      </c>
      <c r="I970" t="s">
        <v>5</v>
      </c>
      <c r="K970" t="s">
        <v>5</v>
      </c>
      <c r="N970" t="s">
        <v>7</v>
      </c>
      <c r="Q970">
        <v>0</v>
      </c>
      <c r="S970">
        <v>-1</v>
      </c>
      <c r="T970" t="s">
        <v>5</v>
      </c>
      <c r="U970">
        <v>-1</v>
      </c>
      <c r="V970">
        <v>-1</v>
      </c>
      <c r="W970">
        <v>6.3387000000000002</v>
      </c>
      <c r="Z970">
        <v>-1</v>
      </c>
      <c r="AA970" t="s">
        <v>11</v>
      </c>
      <c r="AC970" t="s">
        <v>38</v>
      </c>
      <c r="AD970" t="s">
        <v>52</v>
      </c>
      <c r="AE970" s="1">
        <v>41845.927488425928</v>
      </c>
    </row>
    <row r="971" spans="1:31" x14ac:dyDescent="0.15">
      <c r="A971">
        <v>970</v>
      </c>
      <c r="B971">
        <v>175</v>
      </c>
      <c r="C971">
        <v>5115</v>
      </c>
      <c r="D971" t="s">
        <v>3544</v>
      </c>
      <c r="E971" t="s">
        <v>3545</v>
      </c>
      <c r="F971" t="s">
        <v>54</v>
      </c>
      <c r="I971" t="s">
        <v>5</v>
      </c>
      <c r="K971" t="s">
        <v>5</v>
      </c>
      <c r="N971" t="s">
        <v>7</v>
      </c>
      <c r="Q971">
        <v>0</v>
      </c>
      <c r="S971">
        <v>-1</v>
      </c>
      <c r="T971" t="s">
        <v>5</v>
      </c>
      <c r="U971">
        <v>-1</v>
      </c>
      <c r="V971">
        <v>-1</v>
      </c>
      <c r="W971">
        <v>6.3387000000000002</v>
      </c>
      <c r="Z971">
        <v>-1</v>
      </c>
      <c r="AA971" t="s">
        <v>11</v>
      </c>
      <c r="AC971" t="s">
        <v>38</v>
      </c>
      <c r="AD971" t="s">
        <v>52</v>
      </c>
      <c r="AE971" s="1">
        <v>41845.927499999998</v>
      </c>
    </row>
    <row r="972" spans="1:31" x14ac:dyDescent="0.15">
      <c r="A972">
        <v>971</v>
      </c>
      <c r="B972">
        <v>175</v>
      </c>
      <c r="C972">
        <v>5958</v>
      </c>
      <c r="D972" t="s">
        <v>3586</v>
      </c>
      <c r="E972" t="s">
        <v>3587</v>
      </c>
      <c r="F972" t="s">
        <v>2</v>
      </c>
      <c r="G972" t="s">
        <v>3588</v>
      </c>
      <c r="H972" t="s">
        <v>169</v>
      </c>
      <c r="I972" t="s">
        <v>5</v>
      </c>
      <c r="K972" t="s">
        <v>6</v>
      </c>
      <c r="L972" t="s">
        <v>1600</v>
      </c>
      <c r="N972" t="s">
        <v>7</v>
      </c>
      <c r="P972" t="s">
        <v>3589</v>
      </c>
      <c r="Q972">
        <v>94</v>
      </c>
      <c r="R972" t="s">
        <v>3590</v>
      </c>
      <c r="S972">
        <v>55</v>
      </c>
      <c r="T972" t="s">
        <v>5</v>
      </c>
      <c r="U972">
        <v>-1</v>
      </c>
      <c r="V972">
        <v>-1</v>
      </c>
      <c r="W972">
        <v>6.3387000000000002</v>
      </c>
      <c r="X972" t="s">
        <v>3591</v>
      </c>
      <c r="Y972" t="s">
        <v>3592</v>
      </c>
      <c r="Z972">
        <v>34656</v>
      </c>
      <c r="AA972" t="s">
        <v>11</v>
      </c>
      <c r="AC972" t="s">
        <v>3593</v>
      </c>
      <c r="AD972" t="s">
        <v>3594</v>
      </c>
      <c r="AE972" s="1">
        <v>41845.92763888889</v>
      </c>
    </row>
    <row r="973" spans="1:31" x14ac:dyDescent="0.15">
      <c r="A973">
        <v>972</v>
      </c>
      <c r="B973">
        <v>175</v>
      </c>
      <c r="C973">
        <v>5958</v>
      </c>
      <c r="D973" t="s">
        <v>3586</v>
      </c>
      <c r="E973" t="s">
        <v>3587</v>
      </c>
      <c r="F973" t="s">
        <v>14</v>
      </c>
      <c r="G973" t="s">
        <v>3595</v>
      </c>
      <c r="H973" t="s">
        <v>3596</v>
      </c>
      <c r="I973" t="s">
        <v>5</v>
      </c>
      <c r="K973" t="s">
        <v>17</v>
      </c>
      <c r="L973" t="s">
        <v>446</v>
      </c>
      <c r="N973" t="s">
        <v>7</v>
      </c>
      <c r="O973" t="s">
        <v>3597</v>
      </c>
      <c r="P973" t="s">
        <v>3598</v>
      </c>
      <c r="Q973">
        <v>49</v>
      </c>
      <c r="R973" t="s">
        <v>3599</v>
      </c>
      <c r="S973">
        <v>-1</v>
      </c>
      <c r="T973" t="s">
        <v>973</v>
      </c>
      <c r="U973">
        <v>-1</v>
      </c>
      <c r="V973">
        <v>-1</v>
      </c>
      <c r="W973">
        <v>6.3387000000000002</v>
      </c>
      <c r="X973" t="s">
        <v>3600</v>
      </c>
      <c r="Y973" t="s">
        <v>3601</v>
      </c>
      <c r="Z973">
        <v>34656</v>
      </c>
      <c r="AA973" t="s">
        <v>11</v>
      </c>
      <c r="AC973" t="s">
        <v>3602</v>
      </c>
      <c r="AD973" t="s">
        <v>3603</v>
      </c>
      <c r="AE973" s="1">
        <v>41845.927685185183</v>
      </c>
    </row>
    <row r="974" spans="1:31" x14ac:dyDescent="0.15">
      <c r="A974">
        <v>973</v>
      </c>
      <c r="B974">
        <v>175</v>
      </c>
      <c r="C974">
        <v>5958</v>
      </c>
      <c r="D974" t="s">
        <v>3586</v>
      </c>
      <c r="E974" t="s">
        <v>3587</v>
      </c>
      <c r="F974" t="s">
        <v>24</v>
      </c>
      <c r="G974" t="s">
        <v>3595</v>
      </c>
      <c r="H974" t="s">
        <v>3596</v>
      </c>
      <c r="I974" t="s">
        <v>5</v>
      </c>
      <c r="K974" t="s">
        <v>17</v>
      </c>
      <c r="L974" t="s">
        <v>446</v>
      </c>
      <c r="N974" t="s">
        <v>7</v>
      </c>
      <c r="O974" t="s">
        <v>3597</v>
      </c>
      <c r="P974" t="s">
        <v>3598</v>
      </c>
      <c r="Q974">
        <v>22</v>
      </c>
      <c r="R974" t="s">
        <v>3599</v>
      </c>
      <c r="S974">
        <v>-1</v>
      </c>
      <c r="T974" t="s">
        <v>973</v>
      </c>
      <c r="U974">
        <v>-1</v>
      </c>
      <c r="V974">
        <v>-1</v>
      </c>
      <c r="W974">
        <v>6.3387000000000002</v>
      </c>
      <c r="X974" t="s">
        <v>3600</v>
      </c>
      <c r="Y974" t="s">
        <v>3601</v>
      </c>
      <c r="Z974">
        <v>34656</v>
      </c>
      <c r="AA974" t="s">
        <v>11</v>
      </c>
      <c r="AC974" t="s">
        <v>3604</v>
      </c>
      <c r="AD974" t="s">
        <v>3605</v>
      </c>
      <c r="AE974" s="1">
        <v>41845.927719907406</v>
      </c>
    </row>
    <row r="975" spans="1:31" x14ac:dyDescent="0.15">
      <c r="A975">
        <v>974</v>
      </c>
      <c r="B975">
        <v>175</v>
      </c>
      <c r="C975">
        <v>5958</v>
      </c>
      <c r="D975" t="s">
        <v>3586</v>
      </c>
      <c r="E975" t="s">
        <v>3587</v>
      </c>
      <c r="F975" t="s">
        <v>27</v>
      </c>
      <c r="G975" t="s">
        <v>3606</v>
      </c>
      <c r="I975" t="s">
        <v>5</v>
      </c>
      <c r="K975" t="s">
        <v>17</v>
      </c>
      <c r="L975" t="s">
        <v>776</v>
      </c>
      <c r="M975" t="s">
        <v>5</v>
      </c>
      <c r="N975" t="s">
        <v>7</v>
      </c>
      <c r="O975" t="s">
        <v>3607</v>
      </c>
      <c r="P975" t="s">
        <v>3608</v>
      </c>
      <c r="Q975">
        <v>1</v>
      </c>
      <c r="S975">
        <v>-1</v>
      </c>
      <c r="T975" t="s">
        <v>3609</v>
      </c>
      <c r="U975">
        <v>-1</v>
      </c>
      <c r="V975">
        <v>-1</v>
      </c>
      <c r="W975">
        <v>6.3387000000000002</v>
      </c>
      <c r="Y975" t="s">
        <v>3610</v>
      </c>
      <c r="Z975">
        <v>65856</v>
      </c>
      <c r="AA975" t="s">
        <v>11</v>
      </c>
      <c r="AB975" t="s">
        <v>1697</v>
      </c>
      <c r="AC975" t="s">
        <v>3572</v>
      </c>
      <c r="AD975" t="s">
        <v>3611</v>
      </c>
      <c r="AE975" s="1">
        <v>41845.927731481483</v>
      </c>
    </row>
    <row r="976" spans="1:31" x14ac:dyDescent="0.15">
      <c r="A976">
        <v>975</v>
      </c>
      <c r="B976">
        <v>175</v>
      </c>
      <c r="C976">
        <v>5958</v>
      </c>
      <c r="D976" t="s">
        <v>3586</v>
      </c>
      <c r="E976" t="s">
        <v>3587</v>
      </c>
      <c r="F976" t="s">
        <v>36</v>
      </c>
      <c r="I976" t="s">
        <v>5</v>
      </c>
      <c r="K976" t="s">
        <v>5</v>
      </c>
      <c r="N976" t="s">
        <v>7</v>
      </c>
      <c r="Q976">
        <v>0</v>
      </c>
      <c r="S976">
        <v>-1</v>
      </c>
      <c r="T976" t="s">
        <v>5</v>
      </c>
      <c r="U976">
        <v>-1</v>
      </c>
      <c r="V976">
        <v>-1</v>
      </c>
      <c r="W976">
        <v>6.3387000000000002</v>
      </c>
      <c r="Z976">
        <v>-1</v>
      </c>
      <c r="AA976" t="s">
        <v>11</v>
      </c>
      <c r="AC976" t="s">
        <v>38</v>
      </c>
      <c r="AD976" t="s">
        <v>52</v>
      </c>
      <c r="AE976" s="1">
        <v>41845.927743055552</v>
      </c>
    </row>
    <row r="977" spans="1:31" x14ac:dyDescent="0.15">
      <c r="A977">
        <v>976</v>
      </c>
      <c r="B977">
        <v>175</v>
      </c>
      <c r="C977">
        <v>5958</v>
      </c>
      <c r="D977" t="s">
        <v>3586</v>
      </c>
      <c r="E977" t="s">
        <v>3587</v>
      </c>
      <c r="F977" t="s">
        <v>40</v>
      </c>
      <c r="I977" t="s">
        <v>5</v>
      </c>
      <c r="K977" t="s">
        <v>5</v>
      </c>
      <c r="N977" t="s">
        <v>7</v>
      </c>
      <c r="Q977">
        <v>0</v>
      </c>
      <c r="S977">
        <v>-1</v>
      </c>
      <c r="T977" t="s">
        <v>5</v>
      </c>
      <c r="U977">
        <v>-1</v>
      </c>
      <c r="V977">
        <v>-1</v>
      </c>
      <c r="W977">
        <v>6.3387000000000002</v>
      </c>
      <c r="Z977">
        <v>-1</v>
      </c>
      <c r="AA977" t="s">
        <v>11</v>
      </c>
      <c r="AC977" t="s">
        <v>38</v>
      </c>
      <c r="AD977" t="s">
        <v>52</v>
      </c>
      <c r="AE977" s="1">
        <v>41845.927754629629</v>
      </c>
    </row>
    <row r="978" spans="1:31" x14ac:dyDescent="0.15">
      <c r="A978">
        <v>977</v>
      </c>
      <c r="B978">
        <v>175</v>
      </c>
      <c r="C978">
        <v>5958</v>
      </c>
      <c r="D978" t="s">
        <v>3586</v>
      </c>
      <c r="E978" t="s">
        <v>3587</v>
      </c>
      <c r="F978" t="s">
        <v>49</v>
      </c>
      <c r="G978" t="s">
        <v>3595</v>
      </c>
      <c r="H978" t="s">
        <v>3596</v>
      </c>
      <c r="I978" t="s">
        <v>5</v>
      </c>
      <c r="K978" t="s">
        <v>5</v>
      </c>
      <c r="N978" t="s">
        <v>7</v>
      </c>
      <c r="O978" t="s">
        <v>3597</v>
      </c>
      <c r="P978" t="s">
        <v>3598</v>
      </c>
      <c r="Q978">
        <v>4</v>
      </c>
      <c r="T978" t="s">
        <v>5</v>
      </c>
      <c r="U978">
        <v>-1</v>
      </c>
      <c r="V978">
        <v>-1</v>
      </c>
      <c r="W978">
        <v>6.3387000000000002</v>
      </c>
      <c r="X978" t="s">
        <v>3600</v>
      </c>
      <c r="Y978" t="s">
        <v>3601</v>
      </c>
      <c r="Z978">
        <v>34656</v>
      </c>
      <c r="AA978" t="s">
        <v>11</v>
      </c>
      <c r="AC978" t="s">
        <v>3612</v>
      </c>
      <c r="AD978" t="s">
        <v>3613</v>
      </c>
      <c r="AE978" s="1">
        <v>41845.927777777775</v>
      </c>
    </row>
    <row r="979" spans="1:31" x14ac:dyDescent="0.15">
      <c r="A979">
        <v>978</v>
      </c>
      <c r="B979">
        <v>175</v>
      </c>
      <c r="C979">
        <v>5958</v>
      </c>
      <c r="D979" t="s">
        <v>3586</v>
      </c>
      <c r="E979" t="s">
        <v>3587</v>
      </c>
      <c r="F979" t="s">
        <v>51</v>
      </c>
      <c r="G979" t="s">
        <v>3588</v>
      </c>
      <c r="H979" t="s">
        <v>169</v>
      </c>
      <c r="I979" t="s">
        <v>5</v>
      </c>
      <c r="K979" t="s">
        <v>5</v>
      </c>
      <c r="N979" t="s">
        <v>7</v>
      </c>
      <c r="P979" t="s">
        <v>3589</v>
      </c>
      <c r="Q979">
        <v>3</v>
      </c>
      <c r="S979">
        <v>-1</v>
      </c>
      <c r="T979" t="s">
        <v>5</v>
      </c>
      <c r="U979">
        <v>-1</v>
      </c>
      <c r="V979">
        <v>-1</v>
      </c>
      <c r="W979">
        <v>6.3387000000000002</v>
      </c>
      <c r="Y979" t="s">
        <v>3592</v>
      </c>
      <c r="Z979">
        <v>-1</v>
      </c>
      <c r="AA979" t="s">
        <v>11</v>
      </c>
      <c r="AC979" t="s">
        <v>3614</v>
      </c>
      <c r="AD979" t="s">
        <v>3615</v>
      </c>
      <c r="AE979" s="1">
        <v>41845.927835648145</v>
      </c>
    </row>
    <row r="980" spans="1:31" x14ac:dyDescent="0.15">
      <c r="A980">
        <v>979</v>
      </c>
      <c r="B980">
        <v>175</v>
      </c>
      <c r="C980">
        <v>5958</v>
      </c>
      <c r="D980" t="s">
        <v>3586</v>
      </c>
      <c r="E980" t="s">
        <v>3587</v>
      </c>
      <c r="F980" t="s">
        <v>53</v>
      </c>
      <c r="I980" t="s">
        <v>5</v>
      </c>
      <c r="K980" t="s">
        <v>5</v>
      </c>
      <c r="N980" t="s">
        <v>7</v>
      </c>
      <c r="Q980">
        <v>0</v>
      </c>
      <c r="S980">
        <v>-1</v>
      </c>
      <c r="T980" t="s">
        <v>5</v>
      </c>
      <c r="U980">
        <v>-1</v>
      </c>
      <c r="V980">
        <v>-1</v>
      </c>
      <c r="W980">
        <v>6.3387000000000002</v>
      </c>
      <c r="Z980">
        <v>-1</v>
      </c>
      <c r="AA980" t="s">
        <v>11</v>
      </c>
      <c r="AC980" t="s">
        <v>38</v>
      </c>
      <c r="AD980" t="s">
        <v>52</v>
      </c>
      <c r="AE980" s="1">
        <v>41845.927847222221</v>
      </c>
    </row>
    <row r="981" spans="1:31" x14ac:dyDescent="0.15">
      <c r="A981">
        <v>980</v>
      </c>
      <c r="B981">
        <v>175</v>
      </c>
      <c r="C981">
        <v>5958</v>
      </c>
      <c r="D981" t="s">
        <v>3586</v>
      </c>
      <c r="E981" t="s">
        <v>3587</v>
      </c>
      <c r="F981" t="s">
        <v>54</v>
      </c>
      <c r="I981" t="s">
        <v>5</v>
      </c>
      <c r="K981" t="s">
        <v>5</v>
      </c>
      <c r="N981" t="s">
        <v>7</v>
      </c>
      <c r="Q981">
        <v>0</v>
      </c>
      <c r="S981">
        <v>-1</v>
      </c>
      <c r="T981" t="s">
        <v>5</v>
      </c>
      <c r="U981">
        <v>-1</v>
      </c>
      <c r="V981">
        <v>-1</v>
      </c>
      <c r="W981">
        <v>6.3387000000000002</v>
      </c>
      <c r="Z981">
        <v>-1</v>
      </c>
      <c r="AA981" t="s">
        <v>11</v>
      </c>
      <c r="AC981" t="s">
        <v>38</v>
      </c>
      <c r="AD981" t="s">
        <v>52</v>
      </c>
      <c r="AE981" s="1">
        <v>41845.927858796298</v>
      </c>
    </row>
    <row r="982" spans="1:31" x14ac:dyDescent="0.15">
      <c r="A982">
        <v>981</v>
      </c>
      <c r="B982">
        <v>175</v>
      </c>
      <c r="C982">
        <v>4152</v>
      </c>
      <c r="D982" t="s">
        <v>3616</v>
      </c>
      <c r="E982" t="s">
        <v>3617</v>
      </c>
      <c r="F982" t="s">
        <v>2</v>
      </c>
      <c r="G982" t="s">
        <v>3618</v>
      </c>
      <c r="H982" t="s">
        <v>169</v>
      </c>
      <c r="I982" t="s">
        <v>5</v>
      </c>
      <c r="K982" t="s">
        <v>6</v>
      </c>
      <c r="L982" t="s">
        <v>3619</v>
      </c>
      <c r="N982" t="s">
        <v>7</v>
      </c>
      <c r="P982" t="s">
        <v>3620</v>
      </c>
      <c r="Q982">
        <v>124</v>
      </c>
      <c r="R982" t="s">
        <v>3621</v>
      </c>
      <c r="S982">
        <v>-1</v>
      </c>
      <c r="T982" t="s">
        <v>449</v>
      </c>
      <c r="U982">
        <v>-1</v>
      </c>
      <c r="V982">
        <v>-1</v>
      </c>
      <c r="W982">
        <v>6.3387000000000002</v>
      </c>
      <c r="X982" t="s">
        <v>3622</v>
      </c>
      <c r="Y982" t="s">
        <v>3623</v>
      </c>
      <c r="Z982">
        <v>38970</v>
      </c>
      <c r="AA982" t="s">
        <v>11</v>
      </c>
      <c r="AC982" t="s">
        <v>3624</v>
      </c>
      <c r="AD982" t="s">
        <v>3625</v>
      </c>
      <c r="AE982" s="1">
        <v>41845.928020833337</v>
      </c>
    </row>
    <row r="983" spans="1:31" x14ac:dyDescent="0.15">
      <c r="A983">
        <v>982</v>
      </c>
      <c r="B983">
        <v>175</v>
      </c>
      <c r="C983">
        <v>4152</v>
      </c>
      <c r="D983" t="s">
        <v>3616</v>
      </c>
      <c r="E983" t="s">
        <v>3617</v>
      </c>
      <c r="F983" t="s">
        <v>14</v>
      </c>
      <c r="G983" t="s">
        <v>3626</v>
      </c>
      <c r="H983" t="s">
        <v>3627</v>
      </c>
      <c r="I983" t="s">
        <v>5</v>
      </c>
      <c r="K983" t="s">
        <v>17</v>
      </c>
      <c r="N983" t="s">
        <v>7</v>
      </c>
      <c r="P983" t="s">
        <v>3628</v>
      </c>
      <c r="Q983">
        <v>128</v>
      </c>
      <c r="S983">
        <v>-1</v>
      </c>
      <c r="T983" t="s">
        <v>3629</v>
      </c>
      <c r="U983">
        <v>-1</v>
      </c>
      <c r="V983">
        <v>-1</v>
      </c>
      <c r="W983">
        <v>6.3387000000000002</v>
      </c>
      <c r="X983" t="s">
        <v>3622</v>
      </c>
      <c r="Y983" t="s">
        <v>3630</v>
      </c>
      <c r="Z983">
        <v>23292</v>
      </c>
      <c r="AA983" t="s">
        <v>11</v>
      </c>
      <c r="AC983" t="s">
        <v>3631</v>
      </c>
      <c r="AD983" t="s">
        <v>3632</v>
      </c>
      <c r="AE983" s="1">
        <v>41845.928113425929</v>
      </c>
    </row>
    <row r="984" spans="1:31" x14ac:dyDescent="0.15">
      <c r="A984">
        <v>983</v>
      </c>
      <c r="B984">
        <v>175</v>
      </c>
      <c r="C984">
        <v>4152</v>
      </c>
      <c r="D984" t="s">
        <v>3616</v>
      </c>
      <c r="E984" t="s">
        <v>3617</v>
      </c>
      <c r="F984" t="s">
        <v>24</v>
      </c>
      <c r="G984" t="s">
        <v>3626</v>
      </c>
      <c r="H984" t="s">
        <v>3627</v>
      </c>
      <c r="I984" t="s">
        <v>5</v>
      </c>
      <c r="K984" t="s">
        <v>17</v>
      </c>
      <c r="N984" t="s">
        <v>7</v>
      </c>
      <c r="P984" t="s">
        <v>3628</v>
      </c>
      <c r="Q984">
        <v>46</v>
      </c>
      <c r="S984">
        <v>-1</v>
      </c>
      <c r="T984" t="s">
        <v>3629</v>
      </c>
      <c r="U984">
        <v>-1</v>
      </c>
      <c r="V984">
        <v>-1</v>
      </c>
      <c r="W984">
        <v>6.3387000000000002</v>
      </c>
      <c r="X984" t="s">
        <v>3622</v>
      </c>
      <c r="Y984" t="s">
        <v>3630</v>
      </c>
      <c r="Z984">
        <v>23292</v>
      </c>
      <c r="AA984" t="s">
        <v>11</v>
      </c>
      <c r="AC984" t="s">
        <v>3633</v>
      </c>
      <c r="AD984" t="s">
        <v>3634</v>
      </c>
      <c r="AE984" s="1">
        <v>41845.928148148145</v>
      </c>
    </row>
    <row r="985" spans="1:31" x14ac:dyDescent="0.15">
      <c r="A985">
        <v>984</v>
      </c>
      <c r="B985">
        <v>175</v>
      </c>
      <c r="C985">
        <v>4152</v>
      </c>
      <c r="D985" t="s">
        <v>3616</v>
      </c>
      <c r="E985" t="s">
        <v>3617</v>
      </c>
      <c r="F985" t="s">
        <v>27</v>
      </c>
      <c r="G985" t="s">
        <v>3635</v>
      </c>
      <c r="I985" t="s">
        <v>5</v>
      </c>
      <c r="J985" t="s">
        <v>456</v>
      </c>
      <c r="K985" t="s">
        <v>17</v>
      </c>
      <c r="L985" t="s">
        <v>3636</v>
      </c>
      <c r="M985" t="s">
        <v>190</v>
      </c>
      <c r="N985" t="s">
        <v>7</v>
      </c>
      <c r="Q985">
        <v>5</v>
      </c>
      <c r="R985" t="s">
        <v>2841</v>
      </c>
      <c r="S985">
        <v>75</v>
      </c>
      <c r="T985" t="s">
        <v>5</v>
      </c>
      <c r="U985">
        <v>-1</v>
      </c>
      <c r="V985">
        <v>-1</v>
      </c>
      <c r="W985">
        <v>6.3387000000000002</v>
      </c>
      <c r="Y985" t="s">
        <v>3637</v>
      </c>
      <c r="Z985">
        <v>79876</v>
      </c>
      <c r="AA985" t="s">
        <v>11</v>
      </c>
      <c r="AB985" t="s">
        <v>1697</v>
      </c>
      <c r="AC985" t="s">
        <v>3638</v>
      </c>
      <c r="AD985" t="s">
        <v>3639</v>
      </c>
      <c r="AE985" s="1">
        <v>41845.928171296298</v>
      </c>
    </row>
    <row r="986" spans="1:31" x14ac:dyDescent="0.15">
      <c r="A986">
        <v>985</v>
      </c>
      <c r="B986">
        <v>175</v>
      </c>
      <c r="C986">
        <v>4152</v>
      </c>
      <c r="D986" t="s">
        <v>3616</v>
      </c>
      <c r="E986" t="s">
        <v>3617</v>
      </c>
      <c r="F986" t="s">
        <v>36</v>
      </c>
      <c r="I986" t="s">
        <v>5</v>
      </c>
      <c r="K986" t="s">
        <v>5</v>
      </c>
      <c r="N986" t="s">
        <v>7</v>
      </c>
      <c r="Q986">
        <v>0</v>
      </c>
      <c r="S986">
        <v>-1</v>
      </c>
      <c r="T986" t="s">
        <v>5</v>
      </c>
      <c r="U986">
        <v>-1</v>
      </c>
      <c r="V986">
        <v>-1</v>
      </c>
      <c r="W986">
        <v>6.3387000000000002</v>
      </c>
      <c r="Z986">
        <v>-1</v>
      </c>
      <c r="AA986" t="s">
        <v>11</v>
      </c>
      <c r="AC986" t="s">
        <v>38</v>
      </c>
      <c r="AD986" t="s">
        <v>3640</v>
      </c>
      <c r="AE986" s="1">
        <v>41845.928182870368</v>
      </c>
    </row>
    <row r="987" spans="1:31" x14ac:dyDescent="0.15">
      <c r="A987">
        <v>986</v>
      </c>
      <c r="B987">
        <v>175</v>
      </c>
      <c r="C987">
        <v>4152</v>
      </c>
      <c r="D987" t="s">
        <v>3616</v>
      </c>
      <c r="E987" t="s">
        <v>3617</v>
      </c>
      <c r="F987" t="s">
        <v>40</v>
      </c>
      <c r="G987" t="s">
        <v>3641</v>
      </c>
      <c r="H987" t="s">
        <v>3642</v>
      </c>
      <c r="I987" t="s">
        <v>312</v>
      </c>
      <c r="K987" t="s">
        <v>6</v>
      </c>
      <c r="N987" t="s">
        <v>7</v>
      </c>
      <c r="O987" t="s">
        <v>3643</v>
      </c>
      <c r="P987" t="s">
        <v>3644</v>
      </c>
      <c r="Q987">
        <v>5</v>
      </c>
      <c r="R987" t="s">
        <v>3645</v>
      </c>
      <c r="S987">
        <v>100</v>
      </c>
      <c r="T987" t="s">
        <v>5</v>
      </c>
      <c r="U987">
        <v>-1</v>
      </c>
      <c r="V987">
        <v>-1</v>
      </c>
      <c r="W987">
        <v>6.3387000000000002</v>
      </c>
      <c r="Y987" t="s">
        <v>3646</v>
      </c>
      <c r="Z987">
        <v>405</v>
      </c>
      <c r="AA987" t="s">
        <v>11</v>
      </c>
      <c r="AC987" t="s">
        <v>3647</v>
      </c>
      <c r="AD987" t="s">
        <v>3648</v>
      </c>
      <c r="AE987" s="1">
        <v>41845.928206018521</v>
      </c>
    </row>
    <row r="988" spans="1:31" x14ac:dyDescent="0.15">
      <c r="A988">
        <v>987</v>
      </c>
      <c r="B988">
        <v>175</v>
      </c>
      <c r="C988">
        <v>4152</v>
      </c>
      <c r="D988" t="s">
        <v>3616</v>
      </c>
      <c r="E988" t="s">
        <v>3617</v>
      </c>
      <c r="F988" t="s">
        <v>49</v>
      </c>
      <c r="G988" t="s">
        <v>3626</v>
      </c>
      <c r="H988" t="s">
        <v>3627</v>
      </c>
      <c r="I988" t="s">
        <v>5</v>
      </c>
      <c r="K988" t="s">
        <v>5</v>
      </c>
      <c r="N988" t="s">
        <v>7</v>
      </c>
      <c r="P988" t="s">
        <v>3628</v>
      </c>
      <c r="Q988">
        <v>39</v>
      </c>
      <c r="T988" t="s">
        <v>5</v>
      </c>
      <c r="U988">
        <v>-1</v>
      </c>
      <c r="V988">
        <v>-1</v>
      </c>
      <c r="W988">
        <v>6.3387000000000002</v>
      </c>
      <c r="X988" t="s">
        <v>3622</v>
      </c>
      <c r="Y988" t="s">
        <v>3630</v>
      </c>
      <c r="Z988">
        <v>23292</v>
      </c>
      <c r="AA988" t="s">
        <v>11</v>
      </c>
      <c r="AC988" t="s">
        <v>3649</v>
      </c>
      <c r="AD988" t="s">
        <v>3650</v>
      </c>
      <c r="AE988" s="1">
        <v>41845.928263888891</v>
      </c>
    </row>
    <row r="989" spans="1:31" x14ac:dyDescent="0.15">
      <c r="A989">
        <v>988</v>
      </c>
      <c r="B989">
        <v>175</v>
      </c>
      <c r="C989">
        <v>4152</v>
      </c>
      <c r="D989" t="s">
        <v>3616</v>
      </c>
      <c r="E989" t="s">
        <v>3617</v>
      </c>
      <c r="F989" t="s">
        <v>51</v>
      </c>
      <c r="G989" t="s">
        <v>3618</v>
      </c>
      <c r="H989" t="s">
        <v>169</v>
      </c>
      <c r="I989" t="s">
        <v>5</v>
      </c>
      <c r="K989" t="s">
        <v>5</v>
      </c>
      <c r="N989" t="s">
        <v>7</v>
      </c>
      <c r="P989" t="s">
        <v>3620</v>
      </c>
      <c r="Q989">
        <v>4</v>
      </c>
      <c r="S989">
        <v>-1</v>
      </c>
      <c r="T989" t="s">
        <v>5</v>
      </c>
      <c r="U989">
        <v>-1</v>
      </c>
      <c r="V989">
        <v>-1</v>
      </c>
      <c r="W989">
        <v>6.3387000000000002</v>
      </c>
      <c r="Y989" t="s">
        <v>3623</v>
      </c>
      <c r="Z989">
        <v>-1</v>
      </c>
      <c r="AA989" t="s">
        <v>11</v>
      </c>
      <c r="AC989" t="s">
        <v>3651</v>
      </c>
      <c r="AD989" t="s">
        <v>3652</v>
      </c>
      <c r="AE989" s="1">
        <v>41845.928287037037</v>
      </c>
    </row>
    <row r="990" spans="1:31" x14ac:dyDescent="0.15">
      <c r="A990">
        <v>989</v>
      </c>
      <c r="B990">
        <v>175</v>
      </c>
      <c r="C990">
        <v>4152</v>
      </c>
      <c r="D990" t="s">
        <v>3616</v>
      </c>
      <c r="E990" t="s">
        <v>3617</v>
      </c>
      <c r="F990" t="s">
        <v>53</v>
      </c>
      <c r="I990" t="s">
        <v>5</v>
      </c>
      <c r="K990" t="s">
        <v>5</v>
      </c>
      <c r="N990" t="s">
        <v>7</v>
      </c>
      <c r="Q990">
        <v>0</v>
      </c>
      <c r="S990">
        <v>-1</v>
      </c>
      <c r="T990" t="s">
        <v>5</v>
      </c>
      <c r="U990">
        <v>-1</v>
      </c>
      <c r="V990">
        <v>-1</v>
      </c>
      <c r="W990">
        <v>6.3387000000000002</v>
      </c>
      <c r="Z990">
        <v>-1</v>
      </c>
      <c r="AA990" t="s">
        <v>11</v>
      </c>
      <c r="AC990" t="s">
        <v>38</v>
      </c>
      <c r="AD990" t="s">
        <v>52</v>
      </c>
      <c r="AE990" s="1">
        <v>41845.928298611114</v>
      </c>
    </row>
    <row r="991" spans="1:31" x14ac:dyDescent="0.15">
      <c r="A991">
        <v>990</v>
      </c>
      <c r="B991">
        <v>175</v>
      </c>
      <c r="C991">
        <v>4152</v>
      </c>
      <c r="D991" t="s">
        <v>3616</v>
      </c>
      <c r="E991" t="s">
        <v>3617</v>
      </c>
      <c r="F991" t="s">
        <v>54</v>
      </c>
      <c r="I991" t="s">
        <v>5</v>
      </c>
      <c r="K991" t="s">
        <v>5</v>
      </c>
      <c r="N991" t="s">
        <v>7</v>
      </c>
      <c r="Q991">
        <v>0</v>
      </c>
      <c r="S991">
        <v>-1</v>
      </c>
      <c r="T991" t="s">
        <v>5</v>
      </c>
      <c r="U991">
        <v>-1</v>
      </c>
      <c r="V991">
        <v>-1</v>
      </c>
      <c r="W991">
        <v>6.3387000000000002</v>
      </c>
      <c r="Z991">
        <v>-1</v>
      </c>
      <c r="AA991" t="s">
        <v>11</v>
      </c>
      <c r="AC991" t="s">
        <v>38</v>
      </c>
      <c r="AD991" t="s">
        <v>52</v>
      </c>
      <c r="AE991" s="1">
        <v>41845.928310185183</v>
      </c>
    </row>
    <row r="992" spans="1:31" x14ac:dyDescent="0.15">
      <c r="A992">
        <v>991</v>
      </c>
      <c r="B992">
        <v>175</v>
      </c>
      <c r="C992">
        <v>8</v>
      </c>
      <c r="D992" t="s">
        <v>3653</v>
      </c>
      <c r="E992" t="s">
        <v>3654</v>
      </c>
      <c r="F992" t="s">
        <v>2</v>
      </c>
      <c r="G992" t="s">
        <v>3655</v>
      </c>
      <c r="H992" t="s">
        <v>3656</v>
      </c>
      <c r="I992" t="s">
        <v>5</v>
      </c>
      <c r="K992" t="s">
        <v>6</v>
      </c>
      <c r="L992" t="s">
        <v>446</v>
      </c>
      <c r="N992" t="s">
        <v>7</v>
      </c>
      <c r="P992" t="s">
        <v>3657</v>
      </c>
      <c r="Q992">
        <v>152</v>
      </c>
      <c r="R992" t="s">
        <v>408</v>
      </c>
      <c r="S992">
        <v>60</v>
      </c>
      <c r="T992" t="s">
        <v>5</v>
      </c>
      <c r="U992">
        <v>-1</v>
      </c>
      <c r="V992">
        <v>-1</v>
      </c>
      <c r="W992">
        <v>6.3387000000000002</v>
      </c>
      <c r="X992" t="s">
        <v>3658</v>
      </c>
      <c r="Y992" t="s">
        <v>3659</v>
      </c>
      <c r="Z992">
        <v>52728</v>
      </c>
      <c r="AA992" t="s">
        <v>11</v>
      </c>
      <c r="AC992" t="s">
        <v>3660</v>
      </c>
      <c r="AD992" t="s">
        <v>3661</v>
      </c>
      <c r="AE992" s="1">
        <v>41845.928437499999</v>
      </c>
    </row>
    <row r="993" spans="1:31" x14ac:dyDescent="0.15">
      <c r="A993">
        <v>992</v>
      </c>
      <c r="B993">
        <v>175</v>
      </c>
      <c r="C993">
        <v>8</v>
      </c>
      <c r="D993" t="s">
        <v>3653</v>
      </c>
      <c r="E993" t="s">
        <v>3654</v>
      </c>
      <c r="F993" t="s">
        <v>14</v>
      </c>
      <c r="G993" t="s">
        <v>3662</v>
      </c>
      <c r="H993" t="s">
        <v>3663</v>
      </c>
      <c r="I993" t="s">
        <v>5</v>
      </c>
      <c r="K993" t="s">
        <v>17</v>
      </c>
      <c r="L993" t="s">
        <v>446</v>
      </c>
      <c r="N993" t="s">
        <v>7</v>
      </c>
      <c r="O993" t="s">
        <v>3664</v>
      </c>
      <c r="P993" t="s">
        <v>3665</v>
      </c>
      <c r="Q993">
        <v>100</v>
      </c>
      <c r="S993">
        <v>-1</v>
      </c>
      <c r="T993" t="s">
        <v>238</v>
      </c>
      <c r="U993">
        <v>-1</v>
      </c>
      <c r="V993">
        <v>-1</v>
      </c>
      <c r="W993">
        <v>6.3387000000000002</v>
      </c>
      <c r="X993" t="s">
        <v>3666</v>
      </c>
      <c r="Y993" t="s">
        <v>3667</v>
      </c>
      <c r="Z993">
        <v>-1</v>
      </c>
      <c r="AA993" t="s">
        <v>11</v>
      </c>
      <c r="AC993" t="s">
        <v>3668</v>
      </c>
      <c r="AD993" t="s">
        <v>3669</v>
      </c>
      <c r="AE993" s="1">
        <v>41845.928495370368</v>
      </c>
    </row>
    <row r="994" spans="1:31" x14ac:dyDescent="0.15">
      <c r="A994">
        <v>993</v>
      </c>
      <c r="B994">
        <v>175</v>
      </c>
      <c r="C994">
        <v>8</v>
      </c>
      <c r="D994" t="s">
        <v>3653</v>
      </c>
      <c r="E994" t="s">
        <v>3654</v>
      </c>
      <c r="F994" t="s">
        <v>24</v>
      </c>
      <c r="G994" t="s">
        <v>3662</v>
      </c>
      <c r="H994" t="s">
        <v>3663</v>
      </c>
      <c r="I994" t="s">
        <v>5</v>
      </c>
      <c r="K994" t="s">
        <v>17</v>
      </c>
      <c r="L994" t="s">
        <v>446</v>
      </c>
      <c r="N994" t="s">
        <v>7</v>
      </c>
      <c r="O994" t="s">
        <v>3664</v>
      </c>
      <c r="P994" t="s">
        <v>3665</v>
      </c>
      <c r="Q994">
        <v>47</v>
      </c>
      <c r="S994">
        <v>-1</v>
      </c>
      <c r="T994" t="s">
        <v>238</v>
      </c>
      <c r="U994">
        <v>-1</v>
      </c>
      <c r="V994">
        <v>-1</v>
      </c>
      <c r="W994">
        <v>6.3387000000000002</v>
      </c>
      <c r="X994" t="s">
        <v>3666</v>
      </c>
      <c r="Y994" t="s">
        <v>3667</v>
      </c>
      <c r="Z994">
        <v>-1</v>
      </c>
      <c r="AA994" t="s">
        <v>11</v>
      </c>
      <c r="AC994" t="s">
        <v>3670</v>
      </c>
      <c r="AD994" t="s">
        <v>3671</v>
      </c>
      <c r="AE994" s="1">
        <v>41845.928541666668</v>
      </c>
    </row>
    <row r="995" spans="1:31" x14ac:dyDescent="0.15">
      <c r="A995">
        <v>994</v>
      </c>
      <c r="B995">
        <v>175</v>
      </c>
      <c r="C995">
        <v>8</v>
      </c>
      <c r="D995" t="s">
        <v>3653</v>
      </c>
      <c r="E995" t="s">
        <v>3654</v>
      </c>
      <c r="F995" t="s">
        <v>27</v>
      </c>
      <c r="G995" t="s">
        <v>3672</v>
      </c>
      <c r="I995" t="s">
        <v>5</v>
      </c>
      <c r="K995" t="s">
        <v>17</v>
      </c>
      <c r="M995" t="s">
        <v>5</v>
      </c>
      <c r="N995" t="s">
        <v>7</v>
      </c>
      <c r="P995" t="s">
        <v>3673</v>
      </c>
      <c r="Q995">
        <v>1</v>
      </c>
      <c r="R995" t="s">
        <v>2053</v>
      </c>
      <c r="S995">
        <v>-1</v>
      </c>
      <c r="T995" t="s">
        <v>3674</v>
      </c>
      <c r="U995">
        <v>-1</v>
      </c>
      <c r="V995">
        <v>-1</v>
      </c>
      <c r="W995">
        <v>6.3387000000000002</v>
      </c>
      <c r="Y995" t="s">
        <v>3675</v>
      </c>
      <c r="Z995">
        <v>-1</v>
      </c>
      <c r="AA995" t="s">
        <v>11</v>
      </c>
      <c r="AB995" t="s">
        <v>2945</v>
      </c>
      <c r="AC995" t="s">
        <v>3676</v>
      </c>
      <c r="AD995" t="s">
        <v>3677</v>
      </c>
      <c r="AE995" s="1">
        <v>41845.928553240738</v>
      </c>
    </row>
    <row r="996" spans="1:31" x14ac:dyDescent="0.15">
      <c r="A996">
        <v>995</v>
      </c>
      <c r="B996">
        <v>175</v>
      </c>
      <c r="C996">
        <v>8</v>
      </c>
      <c r="D996" t="s">
        <v>3653</v>
      </c>
      <c r="E996" t="s">
        <v>3654</v>
      </c>
      <c r="F996" t="s">
        <v>36</v>
      </c>
      <c r="I996" t="s">
        <v>5</v>
      </c>
      <c r="K996" t="s">
        <v>5</v>
      </c>
      <c r="N996" t="s">
        <v>7</v>
      </c>
      <c r="Q996">
        <v>0</v>
      </c>
      <c r="S996">
        <v>-1</v>
      </c>
      <c r="T996" t="s">
        <v>5</v>
      </c>
      <c r="U996">
        <v>-1</v>
      </c>
      <c r="V996">
        <v>-1</v>
      </c>
      <c r="W996">
        <v>6.3387000000000002</v>
      </c>
      <c r="Z996">
        <v>-1</v>
      </c>
      <c r="AA996" t="s">
        <v>11</v>
      </c>
      <c r="AC996" t="s">
        <v>38</v>
      </c>
      <c r="AD996" t="s">
        <v>52</v>
      </c>
      <c r="AE996" s="1">
        <v>41845.928611111114</v>
      </c>
    </row>
    <row r="997" spans="1:31" x14ac:dyDescent="0.15">
      <c r="A997">
        <v>996</v>
      </c>
      <c r="B997">
        <v>175</v>
      </c>
      <c r="C997">
        <v>8</v>
      </c>
      <c r="D997" t="s">
        <v>3653</v>
      </c>
      <c r="E997" t="s">
        <v>3654</v>
      </c>
      <c r="F997" t="s">
        <v>40</v>
      </c>
      <c r="G997" t="s">
        <v>3678</v>
      </c>
      <c r="H997" t="s">
        <v>3679</v>
      </c>
      <c r="I997" t="s">
        <v>312</v>
      </c>
      <c r="K997" t="s">
        <v>6</v>
      </c>
      <c r="N997" t="s">
        <v>7</v>
      </c>
      <c r="O997" t="s">
        <v>3680</v>
      </c>
      <c r="P997" t="s">
        <v>3681</v>
      </c>
      <c r="Q997">
        <v>1</v>
      </c>
      <c r="R997" t="s">
        <v>3682</v>
      </c>
      <c r="S997">
        <v>50</v>
      </c>
      <c r="T997" t="s">
        <v>5</v>
      </c>
      <c r="U997">
        <v>-1</v>
      </c>
      <c r="V997">
        <v>-1</v>
      </c>
      <c r="W997">
        <v>6.3387000000000002</v>
      </c>
      <c r="Y997" t="s">
        <v>3683</v>
      </c>
      <c r="Z997">
        <v>545</v>
      </c>
      <c r="AA997" t="s">
        <v>11</v>
      </c>
      <c r="AC997" t="s">
        <v>3684</v>
      </c>
      <c r="AD997" t="s">
        <v>3685</v>
      </c>
      <c r="AE997" s="1">
        <v>41845.928668981483</v>
      </c>
    </row>
    <row r="998" spans="1:31" x14ac:dyDescent="0.15">
      <c r="A998">
        <v>997</v>
      </c>
      <c r="B998">
        <v>175</v>
      </c>
      <c r="C998">
        <v>8</v>
      </c>
      <c r="D998" t="s">
        <v>3653</v>
      </c>
      <c r="E998" t="s">
        <v>3654</v>
      </c>
      <c r="F998" t="s">
        <v>49</v>
      </c>
      <c r="G998" t="s">
        <v>3662</v>
      </c>
      <c r="H998" t="s">
        <v>3663</v>
      </c>
      <c r="I998" t="s">
        <v>5</v>
      </c>
      <c r="K998" t="s">
        <v>5</v>
      </c>
      <c r="N998" t="s">
        <v>7</v>
      </c>
      <c r="O998" t="s">
        <v>3664</v>
      </c>
      <c r="P998" t="s">
        <v>3665</v>
      </c>
      <c r="Q998">
        <v>25</v>
      </c>
      <c r="T998" t="s">
        <v>5</v>
      </c>
      <c r="U998">
        <v>-1</v>
      </c>
      <c r="V998">
        <v>-1</v>
      </c>
      <c r="W998">
        <v>6.3387000000000002</v>
      </c>
      <c r="X998" t="s">
        <v>3666</v>
      </c>
      <c r="Y998" t="s">
        <v>3667</v>
      </c>
      <c r="Z998">
        <v>-1</v>
      </c>
      <c r="AA998" t="s">
        <v>11</v>
      </c>
      <c r="AC998" t="s">
        <v>3686</v>
      </c>
      <c r="AD998" t="s">
        <v>3687</v>
      </c>
      <c r="AE998" s="1">
        <v>41845.928726851853</v>
      </c>
    </row>
    <row r="999" spans="1:31" x14ac:dyDescent="0.15">
      <c r="A999">
        <v>998</v>
      </c>
      <c r="B999">
        <v>175</v>
      </c>
      <c r="C999">
        <v>8</v>
      </c>
      <c r="D999" t="s">
        <v>3653</v>
      </c>
      <c r="E999" t="s">
        <v>3654</v>
      </c>
      <c r="F999" t="s">
        <v>51</v>
      </c>
      <c r="G999" t="s">
        <v>3655</v>
      </c>
      <c r="H999" t="s">
        <v>3656</v>
      </c>
      <c r="I999" t="s">
        <v>5</v>
      </c>
      <c r="K999" t="s">
        <v>5</v>
      </c>
      <c r="N999" t="s">
        <v>7</v>
      </c>
      <c r="P999" t="s">
        <v>3657</v>
      </c>
      <c r="Q999">
        <v>5</v>
      </c>
      <c r="S999">
        <v>-1</v>
      </c>
      <c r="T999" t="s">
        <v>5</v>
      </c>
      <c r="U999">
        <v>-1</v>
      </c>
      <c r="V999">
        <v>-1</v>
      </c>
      <c r="W999">
        <v>6.3387000000000002</v>
      </c>
      <c r="Y999" t="s">
        <v>3659</v>
      </c>
      <c r="Z999">
        <v>-1</v>
      </c>
      <c r="AA999" t="s">
        <v>11</v>
      </c>
      <c r="AC999" t="s">
        <v>3688</v>
      </c>
      <c r="AD999" t="s">
        <v>3689</v>
      </c>
      <c r="AE999" s="1">
        <v>41845.928749999999</v>
      </c>
    </row>
    <row r="1000" spans="1:31" x14ac:dyDescent="0.15">
      <c r="A1000">
        <v>999</v>
      </c>
      <c r="B1000">
        <v>175</v>
      </c>
      <c r="C1000">
        <v>8</v>
      </c>
      <c r="D1000" t="s">
        <v>3653</v>
      </c>
      <c r="E1000" t="s">
        <v>3654</v>
      </c>
      <c r="F1000" t="s">
        <v>53</v>
      </c>
      <c r="I1000" t="s">
        <v>5</v>
      </c>
      <c r="K1000" t="s">
        <v>5</v>
      </c>
      <c r="N1000" t="s">
        <v>7</v>
      </c>
      <c r="Q1000">
        <v>0</v>
      </c>
      <c r="S1000">
        <v>-1</v>
      </c>
      <c r="T1000" t="s">
        <v>5</v>
      </c>
      <c r="U1000">
        <v>-1</v>
      </c>
      <c r="V1000">
        <v>-1</v>
      </c>
      <c r="W1000">
        <v>6.3387000000000002</v>
      </c>
      <c r="Z1000">
        <v>-1</v>
      </c>
      <c r="AA1000" t="s">
        <v>11</v>
      </c>
      <c r="AC1000" t="s">
        <v>38</v>
      </c>
      <c r="AD1000" t="s">
        <v>52</v>
      </c>
      <c r="AE1000" s="1">
        <v>41845.928761574076</v>
      </c>
    </row>
    <row r="1001" spans="1:31" x14ac:dyDescent="0.15">
      <c r="A1001">
        <v>1000</v>
      </c>
      <c r="B1001">
        <v>175</v>
      </c>
      <c r="C1001">
        <v>8</v>
      </c>
      <c r="D1001" t="s">
        <v>3653</v>
      </c>
      <c r="E1001" t="s">
        <v>3654</v>
      </c>
      <c r="F1001" t="s">
        <v>54</v>
      </c>
      <c r="I1001" t="s">
        <v>5</v>
      </c>
      <c r="K1001" t="s">
        <v>5</v>
      </c>
      <c r="N1001" t="s">
        <v>7</v>
      </c>
      <c r="Q1001">
        <v>0</v>
      </c>
      <c r="S1001">
        <v>-1</v>
      </c>
      <c r="T1001" t="s">
        <v>5</v>
      </c>
      <c r="U1001">
        <v>-1</v>
      </c>
      <c r="V1001">
        <v>-1</v>
      </c>
      <c r="W1001">
        <v>6.3387000000000002</v>
      </c>
      <c r="Z1001">
        <v>-1</v>
      </c>
      <c r="AA1001" t="s">
        <v>11</v>
      </c>
      <c r="AC1001" t="s">
        <v>38</v>
      </c>
      <c r="AD1001" t="s">
        <v>52</v>
      </c>
      <c r="AE1001" s="1">
        <v>41845.928807870368</v>
      </c>
    </row>
    <row r="1002" spans="1:31" x14ac:dyDescent="0.15">
      <c r="A1002">
        <v>1001</v>
      </c>
      <c r="B1002">
        <v>175</v>
      </c>
      <c r="C1002">
        <v>2102</v>
      </c>
      <c r="D1002" t="s">
        <v>3690</v>
      </c>
      <c r="E1002" t="s">
        <v>3691</v>
      </c>
      <c r="F1002" t="s">
        <v>2</v>
      </c>
      <c r="G1002" t="s">
        <v>3692</v>
      </c>
      <c r="H1002" t="s">
        <v>3693</v>
      </c>
      <c r="I1002" t="s">
        <v>5</v>
      </c>
      <c r="K1002" t="s">
        <v>6</v>
      </c>
      <c r="L1002" t="s">
        <v>3694</v>
      </c>
      <c r="N1002" t="s">
        <v>7</v>
      </c>
      <c r="O1002" t="s">
        <v>3695</v>
      </c>
      <c r="P1002" t="s">
        <v>3696</v>
      </c>
      <c r="Q1002">
        <v>108</v>
      </c>
      <c r="R1002" t="s">
        <v>3697</v>
      </c>
      <c r="S1002">
        <v>60</v>
      </c>
      <c r="T1002" t="s">
        <v>3698</v>
      </c>
      <c r="U1002">
        <v>1100</v>
      </c>
      <c r="V1002">
        <v>-1</v>
      </c>
      <c r="W1002">
        <v>6.3387000000000002</v>
      </c>
      <c r="X1002" t="s">
        <v>3699</v>
      </c>
      <c r="Y1002" t="s">
        <v>3700</v>
      </c>
      <c r="Z1002">
        <v>29883</v>
      </c>
      <c r="AA1002" t="s">
        <v>11</v>
      </c>
      <c r="AC1002" t="s">
        <v>3701</v>
      </c>
      <c r="AD1002" t="s">
        <v>3702</v>
      </c>
      <c r="AE1002" s="1">
        <v>41845.928946759261</v>
      </c>
    </row>
    <row r="1003" spans="1:31" x14ac:dyDescent="0.15">
      <c r="A1003">
        <v>1002</v>
      </c>
      <c r="B1003">
        <v>175</v>
      </c>
      <c r="C1003">
        <v>2102</v>
      </c>
      <c r="D1003" t="s">
        <v>3690</v>
      </c>
      <c r="E1003" t="s">
        <v>3691</v>
      </c>
      <c r="F1003" t="s">
        <v>14</v>
      </c>
      <c r="G1003" t="s">
        <v>3692</v>
      </c>
      <c r="H1003" t="s">
        <v>3703</v>
      </c>
      <c r="I1003" t="s">
        <v>5</v>
      </c>
      <c r="K1003" t="s">
        <v>17</v>
      </c>
      <c r="L1003" t="s">
        <v>1600</v>
      </c>
      <c r="N1003" t="s">
        <v>7</v>
      </c>
      <c r="O1003" t="s">
        <v>3695</v>
      </c>
      <c r="P1003" t="s">
        <v>3696</v>
      </c>
      <c r="Q1003">
        <v>107</v>
      </c>
      <c r="S1003">
        <v>60</v>
      </c>
      <c r="T1003" t="s">
        <v>3704</v>
      </c>
      <c r="U1003">
        <v>1100</v>
      </c>
      <c r="V1003">
        <v>-1</v>
      </c>
      <c r="W1003">
        <v>6.3387000000000002</v>
      </c>
      <c r="X1003" t="s">
        <v>3699</v>
      </c>
      <c r="Y1003" t="s">
        <v>3700</v>
      </c>
      <c r="Z1003">
        <v>47626</v>
      </c>
      <c r="AA1003" t="s">
        <v>11</v>
      </c>
      <c r="AC1003" t="s">
        <v>3705</v>
      </c>
      <c r="AD1003" t="s">
        <v>3706</v>
      </c>
      <c r="AE1003" s="1">
        <v>41845.929016203707</v>
      </c>
    </row>
    <row r="1004" spans="1:31" x14ac:dyDescent="0.15">
      <c r="A1004">
        <v>1003</v>
      </c>
      <c r="B1004">
        <v>175</v>
      </c>
      <c r="C1004">
        <v>2102</v>
      </c>
      <c r="D1004" t="s">
        <v>3690</v>
      </c>
      <c r="E1004" t="s">
        <v>3691</v>
      </c>
      <c r="F1004" t="s">
        <v>24</v>
      </c>
      <c r="G1004" t="s">
        <v>3692</v>
      </c>
      <c r="H1004" t="s">
        <v>3703</v>
      </c>
      <c r="I1004" t="s">
        <v>5</v>
      </c>
      <c r="K1004" t="s">
        <v>17</v>
      </c>
      <c r="L1004" t="s">
        <v>446</v>
      </c>
      <c r="N1004" t="s">
        <v>7</v>
      </c>
      <c r="O1004" t="s">
        <v>3695</v>
      </c>
      <c r="P1004" t="s">
        <v>3696</v>
      </c>
      <c r="Q1004">
        <v>36</v>
      </c>
      <c r="S1004">
        <v>60</v>
      </c>
      <c r="T1004" t="s">
        <v>3704</v>
      </c>
      <c r="U1004">
        <v>1100</v>
      </c>
      <c r="V1004">
        <v>-1</v>
      </c>
      <c r="W1004">
        <v>6.3387000000000002</v>
      </c>
      <c r="X1004" t="s">
        <v>3699</v>
      </c>
      <c r="Y1004" t="s">
        <v>3700</v>
      </c>
      <c r="Z1004">
        <v>47626</v>
      </c>
      <c r="AA1004" t="s">
        <v>11</v>
      </c>
      <c r="AC1004" t="s">
        <v>3707</v>
      </c>
      <c r="AD1004" t="s">
        <v>3708</v>
      </c>
      <c r="AE1004" s="1">
        <v>41845.929050925923</v>
      </c>
    </row>
    <row r="1005" spans="1:31" x14ac:dyDescent="0.15">
      <c r="A1005">
        <v>1004</v>
      </c>
      <c r="B1005">
        <v>175</v>
      </c>
      <c r="C1005">
        <v>2102</v>
      </c>
      <c r="D1005" t="s">
        <v>3690</v>
      </c>
      <c r="E1005" t="s">
        <v>3691</v>
      </c>
      <c r="F1005" t="s">
        <v>27</v>
      </c>
      <c r="I1005" t="s">
        <v>5</v>
      </c>
      <c r="K1005" t="s">
        <v>5</v>
      </c>
      <c r="M1005" t="s">
        <v>604</v>
      </c>
      <c r="N1005" t="s">
        <v>7</v>
      </c>
      <c r="Q1005">
        <v>0</v>
      </c>
      <c r="S1005">
        <v>-1</v>
      </c>
      <c r="T1005" t="s">
        <v>5</v>
      </c>
      <c r="U1005">
        <v>-1</v>
      </c>
      <c r="V1005">
        <v>-1</v>
      </c>
      <c r="W1005">
        <v>6.3387000000000002</v>
      </c>
      <c r="Z1005">
        <v>-1</v>
      </c>
      <c r="AA1005" t="s">
        <v>11</v>
      </c>
      <c r="AC1005" t="s">
        <v>38</v>
      </c>
      <c r="AD1005" t="s">
        <v>3709</v>
      </c>
      <c r="AE1005" s="1">
        <v>41845.929062499999</v>
      </c>
    </row>
    <row r="1006" spans="1:31" x14ac:dyDescent="0.15">
      <c r="A1006">
        <v>1005</v>
      </c>
      <c r="B1006">
        <v>175</v>
      </c>
      <c r="C1006">
        <v>2102</v>
      </c>
      <c r="D1006" t="s">
        <v>3690</v>
      </c>
      <c r="E1006" t="s">
        <v>3691</v>
      </c>
      <c r="F1006" t="s">
        <v>36</v>
      </c>
      <c r="G1006" t="s">
        <v>3692</v>
      </c>
      <c r="H1006" t="s">
        <v>3693</v>
      </c>
      <c r="I1006" t="s">
        <v>5</v>
      </c>
      <c r="K1006" t="s">
        <v>6</v>
      </c>
      <c r="L1006" t="s">
        <v>3694</v>
      </c>
      <c r="N1006" t="s">
        <v>7</v>
      </c>
      <c r="O1006" t="s">
        <v>3695</v>
      </c>
      <c r="P1006" t="s">
        <v>3696</v>
      </c>
      <c r="Q1006">
        <v>39</v>
      </c>
      <c r="R1006" t="s">
        <v>3697</v>
      </c>
      <c r="S1006">
        <v>60</v>
      </c>
      <c r="T1006" t="s">
        <v>3698</v>
      </c>
      <c r="U1006">
        <v>-1</v>
      </c>
      <c r="V1006">
        <v>-1</v>
      </c>
      <c r="W1006">
        <v>6.3387000000000002</v>
      </c>
      <c r="X1006" t="s">
        <v>3699</v>
      </c>
      <c r="Y1006" t="s">
        <v>3700</v>
      </c>
      <c r="Z1006">
        <v>29883</v>
      </c>
      <c r="AA1006" t="s">
        <v>11</v>
      </c>
      <c r="AC1006" t="s">
        <v>3710</v>
      </c>
      <c r="AD1006" t="s">
        <v>3711</v>
      </c>
      <c r="AE1006" s="1">
        <v>41845.929108796299</v>
      </c>
    </row>
    <row r="1007" spans="1:31" x14ac:dyDescent="0.15">
      <c r="A1007">
        <v>1006</v>
      </c>
      <c r="B1007">
        <v>175</v>
      </c>
      <c r="C1007">
        <v>2102</v>
      </c>
      <c r="D1007" t="s">
        <v>3690</v>
      </c>
      <c r="E1007" t="s">
        <v>3691</v>
      </c>
      <c r="F1007" t="s">
        <v>40</v>
      </c>
      <c r="G1007" t="s">
        <v>3712</v>
      </c>
      <c r="H1007" t="s">
        <v>3713</v>
      </c>
      <c r="I1007" t="s">
        <v>5</v>
      </c>
      <c r="K1007" t="s">
        <v>5</v>
      </c>
      <c r="N1007" t="s">
        <v>7</v>
      </c>
      <c r="P1007" t="s">
        <v>3714</v>
      </c>
      <c r="Q1007">
        <v>1</v>
      </c>
      <c r="S1007">
        <v>-1</v>
      </c>
      <c r="T1007" t="s">
        <v>5</v>
      </c>
      <c r="U1007">
        <v>-1</v>
      </c>
      <c r="V1007">
        <v>-1</v>
      </c>
      <c r="W1007">
        <v>6.3387000000000002</v>
      </c>
      <c r="Y1007" t="s">
        <v>3715</v>
      </c>
      <c r="Z1007">
        <v>-1</v>
      </c>
      <c r="AA1007" t="s">
        <v>11</v>
      </c>
      <c r="AC1007" t="s">
        <v>3716</v>
      </c>
      <c r="AD1007" t="s">
        <v>3717</v>
      </c>
      <c r="AE1007" s="1">
        <v>41845.929120370369</v>
      </c>
    </row>
    <row r="1008" spans="1:31" x14ac:dyDescent="0.15">
      <c r="A1008">
        <v>1007</v>
      </c>
      <c r="B1008">
        <v>175</v>
      </c>
      <c r="C1008">
        <v>2102</v>
      </c>
      <c r="D1008" t="s">
        <v>3690</v>
      </c>
      <c r="E1008" t="s">
        <v>3691</v>
      </c>
      <c r="F1008" t="s">
        <v>49</v>
      </c>
      <c r="G1008" t="s">
        <v>3692</v>
      </c>
      <c r="H1008" t="s">
        <v>3703</v>
      </c>
      <c r="I1008" t="s">
        <v>5</v>
      </c>
      <c r="K1008" t="s">
        <v>5</v>
      </c>
      <c r="N1008" t="s">
        <v>7</v>
      </c>
      <c r="O1008" t="s">
        <v>3695</v>
      </c>
      <c r="P1008" t="s">
        <v>3696</v>
      </c>
      <c r="Q1008">
        <v>11</v>
      </c>
      <c r="T1008" t="s">
        <v>5</v>
      </c>
      <c r="U1008">
        <v>-1</v>
      </c>
      <c r="V1008">
        <v>-1</v>
      </c>
      <c r="W1008">
        <v>6.3387000000000002</v>
      </c>
      <c r="X1008" t="s">
        <v>3699</v>
      </c>
      <c r="Y1008" t="s">
        <v>3700</v>
      </c>
      <c r="Z1008">
        <v>47626</v>
      </c>
      <c r="AA1008" t="s">
        <v>11</v>
      </c>
      <c r="AC1008" t="s">
        <v>3718</v>
      </c>
      <c r="AD1008" t="s">
        <v>3719</v>
      </c>
      <c r="AE1008" s="1">
        <v>41845.929155092592</v>
      </c>
    </row>
    <row r="1009" spans="1:31" x14ac:dyDescent="0.15">
      <c r="A1009">
        <v>1008</v>
      </c>
      <c r="B1009">
        <v>175</v>
      </c>
      <c r="C1009">
        <v>2102</v>
      </c>
      <c r="D1009" t="s">
        <v>3690</v>
      </c>
      <c r="E1009" t="s">
        <v>3691</v>
      </c>
      <c r="F1009" t="s">
        <v>51</v>
      </c>
      <c r="G1009" t="s">
        <v>3692</v>
      </c>
      <c r="H1009" t="s">
        <v>3693</v>
      </c>
      <c r="I1009" t="s">
        <v>5</v>
      </c>
      <c r="K1009" t="s">
        <v>5</v>
      </c>
      <c r="N1009" t="s">
        <v>7</v>
      </c>
      <c r="O1009" t="s">
        <v>3695</v>
      </c>
      <c r="P1009" t="s">
        <v>3696</v>
      </c>
      <c r="Q1009">
        <v>3</v>
      </c>
      <c r="S1009">
        <v>-1</v>
      </c>
      <c r="T1009" t="s">
        <v>5</v>
      </c>
      <c r="U1009">
        <v>-1</v>
      </c>
      <c r="V1009">
        <v>-1</v>
      </c>
      <c r="W1009">
        <v>6.3387000000000002</v>
      </c>
      <c r="Y1009" t="s">
        <v>3700</v>
      </c>
      <c r="Z1009">
        <v>-1</v>
      </c>
      <c r="AA1009" t="s">
        <v>11</v>
      </c>
      <c r="AC1009" t="s">
        <v>3720</v>
      </c>
      <c r="AD1009" t="s">
        <v>3721</v>
      </c>
      <c r="AE1009" s="1">
        <v>41845.929166666669</v>
      </c>
    </row>
    <row r="1010" spans="1:31" x14ac:dyDescent="0.15">
      <c r="A1010">
        <v>1009</v>
      </c>
      <c r="B1010">
        <v>175</v>
      </c>
      <c r="C1010">
        <v>2102</v>
      </c>
      <c r="D1010" t="s">
        <v>3690</v>
      </c>
      <c r="E1010" t="s">
        <v>3691</v>
      </c>
      <c r="F1010" t="s">
        <v>53</v>
      </c>
      <c r="I1010" t="s">
        <v>5</v>
      </c>
      <c r="K1010" t="s">
        <v>5</v>
      </c>
      <c r="N1010" t="s">
        <v>7</v>
      </c>
      <c r="Q1010">
        <v>0</v>
      </c>
      <c r="S1010">
        <v>-1</v>
      </c>
      <c r="T1010" t="s">
        <v>5</v>
      </c>
      <c r="U1010">
        <v>-1</v>
      </c>
      <c r="V1010">
        <v>-1</v>
      </c>
      <c r="W1010">
        <v>6.3387000000000002</v>
      </c>
      <c r="Z1010">
        <v>-1</v>
      </c>
      <c r="AA1010" t="s">
        <v>11</v>
      </c>
      <c r="AC1010" t="s">
        <v>38</v>
      </c>
      <c r="AD1010" t="s">
        <v>52</v>
      </c>
      <c r="AE1010" s="1">
        <v>41845.929189814815</v>
      </c>
    </row>
    <row r="1011" spans="1:31" x14ac:dyDescent="0.15">
      <c r="A1011">
        <v>1010</v>
      </c>
      <c r="B1011">
        <v>175</v>
      </c>
      <c r="C1011">
        <v>2102</v>
      </c>
      <c r="D1011" t="s">
        <v>3690</v>
      </c>
      <c r="E1011" t="s">
        <v>3691</v>
      </c>
      <c r="F1011" t="s">
        <v>54</v>
      </c>
      <c r="I1011" t="s">
        <v>5</v>
      </c>
      <c r="K1011" t="s">
        <v>5</v>
      </c>
      <c r="N1011" t="s">
        <v>7</v>
      </c>
      <c r="Q1011">
        <v>0</v>
      </c>
      <c r="S1011">
        <v>-1</v>
      </c>
      <c r="T1011" t="s">
        <v>5</v>
      </c>
      <c r="U1011">
        <v>-1</v>
      </c>
      <c r="V1011">
        <v>-1</v>
      </c>
      <c r="W1011">
        <v>6.3387000000000002</v>
      </c>
      <c r="Z1011">
        <v>-1</v>
      </c>
      <c r="AA1011" t="s">
        <v>11</v>
      </c>
      <c r="AC1011" t="s">
        <v>38</v>
      </c>
      <c r="AD1011" t="s">
        <v>52</v>
      </c>
      <c r="AE1011" s="1">
        <v>41845.929201388892</v>
      </c>
    </row>
    <row r="1012" spans="1:31" x14ac:dyDescent="0.15">
      <c r="A1012">
        <v>1011</v>
      </c>
      <c r="B1012">
        <v>175</v>
      </c>
      <c r="C1012">
        <v>6303</v>
      </c>
      <c r="D1012" t="s">
        <v>3722</v>
      </c>
      <c r="E1012" t="s">
        <v>3723</v>
      </c>
      <c r="F1012" t="s">
        <v>2</v>
      </c>
      <c r="G1012" t="s">
        <v>3724</v>
      </c>
      <c r="H1012" t="s">
        <v>3725</v>
      </c>
      <c r="I1012" t="s">
        <v>5</v>
      </c>
      <c r="J1012" t="s">
        <v>2207</v>
      </c>
      <c r="K1012" t="s">
        <v>6</v>
      </c>
      <c r="L1012" t="s">
        <v>3726</v>
      </c>
      <c r="N1012" t="s">
        <v>7</v>
      </c>
      <c r="O1012" t="s">
        <v>3727</v>
      </c>
      <c r="P1012" t="s">
        <v>3728</v>
      </c>
      <c r="Q1012">
        <v>88</v>
      </c>
      <c r="R1012" t="s">
        <v>3729</v>
      </c>
      <c r="S1012">
        <v>60</v>
      </c>
      <c r="T1012" t="s">
        <v>5</v>
      </c>
      <c r="U1012">
        <v>-1</v>
      </c>
      <c r="V1012">
        <v>-1</v>
      </c>
      <c r="W1012">
        <v>6.3387000000000002</v>
      </c>
      <c r="X1012" t="s">
        <v>3730</v>
      </c>
      <c r="Y1012" t="s">
        <v>3731</v>
      </c>
      <c r="Z1012">
        <v>23010</v>
      </c>
      <c r="AA1012" t="s">
        <v>11</v>
      </c>
      <c r="AC1012" t="s">
        <v>3732</v>
      </c>
      <c r="AD1012" t="s">
        <v>3733</v>
      </c>
      <c r="AE1012" s="1">
        <v>41845.929351851853</v>
      </c>
    </row>
    <row r="1013" spans="1:31" x14ac:dyDescent="0.15">
      <c r="A1013">
        <v>1012</v>
      </c>
      <c r="B1013">
        <v>175</v>
      </c>
      <c r="C1013">
        <v>6303</v>
      </c>
      <c r="D1013" t="s">
        <v>3722</v>
      </c>
      <c r="E1013" t="s">
        <v>3723</v>
      </c>
      <c r="F1013" t="s">
        <v>14</v>
      </c>
      <c r="G1013" t="s">
        <v>3724</v>
      </c>
      <c r="H1013" t="s">
        <v>3734</v>
      </c>
      <c r="I1013" t="s">
        <v>5</v>
      </c>
      <c r="J1013" t="s">
        <v>3735</v>
      </c>
      <c r="K1013" t="s">
        <v>17</v>
      </c>
      <c r="L1013" t="s">
        <v>446</v>
      </c>
      <c r="N1013" t="s">
        <v>7</v>
      </c>
      <c r="O1013" t="s">
        <v>3727</v>
      </c>
      <c r="P1013" t="s">
        <v>3728</v>
      </c>
      <c r="Q1013">
        <v>105</v>
      </c>
      <c r="S1013">
        <v>60</v>
      </c>
      <c r="T1013" t="s">
        <v>5</v>
      </c>
      <c r="U1013">
        <v>-1</v>
      </c>
      <c r="V1013">
        <v>-1</v>
      </c>
      <c r="W1013">
        <v>6.3387000000000002</v>
      </c>
      <c r="X1013" t="s">
        <v>3736</v>
      </c>
      <c r="Y1013" t="s">
        <v>3731</v>
      </c>
      <c r="Z1013">
        <v>25416</v>
      </c>
      <c r="AA1013" t="s">
        <v>11</v>
      </c>
      <c r="AC1013" t="s">
        <v>3737</v>
      </c>
      <c r="AD1013" t="s">
        <v>3738</v>
      </c>
      <c r="AE1013" s="1">
        <v>41845.929409722223</v>
      </c>
    </row>
    <row r="1014" spans="1:31" x14ac:dyDescent="0.15">
      <c r="A1014">
        <v>1013</v>
      </c>
      <c r="B1014">
        <v>175</v>
      </c>
      <c r="C1014">
        <v>6303</v>
      </c>
      <c r="D1014" t="s">
        <v>3722</v>
      </c>
      <c r="E1014" t="s">
        <v>3723</v>
      </c>
      <c r="F1014" t="s">
        <v>24</v>
      </c>
      <c r="G1014" t="s">
        <v>3724</v>
      </c>
      <c r="H1014" t="s">
        <v>3734</v>
      </c>
      <c r="I1014" t="s">
        <v>5</v>
      </c>
      <c r="J1014" t="s">
        <v>3735</v>
      </c>
      <c r="K1014" t="s">
        <v>17</v>
      </c>
      <c r="L1014" t="s">
        <v>446</v>
      </c>
      <c r="N1014" t="s">
        <v>7</v>
      </c>
      <c r="O1014" t="s">
        <v>3727</v>
      </c>
      <c r="P1014" t="s">
        <v>3728</v>
      </c>
      <c r="Q1014">
        <v>62</v>
      </c>
      <c r="S1014">
        <v>60</v>
      </c>
      <c r="T1014" t="s">
        <v>5</v>
      </c>
      <c r="U1014">
        <v>-1</v>
      </c>
      <c r="V1014">
        <v>-1</v>
      </c>
      <c r="W1014">
        <v>6.3387000000000002</v>
      </c>
      <c r="X1014" t="s">
        <v>3736</v>
      </c>
      <c r="Y1014" t="s">
        <v>3731</v>
      </c>
      <c r="Z1014">
        <v>25416</v>
      </c>
      <c r="AA1014" t="s">
        <v>11</v>
      </c>
      <c r="AC1014" t="s">
        <v>3739</v>
      </c>
      <c r="AD1014" t="s">
        <v>3740</v>
      </c>
      <c r="AE1014" s="1">
        <v>41845.929456018515</v>
      </c>
    </row>
    <row r="1015" spans="1:31" x14ac:dyDescent="0.15">
      <c r="A1015">
        <v>1014</v>
      </c>
      <c r="B1015">
        <v>175</v>
      </c>
      <c r="C1015">
        <v>6303</v>
      </c>
      <c r="D1015" t="s">
        <v>3722</v>
      </c>
      <c r="E1015" t="s">
        <v>3723</v>
      </c>
      <c r="F1015" t="s">
        <v>27</v>
      </c>
      <c r="G1015" t="s">
        <v>3741</v>
      </c>
      <c r="I1015" t="s">
        <v>5</v>
      </c>
      <c r="K1015" t="s">
        <v>17</v>
      </c>
      <c r="L1015" t="s">
        <v>3742</v>
      </c>
      <c r="M1015" t="s">
        <v>5</v>
      </c>
      <c r="N1015" t="s">
        <v>7</v>
      </c>
      <c r="O1015" t="s">
        <v>3743</v>
      </c>
      <c r="P1015" t="s">
        <v>3744</v>
      </c>
      <c r="Q1015">
        <v>1</v>
      </c>
      <c r="R1015" t="s">
        <v>2902</v>
      </c>
      <c r="S1015">
        <v>60</v>
      </c>
      <c r="T1015" t="s">
        <v>3382</v>
      </c>
      <c r="U1015">
        <v>2000</v>
      </c>
      <c r="V1015">
        <v>-1</v>
      </c>
      <c r="W1015">
        <v>6.3387000000000002</v>
      </c>
      <c r="Y1015" t="s">
        <v>3745</v>
      </c>
      <c r="Z1015">
        <v>56268</v>
      </c>
      <c r="AA1015" t="s">
        <v>11</v>
      </c>
      <c r="AB1015" t="s">
        <v>3746</v>
      </c>
      <c r="AC1015" t="s">
        <v>3747</v>
      </c>
      <c r="AD1015" t="s">
        <v>3748</v>
      </c>
      <c r="AE1015" s="1">
        <v>41845.929479166669</v>
      </c>
    </row>
    <row r="1016" spans="1:31" x14ac:dyDescent="0.15">
      <c r="A1016">
        <v>1015</v>
      </c>
      <c r="B1016">
        <v>175</v>
      </c>
      <c r="C1016">
        <v>6303</v>
      </c>
      <c r="D1016" t="s">
        <v>3722</v>
      </c>
      <c r="E1016" t="s">
        <v>3723</v>
      </c>
      <c r="F1016" t="s">
        <v>36</v>
      </c>
      <c r="I1016" t="s">
        <v>5</v>
      </c>
      <c r="K1016" t="s">
        <v>5</v>
      </c>
      <c r="N1016" t="s">
        <v>7</v>
      </c>
      <c r="Q1016">
        <v>0</v>
      </c>
      <c r="S1016">
        <v>-1</v>
      </c>
      <c r="T1016" t="s">
        <v>5</v>
      </c>
      <c r="U1016">
        <v>-1</v>
      </c>
      <c r="V1016">
        <v>-1</v>
      </c>
      <c r="W1016">
        <v>6.3387000000000002</v>
      </c>
      <c r="Z1016">
        <v>-1</v>
      </c>
      <c r="AA1016" t="s">
        <v>11</v>
      </c>
      <c r="AC1016" t="s">
        <v>38</v>
      </c>
      <c r="AD1016" t="s">
        <v>52</v>
      </c>
      <c r="AE1016" s="1">
        <v>41845.929490740738</v>
      </c>
    </row>
    <row r="1017" spans="1:31" x14ac:dyDescent="0.15">
      <c r="A1017">
        <v>1016</v>
      </c>
      <c r="B1017">
        <v>175</v>
      </c>
      <c r="C1017">
        <v>6303</v>
      </c>
      <c r="D1017" t="s">
        <v>3722</v>
      </c>
      <c r="E1017" t="s">
        <v>3723</v>
      </c>
      <c r="F1017" t="s">
        <v>40</v>
      </c>
      <c r="G1017" t="s">
        <v>3749</v>
      </c>
      <c r="H1017" t="s">
        <v>3750</v>
      </c>
      <c r="I1017" t="s">
        <v>5</v>
      </c>
      <c r="K1017" t="s">
        <v>5</v>
      </c>
      <c r="N1017" t="s">
        <v>7</v>
      </c>
      <c r="O1017" t="s">
        <v>3751</v>
      </c>
      <c r="P1017" t="s">
        <v>3752</v>
      </c>
      <c r="Q1017">
        <v>1</v>
      </c>
      <c r="R1017" t="s">
        <v>3753</v>
      </c>
      <c r="S1017">
        <v>-1</v>
      </c>
      <c r="T1017" t="s">
        <v>5</v>
      </c>
      <c r="U1017">
        <v>-1</v>
      </c>
      <c r="V1017">
        <v>-1</v>
      </c>
      <c r="W1017">
        <v>6.3387000000000002</v>
      </c>
      <c r="Y1017" t="s">
        <v>3754</v>
      </c>
      <c r="Z1017">
        <v>351</v>
      </c>
      <c r="AA1017" t="s">
        <v>11</v>
      </c>
      <c r="AC1017" t="s">
        <v>3755</v>
      </c>
      <c r="AD1017" t="s">
        <v>3756</v>
      </c>
      <c r="AE1017" s="1">
        <v>41845.929571759261</v>
      </c>
    </row>
    <row r="1018" spans="1:31" x14ac:dyDescent="0.15">
      <c r="A1018">
        <v>1017</v>
      </c>
      <c r="B1018">
        <v>175</v>
      </c>
      <c r="C1018">
        <v>6303</v>
      </c>
      <c r="D1018" t="s">
        <v>3722</v>
      </c>
      <c r="E1018" t="s">
        <v>3723</v>
      </c>
      <c r="F1018" t="s">
        <v>49</v>
      </c>
      <c r="G1018" t="s">
        <v>3724</v>
      </c>
      <c r="H1018" t="s">
        <v>3734</v>
      </c>
      <c r="I1018" t="s">
        <v>5</v>
      </c>
      <c r="K1018" t="s">
        <v>5</v>
      </c>
      <c r="N1018" t="s">
        <v>7</v>
      </c>
      <c r="O1018" t="s">
        <v>3727</v>
      </c>
      <c r="P1018" t="s">
        <v>3728</v>
      </c>
      <c r="Q1018">
        <v>20</v>
      </c>
      <c r="T1018" t="s">
        <v>5</v>
      </c>
      <c r="U1018">
        <v>-1</v>
      </c>
      <c r="V1018">
        <v>-1</v>
      </c>
      <c r="W1018">
        <v>6.3387000000000002</v>
      </c>
      <c r="X1018" t="s">
        <v>3736</v>
      </c>
      <c r="Y1018" t="s">
        <v>3731</v>
      </c>
      <c r="Z1018">
        <v>25416</v>
      </c>
      <c r="AA1018" t="s">
        <v>11</v>
      </c>
      <c r="AC1018" t="s">
        <v>3757</v>
      </c>
      <c r="AD1018" t="s">
        <v>3758</v>
      </c>
      <c r="AE1018" s="1">
        <v>41845.929606481484</v>
      </c>
    </row>
    <row r="1019" spans="1:31" x14ac:dyDescent="0.15">
      <c r="A1019">
        <v>1018</v>
      </c>
      <c r="B1019">
        <v>175</v>
      </c>
      <c r="C1019">
        <v>6303</v>
      </c>
      <c r="D1019" t="s">
        <v>3722</v>
      </c>
      <c r="E1019" t="s">
        <v>3723</v>
      </c>
      <c r="F1019" t="s">
        <v>51</v>
      </c>
      <c r="I1019" t="s">
        <v>5</v>
      </c>
      <c r="K1019" t="s">
        <v>5</v>
      </c>
      <c r="N1019" t="s">
        <v>7</v>
      </c>
      <c r="Q1019">
        <v>0</v>
      </c>
      <c r="S1019">
        <v>-1</v>
      </c>
      <c r="T1019" t="s">
        <v>5</v>
      </c>
      <c r="U1019">
        <v>-1</v>
      </c>
      <c r="V1019">
        <v>-1</v>
      </c>
      <c r="W1019">
        <v>6.3387000000000002</v>
      </c>
      <c r="Z1019">
        <v>-1</v>
      </c>
      <c r="AA1019" t="s">
        <v>11</v>
      </c>
      <c r="AC1019" t="s">
        <v>38</v>
      </c>
      <c r="AD1019" t="s">
        <v>52</v>
      </c>
      <c r="AE1019" s="1">
        <v>41845.929652777777</v>
      </c>
    </row>
    <row r="1020" spans="1:31" x14ac:dyDescent="0.15">
      <c r="A1020">
        <v>1019</v>
      </c>
      <c r="B1020">
        <v>175</v>
      </c>
      <c r="C1020">
        <v>6303</v>
      </c>
      <c r="D1020" t="s">
        <v>3722</v>
      </c>
      <c r="E1020" t="s">
        <v>3723</v>
      </c>
      <c r="F1020" t="s">
        <v>53</v>
      </c>
      <c r="I1020" t="s">
        <v>5</v>
      </c>
      <c r="K1020" t="s">
        <v>5</v>
      </c>
      <c r="N1020" t="s">
        <v>7</v>
      </c>
      <c r="Q1020">
        <v>0</v>
      </c>
      <c r="S1020">
        <v>-1</v>
      </c>
      <c r="T1020" t="s">
        <v>5</v>
      </c>
      <c r="U1020">
        <v>-1</v>
      </c>
      <c r="V1020">
        <v>-1</v>
      </c>
      <c r="W1020">
        <v>6.3387000000000002</v>
      </c>
      <c r="Z1020">
        <v>-1</v>
      </c>
      <c r="AA1020" t="s">
        <v>11</v>
      </c>
      <c r="AC1020" t="s">
        <v>38</v>
      </c>
      <c r="AD1020" t="s">
        <v>52</v>
      </c>
      <c r="AE1020" s="1">
        <v>41845.929664351854</v>
      </c>
    </row>
    <row r="1021" spans="1:31" x14ac:dyDescent="0.15">
      <c r="A1021">
        <v>1020</v>
      </c>
      <c r="B1021">
        <v>175</v>
      </c>
      <c r="C1021">
        <v>6303</v>
      </c>
      <c r="D1021" t="s">
        <v>3722</v>
      </c>
      <c r="E1021" t="s">
        <v>3723</v>
      </c>
      <c r="F1021" t="s">
        <v>54</v>
      </c>
      <c r="I1021" t="s">
        <v>5</v>
      </c>
      <c r="K1021" t="s">
        <v>5</v>
      </c>
      <c r="N1021" t="s">
        <v>7</v>
      </c>
      <c r="Q1021">
        <v>0</v>
      </c>
      <c r="S1021">
        <v>-1</v>
      </c>
      <c r="T1021" t="s">
        <v>5</v>
      </c>
      <c r="U1021">
        <v>-1</v>
      </c>
      <c r="V1021">
        <v>-1</v>
      </c>
      <c r="W1021">
        <v>6.3387000000000002</v>
      </c>
      <c r="Z1021">
        <v>-1</v>
      </c>
      <c r="AA1021" t="s">
        <v>11</v>
      </c>
      <c r="AC1021" t="s">
        <v>38</v>
      </c>
      <c r="AD1021" t="s">
        <v>52</v>
      </c>
      <c r="AE1021" s="1">
        <v>41845.9296875</v>
      </c>
    </row>
    <row r="1022" spans="1:31" x14ac:dyDescent="0.15">
      <c r="A1022">
        <v>1021</v>
      </c>
      <c r="B1022">
        <v>175</v>
      </c>
      <c r="C1022">
        <v>4362</v>
      </c>
      <c r="D1022" t="s">
        <v>3759</v>
      </c>
      <c r="E1022" t="s">
        <v>3760</v>
      </c>
      <c r="F1022" t="s">
        <v>2</v>
      </c>
      <c r="G1022" t="s">
        <v>3761</v>
      </c>
      <c r="H1022" t="s">
        <v>3762</v>
      </c>
      <c r="I1022" t="s">
        <v>5</v>
      </c>
      <c r="K1022" t="s">
        <v>6</v>
      </c>
      <c r="L1022" t="s">
        <v>3763</v>
      </c>
      <c r="N1022" t="s">
        <v>7</v>
      </c>
      <c r="P1022" t="s">
        <v>3764</v>
      </c>
      <c r="Q1022">
        <v>41</v>
      </c>
      <c r="R1022" t="s">
        <v>3765</v>
      </c>
      <c r="S1022">
        <v>-1</v>
      </c>
      <c r="T1022" t="s">
        <v>3766</v>
      </c>
      <c r="U1022">
        <v>-1</v>
      </c>
      <c r="V1022">
        <v>-1</v>
      </c>
      <c r="W1022">
        <v>6.3387000000000002</v>
      </c>
      <c r="X1022" t="s">
        <v>3767</v>
      </c>
      <c r="Y1022" t="s">
        <v>3768</v>
      </c>
      <c r="Z1022">
        <v>44742</v>
      </c>
      <c r="AA1022" t="s">
        <v>11</v>
      </c>
      <c r="AC1022" t="s">
        <v>3769</v>
      </c>
      <c r="AD1022" t="s">
        <v>3770</v>
      </c>
      <c r="AE1022" s="1">
        <v>41845.929826388892</v>
      </c>
    </row>
    <row r="1023" spans="1:31" x14ac:dyDescent="0.15">
      <c r="A1023">
        <v>1022</v>
      </c>
      <c r="B1023">
        <v>175</v>
      </c>
      <c r="C1023">
        <v>4362</v>
      </c>
      <c r="D1023" t="s">
        <v>3759</v>
      </c>
      <c r="E1023" t="s">
        <v>3760</v>
      </c>
      <c r="F1023" t="s">
        <v>14</v>
      </c>
      <c r="G1023" t="s">
        <v>3771</v>
      </c>
      <c r="H1023" t="s">
        <v>3772</v>
      </c>
      <c r="I1023" t="s">
        <v>5</v>
      </c>
      <c r="K1023" t="s">
        <v>17</v>
      </c>
      <c r="L1023" t="s">
        <v>446</v>
      </c>
      <c r="N1023" t="s">
        <v>7</v>
      </c>
      <c r="O1023" t="s">
        <v>3773</v>
      </c>
      <c r="P1023" t="s">
        <v>3774</v>
      </c>
      <c r="Q1023">
        <v>25</v>
      </c>
      <c r="R1023" t="s">
        <v>3775</v>
      </c>
      <c r="S1023">
        <v>75</v>
      </c>
      <c r="T1023" t="s">
        <v>3776</v>
      </c>
      <c r="U1023">
        <v>-1</v>
      </c>
      <c r="V1023">
        <v>-1</v>
      </c>
      <c r="W1023">
        <v>6.3387000000000002</v>
      </c>
      <c r="X1023" t="s">
        <v>3777</v>
      </c>
      <c r="Y1023" t="s">
        <v>3778</v>
      </c>
      <c r="Z1023">
        <v>34334</v>
      </c>
      <c r="AA1023" t="s">
        <v>11</v>
      </c>
      <c r="AC1023" t="s">
        <v>3779</v>
      </c>
      <c r="AD1023" t="s">
        <v>3780</v>
      </c>
      <c r="AE1023" s="1">
        <v>41845.929872685185</v>
      </c>
    </row>
    <row r="1024" spans="1:31" x14ac:dyDescent="0.15">
      <c r="A1024">
        <v>1023</v>
      </c>
      <c r="B1024">
        <v>175</v>
      </c>
      <c r="C1024">
        <v>4362</v>
      </c>
      <c r="D1024" t="s">
        <v>3759</v>
      </c>
      <c r="E1024" t="s">
        <v>3760</v>
      </c>
      <c r="F1024" t="s">
        <v>24</v>
      </c>
      <c r="G1024" t="s">
        <v>3771</v>
      </c>
      <c r="H1024" t="s">
        <v>3772</v>
      </c>
      <c r="I1024" t="s">
        <v>5</v>
      </c>
      <c r="K1024" t="s">
        <v>17</v>
      </c>
      <c r="L1024" t="s">
        <v>446</v>
      </c>
      <c r="N1024" t="s">
        <v>7</v>
      </c>
      <c r="O1024" t="s">
        <v>3773</v>
      </c>
      <c r="P1024" t="s">
        <v>3774</v>
      </c>
      <c r="Q1024">
        <v>14</v>
      </c>
      <c r="R1024" t="s">
        <v>3781</v>
      </c>
      <c r="S1024">
        <v>75</v>
      </c>
      <c r="T1024" t="s">
        <v>3776</v>
      </c>
      <c r="U1024">
        <v>-1</v>
      </c>
      <c r="V1024">
        <v>-1</v>
      </c>
      <c r="W1024">
        <v>6.3387000000000002</v>
      </c>
      <c r="X1024" t="s">
        <v>3777</v>
      </c>
      <c r="Y1024" t="s">
        <v>3778</v>
      </c>
      <c r="Z1024">
        <v>34334</v>
      </c>
      <c r="AA1024" t="s">
        <v>11</v>
      </c>
      <c r="AC1024" t="s">
        <v>3782</v>
      </c>
      <c r="AD1024" t="s">
        <v>3783</v>
      </c>
      <c r="AE1024" s="1">
        <v>41845.929895833331</v>
      </c>
    </row>
    <row r="1025" spans="1:31" x14ac:dyDescent="0.15">
      <c r="A1025">
        <v>1024</v>
      </c>
      <c r="B1025">
        <v>175</v>
      </c>
      <c r="C1025">
        <v>4362</v>
      </c>
      <c r="D1025" t="s">
        <v>3759</v>
      </c>
      <c r="E1025" t="s">
        <v>3760</v>
      </c>
      <c r="F1025" t="s">
        <v>27</v>
      </c>
      <c r="G1025" t="s">
        <v>3784</v>
      </c>
      <c r="I1025" t="s">
        <v>5</v>
      </c>
      <c r="K1025" t="s">
        <v>17</v>
      </c>
      <c r="L1025" t="s">
        <v>3785</v>
      </c>
      <c r="M1025" t="s">
        <v>5</v>
      </c>
      <c r="N1025" t="s">
        <v>7</v>
      </c>
      <c r="O1025" t="s">
        <v>3786</v>
      </c>
      <c r="P1025" t="s">
        <v>3787</v>
      </c>
      <c r="Q1025">
        <v>10</v>
      </c>
      <c r="R1025" t="s">
        <v>1650</v>
      </c>
      <c r="S1025">
        <v>100</v>
      </c>
      <c r="T1025" t="s">
        <v>3788</v>
      </c>
      <c r="U1025">
        <v>2000</v>
      </c>
      <c r="V1025">
        <v>-1</v>
      </c>
      <c r="W1025">
        <v>6.3387000000000002</v>
      </c>
      <c r="Y1025" t="s">
        <v>3789</v>
      </c>
      <c r="Z1025">
        <v>82632</v>
      </c>
      <c r="AA1025" t="s">
        <v>11</v>
      </c>
      <c r="AB1025" t="s">
        <v>196</v>
      </c>
      <c r="AC1025" t="s">
        <v>3790</v>
      </c>
      <c r="AD1025" t="s">
        <v>3791</v>
      </c>
      <c r="AE1025" s="1">
        <v>41845.929930555554</v>
      </c>
    </row>
    <row r="1026" spans="1:31" x14ac:dyDescent="0.15">
      <c r="A1026">
        <v>1025</v>
      </c>
      <c r="B1026">
        <v>175</v>
      </c>
      <c r="C1026">
        <v>4362</v>
      </c>
      <c r="D1026" t="s">
        <v>3759</v>
      </c>
      <c r="E1026" t="s">
        <v>3760</v>
      </c>
      <c r="F1026" t="s">
        <v>36</v>
      </c>
      <c r="I1026" t="s">
        <v>5</v>
      </c>
      <c r="K1026" t="s">
        <v>5</v>
      </c>
      <c r="N1026" t="s">
        <v>7</v>
      </c>
      <c r="Q1026">
        <v>0</v>
      </c>
      <c r="S1026">
        <v>-1</v>
      </c>
      <c r="T1026" t="s">
        <v>5</v>
      </c>
      <c r="U1026">
        <v>-1</v>
      </c>
      <c r="V1026">
        <v>-1</v>
      </c>
      <c r="W1026">
        <v>6.3387000000000002</v>
      </c>
      <c r="Z1026">
        <v>-1</v>
      </c>
      <c r="AA1026" t="s">
        <v>11</v>
      </c>
      <c r="AC1026" t="s">
        <v>38</v>
      </c>
      <c r="AD1026" t="s">
        <v>52</v>
      </c>
      <c r="AE1026" s="1">
        <v>41845.929942129631</v>
      </c>
    </row>
    <row r="1027" spans="1:31" x14ac:dyDescent="0.15">
      <c r="A1027">
        <v>1026</v>
      </c>
      <c r="B1027">
        <v>175</v>
      </c>
      <c r="C1027">
        <v>4362</v>
      </c>
      <c r="D1027" t="s">
        <v>3759</v>
      </c>
      <c r="E1027" t="s">
        <v>3760</v>
      </c>
      <c r="F1027" t="s">
        <v>40</v>
      </c>
      <c r="G1027" t="s">
        <v>3792</v>
      </c>
      <c r="H1027" t="s">
        <v>3793</v>
      </c>
      <c r="I1027" t="s">
        <v>5</v>
      </c>
      <c r="K1027" t="s">
        <v>5</v>
      </c>
      <c r="N1027" t="s">
        <v>7</v>
      </c>
      <c r="O1027" t="s">
        <v>3794</v>
      </c>
      <c r="P1027" t="s">
        <v>3795</v>
      </c>
      <c r="Q1027">
        <v>1</v>
      </c>
      <c r="R1027" t="s">
        <v>1620</v>
      </c>
      <c r="S1027">
        <v>-1</v>
      </c>
      <c r="T1027" t="s">
        <v>5</v>
      </c>
      <c r="U1027">
        <v>-1</v>
      </c>
      <c r="V1027">
        <v>-1</v>
      </c>
      <c r="W1027">
        <v>6.3387000000000002</v>
      </c>
      <c r="Y1027" t="s">
        <v>3796</v>
      </c>
      <c r="Z1027">
        <v>500</v>
      </c>
      <c r="AA1027" t="s">
        <v>11</v>
      </c>
      <c r="AC1027" t="s">
        <v>3797</v>
      </c>
      <c r="AD1027" t="s">
        <v>3798</v>
      </c>
      <c r="AE1027" s="1">
        <v>41845.9299537037</v>
      </c>
    </row>
    <row r="1028" spans="1:31" x14ac:dyDescent="0.15">
      <c r="A1028">
        <v>1027</v>
      </c>
      <c r="B1028">
        <v>175</v>
      </c>
      <c r="C1028">
        <v>4362</v>
      </c>
      <c r="D1028" t="s">
        <v>3759</v>
      </c>
      <c r="E1028" t="s">
        <v>3760</v>
      </c>
      <c r="F1028" t="s">
        <v>49</v>
      </c>
      <c r="G1028" t="s">
        <v>3771</v>
      </c>
      <c r="H1028" t="s">
        <v>3772</v>
      </c>
      <c r="I1028" t="s">
        <v>5</v>
      </c>
      <c r="K1028" t="s">
        <v>5</v>
      </c>
      <c r="N1028" t="s">
        <v>7</v>
      </c>
      <c r="O1028" t="s">
        <v>3773</v>
      </c>
      <c r="P1028" t="s">
        <v>3774</v>
      </c>
      <c r="Q1028">
        <v>12</v>
      </c>
      <c r="T1028" t="s">
        <v>5</v>
      </c>
      <c r="U1028">
        <v>-1</v>
      </c>
      <c r="V1028">
        <v>-1</v>
      </c>
      <c r="W1028">
        <v>6.3387000000000002</v>
      </c>
      <c r="X1028" t="s">
        <v>3777</v>
      </c>
      <c r="Y1028" t="s">
        <v>3778</v>
      </c>
      <c r="Z1028">
        <v>34334</v>
      </c>
      <c r="AA1028" t="s">
        <v>11</v>
      </c>
      <c r="AC1028" t="s">
        <v>3799</v>
      </c>
      <c r="AD1028" t="s">
        <v>3800</v>
      </c>
      <c r="AE1028" s="1">
        <v>41845.929988425924</v>
      </c>
    </row>
    <row r="1029" spans="1:31" x14ac:dyDescent="0.15">
      <c r="A1029">
        <v>1028</v>
      </c>
      <c r="B1029">
        <v>175</v>
      </c>
      <c r="C1029">
        <v>4362</v>
      </c>
      <c r="D1029" t="s">
        <v>3759</v>
      </c>
      <c r="E1029" t="s">
        <v>3760</v>
      </c>
      <c r="F1029" t="s">
        <v>51</v>
      </c>
      <c r="I1029" t="s">
        <v>5</v>
      </c>
      <c r="K1029" t="s">
        <v>5</v>
      </c>
      <c r="N1029" t="s">
        <v>7</v>
      </c>
      <c r="Q1029">
        <v>0</v>
      </c>
      <c r="S1029">
        <v>-1</v>
      </c>
      <c r="T1029" t="s">
        <v>5</v>
      </c>
      <c r="U1029">
        <v>-1</v>
      </c>
      <c r="V1029">
        <v>-1</v>
      </c>
      <c r="W1029">
        <v>6.3387000000000002</v>
      </c>
      <c r="Z1029">
        <v>-1</v>
      </c>
      <c r="AA1029" t="s">
        <v>11</v>
      </c>
      <c r="AC1029" t="s">
        <v>38</v>
      </c>
      <c r="AD1029" t="s">
        <v>52</v>
      </c>
      <c r="AE1029" s="1">
        <v>41845.93</v>
      </c>
    </row>
    <row r="1030" spans="1:31" x14ac:dyDescent="0.15">
      <c r="A1030">
        <v>1029</v>
      </c>
      <c r="B1030">
        <v>175</v>
      </c>
      <c r="C1030">
        <v>4362</v>
      </c>
      <c r="D1030" t="s">
        <v>3759</v>
      </c>
      <c r="E1030" t="s">
        <v>3760</v>
      </c>
      <c r="F1030" t="s">
        <v>53</v>
      </c>
      <c r="I1030" t="s">
        <v>5</v>
      </c>
      <c r="K1030" t="s">
        <v>5</v>
      </c>
      <c r="N1030" t="s">
        <v>7</v>
      </c>
      <c r="Q1030">
        <v>0</v>
      </c>
      <c r="S1030">
        <v>-1</v>
      </c>
      <c r="T1030" t="s">
        <v>5</v>
      </c>
      <c r="U1030">
        <v>-1</v>
      </c>
      <c r="V1030">
        <v>-1</v>
      </c>
      <c r="W1030">
        <v>6.3387000000000002</v>
      </c>
      <c r="Z1030">
        <v>-1</v>
      </c>
      <c r="AA1030" t="s">
        <v>11</v>
      </c>
      <c r="AC1030" t="s">
        <v>38</v>
      </c>
      <c r="AD1030" t="s">
        <v>52</v>
      </c>
      <c r="AE1030" s="1">
        <v>41845.930011574077</v>
      </c>
    </row>
    <row r="1031" spans="1:31" x14ac:dyDescent="0.15">
      <c r="A1031">
        <v>1030</v>
      </c>
      <c r="B1031">
        <v>175</v>
      </c>
      <c r="C1031">
        <v>4362</v>
      </c>
      <c r="D1031" t="s">
        <v>3759</v>
      </c>
      <c r="E1031" t="s">
        <v>3760</v>
      </c>
      <c r="F1031" t="s">
        <v>54</v>
      </c>
      <c r="I1031" t="s">
        <v>5</v>
      </c>
      <c r="K1031" t="s">
        <v>5</v>
      </c>
      <c r="N1031" t="s">
        <v>7</v>
      </c>
      <c r="Q1031">
        <v>0</v>
      </c>
      <c r="S1031">
        <v>-1</v>
      </c>
      <c r="T1031" t="s">
        <v>5</v>
      </c>
      <c r="U1031">
        <v>-1</v>
      </c>
      <c r="V1031">
        <v>-1</v>
      </c>
      <c r="W1031">
        <v>6.3387000000000002</v>
      </c>
      <c r="Z1031">
        <v>-1</v>
      </c>
      <c r="AA1031" t="s">
        <v>11</v>
      </c>
      <c r="AC1031" t="s">
        <v>38</v>
      </c>
      <c r="AD1031" t="s">
        <v>52</v>
      </c>
      <c r="AE1031" s="1">
        <v>41845.930023148147</v>
      </c>
    </row>
    <row r="1032" spans="1:31" x14ac:dyDescent="0.15">
      <c r="A1032">
        <v>1031</v>
      </c>
      <c r="B1032">
        <v>175</v>
      </c>
      <c r="C1032">
        <v>4622</v>
      </c>
      <c r="D1032" t="s">
        <v>3801</v>
      </c>
      <c r="E1032" t="s">
        <v>3802</v>
      </c>
      <c r="F1032" t="s">
        <v>2</v>
      </c>
      <c r="G1032" t="s">
        <v>3803</v>
      </c>
      <c r="H1032" t="s">
        <v>3804</v>
      </c>
      <c r="I1032" t="s">
        <v>5</v>
      </c>
      <c r="K1032" t="s">
        <v>6</v>
      </c>
      <c r="L1032" t="s">
        <v>3805</v>
      </c>
      <c r="N1032" t="s">
        <v>7</v>
      </c>
      <c r="O1032">
        <f>1-513-556-1105</f>
        <v>-2173</v>
      </c>
      <c r="P1032" t="s">
        <v>3806</v>
      </c>
      <c r="Q1032">
        <v>156</v>
      </c>
      <c r="R1032" t="s">
        <v>3807</v>
      </c>
      <c r="S1032">
        <v>100</v>
      </c>
      <c r="T1032" t="s">
        <v>3808</v>
      </c>
      <c r="U1032">
        <v>-1</v>
      </c>
      <c r="V1032">
        <v>-1</v>
      </c>
      <c r="W1032">
        <v>6.3387000000000002</v>
      </c>
      <c r="X1032" t="s">
        <v>3809</v>
      </c>
      <c r="Y1032">
        <f>1-513-556-1100</f>
        <v>-2168</v>
      </c>
      <c r="Z1032">
        <v>25816</v>
      </c>
      <c r="AA1032" t="s">
        <v>11</v>
      </c>
      <c r="AC1032" t="s">
        <v>3810</v>
      </c>
      <c r="AD1032" t="s">
        <v>3811</v>
      </c>
      <c r="AE1032" s="1">
        <v>41845.930162037039</v>
      </c>
    </row>
    <row r="1033" spans="1:31" x14ac:dyDescent="0.15">
      <c r="A1033">
        <v>1032</v>
      </c>
      <c r="B1033">
        <v>175</v>
      </c>
      <c r="C1033">
        <v>4622</v>
      </c>
      <c r="D1033" t="s">
        <v>3801</v>
      </c>
      <c r="E1033" t="s">
        <v>3802</v>
      </c>
      <c r="F1033" t="s">
        <v>14</v>
      </c>
      <c r="G1033" t="s">
        <v>3812</v>
      </c>
      <c r="H1033" t="s">
        <v>3813</v>
      </c>
      <c r="I1033" t="s">
        <v>5</v>
      </c>
      <c r="J1033" t="s">
        <v>456</v>
      </c>
      <c r="K1033" t="s">
        <v>17</v>
      </c>
      <c r="L1033" t="s">
        <v>3814</v>
      </c>
      <c r="N1033" t="s">
        <v>7</v>
      </c>
      <c r="P1033" t="s">
        <v>3815</v>
      </c>
      <c r="Q1033">
        <v>125</v>
      </c>
      <c r="S1033">
        <v>-1</v>
      </c>
      <c r="T1033" t="s">
        <v>5</v>
      </c>
      <c r="U1033">
        <v>-1</v>
      </c>
      <c r="V1033">
        <v>-1</v>
      </c>
      <c r="W1033">
        <v>6.3387000000000002</v>
      </c>
      <c r="X1033" t="s">
        <v>3809</v>
      </c>
      <c r="Y1033" t="s">
        <v>3816</v>
      </c>
      <c r="Z1033">
        <v>25696</v>
      </c>
      <c r="AA1033" t="s">
        <v>11</v>
      </c>
      <c r="AC1033" t="s">
        <v>3817</v>
      </c>
      <c r="AD1033" t="s">
        <v>3818</v>
      </c>
      <c r="AE1033" s="1">
        <v>41845.930231481485</v>
      </c>
    </row>
    <row r="1034" spans="1:31" x14ac:dyDescent="0.15">
      <c r="A1034">
        <v>1033</v>
      </c>
      <c r="B1034">
        <v>175</v>
      </c>
      <c r="C1034">
        <v>4622</v>
      </c>
      <c r="D1034" t="s">
        <v>3801</v>
      </c>
      <c r="E1034" t="s">
        <v>3802</v>
      </c>
      <c r="F1034" t="s">
        <v>24</v>
      </c>
      <c r="G1034" t="s">
        <v>3812</v>
      </c>
      <c r="H1034" t="s">
        <v>3813</v>
      </c>
      <c r="I1034" t="s">
        <v>5</v>
      </c>
      <c r="J1034" t="s">
        <v>456</v>
      </c>
      <c r="K1034" t="s">
        <v>17</v>
      </c>
      <c r="L1034" t="s">
        <v>3814</v>
      </c>
      <c r="N1034" t="s">
        <v>7</v>
      </c>
      <c r="P1034" t="s">
        <v>3815</v>
      </c>
      <c r="Q1034">
        <v>76</v>
      </c>
      <c r="S1034">
        <v>-1</v>
      </c>
      <c r="T1034" t="s">
        <v>5</v>
      </c>
      <c r="U1034">
        <v>-1</v>
      </c>
      <c r="V1034">
        <v>-1</v>
      </c>
      <c r="W1034">
        <v>6.3387000000000002</v>
      </c>
      <c r="X1034" t="s">
        <v>3809</v>
      </c>
      <c r="Y1034" t="s">
        <v>3816</v>
      </c>
      <c r="Z1034">
        <v>25696</v>
      </c>
      <c r="AA1034" t="s">
        <v>11</v>
      </c>
      <c r="AC1034" t="s">
        <v>3819</v>
      </c>
      <c r="AD1034" t="s">
        <v>3820</v>
      </c>
      <c r="AE1034" s="1">
        <v>41845.930266203701</v>
      </c>
    </row>
    <row r="1035" spans="1:31" x14ac:dyDescent="0.15">
      <c r="A1035">
        <v>1034</v>
      </c>
      <c r="B1035">
        <v>175</v>
      </c>
      <c r="C1035">
        <v>4622</v>
      </c>
      <c r="D1035" t="s">
        <v>3801</v>
      </c>
      <c r="E1035" t="s">
        <v>3802</v>
      </c>
      <c r="F1035" t="s">
        <v>27</v>
      </c>
      <c r="G1035" t="s">
        <v>3821</v>
      </c>
      <c r="I1035" t="s">
        <v>5</v>
      </c>
      <c r="K1035" t="s">
        <v>17</v>
      </c>
      <c r="L1035" t="s">
        <v>541</v>
      </c>
      <c r="M1035" t="s">
        <v>5</v>
      </c>
      <c r="N1035" t="s">
        <v>7</v>
      </c>
      <c r="O1035" t="s">
        <v>3822</v>
      </c>
      <c r="P1035" t="s">
        <v>3823</v>
      </c>
      <c r="Q1035">
        <v>1</v>
      </c>
      <c r="R1035" t="s">
        <v>3824</v>
      </c>
      <c r="S1035">
        <v>-1</v>
      </c>
      <c r="T1035" t="s">
        <v>80</v>
      </c>
      <c r="U1035">
        <v>-1</v>
      </c>
      <c r="V1035">
        <v>-1</v>
      </c>
      <c r="W1035">
        <v>6.3387000000000002</v>
      </c>
      <c r="Y1035" t="s">
        <v>3825</v>
      </c>
      <c r="Z1035">
        <v>23630</v>
      </c>
      <c r="AA1035" t="s">
        <v>11</v>
      </c>
      <c r="AB1035" t="s">
        <v>3826</v>
      </c>
      <c r="AC1035" t="s">
        <v>3827</v>
      </c>
      <c r="AD1035" t="s">
        <v>3828</v>
      </c>
      <c r="AE1035" s="1">
        <v>41845.930289351854</v>
      </c>
    </row>
    <row r="1036" spans="1:31" x14ac:dyDescent="0.15">
      <c r="A1036">
        <v>1035</v>
      </c>
      <c r="B1036">
        <v>175</v>
      </c>
      <c r="C1036">
        <v>4622</v>
      </c>
      <c r="D1036" t="s">
        <v>3801</v>
      </c>
      <c r="E1036" t="s">
        <v>3802</v>
      </c>
      <c r="F1036" t="s">
        <v>36</v>
      </c>
      <c r="G1036" t="s">
        <v>3803</v>
      </c>
      <c r="H1036" t="s">
        <v>3804</v>
      </c>
      <c r="I1036" t="s">
        <v>5</v>
      </c>
      <c r="K1036" t="s">
        <v>6</v>
      </c>
      <c r="L1036" t="s">
        <v>3805</v>
      </c>
      <c r="N1036" t="s">
        <v>7</v>
      </c>
      <c r="O1036">
        <f>1-513-556-1105</f>
        <v>-2173</v>
      </c>
      <c r="P1036" t="s">
        <v>3806</v>
      </c>
      <c r="Q1036">
        <v>96</v>
      </c>
      <c r="R1036" t="s">
        <v>3807</v>
      </c>
      <c r="S1036">
        <v>100</v>
      </c>
      <c r="T1036" t="s">
        <v>3808</v>
      </c>
      <c r="U1036">
        <v>-1</v>
      </c>
      <c r="V1036">
        <v>-1</v>
      </c>
      <c r="W1036">
        <v>6.3387000000000002</v>
      </c>
      <c r="X1036" t="s">
        <v>3809</v>
      </c>
      <c r="Y1036">
        <f>1-513-556-1100</f>
        <v>-2168</v>
      </c>
      <c r="Z1036">
        <v>25816</v>
      </c>
      <c r="AA1036" t="s">
        <v>11</v>
      </c>
      <c r="AC1036" t="s">
        <v>3829</v>
      </c>
      <c r="AD1036" t="s">
        <v>3830</v>
      </c>
      <c r="AE1036" s="1">
        <v>41845.930347222224</v>
      </c>
    </row>
    <row r="1037" spans="1:31" x14ac:dyDescent="0.15">
      <c r="A1037">
        <v>1036</v>
      </c>
      <c r="B1037">
        <v>175</v>
      </c>
      <c r="C1037">
        <v>4622</v>
      </c>
      <c r="D1037" t="s">
        <v>3801</v>
      </c>
      <c r="E1037" t="s">
        <v>3802</v>
      </c>
      <c r="F1037" t="s">
        <v>40</v>
      </c>
      <c r="I1037" t="s">
        <v>5</v>
      </c>
      <c r="K1037" t="s">
        <v>5</v>
      </c>
      <c r="N1037" t="s">
        <v>7</v>
      </c>
      <c r="Q1037">
        <v>0</v>
      </c>
      <c r="S1037">
        <v>-1</v>
      </c>
      <c r="T1037" t="s">
        <v>5</v>
      </c>
      <c r="U1037">
        <v>-1</v>
      </c>
      <c r="V1037">
        <v>-1</v>
      </c>
      <c r="W1037">
        <v>6.3387000000000002</v>
      </c>
      <c r="Z1037">
        <v>-1</v>
      </c>
      <c r="AA1037" t="s">
        <v>11</v>
      </c>
      <c r="AC1037" t="s">
        <v>38</v>
      </c>
      <c r="AD1037" t="s">
        <v>3831</v>
      </c>
      <c r="AE1037" s="1">
        <v>41845.930358796293</v>
      </c>
    </row>
    <row r="1038" spans="1:31" x14ac:dyDescent="0.15">
      <c r="A1038">
        <v>1037</v>
      </c>
      <c r="B1038">
        <v>175</v>
      </c>
      <c r="C1038">
        <v>4622</v>
      </c>
      <c r="D1038" t="s">
        <v>3801</v>
      </c>
      <c r="E1038" t="s">
        <v>3802</v>
      </c>
      <c r="F1038" t="s">
        <v>49</v>
      </c>
      <c r="G1038" t="s">
        <v>3812</v>
      </c>
      <c r="H1038" t="s">
        <v>3813</v>
      </c>
      <c r="I1038" t="s">
        <v>5</v>
      </c>
      <c r="K1038" t="s">
        <v>5</v>
      </c>
      <c r="N1038" t="s">
        <v>7</v>
      </c>
      <c r="P1038" t="s">
        <v>3815</v>
      </c>
      <c r="Q1038">
        <v>39</v>
      </c>
      <c r="T1038" t="s">
        <v>5</v>
      </c>
      <c r="U1038">
        <v>-1</v>
      </c>
      <c r="V1038">
        <v>-1</v>
      </c>
      <c r="W1038">
        <v>6.3387000000000002</v>
      </c>
      <c r="X1038" t="s">
        <v>3809</v>
      </c>
      <c r="Y1038" t="s">
        <v>3816</v>
      </c>
      <c r="Z1038">
        <v>25696</v>
      </c>
      <c r="AA1038" t="s">
        <v>11</v>
      </c>
      <c r="AC1038" t="s">
        <v>3832</v>
      </c>
      <c r="AD1038" t="s">
        <v>3833</v>
      </c>
      <c r="AE1038" s="1">
        <v>41845.930451388886</v>
      </c>
    </row>
    <row r="1039" spans="1:31" x14ac:dyDescent="0.15">
      <c r="A1039">
        <v>1038</v>
      </c>
      <c r="B1039">
        <v>175</v>
      </c>
      <c r="C1039">
        <v>4622</v>
      </c>
      <c r="D1039" t="s">
        <v>3801</v>
      </c>
      <c r="E1039" t="s">
        <v>3802</v>
      </c>
      <c r="F1039" t="s">
        <v>51</v>
      </c>
      <c r="G1039" t="s">
        <v>3803</v>
      </c>
      <c r="H1039" t="s">
        <v>3804</v>
      </c>
      <c r="I1039" t="s">
        <v>5</v>
      </c>
      <c r="K1039" t="s">
        <v>5</v>
      </c>
      <c r="N1039" t="s">
        <v>7</v>
      </c>
      <c r="O1039">
        <f>1-513-556-1105</f>
        <v>-2173</v>
      </c>
      <c r="P1039" t="s">
        <v>3834</v>
      </c>
      <c r="Q1039">
        <v>16</v>
      </c>
      <c r="S1039">
        <v>-1</v>
      </c>
      <c r="T1039" t="s">
        <v>5</v>
      </c>
      <c r="U1039">
        <v>-1</v>
      </c>
      <c r="V1039">
        <v>-1</v>
      </c>
      <c r="W1039">
        <v>6.3387000000000002</v>
      </c>
      <c r="Y1039">
        <f>1-513-556-1100</f>
        <v>-2168</v>
      </c>
      <c r="Z1039">
        <v>-1</v>
      </c>
      <c r="AA1039" t="s">
        <v>11</v>
      </c>
      <c r="AC1039" t="s">
        <v>3835</v>
      </c>
      <c r="AD1039" t="s">
        <v>3836</v>
      </c>
      <c r="AE1039" s="1">
        <v>41845.930474537039</v>
      </c>
    </row>
    <row r="1040" spans="1:31" x14ac:dyDescent="0.15">
      <c r="A1040">
        <v>1039</v>
      </c>
      <c r="B1040">
        <v>175</v>
      </c>
      <c r="C1040">
        <v>4622</v>
      </c>
      <c r="D1040" t="s">
        <v>3801</v>
      </c>
      <c r="E1040" t="s">
        <v>3802</v>
      </c>
      <c r="F1040" t="s">
        <v>53</v>
      </c>
      <c r="I1040" t="s">
        <v>5</v>
      </c>
      <c r="K1040" t="s">
        <v>5</v>
      </c>
      <c r="N1040" t="s">
        <v>7</v>
      </c>
      <c r="Q1040">
        <v>0</v>
      </c>
      <c r="S1040">
        <v>-1</v>
      </c>
      <c r="T1040" t="s">
        <v>5</v>
      </c>
      <c r="U1040">
        <v>-1</v>
      </c>
      <c r="V1040">
        <v>-1</v>
      </c>
      <c r="W1040">
        <v>6.3387000000000002</v>
      </c>
      <c r="Z1040">
        <v>-1</v>
      </c>
      <c r="AA1040" t="s">
        <v>11</v>
      </c>
      <c r="AC1040" t="s">
        <v>38</v>
      </c>
      <c r="AD1040" t="s">
        <v>52</v>
      </c>
      <c r="AE1040" s="1">
        <v>41845.930486111109</v>
      </c>
    </row>
    <row r="1041" spans="1:31" x14ac:dyDescent="0.15">
      <c r="A1041">
        <v>1040</v>
      </c>
      <c r="B1041">
        <v>175</v>
      </c>
      <c r="C1041">
        <v>4622</v>
      </c>
      <c r="D1041" t="s">
        <v>3801</v>
      </c>
      <c r="E1041" t="s">
        <v>3802</v>
      </c>
      <c r="F1041" t="s">
        <v>54</v>
      </c>
      <c r="I1041" t="s">
        <v>5</v>
      </c>
      <c r="K1041" t="s">
        <v>5</v>
      </c>
      <c r="N1041" t="s">
        <v>7</v>
      </c>
      <c r="Q1041">
        <v>0</v>
      </c>
      <c r="S1041">
        <v>-1</v>
      </c>
      <c r="T1041" t="s">
        <v>5</v>
      </c>
      <c r="U1041">
        <v>-1</v>
      </c>
      <c r="V1041">
        <v>-1</v>
      </c>
      <c r="W1041">
        <v>6.3387000000000002</v>
      </c>
      <c r="Z1041">
        <v>-1</v>
      </c>
      <c r="AA1041" t="s">
        <v>11</v>
      </c>
      <c r="AC1041" t="s">
        <v>38</v>
      </c>
      <c r="AD1041" t="s">
        <v>52</v>
      </c>
      <c r="AE1041" s="1">
        <v>41845.930497685185</v>
      </c>
    </row>
    <row r="1042" spans="1:31" x14ac:dyDescent="0.15">
      <c r="A1042">
        <v>1041</v>
      </c>
      <c r="B1042">
        <v>175</v>
      </c>
      <c r="C1042">
        <v>6120</v>
      </c>
      <c r="D1042" t="s">
        <v>3837</v>
      </c>
      <c r="E1042" t="s">
        <v>3838</v>
      </c>
      <c r="F1042" t="s">
        <v>2</v>
      </c>
      <c r="G1042" t="s">
        <v>3839</v>
      </c>
      <c r="H1042" t="s">
        <v>3840</v>
      </c>
      <c r="I1042" t="s">
        <v>5</v>
      </c>
      <c r="K1042" t="s">
        <v>6</v>
      </c>
      <c r="L1042" t="s">
        <v>935</v>
      </c>
      <c r="N1042" t="s">
        <v>7</v>
      </c>
      <c r="O1042" t="s">
        <v>3841</v>
      </c>
      <c r="P1042" t="s">
        <v>3842</v>
      </c>
      <c r="Q1042">
        <v>112</v>
      </c>
      <c r="R1042" t="s">
        <v>3843</v>
      </c>
      <c r="S1042">
        <v>50</v>
      </c>
      <c r="T1042" t="s">
        <v>5</v>
      </c>
      <c r="U1042">
        <v>-1</v>
      </c>
      <c r="V1042">
        <v>-1</v>
      </c>
      <c r="W1042">
        <v>6.3387000000000002</v>
      </c>
      <c r="X1042" t="s">
        <v>3844</v>
      </c>
      <c r="Y1042" t="s">
        <v>3845</v>
      </c>
      <c r="Z1042">
        <v>27658</v>
      </c>
      <c r="AA1042" t="s">
        <v>11</v>
      </c>
      <c r="AC1042" t="s">
        <v>3846</v>
      </c>
      <c r="AD1042" t="s">
        <v>3847</v>
      </c>
      <c r="AE1042" s="1">
        <v>41845.930648148147</v>
      </c>
    </row>
    <row r="1043" spans="1:31" x14ac:dyDescent="0.15">
      <c r="A1043">
        <v>1042</v>
      </c>
      <c r="B1043">
        <v>175</v>
      </c>
      <c r="C1043">
        <v>6120</v>
      </c>
      <c r="D1043" t="s">
        <v>3837</v>
      </c>
      <c r="E1043" t="s">
        <v>3838</v>
      </c>
      <c r="F1043" t="s">
        <v>14</v>
      </c>
      <c r="G1043" t="s">
        <v>3839</v>
      </c>
      <c r="H1043" t="s">
        <v>3840</v>
      </c>
      <c r="I1043" t="s">
        <v>5</v>
      </c>
      <c r="K1043" t="s">
        <v>17</v>
      </c>
      <c r="L1043" t="s">
        <v>3848</v>
      </c>
      <c r="N1043" t="s">
        <v>7</v>
      </c>
      <c r="O1043" t="s">
        <v>3841</v>
      </c>
      <c r="P1043" t="s">
        <v>3842</v>
      </c>
      <c r="Q1043">
        <v>120</v>
      </c>
      <c r="R1043" t="s">
        <v>3849</v>
      </c>
      <c r="S1043">
        <v>-1</v>
      </c>
      <c r="T1043" t="s">
        <v>795</v>
      </c>
      <c r="U1043">
        <v>-1</v>
      </c>
      <c r="V1043">
        <v>-1</v>
      </c>
      <c r="W1043">
        <v>6.3387000000000002</v>
      </c>
      <c r="X1043" t="s">
        <v>3844</v>
      </c>
      <c r="Y1043" t="s">
        <v>3845</v>
      </c>
      <c r="Z1043">
        <v>20318</v>
      </c>
      <c r="AA1043" t="s">
        <v>11</v>
      </c>
      <c r="AC1043" t="s">
        <v>3850</v>
      </c>
      <c r="AD1043" t="s">
        <v>3851</v>
      </c>
      <c r="AE1043" s="1">
        <v>41845.930706018517</v>
      </c>
    </row>
    <row r="1044" spans="1:31" x14ac:dyDescent="0.15">
      <c r="A1044">
        <v>1043</v>
      </c>
      <c r="B1044">
        <v>175</v>
      </c>
      <c r="C1044">
        <v>6120</v>
      </c>
      <c r="D1044" t="s">
        <v>3837</v>
      </c>
      <c r="E1044" t="s">
        <v>3838</v>
      </c>
      <c r="F1044" t="s">
        <v>24</v>
      </c>
      <c r="G1044" t="s">
        <v>3839</v>
      </c>
      <c r="H1044" t="s">
        <v>3840</v>
      </c>
      <c r="I1044" t="s">
        <v>5</v>
      </c>
      <c r="K1044" t="s">
        <v>17</v>
      </c>
      <c r="L1044" t="s">
        <v>3848</v>
      </c>
      <c r="N1044" t="s">
        <v>7</v>
      </c>
      <c r="O1044" t="s">
        <v>3841</v>
      </c>
      <c r="P1044" t="s">
        <v>3842</v>
      </c>
      <c r="Q1044">
        <v>71</v>
      </c>
      <c r="R1044" t="s">
        <v>3849</v>
      </c>
      <c r="S1044">
        <v>-1</v>
      </c>
      <c r="T1044" t="s">
        <v>795</v>
      </c>
      <c r="U1044">
        <v>-1</v>
      </c>
      <c r="V1044">
        <v>-1</v>
      </c>
      <c r="W1044">
        <v>6.3387000000000002</v>
      </c>
      <c r="X1044" t="s">
        <v>3844</v>
      </c>
      <c r="Y1044" t="s">
        <v>3845</v>
      </c>
      <c r="Z1044">
        <v>17432</v>
      </c>
      <c r="AA1044" t="s">
        <v>11</v>
      </c>
      <c r="AC1044" t="s">
        <v>3852</v>
      </c>
      <c r="AD1044" t="s">
        <v>3853</v>
      </c>
      <c r="AE1044" s="1">
        <v>41845.930752314816</v>
      </c>
    </row>
    <row r="1045" spans="1:31" x14ac:dyDescent="0.15">
      <c r="A1045">
        <v>1044</v>
      </c>
      <c r="B1045">
        <v>175</v>
      </c>
      <c r="C1045">
        <v>6120</v>
      </c>
      <c r="D1045" t="s">
        <v>3837</v>
      </c>
      <c r="E1045" t="s">
        <v>3838</v>
      </c>
      <c r="F1045" t="s">
        <v>27</v>
      </c>
      <c r="I1045" t="s">
        <v>5</v>
      </c>
      <c r="K1045" t="s">
        <v>5</v>
      </c>
      <c r="M1045" t="s">
        <v>5</v>
      </c>
      <c r="N1045" t="s">
        <v>7</v>
      </c>
      <c r="Q1045">
        <v>0</v>
      </c>
      <c r="S1045">
        <v>-1</v>
      </c>
      <c r="T1045" t="s">
        <v>5</v>
      </c>
      <c r="U1045">
        <v>-1</v>
      </c>
      <c r="V1045">
        <v>-1</v>
      </c>
      <c r="W1045">
        <v>6.3387000000000002</v>
      </c>
      <c r="Z1045">
        <v>-1</v>
      </c>
      <c r="AA1045" t="s">
        <v>11</v>
      </c>
      <c r="AC1045" t="s">
        <v>38</v>
      </c>
      <c r="AD1045" t="s">
        <v>531</v>
      </c>
      <c r="AE1045" s="1">
        <v>41845.930763888886</v>
      </c>
    </row>
    <row r="1046" spans="1:31" x14ac:dyDescent="0.15">
      <c r="A1046">
        <v>1045</v>
      </c>
      <c r="B1046">
        <v>175</v>
      </c>
      <c r="C1046">
        <v>6120</v>
      </c>
      <c r="D1046" t="s">
        <v>3837</v>
      </c>
      <c r="E1046" t="s">
        <v>3838</v>
      </c>
      <c r="F1046" t="s">
        <v>36</v>
      </c>
      <c r="G1046" t="s">
        <v>3839</v>
      </c>
      <c r="H1046" t="s">
        <v>3840</v>
      </c>
      <c r="I1046" t="s">
        <v>5</v>
      </c>
      <c r="K1046" t="s">
        <v>6</v>
      </c>
      <c r="L1046" t="s">
        <v>935</v>
      </c>
      <c r="N1046" t="s">
        <v>7</v>
      </c>
      <c r="O1046" t="s">
        <v>3841</v>
      </c>
      <c r="P1046" t="s">
        <v>3842</v>
      </c>
      <c r="Q1046">
        <v>4</v>
      </c>
      <c r="R1046" t="s">
        <v>3843</v>
      </c>
      <c r="S1046">
        <v>50</v>
      </c>
      <c r="T1046" t="s">
        <v>5</v>
      </c>
      <c r="U1046">
        <v>-1</v>
      </c>
      <c r="V1046">
        <v>-1</v>
      </c>
      <c r="W1046">
        <v>6.3387000000000002</v>
      </c>
      <c r="X1046" t="s">
        <v>3844</v>
      </c>
      <c r="Y1046" t="s">
        <v>3845</v>
      </c>
      <c r="Z1046">
        <v>27658</v>
      </c>
      <c r="AA1046" t="s">
        <v>11</v>
      </c>
      <c r="AC1046" t="s">
        <v>3854</v>
      </c>
      <c r="AD1046" t="s">
        <v>3855</v>
      </c>
      <c r="AE1046" s="1">
        <v>41845.930810185186</v>
      </c>
    </row>
    <row r="1047" spans="1:31" x14ac:dyDescent="0.15">
      <c r="A1047">
        <v>1046</v>
      </c>
      <c r="B1047">
        <v>175</v>
      </c>
      <c r="C1047">
        <v>6120</v>
      </c>
      <c r="D1047" t="s">
        <v>3837</v>
      </c>
      <c r="E1047" t="s">
        <v>3838</v>
      </c>
      <c r="F1047" t="s">
        <v>40</v>
      </c>
      <c r="G1047" t="s">
        <v>3839</v>
      </c>
      <c r="H1047" t="s">
        <v>3856</v>
      </c>
      <c r="I1047" t="s">
        <v>5</v>
      </c>
      <c r="K1047" t="s">
        <v>6</v>
      </c>
      <c r="N1047" t="s">
        <v>7</v>
      </c>
      <c r="O1047" t="s">
        <v>3841</v>
      </c>
      <c r="P1047" t="s">
        <v>3842</v>
      </c>
      <c r="Q1047">
        <v>1</v>
      </c>
      <c r="R1047" t="s">
        <v>3857</v>
      </c>
      <c r="S1047">
        <v>150</v>
      </c>
      <c r="T1047" t="s">
        <v>5</v>
      </c>
      <c r="U1047">
        <v>-1</v>
      </c>
      <c r="V1047">
        <v>-1</v>
      </c>
      <c r="W1047">
        <v>6.3387000000000002</v>
      </c>
      <c r="Y1047" t="s">
        <v>3845</v>
      </c>
      <c r="Z1047">
        <v>250</v>
      </c>
      <c r="AA1047" t="s">
        <v>11</v>
      </c>
      <c r="AC1047" t="s">
        <v>3858</v>
      </c>
      <c r="AD1047" t="s">
        <v>3859</v>
      </c>
      <c r="AE1047" s="1">
        <v>41845.930833333332</v>
      </c>
    </row>
    <row r="1048" spans="1:31" x14ac:dyDescent="0.15">
      <c r="A1048">
        <v>1047</v>
      </c>
      <c r="B1048">
        <v>175</v>
      </c>
      <c r="C1048">
        <v>6120</v>
      </c>
      <c r="D1048" t="s">
        <v>3837</v>
      </c>
      <c r="E1048" t="s">
        <v>3838</v>
      </c>
      <c r="F1048" t="s">
        <v>49</v>
      </c>
      <c r="G1048" t="s">
        <v>3839</v>
      </c>
      <c r="H1048" t="s">
        <v>3840</v>
      </c>
      <c r="I1048" t="s">
        <v>5</v>
      </c>
      <c r="K1048" t="s">
        <v>5</v>
      </c>
      <c r="N1048" t="s">
        <v>7</v>
      </c>
      <c r="O1048" t="s">
        <v>3841</v>
      </c>
      <c r="P1048" t="s">
        <v>3842</v>
      </c>
      <c r="Q1048">
        <v>35</v>
      </c>
      <c r="T1048" t="s">
        <v>5</v>
      </c>
      <c r="U1048">
        <v>-1</v>
      </c>
      <c r="V1048">
        <v>-1</v>
      </c>
      <c r="W1048">
        <v>6.3387000000000002</v>
      </c>
      <c r="Y1048" t="s">
        <v>3845</v>
      </c>
      <c r="Z1048">
        <v>20318</v>
      </c>
      <c r="AA1048" t="s">
        <v>11</v>
      </c>
      <c r="AC1048" t="s">
        <v>3860</v>
      </c>
      <c r="AD1048" t="s">
        <v>3861</v>
      </c>
      <c r="AE1048" s="1">
        <v>41845.930914351855</v>
      </c>
    </row>
    <row r="1049" spans="1:31" x14ac:dyDescent="0.15">
      <c r="A1049">
        <v>1048</v>
      </c>
      <c r="B1049">
        <v>175</v>
      </c>
      <c r="C1049">
        <v>6120</v>
      </c>
      <c r="D1049" t="s">
        <v>3837</v>
      </c>
      <c r="E1049" t="s">
        <v>3838</v>
      </c>
      <c r="F1049" t="s">
        <v>51</v>
      </c>
      <c r="G1049" t="s">
        <v>3839</v>
      </c>
      <c r="H1049" t="s">
        <v>3840</v>
      </c>
      <c r="I1049" t="s">
        <v>5</v>
      </c>
      <c r="K1049" t="s">
        <v>5</v>
      </c>
      <c r="N1049" t="s">
        <v>7</v>
      </c>
      <c r="O1049" t="s">
        <v>3841</v>
      </c>
      <c r="P1049" t="s">
        <v>3842</v>
      </c>
      <c r="Q1049">
        <v>12</v>
      </c>
      <c r="S1049">
        <v>-1</v>
      </c>
      <c r="T1049" t="s">
        <v>5</v>
      </c>
      <c r="U1049">
        <v>-1</v>
      </c>
      <c r="V1049">
        <v>-1</v>
      </c>
      <c r="W1049">
        <v>6.3387000000000002</v>
      </c>
      <c r="Y1049" t="s">
        <v>3845</v>
      </c>
      <c r="Z1049">
        <v>-1</v>
      </c>
      <c r="AA1049" t="s">
        <v>11</v>
      </c>
      <c r="AC1049" t="s">
        <v>3862</v>
      </c>
      <c r="AD1049" t="s">
        <v>3863</v>
      </c>
      <c r="AE1049" s="1">
        <v>41845.930972222224</v>
      </c>
    </row>
    <row r="1050" spans="1:31" x14ac:dyDescent="0.15">
      <c r="A1050">
        <v>1049</v>
      </c>
      <c r="B1050">
        <v>175</v>
      </c>
      <c r="C1050">
        <v>6120</v>
      </c>
      <c r="D1050" t="s">
        <v>3837</v>
      </c>
      <c r="E1050" t="s">
        <v>3838</v>
      </c>
      <c r="F1050" t="s">
        <v>53</v>
      </c>
      <c r="I1050" t="s">
        <v>5</v>
      </c>
      <c r="K1050" t="s">
        <v>5</v>
      </c>
      <c r="N1050" t="s">
        <v>7</v>
      </c>
      <c r="Q1050">
        <v>0</v>
      </c>
      <c r="S1050">
        <v>-1</v>
      </c>
      <c r="T1050" t="s">
        <v>5</v>
      </c>
      <c r="U1050">
        <v>-1</v>
      </c>
      <c r="V1050">
        <v>-1</v>
      </c>
      <c r="W1050">
        <v>6.3387000000000002</v>
      </c>
      <c r="Z1050">
        <v>-1</v>
      </c>
      <c r="AA1050" t="s">
        <v>11</v>
      </c>
      <c r="AC1050" t="s">
        <v>38</v>
      </c>
      <c r="AD1050" t="s">
        <v>52</v>
      </c>
      <c r="AE1050" s="1">
        <v>41845.930995370371</v>
      </c>
    </row>
    <row r="1051" spans="1:31" x14ac:dyDescent="0.15">
      <c r="A1051">
        <v>1050</v>
      </c>
      <c r="B1051">
        <v>175</v>
      </c>
      <c r="C1051">
        <v>6120</v>
      </c>
      <c r="D1051" t="s">
        <v>3837</v>
      </c>
      <c r="E1051" t="s">
        <v>3838</v>
      </c>
      <c r="F1051" t="s">
        <v>54</v>
      </c>
      <c r="I1051" t="s">
        <v>5</v>
      </c>
      <c r="K1051" t="s">
        <v>5</v>
      </c>
      <c r="N1051" t="s">
        <v>7</v>
      </c>
      <c r="Q1051">
        <v>0</v>
      </c>
      <c r="S1051">
        <v>-1</v>
      </c>
      <c r="T1051" t="s">
        <v>5</v>
      </c>
      <c r="U1051">
        <v>-1</v>
      </c>
      <c r="V1051">
        <v>-1</v>
      </c>
      <c r="W1051">
        <v>6.3387000000000002</v>
      </c>
      <c r="Z1051">
        <v>-1</v>
      </c>
      <c r="AA1051" t="s">
        <v>11</v>
      </c>
      <c r="AC1051" t="s">
        <v>38</v>
      </c>
      <c r="AD1051" t="s">
        <v>52</v>
      </c>
      <c r="AE1051" s="1">
        <v>41845.931006944447</v>
      </c>
    </row>
    <row r="1052" spans="1:31" x14ac:dyDescent="0.15">
      <c r="A1052">
        <v>1051</v>
      </c>
      <c r="B1052">
        <v>175</v>
      </c>
      <c r="C1052">
        <v>3045</v>
      </c>
      <c r="D1052" t="s">
        <v>3864</v>
      </c>
      <c r="E1052" t="s">
        <v>3865</v>
      </c>
      <c r="F1052" t="s">
        <v>2</v>
      </c>
      <c r="G1052" t="s">
        <v>3866</v>
      </c>
      <c r="H1052" t="s">
        <v>3867</v>
      </c>
      <c r="I1052" t="s">
        <v>5</v>
      </c>
      <c r="K1052" t="s">
        <v>6</v>
      </c>
      <c r="L1052" t="s">
        <v>3868</v>
      </c>
      <c r="N1052" t="s">
        <v>7</v>
      </c>
      <c r="P1052" t="s">
        <v>3869</v>
      </c>
      <c r="Q1052">
        <v>77</v>
      </c>
      <c r="R1052" t="s">
        <v>3870</v>
      </c>
      <c r="S1052">
        <v>-1</v>
      </c>
      <c r="T1052" t="s">
        <v>5</v>
      </c>
      <c r="U1052">
        <v>-1</v>
      </c>
      <c r="V1052">
        <v>-1</v>
      </c>
      <c r="W1052">
        <v>6.3387000000000002</v>
      </c>
      <c r="X1052" t="s">
        <v>3871</v>
      </c>
      <c r="Y1052" t="s">
        <v>3872</v>
      </c>
      <c r="Z1052">
        <v>28350</v>
      </c>
      <c r="AA1052" t="s">
        <v>11</v>
      </c>
      <c r="AC1052" t="s">
        <v>3873</v>
      </c>
      <c r="AD1052" t="s">
        <v>3874</v>
      </c>
      <c r="AE1052" s="1">
        <v>41845.931122685186</v>
      </c>
    </row>
    <row r="1053" spans="1:31" x14ac:dyDescent="0.15">
      <c r="A1053">
        <v>1052</v>
      </c>
      <c r="B1053">
        <v>175</v>
      </c>
      <c r="C1053">
        <v>3045</v>
      </c>
      <c r="D1053" t="s">
        <v>3864</v>
      </c>
      <c r="E1053" t="s">
        <v>3865</v>
      </c>
      <c r="F1053" t="s">
        <v>14</v>
      </c>
      <c r="G1053" t="s">
        <v>3866</v>
      </c>
      <c r="H1053" t="s">
        <v>3867</v>
      </c>
      <c r="I1053" t="s">
        <v>5</v>
      </c>
      <c r="K1053" t="s">
        <v>17</v>
      </c>
      <c r="L1053" t="s">
        <v>3875</v>
      </c>
      <c r="N1053" t="s">
        <v>7</v>
      </c>
      <c r="P1053" t="s">
        <v>3869</v>
      </c>
      <c r="Q1053">
        <v>36</v>
      </c>
      <c r="R1053" t="s">
        <v>3876</v>
      </c>
      <c r="S1053">
        <v>-1</v>
      </c>
      <c r="T1053" t="s">
        <v>973</v>
      </c>
      <c r="U1053">
        <v>-1</v>
      </c>
      <c r="V1053">
        <v>-1</v>
      </c>
      <c r="W1053">
        <v>6.3387000000000002</v>
      </c>
      <c r="X1053" t="s">
        <v>3871</v>
      </c>
      <c r="Y1053" t="s">
        <v>3872</v>
      </c>
      <c r="Z1053">
        <v>14991</v>
      </c>
      <c r="AA1053" t="s">
        <v>11</v>
      </c>
      <c r="AC1053" t="s">
        <v>3877</v>
      </c>
      <c r="AD1053" t="s">
        <v>3878</v>
      </c>
      <c r="AE1053" s="1">
        <v>41845.931192129632</v>
      </c>
    </row>
    <row r="1054" spans="1:31" x14ac:dyDescent="0.15">
      <c r="A1054">
        <v>1053</v>
      </c>
      <c r="B1054">
        <v>175</v>
      </c>
      <c r="C1054">
        <v>3045</v>
      </c>
      <c r="D1054" t="s">
        <v>3864</v>
      </c>
      <c r="E1054" t="s">
        <v>3865</v>
      </c>
      <c r="F1054" t="s">
        <v>24</v>
      </c>
      <c r="G1054" t="s">
        <v>3866</v>
      </c>
      <c r="H1054" t="s">
        <v>3867</v>
      </c>
      <c r="I1054" t="s">
        <v>5</v>
      </c>
      <c r="K1054" t="s">
        <v>17</v>
      </c>
      <c r="L1054" t="s">
        <v>3875</v>
      </c>
      <c r="N1054" t="s">
        <v>7</v>
      </c>
      <c r="P1054" t="s">
        <v>3869</v>
      </c>
      <c r="Q1054">
        <v>27</v>
      </c>
      <c r="R1054" t="s">
        <v>3876</v>
      </c>
      <c r="S1054">
        <v>-1</v>
      </c>
      <c r="T1054" t="s">
        <v>973</v>
      </c>
      <c r="U1054">
        <v>-1</v>
      </c>
      <c r="V1054">
        <v>-1</v>
      </c>
      <c r="W1054">
        <v>6.3387000000000002</v>
      </c>
      <c r="X1054" t="s">
        <v>3871</v>
      </c>
      <c r="Y1054" t="s">
        <v>3872</v>
      </c>
      <c r="Z1054">
        <v>14991</v>
      </c>
      <c r="AA1054" t="s">
        <v>11</v>
      </c>
      <c r="AC1054" t="s">
        <v>3879</v>
      </c>
      <c r="AD1054" t="s">
        <v>3880</v>
      </c>
      <c r="AE1054" s="1">
        <v>41845.931226851855</v>
      </c>
    </row>
    <row r="1055" spans="1:31" x14ac:dyDescent="0.15">
      <c r="A1055">
        <v>1054</v>
      </c>
      <c r="B1055">
        <v>175</v>
      </c>
      <c r="C1055">
        <v>3045</v>
      </c>
      <c r="D1055" t="s">
        <v>3864</v>
      </c>
      <c r="E1055" t="s">
        <v>3865</v>
      </c>
      <c r="F1055" t="s">
        <v>27</v>
      </c>
      <c r="G1055" t="s">
        <v>3881</v>
      </c>
      <c r="I1055" t="s">
        <v>5</v>
      </c>
      <c r="J1055" t="s">
        <v>2207</v>
      </c>
      <c r="K1055" t="s">
        <v>17</v>
      </c>
      <c r="L1055" t="s">
        <v>3882</v>
      </c>
      <c r="M1055" t="s">
        <v>5</v>
      </c>
      <c r="N1055" t="s">
        <v>7</v>
      </c>
      <c r="P1055" t="s">
        <v>3883</v>
      </c>
      <c r="Q1055">
        <v>3</v>
      </c>
      <c r="S1055">
        <v>-1</v>
      </c>
      <c r="T1055" t="s">
        <v>1695</v>
      </c>
      <c r="U1055">
        <v>-1</v>
      </c>
      <c r="V1055">
        <v>-1</v>
      </c>
      <c r="W1055">
        <v>6.3387000000000002</v>
      </c>
      <c r="Y1055" t="s">
        <v>3884</v>
      </c>
      <c r="Z1055">
        <v>22500</v>
      </c>
      <c r="AA1055" t="s">
        <v>11</v>
      </c>
      <c r="AB1055" t="s">
        <v>2403</v>
      </c>
      <c r="AC1055" t="s">
        <v>3885</v>
      </c>
      <c r="AD1055" t="s">
        <v>3886</v>
      </c>
      <c r="AE1055" s="1">
        <v>41845.931250000001</v>
      </c>
    </row>
    <row r="1056" spans="1:31" x14ac:dyDescent="0.15">
      <c r="A1056">
        <v>1055</v>
      </c>
      <c r="B1056">
        <v>175</v>
      </c>
      <c r="C1056">
        <v>3045</v>
      </c>
      <c r="D1056" t="s">
        <v>3864</v>
      </c>
      <c r="E1056" t="s">
        <v>3865</v>
      </c>
      <c r="F1056" t="s">
        <v>36</v>
      </c>
      <c r="G1056" t="s">
        <v>3866</v>
      </c>
      <c r="H1056" t="s">
        <v>3867</v>
      </c>
      <c r="I1056" t="s">
        <v>5</v>
      </c>
      <c r="K1056" t="s">
        <v>6</v>
      </c>
      <c r="L1056" t="s">
        <v>3887</v>
      </c>
      <c r="N1056" t="s">
        <v>7</v>
      </c>
      <c r="P1056" t="s">
        <v>3869</v>
      </c>
      <c r="Q1056">
        <v>13</v>
      </c>
      <c r="R1056" t="s">
        <v>3870</v>
      </c>
      <c r="S1056">
        <v>-1</v>
      </c>
      <c r="T1056" t="s">
        <v>5</v>
      </c>
      <c r="U1056">
        <v>-1</v>
      </c>
      <c r="V1056">
        <v>-1</v>
      </c>
      <c r="W1056">
        <v>6.3387000000000002</v>
      </c>
      <c r="X1056" t="s">
        <v>3871</v>
      </c>
      <c r="Y1056" t="s">
        <v>3872</v>
      </c>
      <c r="Z1056">
        <v>28350</v>
      </c>
      <c r="AA1056" t="s">
        <v>11</v>
      </c>
      <c r="AC1056" t="s">
        <v>3888</v>
      </c>
      <c r="AD1056" t="s">
        <v>3889</v>
      </c>
      <c r="AE1056" s="1">
        <v>41845.931851851848</v>
      </c>
    </row>
    <row r="1057" spans="1:31" x14ac:dyDescent="0.15">
      <c r="A1057">
        <v>1056</v>
      </c>
      <c r="B1057">
        <v>175</v>
      </c>
      <c r="C1057">
        <v>3045</v>
      </c>
      <c r="D1057" t="s">
        <v>3864</v>
      </c>
      <c r="E1057" t="s">
        <v>3865</v>
      </c>
      <c r="F1057" t="s">
        <v>40</v>
      </c>
      <c r="G1057" t="s">
        <v>3890</v>
      </c>
      <c r="H1057" t="s">
        <v>3867</v>
      </c>
      <c r="I1057" t="s">
        <v>5</v>
      </c>
      <c r="K1057" t="s">
        <v>6</v>
      </c>
      <c r="N1057" t="s">
        <v>7</v>
      </c>
      <c r="O1057" t="s">
        <v>3891</v>
      </c>
      <c r="P1057" t="s">
        <v>3892</v>
      </c>
      <c r="Q1057">
        <v>1</v>
      </c>
      <c r="R1057" t="s">
        <v>3893</v>
      </c>
      <c r="S1057">
        <v>-1</v>
      </c>
      <c r="T1057" t="s">
        <v>3894</v>
      </c>
      <c r="U1057">
        <v>-1</v>
      </c>
      <c r="V1057">
        <v>-1</v>
      </c>
      <c r="W1057">
        <v>6.3387000000000002</v>
      </c>
      <c r="Y1057" t="s">
        <v>3895</v>
      </c>
      <c r="Z1057">
        <v>386</v>
      </c>
      <c r="AA1057" t="s">
        <v>11</v>
      </c>
      <c r="AC1057" t="s">
        <v>3896</v>
      </c>
      <c r="AD1057" t="s">
        <v>3897</v>
      </c>
      <c r="AE1057" s="1">
        <v>41845.931875000002</v>
      </c>
    </row>
    <row r="1058" spans="1:31" x14ac:dyDescent="0.15">
      <c r="A1058">
        <v>1057</v>
      </c>
      <c r="B1058">
        <v>175</v>
      </c>
      <c r="C1058">
        <v>3045</v>
      </c>
      <c r="D1058" t="s">
        <v>3864</v>
      </c>
      <c r="E1058" t="s">
        <v>3865</v>
      </c>
      <c r="F1058" t="s">
        <v>49</v>
      </c>
      <c r="G1058" t="s">
        <v>3866</v>
      </c>
      <c r="H1058" t="s">
        <v>3867</v>
      </c>
      <c r="I1058" t="s">
        <v>5</v>
      </c>
      <c r="K1058" t="s">
        <v>5</v>
      </c>
      <c r="N1058" t="s">
        <v>7</v>
      </c>
      <c r="P1058" t="s">
        <v>3869</v>
      </c>
      <c r="Q1058">
        <v>5</v>
      </c>
      <c r="T1058" t="s">
        <v>5</v>
      </c>
      <c r="U1058">
        <v>-1</v>
      </c>
      <c r="V1058">
        <v>-1</v>
      </c>
      <c r="W1058">
        <v>6.3387000000000002</v>
      </c>
      <c r="X1058" t="s">
        <v>3871</v>
      </c>
      <c r="Y1058" t="s">
        <v>3872</v>
      </c>
      <c r="Z1058">
        <v>14991</v>
      </c>
      <c r="AA1058" t="s">
        <v>11</v>
      </c>
      <c r="AC1058" t="s">
        <v>3898</v>
      </c>
      <c r="AD1058" t="s">
        <v>3899</v>
      </c>
      <c r="AE1058" s="1">
        <v>41845.931932870371</v>
      </c>
    </row>
    <row r="1059" spans="1:31" x14ac:dyDescent="0.15">
      <c r="A1059">
        <v>1058</v>
      </c>
      <c r="B1059">
        <v>175</v>
      </c>
      <c r="C1059">
        <v>3045</v>
      </c>
      <c r="D1059" t="s">
        <v>3864</v>
      </c>
      <c r="E1059" t="s">
        <v>3865</v>
      </c>
      <c r="F1059" t="s">
        <v>51</v>
      </c>
      <c r="G1059" t="s">
        <v>3866</v>
      </c>
      <c r="H1059" t="s">
        <v>3867</v>
      </c>
      <c r="I1059" t="s">
        <v>5</v>
      </c>
      <c r="K1059" t="s">
        <v>5</v>
      </c>
      <c r="N1059" t="s">
        <v>7</v>
      </c>
      <c r="P1059" t="s">
        <v>3869</v>
      </c>
      <c r="Q1059">
        <v>10</v>
      </c>
      <c r="S1059">
        <v>-1</v>
      </c>
      <c r="T1059" t="s">
        <v>5</v>
      </c>
      <c r="U1059">
        <v>-1</v>
      </c>
      <c r="V1059">
        <v>-1</v>
      </c>
      <c r="W1059">
        <v>6.3387000000000002</v>
      </c>
      <c r="Y1059" t="s">
        <v>3872</v>
      </c>
      <c r="Z1059">
        <v>-1</v>
      </c>
      <c r="AA1059" t="s">
        <v>11</v>
      </c>
      <c r="AC1059" t="s">
        <v>3900</v>
      </c>
      <c r="AD1059" t="s">
        <v>3901</v>
      </c>
      <c r="AE1059" s="1">
        <v>41845.932013888887</v>
      </c>
    </row>
    <row r="1060" spans="1:31" x14ac:dyDescent="0.15">
      <c r="A1060">
        <v>1059</v>
      </c>
      <c r="B1060">
        <v>175</v>
      </c>
      <c r="C1060">
        <v>3045</v>
      </c>
      <c r="D1060" t="s">
        <v>3864</v>
      </c>
      <c r="E1060" t="s">
        <v>3865</v>
      </c>
      <c r="F1060" t="s">
        <v>53</v>
      </c>
      <c r="I1060" t="s">
        <v>5</v>
      </c>
      <c r="K1060" t="s">
        <v>5</v>
      </c>
      <c r="N1060" t="s">
        <v>7</v>
      </c>
      <c r="Q1060">
        <v>0</v>
      </c>
      <c r="S1060">
        <v>-1</v>
      </c>
      <c r="T1060" t="s">
        <v>5</v>
      </c>
      <c r="U1060">
        <v>-1</v>
      </c>
      <c r="V1060">
        <v>-1</v>
      </c>
      <c r="W1060">
        <v>6.3387000000000002</v>
      </c>
      <c r="Z1060">
        <v>-1</v>
      </c>
      <c r="AA1060" t="s">
        <v>11</v>
      </c>
      <c r="AC1060" t="s">
        <v>38</v>
      </c>
      <c r="AD1060" t="s">
        <v>52</v>
      </c>
      <c r="AE1060" s="1">
        <v>41845.932037037041</v>
      </c>
    </row>
    <row r="1061" spans="1:31" x14ac:dyDescent="0.15">
      <c r="A1061">
        <v>1060</v>
      </c>
      <c r="B1061">
        <v>175</v>
      </c>
      <c r="C1061">
        <v>3045</v>
      </c>
      <c r="D1061" t="s">
        <v>3864</v>
      </c>
      <c r="E1061" t="s">
        <v>3865</v>
      </c>
      <c r="F1061" t="s">
        <v>54</v>
      </c>
      <c r="I1061" t="s">
        <v>5</v>
      </c>
      <c r="K1061" t="s">
        <v>5</v>
      </c>
      <c r="N1061" t="s">
        <v>7</v>
      </c>
      <c r="Q1061">
        <v>0</v>
      </c>
      <c r="S1061">
        <v>-1</v>
      </c>
      <c r="T1061" t="s">
        <v>5</v>
      </c>
      <c r="U1061">
        <v>-1</v>
      </c>
      <c r="V1061">
        <v>-1</v>
      </c>
      <c r="W1061">
        <v>6.3387000000000002</v>
      </c>
      <c r="Z1061">
        <v>-1</v>
      </c>
      <c r="AA1061" t="s">
        <v>11</v>
      </c>
      <c r="AC1061" t="s">
        <v>38</v>
      </c>
      <c r="AD1061" t="s">
        <v>52</v>
      </c>
      <c r="AE1061" s="1">
        <v>41845.93204861111</v>
      </c>
    </row>
    <row r="1062" spans="1:31" x14ac:dyDescent="0.15">
      <c r="A1062">
        <v>1061</v>
      </c>
      <c r="B1062">
        <v>175</v>
      </c>
      <c r="C1062">
        <v>5992</v>
      </c>
      <c r="D1062" t="s">
        <v>3902</v>
      </c>
      <c r="E1062" t="s">
        <v>3903</v>
      </c>
      <c r="F1062" t="s">
        <v>2</v>
      </c>
      <c r="G1062" t="s">
        <v>3904</v>
      </c>
      <c r="H1062" t="s">
        <v>510</v>
      </c>
      <c r="I1062" t="s">
        <v>5</v>
      </c>
      <c r="K1062" t="s">
        <v>6</v>
      </c>
      <c r="L1062" t="s">
        <v>1779</v>
      </c>
      <c r="N1062" t="s">
        <v>7</v>
      </c>
      <c r="O1062" t="s">
        <v>3905</v>
      </c>
      <c r="P1062" t="s">
        <v>3906</v>
      </c>
      <c r="Q1062">
        <v>51</v>
      </c>
      <c r="R1062" t="s">
        <v>8</v>
      </c>
      <c r="S1062">
        <v>-1</v>
      </c>
      <c r="T1062" t="s">
        <v>1340</v>
      </c>
      <c r="U1062">
        <v>-1</v>
      </c>
      <c r="V1062">
        <v>-1</v>
      </c>
      <c r="W1062">
        <v>6.3387000000000002</v>
      </c>
      <c r="X1062" t="s">
        <v>3907</v>
      </c>
      <c r="Y1062" t="s">
        <v>3908</v>
      </c>
      <c r="Z1062">
        <v>16408</v>
      </c>
      <c r="AA1062" t="s">
        <v>11</v>
      </c>
      <c r="AC1062" t="s">
        <v>3909</v>
      </c>
      <c r="AD1062" t="s">
        <v>3910</v>
      </c>
      <c r="AE1062" s="1">
        <v>41845.932187500002</v>
      </c>
    </row>
    <row r="1063" spans="1:31" x14ac:dyDescent="0.15">
      <c r="A1063">
        <v>1062</v>
      </c>
      <c r="B1063">
        <v>175</v>
      </c>
      <c r="C1063">
        <v>5992</v>
      </c>
      <c r="D1063" t="s">
        <v>3902</v>
      </c>
      <c r="E1063" t="s">
        <v>3903</v>
      </c>
      <c r="F1063" t="s">
        <v>14</v>
      </c>
      <c r="G1063" t="s">
        <v>3911</v>
      </c>
      <c r="H1063" t="s">
        <v>3912</v>
      </c>
      <c r="I1063" t="s">
        <v>5</v>
      </c>
      <c r="K1063" t="s">
        <v>17</v>
      </c>
      <c r="N1063" t="s">
        <v>7</v>
      </c>
      <c r="P1063" t="s">
        <v>3906</v>
      </c>
      <c r="Q1063">
        <v>20</v>
      </c>
      <c r="R1063" t="s">
        <v>3913</v>
      </c>
      <c r="S1063">
        <v>-1</v>
      </c>
      <c r="T1063" t="s">
        <v>3914</v>
      </c>
      <c r="U1063">
        <v>-1</v>
      </c>
      <c r="V1063">
        <v>-1</v>
      </c>
      <c r="W1063">
        <v>6.3387000000000002</v>
      </c>
      <c r="X1063" t="s">
        <v>3907</v>
      </c>
      <c r="Y1063" t="s">
        <v>3915</v>
      </c>
      <c r="Z1063">
        <v>13480</v>
      </c>
      <c r="AA1063" t="s">
        <v>11</v>
      </c>
      <c r="AC1063" t="s">
        <v>3916</v>
      </c>
      <c r="AD1063" t="s">
        <v>3917</v>
      </c>
      <c r="AE1063" s="1">
        <v>41845.932256944441</v>
      </c>
    </row>
    <row r="1064" spans="1:31" x14ac:dyDescent="0.15">
      <c r="A1064">
        <v>1063</v>
      </c>
      <c r="B1064">
        <v>175</v>
      </c>
      <c r="C1064">
        <v>5992</v>
      </c>
      <c r="D1064" t="s">
        <v>3902</v>
      </c>
      <c r="E1064" t="s">
        <v>3903</v>
      </c>
      <c r="F1064" t="s">
        <v>24</v>
      </c>
      <c r="G1064" t="s">
        <v>3911</v>
      </c>
      <c r="H1064" t="s">
        <v>3912</v>
      </c>
      <c r="I1064" t="s">
        <v>5</v>
      </c>
      <c r="K1064" t="s">
        <v>17</v>
      </c>
      <c r="N1064" t="s">
        <v>7</v>
      </c>
      <c r="P1064" t="s">
        <v>3906</v>
      </c>
      <c r="Q1064">
        <v>10</v>
      </c>
      <c r="R1064" t="s">
        <v>3913</v>
      </c>
      <c r="S1064">
        <v>-1</v>
      </c>
      <c r="T1064" t="s">
        <v>3918</v>
      </c>
      <c r="U1064">
        <v>-1</v>
      </c>
      <c r="V1064">
        <v>-1</v>
      </c>
      <c r="W1064">
        <v>6.3387000000000002</v>
      </c>
      <c r="X1064" t="s">
        <v>3907</v>
      </c>
      <c r="Y1064" t="s">
        <v>3915</v>
      </c>
      <c r="Z1064">
        <v>13480</v>
      </c>
      <c r="AA1064" t="s">
        <v>11</v>
      </c>
      <c r="AC1064" t="s">
        <v>3919</v>
      </c>
      <c r="AD1064" t="s">
        <v>3920</v>
      </c>
      <c r="AE1064" s="1">
        <v>41845.932291666664</v>
      </c>
    </row>
    <row r="1065" spans="1:31" x14ac:dyDescent="0.15">
      <c r="A1065">
        <v>1064</v>
      </c>
      <c r="B1065">
        <v>175</v>
      </c>
      <c r="C1065">
        <v>5992</v>
      </c>
      <c r="D1065" t="s">
        <v>3902</v>
      </c>
      <c r="E1065" t="s">
        <v>3903</v>
      </c>
      <c r="F1065" t="s">
        <v>27</v>
      </c>
      <c r="G1065" t="s">
        <v>3921</v>
      </c>
      <c r="I1065" t="s">
        <v>5</v>
      </c>
      <c r="K1065" t="s">
        <v>17</v>
      </c>
      <c r="L1065" t="s">
        <v>3922</v>
      </c>
      <c r="M1065" t="s">
        <v>5</v>
      </c>
      <c r="N1065" t="s">
        <v>7</v>
      </c>
      <c r="O1065" t="s">
        <v>3923</v>
      </c>
      <c r="P1065" t="s">
        <v>3924</v>
      </c>
      <c r="Q1065">
        <v>7</v>
      </c>
      <c r="R1065" t="s">
        <v>3925</v>
      </c>
      <c r="S1065">
        <v>-1</v>
      </c>
      <c r="T1065" t="s">
        <v>3382</v>
      </c>
      <c r="U1065">
        <v>-1</v>
      </c>
      <c r="V1065">
        <v>-1</v>
      </c>
      <c r="W1065">
        <v>6.3387000000000002</v>
      </c>
      <c r="Y1065" t="s">
        <v>3926</v>
      </c>
      <c r="Z1065">
        <v>82708</v>
      </c>
      <c r="AA1065" t="s">
        <v>11</v>
      </c>
      <c r="AB1065" t="s">
        <v>2861</v>
      </c>
      <c r="AC1065" t="s">
        <v>3927</v>
      </c>
      <c r="AD1065" t="s">
        <v>3928</v>
      </c>
      <c r="AE1065" s="1">
        <v>41845.932314814818</v>
      </c>
    </row>
    <row r="1066" spans="1:31" x14ac:dyDescent="0.15">
      <c r="A1066">
        <v>1065</v>
      </c>
      <c r="B1066">
        <v>175</v>
      </c>
      <c r="C1066">
        <v>5992</v>
      </c>
      <c r="D1066" t="s">
        <v>3902</v>
      </c>
      <c r="E1066" t="s">
        <v>3903</v>
      </c>
      <c r="F1066" t="s">
        <v>36</v>
      </c>
      <c r="I1066" t="s">
        <v>5</v>
      </c>
      <c r="K1066" t="s">
        <v>5</v>
      </c>
      <c r="N1066" t="s">
        <v>7</v>
      </c>
      <c r="Q1066">
        <v>0</v>
      </c>
      <c r="S1066">
        <v>-1</v>
      </c>
      <c r="T1066" t="s">
        <v>5</v>
      </c>
      <c r="U1066">
        <v>-1</v>
      </c>
      <c r="V1066">
        <v>-1</v>
      </c>
      <c r="W1066">
        <v>6.3387000000000002</v>
      </c>
      <c r="Z1066">
        <v>-1</v>
      </c>
      <c r="AA1066" t="s">
        <v>11</v>
      </c>
      <c r="AC1066" t="s">
        <v>38</v>
      </c>
      <c r="AD1066" t="s">
        <v>52</v>
      </c>
      <c r="AE1066" s="1">
        <v>41845.932326388887</v>
      </c>
    </row>
    <row r="1067" spans="1:31" x14ac:dyDescent="0.15">
      <c r="A1067">
        <v>1066</v>
      </c>
      <c r="B1067">
        <v>175</v>
      </c>
      <c r="C1067">
        <v>5992</v>
      </c>
      <c r="D1067" t="s">
        <v>3902</v>
      </c>
      <c r="E1067" t="s">
        <v>3903</v>
      </c>
      <c r="F1067" t="s">
        <v>40</v>
      </c>
      <c r="I1067" t="s">
        <v>5</v>
      </c>
      <c r="K1067" t="s">
        <v>5</v>
      </c>
      <c r="N1067" t="s">
        <v>7</v>
      </c>
      <c r="Q1067">
        <v>0</v>
      </c>
      <c r="S1067">
        <v>-1</v>
      </c>
      <c r="T1067" t="s">
        <v>5</v>
      </c>
      <c r="U1067">
        <v>-1</v>
      </c>
      <c r="V1067">
        <v>-1</v>
      </c>
      <c r="W1067">
        <v>6.3387000000000002</v>
      </c>
      <c r="Z1067">
        <v>-1</v>
      </c>
      <c r="AA1067" t="s">
        <v>11</v>
      </c>
      <c r="AC1067" t="s">
        <v>38</v>
      </c>
      <c r="AD1067" t="s">
        <v>52</v>
      </c>
      <c r="AE1067" s="1">
        <v>41845.932337962964</v>
      </c>
    </row>
    <row r="1068" spans="1:31" x14ac:dyDescent="0.15">
      <c r="A1068">
        <v>1067</v>
      </c>
      <c r="B1068">
        <v>175</v>
      </c>
      <c r="C1068">
        <v>5992</v>
      </c>
      <c r="D1068" t="s">
        <v>3902</v>
      </c>
      <c r="E1068" t="s">
        <v>3903</v>
      </c>
      <c r="F1068" t="s">
        <v>49</v>
      </c>
      <c r="I1068" t="s">
        <v>5</v>
      </c>
      <c r="K1068" t="s">
        <v>5</v>
      </c>
      <c r="N1068" t="s">
        <v>7</v>
      </c>
      <c r="Q1068">
        <v>0</v>
      </c>
      <c r="T1068" t="s">
        <v>5</v>
      </c>
      <c r="U1068">
        <v>-1</v>
      </c>
      <c r="V1068">
        <v>-1</v>
      </c>
      <c r="W1068">
        <v>6.3387000000000002</v>
      </c>
      <c r="Z1068">
        <v>-1</v>
      </c>
      <c r="AA1068" t="s">
        <v>11</v>
      </c>
      <c r="AC1068" t="s">
        <v>38</v>
      </c>
      <c r="AD1068" t="s">
        <v>50</v>
      </c>
      <c r="AE1068" s="1">
        <v>41845.932349537034</v>
      </c>
    </row>
    <row r="1069" spans="1:31" x14ac:dyDescent="0.15">
      <c r="A1069">
        <v>1068</v>
      </c>
      <c r="B1069">
        <v>175</v>
      </c>
      <c r="C1069">
        <v>5992</v>
      </c>
      <c r="D1069" t="s">
        <v>3902</v>
      </c>
      <c r="E1069" t="s">
        <v>3903</v>
      </c>
      <c r="F1069" t="s">
        <v>51</v>
      </c>
      <c r="G1069" t="s">
        <v>3904</v>
      </c>
      <c r="H1069" t="s">
        <v>510</v>
      </c>
      <c r="I1069" t="s">
        <v>5</v>
      </c>
      <c r="K1069" t="s">
        <v>5</v>
      </c>
      <c r="N1069" t="s">
        <v>7</v>
      </c>
      <c r="O1069" t="s">
        <v>3905</v>
      </c>
      <c r="P1069" t="s">
        <v>3929</v>
      </c>
      <c r="Q1069">
        <v>13</v>
      </c>
      <c r="S1069">
        <v>-1</v>
      </c>
      <c r="T1069" t="s">
        <v>5</v>
      </c>
      <c r="U1069">
        <v>-1</v>
      </c>
      <c r="V1069">
        <v>-1</v>
      </c>
      <c r="W1069">
        <v>6.3387000000000002</v>
      </c>
      <c r="Y1069" t="s">
        <v>3908</v>
      </c>
      <c r="Z1069">
        <v>-1</v>
      </c>
      <c r="AA1069" t="s">
        <v>11</v>
      </c>
      <c r="AC1069" t="s">
        <v>3930</v>
      </c>
      <c r="AD1069" t="s">
        <v>3931</v>
      </c>
      <c r="AE1069" s="1">
        <v>41845.932395833333</v>
      </c>
    </row>
    <row r="1070" spans="1:31" x14ac:dyDescent="0.15">
      <c r="A1070">
        <v>1069</v>
      </c>
      <c r="B1070">
        <v>175</v>
      </c>
      <c r="C1070">
        <v>5992</v>
      </c>
      <c r="D1070" t="s">
        <v>3902</v>
      </c>
      <c r="E1070" t="s">
        <v>3903</v>
      </c>
      <c r="F1070" t="s">
        <v>53</v>
      </c>
      <c r="I1070" t="s">
        <v>5</v>
      </c>
      <c r="K1070" t="s">
        <v>5</v>
      </c>
      <c r="N1070" t="s">
        <v>7</v>
      </c>
      <c r="Q1070">
        <v>0</v>
      </c>
      <c r="S1070">
        <v>-1</v>
      </c>
      <c r="T1070" t="s">
        <v>5</v>
      </c>
      <c r="U1070">
        <v>-1</v>
      </c>
      <c r="V1070">
        <v>-1</v>
      </c>
      <c r="W1070">
        <v>6.3387000000000002</v>
      </c>
      <c r="Z1070">
        <v>-1</v>
      </c>
      <c r="AA1070" t="s">
        <v>11</v>
      </c>
      <c r="AC1070" t="s">
        <v>38</v>
      </c>
      <c r="AD1070" t="s">
        <v>52</v>
      </c>
      <c r="AE1070" s="1">
        <v>41845.93240740741</v>
      </c>
    </row>
    <row r="1071" spans="1:31" x14ac:dyDescent="0.15">
      <c r="A1071">
        <v>1070</v>
      </c>
      <c r="B1071">
        <v>175</v>
      </c>
      <c r="C1071">
        <v>5992</v>
      </c>
      <c r="D1071" t="s">
        <v>3902</v>
      </c>
      <c r="E1071" t="s">
        <v>3903</v>
      </c>
      <c r="F1071" t="s">
        <v>54</v>
      </c>
      <c r="I1071" t="s">
        <v>5</v>
      </c>
      <c r="K1071" t="s">
        <v>5</v>
      </c>
      <c r="N1071" t="s">
        <v>7</v>
      </c>
      <c r="Q1071">
        <v>0</v>
      </c>
      <c r="S1071">
        <v>-1</v>
      </c>
      <c r="T1071" t="s">
        <v>5</v>
      </c>
      <c r="U1071">
        <v>-1</v>
      </c>
      <c r="V1071">
        <v>-1</v>
      </c>
      <c r="W1071">
        <v>6.3387000000000002</v>
      </c>
      <c r="Z1071">
        <v>-1</v>
      </c>
      <c r="AA1071" t="s">
        <v>11</v>
      </c>
      <c r="AC1071" t="s">
        <v>38</v>
      </c>
      <c r="AD1071" t="s">
        <v>52</v>
      </c>
      <c r="AE1071" s="1">
        <v>41845.932430555556</v>
      </c>
    </row>
    <row r="1072" spans="1:31" x14ac:dyDescent="0.15">
      <c r="A1072">
        <v>1071</v>
      </c>
      <c r="B1072">
        <v>175</v>
      </c>
      <c r="C1072">
        <v>1300</v>
      </c>
      <c r="D1072" t="s">
        <v>3932</v>
      </c>
      <c r="E1072" t="s">
        <v>3933</v>
      </c>
      <c r="F1072" t="s">
        <v>2</v>
      </c>
      <c r="G1072" t="s">
        <v>3934</v>
      </c>
      <c r="H1072" t="s">
        <v>3935</v>
      </c>
      <c r="I1072" t="s">
        <v>5</v>
      </c>
      <c r="K1072" t="s">
        <v>6</v>
      </c>
      <c r="L1072" t="s">
        <v>3936</v>
      </c>
      <c r="N1072" t="s">
        <v>7</v>
      </c>
      <c r="P1072" t="s">
        <v>3937</v>
      </c>
      <c r="Q1072">
        <v>73</v>
      </c>
      <c r="R1072" t="s">
        <v>3938</v>
      </c>
      <c r="S1072">
        <v>-1</v>
      </c>
      <c r="T1072" t="s">
        <v>5</v>
      </c>
      <c r="U1072">
        <v>-1</v>
      </c>
      <c r="V1072">
        <v>-1</v>
      </c>
      <c r="W1072">
        <v>6.3387000000000002</v>
      </c>
      <c r="X1072" t="s">
        <v>3939</v>
      </c>
      <c r="Y1072" t="s">
        <v>3940</v>
      </c>
      <c r="Z1072">
        <v>18552</v>
      </c>
      <c r="AA1072" t="s">
        <v>11</v>
      </c>
      <c r="AC1072" t="s">
        <v>3941</v>
      </c>
      <c r="AD1072" t="s">
        <v>3942</v>
      </c>
      <c r="AE1072" s="1">
        <v>41845.932627314818</v>
      </c>
    </row>
    <row r="1073" spans="1:31" x14ac:dyDescent="0.15">
      <c r="A1073">
        <v>1072</v>
      </c>
      <c r="B1073">
        <v>175</v>
      </c>
      <c r="C1073">
        <v>1300</v>
      </c>
      <c r="D1073" t="s">
        <v>3932</v>
      </c>
      <c r="E1073" t="s">
        <v>3933</v>
      </c>
      <c r="F1073" t="s">
        <v>14</v>
      </c>
      <c r="G1073" t="s">
        <v>3943</v>
      </c>
      <c r="H1073" t="s">
        <v>3944</v>
      </c>
      <c r="I1073" t="s">
        <v>5</v>
      </c>
      <c r="K1073" t="s">
        <v>17</v>
      </c>
      <c r="L1073" t="s">
        <v>776</v>
      </c>
      <c r="N1073" t="s">
        <v>7</v>
      </c>
      <c r="O1073" t="s">
        <v>3945</v>
      </c>
      <c r="P1073" t="s">
        <v>3946</v>
      </c>
      <c r="Q1073">
        <v>83</v>
      </c>
      <c r="R1073" t="s">
        <v>3947</v>
      </c>
      <c r="S1073">
        <v>30</v>
      </c>
      <c r="T1073" t="s">
        <v>3948</v>
      </c>
      <c r="U1073">
        <v>-1</v>
      </c>
      <c r="V1073">
        <v>-1</v>
      </c>
      <c r="W1073">
        <v>6.3387000000000002</v>
      </c>
      <c r="X1073" t="s">
        <v>3939</v>
      </c>
      <c r="Y1073" t="s">
        <v>3949</v>
      </c>
      <c r="Z1073">
        <v>22464</v>
      </c>
      <c r="AA1073" t="s">
        <v>11</v>
      </c>
      <c r="AC1073" t="s">
        <v>3950</v>
      </c>
      <c r="AD1073" t="s">
        <v>3951</v>
      </c>
      <c r="AE1073" s="1">
        <v>41845.932685185187</v>
      </c>
    </row>
    <row r="1074" spans="1:31" x14ac:dyDescent="0.15">
      <c r="A1074">
        <v>1073</v>
      </c>
      <c r="B1074">
        <v>175</v>
      </c>
      <c r="C1074">
        <v>1300</v>
      </c>
      <c r="D1074" t="s">
        <v>3932</v>
      </c>
      <c r="E1074" t="s">
        <v>3933</v>
      </c>
      <c r="F1074" t="s">
        <v>24</v>
      </c>
      <c r="G1074" t="s">
        <v>3943</v>
      </c>
      <c r="H1074" t="s">
        <v>3944</v>
      </c>
      <c r="I1074" t="s">
        <v>5</v>
      </c>
      <c r="K1074" t="s">
        <v>17</v>
      </c>
      <c r="L1074" t="s">
        <v>776</v>
      </c>
      <c r="N1074" t="s">
        <v>7</v>
      </c>
      <c r="O1074" t="s">
        <v>3945</v>
      </c>
      <c r="P1074" t="s">
        <v>3946</v>
      </c>
      <c r="Q1074">
        <v>32</v>
      </c>
      <c r="R1074" t="s">
        <v>3947</v>
      </c>
      <c r="S1074">
        <v>30</v>
      </c>
      <c r="T1074" t="s">
        <v>3948</v>
      </c>
      <c r="U1074">
        <v>-1</v>
      </c>
      <c r="V1074">
        <v>-1</v>
      </c>
      <c r="W1074">
        <v>6.3387000000000002</v>
      </c>
      <c r="X1074" t="s">
        <v>3939</v>
      </c>
      <c r="Y1074" t="s">
        <v>3949</v>
      </c>
      <c r="Z1074">
        <v>22464</v>
      </c>
      <c r="AA1074" t="s">
        <v>11</v>
      </c>
      <c r="AC1074" t="s">
        <v>3952</v>
      </c>
      <c r="AD1074" t="s">
        <v>3953</v>
      </c>
      <c r="AE1074" s="1">
        <v>41845.932719907411</v>
      </c>
    </row>
    <row r="1075" spans="1:31" x14ac:dyDescent="0.15">
      <c r="A1075">
        <v>1074</v>
      </c>
      <c r="B1075">
        <v>175</v>
      </c>
      <c r="C1075">
        <v>1300</v>
      </c>
      <c r="D1075" t="s">
        <v>3932</v>
      </c>
      <c r="E1075" t="s">
        <v>3933</v>
      </c>
      <c r="F1075" t="s">
        <v>27</v>
      </c>
      <c r="G1075" t="s">
        <v>3954</v>
      </c>
      <c r="I1075" t="s">
        <v>5</v>
      </c>
      <c r="J1075" t="s">
        <v>456</v>
      </c>
      <c r="K1075" t="s">
        <v>17</v>
      </c>
      <c r="L1075" t="s">
        <v>3955</v>
      </c>
      <c r="M1075" t="s">
        <v>5</v>
      </c>
      <c r="N1075" t="s">
        <v>7</v>
      </c>
      <c r="P1075" t="s">
        <v>3956</v>
      </c>
      <c r="Q1075">
        <v>1</v>
      </c>
      <c r="R1075" t="s">
        <v>3957</v>
      </c>
      <c r="S1075">
        <v>30</v>
      </c>
      <c r="T1075" t="s">
        <v>5</v>
      </c>
      <c r="U1075">
        <v>-1</v>
      </c>
      <c r="V1075">
        <v>-1</v>
      </c>
      <c r="W1075">
        <v>6.3387000000000002</v>
      </c>
      <c r="Y1075" t="s">
        <v>3958</v>
      </c>
      <c r="Z1075">
        <v>40000</v>
      </c>
      <c r="AA1075" t="s">
        <v>11</v>
      </c>
      <c r="AB1075" t="s">
        <v>2403</v>
      </c>
      <c r="AC1075" t="s">
        <v>3959</v>
      </c>
      <c r="AD1075" t="s">
        <v>3960</v>
      </c>
      <c r="AE1075" s="1">
        <v>41845.932766203703</v>
      </c>
    </row>
    <row r="1076" spans="1:31" x14ac:dyDescent="0.15">
      <c r="A1076">
        <v>1075</v>
      </c>
      <c r="B1076">
        <v>175</v>
      </c>
      <c r="C1076">
        <v>1300</v>
      </c>
      <c r="D1076" t="s">
        <v>3932</v>
      </c>
      <c r="E1076" t="s">
        <v>3933</v>
      </c>
      <c r="F1076" t="s">
        <v>36</v>
      </c>
      <c r="I1076" t="s">
        <v>5</v>
      </c>
      <c r="K1076" t="s">
        <v>5</v>
      </c>
      <c r="N1076" t="s">
        <v>7</v>
      </c>
      <c r="Q1076">
        <v>0</v>
      </c>
      <c r="S1076">
        <v>-1</v>
      </c>
      <c r="T1076" t="s">
        <v>5</v>
      </c>
      <c r="U1076">
        <v>-1</v>
      </c>
      <c r="V1076">
        <v>-1</v>
      </c>
      <c r="W1076">
        <v>6.3387000000000002</v>
      </c>
      <c r="Z1076">
        <v>-1</v>
      </c>
      <c r="AA1076" t="s">
        <v>11</v>
      </c>
      <c r="AC1076" t="s">
        <v>38</v>
      </c>
      <c r="AD1076" t="s">
        <v>52</v>
      </c>
      <c r="AE1076" s="1">
        <v>41845.93277777778</v>
      </c>
    </row>
    <row r="1077" spans="1:31" x14ac:dyDescent="0.15">
      <c r="A1077">
        <v>1076</v>
      </c>
      <c r="B1077">
        <v>175</v>
      </c>
      <c r="C1077">
        <v>1300</v>
      </c>
      <c r="D1077" t="s">
        <v>3932</v>
      </c>
      <c r="E1077" t="s">
        <v>3933</v>
      </c>
      <c r="F1077" t="s">
        <v>40</v>
      </c>
      <c r="G1077" t="s">
        <v>3961</v>
      </c>
      <c r="H1077" t="s">
        <v>3962</v>
      </c>
      <c r="I1077" t="s">
        <v>5</v>
      </c>
      <c r="K1077" t="s">
        <v>5</v>
      </c>
      <c r="N1077" t="s">
        <v>7</v>
      </c>
      <c r="O1077">
        <f>1-305-348-3969</f>
        <v>-4621</v>
      </c>
      <c r="P1077" t="s">
        <v>3963</v>
      </c>
      <c r="Q1077">
        <v>5</v>
      </c>
      <c r="R1077" t="s">
        <v>3964</v>
      </c>
      <c r="S1077">
        <v>-1</v>
      </c>
      <c r="T1077" t="s">
        <v>5</v>
      </c>
      <c r="U1077">
        <v>-1</v>
      </c>
      <c r="V1077">
        <v>150</v>
      </c>
      <c r="W1077">
        <v>6.3387000000000002</v>
      </c>
      <c r="Y1077">
        <f>1-305-348-2222</f>
        <v>-2874</v>
      </c>
      <c r="Z1077">
        <v>399</v>
      </c>
      <c r="AA1077" t="s">
        <v>11</v>
      </c>
      <c r="AC1077" t="s">
        <v>3965</v>
      </c>
      <c r="AD1077" t="s">
        <v>3966</v>
      </c>
      <c r="AE1077" s="1">
        <v>41845.932800925926</v>
      </c>
    </row>
    <row r="1078" spans="1:31" x14ac:dyDescent="0.15">
      <c r="A1078">
        <v>1077</v>
      </c>
      <c r="B1078">
        <v>175</v>
      </c>
      <c r="C1078">
        <v>1300</v>
      </c>
      <c r="D1078" t="s">
        <v>3932</v>
      </c>
      <c r="E1078" t="s">
        <v>3933</v>
      </c>
      <c r="F1078" t="s">
        <v>49</v>
      </c>
      <c r="G1078" t="s">
        <v>3943</v>
      </c>
      <c r="H1078" t="s">
        <v>3944</v>
      </c>
      <c r="I1078" t="s">
        <v>5</v>
      </c>
      <c r="K1078" t="s">
        <v>5</v>
      </c>
      <c r="N1078" t="s">
        <v>7</v>
      </c>
      <c r="O1078" t="s">
        <v>3945</v>
      </c>
      <c r="P1078" t="s">
        <v>3946</v>
      </c>
      <c r="Q1078">
        <v>44</v>
      </c>
      <c r="T1078" t="s">
        <v>5</v>
      </c>
      <c r="U1078">
        <v>-1</v>
      </c>
      <c r="V1078">
        <v>-1</v>
      </c>
      <c r="W1078">
        <v>6.3387000000000002</v>
      </c>
      <c r="Y1078" t="s">
        <v>3949</v>
      </c>
      <c r="Z1078">
        <v>-1</v>
      </c>
      <c r="AA1078" t="s">
        <v>11</v>
      </c>
      <c r="AC1078" t="s">
        <v>3967</v>
      </c>
      <c r="AD1078" t="s">
        <v>3968</v>
      </c>
      <c r="AE1078" s="1">
        <v>41845.932847222219</v>
      </c>
    </row>
    <row r="1079" spans="1:31" x14ac:dyDescent="0.15">
      <c r="A1079">
        <v>1078</v>
      </c>
      <c r="B1079">
        <v>175</v>
      </c>
      <c r="C1079">
        <v>1300</v>
      </c>
      <c r="D1079" t="s">
        <v>3932</v>
      </c>
      <c r="E1079" t="s">
        <v>3933</v>
      </c>
      <c r="F1079" t="s">
        <v>51</v>
      </c>
      <c r="I1079" t="s">
        <v>5</v>
      </c>
      <c r="K1079" t="s">
        <v>5</v>
      </c>
      <c r="N1079" t="s">
        <v>7</v>
      </c>
      <c r="Q1079">
        <v>0</v>
      </c>
      <c r="S1079">
        <v>-1</v>
      </c>
      <c r="T1079" t="s">
        <v>5</v>
      </c>
      <c r="U1079">
        <v>-1</v>
      </c>
      <c r="V1079">
        <v>-1</v>
      </c>
      <c r="W1079">
        <v>6.3387000000000002</v>
      </c>
      <c r="Z1079">
        <v>-1</v>
      </c>
      <c r="AA1079" t="s">
        <v>11</v>
      </c>
      <c r="AC1079" t="s">
        <v>38</v>
      </c>
      <c r="AD1079" t="s">
        <v>52</v>
      </c>
      <c r="AE1079" s="1">
        <v>41845.932858796295</v>
      </c>
    </row>
    <row r="1080" spans="1:31" x14ac:dyDescent="0.15">
      <c r="A1080">
        <v>1079</v>
      </c>
      <c r="B1080">
        <v>175</v>
      </c>
      <c r="C1080">
        <v>1300</v>
      </c>
      <c r="D1080" t="s">
        <v>3932</v>
      </c>
      <c r="E1080" t="s">
        <v>3933</v>
      </c>
      <c r="F1080" t="s">
        <v>53</v>
      </c>
      <c r="I1080" t="s">
        <v>5</v>
      </c>
      <c r="K1080" t="s">
        <v>5</v>
      </c>
      <c r="N1080" t="s">
        <v>7</v>
      </c>
      <c r="Q1080">
        <v>0</v>
      </c>
      <c r="S1080">
        <v>-1</v>
      </c>
      <c r="T1080" t="s">
        <v>5</v>
      </c>
      <c r="U1080">
        <v>-1</v>
      </c>
      <c r="V1080">
        <v>-1</v>
      </c>
      <c r="W1080">
        <v>6.3387000000000002</v>
      </c>
      <c r="Z1080">
        <v>-1</v>
      </c>
      <c r="AA1080" t="s">
        <v>11</v>
      </c>
      <c r="AC1080" t="s">
        <v>38</v>
      </c>
      <c r="AD1080" t="s">
        <v>52</v>
      </c>
      <c r="AE1080" s="1">
        <v>41845.932870370372</v>
      </c>
    </row>
    <row r="1081" spans="1:31" x14ac:dyDescent="0.15">
      <c r="A1081">
        <v>1080</v>
      </c>
      <c r="B1081">
        <v>175</v>
      </c>
      <c r="C1081">
        <v>1300</v>
      </c>
      <c r="D1081" t="s">
        <v>3932</v>
      </c>
      <c r="E1081" t="s">
        <v>3933</v>
      </c>
      <c r="F1081" t="s">
        <v>54</v>
      </c>
      <c r="I1081" t="s">
        <v>5</v>
      </c>
      <c r="K1081" t="s">
        <v>5</v>
      </c>
      <c r="N1081" t="s">
        <v>7</v>
      </c>
      <c r="Q1081">
        <v>0</v>
      </c>
      <c r="S1081">
        <v>-1</v>
      </c>
      <c r="T1081" t="s">
        <v>5</v>
      </c>
      <c r="U1081">
        <v>-1</v>
      </c>
      <c r="V1081">
        <v>-1</v>
      </c>
      <c r="W1081">
        <v>6.3387000000000002</v>
      </c>
      <c r="Z1081">
        <v>-1</v>
      </c>
      <c r="AA1081" t="s">
        <v>11</v>
      </c>
      <c r="AC1081" t="s">
        <v>38</v>
      </c>
      <c r="AD1081" t="s">
        <v>52</v>
      </c>
      <c r="AE1081" s="1">
        <v>41845.932893518519</v>
      </c>
    </row>
    <row r="1082" spans="1:31" x14ac:dyDescent="0.15">
      <c r="A1082">
        <v>1081</v>
      </c>
      <c r="B1082">
        <v>175</v>
      </c>
      <c r="C1082">
        <v>4094</v>
      </c>
      <c r="D1082" t="s">
        <v>3969</v>
      </c>
      <c r="E1082" t="s">
        <v>3970</v>
      </c>
      <c r="F1082" t="s">
        <v>2</v>
      </c>
      <c r="G1082" t="s">
        <v>3971</v>
      </c>
      <c r="H1082" t="s">
        <v>3972</v>
      </c>
      <c r="I1082" t="s">
        <v>5</v>
      </c>
      <c r="K1082" t="s">
        <v>6</v>
      </c>
      <c r="L1082" t="s">
        <v>3973</v>
      </c>
      <c r="N1082" t="s">
        <v>7</v>
      </c>
      <c r="O1082" t="s">
        <v>3974</v>
      </c>
      <c r="P1082" t="s">
        <v>3975</v>
      </c>
      <c r="Q1082">
        <v>80</v>
      </c>
      <c r="R1082" t="s">
        <v>3976</v>
      </c>
      <c r="S1082">
        <v>50</v>
      </c>
      <c r="T1082" t="s">
        <v>3977</v>
      </c>
      <c r="U1082">
        <v>-1</v>
      </c>
      <c r="V1082">
        <v>-1</v>
      </c>
      <c r="W1082">
        <v>6.3387000000000002</v>
      </c>
      <c r="X1082" t="s">
        <v>3978</v>
      </c>
      <c r="Y1082" t="s">
        <v>3979</v>
      </c>
      <c r="Z1082">
        <v>33932</v>
      </c>
      <c r="AA1082" t="s">
        <v>11</v>
      </c>
      <c r="AC1082" t="s">
        <v>3980</v>
      </c>
      <c r="AD1082" t="s">
        <v>3981</v>
      </c>
      <c r="AE1082" s="1">
        <v>41845.933055555557</v>
      </c>
    </row>
    <row r="1083" spans="1:31" x14ac:dyDescent="0.15">
      <c r="A1083">
        <v>1082</v>
      </c>
      <c r="B1083">
        <v>175</v>
      </c>
      <c r="C1083">
        <v>4094</v>
      </c>
      <c r="D1083" t="s">
        <v>3969</v>
      </c>
      <c r="E1083" t="s">
        <v>3970</v>
      </c>
      <c r="F1083" t="s">
        <v>14</v>
      </c>
      <c r="G1083" t="s">
        <v>3982</v>
      </c>
      <c r="H1083" t="s">
        <v>3983</v>
      </c>
      <c r="I1083" t="s">
        <v>5</v>
      </c>
      <c r="K1083" t="s">
        <v>17</v>
      </c>
      <c r="L1083" t="s">
        <v>3984</v>
      </c>
      <c r="N1083" t="s">
        <v>7</v>
      </c>
      <c r="O1083" t="s">
        <v>3985</v>
      </c>
      <c r="P1083" t="s">
        <v>3986</v>
      </c>
      <c r="Q1083">
        <v>63</v>
      </c>
      <c r="R1083" t="s">
        <v>816</v>
      </c>
      <c r="S1083">
        <v>50</v>
      </c>
      <c r="T1083" t="s">
        <v>3987</v>
      </c>
      <c r="U1083">
        <v>-1</v>
      </c>
      <c r="V1083">
        <v>-1</v>
      </c>
      <c r="W1083">
        <v>6.3387000000000002</v>
      </c>
      <c r="X1083" t="s">
        <v>3988</v>
      </c>
      <c r="Y1083" t="s">
        <v>3989</v>
      </c>
      <c r="Z1083">
        <v>37236</v>
      </c>
      <c r="AA1083" t="s">
        <v>11</v>
      </c>
      <c r="AC1083" t="s">
        <v>3990</v>
      </c>
      <c r="AD1083" t="s">
        <v>3991</v>
      </c>
      <c r="AE1083" s="1">
        <v>41845.933136574073</v>
      </c>
    </row>
    <row r="1084" spans="1:31" x14ac:dyDescent="0.15">
      <c r="A1084">
        <v>1083</v>
      </c>
      <c r="B1084">
        <v>175</v>
      </c>
      <c r="C1084">
        <v>4094</v>
      </c>
      <c r="D1084" t="s">
        <v>3969</v>
      </c>
      <c r="E1084" t="s">
        <v>3970</v>
      </c>
      <c r="F1084" t="s">
        <v>24</v>
      </c>
      <c r="G1084" t="s">
        <v>3982</v>
      </c>
      <c r="H1084" t="s">
        <v>3983</v>
      </c>
      <c r="I1084" t="s">
        <v>5</v>
      </c>
      <c r="K1084" t="s">
        <v>17</v>
      </c>
      <c r="L1084" t="s">
        <v>3984</v>
      </c>
      <c r="N1084" t="s">
        <v>7</v>
      </c>
      <c r="O1084" t="s">
        <v>3985</v>
      </c>
      <c r="P1084" t="s">
        <v>3986</v>
      </c>
      <c r="Q1084">
        <v>6</v>
      </c>
      <c r="R1084" t="s">
        <v>816</v>
      </c>
      <c r="S1084">
        <v>50</v>
      </c>
      <c r="T1084" t="s">
        <v>3987</v>
      </c>
      <c r="U1084">
        <v>-1</v>
      </c>
      <c r="V1084">
        <v>-1</v>
      </c>
      <c r="W1084">
        <v>6.3387000000000002</v>
      </c>
      <c r="X1084" t="s">
        <v>3988</v>
      </c>
      <c r="Y1084" t="s">
        <v>3989</v>
      </c>
      <c r="Z1084">
        <v>37236</v>
      </c>
      <c r="AA1084" t="s">
        <v>11</v>
      </c>
      <c r="AC1084" t="s">
        <v>3992</v>
      </c>
      <c r="AD1084" t="s">
        <v>3993</v>
      </c>
      <c r="AE1084" s="1">
        <v>41845.933194444442</v>
      </c>
    </row>
    <row r="1085" spans="1:31" x14ac:dyDescent="0.15">
      <c r="A1085">
        <v>1084</v>
      </c>
      <c r="B1085">
        <v>175</v>
      </c>
      <c r="C1085">
        <v>4094</v>
      </c>
      <c r="D1085" t="s">
        <v>3969</v>
      </c>
      <c r="E1085" t="s">
        <v>3970</v>
      </c>
      <c r="F1085" t="s">
        <v>27</v>
      </c>
      <c r="I1085" t="s">
        <v>5</v>
      </c>
      <c r="K1085" t="s">
        <v>5</v>
      </c>
      <c r="M1085" t="s">
        <v>5</v>
      </c>
      <c r="N1085" t="s">
        <v>7</v>
      </c>
      <c r="Q1085">
        <v>0</v>
      </c>
      <c r="S1085">
        <v>-1</v>
      </c>
      <c r="T1085" t="s">
        <v>5</v>
      </c>
      <c r="U1085">
        <v>-1</v>
      </c>
      <c r="V1085">
        <v>-1</v>
      </c>
      <c r="W1085">
        <v>6.3387000000000002</v>
      </c>
      <c r="Z1085">
        <v>-1</v>
      </c>
      <c r="AA1085" t="s">
        <v>11</v>
      </c>
      <c r="AC1085" t="s">
        <v>38</v>
      </c>
      <c r="AD1085" t="s">
        <v>531</v>
      </c>
      <c r="AE1085" s="1">
        <v>41845.933206018519</v>
      </c>
    </row>
    <row r="1086" spans="1:31" x14ac:dyDescent="0.15">
      <c r="A1086">
        <v>1085</v>
      </c>
      <c r="B1086">
        <v>175</v>
      </c>
      <c r="C1086">
        <v>4094</v>
      </c>
      <c r="D1086" t="s">
        <v>3969</v>
      </c>
      <c r="E1086" t="s">
        <v>3970</v>
      </c>
      <c r="F1086" t="s">
        <v>36</v>
      </c>
      <c r="G1086" t="s">
        <v>3971</v>
      </c>
      <c r="H1086" t="s">
        <v>3972</v>
      </c>
      <c r="I1086" t="s">
        <v>5</v>
      </c>
      <c r="K1086" t="s">
        <v>6</v>
      </c>
      <c r="L1086" t="s">
        <v>3973</v>
      </c>
      <c r="N1086" t="s">
        <v>7</v>
      </c>
      <c r="O1086" t="s">
        <v>3974</v>
      </c>
      <c r="P1086" t="s">
        <v>3975</v>
      </c>
      <c r="Q1086">
        <v>20</v>
      </c>
      <c r="R1086" t="s">
        <v>3976</v>
      </c>
      <c r="S1086">
        <v>50</v>
      </c>
      <c r="T1086" t="s">
        <v>3977</v>
      </c>
      <c r="U1086">
        <v>-1</v>
      </c>
      <c r="V1086">
        <v>-1</v>
      </c>
      <c r="W1086">
        <v>6.3387000000000002</v>
      </c>
      <c r="X1086" t="s">
        <v>3978</v>
      </c>
      <c r="Y1086" t="s">
        <v>3979</v>
      </c>
      <c r="Z1086">
        <v>31584</v>
      </c>
      <c r="AA1086" t="s">
        <v>11</v>
      </c>
      <c r="AC1086" t="s">
        <v>3994</v>
      </c>
      <c r="AD1086" t="s">
        <v>3995</v>
      </c>
      <c r="AE1086" s="1">
        <v>41845.933240740742</v>
      </c>
    </row>
    <row r="1087" spans="1:31" x14ac:dyDescent="0.15">
      <c r="A1087">
        <v>1086</v>
      </c>
      <c r="B1087">
        <v>175</v>
      </c>
      <c r="C1087">
        <v>4094</v>
      </c>
      <c r="D1087" t="s">
        <v>3969</v>
      </c>
      <c r="E1087" t="s">
        <v>3970</v>
      </c>
      <c r="F1087" t="s">
        <v>40</v>
      </c>
      <c r="G1087" t="s">
        <v>3996</v>
      </c>
      <c r="H1087" t="s">
        <v>3997</v>
      </c>
      <c r="I1087" t="s">
        <v>5</v>
      </c>
      <c r="K1087" t="s">
        <v>5</v>
      </c>
      <c r="N1087" t="s">
        <v>7</v>
      </c>
      <c r="O1087" t="s">
        <v>3974</v>
      </c>
      <c r="P1087" t="s">
        <v>3998</v>
      </c>
      <c r="Q1087">
        <v>1</v>
      </c>
      <c r="R1087" t="s">
        <v>3999</v>
      </c>
      <c r="S1087">
        <v>-1</v>
      </c>
      <c r="T1087" t="s">
        <v>4000</v>
      </c>
      <c r="U1087">
        <v>-1</v>
      </c>
      <c r="V1087">
        <v>-1</v>
      </c>
      <c r="W1087">
        <v>6.3387000000000002</v>
      </c>
      <c r="Y1087" t="s">
        <v>3979</v>
      </c>
      <c r="Z1087">
        <v>380</v>
      </c>
      <c r="AA1087" t="s">
        <v>11</v>
      </c>
      <c r="AC1087" t="s">
        <v>4001</v>
      </c>
      <c r="AD1087" t="s">
        <v>4002</v>
      </c>
      <c r="AE1087" s="1">
        <v>41845.933275462965</v>
      </c>
    </row>
    <row r="1088" spans="1:31" x14ac:dyDescent="0.15">
      <c r="A1088">
        <v>1087</v>
      </c>
      <c r="B1088">
        <v>175</v>
      </c>
      <c r="C1088">
        <v>4094</v>
      </c>
      <c r="D1088" t="s">
        <v>3969</v>
      </c>
      <c r="E1088" t="s">
        <v>3970</v>
      </c>
      <c r="F1088" t="s">
        <v>49</v>
      </c>
      <c r="G1088" t="s">
        <v>4003</v>
      </c>
      <c r="H1088" t="s">
        <v>3983</v>
      </c>
      <c r="I1088" t="s">
        <v>5</v>
      </c>
      <c r="K1088" t="s">
        <v>5</v>
      </c>
      <c r="N1088" t="s">
        <v>7</v>
      </c>
      <c r="O1088" t="s">
        <v>3985</v>
      </c>
      <c r="P1088" t="s">
        <v>3986</v>
      </c>
      <c r="Q1088">
        <v>14</v>
      </c>
      <c r="T1088" t="s">
        <v>5</v>
      </c>
      <c r="U1088">
        <v>-1</v>
      </c>
      <c r="V1088">
        <v>-1</v>
      </c>
      <c r="W1088">
        <v>6.3387000000000002</v>
      </c>
      <c r="X1088" t="s">
        <v>3988</v>
      </c>
      <c r="Y1088" t="s">
        <v>3989</v>
      </c>
      <c r="Z1088">
        <v>37236</v>
      </c>
      <c r="AA1088" t="s">
        <v>11</v>
      </c>
      <c r="AC1088" t="s">
        <v>4004</v>
      </c>
      <c r="AD1088" t="s">
        <v>4005</v>
      </c>
      <c r="AE1088" s="1">
        <v>41845.933298611111</v>
      </c>
    </row>
    <row r="1089" spans="1:31" x14ac:dyDescent="0.15">
      <c r="A1089">
        <v>1088</v>
      </c>
      <c r="B1089">
        <v>175</v>
      </c>
      <c r="C1089">
        <v>4094</v>
      </c>
      <c r="D1089" t="s">
        <v>3969</v>
      </c>
      <c r="E1089" t="s">
        <v>3970</v>
      </c>
      <c r="F1089" t="s">
        <v>51</v>
      </c>
      <c r="I1089" t="s">
        <v>5</v>
      </c>
      <c r="K1089" t="s">
        <v>5</v>
      </c>
      <c r="N1089" t="s">
        <v>7</v>
      </c>
      <c r="Q1089">
        <v>0</v>
      </c>
      <c r="S1089">
        <v>-1</v>
      </c>
      <c r="T1089" t="s">
        <v>5</v>
      </c>
      <c r="U1089">
        <v>-1</v>
      </c>
      <c r="V1089">
        <v>-1</v>
      </c>
      <c r="W1089">
        <v>6.3387000000000002</v>
      </c>
      <c r="Z1089">
        <v>-1</v>
      </c>
      <c r="AA1089" t="s">
        <v>11</v>
      </c>
      <c r="AC1089" t="s">
        <v>38</v>
      </c>
      <c r="AD1089" t="s">
        <v>4006</v>
      </c>
      <c r="AE1089" s="1">
        <v>41845.933321759258</v>
      </c>
    </row>
    <row r="1090" spans="1:31" x14ac:dyDescent="0.15">
      <c r="A1090">
        <v>1089</v>
      </c>
      <c r="B1090">
        <v>175</v>
      </c>
      <c r="C1090">
        <v>4094</v>
      </c>
      <c r="D1090" t="s">
        <v>3969</v>
      </c>
      <c r="E1090" t="s">
        <v>3970</v>
      </c>
      <c r="F1090" t="s">
        <v>53</v>
      </c>
      <c r="I1090" t="s">
        <v>5</v>
      </c>
      <c r="K1090" t="s">
        <v>5</v>
      </c>
      <c r="N1090" t="s">
        <v>7</v>
      </c>
      <c r="Q1090">
        <v>0</v>
      </c>
      <c r="S1090">
        <v>-1</v>
      </c>
      <c r="T1090" t="s">
        <v>5</v>
      </c>
      <c r="U1090">
        <v>-1</v>
      </c>
      <c r="V1090">
        <v>-1</v>
      </c>
      <c r="W1090">
        <v>6.3387000000000002</v>
      </c>
      <c r="Z1090">
        <v>-1</v>
      </c>
      <c r="AA1090" t="s">
        <v>11</v>
      </c>
      <c r="AC1090" t="s">
        <v>38</v>
      </c>
      <c r="AD1090" t="s">
        <v>52</v>
      </c>
      <c r="AE1090" s="1">
        <v>41845.933321759258</v>
      </c>
    </row>
    <row r="1091" spans="1:31" x14ac:dyDescent="0.15">
      <c r="A1091">
        <v>1090</v>
      </c>
      <c r="B1091">
        <v>175</v>
      </c>
      <c r="C1091">
        <v>4094</v>
      </c>
      <c r="D1091" t="s">
        <v>3969</v>
      </c>
      <c r="E1091" t="s">
        <v>3970</v>
      </c>
      <c r="F1091" t="s">
        <v>54</v>
      </c>
      <c r="I1091" t="s">
        <v>5</v>
      </c>
      <c r="K1091" t="s">
        <v>5</v>
      </c>
      <c r="N1091" t="s">
        <v>7</v>
      </c>
      <c r="Q1091">
        <v>0</v>
      </c>
      <c r="S1091">
        <v>-1</v>
      </c>
      <c r="T1091" t="s">
        <v>5</v>
      </c>
      <c r="U1091">
        <v>-1</v>
      </c>
      <c r="V1091">
        <v>-1</v>
      </c>
      <c r="W1091">
        <v>6.3387000000000002</v>
      </c>
      <c r="Z1091">
        <v>-1</v>
      </c>
      <c r="AA1091" t="s">
        <v>11</v>
      </c>
      <c r="AC1091" t="s">
        <v>38</v>
      </c>
      <c r="AD1091" t="s">
        <v>52</v>
      </c>
      <c r="AE1091" s="1">
        <v>41845.933344907404</v>
      </c>
    </row>
    <row r="1092" spans="1:31" x14ac:dyDescent="0.15">
      <c r="A1092">
        <v>1091</v>
      </c>
      <c r="B1092">
        <v>175</v>
      </c>
      <c r="C1092">
        <v>4804</v>
      </c>
      <c r="D1092" t="s">
        <v>4007</v>
      </c>
      <c r="E1092" t="s">
        <v>4008</v>
      </c>
      <c r="F1092" t="s">
        <v>2</v>
      </c>
      <c r="G1092" t="s">
        <v>4009</v>
      </c>
      <c r="H1092" t="s">
        <v>4010</v>
      </c>
      <c r="I1092" t="s">
        <v>5</v>
      </c>
      <c r="J1092" t="s">
        <v>456</v>
      </c>
      <c r="K1092" t="s">
        <v>6</v>
      </c>
      <c r="L1092" t="s">
        <v>4011</v>
      </c>
      <c r="N1092" t="s">
        <v>7</v>
      </c>
      <c r="P1092" t="s">
        <v>4012</v>
      </c>
      <c r="Q1092">
        <v>92</v>
      </c>
      <c r="R1092" t="s">
        <v>4013</v>
      </c>
      <c r="S1092">
        <v>-1</v>
      </c>
      <c r="T1092" t="s">
        <v>5</v>
      </c>
      <c r="U1092">
        <v>-1</v>
      </c>
      <c r="V1092">
        <v>-1</v>
      </c>
      <c r="W1092">
        <v>6.3387000000000002</v>
      </c>
      <c r="X1092" t="s">
        <v>4014</v>
      </c>
      <c r="Y1092" t="s">
        <v>4015</v>
      </c>
      <c r="Z1092">
        <v>14550</v>
      </c>
      <c r="AA1092" t="s">
        <v>11</v>
      </c>
      <c r="AC1092" t="s">
        <v>4016</v>
      </c>
      <c r="AD1092" t="s">
        <v>4017</v>
      </c>
      <c r="AE1092" s="1">
        <v>41845.933483796296</v>
      </c>
    </row>
    <row r="1093" spans="1:31" x14ac:dyDescent="0.15">
      <c r="A1093">
        <v>1092</v>
      </c>
      <c r="B1093">
        <v>175</v>
      </c>
      <c r="C1093">
        <v>4804</v>
      </c>
      <c r="D1093" t="s">
        <v>4007</v>
      </c>
      <c r="E1093" t="s">
        <v>4008</v>
      </c>
      <c r="F1093" t="s">
        <v>14</v>
      </c>
      <c r="G1093" t="s">
        <v>4009</v>
      </c>
      <c r="H1093" t="s">
        <v>4010</v>
      </c>
      <c r="I1093" t="s">
        <v>5</v>
      </c>
      <c r="J1093" t="s">
        <v>2388</v>
      </c>
      <c r="K1093" t="s">
        <v>17</v>
      </c>
      <c r="L1093" t="s">
        <v>4018</v>
      </c>
      <c r="N1093" t="s">
        <v>7</v>
      </c>
      <c r="P1093" t="s">
        <v>4012</v>
      </c>
      <c r="Q1093">
        <v>80</v>
      </c>
      <c r="R1093" t="s">
        <v>4019</v>
      </c>
      <c r="S1093">
        <v>-1</v>
      </c>
      <c r="T1093" t="s">
        <v>5</v>
      </c>
      <c r="U1093">
        <v>-1</v>
      </c>
      <c r="V1093">
        <v>-1</v>
      </c>
      <c r="W1093">
        <v>6.3387000000000002</v>
      </c>
      <c r="X1093" t="s">
        <v>4014</v>
      </c>
      <c r="Y1093" t="s">
        <v>4015</v>
      </c>
      <c r="Z1093">
        <v>12792</v>
      </c>
      <c r="AA1093" t="s">
        <v>11</v>
      </c>
      <c r="AC1093" t="s">
        <v>4020</v>
      </c>
      <c r="AD1093" t="s">
        <v>4021</v>
      </c>
      <c r="AE1093" s="1">
        <v>41845.933518518519</v>
      </c>
    </row>
    <row r="1094" spans="1:31" x14ac:dyDescent="0.15">
      <c r="A1094">
        <v>1093</v>
      </c>
      <c r="B1094">
        <v>175</v>
      </c>
      <c r="C1094">
        <v>4804</v>
      </c>
      <c r="D1094" t="s">
        <v>4007</v>
      </c>
      <c r="E1094" t="s">
        <v>4008</v>
      </c>
      <c r="F1094" t="s">
        <v>24</v>
      </c>
      <c r="G1094" t="s">
        <v>4009</v>
      </c>
      <c r="H1094" t="s">
        <v>4010</v>
      </c>
      <c r="I1094" t="s">
        <v>5</v>
      </c>
      <c r="J1094" t="s">
        <v>2388</v>
      </c>
      <c r="K1094" t="s">
        <v>17</v>
      </c>
      <c r="L1094" t="s">
        <v>4018</v>
      </c>
      <c r="N1094" t="s">
        <v>7</v>
      </c>
      <c r="P1094" t="s">
        <v>4012</v>
      </c>
      <c r="Q1094">
        <v>22</v>
      </c>
      <c r="R1094" t="s">
        <v>4019</v>
      </c>
      <c r="S1094">
        <v>-1</v>
      </c>
      <c r="T1094" t="s">
        <v>5</v>
      </c>
      <c r="U1094">
        <v>-1</v>
      </c>
      <c r="V1094">
        <v>-1</v>
      </c>
      <c r="W1094">
        <v>6.3387000000000002</v>
      </c>
      <c r="X1094" t="s">
        <v>4014</v>
      </c>
      <c r="Y1094" t="s">
        <v>4015</v>
      </c>
      <c r="Z1094">
        <v>12792</v>
      </c>
      <c r="AA1094" t="s">
        <v>11</v>
      </c>
      <c r="AC1094" t="s">
        <v>4022</v>
      </c>
      <c r="AD1094" t="s">
        <v>4023</v>
      </c>
      <c r="AE1094" s="1">
        <v>41845.933541666665</v>
      </c>
    </row>
    <row r="1095" spans="1:31" x14ac:dyDescent="0.15">
      <c r="A1095">
        <v>1094</v>
      </c>
      <c r="B1095">
        <v>175</v>
      </c>
      <c r="C1095">
        <v>4804</v>
      </c>
      <c r="D1095" t="s">
        <v>4007</v>
      </c>
      <c r="E1095" t="s">
        <v>4008</v>
      </c>
      <c r="F1095" t="s">
        <v>27</v>
      </c>
      <c r="G1095" t="s">
        <v>4024</v>
      </c>
      <c r="I1095" t="s">
        <v>5</v>
      </c>
      <c r="J1095" t="s">
        <v>1019</v>
      </c>
      <c r="K1095" t="s">
        <v>17</v>
      </c>
      <c r="L1095" t="s">
        <v>4018</v>
      </c>
      <c r="M1095" t="s">
        <v>5</v>
      </c>
      <c r="N1095" t="s">
        <v>7</v>
      </c>
      <c r="O1095" t="s">
        <v>4025</v>
      </c>
      <c r="P1095" t="s">
        <v>4026</v>
      </c>
      <c r="Q1095">
        <v>4</v>
      </c>
      <c r="R1095" t="s">
        <v>4027</v>
      </c>
      <c r="S1095">
        <v>50</v>
      </c>
      <c r="T1095" t="s">
        <v>4028</v>
      </c>
      <c r="U1095">
        <v>-1</v>
      </c>
      <c r="V1095">
        <v>-1</v>
      </c>
      <c r="W1095">
        <v>6.3387000000000002</v>
      </c>
      <c r="Y1095" t="s">
        <v>4029</v>
      </c>
      <c r="Z1095">
        <v>33264</v>
      </c>
      <c r="AA1095" t="s">
        <v>11</v>
      </c>
      <c r="AB1095" t="s">
        <v>1697</v>
      </c>
      <c r="AC1095" t="s">
        <v>4030</v>
      </c>
      <c r="AD1095" t="s">
        <v>4031</v>
      </c>
      <c r="AE1095" s="1">
        <v>41845.933564814812</v>
      </c>
    </row>
    <row r="1096" spans="1:31" x14ac:dyDescent="0.15">
      <c r="A1096">
        <v>1095</v>
      </c>
      <c r="B1096">
        <v>175</v>
      </c>
      <c r="C1096">
        <v>4804</v>
      </c>
      <c r="D1096" t="s">
        <v>4007</v>
      </c>
      <c r="E1096" t="s">
        <v>4008</v>
      </c>
      <c r="F1096" t="s">
        <v>36</v>
      </c>
      <c r="G1096" t="s">
        <v>4009</v>
      </c>
      <c r="H1096" t="s">
        <v>4010</v>
      </c>
      <c r="I1096" t="s">
        <v>5</v>
      </c>
      <c r="K1096" t="s">
        <v>6</v>
      </c>
      <c r="L1096" t="s">
        <v>4011</v>
      </c>
      <c r="N1096" t="s">
        <v>7</v>
      </c>
      <c r="P1096" t="s">
        <v>4012</v>
      </c>
      <c r="Q1096">
        <v>13</v>
      </c>
      <c r="R1096" t="s">
        <v>4013</v>
      </c>
      <c r="S1096">
        <v>-1</v>
      </c>
      <c r="T1096" t="s">
        <v>5</v>
      </c>
      <c r="U1096">
        <v>-1</v>
      </c>
      <c r="V1096">
        <v>-1</v>
      </c>
      <c r="W1096">
        <v>6.3387000000000002</v>
      </c>
      <c r="X1096" t="s">
        <v>4014</v>
      </c>
      <c r="Y1096" t="s">
        <v>4015</v>
      </c>
      <c r="Z1096">
        <v>14550</v>
      </c>
      <c r="AA1096" t="s">
        <v>11</v>
      </c>
      <c r="AC1096" t="s">
        <v>4032</v>
      </c>
      <c r="AD1096" t="s">
        <v>4033</v>
      </c>
      <c r="AE1096" s="1">
        <v>41845.933587962965</v>
      </c>
    </row>
    <row r="1097" spans="1:31" x14ac:dyDescent="0.15">
      <c r="A1097">
        <v>1096</v>
      </c>
      <c r="B1097">
        <v>175</v>
      </c>
      <c r="C1097">
        <v>4804</v>
      </c>
      <c r="D1097" t="s">
        <v>4007</v>
      </c>
      <c r="E1097" t="s">
        <v>4008</v>
      </c>
      <c r="F1097" t="s">
        <v>40</v>
      </c>
      <c r="G1097" t="s">
        <v>4034</v>
      </c>
      <c r="H1097" t="s">
        <v>4035</v>
      </c>
      <c r="I1097" t="s">
        <v>312</v>
      </c>
      <c r="K1097" t="s">
        <v>6</v>
      </c>
      <c r="N1097" t="s">
        <v>7</v>
      </c>
      <c r="O1097" t="s">
        <v>4036</v>
      </c>
      <c r="P1097" t="s">
        <v>4037</v>
      </c>
      <c r="Q1097">
        <v>1</v>
      </c>
      <c r="R1097" t="s">
        <v>4038</v>
      </c>
      <c r="S1097">
        <v>150</v>
      </c>
      <c r="T1097" t="s">
        <v>5</v>
      </c>
      <c r="U1097">
        <v>-1</v>
      </c>
      <c r="V1097">
        <v>-1</v>
      </c>
      <c r="W1097">
        <v>6.3387000000000002</v>
      </c>
      <c r="Y1097" t="s">
        <v>4039</v>
      </c>
      <c r="Z1097">
        <v>425</v>
      </c>
      <c r="AA1097" t="s">
        <v>11</v>
      </c>
      <c r="AC1097" t="s">
        <v>4040</v>
      </c>
      <c r="AD1097" t="s">
        <v>4041</v>
      </c>
      <c r="AE1097" s="1">
        <v>41845.933611111112</v>
      </c>
    </row>
    <row r="1098" spans="1:31" x14ac:dyDescent="0.15">
      <c r="A1098">
        <v>1097</v>
      </c>
      <c r="B1098">
        <v>175</v>
      </c>
      <c r="C1098">
        <v>4804</v>
      </c>
      <c r="D1098" t="s">
        <v>4007</v>
      </c>
      <c r="E1098" t="s">
        <v>4008</v>
      </c>
      <c r="F1098" t="s">
        <v>49</v>
      </c>
      <c r="G1098" t="s">
        <v>4009</v>
      </c>
      <c r="H1098" t="s">
        <v>4010</v>
      </c>
      <c r="I1098" t="s">
        <v>5</v>
      </c>
      <c r="K1098" t="s">
        <v>5</v>
      </c>
      <c r="N1098" t="s">
        <v>7</v>
      </c>
      <c r="P1098" t="s">
        <v>4012</v>
      </c>
      <c r="Q1098">
        <v>41</v>
      </c>
      <c r="T1098" t="s">
        <v>5</v>
      </c>
      <c r="U1098">
        <v>-1</v>
      </c>
      <c r="V1098">
        <v>-1</v>
      </c>
      <c r="W1098">
        <v>6.3387000000000002</v>
      </c>
      <c r="X1098" t="s">
        <v>4014</v>
      </c>
      <c r="Y1098" t="s">
        <v>4015</v>
      </c>
      <c r="Z1098">
        <v>12792</v>
      </c>
      <c r="AA1098" t="s">
        <v>11</v>
      </c>
      <c r="AC1098" t="s">
        <v>4042</v>
      </c>
      <c r="AD1098" t="s">
        <v>4043</v>
      </c>
      <c r="AE1098" s="1">
        <v>41845.933645833335</v>
      </c>
    </row>
    <row r="1099" spans="1:31" x14ac:dyDescent="0.15">
      <c r="A1099">
        <v>1098</v>
      </c>
      <c r="B1099">
        <v>175</v>
      </c>
      <c r="C1099">
        <v>4804</v>
      </c>
      <c r="D1099" t="s">
        <v>4007</v>
      </c>
      <c r="E1099" t="s">
        <v>4008</v>
      </c>
      <c r="F1099" t="s">
        <v>51</v>
      </c>
      <c r="G1099" t="s">
        <v>4009</v>
      </c>
      <c r="H1099" t="s">
        <v>4010</v>
      </c>
      <c r="I1099" t="s">
        <v>5</v>
      </c>
      <c r="K1099" t="s">
        <v>5</v>
      </c>
      <c r="N1099" t="s">
        <v>7</v>
      </c>
      <c r="P1099" t="s">
        <v>4012</v>
      </c>
      <c r="Q1099">
        <v>3</v>
      </c>
      <c r="S1099">
        <v>-1</v>
      </c>
      <c r="T1099" t="s">
        <v>5</v>
      </c>
      <c r="U1099">
        <v>-1</v>
      </c>
      <c r="V1099">
        <v>-1</v>
      </c>
      <c r="W1099">
        <v>6.3387000000000002</v>
      </c>
      <c r="Y1099" t="s">
        <v>4015</v>
      </c>
      <c r="Z1099">
        <v>-1</v>
      </c>
      <c r="AA1099" t="s">
        <v>11</v>
      </c>
      <c r="AC1099" t="s">
        <v>4044</v>
      </c>
      <c r="AD1099" t="s">
        <v>4045</v>
      </c>
      <c r="AE1099" s="1">
        <v>41845.933657407404</v>
      </c>
    </row>
    <row r="1100" spans="1:31" x14ac:dyDescent="0.15">
      <c r="A1100">
        <v>1099</v>
      </c>
      <c r="B1100">
        <v>175</v>
      </c>
      <c r="C1100">
        <v>4804</v>
      </c>
      <c r="D1100" t="s">
        <v>4007</v>
      </c>
      <c r="E1100" t="s">
        <v>4008</v>
      </c>
      <c r="F1100" t="s">
        <v>53</v>
      </c>
      <c r="I1100" t="s">
        <v>5</v>
      </c>
      <c r="K1100" t="s">
        <v>5</v>
      </c>
      <c r="N1100" t="s">
        <v>7</v>
      </c>
      <c r="Q1100">
        <v>0</v>
      </c>
      <c r="S1100">
        <v>-1</v>
      </c>
      <c r="T1100" t="s">
        <v>5</v>
      </c>
      <c r="U1100">
        <v>-1</v>
      </c>
      <c r="V1100">
        <v>-1</v>
      </c>
      <c r="W1100">
        <v>6.3387000000000002</v>
      </c>
      <c r="Z1100">
        <v>-1</v>
      </c>
      <c r="AA1100" t="s">
        <v>11</v>
      </c>
      <c r="AC1100" t="s">
        <v>38</v>
      </c>
      <c r="AD1100" t="s">
        <v>52</v>
      </c>
      <c r="AE1100" s="1">
        <v>41845.933668981481</v>
      </c>
    </row>
    <row r="1101" spans="1:31" x14ac:dyDescent="0.15">
      <c r="A1101">
        <v>1100</v>
      </c>
      <c r="B1101">
        <v>175</v>
      </c>
      <c r="C1101">
        <v>4804</v>
      </c>
      <c r="D1101" t="s">
        <v>4007</v>
      </c>
      <c r="E1101" t="s">
        <v>4008</v>
      </c>
      <c r="F1101" t="s">
        <v>54</v>
      </c>
      <c r="I1101" t="s">
        <v>5</v>
      </c>
      <c r="K1101" t="s">
        <v>5</v>
      </c>
      <c r="N1101" t="s">
        <v>7</v>
      </c>
      <c r="Q1101">
        <v>0</v>
      </c>
      <c r="S1101">
        <v>-1</v>
      </c>
      <c r="T1101" t="s">
        <v>5</v>
      </c>
      <c r="U1101">
        <v>-1</v>
      </c>
      <c r="V1101">
        <v>-1</v>
      </c>
      <c r="W1101">
        <v>6.3387000000000002</v>
      </c>
      <c r="Z1101">
        <v>-1</v>
      </c>
      <c r="AA1101" t="s">
        <v>11</v>
      </c>
      <c r="AC1101" t="s">
        <v>38</v>
      </c>
      <c r="AD1101" t="s">
        <v>52</v>
      </c>
      <c r="AE1101" s="1">
        <v>41845.933680555558</v>
      </c>
    </row>
    <row r="1102" spans="1:31" x14ac:dyDescent="0.15">
      <c r="A1102">
        <v>1101</v>
      </c>
      <c r="B1102">
        <v>175</v>
      </c>
      <c r="C1102">
        <v>3108</v>
      </c>
      <c r="D1102" t="s">
        <v>4046</v>
      </c>
      <c r="E1102" t="s">
        <v>4047</v>
      </c>
      <c r="F1102" t="s">
        <v>2</v>
      </c>
      <c r="G1102" t="s">
        <v>4048</v>
      </c>
      <c r="H1102" t="s">
        <v>4049</v>
      </c>
      <c r="I1102" t="s">
        <v>5</v>
      </c>
      <c r="K1102" t="s">
        <v>6</v>
      </c>
      <c r="L1102" t="s">
        <v>4050</v>
      </c>
      <c r="N1102" t="s">
        <v>7</v>
      </c>
      <c r="P1102" t="s">
        <v>4051</v>
      </c>
      <c r="Q1102">
        <v>80</v>
      </c>
      <c r="R1102" t="s">
        <v>4052</v>
      </c>
      <c r="S1102">
        <v>-1</v>
      </c>
      <c r="T1102" t="s">
        <v>5</v>
      </c>
      <c r="U1102">
        <v>-1</v>
      </c>
      <c r="V1102">
        <v>-1</v>
      </c>
      <c r="W1102">
        <v>6.3387000000000002</v>
      </c>
      <c r="X1102" t="s">
        <v>4053</v>
      </c>
      <c r="Y1102">
        <f>1-313-577-3577</f>
        <v>-4466</v>
      </c>
      <c r="Z1102">
        <v>26508</v>
      </c>
      <c r="AA1102" t="s">
        <v>11</v>
      </c>
      <c r="AC1102" t="s">
        <v>4054</v>
      </c>
      <c r="AD1102" t="s">
        <v>4055</v>
      </c>
      <c r="AE1102" s="1">
        <v>41845.933831018519</v>
      </c>
    </row>
    <row r="1103" spans="1:31" x14ac:dyDescent="0.15">
      <c r="A1103">
        <v>1102</v>
      </c>
      <c r="B1103">
        <v>175</v>
      </c>
      <c r="C1103">
        <v>3108</v>
      </c>
      <c r="D1103" t="s">
        <v>4046</v>
      </c>
      <c r="E1103" t="s">
        <v>4047</v>
      </c>
      <c r="F1103" t="s">
        <v>14</v>
      </c>
      <c r="G1103" t="s">
        <v>4056</v>
      </c>
      <c r="H1103" t="s">
        <v>4057</v>
      </c>
      <c r="I1103" t="s">
        <v>5</v>
      </c>
      <c r="J1103" t="s">
        <v>2388</v>
      </c>
      <c r="K1103" t="s">
        <v>17</v>
      </c>
      <c r="L1103" t="s">
        <v>4058</v>
      </c>
      <c r="N1103" t="s">
        <v>7</v>
      </c>
      <c r="O1103">
        <f>1-313-577-131</f>
        <v>-1020</v>
      </c>
      <c r="P1103" t="s">
        <v>4059</v>
      </c>
      <c r="Q1103">
        <v>105</v>
      </c>
      <c r="R1103" t="s">
        <v>4060</v>
      </c>
      <c r="S1103">
        <v>-1</v>
      </c>
      <c r="T1103" t="s">
        <v>5</v>
      </c>
      <c r="U1103">
        <v>-1</v>
      </c>
      <c r="V1103">
        <v>-1</v>
      </c>
      <c r="W1103">
        <v>6.3387000000000002</v>
      </c>
      <c r="X1103" t="s">
        <v>4061</v>
      </c>
      <c r="Y1103">
        <f>1-313-577-4723</f>
        <v>-5612</v>
      </c>
      <c r="Z1103">
        <v>28808</v>
      </c>
      <c r="AA1103" t="s">
        <v>11</v>
      </c>
      <c r="AC1103" t="s">
        <v>4062</v>
      </c>
      <c r="AD1103" t="s">
        <v>4063</v>
      </c>
      <c r="AE1103" s="1">
        <v>41845.933888888889</v>
      </c>
    </row>
    <row r="1104" spans="1:31" x14ac:dyDescent="0.15">
      <c r="A1104">
        <v>1103</v>
      </c>
      <c r="B1104">
        <v>175</v>
      </c>
      <c r="C1104">
        <v>3108</v>
      </c>
      <c r="D1104" t="s">
        <v>4046</v>
      </c>
      <c r="E1104" t="s">
        <v>4047</v>
      </c>
      <c r="F1104" t="s">
        <v>24</v>
      </c>
      <c r="G1104" t="s">
        <v>4056</v>
      </c>
      <c r="H1104" t="s">
        <v>4057</v>
      </c>
      <c r="I1104" t="s">
        <v>5</v>
      </c>
      <c r="K1104" t="s">
        <v>17</v>
      </c>
      <c r="L1104" t="s">
        <v>4058</v>
      </c>
      <c r="N1104" t="s">
        <v>7</v>
      </c>
      <c r="O1104">
        <f>1-313-577-131</f>
        <v>-1020</v>
      </c>
      <c r="P1104" t="s">
        <v>4059</v>
      </c>
      <c r="Q1104">
        <v>51</v>
      </c>
      <c r="R1104" t="s">
        <v>4060</v>
      </c>
      <c r="S1104">
        <v>-1</v>
      </c>
      <c r="T1104" t="s">
        <v>5</v>
      </c>
      <c r="U1104">
        <v>-1</v>
      </c>
      <c r="V1104">
        <v>-1</v>
      </c>
      <c r="W1104">
        <v>6.3387000000000002</v>
      </c>
      <c r="X1104" t="s">
        <v>4061</v>
      </c>
      <c r="Y1104">
        <f>1-313-577-4723</f>
        <v>-5612</v>
      </c>
      <c r="Z1104">
        <v>28808</v>
      </c>
      <c r="AA1104" t="s">
        <v>11</v>
      </c>
      <c r="AC1104" t="s">
        <v>4064</v>
      </c>
      <c r="AD1104" t="s">
        <v>4065</v>
      </c>
      <c r="AE1104" s="1">
        <v>41845.933935185189</v>
      </c>
    </row>
    <row r="1105" spans="1:31" x14ac:dyDescent="0.15">
      <c r="A1105">
        <v>1104</v>
      </c>
      <c r="B1105">
        <v>175</v>
      </c>
      <c r="C1105">
        <v>3108</v>
      </c>
      <c r="D1105" t="s">
        <v>4046</v>
      </c>
      <c r="E1105" t="s">
        <v>4047</v>
      </c>
      <c r="F1105" t="s">
        <v>27</v>
      </c>
      <c r="I1105" t="s">
        <v>5</v>
      </c>
      <c r="K1105" t="s">
        <v>5</v>
      </c>
      <c r="M1105" t="s">
        <v>5</v>
      </c>
      <c r="N1105" t="s">
        <v>7</v>
      </c>
      <c r="Q1105">
        <v>0</v>
      </c>
      <c r="S1105">
        <v>-1</v>
      </c>
      <c r="T1105" t="s">
        <v>5</v>
      </c>
      <c r="U1105">
        <v>-1</v>
      </c>
      <c r="V1105">
        <v>-1</v>
      </c>
      <c r="W1105">
        <v>6.3387000000000002</v>
      </c>
      <c r="Z1105">
        <v>-1</v>
      </c>
      <c r="AA1105" t="s">
        <v>11</v>
      </c>
      <c r="AC1105" t="s">
        <v>38</v>
      </c>
      <c r="AD1105" t="s">
        <v>531</v>
      </c>
      <c r="AE1105" s="1">
        <v>41845.933981481481</v>
      </c>
    </row>
    <row r="1106" spans="1:31" x14ac:dyDescent="0.15">
      <c r="A1106">
        <v>1105</v>
      </c>
      <c r="B1106">
        <v>175</v>
      </c>
      <c r="C1106">
        <v>3108</v>
      </c>
      <c r="D1106" t="s">
        <v>4046</v>
      </c>
      <c r="E1106" t="s">
        <v>4047</v>
      </c>
      <c r="F1106" t="s">
        <v>36</v>
      </c>
      <c r="I1106" t="s">
        <v>5</v>
      </c>
      <c r="K1106" t="s">
        <v>5</v>
      </c>
      <c r="N1106" t="s">
        <v>7</v>
      </c>
      <c r="Q1106">
        <v>0</v>
      </c>
      <c r="S1106">
        <v>-1</v>
      </c>
      <c r="T1106" t="s">
        <v>5</v>
      </c>
      <c r="U1106">
        <v>-1</v>
      </c>
      <c r="V1106">
        <v>-1</v>
      </c>
      <c r="W1106">
        <v>6.3387000000000002</v>
      </c>
      <c r="Z1106">
        <v>-1</v>
      </c>
      <c r="AA1106" t="s">
        <v>11</v>
      </c>
      <c r="AC1106" t="s">
        <v>38</v>
      </c>
      <c r="AD1106" t="s">
        <v>52</v>
      </c>
      <c r="AE1106" s="1">
        <v>41845.933993055558</v>
      </c>
    </row>
    <row r="1107" spans="1:31" x14ac:dyDescent="0.15">
      <c r="A1107">
        <v>1106</v>
      </c>
      <c r="B1107">
        <v>175</v>
      </c>
      <c r="C1107">
        <v>3108</v>
      </c>
      <c r="D1107" t="s">
        <v>4046</v>
      </c>
      <c r="E1107" t="s">
        <v>4047</v>
      </c>
      <c r="F1107" t="s">
        <v>40</v>
      </c>
      <c r="G1107" t="s">
        <v>4066</v>
      </c>
      <c r="H1107" t="s">
        <v>4067</v>
      </c>
      <c r="I1107" t="s">
        <v>5</v>
      </c>
      <c r="K1107" t="s">
        <v>5</v>
      </c>
      <c r="N1107" t="s">
        <v>7</v>
      </c>
      <c r="O1107">
        <f>1-313-577-2738</f>
        <v>-3627</v>
      </c>
      <c r="P1107" t="s">
        <v>4068</v>
      </c>
      <c r="Q1107">
        <v>1</v>
      </c>
      <c r="R1107" t="s">
        <v>4069</v>
      </c>
      <c r="S1107">
        <v>-1</v>
      </c>
      <c r="T1107" t="s">
        <v>5</v>
      </c>
      <c r="U1107">
        <v>-1</v>
      </c>
      <c r="V1107">
        <v>-1</v>
      </c>
      <c r="W1107">
        <v>6.3387000000000002</v>
      </c>
      <c r="Y1107">
        <f>1-313-577-2729</f>
        <v>-3618</v>
      </c>
      <c r="Z1107">
        <v>609</v>
      </c>
      <c r="AA1107" t="s">
        <v>11</v>
      </c>
      <c r="AC1107" t="s">
        <v>4070</v>
      </c>
      <c r="AD1107" t="s">
        <v>4071</v>
      </c>
      <c r="AE1107" s="1">
        <v>41845.934016203704</v>
      </c>
    </row>
    <row r="1108" spans="1:31" x14ac:dyDescent="0.15">
      <c r="A1108">
        <v>1107</v>
      </c>
      <c r="B1108">
        <v>175</v>
      </c>
      <c r="C1108">
        <v>3108</v>
      </c>
      <c r="D1108" t="s">
        <v>4046</v>
      </c>
      <c r="E1108" t="s">
        <v>4047</v>
      </c>
      <c r="F1108" t="s">
        <v>49</v>
      </c>
      <c r="G1108" t="s">
        <v>4056</v>
      </c>
      <c r="H1108" t="s">
        <v>4057</v>
      </c>
      <c r="I1108" t="s">
        <v>5</v>
      </c>
      <c r="K1108" t="s">
        <v>5</v>
      </c>
      <c r="N1108" t="s">
        <v>7</v>
      </c>
      <c r="O1108">
        <f>1-313-577-131</f>
        <v>-1020</v>
      </c>
      <c r="P1108" t="s">
        <v>4059</v>
      </c>
      <c r="Q1108">
        <v>39</v>
      </c>
      <c r="T1108" t="s">
        <v>5</v>
      </c>
      <c r="U1108">
        <v>-1</v>
      </c>
      <c r="V1108">
        <v>-1</v>
      </c>
      <c r="W1108">
        <v>6.3387000000000002</v>
      </c>
      <c r="X1108" t="s">
        <v>4061</v>
      </c>
      <c r="Y1108">
        <f>1-313-577-4723</f>
        <v>-5612</v>
      </c>
      <c r="Z1108">
        <v>28808</v>
      </c>
      <c r="AA1108" t="s">
        <v>11</v>
      </c>
      <c r="AC1108" t="s">
        <v>4072</v>
      </c>
      <c r="AD1108" t="s">
        <v>4073</v>
      </c>
      <c r="AE1108" s="1">
        <v>41845.934050925927</v>
      </c>
    </row>
    <row r="1109" spans="1:31" x14ac:dyDescent="0.15">
      <c r="A1109">
        <v>1108</v>
      </c>
      <c r="B1109">
        <v>175</v>
      </c>
      <c r="C1109">
        <v>3108</v>
      </c>
      <c r="D1109" t="s">
        <v>4046</v>
      </c>
      <c r="E1109" t="s">
        <v>4047</v>
      </c>
      <c r="F1109" t="s">
        <v>51</v>
      </c>
      <c r="I1109" t="s">
        <v>5</v>
      </c>
      <c r="K1109" t="s">
        <v>5</v>
      </c>
      <c r="N1109" t="s">
        <v>7</v>
      </c>
      <c r="Q1109">
        <v>0</v>
      </c>
      <c r="S1109">
        <v>-1</v>
      </c>
      <c r="T1109" t="s">
        <v>5</v>
      </c>
      <c r="U1109">
        <v>-1</v>
      </c>
      <c r="V1109">
        <v>-1</v>
      </c>
      <c r="W1109">
        <v>6.3387000000000002</v>
      </c>
      <c r="Z1109">
        <v>-1</v>
      </c>
      <c r="AA1109" t="s">
        <v>11</v>
      </c>
      <c r="AC1109" t="s">
        <v>38</v>
      </c>
      <c r="AD1109" t="s">
        <v>52</v>
      </c>
      <c r="AE1109" s="1">
        <v>41845.934062499997</v>
      </c>
    </row>
    <row r="1110" spans="1:31" x14ac:dyDescent="0.15">
      <c r="A1110">
        <v>1109</v>
      </c>
      <c r="B1110">
        <v>175</v>
      </c>
      <c r="C1110">
        <v>3108</v>
      </c>
      <c r="D1110" t="s">
        <v>4046</v>
      </c>
      <c r="E1110" t="s">
        <v>4047</v>
      </c>
      <c r="F1110" t="s">
        <v>53</v>
      </c>
      <c r="I1110" t="s">
        <v>5</v>
      </c>
      <c r="K1110" t="s">
        <v>5</v>
      </c>
      <c r="N1110" t="s">
        <v>7</v>
      </c>
      <c r="Q1110">
        <v>0</v>
      </c>
      <c r="S1110">
        <v>-1</v>
      </c>
      <c r="T1110" t="s">
        <v>5</v>
      </c>
      <c r="U1110">
        <v>-1</v>
      </c>
      <c r="V1110">
        <v>-1</v>
      </c>
      <c r="W1110">
        <v>6.3387000000000002</v>
      </c>
      <c r="Z1110">
        <v>-1</v>
      </c>
      <c r="AA1110" t="s">
        <v>11</v>
      </c>
      <c r="AC1110" t="s">
        <v>38</v>
      </c>
      <c r="AD1110" t="s">
        <v>52</v>
      </c>
      <c r="AE1110" s="1">
        <v>41845.934074074074</v>
      </c>
    </row>
    <row r="1111" spans="1:31" x14ac:dyDescent="0.15">
      <c r="A1111">
        <v>1110</v>
      </c>
      <c r="B1111">
        <v>175</v>
      </c>
      <c r="C1111">
        <v>3108</v>
      </c>
      <c r="D1111" t="s">
        <v>4046</v>
      </c>
      <c r="E1111" t="s">
        <v>4047</v>
      </c>
      <c r="F1111" t="s">
        <v>54</v>
      </c>
      <c r="I1111" t="s">
        <v>5</v>
      </c>
      <c r="K1111" t="s">
        <v>5</v>
      </c>
      <c r="N1111" t="s">
        <v>7</v>
      </c>
      <c r="Q1111">
        <v>0</v>
      </c>
      <c r="S1111">
        <v>-1</v>
      </c>
      <c r="T1111" t="s">
        <v>5</v>
      </c>
      <c r="U1111">
        <v>-1</v>
      </c>
      <c r="V1111">
        <v>-1</v>
      </c>
      <c r="W1111">
        <v>6.3387000000000002</v>
      </c>
      <c r="Z1111">
        <v>-1</v>
      </c>
      <c r="AA1111" t="s">
        <v>11</v>
      </c>
      <c r="AC1111" t="s">
        <v>38</v>
      </c>
      <c r="AD1111" t="s">
        <v>52</v>
      </c>
      <c r="AE1111" s="1">
        <v>41845.93408564815</v>
      </c>
    </row>
    <row r="1112" spans="1:31" x14ac:dyDescent="0.15">
      <c r="A1112">
        <v>1111</v>
      </c>
      <c r="B1112">
        <v>175</v>
      </c>
      <c r="C1112">
        <v>1516</v>
      </c>
      <c r="D1112" t="s">
        <v>4074</v>
      </c>
      <c r="E1112" t="s">
        <v>4075</v>
      </c>
      <c r="F1112" t="s">
        <v>2</v>
      </c>
      <c r="G1112" t="s">
        <v>4076</v>
      </c>
      <c r="H1112" t="s">
        <v>4077</v>
      </c>
      <c r="I1112" t="s">
        <v>5</v>
      </c>
      <c r="K1112" t="s">
        <v>6</v>
      </c>
      <c r="L1112" t="s">
        <v>1608</v>
      </c>
      <c r="N1112" t="s">
        <v>7</v>
      </c>
      <c r="O1112" t="s">
        <v>4078</v>
      </c>
      <c r="P1112" t="s">
        <v>4079</v>
      </c>
      <c r="Q1112">
        <v>103</v>
      </c>
      <c r="R1112" t="s">
        <v>4080</v>
      </c>
      <c r="S1112">
        <v>30</v>
      </c>
      <c r="T1112" t="s">
        <v>449</v>
      </c>
      <c r="U1112">
        <v>-1</v>
      </c>
      <c r="V1112">
        <v>-1</v>
      </c>
      <c r="W1112">
        <v>6.3387000000000002</v>
      </c>
      <c r="X1112" t="s">
        <v>4081</v>
      </c>
      <c r="Y1112" t="s">
        <v>4082</v>
      </c>
      <c r="Z1112">
        <v>22202</v>
      </c>
      <c r="AA1112" t="s">
        <v>11</v>
      </c>
      <c r="AC1112" t="s">
        <v>4083</v>
      </c>
      <c r="AD1112" t="s">
        <v>4084</v>
      </c>
      <c r="AE1112" s="1">
        <v>41845.934224537035</v>
      </c>
    </row>
    <row r="1113" spans="1:31" x14ac:dyDescent="0.15">
      <c r="A1113">
        <v>1112</v>
      </c>
      <c r="B1113">
        <v>175</v>
      </c>
      <c r="C1113">
        <v>1516</v>
      </c>
      <c r="D1113" t="s">
        <v>4074</v>
      </c>
      <c r="E1113" t="s">
        <v>4075</v>
      </c>
      <c r="F1113" t="s">
        <v>14</v>
      </c>
      <c r="G1113" t="s">
        <v>4085</v>
      </c>
      <c r="H1113" t="s">
        <v>4086</v>
      </c>
      <c r="I1113" t="s">
        <v>5</v>
      </c>
      <c r="J1113" t="s">
        <v>456</v>
      </c>
      <c r="K1113" t="s">
        <v>17</v>
      </c>
      <c r="L1113" t="s">
        <v>4087</v>
      </c>
      <c r="N1113" t="s">
        <v>7</v>
      </c>
      <c r="P1113" t="s">
        <v>4088</v>
      </c>
      <c r="Q1113">
        <v>59</v>
      </c>
      <c r="R1113" t="s">
        <v>4089</v>
      </c>
      <c r="S1113">
        <v>30</v>
      </c>
      <c r="T1113" t="s">
        <v>3182</v>
      </c>
      <c r="U1113">
        <v>-1</v>
      </c>
      <c r="V1113">
        <v>-1</v>
      </c>
      <c r="W1113">
        <v>6.3387000000000002</v>
      </c>
      <c r="X1113" t="s">
        <v>4081</v>
      </c>
      <c r="Y1113" t="s">
        <v>4090</v>
      </c>
      <c r="Z1113">
        <v>24790</v>
      </c>
      <c r="AA1113" t="s">
        <v>11</v>
      </c>
      <c r="AC1113" t="s">
        <v>4091</v>
      </c>
      <c r="AD1113" t="s">
        <v>4092</v>
      </c>
      <c r="AE1113" s="1">
        <v>41845.934305555558</v>
      </c>
    </row>
    <row r="1114" spans="1:31" x14ac:dyDescent="0.15">
      <c r="A1114">
        <v>1113</v>
      </c>
      <c r="B1114">
        <v>175</v>
      </c>
      <c r="C1114">
        <v>1516</v>
      </c>
      <c r="D1114" t="s">
        <v>4074</v>
      </c>
      <c r="E1114" t="s">
        <v>4075</v>
      </c>
      <c r="F1114" t="s">
        <v>24</v>
      </c>
      <c r="G1114" t="s">
        <v>4085</v>
      </c>
      <c r="H1114" t="s">
        <v>4086</v>
      </c>
      <c r="I1114" t="s">
        <v>5</v>
      </c>
      <c r="J1114" t="s">
        <v>456</v>
      </c>
      <c r="K1114" t="s">
        <v>17</v>
      </c>
      <c r="L1114" t="s">
        <v>4087</v>
      </c>
      <c r="N1114" t="s">
        <v>7</v>
      </c>
      <c r="P1114" t="s">
        <v>4088</v>
      </c>
      <c r="Q1114">
        <v>30</v>
      </c>
      <c r="R1114" t="s">
        <v>4093</v>
      </c>
      <c r="S1114">
        <v>30</v>
      </c>
      <c r="T1114" t="s">
        <v>3182</v>
      </c>
      <c r="U1114">
        <v>-1</v>
      </c>
      <c r="V1114">
        <v>-1</v>
      </c>
      <c r="W1114">
        <v>6.3387000000000002</v>
      </c>
      <c r="X1114" t="s">
        <v>4081</v>
      </c>
      <c r="Y1114" t="s">
        <v>4090</v>
      </c>
      <c r="Z1114">
        <v>24790</v>
      </c>
      <c r="AA1114" t="s">
        <v>11</v>
      </c>
      <c r="AC1114" t="s">
        <v>4094</v>
      </c>
      <c r="AD1114" t="s">
        <v>4095</v>
      </c>
      <c r="AE1114" s="1">
        <v>41845.934340277781</v>
      </c>
    </row>
    <row r="1115" spans="1:31" x14ac:dyDescent="0.15">
      <c r="A1115">
        <v>1114</v>
      </c>
      <c r="B1115">
        <v>175</v>
      </c>
      <c r="C1115">
        <v>1516</v>
      </c>
      <c r="D1115" t="s">
        <v>4074</v>
      </c>
      <c r="E1115" t="s">
        <v>4075</v>
      </c>
      <c r="F1115" t="s">
        <v>27</v>
      </c>
      <c r="G1115" t="s">
        <v>4096</v>
      </c>
      <c r="I1115" t="s">
        <v>5</v>
      </c>
      <c r="K1115" t="s">
        <v>17</v>
      </c>
      <c r="L1115" t="s">
        <v>4097</v>
      </c>
      <c r="M1115" t="s">
        <v>5</v>
      </c>
      <c r="N1115" t="s">
        <v>7</v>
      </c>
      <c r="P1115" t="s">
        <v>4098</v>
      </c>
      <c r="Q1115">
        <v>1</v>
      </c>
      <c r="R1115" t="s">
        <v>2401</v>
      </c>
      <c r="S1115">
        <v>30</v>
      </c>
      <c r="T1115" t="s">
        <v>3276</v>
      </c>
      <c r="U1115">
        <v>-1</v>
      </c>
      <c r="V1115">
        <v>-1</v>
      </c>
      <c r="W1115">
        <v>6.3387000000000002</v>
      </c>
      <c r="Y1115" t="s">
        <v>4099</v>
      </c>
      <c r="Z1115">
        <v>24024</v>
      </c>
      <c r="AA1115" t="s">
        <v>11</v>
      </c>
      <c r="AB1115" t="s">
        <v>2403</v>
      </c>
      <c r="AC1115" t="s">
        <v>4100</v>
      </c>
      <c r="AD1115" t="s">
        <v>4101</v>
      </c>
      <c r="AE1115" s="1">
        <v>41845.934351851851</v>
      </c>
    </row>
    <row r="1116" spans="1:31" x14ac:dyDescent="0.15">
      <c r="A1116">
        <v>1115</v>
      </c>
      <c r="B1116">
        <v>175</v>
      </c>
      <c r="C1116">
        <v>1516</v>
      </c>
      <c r="D1116" t="s">
        <v>4074</v>
      </c>
      <c r="E1116" t="s">
        <v>4075</v>
      </c>
      <c r="F1116" t="s">
        <v>36</v>
      </c>
      <c r="G1116" t="s">
        <v>4076</v>
      </c>
      <c r="H1116" t="s">
        <v>4077</v>
      </c>
      <c r="I1116" t="s">
        <v>5</v>
      </c>
      <c r="K1116" t="s">
        <v>5</v>
      </c>
      <c r="N1116" t="s">
        <v>7</v>
      </c>
      <c r="O1116" t="s">
        <v>4078</v>
      </c>
      <c r="P1116" t="s">
        <v>4079</v>
      </c>
      <c r="Q1116">
        <v>36</v>
      </c>
      <c r="S1116">
        <v>30</v>
      </c>
      <c r="T1116" t="s">
        <v>5</v>
      </c>
      <c r="U1116">
        <v>-1</v>
      </c>
      <c r="V1116">
        <v>-1</v>
      </c>
      <c r="W1116">
        <v>6.3387000000000002</v>
      </c>
      <c r="Y1116" t="s">
        <v>4082</v>
      </c>
      <c r="Z1116">
        <v>22202</v>
      </c>
      <c r="AA1116" t="s">
        <v>11</v>
      </c>
      <c r="AC1116" t="s">
        <v>4102</v>
      </c>
      <c r="AD1116" t="s">
        <v>4103</v>
      </c>
      <c r="AE1116" s="1">
        <v>41845.93440972222</v>
      </c>
    </row>
    <row r="1117" spans="1:31" x14ac:dyDescent="0.15">
      <c r="A1117">
        <v>1116</v>
      </c>
      <c r="B1117">
        <v>175</v>
      </c>
      <c r="C1117">
        <v>1516</v>
      </c>
      <c r="D1117" t="s">
        <v>4074</v>
      </c>
      <c r="E1117" t="s">
        <v>4075</v>
      </c>
      <c r="F1117" t="s">
        <v>40</v>
      </c>
      <c r="G1117" t="s">
        <v>4104</v>
      </c>
      <c r="H1117" t="s">
        <v>4105</v>
      </c>
      <c r="I1117" t="s">
        <v>5</v>
      </c>
      <c r="K1117" t="s">
        <v>5</v>
      </c>
      <c r="N1117" t="s">
        <v>7</v>
      </c>
      <c r="O1117" t="s">
        <v>4106</v>
      </c>
      <c r="P1117" t="s">
        <v>4107</v>
      </c>
      <c r="Q1117">
        <v>1</v>
      </c>
      <c r="R1117" t="s">
        <v>4108</v>
      </c>
      <c r="S1117">
        <v>-1</v>
      </c>
      <c r="T1117" t="s">
        <v>5</v>
      </c>
      <c r="U1117">
        <v>-1</v>
      </c>
      <c r="V1117">
        <v>-1</v>
      </c>
      <c r="W1117">
        <v>6.3387000000000002</v>
      </c>
      <c r="Y1117" t="s">
        <v>4109</v>
      </c>
      <c r="Z1117">
        <v>242</v>
      </c>
      <c r="AA1117" t="s">
        <v>11</v>
      </c>
      <c r="AC1117" t="s">
        <v>4110</v>
      </c>
      <c r="AD1117" t="s">
        <v>4111</v>
      </c>
      <c r="AE1117" s="1">
        <v>41845.934432870374</v>
      </c>
    </row>
    <row r="1118" spans="1:31" x14ac:dyDescent="0.15">
      <c r="A1118">
        <v>1117</v>
      </c>
      <c r="B1118">
        <v>175</v>
      </c>
      <c r="C1118">
        <v>1516</v>
      </c>
      <c r="D1118" t="s">
        <v>4074</v>
      </c>
      <c r="E1118" t="s">
        <v>4075</v>
      </c>
      <c r="F1118" t="s">
        <v>49</v>
      </c>
      <c r="G1118" t="s">
        <v>4085</v>
      </c>
      <c r="H1118" t="s">
        <v>4086</v>
      </c>
      <c r="I1118" t="s">
        <v>5</v>
      </c>
      <c r="K1118" t="s">
        <v>5</v>
      </c>
      <c r="N1118" t="s">
        <v>7</v>
      </c>
      <c r="P1118" t="s">
        <v>4088</v>
      </c>
      <c r="Q1118">
        <v>67</v>
      </c>
      <c r="T1118" t="s">
        <v>5</v>
      </c>
      <c r="U1118">
        <v>-1</v>
      </c>
      <c r="V1118">
        <v>-1</v>
      </c>
      <c r="W1118">
        <v>6.3387000000000002</v>
      </c>
      <c r="X1118" t="s">
        <v>4081</v>
      </c>
      <c r="Y1118" t="s">
        <v>4090</v>
      </c>
      <c r="Z1118">
        <v>24790</v>
      </c>
      <c r="AA1118" t="s">
        <v>11</v>
      </c>
      <c r="AC1118" t="s">
        <v>4112</v>
      </c>
      <c r="AD1118" t="s">
        <v>4113</v>
      </c>
      <c r="AE1118" s="1">
        <v>41845.934479166666</v>
      </c>
    </row>
    <row r="1119" spans="1:31" x14ac:dyDescent="0.15">
      <c r="A1119">
        <v>1118</v>
      </c>
      <c r="B1119">
        <v>175</v>
      </c>
      <c r="C1119">
        <v>1516</v>
      </c>
      <c r="D1119" t="s">
        <v>4074</v>
      </c>
      <c r="E1119" t="s">
        <v>4075</v>
      </c>
      <c r="F1119" t="s">
        <v>51</v>
      </c>
      <c r="I1119" t="s">
        <v>5</v>
      </c>
      <c r="K1119" t="s">
        <v>5</v>
      </c>
      <c r="N1119" t="s">
        <v>7</v>
      </c>
      <c r="Q1119">
        <v>0</v>
      </c>
      <c r="S1119">
        <v>-1</v>
      </c>
      <c r="T1119" t="s">
        <v>5</v>
      </c>
      <c r="U1119">
        <v>-1</v>
      </c>
      <c r="V1119">
        <v>-1</v>
      </c>
      <c r="W1119">
        <v>6.3387000000000002</v>
      </c>
      <c r="Z1119">
        <v>-1</v>
      </c>
      <c r="AA1119" t="s">
        <v>11</v>
      </c>
      <c r="AC1119" t="s">
        <v>38</v>
      </c>
      <c r="AD1119" t="s">
        <v>52</v>
      </c>
      <c r="AE1119" s="1">
        <v>41845.934490740743</v>
      </c>
    </row>
    <row r="1120" spans="1:31" x14ac:dyDescent="0.15">
      <c r="A1120">
        <v>1119</v>
      </c>
      <c r="B1120">
        <v>175</v>
      </c>
      <c r="C1120">
        <v>1516</v>
      </c>
      <c r="D1120" t="s">
        <v>4074</v>
      </c>
      <c r="E1120" t="s">
        <v>4075</v>
      </c>
      <c r="F1120" t="s">
        <v>53</v>
      </c>
      <c r="I1120" t="s">
        <v>5</v>
      </c>
      <c r="K1120" t="s">
        <v>5</v>
      </c>
      <c r="N1120" t="s">
        <v>7</v>
      </c>
      <c r="Q1120">
        <v>0</v>
      </c>
      <c r="S1120">
        <v>-1</v>
      </c>
      <c r="T1120" t="s">
        <v>5</v>
      </c>
      <c r="U1120">
        <v>-1</v>
      </c>
      <c r="V1120">
        <v>-1</v>
      </c>
      <c r="W1120">
        <v>6.3387000000000002</v>
      </c>
      <c r="Z1120">
        <v>-1</v>
      </c>
      <c r="AA1120" t="s">
        <v>11</v>
      </c>
      <c r="AC1120" t="s">
        <v>38</v>
      </c>
      <c r="AD1120" t="s">
        <v>52</v>
      </c>
      <c r="AE1120" s="1">
        <v>41845.934502314813</v>
      </c>
    </row>
    <row r="1121" spans="1:31" x14ac:dyDescent="0.15">
      <c r="A1121">
        <v>1120</v>
      </c>
      <c r="B1121">
        <v>175</v>
      </c>
      <c r="C1121">
        <v>1516</v>
      </c>
      <c r="D1121" t="s">
        <v>4074</v>
      </c>
      <c r="E1121" t="s">
        <v>4075</v>
      </c>
      <c r="F1121" t="s">
        <v>54</v>
      </c>
      <c r="I1121" t="s">
        <v>5</v>
      </c>
      <c r="K1121" t="s">
        <v>5</v>
      </c>
      <c r="N1121" t="s">
        <v>7</v>
      </c>
      <c r="Q1121">
        <v>0</v>
      </c>
      <c r="S1121">
        <v>-1</v>
      </c>
      <c r="T1121" t="s">
        <v>5</v>
      </c>
      <c r="U1121">
        <v>-1</v>
      </c>
      <c r="V1121">
        <v>-1</v>
      </c>
      <c r="W1121">
        <v>6.3387000000000002</v>
      </c>
      <c r="Z1121">
        <v>-1</v>
      </c>
      <c r="AA1121" t="s">
        <v>11</v>
      </c>
      <c r="AC1121" t="s">
        <v>38</v>
      </c>
      <c r="AD1121" t="s">
        <v>52</v>
      </c>
      <c r="AE1121" s="1">
        <v>41845.934513888889</v>
      </c>
    </row>
    <row r="1122" spans="1:31" x14ac:dyDescent="0.15">
      <c r="A1122">
        <v>1121</v>
      </c>
      <c r="B1122">
        <v>175</v>
      </c>
      <c r="C1122">
        <v>2447</v>
      </c>
      <c r="D1122" t="s">
        <v>4114</v>
      </c>
      <c r="E1122" t="s">
        <v>4115</v>
      </c>
      <c r="F1122" t="s">
        <v>2</v>
      </c>
      <c r="G1122" t="s">
        <v>4116</v>
      </c>
      <c r="H1122" t="s">
        <v>4117</v>
      </c>
      <c r="I1122" t="s">
        <v>5</v>
      </c>
      <c r="K1122" t="s">
        <v>6</v>
      </c>
      <c r="L1122" t="s">
        <v>4118</v>
      </c>
      <c r="N1122" t="s">
        <v>7</v>
      </c>
      <c r="O1122" t="s">
        <v>4119</v>
      </c>
      <c r="P1122" t="s">
        <v>4120</v>
      </c>
      <c r="Q1122">
        <v>78</v>
      </c>
      <c r="R1122" t="s">
        <v>4121</v>
      </c>
      <c r="S1122">
        <v>40</v>
      </c>
      <c r="T1122" t="s">
        <v>5</v>
      </c>
      <c r="U1122">
        <v>-1</v>
      </c>
      <c r="V1122">
        <v>-1</v>
      </c>
      <c r="W1122">
        <v>6.3387000000000002</v>
      </c>
      <c r="X1122" t="s">
        <v>4122</v>
      </c>
      <c r="Y1122" t="s">
        <v>4123</v>
      </c>
      <c r="Z1122">
        <v>20424</v>
      </c>
      <c r="AA1122" t="s">
        <v>11</v>
      </c>
      <c r="AC1122" t="s">
        <v>4124</v>
      </c>
      <c r="AD1122" t="s">
        <v>4125</v>
      </c>
      <c r="AE1122" s="1">
        <v>41845.934791666667</v>
      </c>
    </row>
    <row r="1123" spans="1:31" x14ac:dyDescent="0.15">
      <c r="A1123">
        <v>1122</v>
      </c>
      <c r="B1123">
        <v>175</v>
      </c>
      <c r="C1123">
        <v>2447</v>
      </c>
      <c r="D1123" t="s">
        <v>4114</v>
      </c>
      <c r="E1123" t="s">
        <v>4115</v>
      </c>
      <c r="F1123" t="s">
        <v>14</v>
      </c>
      <c r="G1123" t="s">
        <v>4126</v>
      </c>
      <c r="H1123" t="s">
        <v>4127</v>
      </c>
      <c r="I1123" t="s">
        <v>5</v>
      </c>
      <c r="K1123" t="s">
        <v>17</v>
      </c>
      <c r="L1123" t="s">
        <v>446</v>
      </c>
      <c r="N1123" t="s">
        <v>7</v>
      </c>
      <c r="O1123" t="s">
        <v>4128</v>
      </c>
      <c r="P1123" t="s">
        <v>4129</v>
      </c>
      <c r="Q1123">
        <v>72</v>
      </c>
      <c r="R1123" t="s">
        <v>4130</v>
      </c>
      <c r="S1123">
        <v>50</v>
      </c>
      <c r="T1123" t="s">
        <v>5</v>
      </c>
      <c r="U1123">
        <v>-1</v>
      </c>
      <c r="V1123">
        <v>-1</v>
      </c>
      <c r="W1123">
        <v>6.3387000000000002</v>
      </c>
      <c r="X1123" t="s">
        <v>4122</v>
      </c>
      <c r="Y1123" t="s">
        <v>4131</v>
      </c>
      <c r="Z1123">
        <v>19026</v>
      </c>
      <c r="AA1123" t="s">
        <v>11</v>
      </c>
      <c r="AC1123" t="s">
        <v>4132</v>
      </c>
      <c r="AD1123" t="s">
        <v>4133</v>
      </c>
      <c r="AE1123" s="1">
        <v>41845.934837962966</v>
      </c>
    </row>
    <row r="1124" spans="1:31" x14ac:dyDescent="0.15">
      <c r="A1124">
        <v>1123</v>
      </c>
      <c r="B1124">
        <v>175</v>
      </c>
      <c r="C1124">
        <v>2447</v>
      </c>
      <c r="D1124" t="s">
        <v>4114</v>
      </c>
      <c r="E1124" t="s">
        <v>4115</v>
      </c>
      <c r="F1124" t="s">
        <v>24</v>
      </c>
      <c r="G1124" t="s">
        <v>4126</v>
      </c>
      <c r="H1124" t="s">
        <v>4127</v>
      </c>
      <c r="I1124" t="s">
        <v>5</v>
      </c>
      <c r="K1124" t="s">
        <v>17</v>
      </c>
      <c r="L1124" t="s">
        <v>446</v>
      </c>
      <c r="N1124" t="s">
        <v>7</v>
      </c>
      <c r="O1124" t="s">
        <v>4128</v>
      </c>
      <c r="P1124" t="s">
        <v>4129</v>
      </c>
      <c r="Q1124">
        <v>38</v>
      </c>
      <c r="R1124" t="s">
        <v>4130</v>
      </c>
      <c r="S1124">
        <v>50</v>
      </c>
      <c r="T1124" t="s">
        <v>5</v>
      </c>
      <c r="U1124">
        <v>-1</v>
      </c>
      <c r="V1124">
        <v>-1</v>
      </c>
      <c r="W1124">
        <v>6.3387000000000002</v>
      </c>
      <c r="X1124" t="s">
        <v>4122</v>
      </c>
      <c r="Y1124" t="s">
        <v>4131</v>
      </c>
      <c r="Z1124">
        <v>19026</v>
      </c>
      <c r="AA1124" t="s">
        <v>11</v>
      </c>
      <c r="AC1124" t="s">
        <v>4134</v>
      </c>
      <c r="AD1124" t="s">
        <v>4135</v>
      </c>
      <c r="AE1124" s="1">
        <v>41845.934884259259</v>
      </c>
    </row>
    <row r="1125" spans="1:31" x14ac:dyDescent="0.15">
      <c r="A1125">
        <v>1124</v>
      </c>
      <c r="B1125">
        <v>175</v>
      </c>
      <c r="C1125">
        <v>2447</v>
      </c>
      <c r="D1125" t="s">
        <v>4114</v>
      </c>
      <c r="E1125" t="s">
        <v>4115</v>
      </c>
      <c r="F1125" t="s">
        <v>27</v>
      </c>
      <c r="I1125" t="s">
        <v>5</v>
      </c>
      <c r="K1125" t="s">
        <v>5</v>
      </c>
      <c r="M1125" t="s">
        <v>5</v>
      </c>
      <c r="N1125" t="s">
        <v>7</v>
      </c>
      <c r="Q1125">
        <v>0</v>
      </c>
      <c r="S1125">
        <v>-1</v>
      </c>
      <c r="T1125" t="s">
        <v>5</v>
      </c>
      <c r="U1125">
        <v>-1</v>
      </c>
      <c r="V1125">
        <v>-1</v>
      </c>
      <c r="W1125">
        <v>6.3387000000000002</v>
      </c>
      <c r="Z1125">
        <v>-1</v>
      </c>
      <c r="AA1125" t="s">
        <v>11</v>
      </c>
      <c r="AB1125" t="s">
        <v>4136</v>
      </c>
      <c r="AC1125" t="s">
        <v>38</v>
      </c>
      <c r="AD1125" t="s">
        <v>4137</v>
      </c>
      <c r="AE1125" s="1">
        <v>41845.934895833336</v>
      </c>
    </row>
    <row r="1126" spans="1:31" x14ac:dyDescent="0.15">
      <c r="A1126">
        <v>1125</v>
      </c>
      <c r="B1126">
        <v>175</v>
      </c>
      <c r="C1126">
        <v>2447</v>
      </c>
      <c r="D1126" t="s">
        <v>4114</v>
      </c>
      <c r="E1126" t="s">
        <v>4115</v>
      </c>
      <c r="F1126" t="s">
        <v>36</v>
      </c>
      <c r="I1126" t="s">
        <v>5</v>
      </c>
      <c r="K1126" t="s">
        <v>5</v>
      </c>
      <c r="N1126" t="s">
        <v>7</v>
      </c>
      <c r="Q1126">
        <v>0</v>
      </c>
      <c r="S1126">
        <v>-1</v>
      </c>
      <c r="T1126" t="s">
        <v>5</v>
      </c>
      <c r="U1126">
        <v>-1</v>
      </c>
      <c r="V1126">
        <v>-1</v>
      </c>
      <c r="W1126">
        <v>6.3387000000000002</v>
      </c>
      <c r="Z1126">
        <v>-1</v>
      </c>
      <c r="AA1126" t="s">
        <v>11</v>
      </c>
      <c r="AC1126" t="s">
        <v>38</v>
      </c>
      <c r="AD1126" t="s">
        <v>52</v>
      </c>
      <c r="AE1126" s="1">
        <v>41845.934907407405</v>
      </c>
    </row>
    <row r="1127" spans="1:31" x14ac:dyDescent="0.15">
      <c r="A1127">
        <v>1126</v>
      </c>
      <c r="B1127">
        <v>175</v>
      </c>
      <c r="C1127">
        <v>2447</v>
      </c>
      <c r="D1127" t="s">
        <v>4114</v>
      </c>
      <c r="E1127" t="s">
        <v>4115</v>
      </c>
      <c r="F1127" t="s">
        <v>40</v>
      </c>
      <c r="G1127" t="s">
        <v>4138</v>
      </c>
      <c r="H1127" t="s">
        <v>4139</v>
      </c>
      <c r="I1127" t="s">
        <v>5</v>
      </c>
      <c r="K1127" t="s">
        <v>6</v>
      </c>
      <c r="N1127" t="s">
        <v>7</v>
      </c>
      <c r="O1127" t="s">
        <v>4140</v>
      </c>
      <c r="P1127" t="s">
        <v>4141</v>
      </c>
      <c r="Q1127">
        <v>1</v>
      </c>
      <c r="R1127" t="s">
        <v>4142</v>
      </c>
      <c r="S1127">
        <v>100</v>
      </c>
      <c r="T1127" t="s">
        <v>4143</v>
      </c>
      <c r="U1127">
        <v>225</v>
      </c>
      <c r="V1127">
        <v>-1</v>
      </c>
      <c r="W1127">
        <v>6.3387000000000002</v>
      </c>
      <c r="Y1127" t="s">
        <v>4144</v>
      </c>
      <c r="Z1127">
        <v>238</v>
      </c>
      <c r="AA1127" t="s">
        <v>11</v>
      </c>
      <c r="AC1127" t="s">
        <v>4145</v>
      </c>
      <c r="AD1127" t="s">
        <v>4146</v>
      </c>
      <c r="AE1127" s="1">
        <v>41845.934930555559</v>
      </c>
    </row>
    <row r="1128" spans="1:31" x14ac:dyDescent="0.15">
      <c r="A1128">
        <v>1127</v>
      </c>
      <c r="B1128">
        <v>175</v>
      </c>
      <c r="C1128">
        <v>2447</v>
      </c>
      <c r="D1128" t="s">
        <v>4114</v>
      </c>
      <c r="E1128" t="s">
        <v>4115</v>
      </c>
      <c r="F1128" t="s">
        <v>49</v>
      </c>
      <c r="I1128" t="s">
        <v>5</v>
      </c>
      <c r="K1128" t="s">
        <v>5</v>
      </c>
      <c r="N1128" t="s">
        <v>7</v>
      </c>
      <c r="Q1128">
        <v>0</v>
      </c>
      <c r="T1128" t="s">
        <v>5</v>
      </c>
      <c r="U1128">
        <v>-1</v>
      </c>
      <c r="V1128">
        <v>-1</v>
      </c>
      <c r="W1128">
        <v>6.3387000000000002</v>
      </c>
      <c r="Z1128">
        <v>-1</v>
      </c>
      <c r="AA1128" t="s">
        <v>11</v>
      </c>
      <c r="AC1128" t="s">
        <v>38</v>
      </c>
      <c r="AD1128" t="s">
        <v>50</v>
      </c>
      <c r="AE1128" s="1">
        <v>41845.934942129628</v>
      </c>
    </row>
    <row r="1129" spans="1:31" x14ac:dyDescent="0.15">
      <c r="A1129">
        <v>1128</v>
      </c>
      <c r="B1129">
        <v>175</v>
      </c>
      <c r="C1129">
        <v>2447</v>
      </c>
      <c r="D1129" t="s">
        <v>4114</v>
      </c>
      <c r="E1129" t="s">
        <v>4115</v>
      </c>
      <c r="F1129" t="s">
        <v>51</v>
      </c>
      <c r="I1129" t="s">
        <v>5</v>
      </c>
      <c r="K1129" t="s">
        <v>5</v>
      </c>
      <c r="N1129" t="s">
        <v>7</v>
      </c>
      <c r="Q1129">
        <v>0</v>
      </c>
      <c r="S1129">
        <v>-1</v>
      </c>
      <c r="T1129" t="s">
        <v>5</v>
      </c>
      <c r="U1129">
        <v>-1</v>
      </c>
      <c r="V1129">
        <v>-1</v>
      </c>
      <c r="W1129">
        <v>6.3387000000000002</v>
      </c>
      <c r="Z1129">
        <v>-1</v>
      </c>
      <c r="AA1129" t="s">
        <v>11</v>
      </c>
      <c r="AC1129" t="s">
        <v>38</v>
      </c>
      <c r="AD1129" t="s">
        <v>52</v>
      </c>
      <c r="AE1129" s="1">
        <v>41845.934953703705</v>
      </c>
    </row>
    <row r="1130" spans="1:31" x14ac:dyDescent="0.15">
      <c r="A1130">
        <v>1129</v>
      </c>
      <c r="B1130">
        <v>175</v>
      </c>
      <c r="C1130">
        <v>2447</v>
      </c>
      <c r="D1130" t="s">
        <v>4114</v>
      </c>
      <c r="E1130" t="s">
        <v>4115</v>
      </c>
      <c r="F1130" t="s">
        <v>53</v>
      </c>
      <c r="I1130" t="s">
        <v>5</v>
      </c>
      <c r="K1130" t="s">
        <v>5</v>
      </c>
      <c r="N1130" t="s">
        <v>7</v>
      </c>
      <c r="Q1130">
        <v>0</v>
      </c>
      <c r="S1130">
        <v>-1</v>
      </c>
      <c r="T1130" t="s">
        <v>5</v>
      </c>
      <c r="U1130">
        <v>-1</v>
      </c>
      <c r="V1130">
        <v>-1</v>
      </c>
      <c r="W1130">
        <v>6.3387000000000002</v>
      </c>
      <c r="Z1130">
        <v>-1</v>
      </c>
      <c r="AA1130" t="s">
        <v>11</v>
      </c>
      <c r="AC1130" t="s">
        <v>38</v>
      </c>
      <c r="AD1130" t="s">
        <v>52</v>
      </c>
      <c r="AE1130" s="1">
        <v>41845.934965277775</v>
      </c>
    </row>
    <row r="1131" spans="1:31" x14ac:dyDescent="0.15">
      <c r="A1131">
        <v>1130</v>
      </c>
      <c r="B1131">
        <v>175</v>
      </c>
      <c r="C1131">
        <v>2447</v>
      </c>
      <c r="D1131" t="s">
        <v>4114</v>
      </c>
      <c r="E1131" t="s">
        <v>4115</v>
      </c>
      <c r="F1131" t="s">
        <v>54</v>
      </c>
      <c r="I1131" t="s">
        <v>5</v>
      </c>
      <c r="K1131" t="s">
        <v>5</v>
      </c>
      <c r="N1131" t="s">
        <v>7</v>
      </c>
      <c r="Q1131">
        <v>0</v>
      </c>
      <c r="S1131">
        <v>-1</v>
      </c>
      <c r="T1131" t="s">
        <v>5</v>
      </c>
      <c r="U1131">
        <v>-1</v>
      </c>
      <c r="V1131">
        <v>-1</v>
      </c>
      <c r="W1131">
        <v>6.3387000000000002</v>
      </c>
      <c r="Z1131">
        <v>-1</v>
      </c>
      <c r="AA1131" t="s">
        <v>11</v>
      </c>
      <c r="AC1131" t="s">
        <v>38</v>
      </c>
      <c r="AD1131" t="s">
        <v>52</v>
      </c>
      <c r="AE1131" s="1">
        <v>41845.934988425928</v>
      </c>
    </row>
    <row r="1132" spans="1:31" x14ac:dyDescent="0.15">
      <c r="A1132">
        <v>1131</v>
      </c>
      <c r="B1132">
        <v>175</v>
      </c>
      <c r="C1132">
        <v>1624</v>
      </c>
      <c r="D1132" t="s">
        <v>4147</v>
      </c>
      <c r="E1132" t="s">
        <v>4148</v>
      </c>
      <c r="F1132" t="s">
        <v>2</v>
      </c>
      <c r="G1132" t="s">
        <v>4149</v>
      </c>
      <c r="H1132" t="s">
        <v>4150</v>
      </c>
      <c r="I1132" t="s">
        <v>5</v>
      </c>
      <c r="K1132" t="s">
        <v>6</v>
      </c>
      <c r="L1132" t="s">
        <v>1600</v>
      </c>
      <c r="N1132" t="s">
        <v>7</v>
      </c>
      <c r="O1132" t="s">
        <v>4151</v>
      </c>
      <c r="P1132" t="s">
        <v>4152</v>
      </c>
      <c r="Q1132">
        <v>64</v>
      </c>
      <c r="R1132" t="s">
        <v>4153</v>
      </c>
      <c r="S1132">
        <v>-1</v>
      </c>
      <c r="T1132" t="s">
        <v>4154</v>
      </c>
      <c r="U1132">
        <v>-1</v>
      </c>
      <c r="V1132">
        <v>-1</v>
      </c>
      <c r="W1132">
        <v>6.3387000000000002</v>
      </c>
      <c r="X1132" t="s">
        <v>4155</v>
      </c>
      <c r="Y1132" t="s">
        <v>4156</v>
      </c>
      <c r="Z1132">
        <v>26010</v>
      </c>
      <c r="AA1132" t="s">
        <v>11</v>
      </c>
      <c r="AC1132" t="s">
        <v>4157</v>
      </c>
      <c r="AD1132" t="s">
        <v>4158</v>
      </c>
      <c r="AE1132" s="1">
        <v>41845.93513888889</v>
      </c>
    </row>
    <row r="1133" spans="1:31" x14ac:dyDescent="0.15">
      <c r="A1133">
        <v>1132</v>
      </c>
      <c r="B1133">
        <v>175</v>
      </c>
      <c r="C1133">
        <v>1624</v>
      </c>
      <c r="D1133" t="s">
        <v>4147</v>
      </c>
      <c r="E1133" t="s">
        <v>4148</v>
      </c>
      <c r="F1133" t="s">
        <v>14</v>
      </c>
      <c r="G1133" t="s">
        <v>4159</v>
      </c>
      <c r="H1133" t="s">
        <v>4160</v>
      </c>
      <c r="I1133" t="s">
        <v>5</v>
      </c>
      <c r="K1133" t="s">
        <v>17</v>
      </c>
      <c r="N1133" t="s">
        <v>7</v>
      </c>
      <c r="P1133" t="s">
        <v>4161</v>
      </c>
      <c r="Q1133">
        <v>82</v>
      </c>
      <c r="S1133">
        <v>-1</v>
      </c>
      <c r="T1133" t="s">
        <v>4162</v>
      </c>
      <c r="U1133">
        <v>-1</v>
      </c>
      <c r="V1133">
        <v>-1</v>
      </c>
      <c r="W1133">
        <v>6.3387000000000002</v>
      </c>
      <c r="X1133" t="s">
        <v>4155</v>
      </c>
      <c r="Y1133" t="s">
        <v>4163</v>
      </c>
      <c r="Z1133">
        <v>29088</v>
      </c>
      <c r="AA1133" t="s">
        <v>11</v>
      </c>
      <c r="AC1133" t="s">
        <v>4164</v>
      </c>
      <c r="AD1133" t="s">
        <v>4165</v>
      </c>
      <c r="AE1133" s="1">
        <v>41845.935196759259</v>
      </c>
    </row>
    <row r="1134" spans="1:31" x14ac:dyDescent="0.15">
      <c r="A1134">
        <v>1133</v>
      </c>
      <c r="B1134">
        <v>175</v>
      </c>
      <c r="C1134">
        <v>1624</v>
      </c>
      <c r="D1134" t="s">
        <v>4147</v>
      </c>
      <c r="E1134" t="s">
        <v>4148</v>
      </c>
      <c r="F1134" t="s">
        <v>24</v>
      </c>
      <c r="G1134" t="s">
        <v>4159</v>
      </c>
      <c r="H1134" t="s">
        <v>4160</v>
      </c>
      <c r="I1134" t="s">
        <v>5</v>
      </c>
      <c r="K1134" t="s">
        <v>4166</v>
      </c>
      <c r="N1134" t="s">
        <v>7</v>
      </c>
      <c r="P1134" t="s">
        <v>4161</v>
      </c>
      <c r="Q1134">
        <v>47</v>
      </c>
      <c r="S1134">
        <v>-1</v>
      </c>
      <c r="T1134" t="s">
        <v>4162</v>
      </c>
      <c r="U1134">
        <v>-1</v>
      </c>
      <c r="V1134">
        <v>-1</v>
      </c>
      <c r="W1134">
        <v>6.3387000000000002</v>
      </c>
      <c r="X1134" t="s">
        <v>4155</v>
      </c>
      <c r="Y1134" t="s">
        <v>4163</v>
      </c>
      <c r="Z1134">
        <v>29088</v>
      </c>
      <c r="AA1134" t="s">
        <v>11</v>
      </c>
      <c r="AC1134" t="s">
        <v>4167</v>
      </c>
      <c r="AD1134" t="s">
        <v>4168</v>
      </c>
      <c r="AE1134" s="1">
        <v>41845.935231481482</v>
      </c>
    </row>
    <row r="1135" spans="1:31" x14ac:dyDescent="0.15">
      <c r="A1135">
        <v>1134</v>
      </c>
      <c r="B1135">
        <v>175</v>
      </c>
      <c r="C1135">
        <v>1624</v>
      </c>
      <c r="D1135" t="s">
        <v>4147</v>
      </c>
      <c r="E1135" t="s">
        <v>4148</v>
      </c>
      <c r="F1135" t="s">
        <v>27</v>
      </c>
      <c r="G1135" t="s">
        <v>4169</v>
      </c>
      <c r="I1135" t="s">
        <v>5</v>
      </c>
      <c r="K1135" t="s">
        <v>17</v>
      </c>
      <c r="L1135" t="s">
        <v>4170</v>
      </c>
      <c r="M1135" t="s">
        <v>5</v>
      </c>
      <c r="N1135" t="s">
        <v>7</v>
      </c>
      <c r="O1135" t="s">
        <v>4171</v>
      </c>
      <c r="P1135" t="s">
        <v>4172</v>
      </c>
      <c r="Q1135">
        <v>1</v>
      </c>
      <c r="R1135" t="s">
        <v>4173</v>
      </c>
      <c r="S1135">
        <v>-1</v>
      </c>
      <c r="T1135" t="s">
        <v>4174</v>
      </c>
      <c r="U1135">
        <v>-1</v>
      </c>
      <c r="V1135">
        <v>-1</v>
      </c>
      <c r="W1135">
        <v>6.3387000000000002</v>
      </c>
      <c r="Y1135" t="s">
        <v>4175</v>
      </c>
      <c r="Z1135">
        <v>60000</v>
      </c>
      <c r="AA1135" t="s">
        <v>11</v>
      </c>
      <c r="AB1135" t="s">
        <v>4176</v>
      </c>
      <c r="AC1135" t="s">
        <v>3572</v>
      </c>
      <c r="AD1135" t="s">
        <v>4177</v>
      </c>
      <c r="AE1135" s="1">
        <v>41845.935254629629</v>
      </c>
    </row>
    <row r="1136" spans="1:31" x14ac:dyDescent="0.15">
      <c r="A1136">
        <v>1135</v>
      </c>
      <c r="B1136">
        <v>175</v>
      </c>
      <c r="C1136">
        <v>1624</v>
      </c>
      <c r="D1136" t="s">
        <v>4147</v>
      </c>
      <c r="E1136" t="s">
        <v>4148</v>
      </c>
      <c r="F1136" t="s">
        <v>36</v>
      </c>
      <c r="G1136" t="s">
        <v>4149</v>
      </c>
      <c r="H1136" t="s">
        <v>4150</v>
      </c>
      <c r="I1136" t="s">
        <v>5</v>
      </c>
      <c r="K1136" t="s">
        <v>6</v>
      </c>
      <c r="L1136" t="s">
        <v>1600</v>
      </c>
      <c r="N1136" t="s">
        <v>7</v>
      </c>
      <c r="O1136" t="s">
        <v>4151</v>
      </c>
      <c r="P1136" t="s">
        <v>4152</v>
      </c>
      <c r="Q1136">
        <v>3</v>
      </c>
      <c r="R1136" t="s">
        <v>4153</v>
      </c>
      <c r="S1136">
        <v>-1</v>
      </c>
      <c r="T1136" t="s">
        <v>4178</v>
      </c>
      <c r="U1136">
        <v>-1</v>
      </c>
      <c r="V1136">
        <v>-1</v>
      </c>
      <c r="W1136">
        <v>6.3387000000000002</v>
      </c>
      <c r="X1136" t="s">
        <v>4155</v>
      </c>
      <c r="Y1136" t="s">
        <v>4156</v>
      </c>
      <c r="Z1136">
        <v>26010</v>
      </c>
      <c r="AA1136" t="s">
        <v>11</v>
      </c>
      <c r="AC1136" t="s">
        <v>4179</v>
      </c>
      <c r="AD1136" t="s">
        <v>4180</v>
      </c>
      <c r="AE1136" s="1">
        <v>41845.935289351852</v>
      </c>
    </row>
    <row r="1137" spans="1:31" x14ac:dyDescent="0.15">
      <c r="A1137">
        <v>1136</v>
      </c>
      <c r="B1137">
        <v>175</v>
      </c>
      <c r="C1137">
        <v>1624</v>
      </c>
      <c r="D1137" t="s">
        <v>4147</v>
      </c>
      <c r="E1137" t="s">
        <v>4148</v>
      </c>
      <c r="F1137" t="s">
        <v>40</v>
      </c>
      <c r="G1137" t="s">
        <v>4181</v>
      </c>
      <c r="H1137" t="s">
        <v>4182</v>
      </c>
      <c r="I1137" t="s">
        <v>5</v>
      </c>
      <c r="K1137" t="s">
        <v>6</v>
      </c>
      <c r="N1137" t="s">
        <v>7</v>
      </c>
      <c r="O1137" t="s">
        <v>4183</v>
      </c>
      <c r="P1137" t="s">
        <v>4184</v>
      </c>
      <c r="Q1137">
        <v>1</v>
      </c>
      <c r="R1137" t="s">
        <v>4185</v>
      </c>
      <c r="S1137">
        <v>100</v>
      </c>
      <c r="T1137" t="s">
        <v>5</v>
      </c>
      <c r="U1137">
        <v>200</v>
      </c>
      <c r="V1137">
        <v>-1</v>
      </c>
      <c r="W1137">
        <v>6.3387000000000002</v>
      </c>
      <c r="Y1137" t="s">
        <v>4186</v>
      </c>
      <c r="Z1137">
        <v>346</v>
      </c>
      <c r="AA1137" t="s">
        <v>11</v>
      </c>
      <c r="AC1137" t="s">
        <v>4187</v>
      </c>
      <c r="AD1137" t="s">
        <v>4188</v>
      </c>
      <c r="AE1137" s="1">
        <v>41845.935312499998</v>
      </c>
    </row>
    <row r="1138" spans="1:31" x14ac:dyDescent="0.15">
      <c r="A1138">
        <v>1137</v>
      </c>
      <c r="B1138">
        <v>175</v>
      </c>
      <c r="C1138">
        <v>1624</v>
      </c>
      <c r="D1138" t="s">
        <v>4147</v>
      </c>
      <c r="E1138" t="s">
        <v>4148</v>
      </c>
      <c r="F1138" t="s">
        <v>49</v>
      </c>
      <c r="G1138" t="s">
        <v>4159</v>
      </c>
      <c r="H1138" t="s">
        <v>4160</v>
      </c>
      <c r="I1138" t="s">
        <v>5</v>
      </c>
      <c r="K1138" t="s">
        <v>5</v>
      </c>
      <c r="N1138" t="s">
        <v>7</v>
      </c>
      <c r="P1138" t="s">
        <v>4161</v>
      </c>
      <c r="Q1138">
        <v>20</v>
      </c>
      <c r="T1138" t="s">
        <v>5</v>
      </c>
      <c r="U1138">
        <v>-1</v>
      </c>
      <c r="V1138">
        <v>-1</v>
      </c>
      <c r="W1138">
        <v>6.3387000000000002</v>
      </c>
      <c r="Y1138" t="s">
        <v>4163</v>
      </c>
      <c r="Z1138">
        <v>-1</v>
      </c>
      <c r="AA1138" t="s">
        <v>11</v>
      </c>
      <c r="AC1138" t="s">
        <v>4189</v>
      </c>
      <c r="AD1138" t="s">
        <v>4190</v>
      </c>
      <c r="AE1138" s="1">
        <v>41845.935358796298</v>
      </c>
    </row>
    <row r="1139" spans="1:31" x14ac:dyDescent="0.15">
      <c r="A1139">
        <v>1138</v>
      </c>
      <c r="B1139">
        <v>175</v>
      </c>
      <c r="C1139">
        <v>1624</v>
      </c>
      <c r="D1139" t="s">
        <v>4147</v>
      </c>
      <c r="E1139" t="s">
        <v>4148</v>
      </c>
      <c r="F1139" t="s">
        <v>51</v>
      </c>
      <c r="I1139" t="s">
        <v>5</v>
      </c>
      <c r="K1139" t="s">
        <v>5</v>
      </c>
      <c r="N1139" t="s">
        <v>7</v>
      </c>
      <c r="Q1139">
        <v>0</v>
      </c>
      <c r="S1139">
        <v>-1</v>
      </c>
      <c r="T1139" t="s">
        <v>5</v>
      </c>
      <c r="U1139">
        <v>-1</v>
      </c>
      <c r="V1139">
        <v>-1</v>
      </c>
      <c r="W1139">
        <v>6.3387000000000002</v>
      </c>
      <c r="Z1139">
        <v>-1</v>
      </c>
      <c r="AA1139" t="s">
        <v>11</v>
      </c>
      <c r="AC1139" t="s">
        <v>38</v>
      </c>
      <c r="AD1139" t="s">
        <v>52</v>
      </c>
      <c r="AE1139" s="1">
        <v>41845.935370370367</v>
      </c>
    </row>
    <row r="1140" spans="1:31" x14ac:dyDescent="0.15">
      <c r="A1140">
        <v>1139</v>
      </c>
      <c r="B1140">
        <v>175</v>
      </c>
      <c r="C1140">
        <v>1624</v>
      </c>
      <c r="D1140" t="s">
        <v>4147</v>
      </c>
      <c r="E1140" t="s">
        <v>4148</v>
      </c>
      <c r="F1140" t="s">
        <v>53</v>
      </c>
      <c r="I1140" t="s">
        <v>5</v>
      </c>
      <c r="K1140" t="s">
        <v>5</v>
      </c>
      <c r="N1140" t="s">
        <v>7</v>
      </c>
      <c r="Q1140">
        <v>0</v>
      </c>
      <c r="S1140">
        <v>-1</v>
      </c>
      <c r="T1140" t="s">
        <v>5</v>
      </c>
      <c r="U1140">
        <v>-1</v>
      </c>
      <c r="V1140">
        <v>-1</v>
      </c>
      <c r="W1140">
        <v>6.3387000000000002</v>
      </c>
      <c r="Z1140">
        <v>-1</v>
      </c>
      <c r="AA1140" t="s">
        <v>11</v>
      </c>
      <c r="AC1140" t="s">
        <v>38</v>
      </c>
      <c r="AD1140" t="s">
        <v>52</v>
      </c>
      <c r="AE1140" s="1">
        <v>41845.935381944444</v>
      </c>
    </row>
    <row r="1141" spans="1:31" x14ac:dyDescent="0.15">
      <c r="A1141">
        <v>1140</v>
      </c>
      <c r="B1141">
        <v>175</v>
      </c>
      <c r="C1141">
        <v>1624</v>
      </c>
      <c r="D1141" t="s">
        <v>4147</v>
      </c>
      <c r="E1141" t="s">
        <v>4148</v>
      </c>
      <c r="F1141" t="s">
        <v>54</v>
      </c>
      <c r="I1141" t="s">
        <v>5</v>
      </c>
      <c r="K1141" t="s">
        <v>5</v>
      </c>
      <c r="N1141" t="s">
        <v>7</v>
      </c>
      <c r="Q1141">
        <v>0</v>
      </c>
      <c r="S1141">
        <v>-1</v>
      </c>
      <c r="T1141" t="s">
        <v>5</v>
      </c>
      <c r="U1141">
        <v>-1</v>
      </c>
      <c r="V1141">
        <v>-1</v>
      </c>
      <c r="W1141">
        <v>6.3387000000000002</v>
      </c>
      <c r="Z1141">
        <v>-1</v>
      </c>
      <c r="AA1141" t="s">
        <v>11</v>
      </c>
      <c r="AC1141" t="s">
        <v>38</v>
      </c>
      <c r="AD1141" t="s">
        <v>52</v>
      </c>
      <c r="AE1141" s="1">
        <v>41845.935393518521</v>
      </c>
    </row>
    <row r="1142" spans="1:31" x14ac:dyDescent="0.15">
      <c r="A1142">
        <v>1141</v>
      </c>
      <c r="B1142">
        <v>175</v>
      </c>
      <c r="C1142">
        <v>4440</v>
      </c>
      <c r="D1142" t="s">
        <v>4191</v>
      </c>
      <c r="E1142" t="s">
        <v>4192</v>
      </c>
      <c r="F1142" t="s">
        <v>2</v>
      </c>
      <c r="G1142" t="s">
        <v>4193</v>
      </c>
      <c r="H1142" t="s">
        <v>510</v>
      </c>
      <c r="I1142" t="s">
        <v>5</v>
      </c>
      <c r="K1142" t="s">
        <v>6</v>
      </c>
      <c r="L1142" t="s">
        <v>4194</v>
      </c>
      <c r="N1142" t="s">
        <v>7</v>
      </c>
      <c r="P1142" t="s">
        <v>4195</v>
      </c>
      <c r="Q1142">
        <v>68</v>
      </c>
      <c r="R1142" t="s">
        <v>4196</v>
      </c>
      <c r="S1142">
        <v>-1</v>
      </c>
      <c r="T1142" t="s">
        <v>5</v>
      </c>
      <c r="U1142">
        <v>-1</v>
      </c>
      <c r="V1142">
        <v>-1</v>
      </c>
      <c r="W1142">
        <v>6.3387000000000002</v>
      </c>
      <c r="X1142" t="s">
        <v>4197</v>
      </c>
      <c r="Y1142" t="s">
        <v>4198</v>
      </c>
      <c r="Z1142">
        <v>41420</v>
      </c>
      <c r="AA1142" t="s">
        <v>11</v>
      </c>
      <c r="AC1142" t="s">
        <v>4199</v>
      </c>
      <c r="AD1142" t="s">
        <v>4200</v>
      </c>
      <c r="AE1142" s="1">
        <v>41845.935520833336</v>
      </c>
    </row>
    <row r="1143" spans="1:31" x14ac:dyDescent="0.15">
      <c r="A1143">
        <v>1142</v>
      </c>
      <c r="B1143">
        <v>175</v>
      </c>
      <c r="C1143">
        <v>4440</v>
      </c>
      <c r="D1143" t="s">
        <v>4191</v>
      </c>
      <c r="E1143" t="s">
        <v>4192</v>
      </c>
      <c r="F1143" t="s">
        <v>14</v>
      </c>
      <c r="G1143" t="s">
        <v>4201</v>
      </c>
      <c r="H1143" t="s">
        <v>4202</v>
      </c>
      <c r="I1143" t="s">
        <v>5</v>
      </c>
      <c r="K1143" t="s">
        <v>17</v>
      </c>
      <c r="L1143" t="s">
        <v>552</v>
      </c>
      <c r="N1143" t="s">
        <v>7</v>
      </c>
      <c r="O1143" t="s">
        <v>4203</v>
      </c>
      <c r="P1143" t="s">
        <v>4204</v>
      </c>
      <c r="Q1143">
        <v>54</v>
      </c>
      <c r="R1143" t="s">
        <v>4205</v>
      </c>
      <c r="S1143">
        <v>50</v>
      </c>
      <c r="T1143" t="s">
        <v>3533</v>
      </c>
      <c r="U1143">
        <v>-1</v>
      </c>
      <c r="V1143">
        <v>-1</v>
      </c>
      <c r="W1143">
        <v>6.3387000000000002</v>
      </c>
      <c r="X1143" t="s">
        <v>4206</v>
      </c>
      <c r="Y1143" t="s">
        <v>4207</v>
      </c>
      <c r="Z1143">
        <v>35690</v>
      </c>
      <c r="AA1143" t="s">
        <v>11</v>
      </c>
      <c r="AC1143" t="s">
        <v>4208</v>
      </c>
      <c r="AD1143" t="s">
        <v>4209</v>
      </c>
      <c r="AE1143" s="1">
        <v>41845.935567129629</v>
      </c>
    </row>
    <row r="1144" spans="1:31" x14ac:dyDescent="0.15">
      <c r="A1144">
        <v>1143</v>
      </c>
      <c r="B1144">
        <v>175</v>
      </c>
      <c r="C1144">
        <v>4440</v>
      </c>
      <c r="D1144" t="s">
        <v>4191</v>
      </c>
      <c r="E1144" t="s">
        <v>4192</v>
      </c>
      <c r="F1144" t="s">
        <v>24</v>
      </c>
      <c r="G1144" t="s">
        <v>4201</v>
      </c>
      <c r="H1144" t="s">
        <v>4202</v>
      </c>
      <c r="I1144" t="s">
        <v>5</v>
      </c>
      <c r="K1144" t="s">
        <v>17</v>
      </c>
      <c r="L1144" t="s">
        <v>552</v>
      </c>
      <c r="N1144" t="s">
        <v>7</v>
      </c>
      <c r="O1144" t="s">
        <v>4203</v>
      </c>
      <c r="P1144" t="s">
        <v>4204</v>
      </c>
      <c r="Q1144">
        <v>51</v>
      </c>
      <c r="R1144" t="s">
        <v>4205</v>
      </c>
      <c r="S1144">
        <v>50</v>
      </c>
      <c r="T1144" t="s">
        <v>3533</v>
      </c>
      <c r="U1144">
        <v>-1</v>
      </c>
      <c r="V1144">
        <v>-1</v>
      </c>
      <c r="W1144">
        <v>6.3387000000000002</v>
      </c>
      <c r="X1144" t="s">
        <v>4206</v>
      </c>
      <c r="Y1144" t="s">
        <v>4207</v>
      </c>
      <c r="Z1144">
        <v>35690</v>
      </c>
      <c r="AA1144" t="s">
        <v>11</v>
      </c>
      <c r="AC1144" t="s">
        <v>4210</v>
      </c>
      <c r="AD1144" t="s">
        <v>4211</v>
      </c>
      <c r="AE1144" s="1">
        <v>41845.935601851852</v>
      </c>
    </row>
    <row r="1145" spans="1:31" x14ac:dyDescent="0.15">
      <c r="A1145">
        <v>1144</v>
      </c>
      <c r="B1145">
        <v>175</v>
      </c>
      <c r="C1145">
        <v>4440</v>
      </c>
      <c r="D1145" t="s">
        <v>4191</v>
      </c>
      <c r="E1145" t="s">
        <v>4192</v>
      </c>
      <c r="F1145" t="s">
        <v>27</v>
      </c>
      <c r="G1145" t="s">
        <v>4201</v>
      </c>
      <c r="I1145" t="s">
        <v>5</v>
      </c>
      <c r="K1145" t="s">
        <v>17</v>
      </c>
      <c r="M1145" t="s">
        <v>5</v>
      </c>
      <c r="N1145" t="s">
        <v>7</v>
      </c>
      <c r="P1145" t="s">
        <v>4212</v>
      </c>
      <c r="Q1145">
        <v>1</v>
      </c>
      <c r="R1145" t="s">
        <v>4213</v>
      </c>
      <c r="S1145">
        <v>100</v>
      </c>
      <c r="T1145" t="s">
        <v>4214</v>
      </c>
      <c r="U1145">
        <v>-1</v>
      </c>
      <c r="V1145">
        <v>-1</v>
      </c>
      <c r="W1145">
        <v>6.3387000000000002</v>
      </c>
      <c r="Y1145" t="s">
        <v>4215</v>
      </c>
      <c r="Z1145">
        <v>87960</v>
      </c>
      <c r="AA1145" t="s">
        <v>11</v>
      </c>
      <c r="AB1145" t="s">
        <v>1697</v>
      </c>
      <c r="AC1145" t="s">
        <v>4216</v>
      </c>
      <c r="AD1145" t="s">
        <v>4217</v>
      </c>
      <c r="AE1145" s="1">
        <v>41845.935613425929</v>
      </c>
    </row>
    <row r="1146" spans="1:31" x14ac:dyDescent="0.15">
      <c r="A1146">
        <v>1145</v>
      </c>
      <c r="B1146">
        <v>175</v>
      </c>
      <c r="C1146">
        <v>4440</v>
      </c>
      <c r="D1146" t="s">
        <v>4191</v>
      </c>
      <c r="E1146" t="s">
        <v>4192</v>
      </c>
      <c r="F1146" t="s">
        <v>36</v>
      </c>
      <c r="I1146" t="s">
        <v>5</v>
      </c>
      <c r="K1146" t="s">
        <v>5</v>
      </c>
      <c r="N1146" t="s">
        <v>7</v>
      </c>
      <c r="Q1146">
        <v>0</v>
      </c>
      <c r="S1146">
        <v>-1</v>
      </c>
      <c r="T1146" t="s">
        <v>5</v>
      </c>
      <c r="U1146">
        <v>-1</v>
      </c>
      <c r="V1146">
        <v>-1</v>
      </c>
      <c r="W1146">
        <v>6.3387000000000002</v>
      </c>
      <c r="Z1146">
        <v>-1</v>
      </c>
      <c r="AA1146" t="s">
        <v>11</v>
      </c>
      <c r="AC1146" t="s">
        <v>38</v>
      </c>
      <c r="AD1146" t="s">
        <v>52</v>
      </c>
      <c r="AE1146" s="1">
        <v>41845.935624999998</v>
      </c>
    </row>
    <row r="1147" spans="1:31" x14ac:dyDescent="0.15">
      <c r="A1147">
        <v>1146</v>
      </c>
      <c r="B1147">
        <v>175</v>
      </c>
      <c r="C1147">
        <v>4440</v>
      </c>
      <c r="D1147" t="s">
        <v>4191</v>
      </c>
      <c r="E1147" t="s">
        <v>4192</v>
      </c>
      <c r="F1147" t="s">
        <v>40</v>
      </c>
      <c r="I1147" t="s">
        <v>5</v>
      </c>
      <c r="K1147" t="s">
        <v>5</v>
      </c>
      <c r="N1147" t="s">
        <v>7</v>
      </c>
      <c r="Q1147">
        <v>0</v>
      </c>
      <c r="S1147">
        <v>-1</v>
      </c>
      <c r="T1147" t="s">
        <v>5</v>
      </c>
      <c r="U1147">
        <v>-1</v>
      </c>
      <c r="V1147">
        <v>-1</v>
      </c>
      <c r="W1147">
        <v>6.3387000000000002</v>
      </c>
      <c r="Z1147">
        <v>-1</v>
      </c>
      <c r="AA1147" t="s">
        <v>11</v>
      </c>
      <c r="AC1147" t="s">
        <v>38</v>
      </c>
      <c r="AD1147" t="s">
        <v>52</v>
      </c>
      <c r="AE1147" s="1">
        <v>41845.935636574075</v>
      </c>
    </row>
    <row r="1148" spans="1:31" x14ac:dyDescent="0.15">
      <c r="A1148">
        <v>1147</v>
      </c>
      <c r="B1148">
        <v>175</v>
      </c>
      <c r="C1148">
        <v>4440</v>
      </c>
      <c r="D1148" t="s">
        <v>4191</v>
      </c>
      <c r="E1148" t="s">
        <v>4192</v>
      </c>
      <c r="F1148" t="s">
        <v>49</v>
      </c>
      <c r="I1148" t="s">
        <v>5</v>
      </c>
      <c r="K1148" t="s">
        <v>5</v>
      </c>
      <c r="N1148" t="s">
        <v>7</v>
      </c>
      <c r="Q1148">
        <v>0</v>
      </c>
      <c r="T1148" t="s">
        <v>5</v>
      </c>
      <c r="U1148">
        <v>-1</v>
      </c>
      <c r="V1148">
        <v>-1</v>
      </c>
      <c r="W1148">
        <v>6.3387000000000002</v>
      </c>
      <c r="Z1148">
        <v>-1</v>
      </c>
      <c r="AA1148" t="s">
        <v>11</v>
      </c>
      <c r="AC1148" t="s">
        <v>38</v>
      </c>
      <c r="AD1148" t="s">
        <v>50</v>
      </c>
      <c r="AE1148" s="1">
        <v>41845.935659722221</v>
      </c>
    </row>
    <row r="1149" spans="1:31" x14ac:dyDescent="0.15">
      <c r="A1149">
        <v>1148</v>
      </c>
      <c r="B1149">
        <v>175</v>
      </c>
      <c r="C1149">
        <v>4440</v>
      </c>
      <c r="D1149" t="s">
        <v>4191</v>
      </c>
      <c r="E1149" t="s">
        <v>4192</v>
      </c>
      <c r="F1149" t="s">
        <v>51</v>
      </c>
      <c r="G1149" t="s">
        <v>4193</v>
      </c>
      <c r="H1149" t="s">
        <v>510</v>
      </c>
      <c r="I1149" t="s">
        <v>5</v>
      </c>
      <c r="K1149" t="s">
        <v>6</v>
      </c>
      <c r="N1149" t="s">
        <v>7</v>
      </c>
      <c r="P1149" t="s">
        <v>4195</v>
      </c>
      <c r="Q1149">
        <v>6</v>
      </c>
      <c r="R1149" t="s">
        <v>703</v>
      </c>
      <c r="S1149">
        <v>-1</v>
      </c>
      <c r="T1149" t="s">
        <v>2037</v>
      </c>
      <c r="U1149">
        <v>-1</v>
      </c>
      <c r="V1149">
        <v>-1</v>
      </c>
      <c r="W1149">
        <v>6.3387000000000002</v>
      </c>
      <c r="Y1149" t="s">
        <v>4198</v>
      </c>
      <c r="Z1149">
        <v>-1</v>
      </c>
      <c r="AA1149" t="s">
        <v>11</v>
      </c>
      <c r="AC1149" t="s">
        <v>4218</v>
      </c>
      <c r="AD1149" t="s">
        <v>4219</v>
      </c>
      <c r="AE1149" s="1">
        <v>41845.935671296298</v>
      </c>
    </row>
    <row r="1150" spans="1:31" x14ac:dyDescent="0.15">
      <c r="A1150">
        <v>1149</v>
      </c>
      <c r="B1150">
        <v>175</v>
      </c>
      <c r="C1150">
        <v>4440</v>
      </c>
      <c r="D1150" t="s">
        <v>4191</v>
      </c>
      <c r="E1150" t="s">
        <v>4192</v>
      </c>
      <c r="F1150" t="s">
        <v>53</v>
      </c>
      <c r="I1150" t="s">
        <v>5</v>
      </c>
      <c r="K1150" t="s">
        <v>5</v>
      </c>
      <c r="N1150" t="s">
        <v>7</v>
      </c>
      <c r="Q1150">
        <v>0</v>
      </c>
      <c r="S1150">
        <v>-1</v>
      </c>
      <c r="T1150" t="s">
        <v>5</v>
      </c>
      <c r="U1150">
        <v>-1</v>
      </c>
      <c r="V1150">
        <v>-1</v>
      </c>
      <c r="W1150">
        <v>6.3387000000000002</v>
      </c>
      <c r="Z1150">
        <v>-1</v>
      </c>
      <c r="AA1150" t="s">
        <v>11</v>
      </c>
      <c r="AC1150" t="s">
        <v>38</v>
      </c>
      <c r="AD1150" t="s">
        <v>52</v>
      </c>
      <c r="AE1150" s="1">
        <v>41845.935729166667</v>
      </c>
    </row>
    <row r="1151" spans="1:31" x14ac:dyDescent="0.15">
      <c r="A1151">
        <v>1150</v>
      </c>
      <c r="B1151">
        <v>175</v>
      </c>
      <c r="C1151">
        <v>4440</v>
      </c>
      <c r="D1151" t="s">
        <v>4191</v>
      </c>
      <c r="E1151" t="s">
        <v>4192</v>
      </c>
      <c r="F1151" t="s">
        <v>54</v>
      </c>
      <c r="I1151" t="s">
        <v>5</v>
      </c>
      <c r="K1151" t="s">
        <v>5</v>
      </c>
      <c r="N1151" t="s">
        <v>7</v>
      </c>
      <c r="Q1151">
        <v>0</v>
      </c>
      <c r="S1151">
        <v>-1</v>
      </c>
      <c r="T1151" t="s">
        <v>5</v>
      </c>
      <c r="U1151">
        <v>-1</v>
      </c>
      <c r="V1151">
        <v>-1</v>
      </c>
      <c r="W1151">
        <v>6.3387000000000002</v>
      </c>
      <c r="Z1151">
        <v>-1</v>
      </c>
      <c r="AA1151" t="s">
        <v>11</v>
      </c>
      <c r="AC1151" t="s">
        <v>38</v>
      </c>
      <c r="AD1151" t="s">
        <v>52</v>
      </c>
      <c r="AE1151" s="1">
        <v>41845.935729166667</v>
      </c>
    </row>
    <row r="1152" spans="1:31" x14ac:dyDescent="0.15">
      <c r="A1152">
        <v>1151</v>
      </c>
      <c r="B1152">
        <v>175</v>
      </c>
      <c r="C1152">
        <v>82</v>
      </c>
      <c r="D1152" t="s">
        <v>4220</v>
      </c>
      <c r="E1152" t="s">
        <v>4221</v>
      </c>
      <c r="F1152" t="s">
        <v>2</v>
      </c>
      <c r="G1152" t="s">
        <v>4222</v>
      </c>
      <c r="H1152" t="s">
        <v>4223</v>
      </c>
      <c r="I1152" t="s">
        <v>5</v>
      </c>
      <c r="K1152" t="s">
        <v>6</v>
      </c>
      <c r="L1152" t="s">
        <v>4224</v>
      </c>
      <c r="N1152" t="s">
        <v>7</v>
      </c>
      <c r="P1152" t="s">
        <v>4225</v>
      </c>
      <c r="Q1152">
        <v>81</v>
      </c>
      <c r="R1152" t="s">
        <v>4226</v>
      </c>
      <c r="S1152">
        <v>40</v>
      </c>
      <c r="T1152" t="s">
        <v>4227</v>
      </c>
      <c r="U1152">
        <v>-1</v>
      </c>
      <c r="V1152">
        <v>-1</v>
      </c>
      <c r="W1152">
        <v>6.3387000000000002</v>
      </c>
      <c r="X1152" t="s">
        <v>4228</v>
      </c>
      <c r="Y1152" t="s">
        <v>4229</v>
      </c>
      <c r="Z1152">
        <v>23950</v>
      </c>
      <c r="AA1152" t="s">
        <v>11</v>
      </c>
      <c r="AC1152" t="s">
        <v>4230</v>
      </c>
      <c r="AD1152" t="s">
        <v>4231</v>
      </c>
      <c r="AE1152" s="1">
        <v>41845.935868055552</v>
      </c>
    </row>
    <row r="1153" spans="1:31" x14ac:dyDescent="0.15">
      <c r="A1153">
        <v>1152</v>
      </c>
      <c r="B1153">
        <v>175</v>
      </c>
      <c r="C1153">
        <v>82</v>
      </c>
      <c r="D1153" t="s">
        <v>4220</v>
      </c>
      <c r="E1153" t="s">
        <v>4221</v>
      </c>
      <c r="F1153" t="s">
        <v>14</v>
      </c>
      <c r="G1153" t="s">
        <v>4232</v>
      </c>
      <c r="H1153" t="s">
        <v>4233</v>
      </c>
      <c r="I1153" t="s">
        <v>5</v>
      </c>
      <c r="K1153" t="s">
        <v>17</v>
      </c>
      <c r="L1153" t="s">
        <v>4234</v>
      </c>
      <c r="N1153" t="s">
        <v>7</v>
      </c>
      <c r="O1153" t="s">
        <v>4235</v>
      </c>
      <c r="P1153" t="s">
        <v>4236</v>
      </c>
      <c r="Q1153">
        <v>72</v>
      </c>
      <c r="R1153" t="s">
        <v>4237</v>
      </c>
      <c r="S1153">
        <v>-1</v>
      </c>
      <c r="T1153" t="s">
        <v>4238</v>
      </c>
      <c r="U1153">
        <v>-1</v>
      </c>
      <c r="V1153">
        <v>-1</v>
      </c>
      <c r="W1153">
        <v>6.3387000000000002</v>
      </c>
      <c r="X1153" t="s">
        <v>4239</v>
      </c>
      <c r="Y1153" t="s">
        <v>4240</v>
      </c>
      <c r="Z1153">
        <v>16460</v>
      </c>
      <c r="AA1153" t="s">
        <v>11</v>
      </c>
      <c r="AC1153" t="s">
        <v>4241</v>
      </c>
      <c r="AD1153" t="s">
        <v>4242</v>
      </c>
      <c r="AE1153" s="1">
        <v>41845.935914351852</v>
      </c>
    </row>
    <row r="1154" spans="1:31" x14ac:dyDescent="0.15">
      <c r="A1154">
        <v>1153</v>
      </c>
      <c r="B1154">
        <v>175</v>
      </c>
      <c r="C1154">
        <v>82</v>
      </c>
      <c r="D1154" t="s">
        <v>4220</v>
      </c>
      <c r="E1154" t="s">
        <v>4221</v>
      </c>
      <c r="F1154" t="s">
        <v>24</v>
      </c>
      <c r="G1154" t="s">
        <v>4232</v>
      </c>
      <c r="H1154" t="s">
        <v>4233</v>
      </c>
      <c r="I1154" t="s">
        <v>5</v>
      </c>
      <c r="K1154" t="s">
        <v>17</v>
      </c>
      <c r="L1154" t="s">
        <v>4234</v>
      </c>
      <c r="N1154" t="s">
        <v>7</v>
      </c>
      <c r="O1154" t="s">
        <v>4235</v>
      </c>
      <c r="P1154" t="s">
        <v>4236</v>
      </c>
      <c r="Q1154">
        <v>47</v>
      </c>
      <c r="R1154" t="s">
        <v>4237</v>
      </c>
      <c r="S1154">
        <v>-1</v>
      </c>
      <c r="T1154" t="s">
        <v>4238</v>
      </c>
      <c r="U1154">
        <v>-1</v>
      </c>
      <c r="V1154">
        <v>-1</v>
      </c>
      <c r="W1154">
        <v>6.3387000000000002</v>
      </c>
      <c r="X1154" t="s">
        <v>4239</v>
      </c>
      <c r="Y1154" t="s">
        <v>4240</v>
      </c>
      <c r="Z1154">
        <v>23950</v>
      </c>
      <c r="AA1154" t="s">
        <v>11</v>
      </c>
      <c r="AC1154" t="s">
        <v>4243</v>
      </c>
      <c r="AD1154" t="s">
        <v>4244</v>
      </c>
      <c r="AE1154" s="1">
        <v>41845.935949074075</v>
      </c>
    </row>
    <row r="1155" spans="1:31" x14ac:dyDescent="0.15">
      <c r="A1155">
        <v>1154</v>
      </c>
      <c r="B1155">
        <v>175</v>
      </c>
      <c r="C1155">
        <v>82</v>
      </c>
      <c r="D1155" t="s">
        <v>4220</v>
      </c>
      <c r="E1155" t="s">
        <v>4221</v>
      </c>
      <c r="F1155" t="s">
        <v>27</v>
      </c>
      <c r="G1155" t="s">
        <v>4232</v>
      </c>
      <c r="I1155" t="s">
        <v>5</v>
      </c>
      <c r="K1155" t="s">
        <v>17</v>
      </c>
      <c r="L1155" t="s">
        <v>4245</v>
      </c>
      <c r="M1155" t="s">
        <v>5</v>
      </c>
      <c r="N1155" t="s">
        <v>7</v>
      </c>
      <c r="P1155" t="s">
        <v>4246</v>
      </c>
      <c r="Q1155">
        <v>7</v>
      </c>
      <c r="R1155" t="s">
        <v>4247</v>
      </c>
      <c r="S1155">
        <v>-1</v>
      </c>
      <c r="T1155" t="s">
        <v>4248</v>
      </c>
      <c r="U1155">
        <v>-1</v>
      </c>
      <c r="V1155">
        <v>-1</v>
      </c>
      <c r="W1155">
        <v>6.3387000000000002</v>
      </c>
      <c r="Y1155" t="s">
        <v>4249</v>
      </c>
      <c r="Z1155">
        <v>48718</v>
      </c>
      <c r="AA1155" t="s">
        <v>11</v>
      </c>
      <c r="AB1155" t="s">
        <v>1697</v>
      </c>
      <c r="AC1155" t="s">
        <v>4250</v>
      </c>
      <c r="AD1155" t="s">
        <v>4251</v>
      </c>
      <c r="AE1155" s="1">
        <v>41845.935972222222</v>
      </c>
    </row>
    <row r="1156" spans="1:31" x14ac:dyDescent="0.15">
      <c r="A1156">
        <v>1155</v>
      </c>
      <c r="B1156">
        <v>175</v>
      </c>
      <c r="C1156">
        <v>82</v>
      </c>
      <c r="D1156" t="s">
        <v>4220</v>
      </c>
      <c r="E1156" t="s">
        <v>4221</v>
      </c>
      <c r="F1156" t="s">
        <v>36</v>
      </c>
      <c r="I1156" t="s">
        <v>5</v>
      </c>
      <c r="K1156" t="s">
        <v>5</v>
      </c>
      <c r="N1156" t="s">
        <v>7</v>
      </c>
      <c r="Q1156">
        <v>0</v>
      </c>
      <c r="S1156">
        <v>-1</v>
      </c>
      <c r="T1156" t="s">
        <v>5</v>
      </c>
      <c r="U1156">
        <v>-1</v>
      </c>
      <c r="V1156">
        <v>-1</v>
      </c>
      <c r="W1156">
        <v>6.3387000000000002</v>
      </c>
      <c r="Z1156">
        <v>-1</v>
      </c>
      <c r="AA1156" t="s">
        <v>11</v>
      </c>
      <c r="AC1156" t="s">
        <v>38</v>
      </c>
      <c r="AD1156" t="s">
        <v>52</v>
      </c>
      <c r="AE1156" s="1">
        <v>41845.935983796298</v>
      </c>
    </row>
    <row r="1157" spans="1:31" x14ac:dyDescent="0.15">
      <c r="A1157">
        <v>1156</v>
      </c>
      <c r="B1157">
        <v>175</v>
      </c>
      <c r="C1157">
        <v>82</v>
      </c>
      <c r="D1157" t="s">
        <v>4220</v>
      </c>
      <c r="E1157" t="s">
        <v>4221</v>
      </c>
      <c r="F1157" t="s">
        <v>40</v>
      </c>
      <c r="G1157" t="s">
        <v>4252</v>
      </c>
      <c r="H1157" t="s">
        <v>4253</v>
      </c>
      <c r="I1157" t="s">
        <v>5</v>
      </c>
      <c r="K1157" t="s">
        <v>5</v>
      </c>
      <c r="N1157" t="s">
        <v>7</v>
      </c>
      <c r="O1157" t="s">
        <v>4254</v>
      </c>
      <c r="P1157" t="s">
        <v>4255</v>
      </c>
      <c r="Q1157">
        <v>1</v>
      </c>
      <c r="R1157" t="s">
        <v>4256</v>
      </c>
      <c r="S1157">
        <v>-1</v>
      </c>
      <c r="T1157" t="s">
        <v>5</v>
      </c>
      <c r="U1157">
        <v>-1</v>
      </c>
      <c r="V1157">
        <v>-1</v>
      </c>
      <c r="W1157">
        <v>6.3387000000000002</v>
      </c>
      <c r="Y1157" t="s">
        <v>4257</v>
      </c>
      <c r="Z1157">
        <v>245</v>
      </c>
      <c r="AA1157" t="s">
        <v>11</v>
      </c>
      <c r="AC1157" t="s">
        <v>4258</v>
      </c>
      <c r="AD1157" t="s">
        <v>4259</v>
      </c>
      <c r="AE1157" s="1">
        <v>41845.935995370368</v>
      </c>
    </row>
    <row r="1158" spans="1:31" x14ac:dyDescent="0.15">
      <c r="A1158">
        <v>1157</v>
      </c>
      <c r="B1158">
        <v>175</v>
      </c>
      <c r="C1158">
        <v>82</v>
      </c>
      <c r="D1158" t="s">
        <v>4220</v>
      </c>
      <c r="E1158" t="s">
        <v>4221</v>
      </c>
      <c r="F1158" t="s">
        <v>49</v>
      </c>
      <c r="G1158" t="s">
        <v>4232</v>
      </c>
      <c r="H1158" t="s">
        <v>4233</v>
      </c>
      <c r="I1158" t="s">
        <v>5</v>
      </c>
      <c r="K1158" t="s">
        <v>5</v>
      </c>
      <c r="N1158" t="s">
        <v>7</v>
      </c>
      <c r="O1158" t="s">
        <v>4235</v>
      </c>
      <c r="P1158" t="s">
        <v>4236</v>
      </c>
      <c r="Q1158">
        <v>3</v>
      </c>
      <c r="T1158" t="s">
        <v>5</v>
      </c>
      <c r="U1158">
        <v>-1</v>
      </c>
      <c r="V1158">
        <v>-1</v>
      </c>
      <c r="W1158">
        <v>6.3387000000000002</v>
      </c>
      <c r="X1158" t="s">
        <v>4239</v>
      </c>
      <c r="Y1158" t="s">
        <v>4240</v>
      </c>
      <c r="Z1158">
        <v>16460</v>
      </c>
      <c r="AA1158" t="s">
        <v>11</v>
      </c>
      <c r="AC1158" t="s">
        <v>4260</v>
      </c>
      <c r="AD1158" t="s">
        <v>4261</v>
      </c>
      <c r="AE1158" s="1">
        <v>41845.936018518521</v>
      </c>
    </row>
    <row r="1159" spans="1:31" x14ac:dyDescent="0.15">
      <c r="A1159">
        <v>1158</v>
      </c>
      <c r="B1159">
        <v>175</v>
      </c>
      <c r="C1159">
        <v>82</v>
      </c>
      <c r="D1159" t="s">
        <v>4220</v>
      </c>
      <c r="E1159" t="s">
        <v>4221</v>
      </c>
      <c r="F1159" t="s">
        <v>51</v>
      </c>
      <c r="I1159" t="s">
        <v>5</v>
      </c>
      <c r="K1159" t="s">
        <v>5</v>
      </c>
      <c r="N1159" t="s">
        <v>7</v>
      </c>
      <c r="Q1159">
        <v>0</v>
      </c>
      <c r="S1159">
        <v>-1</v>
      </c>
      <c r="T1159" t="s">
        <v>5</v>
      </c>
      <c r="U1159">
        <v>-1</v>
      </c>
      <c r="V1159">
        <v>-1</v>
      </c>
      <c r="W1159">
        <v>6.3387000000000002</v>
      </c>
      <c r="Z1159">
        <v>-1</v>
      </c>
      <c r="AA1159" t="s">
        <v>11</v>
      </c>
      <c r="AC1159" t="s">
        <v>38</v>
      </c>
      <c r="AD1159" t="s">
        <v>52</v>
      </c>
      <c r="AE1159" s="1">
        <v>41845.936030092591</v>
      </c>
    </row>
    <row r="1160" spans="1:31" x14ac:dyDescent="0.15">
      <c r="A1160">
        <v>1159</v>
      </c>
      <c r="B1160">
        <v>175</v>
      </c>
      <c r="C1160">
        <v>82</v>
      </c>
      <c r="D1160" t="s">
        <v>4220</v>
      </c>
      <c r="E1160" t="s">
        <v>4221</v>
      </c>
      <c r="F1160" t="s">
        <v>53</v>
      </c>
      <c r="I1160" t="s">
        <v>5</v>
      </c>
      <c r="K1160" t="s">
        <v>5</v>
      </c>
      <c r="N1160" t="s">
        <v>7</v>
      </c>
      <c r="Q1160">
        <v>0</v>
      </c>
      <c r="S1160">
        <v>-1</v>
      </c>
      <c r="T1160" t="s">
        <v>5</v>
      </c>
      <c r="U1160">
        <v>-1</v>
      </c>
      <c r="V1160">
        <v>-1</v>
      </c>
      <c r="W1160">
        <v>6.3387000000000002</v>
      </c>
      <c r="Z1160">
        <v>-1</v>
      </c>
      <c r="AA1160" t="s">
        <v>11</v>
      </c>
      <c r="AC1160" t="s">
        <v>38</v>
      </c>
      <c r="AD1160" t="s">
        <v>52</v>
      </c>
      <c r="AE1160" s="1">
        <v>41845.936041666668</v>
      </c>
    </row>
    <row r="1161" spans="1:31" x14ac:dyDescent="0.15">
      <c r="A1161">
        <v>1160</v>
      </c>
      <c r="B1161">
        <v>175</v>
      </c>
      <c r="C1161">
        <v>82</v>
      </c>
      <c r="D1161" t="s">
        <v>4220</v>
      </c>
      <c r="E1161" t="s">
        <v>4221</v>
      </c>
      <c r="F1161" t="s">
        <v>54</v>
      </c>
      <c r="I1161" t="s">
        <v>5</v>
      </c>
      <c r="K1161" t="s">
        <v>5</v>
      </c>
      <c r="N1161" t="s">
        <v>7</v>
      </c>
      <c r="Q1161">
        <v>0</v>
      </c>
      <c r="S1161">
        <v>-1</v>
      </c>
      <c r="T1161" t="s">
        <v>5</v>
      </c>
      <c r="U1161">
        <v>-1</v>
      </c>
      <c r="V1161">
        <v>-1</v>
      </c>
      <c r="W1161">
        <v>6.3387000000000002</v>
      </c>
      <c r="Z1161">
        <v>-1</v>
      </c>
      <c r="AA1161" t="s">
        <v>11</v>
      </c>
      <c r="AC1161" t="s">
        <v>38</v>
      </c>
      <c r="AD1161" t="s">
        <v>52</v>
      </c>
      <c r="AE1161" s="1">
        <v>41845.936053240737</v>
      </c>
    </row>
    <row r="1162" spans="1:31" x14ac:dyDescent="0.15">
      <c r="A1162">
        <v>1161</v>
      </c>
      <c r="B1162">
        <v>175</v>
      </c>
      <c r="C1162">
        <v>5510</v>
      </c>
      <c r="D1162" t="s">
        <v>4262</v>
      </c>
      <c r="E1162" t="s">
        <v>4263</v>
      </c>
      <c r="F1162" t="s">
        <v>2</v>
      </c>
      <c r="G1162" t="s">
        <v>4264</v>
      </c>
      <c r="H1162" t="s">
        <v>4265</v>
      </c>
      <c r="I1162" t="s">
        <v>312</v>
      </c>
      <c r="K1162" t="s">
        <v>6</v>
      </c>
      <c r="L1162" t="s">
        <v>4266</v>
      </c>
      <c r="N1162" t="s">
        <v>7</v>
      </c>
      <c r="O1162" t="s">
        <v>4267</v>
      </c>
      <c r="P1162" t="s">
        <v>4268</v>
      </c>
      <c r="Q1162">
        <v>67</v>
      </c>
      <c r="R1162" t="s">
        <v>4269</v>
      </c>
      <c r="S1162">
        <v>50</v>
      </c>
      <c r="T1162" t="s">
        <v>4270</v>
      </c>
      <c r="U1162">
        <v>-1</v>
      </c>
      <c r="V1162">
        <v>-1</v>
      </c>
      <c r="W1162">
        <v>6.3387000000000002</v>
      </c>
      <c r="X1162" t="s">
        <v>4271</v>
      </c>
      <c r="Y1162" t="s">
        <v>4272</v>
      </c>
      <c r="Z1162">
        <v>30586</v>
      </c>
      <c r="AA1162" t="s">
        <v>11</v>
      </c>
      <c r="AC1162" t="s">
        <v>4273</v>
      </c>
      <c r="AD1162" t="s">
        <v>4274</v>
      </c>
      <c r="AE1162" s="1">
        <v>41845.936203703706</v>
      </c>
    </row>
    <row r="1163" spans="1:31" x14ac:dyDescent="0.15">
      <c r="A1163">
        <v>1162</v>
      </c>
      <c r="B1163">
        <v>175</v>
      </c>
      <c r="C1163">
        <v>5510</v>
      </c>
      <c r="D1163" t="s">
        <v>4262</v>
      </c>
      <c r="E1163" t="s">
        <v>4263</v>
      </c>
      <c r="F1163" t="s">
        <v>14</v>
      </c>
      <c r="G1163" t="s">
        <v>4275</v>
      </c>
      <c r="H1163" t="s">
        <v>4276</v>
      </c>
      <c r="I1163" t="s">
        <v>5</v>
      </c>
      <c r="K1163" t="s">
        <v>5</v>
      </c>
      <c r="L1163" t="s">
        <v>4277</v>
      </c>
      <c r="N1163" t="s">
        <v>7</v>
      </c>
      <c r="O1163" t="s">
        <v>4278</v>
      </c>
      <c r="P1163" t="s">
        <v>4279</v>
      </c>
      <c r="Q1163">
        <v>55</v>
      </c>
      <c r="R1163" t="s">
        <v>4280</v>
      </c>
      <c r="S1163">
        <v>50</v>
      </c>
      <c r="T1163" t="s">
        <v>4281</v>
      </c>
      <c r="U1163">
        <v>-1</v>
      </c>
      <c r="V1163">
        <v>-1</v>
      </c>
      <c r="W1163">
        <v>6.3387000000000002</v>
      </c>
      <c r="X1163" t="s">
        <v>4271</v>
      </c>
      <c r="Y1163" t="s">
        <v>4282</v>
      </c>
      <c r="Z1163">
        <v>22932</v>
      </c>
      <c r="AA1163" t="s">
        <v>11</v>
      </c>
      <c r="AC1163" t="s">
        <v>4283</v>
      </c>
      <c r="AD1163" t="s">
        <v>4284</v>
      </c>
      <c r="AE1163" s="1">
        <v>41845.936261574076</v>
      </c>
    </row>
    <row r="1164" spans="1:31" x14ac:dyDescent="0.15">
      <c r="A1164">
        <v>1163</v>
      </c>
      <c r="B1164">
        <v>175</v>
      </c>
      <c r="C1164">
        <v>5510</v>
      </c>
      <c r="D1164" t="s">
        <v>4262</v>
      </c>
      <c r="E1164" t="s">
        <v>4263</v>
      </c>
      <c r="F1164" t="s">
        <v>24</v>
      </c>
      <c r="G1164" t="s">
        <v>4275</v>
      </c>
      <c r="H1164" t="s">
        <v>4276</v>
      </c>
      <c r="I1164" t="s">
        <v>5</v>
      </c>
      <c r="K1164" t="s">
        <v>5</v>
      </c>
      <c r="L1164" t="s">
        <v>4277</v>
      </c>
      <c r="N1164" t="s">
        <v>7</v>
      </c>
      <c r="O1164" t="s">
        <v>4278</v>
      </c>
      <c r="P1164" t="s">
        <v>4279</v>
      </c>
      <c r="Q1164">
        <v>25</v>
      </c>
      <c r="R1164" t="s">
        <v>4280</v>
      </c>
      <c r="S1164">
        <v>50</v>
      </c>
      <c r="T1164" t="s">
        <v>4281</v>
      </c>
      <c r="U1164">
        <v>-1</v>
      </c>
      <c r="V1164">
        <v>-1</v>
      </c>
      <c r="W1164">
        <v>6.3387000000000002</v>
      </c>
      <c r="X1164" t="s">
        <v>4271</v>
      </c>
      <c r="Y1164" t="s">
        <v>4282</v>
      </c>
      <c r="Z1164">
        <v>22932</v>
      </c>
      <c r="AA1164" t="s">
        <v>11</v>
      </c>
      <c r="AC1164" t="s">
        <v>4285</v>
      </c>
      <c r="AD1164" t="s">
        <v>4286</v>
      </c>
      <c r="AE1164" s="1">
        <v>41845.936331018522</v>
      </c>
    </row>
    <row r="1165" spans="1:31" x14ac:dyDescent="0.15">
      <c r="A1165">
        <v>1164</v>
      </c>
      <c r="B1165">
        <v>175</v>
      </c>
      <c r="C1165">
        <v>5510</v>
      </c>
      <c r="D1165" t="s">
        <v>4262</v>
      </c>
      <c r="E1165" t="s">
        <v>4263</v>
      </c>
      <c r="F1165" t="s">
        <v>27</v>
      </c>
      <c r="G1165" t="s">
        <v>4287</v>
      </c>
      <c r="I1165" t="s">
        <v>5</v>
      </c>
      <c r="K1165" t="s">
        <v>17</v>
      </c>
      <c r="L1165" t="s">
        <v>77</v>
      </c>
      <c r="M1165" t="s">
        <v>5</v>
      </c>
      <c r="N1165" t="s">
        <v>7</v>
      </c>
      <c r="P1165" t="s">
        <v>4288</v>
      </c>
      <c r="Q1165">
        <v>7</v>
      </c>
      <c r="R1165" t="s">
        <v>4289</v>
      </c>
      <c r="S1165">
        <v>50</v>
      </c>
      <c r="T1165" t="s">
        <v>238</v>
      </c>
      <c r="U1165">
        <v>-1</v>
      </c>
      <c r="V1165">
        <v>-1</v>
      </c>
      <c r="W1165">
        <v>6.3387000000000002</v>
      </c>
      <c r="Y1165" t="s">
        <v>4290</v>
      </c>
      <c r="Z1165">
        <v>32574</v>
      </c>
      <c r="AA1165" t="s">
        <v>11</v>
      </c>
      <c r="AB1165" t="s">
        <v>4291</v>
      </c>
      <c r="AC1165" t="s">
        <v>4292</v>
      </c>
      <c r="AD1165" t="s">
        <v>4293</v>
      </c>
      <c r="AE1165" s="1">
        <v>41845.936354166668</v>
      </c>
    </row>
    <row r="1166" spans="1:31" x14ac:dyDescent="0.15">
      <c r="A1166">
        <v>1165</v>
      </c>
      <c r="B1166">
        <v>175</v>
      </c>
      <c r="C1166">
        <v>5510</v>
      </c>
      <c r="D1166" t="s">
        <v>4262</v>
      </c>
      <c r="E1166" t="s">
        <v>4263</v>
      </c>
      <c r="F1166" t="s">
        <v>36</v>
      </c>
      <c r="I1166" t="s">
        <v>5</v>
      </c>
      <c r="K1166" t="s">
        <v>5</v>
      </c>
      <c r="N1166" t="s">
        <v>7</v>
      </c>
      <c r="Q1166">
        <v>0</v>
      </c>
      <c r="S1166">
        <v>-1</v>
      </c>
      <c r="T1166" t="s">
        <v>5</v>
      </c>
      <c r="U1166">
        <v>-1</v>
      </c>
      <c r="V1166">
        <v>-1</v>
      </c>
      <c r="W1166">
        <v>6.3387000000000002</v>
      </c>
      <c r="Z1166">
        <v>-1</v>
      </c>
      <c r="AA1166" t="s">
        <v>11</v>
      </c>
      <c r="AC1166" t="s">
        <v>38</v>
      </c>
      <c r="AD1166" t="s">
        <v>52</v>
      </c>
      <c r="AE1166" s="1">
        <v>41845.936365740738</v>
      </c>
    </row>
    <row r="1167" spans="1:31" x14ac:dyDescent="0.15">
      <c r="A1167">
        <v>1166</v>
      </c>
      <c r="B1167">
        <v>175</v>
      </c>
      <c r="C1167">
        <v>5510</v>
      </c>
      <c r="D1167" t="s">
        <v>4262</v>
      </c>
      <c r="E1167" t="s">
        <v>4263</v>
      </c>
      <c r="F1167" t="s">
        <v>40</v>
      </c>
      <c r="I1167" t="s">
        <v>5</v>
      </c>
      <c r="K1167" t="s">
        <v>5</v>
      </c>
      <c r="N1167" t="s">
        <v>7</v>
      </c>
      <c r="Q1167">
        <v>0</v>
      </c>
      <c r="S1167">
        <v>-1</v>
      </c>
      <c r="T1167" t="s">
        <v>5</v>
      </c>
      <c r="U1167">
        <v>-1</v>
      </c>
      <c r="V1167">
        <v>-1</v>
      </c>
      <c r="W1167">
        <v>6.3387000000000002</v>
      </c>
      <c r="Z1167">
        <v>-1</v>
      </c>
      <c r="AA1167" t="s">
        <v>11</v>
      </c>
      <c r="AC1167" t="s">
        <v>38</v>
      </c>
      <c r="AD1167" t="s">
        <v>52</v>
      </c>
      <c r="AE1167" s="1">
        <v>41845.936481481483</v>
      </c>
    </row>
    <row r="1168" spans="1:31" x14ac:dyDescent="0.15">
      <c r="A1168">
        <v>1167</v>
      </c>
      <c r="B1168">
        <v>175</v>
      </c>
      <c r="C1168">
        <v>5510</v>
      </c>
      <c r="D1168" t="s">
        <v>4262</v>
      </c>
      <c r="E1168" t="s">
        <v>4263</v>
      </c>
      <c r="F1168" t="s">
        <v>49</v>
      </c>
      <c r="I1168" t="s">
        <v>5</v>
      </c>
      <c r="K1168" t="s">
        <v>5</v>
      </c>
      <c r="N1168" t="s">
        <v>7</v>
      </c>
      <c r="Q1168">
        <v>0</v>
      </c>
      <c r="T1168" t="s">
        <v>5</v>
      </c>
      <c r="U1168">
        <v>-1</v>
      </c>
      <c r="V1168">
        <v>-1</v>
      </c>
      <c r="W1168">
        <v>6.3387000000000002</v>
      </c>
      <c r="Z1168">
        <v>-1</v>
      </c>
      <c r="AA1168" t="s">
        <v>11</v>
      </c>
      <c r="AC1168" t="s">
        <v>38</v>
      </c>
      <c r="AD1168" t="s">
        <v>50</v>
      </c>
      <c r="AE1168" s="1">
        <v>41845.936574074076</v>
      </c>
    </row>
    <row r="1169" spans="1:31" x14ac:dyDescent="0.15">
      <c r="A1169">
        <v>1168</v>
      </c>
      <c r="B1169">
        <v>175</v>
      </c>
      <c r="C1169">
        <v>5510</v>
      </c>
      <c r="D1169" t="s">
        <v>4262</v>
      </c>
      <c r="E1169" t="s">
        <v>4263</v>
      </c>
      <c r="F1169" t="s">
        <v>51</v>
      </c>
      <c r="G1169" t="s">
        <v>4264</v>
      </c>
      <c r="H1169" t="s">
        <v>4265</v>
      </c>
      <c r="I1169" t="s">
        <v>5</v>
      </c>
      <c r="K1169" t="s">
        <v>5</v>
      </c>
      <c r="N1169" t="s">
        <v>7</v>
      </c>
      <c r="O1169" t="s">
        <v>4267</v>
      </c>
      <c r="P1169" t="s">
        <v>4268</v>
      </c>
      <c r="Q1169">
        <v>0</v>
      </c>
      <c r="S1169">
        <v>-1</v>
      </c>
      <c r="T1169" t="s">
        <v>5</v>
      </c>
      <c r="U1169">
        <v>-1</v>
      </c>
      <c r="V1169">
        <v>-1</v>
      </c>
      <c r="W1169">
        <v>6.3387000000000002</v>
      </c>
      <c r="Y1169" t="s">
        <v>4272</v>
      </c>
      <c r="Z1169">
        <v>-1</v>
      </c>
      <c r="AA1169" t="s">
        <v>11</v>
      </c>
      <c r="AC1169" t="s">
        <v>38</v>
      </c>
      <c r="AD1169" t="s">
        <v>4294</v>
      </c>
      <c r="AE1169" s="1">
        <v>41845.936828703707</v>
      </c>
    </row>
    <row r="1170" spans="1:31" x14ac:dyDescent="0.15">
      <c r="A1170">
        <v>1169</v>
      </c>
      <c r="B1170">
        <v>175</v>
      </c>
      <c r="C1170">
        <v>5510</v>
      </c>
      <c r="D1170" t="s">
        <v>4262</v>
      </c>
      <c r="E1170" t="s">
        <v>4263</v>
      </c>
      <c r="F1170" t="s">
        <v>53</v>
      </c>
      <c r="I1170" t="s">
        <v>5</v>
      </c>
      <c r="K1170" t="s">
        <v>5</v>
      </c>
      <c r="N1170" t="s">
        <v>7</v>
      </c>
      <c r="Q1170">
        <v>0</v>
      </c>
      <c r="S1170">
        <v>-1</v>
      </c>
      <c r="T1170" t="s">
        <v>5</v>
      </c>
      <c r="U1170">
        <v>-1</v>
      </c>
      <c r="V1170">
        <v>-1</v>
      </c>
      <c r="W1170">
        <v>6.3387000000000002</v>
      </c>
      <c r="Z1170">
        <v>-1</v>
      </c>
      <c r="AA1170" t="s">
        <v>11</v>
      </c>
      <c r="AC1170" t="s">
        <v>38</v>
      </c>
      <c r="AD1170" t="s">
        <v>52</v>
      </c>
      <c r="AE1170" s="1">
        <v>41845.936840277776</v>
      </c>
    </row>
    <row r="1171" spans="1:31" x14ac:dyDescent="0.15">
      <c r="A1171">
        <v>1170</v>
      </c>
      <c r="B1171">
        <v>175</v>
      </c>
      <c r="C1171">
        <v>5510</v>
      </c>
      <c r="D1171" t="s">
        <v>4262</v>
      </c>
      <c r="E1171" t="s">
        <v>4263</v>
      </c>
      <c r="F1171" t="s">
        <v>54</v>
      </c>
      <c r="I1171" t="s">
        <v>5</v>
      </c>
      <c r="K1171" t="s">
        <v>5</v>
      </c>
      <c r="N1171" t="s">
        <v>7</v>
      </c>
      <c r="Q1171">
        <v>0</v>
      </c>
      <c r="S1171">
        <v>-1</v>
      </c>
      <c r="T1171" t="s">
        <v>5</v>
      </c>
      <c r="U1171">
        <v>-1</v>
      </c>
      <c r="V1171">
        <v>-1</v>
      </c>
      <c r="W1171">
        <v>6.3387000000000002</v>
      </c>
      <c r="Z1171">
        <v>-1</v>
      </c>
      <c r="AA1171" t="s">
        <v>11</v>
      </c>
      <c r="AC1171" t="s">
        <v>38</v>
      </c>
      <c r="AD1171" t="s">
        <v>52</v>
      </c>
      <c r="AE1171" s="1">
        <v>41845.936851851853</v>
      </c>
    </row>
    <row r="1172" spans="1:31" x14ac:dyDescent="0.15">
      <c r="A1172">
        <v>1171</v>
      </c>
      <c r="B1172">
        <v>175</v>
      </c>
      <c r="C1172">
        <v>3568</v>
      </c>
      <c r="D1172" t="s">
        <v>4295</v>
      </c>
      <c r="E1172" t="s">
        <v>4296</v>
      </c>
      <c r="F1172" t="s">
        <v>2</v>
      </c>
      <c r="G1172" t="s">
        <v>4297</v>
      </c>
      <c r="H1172" t="s">
        <v>4298</v>
      </c>
      <c r="I1172" t="s">
        <v>5</v>
      </c>
      <c r="K1172" t="s">
        <v>6</v>
      </c>
      <c r="L1172" t="s">
        <v>4299</v>
      </c>
      <c r="N1172" t="s">
        <v>7</v>
      </c>
      <c r="O1172" t="s">
        <v>4300</v>
      </c>
      <c r="P1172" t="s">
        <v>4301</v>
      </c>
      <c r="Q1172">
        <v>69</v>
      </c>
      <c r="R1172" t="s">
        <v>4302</v>
      </c>
      <c r="S1172">
        <v>95</v>
      </c>
      <c r="T1172" t="s">
        <v>5</v>
      </c>
      <c r="U1172">
        <v>-1</v>
      </c>
      <c r="V1172">
        <v>-1</v>
      </c>
      <c r="W1172">
        <v>6.3387000000000002</v>
      </c>
      <c r="X1172" t="s">
        <v>4303</v>
      </c>
      <c r="Y1172" t="s">
        <v>4304</v>
      </c>
      <c r="Z1172">
        <v>13910</v>
      </c>
      <c r="AA1172" t="s">
        <v>11</v>
      </c>
      <c r="AC1172" t="s">
        <v>4305</v>
      </c>
      <c r="AD1172" t="s">
        <v>4306</v>
      </c>
      <c r="AE1172" s="1">
        <v>41845.937025462961</v>
      </c>
    </row>
    <row r="1173" spans="1:31" x14ac:dyDescent="0.15">
      <c r="A1173">
        <v>1172</v>
      </c>
      <c r="B1173">
        <v>175</v>
      </c>
      <c r="C1173">
        <v>3568</v>
      </c>
      <c r="D1173" t="s">
        <v>4295</v>
      </c>
      <c r="E1173" t="s">
        <v>4296</v>
      </c>
      <c r="F1173" t="s">
        <v>14</v>
      </c>
      <c r="G1173" t="s">
        <v>4297</v>
      </c>
      <c r="H1173" t="s">
        <v>4298</v>
      </c>
      <c r="I1173" t="s">
        <v>5</v>
      </c>
      <c r="K1173" t="s">
        <v>17</v>
      </c>
      <c r="L1173" t="s">
        <v>4307</v>
      </c>
      <c r="N1173" t="s">
        <v>7</v>
      </c>
      <c r="O1173" t="s">
        <v>4308</v>
      </c>
      <c r="P1173" t="s">
        <v>4301</v>
      </c>
      <c r="Q1173">
        <v>59</v>
      </c>
      <c r="R1173" t="s">
        <v>3470</v>
      </c>
      <c r="S1173">
        <v>95</v>
      </c>
      <c r="T1173" t="s">
        <v>4309</v>
      </c>
      <c r="U1173">
        <v>-1</v>
      </c>
      <c r="V1173">
        <v>-1</v>
      </c>
      <c r="W1173">
        <v>6.3387000000000002</v>
      </c>
      <c r="X1173" t="s">
        <v>4303</v>
      </c>
      <c r="Y1173" t="s">
        <v>4304</v>
      </c>
      <c r="Z1173">
        <v>13910</v>
      </c>
      <c r="AA1173" t="s">
        <v>11</v>
      </c>
      <c r="AC1173" t="s">
        <v>4310</v>
      </c>
      <c r="AD1173" t="s">
        <v>4311</v>
      </c>
      <c r="AE1173" s="1">
        <v>41845.937060185184</v>
      </c>
    </row>
    <row r="1174" spans="1:31" x14ac:dyDescent="0.15">
      <c r="A1174">
        <v>1173</v>
      </c>
      <c r="B1174">
        <v>175</v>
      </c>
      <c r="C1174">
        <v>3568</v>
      </c>
      <c r="D1174" t="s">
        <v>4295</v>
      </c>
      <c r="E1174" t="s">
        <v>4296</v>
      </c>
      <c r="F1174" t="s">
        <v>24</v>
      </c>
      <c r="G1174" t="s">
        <v>4297</v>
      </c>
      <c r="H1174" t="s">
        <v>4298</v>
      </c>
      <c r="I1174" t="s">
        <v>5</v>
      </c>
      <c r="K1174" t="s">
        <v>17</v>
      </c>
      <c r="L1174" t="s">
        <v>4307</v>
      </c>
      <c r="N1174" t="s">
        <v>7</v>
      </c>
      <c r="O1174" t="s">
        <v>4308</v>
      </c>
      <c r="P1174" t="s">
        <v>4301</v>
      </c>
      <c r="Q1174">
        <v>35</v>
      </c>
      <c r="R1174" t="s">
        <v>3470</v>
      </c>
      <c r="S1174">
        <v>95</v>
      </c>
      <c r="T1174" t="s">
        <v>4309</v>
      </c>
      <c r="U1174">
        <v>-1</v>
      </c>
      <c r="V1174">
        <v>-1</v>
      </c>
      <c r="W1174">
        <v>6.3387000000000002</v>
      </c>
      <c r="X1174" t="s">
        <v>4303</v>
      </c>
      <c r="Y1174" t="s">
        <v>4304</v>
      </c>
      <c r="Z1174">
        <v>13910</v>
      </c>
      <c r="AA1174" t="s">
        <v>11</v>
      </c>
      <c r="AC1174" t="s">
        <v>4312</v>
      </c>
      <c r="AD1174" t="s">
        <v>4313</v>
      </c>
      <c r="AE1174" s="1">
        <v>41845.937106481484</v>
      </c>
    </row>
    <row r="1175" spans="1:31" x14ac:dyDescent="0.15">
      <c r="A1175">
        <v>1174</v>
      </c>
      <c r="B1175">
        <v>175</v>
      </c>
      <c r="C1175">
        <v>3568</v>
      </c>
      <c r="D1175" t="s">
        <v>4295</v>
      </c>
      <c r="E1175" t="s">
        <v>4296</v>
      </c>
      <c r="F1175" t="s">
        <v>27</v>
      </c>
      <c r="G1175" t="s">
        <v>4314</v>
      </c>
      <c r="I1175" t="s">
        <v>5</v>
      </c>
      <c r="J1175" t="s">
        <v>3735</v>
      </c>
      <c r="K1175" t="s">
        <v>17</v>
      </c>
      <c r="L1175" t="s">
        <v>4315</v>
      </c>
      <c r="M1175" t="s">
        <v>604</v>
      </c>
      <c r="N1175" t="s">
        <v>7</v>
      </c>
      <c r="O1175" t="s">
        <v>4316</v>
      </c>
      <c r="Q1175">
        <v>5</v>
      </c>
      <c r="R1175" t="s">
        <v>4317</v>
      </c>
      <c r="S1175">
        <v>-1</v>
      </c>
      <c r="T1175" t="s">
        <v>5</v>
      </c>
      <c r="U1175">
        <v>-1</v>
      </c>
      <c r="V1175">
        <v>-1</v>
      </c>
      <c r="W1175">
        <v>6.3387000000000002</v>
      </c>
      <c r="Y1175" t="s">
        <v>4318</v>
      </c>
      <c r="Z1175">
        <v>20865</v>
      </c>
      <c r="AA1175" t="s">
        <v>11</v>
      </c>
      <c r="AB1175" t="s">
        <v>4319</v>
      </c>
      <c r="AC1175" t="s">
        <v>4320</v>
      </c>
      <c r="AD1175" t="s">
        <v>4321</v>
      </c>
      <c r="AE1175" s="1">
        <v>41845.93712962963</v>
      </c>
    </row>
    <row r="1176" spans="1:31" x14ac:dyDescent="0.15">
      <c r="A1176">
        <v>1175</v>
      </c>
      <c r="B1176">
        <v>175</v>
      </c>
      <c r="C1176">
        <v>3568</v>
      </c>
      <c r="D1176" t="s">
        <v>4295</v>
      </c>
      <c r="E1176" t="s">
        <v>4296</v>
      </c>
      <c r="F1176" t="s">
        <v>36</v>
      </c>
      <c r="G1176" t="s">
        <v>4297</v>
      </c>
      <c r="H1176" t="s">
        <v>4298</v>
      </c>
      <c r="I1176" t="s">
        <v>5</v>
      </c>
      <c r="K1176" t="s">
        <v>6</v>
      </c>
      <c r="L1176" t="s">
        <v>4299</v>
      </c>
      <c r="N1176" t="s">
        <v>7</v>
      </c>
      <c r="O1176" t="s">
        <v>4300</v>
      </c>
      <c r="P1176" t="s">
        <v>4301</v>
      </c>
      <c r="Q1176">
        <v>7</v>
      </c>
      <c r="R1176" t="s">
        <v>4322</v>
      </c>
      <c r="S1176">
        <v>95</v>
      </c>
      <c r="T1176" t="s">
        <v>5</v>
      </c>
      <c r="U1176">
        <v>-1</v>
      </c>
      <c r="V1176">
        <v>-1</v>
      </c>
      <c r="W1176">
        <v>6.3387000000000002</v>
      </c>
      <c r="X1176" t="s">
        <v>4303</v>
      </c>
      <c r="Y1176" t="s">
        <v>4323</v>
      </c>
      <c r="Z1176">
        <v>13910</v>
      </c>
      <c r="AA1176" t="s">
        <v>11</v>
      </c>
      <c r="AC1176" t="s">
        <v>4324</v>
      </c>
      <c r="AD1176" t="s">
        <v>4325</v>
      </c>
      <c r="AE1176" s="1">
        <v>41845.9371875</v>
      </c>
    </row>
    <row r="1177" spans="1:31" x14ac:dyDescent="0.15">
      <c r="A1177">
        <v>1176</v>
      </c>
      <c r="B1177">
        <v>175</v>
      </c>
      <c r="C1177">
        <v>3568</v>
      </c>
      <c r="D1177" t="s">
        <v>4295</v>
      </c>
      <c r="E1177" t="s">
        <v>4296</v>
      </c>
      <c r="F1177" t="s">
        <v>40</v>
      </c>
      <c r="G1177" t="s">
        <v>4326</v>
      </c>
      <c r="H1177" t="s">
        <v>4327</v>
      </c>
      <c r="I1177" t="s">
        <v>2352</v>
      </c>
      <c r="K1177" t="s">
        <v>5</v>
      </c>
      <c r="N1177" t="s">
        <v>7</v>
      </c>
      <c r="O1177" t="s">
        <v>4328</v>
      </c>
      <c r="P1177" t="s">
        <v>4329</v>
      </c>
      <c r="Q1177">
        <v>1</v>
      </c>
      <c r="R1177" t="s">
        <v>4330</v>
      </c>
      <c r="S1177">
        <v>-1</v>
      </c>
      <c r="T1177" t="s">
        <v>5</v>
      </c>
      <c r="U1177">
        <v>-1</v>
      </c>
      <c r="V1177">
        <v>-1</v>
      </c>
      <c r="W1177">
        <v>6.3387000000000002</v>
      </c>
      <c r="Y1177" t="s">
        <v>4331</v>
      </c>
      <c r="Z1177">
        <v>231</v>
      </c>
      <c r="AA1177" t="s">
        <v>11</v>
      </c>
      <c r="AC1177" t="s">
        <v>4332</v>
      </c>
      <c r="AD1177" t="s">
        <v>4333</v>
      </c>
      <c r="AE1177" s="1">
        <v>41845.937245370369</v>
      </c>
    </row>
    <row r="1178" spans="1:31" x14ac:dyDescent="0.15">
      <c r="A1178">
        <v>1177</v>
      </c>
      <c r="B1178">
        <v>175</v>
      </c>
      <c r="C1178">
        <v>3568</v>
      </c>
      <c r="D1178" t="s">
        <v>4295</v>
      </c>
      <c r="E1178" t="s">
        <v>4296</v>
      </c>
      <c r="F1178" t="s">
        <v>49</v>
      </c>
      <c r="G1178" t="s">
        <v>4297</v>
      </c>
      <c r="H1178" t="s">
        <v>4298</v>
      </c>
      <c r="I1178" t="s">
        <v>5</v>
      </c>
      <c r="K1178" t="s">
        <v>5</v>
      </c>
      <c r="N1178" t="s">
        <v>7</v>
      </c>
      <c r="O1178" t="s">
        <v>4308</v>
      </c>
      <c r="P1178" t="s">
        <v>4301</v>
      </c>
      <c r="Q1178">
        <v>7</v>
      </c>
      <c r="T1178" t="s">
        <v>5</v>
      </c>
      <c r="U1178">
        <v>-1</v>
      </c>
      <c r="V1178">
        <v>-1</v>
      </c>
      <c r="W1178">
        <v>6.3387000000000002</v>
      </c>
      <c r="X1178" t="s">
        <v>4303</v>
      </c>
      <c r="Y1178" t="s">
        <v>4304</v>
      </c>
      <c r="Z1178">
        <v>13910</v>
      </c>
      <c r="AA1178" t="s">
        <v>11</v>
      </c>
      <c r="AC1178" t="s">
        <v>4334</v>
      </c>
      <c r="AD1178" t="s">
        <v>4335</v>
      </c>
      <c r="AE1178" s="1">
        <v>41845.937256944446</v>
      </c>
    </row>
    <row r="1179" spans="1:31" x14ac:dyDescent="0.15">
      <c r="A1179">
        <v>1178</v>
      </c>
      <c r="B1179">
        <v>175</v>
      </c>
      <c r="C1179">
        <v>3568</v>
      </c>
      <c r="D1179" t="s">
        <v>4295</v>
      </c>
      <c r="E1179" t="s">
        <v>4296</v>
      </c>
      <c r="F1179" t="s">
        <v>51</v>
      </c>
      <c r="I1179" t="s">
        <v>5</v>
      </c>
      <c r="K1179" t="s">
        <v>5</v>
      </c>
      <c r="N1179" t="s">
        <v>7</v>
      </c>
      <c r="Q1179">
        <v>0</v>
      </c>
      <c r="S1179">
        <v>-1</v>
      </c>
      <c r="T1179" t="s">
        <v>5</v>
      </c>
      <c r="U1179">
        <v>-1</v>
      </c>
      <c r="V1179">
        <v>-1</v>
      </c>
      <c r="W1179">
        <v>6.3387000000000002</v>
      </c>
      <c r="Z1179">
        <v>-1</v>
      </c>
      <c r="AA1179" t="s">
        <v>11</v>
      </c>
      <c r="AC1179" t="s">
        <v>38</v>
      </c>
      <c r="AD1179" t="s">
        <v>52</v>
      </c>
      <c r="AE1179" s="1">
        <v>41845.937280092592</v>
      </c>
    </row>
    <row r="1180" spans="1:31" x14ac:dyDescent="0.15">
      <c r="A1180">
        <v>1179</v>
      </c>
      <c r="B1180">
        <v>175</v>
      </c>
      <c r="C1180">
        <v>3568</v>
      </c>
      <c r="D1180" t="s">
        <v>4295</v>
      </c>
      <c r="E1180" t="s">
        <v>4296</v>
      </c>
      <c r="F1180" t="s">
        <v>53</v>
      </c>
      <c r="I1180" t="s">
        <v>5</v>
      </c>
      <c r="K1180" t="s">
        <v>5</v>
      </c>
      <c r="N1180" t="s">
        <v>7</v>
      </c>
      <c r="Q1180">
        <v>0</v>
      </c>
      <c r="S1180">
        <v>-1</v>
      </c>
      <c r="T1180" t="s">
        <v>5</v>
      </c>
      <c r="U1180">
        <v>-1</v>
      </c>
      <c r="V1180">
        <v>-1</v>
      </c>
      <c r="W1180">
        <v>6.3387000000000002</v>
      </c>
      <c r="Z1180">
        <v>-1</v>
      </c>
      <c r="AA1180" t="s">
        <v>11</v>
      </c>
      <c r="AC1180" t="s">
        <v>38</v>
      </c>
      <c r="AD1180" t="s">
        <v>52</v>
      </c>
      <c r="AE1180" s="1">
        <v>41845.937291666669</v>
      </c>
    </row>
    <row r="1181" spans="1:31" x14ac:dyDescent="0.15">
      <c r="A1181">
        <v>1180</v>
      </c>
      <c r="B1181">
        <v>175</v>
      </c>
      <c r="C1181">
        <v>3568</v>
      </c>
      <c r="D1181" t="s">
        <v>4295</v>
      </c>
      <c r="E1181" t="s">
        <v>4296</v>
      </c>
      <c r="F1181" t="s">
        <v>54</v>
      </c>
      <c r="I1181" t="s">
        <v>5</v>
      </c>
      <c r="K1181" t="s">
        <v>5</v>
      </c>
      <c r="N1181" t="s">
        <v>7</v>
      </c>
      <c r="Q1181">
        <v>0</v>
      </c>
      <c r="S1181">
        <v>-1</v>
      </c>
      <c r="T1181" t="s">
        <v>5</v>
      </c>
      <c r="U1181">
        <v>-1</v>
      </c>
      <c r="V1181">
        <v>-1</v>
      </c>
      <c r="W1181">
        <v>6.3387000000000002</v>
      </c>
      <c r="Z1181">
        <v>-1</v>
      </c>
      <c r="AA1181" t="s">
        <v>11</v>
      </c>
      <c r="AC1181" t="s">
        <v>38</v>
      </c>
      <c r="AD1181" t="s">
        <v>52</v>
      </c>
      <c r="AE1181" s="1">
        <v>41845.937303240738</v>
      </c>
    </row>
    <row r="1182" spans="1:31" x14ac:dyDescent="0.15">
      <c r="A1182">
        <v>1181</v>
      </c>
      <c r="B1182">
        <v>175</v>
      </c>
      <c r="C1182">
        <v>4149</v>
      </c>
      <c r="D1182" t="s">
        <v>4336</v>
      </c>
      <c r="E1182" t="s">
        <v>4337</v>
      </c>
      <c r="F1182" t="s">
        <v>2</v>
      </c>
      <c r="G1182" t="s">
        <v>4338</v>
      </c>
      <c r="H1182" t="s">
        <v>322</v>
      </c>
      <c r="I1182" t="s">
        <v>5</v>
      </c>
      <c r="K1182" t="s">
        <v>6</v>
      </c>
      <c r="L1182" t="s">
        <v>4339</v>
      </c>
      <c r="N1182" t="s">
        <v>7</v>
      </c>
      <c r="O1182" t="s">
        <v>4340</v>
      </c>
      <c r="P1182" t="s">
        <v>4341</v>
      </c>
      <c r="Q1182">
        <v>65</v>
      </c>
      <c r="R1182" t="s">
        <v>3225</v>
      </c>
      <c r="S1182">
        <v>50</v>
      </c>
      <c r="T1182" t="s">
        <v>5</v>
      </c>
      <c r="U1182">
        <v>-1</v>
      </c>
      <c r="V1182">
        <v>-1</v>
      </c>
      <c r="W1182">
        <v>6.3387000000000002</v>
      </c>
      <c r="X1182" t="s">
        <v>4342</v>
      </c>
      <c r="Y1182" t="s">
        <v>4343</v>
      </c>
      <c r="Z1182">
        <v>17810</v>
      </c>
      <c r="AA1182" t="s">
        <v>11</v>
      </c>
      <c r="AC1182" t="s">
        <v>4344</v>
      </c>
      <c r="AD1182" t="s">
        <v>4345</v>
      </c>
      <c r="AE1182" s="1">
        <v>41845.9374537037</v>
      </c>
    </row>
    <row r="1183" spans="1:31" x14ac:dyDescent="0.15">
      <c r="A1183">
        <v>1182</v>
      </c>
      <c r="B1183">
        <v>175</v>
      </c>
      <c r="C1183">
        <v>4149</v>
      </c>
      <c r="D1183" t="s">
        <v>4336</v>
      </c>
      <c r="E1183" t="s">
        <v>4337</v>
      </c>
      <c r="F1183" t="s">
        <v>14</v>
      </c>
      <c r="G1183" t="s">
        <v>4346</v>
      </c>
      <c r="H1183" t="s">
        <v>4347</v>
      </c>
      <c r="I1183" t="s">
        <v>5</v>
      </c>
      <c r="K1183" t="s">
        <v>17</v>
      </c>
      <c r="L1183" t="s">
        <v>4348</v>
      </c>
      <c r="N1183" t="s">
        <v>7</v>
      </c>
      <c r="O1183" t="s">
        <v>4349</v>
      </c>
      <c r="P1183" t="s">
        <v>4350</v>
      </c>
      <c r="Q1183">
        <v>41</v>
      </c>
      <c r="S1183">
        <v>100</v>
      </c>
      <c r="T1183" t="s">
        <v>4351</v>
      </c>
      <c r="U1183">
        <v>-1</v>
      </c>
      <c r="V1183">
        <v>-1</v>
      </c>
      <c r="W1183">
        <v>6.3387000000000002</v>
      </c>
      <c r="X1183" t="s">
        <v>4352</v>
      </c>
      <c r="Y1183" t="s">
        <v>4353</v>
      </c>
      <c r="Z1183">
        <v>18350</v>
      </c>
      <c r="AA1183" t="s">
        <v>11</v>
      </c>
      <c r="AC1183" t="s">
        <v>4354</v>
      </c>
      <c r="AD1183" t="s">
        <v>4355</v>
      </c>
      <c r="AE1183" s="1">
        <v>41845.937488425923</v>
      </c>
    </row>
    <row r="1184" spans="1:31" x14ac:dyDescent="0.15">
      <c r="A1184">
        <v>1183</v>
      </c>
      <c r="B1184">
        <v>175</v>
      </c>
      <c r="C1184">
        <v>4149</v>
      </c>
      <c r="D1184" t="s">
        <v>4336</v>
      </c>
      <c r="E1184" t="s">
        <v>4337</v>
      </c>
      <c r="F1184" t="s">
        <v>24</v>
      </c>
      <c r="G1184" t="s">
        <v>4346</v>
      </c>
      <c r="H1184" t="s">
        <v>4347</v>
      </c>
      <c r="I1184" t="s">
        <v>5</v>
      </c>
      <c r="K1184" t="s">
        <v>17</v>
      </c>
      <c r="L1184" t="s">
        <v>4356</v>
      </c>
      <c r="N1184" t="s">
        <v>7</v>
      </c>
      <c r="O1184" t="s">
        <v>4349</v>
      </c>
      <c r="P1184" t="s">
        <v>4350</v>
      </c>
      <c r="Q1184">
        <v>38</v>
      </c>
      <c r="S1184">
        <v>100</v>
      </c>
      <c r="T1184" t="s">
        <v>4351</v>
      </c>
      <c r="U1184">
        <v>-1</v>
      </c>
      <c r="V1184">
        <v>-1</v>
      </c>
      <c r="W1184">
        <v>6.3387000000000002</v>
      </c>
      <c r="X1184" t="s">
        <v>4352</v>
      </c>
      <c r="Y1184" t="s">
        <v>4353</v>
      </c>
      <c r="Z1184">
        <v>18350</v>
      </c>
      <c r="AA1184" t="s">
        <v>11</v>
      </c>
      <c r="AC1184" t="s">
        <v>4357</v>
      </c>
      <c r="AD1184" t="s">
        <v>4358</v>
      </c>
      <c r="AE1184" s="1">
        <v>41845.937534722223</v>
      </c>
    </row>
    <row r="1185" spans="1:31" x14ac:dyDescent="0.15">
      <c r="A1185">
        <v>1184</v>
      </c>
      <c r="B1185">
        <v>175</v>
      </c>
      <c r="C1185">
        <v>4149</v>
      </c>
      <c r="D1185" t="s">
        <v>4336</v>
      </c>
      <c r="E1185" t="s">
        <v>4337</v>
      </c>
      <c r="F1185" t="s">
        <v>27</v>
      </c>
      <c r="G1185" t="s">
        <v>4359</v>
      </c>
      <c r="I1185" t="s">
        <v>5</v>
      </c>
      <c r="K1185" t="s">
        <v>17</v>
      </c>
      <c r="L1185" t="s">
        <v>4348</v>
      </c>
      <c r="M1185" t="s">
        <v>5</v>
      </c>
      <c r="N1185" t="s">
        <v>7</v>
      </c>
      <c r="O1185" t="s">
        <v>4360</v>
      </c>
      <c r="P1185" t="s">
        <v>4361</v>
      </c>
      <c r="Q1185">
        <v>13</v>
      </c>
      <c r="R1185" t="s">
        <v>4362</v>
      </c>
      <c r="S1185">
        <v>100</v>
      </c>
      <c r="T1185" t="s">
        <v>3276</v>
      </c>
      <c r="U1185">
        <v>-1</v>
      </c>
      <c r="V1185">
        <v>-1</v>
      </c>
      <c r="W1185">
        <v>6.3387000000000002</v>
      </c>
      <c r="Y1185" t="s">
        <v>4363</v>
      </c>
      <c r="Z1185">
        <v>21472</v>
      </c>
      <c r="AA1185" t="s">
        <v>11</v>
      </c>
      <c r="AB1185" t="s">
        <v>1697</v>
      </c>
      <c r="AC1185" t="s">
        <v>4364</v>
      </c>
      <c r="AD1185" t="s">
        <v>4365</v>
      </c>
      <c r="AE1185" s="1">
        <v>41845.937592592592</v>
      </c>
    </row>
    <row r="1186" spans="1:31" x14ac:dyDescent="0.15">
      <c r="A1186">
        <v>1185</v>
      </c>
      <c r="B1186">
        <v>175</v>
      </c>
      <c r="C1186">
        <v>4149</v>
      </c>
      <c r="D1186" t="s">
        <v>4336</v>
      </c>
      <c r="E1186" t="s">
        <v>4337</v>
      </c>
      <c r="F1186" t="s">
        <v>36</v>
      </c>
      <c r="I1186" t="s">
        <v>5</v>
      </c>
      <c r="K1186" t="s">
        <v>5</v>
      </c>
      <c r="N1186" t="s">
        <v>7</v>
      </c>
      <c r="Q1186">
        <v>0</v>
      </c>
      <c r="S1186">
        <v>-1</v>
      </c>
      <c r="T1186" t="s">
        <v>5</v>
      </c>
      <c r="U1186">
        <v>-1</v>
      </c>
      <c r="V1186">
        <v>-1</v>
      </c>
      <c r="W1186">
        <v>6.3387000000000002</v>
      </c>
      <c r="Z1186">
        <v>-1</v>
      </c>
      <c r="AA1186" t="s">
        <v>11</v>
      </c>
      <c r="AC1186" t="s">
        <v>38</v>
      </c>
      <c r="AD1186" t="s">
        <v>52</v>
      </c>
      <c r="AE1186" s="1">
        <v>41845.937638888892</v>
      </c>
    </row>
    <row r="1187" spans="1:31" x14ac:dyDescent="0.15">
      <c r="A1187">
        <v>1186</v>
      </c>
      <c r="B1187">
        <v>175</v>
      </c>
      <c r="C1187">
        <v>4149</v>
      </c>
      <c r="D1187" t="s">
        <v>4336</v>
      </c>
      <c r="E1187" t="s">
        <v>4337</v>
      </c>
      <c r="F1187" t="s">
        <v>40</v>
      </c>
      <c r="G1187" t="s">
        <v>4366</v>
      </c>
      <c r="H1187" t="s">
        <v>4367</v>
      </c>
      <c r="I1187" t="s">
        <v>5</v>
      </c>
      <c r="K1187" t="s">
        <v>5</v>
      </c>
      <c r="N1187" t="s">
        <v>7</v>
      </c>
      <c r="O1187" t="s">
        <v>4368</v>
      </c>
      <c r="P1187" t="s">
        <v>4369</v>
      </c>
      <c r="Q1187">
        <v>1</v>
      </c>
      <c r="R1187" t="s">
        <v>4370</v>
      </c>
      <c r="S1187">
        <v>100</v>
      </c>
      <c r="T1187" t="s">
        <v>5</v>
      </c>
      <c r="U1187">
        <v>-1</v>
      </c>
      <c r="V1187">
        <v>-1</v>
      </c>
      <c r="W1187">
        <v>6.3387000000000002</v>
      </c>
      <c r="Y1187" t="s">
        <v>4371</v>
      </c>
      <c r="Z1187">
        <v>233</v>
      </c>
      <c r="AA1187" t="s">
        <v>11</v>
      </c>
      <c r="AC1187" t="s">
        <v>4372</v>
      </c>
      <c r="AD1187" t="s">
        <v>4373</v>
      </c>
      <c r="AE1187" s="1">
        <v>41845.937662037039</v>
      </c>
    </row>
    <row r="1188" spans="1:31" x14ac:dyDescent="0.15">
      <c r="A1188">
        <v>1187</v>
      </c>
      <c r="B1188">
        <v>175</v>
      </c>
      <c r="C1188">
        <v>4149</v>
      </c>
      <c r="D1188" t="s">
        <v>4336</v>
      </c>
      <c r="E1188" t="s">
        <v>4337</v>
      </c>
      <c r="F1188" t="s">
        <v>49</v>
      </c>
      <c r="G1188" t="s">
        <v>4346</v>
      </c>
      <c r="H1188" t="s">
        <v>4347</v>
      </c>
      <c r="I1188" t="s">
        <v>5</v>
      </c>
      <c r="K1188" t="s">
        <v>5</v>
      </c>
      <c r="N1188" t="s">
        <v>7</v>
      </c>
      <c r="O1188" t="s">
        <v>4349</v>
      </c>
      <c r="P1188" t="s">
        <v>4350</v>
      </c>
      <c r="Q1188">
        <v>11</v>
      </c>
      <c r="T1188" t="s">
        <v>5</v>
      </c>
      <c r="U1188">
        <v>-1</v>
      </c>
      <c r="V1188">
        <v>-1</v>
      </c>
      <c r="W1188">
        <v>6.3387000000000002</v>
      </c>
      <c r="X1188" t="s">
        <v>4352</v>
      </c>
      <c r="Y1188" t="s">
        <v>4353</v>
      </c>
      <c r="Z1188">
        <v>18350</v>
      </c>
      <c r="AA1188" t="s">
        <v>11</v>
      </c>
      <c r="AC1188" t="s">
        <v>4374</v>
      </c>
      <c r="AD1188" t="s">
        <v>4375</v>
      </c>
      <c r="AE1188" s="1">
        <v>41845.937685185185</v>
      </c>
    </row>
    <row r="1189" spans="1:31" x14ac:dyDescent="0.15">
      <c r="A1189">
        <v>1188</v>
      </c>
      <c r="B1189">
        <v>175</v>
      </c>
      <c r="C1189">
        <v>4149</v>
      </c>
      <c r="D1189" t="s">
        <v>4336</v>
      </c>
      <c r="E1189" t="s">
        <v>4337</v>
      </c>
      <c r="F1189" t="s">
        <v>51</v>
      </c>
      <c r="I1189" t="s">
        <v>5</v>
      </c>
      <c r="K1189" t="s">
        <v>5</v>
      </c>
      <c r="N1189" t="s">
        <v>7</v>
      </c>
      <c r="Q1189">
        <v>0</v>
      </c>
      <c r="S1189">
        <v>-1</v>
      </c>
      <c r="T1189" t="s">
        <v>5</v>
      </c>
      <c r="U1189">
        <v>-1</v>
      </c>
      <c r="V1189">
        <v>-1</v>
      </c>
      <c r="W1189">
        <v>6.3387000000000002</v>
      </c>
      <c r="Z1189">
        <v>-1</v>
      </c>
      <c r="AA1189" t="s">
        <v>11</v>
      </c>
      <c r="AC1189" t="s">
        <v>38</v>
      </c>
      <c r="AD1189" t="s">
        <v>90</v>
      </c>
      <c r="AE1189" s="1">
        <v>41845.937731481485</v>
      </c>
    </row>
    <row r="1190" spans="1:31" x14ac:dyDescent="0.15">
      <c r="A1190">
        <v>1189</v>
      </c>
      <c r="B1190">
        <v>175</v>
      </c>
      <c r="C1190">
        <v>4149</v>
      </c>
      <c r="D1190" t="s">
        <v>4336</v>
      </c>
      <c r="E1190" t="s">
        <v>4337</v>
      </c>
      <c r="F1190" t="s">
        <v>53</v>
      </c>
      <c r="I1190" t="s">
        <v>5</v>
      </c>
      <c r="K1190" t="s">
        <v>5</v>
      </c>
      <c r="N1190" t="s">
        <v>7</v>
      </c>
      <c r="Q1190">
        <v>0</v>
      </c>
      <c r="S1190">
        <v>-1</v>
      </c>
      <c r="T1190" t="s">
        <v>5</v>
      </c>
      <c r="U1190">
        <v>-1</v>
      </c>
      <c r="V1190">
        <v>-1</v>
      </c>
      <c r="W1190">
        <v>6.3387000000000002</v>
      </c>
      <c r="Z1190">
        <v>-1</v>
      </c>
      <c r="AA1190" t="s">
        <v>11</v>
      </c>
      <c r="AC1190" t="s">
        <v>38</v>
      </c>
      <c r="AD1190" t="s">
        <v>52</v>
      </c>
      <c r="AE1190" s="1">
        <v>41845.937743055554</v>
      </c>
    </row>
    <row r="1191" spans="1:31" x14ac:dyDescent="0.15">
      <c r="A1191">
        <v>1190</v>
      </c>
      <c r="B1191">
        <v>175</v>
      </c>
      <c r="C1191">
        <v>4149</v>
      </c>
      <c r="D1191" t="s">
        <v>4336</v>
      </c>
      <c r="E1191" t="s">
        <v>4337</v>
      </c>
      <c r="F1191" t="s">
        <v>54</v>
      </c>
      <c r="I1191" t="s">
        <v>5</v>
      </c>
      <c r="K1191" t="s">
        <v>5</v>
      </c>
      <c r="N1191" t="s">
        <v>7</v>
      </c>
      <c r="Q1191">
        <v>0</v>
      </c>
      <c r="S1191">
        <v>-1</v>
      </c>
      <c r="T1191" t="s">
        <v>5</v>
      </c>
      <c r="U1191">
        <v>-1</v>
      </c>
      <c r="V1191">
        <v>-1</v>
      </c>
      <c r="W1191">
        <v>6.3387000000000002</v>
      </c>
      <c r="Z1191">
        <v>-1</v>
      </c>
      <c r="AA1191" t="s">
        <v>11</v>
      </c>
      <c r="AC1191" t="s">
        <v>38</v>
      </c>
      <c r="AD1191" t="s">
        <v>52</v>
      </c>
      <c r="AE1191" s="1">
        <v>41845.937754629631</v>
      </c>
    </row>
    <row r="1192" spans="1:31" x14ac:dyDescent="0.15">
      <c r="A1192">
        <v>1191</v>
      </c>
      <c r="B1192">
        <v>175</v>
      </c>
      <c r="C1192">
        <v>3609</v>
      </c>
      <c r="D1192" t="s">
        <v>4376</v>
      </c>
      <c r="E1192" t="s">
        <v>4377</v>
      </c>
      <c r="F1192" t="s">
        <v>2</v>
      </c>
      <c r="G1192" t="s">
        <v>4378</v>
      </c>
      <c r="H1192" t="s">
        <v>322</v>
      </c>
      <c r="I1192" t="s">
        <v>5</v>
      </c>
      <c r="K1192" t="s">
        <v>6</v>
      </c>
      <c r="L1192" t="s">
        <v>1608</v>
      </c>
      <c r="N1192" t="s">
        <v>7</v>
      </c>
      <c r="O1192" t="s">
        <v>4379</v>
      </c>
      <c r="P1192" t="s">
        <v>4380</v>
      </c>
      <c r="Q1192">
        <v>99</v>
      </c>
      <c r="R1192" t="s">
        <v>4381</v>
      </c>
      <c r="S1192">
        <v>65</v>
      </c>
      <c r="T1192" t="s">
        <v>4382</v>
      </c>
      <c r="U1192">
        <v>-1</v>
      </c>
      <c r="V1192">
        <v>-1</v>
      </c>
      <c r="W1192">
        <v>6.3387000000000002</v>
      </c>
      <c r="X1192" t="s">
        <v>4383</v>
      </c>
      <c r="Y1192" t="s">
        <v>4384</v>
      </c>
      <c r="Z1192">
        <v>26390</v>
      </c>
      <c r="AA1192" t="s">
        <v>11</v>
      </c>
      <c r="AC1192" t="s">
        <v>4385</v>
      </c>
      <c r="AD1192" t="s">
        <v>4386</v>
      </c>
      <c r="AE1192" s="1">
        <v>41845.937893518516</v>
      </c>
    </row>
    <row r="1193" spans="1:31" x14ac:dyDescent="0.15">
      <c r="A1193">
        <v>1192</v>
      </c>
      <c r="B1193">
        <v>175</v>
      </c>
      <c r="C1193">
        <v>3609</v>
      </c>
      <c r="D1193" t="s">
        <v>4376</v>
      </c>
      <c r="E1193" t="s">
        <v>4377</v>
      </c>
      <c r="F1193" t="s">
        <v>14</v>
      </c>
      <c r="G1193" t="s">
        <v>4387</v>
      </c>
      <c r="H1193" t="s">
        <v>4388</v>
      </c>
      <c r="I1193" t="s">
        <v>5</v>
      </c>
      <c r="K1193" t="s">
        <v>17</v>
      </c>
      <c r="L1193" t="s">
        <v>1608</v>
      </c>
      <c r="N1193" t="s">
        <v>7</v>
      </c>
      <c r="O1193" t="s">
        <v>4389</v>
      </c>
      <c r="P1193" t="s">
        <v>4390</v>
      </c>
      <c r="Q1193">
        <v>76</v>
      </c>
      <c r="R1193" t="s">
        <v>1314</v>
      </c>
      <c r="S1193">
        <v>65</v>
      </c>
      <c r="T1193" t="s">
        <v>80</v>
      </c>
      <c r="U1193">
        <v>-1</v>
      </c>
      <c r="V1193">
        <v>-1</v>
      </c>
      <c r="W1193">
        <v>6.3387000000000002</v>
      </c>
      <c r="X1193" t="s">
        <v>4383</v>
      </c>
      <c r="Y1193" t="s">
        <v>4391</v>
      </c>
      <c r="Z1193">
        <v>26200</v>
      </c>
      <c r="AA1193" t="s">
        <v>11</v>
      </c>
      <c r="AC1193" t="s">
        <v>4392</v>
      </c>
      <c r="AD1193" t="s">
        <v>4393</v>
      </c>
      <c r="AE1193" s="1">
        <v>41845.937939814816</v>
      </c>
    </row>
    <row r="1194" spans="1:31" x14ac:dyDescent="0.15">
      <c r="A1194">
        <v>1193</v>
      </c>
      <c r="B1194">
        <v>175</v>
      </c>
      <c r="C1194">
        <v>3609</v>
      </c>
      <c r="D1194" t="s">
        <v>4376</v>
      </c>
      <c r="E1194" t="s">
        <v>4377</v>
      </c>
      <c r="F1194" t="s">
        <v>24</v>
      </c>
      <c r="G1194" t="s">
        <v>4387</v>
      </c>
      <c r="H1194" t="s">
        <v>4388</v>
      </c>
      <c r="I1194" t="s">
        <v>5</v>
      </c>
      <c r="K1194" t="s">
        <v>17</v>
      </c>
      <c r="L1194" t="s">
        <v>1608</v>
      </c>
      <c r="N1194" t="s">
        <v>7</v>
      </c>
      <c r="O1194" t="s">
        <v>4389</v>
      </c>
      <c r="P1194" t="s">
        <v>4390</v>
      </c>
      <c r="Q1194">
        <v>29</v>
      </c>
      <c r="R1194" t="s">
        <v>1314</v>
      </c>
      <c r="S1194">
        <v>65</v>
      </c>
      <c r="T1194" t="s">
        <v>80</v>
      </c>
      <c r="U1194">
        <v>-1</v>
      </c>
      <c r="V1194">
        <v>-1</v>
      </c>
      <c r="W1194">
        <v>6.3387000000000002</v>
      </c>
      <c r="X1194" t="s">
        <v>4383</v>
      </c>
      <c r="Y1194" t="s">
        <v>4391</v>
      </c>
      <c r="Z1194">
        <v>26200</v>
      </c>
      <c r="AA1194" t="s">
        <v>11</v>
      </c>
      <c r="AC1194" t="s">
        <v>4394</v>
      </c>
      <c r="AD1194" t="s">
        <v>4395</v>
      </c>
      <c r="AE1194" s="1">
        <v>41845.937974537039</v>
      </c>
    </row>
    <row r="1195" spans="1:31" x14ac:dyDescent="0.15">
      <c r="A1195">
        <v>1194</v>
      </c>
      <c r="B1195">
        <v>175</v>
      </c>
      <c r="C1195">
        <v>3609</v>
      </c>
      <c r="D1195" t="s">
        <v>4376</v>
      </c>
      <c r="E1195" t="s">
        <v>4377</v>
      </c>
      <c r="F1195" t="s">
        <v>27</v>
      </c>
      <c r="G1195" t="s">
        <v>4396</v>
      </c>
      <c r="I1195" t="s">
        <v>5</v>
      </c>
      <c r="K1195" t="s">
        <v>17</v>
      </c>
      <c r="L1195" t="s">
        <v>2011</v>
      </c>
      <c r="M1195" t="s">
        <v>190</v>
      </c>
      <c r="N1195" t="s">
        <v>7</v>
      </c>
      <c r="P1195" t="s">
        <v>4397</v>
      </c>
      <c r="Q1195">
        <v>1</v>
      </c>
      <c r="R1195" t="s">
        <v>4398</v>
      </c>
      <c r="S1195">
        <v>65</v>
      </c>
      <c r="T1195" t="s">
        <v>80</v>
      </c>
      <c r="U1195">
        <v>-1</v>
      </c>
      <c r="V1195">
        <v>-1</v>
      </c>
      <c r="W1195">
        <v>6.3387000000000002</v>
      </c>
      <c r="Y1195" t="s">
        <v>4399</v>
      </c>
      <c r="Z1195">
        <v>42000</v>
      </c>
      <c r="AA1195" t="s">
        <v>11</v>
      </c>
      <c r="AB1195" t="s">
        <v>2403</v>
      </c>
      <c r="AC1195" t="s">
        <v>4400</v>
      </c>
      <c r="AD1195" t="s">
        <v>4401</v>
      </c>
      <c r="AE1195" s="1">
        <v>41845.937986111108</v>
      </c>
    </row>
    <row r="1196" spans="1:31" x14ac:dyDescent="0.15">
      <c r="A1196">
        <v>1195</v>
      </c>
      <c r="B1196">
        <v>175</v>
      </c>
      <c r="C1196">
        <v>3609</v>
      </c>
      <c r="D1196" t="s">
        <v>4376</v>
      </c>
      <c r="E1196" t="s">
        <v>4377</v>
      </c>
      <c r="F1196" t="s">
        <v>36</v>
      </c>
      <c r="G1196" t="s">
        <v>4378</v>
      </c>
      <c r="H1196" t="s">
        <v>322</v>
      </c>
      <c r="I1196" t="s">
        <v>5</v>
      </c>
      <c r="K1196" t="s">
        <v>6</v>
      </c>
      <c r="L1196" t="s">
        <v>1608</v>
      </c>
      <c r="N1196" t="s">
        <v>7</v>
      </c>
      <c r="O1196" t="s">
        <v>4379</v>
      </c>
      <c r="P1196" t="s">
        <v>4380</v>
      </c>
      <c r="Q1196">
        <v>10</v>
      </c>
      <c r="R1196" t="s">
        <v>4381</v>
      </c>
      <c r="S1196">
        <v>65</v>
      </c>
      <c r="T1196" t="s">
        <v>4382</v>
      </c>
      <c r="U1196">
        <v>-1</v>
      </c>
      <c r="V1196">
        <v>-1</v>
      </c>
      <c r="W1196">
        <v>6.3387000000000002</v>
      </c>
      <c r="X1196" t="s">
        <v>4383</v>
      </c>
      <c r="Y1196" t="s">
        <v>4384</v>
      </c>
      <c r="Z1196">
        <v>26390</v>
      </c>
      <c r="AA1196" t="s">
        <v>11</v>
      </c>
      <c r="AC1196" t="s">
        <v>4402</v>
      </c>
      <c r="AD1196" t="s">
        <v>4403</v>
      </c>
      <c r="AE1196" s="1">
        <v>41845.938020833331</v>
      </c>
    </row>
    <row r="1197" spans="1:31" x14ac:dyDescent="0.15">
      <c r="A1197">
        <v>1196</v>
      </c>
      <c r="B1197">
        <v>175</v>
      </c>
      <c r="C1197">
        <v>3609</v>
      </c>
      <c r="D1197" t="s">
        <v>4376</v>
      </c>
      <c r="E1197" t="s">
        <v>4377</v>
      </c>
      <c r="F1197" t="s">
        <v>40</v>
      </c>
      <c r="G1197" t="s">
        <v>4404</v>
      </c>
      <c r="H1197" t="s">
        <v>4405</v>
      </c>
      <c r="I1197" t="s">
        <v>5</v>
      </c>
      <c r="K1197" t="s">
        <v>5</v>
      </c>
      <c r="N1197" t="s">
        <v>7</v>
      </c>
      <c r="O1197" t="s">
        <v>4406</v>
      </c>
      <c r="P1197" t="s">
        <v>4407</v>
      </c>
      <c r="Q1197">
        <v>1</v>
      </c>
      <c r="R1197" t="s">
        <v>4408</v>
      </c>
      <c r="S1197">
        <v>-1</v>
      </c>
      <c r="T1197" t="s">
        <v>5</v>
      </c>
      <c r="U1197">
        <v>-1</v>
      </c>
      <c r="V1197">
        <v>-1</v>
      </c>
      <c r="W1197">
        <v>6.3387000000000002</v>
      </c>
      <c r="Y1197" t="s">
        <v>4409</v>
      </c>
      <c r="Z1197">
        <v>457</v>
      </c>
      <c r="AA1197" t="s">
        <v>11</v>
      </c>
      <c r="AC1197" t="s">
        <v>4410</v>
      </c>
      <c r="AD1197" t="s">
        <v>4411</v>
      </c>
      <c r="AE1197" s="1">
        <v>41845.938032407408</v>
      </c>
    </row>
    <row r="1198" spans="1:31" x14ac:dyDescent="0.15">
      <c r="A1198">
        <v>1197</v>
      </c>
      <c r="B1198">
        <v>175</v>
      </c>
      <c r="C1198">
        <v>3609</v>
      </c>
      <c r="D1198" t="s">
        <v>4376</v>
      </c>
      <c r="E1198" t="s">
        <v>4377</v>
      </c>
      <c r="F1198" t="s">
        <v>49</v>
      </c>
      <c r="G1198" t="s">
        <v>4387</v>
      </c>
      <c r="H1198" t="s">
        <v>4388</v>
      </c>
      <c r="I1198" t="s">
        <v>5</v>
      </c>
      <c r="K1198" t="s">
        <v>5</v>
      </c>
      <c r="N1198" t="s">
        <v>7</v>
      </c>
      <c r="O1198" t="s">
        <v>4389</v>
      </c>
      <c r="P1198" t="s">
        <v>4390</v>
      </c>
      <c r="Q1198">
        <v>15</v>
      </c>
      <c r="T1198" t="s">
        <v>5</v>
      </c>
      <c r="U1198">
        <v>-1</v>
      </c>
      <c r="V1198">
        <v>-1</v>
      </c>
      <c r="W1198">
        <v>6.3387000000000002</v>
      </c>
      <c r="X1198" t="s">
        <v>4383</v>
      </c>
      <c r="Y1198" t="s">
        <v>4391</v>
      </c>
      <c r="Z1198">
        <v>26200</v>
      </c>
      <c r="AA1198" t="s">
        <v>11</v>
      </c>
      <c r="AC1198" t="s">
        <v>4412</v>
      </c>
      <c r="AD1198" t="s">
        <v>4413</v>
      </c>
      <c r="AE1198" s="1">
        <v>41845.938078703701</v>
      </c>
    </row>
    <row r="1199" spans="1:31" x14ac:dyDescent="0.15">
      <c r="A1199">
        <v>1198</v>
      </c>
      <c r="B1199">
        <v>175</v>
      </c>
      <c r="C1199">
        <v>3609</v>
      </c>
      <c r="D1199" t="s">
        <v>4376</v>
      </c>
      <c r="E1199" t="s">
        <v>4377</v>
      </c>
      <c r="F1199" t="s">
        <v>51</v>
      </c>
      <c r="G1199" t="s">
        <v>4378</v>
      </c>
      <c r="H1199" t="s">
        <v>322</v>
      </c>
      <c r="I1199" t="s">
        <v>5</v>
      </c>
      <c r="K1199" t="s">
        <v>5</v>
      </c>
      <c r="N1199" t="s">
        <v>7</v>
      </c>
      <c r="O1199" t="s">
        <v>4379</v>
      </c>
      <c r="P1199" t="s">
        <v>4380</v>
      </c>
      <c r="Q1199">
        <v>2</v>
      </c>
      <c r="S1199">
        <v>-1</v>
      </c>
      <c r="T1199" t="s">
        <v>5</v>
      </c>
      <c r="U1199">
        <v>-1</v>
      </c>
      <c r="V1199">
        <v>-1</v>
      </c>
      <c r="W1199">
        <v>6.3387000000000002</v>
      </c>
      <c r="Y1199" t="s">
        <v>4384</v>
      </c>
      <c r="Z1199">
        <v>-1</v>
      </c>
      <c r="AA1199" t="s">
        <v>11</v>
      </c>
      <c r="AC1199" t="s">
        <v>4414</v>
      </c>
      <c r="AD1199" t="s">
        <v>4415</v>
      </c>
      <c r="AE1199" s="1">
        <v>41845.938101851854</v>
      </c>
    </row>
    <row r="1200" spans="1:31" x14ac:dyDescent="0.15">
      <c r="A1200">
        <v>1199</v>
      </c>
      <c r="B1200">
        <v>175</v>
      </c>
      <c r="C1200">
        <v>3609</v>
      </c>
      <c r="D1200" t="s">
        <v>4376</v>
      </c>
      <c r="E1200" t="s">
        <v>4377</v>
      </c>
      <c r="F1200" t="s">
        <v>53</v>
      </c>
      <c r="I1200" t="s">
        <v>5</v>
      </c>
      <c r="K1200" t="s">
        <v>5</v>
      </c>
      <c r="N1200" t="s">
        <v>7</v>
      </c>
      <c r="Q1200">
        <v>0</v>
      </c>
      <c r="S1200">
        <v>-1</v>
      </c>
      <c r="T1200" t="s">
        <v>5</v>
      </c>
      <c r="U1200">
        <v>-1</v>
      </c>
      <c r="V1200">
        <v>-1</v>
      </c>
      <c r="W1200">
        <v>6.3387000000000002</v>
      </c>
      <c r="Z1200">
        <v>-1</v>
      </c>
      <c r="AA1200" t="s">
        <v>11</v>
      </c>
      <c r="AC1200" t="s">
        <v>38</v>
      </c>
      <c r="AD1200" t="s">
        <v>52</v>
      </c>
      <c r="AE1200" s="1">
        <v>41845.938113425924</v>
      </c>
    </row>
    <row r="1201" spans="1:31" x14ac:dyDescent="0.15">
      <c r="A1201">
        <v>1200</v>
      </c>
      <c r="B1201">
        <v>175</v>
      </c>
      <c r="C1201">
        <v>3609</v>
      </c>
      <c r="D1201" t="s">
        <v>4376</v>
      </c>
      <c r="E1201" t="s">
        <v>4377</v>
      </c>
      <c r="F1201" t="s">
        <v>54</v>
      </c>
      <c r="I1201" t="s">
        <v>5</v>
      </c>
      <c r="K1201" t="s">
        <v>5</v>
      </c>
      <c r="N1201" t="s">
        <v>7</v>
      </c>
      <c r="Q1201">
        <v>0</v>
      </c>
      <c r="S1201">
        <v>-1</v>
      </c>
      <c r="T1201" t="s">
        <v>5</v>
      </c>
      <c r="U1201">
        <v>-1</v>
      </c>
      <c r="V1201">
        <v>-1</v>
      </c>
      <c r="W1201">
        <v>6.3387000000000002</v>
      </c>
      <c r="Z1201">
        <v>-1</v>
      </c>
      <c r="AA1201" t="s">
        <v>11</v>
      </c>
      <c r="AC1201" t="s">
        <v>38</v>
      </c>
      <c r="AD1201" t="s">
        <v>52</v>
      </c>
      <c r="AE1201" s="1">
        <v>41845.938125000001</v>
      </c>
    </row>
    <row r="1202" spans="1:31" x14ac:dyDescent="0.15">
      <c r="A1202">
        <v>1201</v>
      </c>
      <c r="B1202">
        <v>175</v>
      </c>
      <c r="C1202">
        <v>3276</v>
      </c>
      <c r="D1202" t="s">
        <v>4416</v>
      </c>
      <c r="E1202" t="s">
        <v>4417</v>
      </c>
      <c r="F1202" t="s">
        <v>2</v>
      </c>
      <c r="G1202" t="s">
        <v>4418</v>
      </c>
      <c r="H1202" t="s">
        <v>4419</v>
      </c>
      <c r="I1202" t="s">
        <v>5</v>
      </c>
      <c r="K1202" t="s">
        <v>6</v>
      </c>
      <c r="L1202" t="s">
        <v>4420</v>
      </c>
      <c r="N1202" t="s">
        <v>7</v>
      </c>
      <c r="P1202" t="s">
        <v>4421</v>
      </c>
      <c r="Q1202">
        <v>71</v>
      </c>
      <c r="S1202">
        <v>40</v>
      </c>
      <c r="T1202" t="s">
        <v>5</v>
      </c>
      <c r="U1202">
        <v>-1</v>
      </c>
      <c r="V1202">
        <v>-1</v>
      </c>
      <c r="W1202">
        <v>6.3387000000000002</v>
      </c>
      <c r="X1202" t="s">
        <v>4422</v>
      </c>
      <c r="Y1202">
        <f>1-662-325-2224</f>
        <v>-3210</v>
      </c>
      <c r="Z1202">
        <v>10188</v>
      </c>
      <c r="AA1202" t="s">
        <v>11</v>
      </c>
      <c r="AC1202" t="s">
        <v>4423</v>
      </c>
      <c r="AD1202" t="s">
        <v>4424</v>
      </c>
      <c r="AE1202" s="1">
        <v>41845.938263888886</v>
      </c>
    </row>
    <row r="1203" spans="1:31" x14ac:dyDescent="0.15">
      <c r="A1203">
        <v>1202</v>
      </c>
      <c r="B1203">
        <v>175</v>
      </c>
      <c r="C1203">
        <v>3276</v>
      </c>
      <c r="D1203" t="s">
        <v>4416</v>
      </c>
      <c r="E1203" t="s">
        <v>4417</v>
      </c>
      <c r="F1203" t="s">
        <v>14</v>
      </c>
      <c r="G1203" t="s">
        <v>4425</v>
      </c>
      <c r="H1203" t="s">
        <v>4426</v>
      </c>
      <c r="I1203" t="s">
        <v>5</v>
      </c>
      <c r="K1203" t="s">
        <v>5</v>
      </c>
      <c r="L1203" t="s">
        <v>446</v>
      </c>
      <c r="N1203" t="s">
        <v>7</v>
      </c>
      <c r="P1203" t="s">
        <v>4427</v>
      </c>
      <c r="Q1203">
        <v>73</v>
      </c>
      <c r="R1203" t="s">
        <v>4428</v>
      </c>
      <c r="S1203">
        <v>60</v>
      </c>
      <c r="T1203" t="s">
        <v>4429</v>
      </c>
      <c r="U1203">
        <v>-1</v>
      </c>
      <c r="V1203">
        <v>-1</v>
      </c>
      <c r="W1203">
        <v>6.3387000000000002</v>
      </c>
      <c r="X1203" t="s">
        <v>4422</v>
      </c>
      <c r="Z1203">
        <v>16860</v>
      </c>
      <c r="AA1203" t="s">
        <v>11</v>
      </c>
      <c r="AC1203" t="s">
        <v>4430</v>
      </c>
      <c r="AD1203" t="s">
        <v>4431</v>
      </c>
      <c r="AE1203" s="1">
        <v>41845.938344907408</v>
      </c>
    </row>
    <row r="1204" spans="1:31" x14ac:dyDescent="0.15">
      <c r="A1204">
        <v>1203</v>
      </c>
      <c r="B1204">
        <v>175</v>
      </c>
      <c r="C1204">
        <v>3276</v>
      </c>
      <c r="D1204" t="s">
        <v>4416</v>
      </c>
      <c r="E1204" t="s">
        <v>4417</v>
      </c>
      <c r="F1204" t="s">
        <v>24</v>
      </c>
      <c r="G1204" t="s">
        <v>4425</v>
      </c>
      <c r="H1204" t="s">
        <v>4426</v>
      </c>
      <c r="I1204" t="s">
        <v>5</v>
      </c>
      <c r="K1204" t="s">
        <v>5</v>
      </c>
      <c r="L1204" t="s">
        <v>446</v>
      </c>
      <c r="N1204" t="s">
        <v>7</v>
      </c>
      <c r="P1204" t="s">
        <v>4427</v>
      </c>
      <c r="Q1204">
        <v>56</v>
      </c>
      <c r="R1204" t="s">
        <v>4428</v>
      </c>
      <c r="S1204">
        <v>60</v>
      </c>
      <c r="T1204" t="s">
        <v>4429</v>
      </c>
      <c r="U1204">
        <v>-1</v>
      </c>
      <c r="V1204">
        <v>-1</v>
      </c>
      <c r="W1204">
        <v>6.3387000000000002</v>
      </c>
      <c r="X1204" t="s">
        <v>4422</v>
      </c>
      <c r="Z1204">
        <v>16860</v>
      </c>
      <c r="AA1204" t="s">
        <v>11</v>
      </c>
      <c r="AC1204" t="s">
        <v>4432</v>
      </c>
      <c r="AD1204" t="s">
        <v>4433</v>
      </c>
      <c r="AE1204" s="1">
        <v>41845.938379629632</v>
      </c>
    </row>
    <row r="1205" spans="1:31" x14ac:dyDescent="0.15">
      <c r="A1205">
        <v>1204</v>
      </c>
      <c r="B1205">
        <v>175</v>
      </c>
      <c r="C1205">
        <v>3276</v>
      </c>
      <c r="D1205" t="s">
        <v>4416</v>
      </c>
      <c r="E1205" t="s">
        <v>4417</v>
      </c>
      <c r="F1205" t="s">
        <v>27</v>
      </c>
      <c r="G1205" t="s">
        <v>4434</v>
      </c>
      <c r="I1205" t="s">
        <v>5</v>
      </c>
      <c r="K1205" t="s">
        <v>17</v>
      </c>
      <c r="M1205" t="s">
        <v>5</v>
      </c>
      <c r="N1205" t="s">
        <v>7</v>
      </c>
      <c r="O1205" t="s">
        <v>4435</v>
      </c>
      <c r="P1205" t="s">
        <v>4436</v>
      </c>
      <c r="Q1205">
        <v>1</v>
      </c>
      <c r="R1205" t="s">
        <v>4437</v>
      </c>
      <c r="S1205">
        <v>-1</v>
      </c>
      <c r="T1205" t="s">
        <v>4438</v>
      </c>
      <c r="U1205">
        <v>-1</v>
      </c>
      <c r="V1205">
        <v>-1</v>
      </c>
      <c r="W1205">
        <v>6.3387000000000002</v>
      </c>
      <c r="Y1205" t="s">
        <v>4439</v>
      </c>
      <c r="Z1205">
        <v>20376</v>
      </c>
      <c r="AA1205" t="s">
        <v>11</v>
      </c>
      <c r="AC1205" t="s">
        <v>4440</v>
      </c>
      <c r="AD1205" t="s">
        <v>4441</v>
      </c>
      <c r="AE1205" s="1">
        <v>41845.938402777778</v>
      </c>
    </row>
    <row r="1206" spans="1:31" x14ac:dyDescent="0.15">
      <c r="A1206">
        <v>1205</v>
      </c>
      <c r="B1206">
        <v>175</v>
      </c>
      <c r="C1206">
        <v>3276</v>
      </c>
      <c r="D1206" t="s">
        <v>4416</v>
      </c>
      <c r="E1206" t="s">
        <v>4417</v>
      </c>
      <c r="F1206" t="s">
        <v>36</v>
      </c>
      <c r="G1206" t="s">
        <v>4418</v>
      </c>
      <c r="H1206" t="s">
        <v>4419</v>
      </c>
      <c r="I1206" t="s">
        <v>5</v>
      </c>
      <c r="K1206" t="s">
        <v>5</v>
      </c>
      <c r="N1206" t="s">
        <v>7</v>
      </c>
      <c r="P1206" t="s">
        <v>4421</v>
      </c>
      <c r="Q1206">
        <v>14</v>
      </c>
      <c r="S1206">
        <v>40</v>
      </c>
      <c r="T1206" t="s">
        <v>5</v>
      </c>
      <c r="U1206">
        <v>-1</v>
      </c>
      <c r="V1206">
        <v>-1</v>
      </c>
      <c r="W1206">
        <v>6.3387000000000002</v>
      </c>
      <c r="Y1206">
        <f>1-662-325-2224</f>
        <v>-3210</v>
      </c>
      <c r="Z1206">
        <v>10188</v>
      </c>
      <c r="AA1206" t="s">
        <v>11</v>
      </c>
      <c r="AC1206" t="s">
        <v>4442</v>
      </c>
      <c r="AD1206" t="s">
        <v>4443</v>
      </c>
      <c r="AE1206" s="1">
        <v>41845.938425925924</v>
      </c>
    </row>
    <row r="1207" spans="1:31" x14ac:dyDescent="0.15">
      <c r="A1207">
        <v>1206</v>
      </c>
      <c r="B1207">
        <v>175</v>
      </c>
      <c r="C1207">
        <v>3276</v>
      </c>
      <c r="D1207" t="s">
        <v>4416</v>
      </c>
      <c r="E1207" t="s">
        <v>4417</v>
      </c>
      <c r="F1207" t="s">
        <v>40</v>
      </c>
      <c r="G1207" t="s">
        <v>4444</v>
      </c>
      <c r="H1207" t="s">
        <v>4445</v>
      </c>
      <c r="I1207" t="s">
        <v>5</v>
      </c>
      <c r="K1207" t="s">
        <v>5</v>
      </c>
      <c r="N1207" t="s">
        <v>7</v>
      </c>
      <c r="O1207" t="s">
        <v>4446</v>
      </c>
      <c r="P1207" t="s">
        <v>4447</v>
      </c>
      <c r="Q1207">
        <v>2</v>
      </c>
      <c r="R1207" t="s">
        <v>4448</v>
      </c>
      <c r="S1207">
        <v>75</v>
      </c>
      <c r="T1207" t="s">
        <v>5</v>
      </c>
      <c r="U1207">
        <v>-1</v>
      </c>
      <c r="V1207">
        <v>-1</v>
      </c>
      <c r="W1207">
        <v>6.3387000000000002</v>
      </c>
      <c r="Y1207" t="s">
        <v>4449</v>
      </c>
      <c r="Z1207">
        <v>294</v>
      </c>
      <c r="AA1207" t="s">
        <v>11</v>
      </c>
      <c r="AC1207" t="s">
        <v>4450</v>
      </c>
      <c r="AD1207" t="s">
        <v>4451</v>
      </c>
      <c r="AE1207" s="1">
        <v>41845.938483796293</v>
      </c>
    </row>
    <row r="1208" spans="1:31" x14ac:dyDescent="0.15">
      <c r="A1208">
        <v>1207</v>
      </c>
      <c r="B1208">
        <v>175</v>
      </c>
      <c r="C1208">
        <v>3276</v>
      </c>
      <c r="D1208" t="s">
        <v>4416</v>
      </c>
      <c r="E1208" t="s">
        <v>4417</v>
      </c>
      <c r="F1208" t="s">
        <v>49</v>
      </c>
      <c r="G1208" t="s">
        <v>4425</v>
      </c>
      <c r="H1208" t="s">
        <v>4426</v>
      </c>
      <c r="I1208" t="s">
        <v>5</v>
      </c>
      <c r="K1208" t="s">
        <v>5</v>
      </c>
      <c r="N1208" t="s">
        <v>7</v>
      </c>
      <c r="P1208" t="s">
        <v>4427</v>
      </c>
      <c r="Q1208">
        <v>9</v>
      </c>
      <c r="T1208" t="s">
        <v>5</v>
      </c>
      <c r="U1208">
        <v>-1</v>
      </c>
      <c r="V1208">
        <v>-1</v>
      </c>
      <c r="W1208">
        <v>6.3387000000000002</v>
      </c>
      <c r="Z1208">
        <v>16860</v>
      </c>
      <c r="AA1208" t="s">
        <v>11</v>
      </c>
      <c r="AC1208" t="s">
        <v>4452</v>
      </c>
      <c r="AD1208" t="s">
        <v>4453</v>
      </c>
      <c r="AE1208" s="1">
        <v>41845.938506944447</v>
      </c>
    </row>
    <row r="1209" spans="1:31" x14ac:dyDescent="0.15">
      <c r="A1209">
        <v>1208</v>
      </c>
      <c r="B1209">
        <v>175</v>
      </c>
      <c r="C1209">
        <v>3276</v>
      </c>
      <c r="D1209" t="s">
        <v>4416</v>
      </c>
      <c r="E1209" t="s">
        <v>4417</v>
      </c>
      <c r="F1209" t="s">
        <v>51</v>
      </c>
      <c r="G1209" t="s">
        <v>4418</v>
      </c>
      <c r="H1209" t="s">
        <v>4419</v>
      </c>
      <c r="I1209" t="s">
        <v>5</v>
      </c>
      <c r="K1209" t="s">
        <v>5</v>
      </c>
      <c r="N1209" t="s">
        <v>7</v>
      </c>
      <c r="P1209" t="s">
        <v>4421</v>
      </c>
      <c r="Q1209">
        <v>14</v>
      </c>
      <c r="S1209">
        <v>-1</v>
      </c>
      <c r="T1209" t="s">
        <v>5</v>
      </c>
      <c r="U1209">
        <v>-1</v>
      </c>
      <c r="V1209">
        <v>-1</v>
      </c>
      <c r="W1209">
        <v>6.3387000000000002</v>
      </c>
      <c r="Y1209">
        <f>1-662-325-2224</f>
        <v>-3210</v>
      </c>
      <c r="Z1209">
        <v>-1</v>
      </c>
      <c r="AA1209" t="s">
        <v>11</v>
      </c>
      <c r="AC1209" t="s">
        <v>4454</v>
      </c>
      <c r="AD1209" t="s">
        <v>4455</v>
      </c>
      <c r="AE1209" s="1">
        <v>41845.938530092593</v>
      </c>
    </row>
    <row r="1210" spans="1:31" x14ac:dyDescent="0.15">
      <c r="A1210">
        <v>1209</v>
      </c>
      <c r="B1210">
        <v>175</v>
      </c>
      <c r="C1210">
        <v>3276</v>
      </c>
      <c r="D1210" t="s">
        <v>4416</v>
      </c>
      <c r="E1210" t="s">
        <v>4417</v>
      </c>
      <c r="F1210" t="s">
        <v>53</v>
      </c>
      <c r="I1210" t="s">
        <v>5</v>
      </c>
      <c r="K1210" t="s">
        <v>5</v>
      </c>
      <c r="N1210" t="s">
        <v>7</v>
      </c>
      <c r="Q1210">
        <v>0</v>
      </c>
      <c r="S1210">
        <v>-1</v>
      </c>
      <c r="T1210" t="s">
        <v>5</v>
      </c>
      <c r="U1210">
        <v>-1</v>
      </c>
      <c r="V1210">
        <v>-1</v>
      </c>
      <c r="W1210">
        <v>6.3387000000000002</v>
      </c>
      <c r="Z1210">
        <v>-1</v>
      </c>
      <c r="AA1210" t="s">
        <v>11</v>
      </c>
      <c r="AC1210" t="s">
        <v>38</v>
      </c>
      <c r="AD1210" t="s">
        <v>52</v>
      </c>
      <c r="AE1210" s="1">
        <v>41845.93854166667</v>
      </c>
    </row>
    <row r="1211" spans="1:31" x14ac:dyDescent="0.15">
      <c r="A1211">
        <v>1210</v>
      </c>
      <c r="B1211">
        <v>175</v>
      </c>
      <c r="C1211">
        <v>3276</v>
      </c>
      <c r="D1211" t="s">
        <v>4416</v>
      </c>
      <c r="E1211" t="s">
        <v>4417</v>
      </c>
      <c r="F1211" t="s">
        <v>54</v>
      </c>
      <c r="I1211" t="s">
        <v>5</v>
      </c>
      <c r="K1211" t="s">
        <v>5</v>
      </c>
      <c r="N1211" t="s">
        <v>7</v>
      </c>
      <c r="Q1211">
        <v>0</v>
      </c>
      <c r="S1211">
        <v>-1</v>
      </c>
      <c r="T1211" t="s">
        <v>5</v>
      </c>
      <c r="U1211">
        <v>-1</v>
      </c>
      <c r="V1211">
        <v>-1</v>
      </c>
      <c r="W1211">
        <v>6.3387000000000002</v>
      </c>
      <c r="Z1211">
        <v>-1</v>
      </c>
      <c r="AA1211" t="s">
        <v>11</v>
      </c>
      <c r="AC1211" t="s">
        <v>38</v>
      </c>
      <c r="AD1211" t="s">
        <v>52</v>
      </c>
      <c r="AE1211" s="1">
        <v>41845.93855324074</v>
      </c>
    </row>
    <row r="1212" spans="1:31" x14ac:dyDescent="0.15">
      <c r="A1212">
        <v>1211</v>
      </c>
      <c r="B1212">
        <v>175</v>
      </c>
      <c r="C1212">
        <v>5801</v>
      </c>
      <c r="D1212" t="s">
        <v>4456</v>
      </c>
      <c r="E1212" t="s">
        <v>4457</v>
      </c>
      <c r="F1212" t="s">
        <v>2</v>
      </c>
      <c r="G1212" t="s">
        <v>4458</v>
      </c>
      <c r="H1212" t="s">
        <v>2968</v>
      </c>
      <c r="I1212" t="s">
        <v>5</v>
      </c>
      <c r="K1212" t="s">
        <v>6</v>
      </c>
      <c r="L1212" t="s">
        <v>4459</v>
      </c>
      <c r="N1212" t="s">
        <v>7</v>
      </c>
      <c r="O1212" t="s">
        <v>4460</v>
      </c>
      <c r="P1212" t="s">
        <v>4461</v>
      </c>
      <c r="Q1212">
        <v>84</v>
      </c>
      <c r="R1212" t="s">
        <v>2963</v>
      </c>
      <c r="S1212">
        <v>125</v>
      </c>
      <c r="T1212" t="s">
        <v>5</v>
      </c>
      <c r="U1212">
        <v>-1</v>
      </c>
      <c r="V1212">
        <v>-1</v>
      </c>
      <c r="W1212">
        <v>6.3387000000000002</v>
      </c>
      <c r="X1212" t="s">
        <v>4462</v>
      </c>
      <c r="Y1212" t="s">
        <v>4463</v>
      </c>
      <c r="Z1212">
        <v>24294</v>
      </c>
      <c r="AA1212" t="s">
        <v>11</v>
      </c>
      <c r="AC1212" t="s">
        <v>4464</v>
      </c>
      <c r="AD1212" t="s">
        <v>4465</v>
      </c>
      <c r="AE1212" s="1">
        <v>41845.938715277778</v>
      </c>
    </row>
    <row r="1213" spans="1:31" x14ac:dyDescent="0.15">
      <c r="A1213">
        <v>1212</v>
      </c>
      <c r="B1213">
        <v>175</v>
      </c>
      <c r="C1213">
        <v>5801</v>
      </c>
      <c r="D1213" t="s">
        <v>4456</v>
      </c>
      <c r="E1213" t="s">
        <v>4457</v>
      </c>
      <c r="F1213" t="s">
        <v>14</v>
      </c>
      <c r="G1213" t="s">
        <v>4466</v>
      </c>
      <c r="H1213" t="s">
        <v>4467</v>
      </c>
      <c r="I1213" t="s">
        <v>5</v>
      </c>
      <c r="K1213" t="s">
        <v>17</v>
      </c>
      <c r="L1213" t="s">
        <v>4459</v>
      </c>
      <c r="N1213" t="s">
        <v>7</v>
      </c>
      <c r="O1213" t="s">
        <v>4468</v>
      </c>
      <c r="P1213" t="s">
        <v>4469</v>
      </c>
      <c r="Q1213">
        <v>117</v>
      </c>
      <c r="R1213" t="s">
        <v>4470</v>
      </c>
      <c r="S1213">
        <v>75</v>
      </c>
      <c r="T1213" t="s">
        <v>5</v>
      </c>
      <c r="U1213">
        <v>-1</v>
      </c>
      <c r="V1213">
        <v>-1</v>
      </c>
      <c r="W1213">
        <v>6.3387000000000002</v>
      </c>
      <c r="X1213" t="s">
        <v>4471</v>
      </c>
      <c r="Y1213" t="s">
        <v>4472</v>
      </c>
      <c r="Z1213">
        <v>26194</v>
      </c>
      <c r="AA1213" t="s">
        <v>11</v>
      </c>
      <c r="AC1213" t="s">
        <v>4473</v>
      </c>
      <c r="AD1213" t="s">
        <v>4474</v>
      </c>
      <c r="AE1213" s="1">
        <v>41845.938784722224</v>
      </c>
    </row>
    <row r="1214" spans="1:31" x14ac:dyDescent="0.15">
      <c r="A1214">
        <v>1213</v>
      </c>
      <c r="B1214">
        <v>175</v>
      </c>
      <c r="C1214">
        <v>5801</v>
      </c>
      <c r="D1214" t="s">
        <v>4456</v>
      </c>
      <c r="E1214" t="s">
        <v>4457</v>
      </c>
      <c r="F1214" t="s">
        <v>24</v>
      </c>
      <c r="G1214" t="s">
        <v>4466</v>
      </c>
      <c r="H1214" t="s">
        <v>4467</v>
      </c>
      <c r="I1214" t="s">
        <v>5</v>
      </c>
      <c r="K1214" t="s">
        <v>17</v>
      </c>
      <c r="L1214" t="s">
        <v>4459</v>
      </c>
      <c r="N1214" t="s">
        <v>7</v>
      </c>
      <c r="O1214" t="s">
        <v>4468</v>
      </c>
      <c r="P1214" t="s">
        <v>4469</v>
      </c>
      <c r="Q1214">
        <v>53</v>
      </c>
      <c r="R1214" t="s">
        <v>4470</v>
      </c>
      <c r="S1214">
        <v>75</v>
      </c>
      <c r="T1214" t="s">
        <v>5</v>
      </c>
      <c r="U1214">
        <v>-1</v>
      </c>
      <c r="V1214">
        <v>-1</v>
      </c>
      <c r="W1214">
        <v>6.3387000000000002</v>
      </c>
      <c r="X1214" t="s">
        <v>4471</v>
      </c>
      <c r="Y1214" t="s">
        <v>4472</v>
      </c>
      <c r="Z1214">
        <v>26194</v>
      </c>
      <c r="AA1214" t="s">
        <v>11</v>
      </c>
      <c r="AC1214" t="s">
        <v>4475</v>
      </c>
      <c r="AD1214" t="s">
        <v>4476</v>
      </c>
      <c r="AE1214" s="1">
        <v>41845.938819444447</v>
      </c>
    </row>
    <row r="1215" spans="1:31" x14ac:dyDescent="0.15">
      <c r="A1215">
        <v>1214</v>
      </c>
      <c r="B1215">
        <v>175</v>
      </c>
      <c r="C1215">
        <v>5801</v>
      </c>
      <c r="D1215" t="s">
        <v>4456</v>
      </c>
      <c r="E1215" t="s">
        <v>4457</v>
      </c>
      <c r="F1215" t="s">
        <v>27</v>
      </c>
      <c r="G1215" t="s">
        <v>4477</v>
      </c>
      <c r="I1215" t="s">
        <v>5</v>
      </c>
      <c r="K1215" t="s">
        <v>17</v>
      </c>
      <c r="L1215" t="s">
        <v>4478</v>
      </c>
      <c r="M1215" t="s">
        <v>5</v>
      </c>
      <c r="N1215" t="s">
        <v>7</v>
      </c>
      <c r="P1215" t="s">
        <v>4479</v>
      </c>
      <c r="Q1215">
        <v>6</v>
      </c>
      <c r="R1215" t="s">
        <v>4480</v>
      </c>
      <c r="S1215">
        <v>75</v>
      </c>
      <c r="T1215" t="s">
        <v>4481</v>
      </c>
      <c r="U1215">
        <v>-1</v>
      </c>
      <c r="V1215">
        <v>-1</v>
      </c>
      <c r="W1215">
        <v>6.3387000000000002</v>
      </c>
      <c r="Y1215" t="s">
        <v>4482</v>
      </c>
      <c r="Z1215">
        <v>33087</v>
      </c>
      <c r="AA1215" t="s">
        <v>11</v>
      </c>
      <c r="AB1215" t="s">
        <v>3093</v>
      </c>
      <c r="AC1215" t="s">
        <v>4483</v>
      </c>
      <c r="AD1215" t="s">
        <v>4484</v>
      </c>
      <c r="AE1215" s="1">
        <v>41845.938842592594</v>
      </c>
    </row>
    <row r="1216" spans="1:31" x14ac:dyDescent="0.15">
      <c r="A1216">
        <v>1215</v>
      </c>
      <c r="B1216">
        <v>175</v>
      </c>
      <c r="C1216">
        <v>5801</v>
      </c>
      <c r="D1216" t="s">
        <v>4456</v>
      </c>
      <c r="E1216" t="s">
        <v>4457</v>
      </c>
      <c r="F1216" t="s">
        <v>36</v>
      </c>
      <c r="I1216" t="s">
        <v>5</v>
      </c>
      <c r="K1216" t="s">
        <v>5</v>
      </c>
      <c r="N1216" t="s">
        <v>7</v>
      </c>
      <c r="Q1216">
        <v>0</v>
      </c>
      <c r="S1216">
        <v>-1</v>
      </c>
      <c r="T1216" t="s">
        <v>5</v>
      </c>
      <c r="U1216">
        <v>-1</v>
      </c>
      <c r="V1216">
        <v>-1</v>
      </c>
      <c r="W1216">
        <v>6.3387000000000002</v>
      </c>
      <c r="Z1216">
        <v>-1</v>
      </c>
      <c r="AA1216" t="s">
        <v>11</v>
      </c>
      <c r="AC1216" t="s">
        <v>38</v>
      </c>
      <c r="AD1216" t="s">
        <v>52</v>
      </c>
      <c r="AE1216" s="1">
        <v>41845.938854166663</v>
      </c>
    </row>
    <row r="1217" spans="1:31" x14ac:dyDescent="0.15">
      <c r="A1217">
        <v>1216</v>
      </c>
      <c r="B1217">
        <v>175</v>
      </c>
      <c r="C1217">
        <v>5801</v>
      </c>
      <c r="D1217" t="s">
        <v>4456</v>
      </c>
      <c r="E1217" t="s">
        <v>4457</v>
      </c>
      <c r="F1217" t="s">
        <v>40</v>
      </c>
      <c r="I1217" t="s">
        <v>5</v>
      </c>
      <c r="K1217" t="s">
        <v>5</v>
      </c>
      <c r="N1217" t="s">
        <v>7</v>
      </c>
      <c r="Q1217">
        <v>0</v>
      </c>
      <c r="S1217">
        <v>-1</v>
      </c>
      <c r="T1217" t="s">
        <v>5</v>
      </c>
      <c r="U1217">
        <v>-1</v>
      </c>
      <c r="V1217">
        <v>-1</v>
      </c>
      <c r="W1217">
        <v>6.3387000000000002</v>
      </c>
      <c r="Z1217">
        <v>-1</v>
      </c>
      <c r="AA1217" t="s">
        <v>11</v>
      </c>
      <c r="AC1217" t="s">
        <v>38</v>
      </c>
      <c r="AD1217" t="s">
        <v>2981</v>
      </c>
      <c r="AE1217" s="1">
        <v>41845.93891203704</v>
      </c>
    </row>
    <row r="1218" spans="1:31" x14ac:dyDescent="0.15">
      <c r="A1218">
        <v>1217</v>
      </c>
      <c r="B1218">
        <v>175</v>
      </c>
      <c r="C1218">
        <v>5801</v>
      </c>
      <c r="D1218" t="s">
        <v>4456</v>
      </c>
      <c r="E1218" t="s">
        <v>4457</v>
      </c>
      <c r="F1218" t="s">
        <v>49</v>
      </c>
      <c r="I1218" t="s">
        <v>5</v>
      </c>
      <c r="K1218" t="s">
        <v>5</v>
      </c>
      <c r="N1218" t="s">
        <v>7</v>
      </c>
      <c r="Q1218">
        <v>0</v>
      </c>
      <c r="T1218" t="s">
        <v>5</v>
      </c>
      <c r="U1218">
        <v>-1</v>
      </c>
      <c r="V1218">
        <v>-1</v>
      </c>
      <c r="W1218">
        <v>6.3387000000000002</v>
      </c>
      <c r="Z1218">
        <v>-1</v>
      </c>
      <c r="AA1218" t="s">
        <v>11</v>
      </c>
      <c r="AC1218" t="s">
        <v>38</v>
      </c>
      <c r="AD1218" t="s">
        <v>1624</v>
      </c>
      <c r="AE1218" s="1">
        <v>41845.938923611109</v>
      </c>
    </row>
    <row r="1219" spans="1:31" x14ac:dyDescent="0.15">
      <c r="A1219">
        <v>1218</v>
      </c>
      <c r="B1219">
        <v>175</v>
      </c>
      <c r="C1219">
        <v>5801</v>
      </c>
      <c r="D1219" t="s">
        <v>4456</v>
      </c>
      <c r="E1219" t="s">
        <v>4457</v>
      </c>
      <c r="F1219" t="s">
        <v>51</v>
      </c>
      <c r="G1219" t="s">
        <v>4458</v>
      </c>
      <c r="H1219" t="s">
        <v>2968</v>
      </c>
      <c r="I1219" t="s">
        <v>5</v>
      </c>
      <c r="K1219" t="s">
        <v>5</v>
      </c>
      <c r="N1219" t="s">
        <v>7</v>
      </c>
      <c r="O1219" t="s">
        <v>4460</v>
      </c>
      <c r="P1219" t="s">
        <v>4461</v>
      </c>
      <c r="Q1219">
        <v>15</v>
      </c>
      <c r="S1219">
        <v>-1</v>
      </c>
      <c r="T1219" t="s">
        <v>5</v>
      </c>
      <c r="U1219">
        <v>-1</v>
      </c>
      <c r="V1219">
        <v>-1</v>
      </c>
      <c r="W1219">
        <v>6.3387000000000002</v>
      </c>
      <c r="Y1219" t="s">
        <v>4463</v>
      </c>
      <c r="Z1219">
        <v>-1</v>
      </c>
      <c r="AA1219" t="s">
        <v>11</v>
      </c>
      <c r="AC1219" t="s">
        <v>4485</v>
      </c>
      <c r="AD1219" t="s">
        <v>4486</v>
      </c>
      <c r="AE1219" s="1">
        <v>41845.938946759263</v>
      </c>
    </row>
    <row r="1220" spans="1:31" x14ac:dyDescent="0.15">
      <c r="A1220">
        <v>1219</v>
      </c>
      <c r="B1220">
        <v>175</v>
      </c>
      <c r="C1220">
        <v>5801</v>
      </c>
      <c r="D1220" t="s">
        <v>4456</v>
      </c>
      <c r="E1220" t="s">
        <v>4457</v>
      </c>
      <c r="F1220" t="s">
        <v>53</v>
      </c>
      <c r="I1220" t="s">
        <v>5</v>
      </c>
      <c r="K1220" t="s">
        <v>5</v>
      </c>
      <c r="N1220" t="s">
        <v>7</v>
      </c>
      <c r="Q1220">
        <v>0</v>
      </c>
      <c r="S1220">
        <v>-1</v>
      </c>
      <c r="T1220" t="s">
        <v>5</v>
      </c>
      <c r="U1220">
        <v>-1</v>
      </c>
      <c r="V1220">
        <v>-1</v>
      </c>
      <c r="W1220">
        <v>6.3387000000000002</v>
      </c>
      <c r="Z1220">
        <v>-1</v>
      </c>
      <c r="AA1220" t="s">
        <v>11</v>
      </c>
      <c r="AC1220" t="s">
        <v>38</v>
      </c>
      <c r="AD1220" t="s">
        <v>52</v>
      </c>
      <c r="AE1220" s="1">
        <v>41845.938958333332</v>
      </c>
    </row>
    <row r="1221" spans="1:31" x14ac:dyDescent="0.15">
      <c r="A1221">
        <v>1220</v>
      </c>
      <c r="B1221">
        <v>175</v>
      </c>
      <c r="C1221">
        <v>5801</v>
      </c>
      <c r="D1221" t="s">
        <v>4456</v>
      </c>
      <c r="E1221" t="s">
        <v>4457</v>
      </c>
      <c r="F1221" t="s">
        <v>54</v>
      </c>
      <c r="I1221" t="s">
        <v>5</v>
      </c>
      <c r="K1221" t="s">
        <v>5</v>
      </c>
      <c r="N1221" t="s">
        <v>7</v>
      </c>
      <c r="Q1221">
        <v>0</v>
      </c>
      <c r="S1221">
        <v>-1</v>
      </c>
      <c r="T1221" t="s">
        <v>5</v>
      </c>
      <c r="U1221">
        <v>-1</v>
      </c>
      <c r="V1221">
        <v>-1</v>
      </c>
      <c r="W1221">
        <v>6.3387000000000002</v>
      </c>
      <c r="Z1221">
        <v>-1</v>
      </c>
      <c r="AA1221" t="s">
        <v>11</v>
      </c>
      <c r="AC1221" t="s">
        <v>38</v>
      </c>
      <c r="AD1221" t="s">
        <v>52</v>
      </c>
      <c r="AE1221" s="1">
        <v>41845.938981481479</v>
      </c>
    </row>
    <row r="1222" spans="1:31" x14ac:dyDescent="0.15">
      <c r="A1222">
        <v>1221</v>
      </c>
      <c r="B1222">
        <v>175</v>
      </c>
      <c r="C1222">
        <v>829</v>
      </c>
      <c r="D1222" t="s">
        <v>4487</v>
      </c>
      <c r="E1222" t="s">
        <v>4488</v>
      </c>
      <c r="F1222" t="s">
        <v>2</v>
      </c>
      <c r="G1222" t="s">
        <v>4489</v>
      </c>
      <c r="H1222" t="s">
        <v>4490</v>
      </c>
      <c r="I1222" t="s">
        <v>5</v>
      </c>
      <c r="J1222" t="s">
        <v>456</v>
      </c>
      <c r="K1222" t="s">
        <v>6</v>
      </c>
      <c r="L1222" t="s">
        <v>776</v>
      </c>
      <c r="N1222" t="s">
        <v>7</v>
      </c>
      <c r="P1222" t="s">
        <v>4491</v>
      </c>
      <c r="Q1222">
        <v>84</v>
      </c>
      <c r="R1222" t="s">
        <v>3018</v>
      </c>
      <c r="S1222">
        <v>55</v>
      </c>
      <c r="T1222" t="s">
        <v>5</v>
      </c>
      <c r="U1222">
        <v>-1</v>
      </c>
      <c r="V1222">
        <v>-1</v>
      </c>
      <c r="W1222">
        <v>6.3387000000000002</v>
      </c>
      <c r="X1222" t="s">
        <v>4492</v>
      </c>
      <c r="Y1222" t="s">
        <v>4493</v>
      </c>
      <c r="Z1222">
        <v>15694</v>
      </c>
      <c r="AA1222" t="s">
        <v>11</v>
      </c>
      <c r="AC1222" t="s">
        <v>4494</v>
      </c>
      <c r="AD1222" t="s">
        <v>4495</v>
      </c>
      <c r="AE1222" s="1">
        <v>41845.939108796294</v>
      </c>
    </row>
    <row r="1223" spans="1:31" x14ac:dyDescent="0.15">
      <c r="A1223">
        <v>1222</v>
      </c>
      <c r="B1223">
        <v>175</v>
      </c>
      <c r="C1223">
        <v>829</v>
      </c>
      <c r="D1223" t="s">
        <v>4487</v>
      </c>
      <c r="E1223" t="s">
        <v>4488</v>
      </c>
      <c r="F1223" t="s">
        <v>14</v>
      </c>
      <c r="G1223" t="s">
        <v>4496</v>
      </c>
      <c r="H1223" t="s">
        <v>4490</v>
      </c>
      <c r="I1223" t="s">
        <v>5</v>
      </c>
      <c r="K1223" t="s">
        <v>17</v>
      </c>
      <c r="L1223" t="s">
        <v>776</v>
      </c>
      <c r="N1223" t="s">
        <v>7</v>
      </c>
      <c r="P1223" t="s">
        <v>4491</v>
      </c>
      <c r="Q1223">
        <v>97</v>
      </c>
      <c r="R1223" t="s">
        <v>4497</v>
      </c>
      <c r="S1223">
        <v>-1</v>
      </c>
      <c r="T1223" t="s">
        <v>4498</v>
      </c>
      <c r="U1223">
        <v>-1</v>
      </c>
      <c r="V1223">
        <v>-1</v>
      </c>
      <c r="W1223">
        <v>6.3387000000000002</v>
      </c>
      <c r="X1223" t="s">
        <v>4492</v>
      </c>
      <c r="Y1223" t="s">
        <v>4493</v>
      </c>
      <c r="Z1223">
        <v>19310</v>
      </c>
      <c r="AA1223" t="s">
        <v>11</v>
      </c>
      <c r="AC1223" t="s">
        <v>4499</v>
      </c>
      <c r="AD1223" t="s">
        <v>4500</v>
      </c>
      <c r="AE1223" s="1">
        <v>41845.93922453704</v>
      </c>
    </row>
    <row r="1224" spans="1:31" x14ac:dyDescent="0.15">
      <c r="A1224">
        <v>1223</v>
      </c>
      <c r="B1224">
        <v>175</v>
      </c>
      <c r="C1224">
        <v>829</v>
      </c>
      <c r="D1224" t="s">
        <v>4487</v>
      </c>
      <c r="E1224" t="s">
        <v>4488</v>
      </c>
      <c r="F1224" t="s">
        <v>24</v>
      </c>
      <c r="G1224" t="s">
        <v>4496</v>
      </c>
      <c r="H1224" t="s">
        <v>4490</v>
      </c>
      <c r="I1224" t="s">
        <v>5</v>
      </c>
      <c r="K1224" t="s">
        <v>17</v>
      </c>
      <c r="L1224" t="s">
        <v>776</v>
      </c>
      <c r="N1224" t="s">
        <v>7</v>
      </c>
      <c r="P1224" t="s">
        <v>4501</v>
      </c>
      <c r="Q1224">
        <v>18</v>
      </c>
      <c r="R1224" t="s">
        <v>4497</v>
      </c>
      <c r="S1224">
        <v>-1</v>
      </c>
      <c r="T1224" t="s">
        <v>4498</v>
      </c>
      <c r="U1224">
        <v>-1</v>
      </c>
      <c r="V1224">
        <v>-1</v>
      </c>
      <c r="W1224">
        <v>6.3387000000000002</v>
      </c>
      <c r="X1224" t="s">
        <v>4492</v>
      </c>
      <c r="Y1224" t="s">
        <v>4493</v>
      </c>
      <c r="Z1224">
        <v>19310</v>
      </c>
      <c r="AA1224" t="s">
        <v>11</v>
      </c>
      <c r="AC1224" t="s">
        <v>4502</v>
      </c>
      <c r="AD1224" t="s">
        <v>4503</v>
      </c>
      <c r="AE1224" s="1">
        <v>41845.939259259256</v>
      </c>
    </row>
    <row r="1225" spans="1:31" x14ac:dyDescent="0.15">
      <c r="A1225">
        <v>1224</v>
      </c>
      <c r="B1225">
        <v>175</v>
      </c>
      <c r="C1225">
        <v>829</v>
      </c>
      <c r="D1225" t="s">
        <v>4487</v>
      </c>
      <c r="E1225" t="s">
        <v>4488</v>
      </c>
      <c r="F1225" t="s">
        <v>27</v>
      </c>
      <c r="G1225" t="s">
        <v>4504</v>
      </c>
      <c r="I1225" t="s">
        <v>5</v>
      </c>
      <c r="J1225" t="s">
        <v>456</v>
      </c>
      <c r="K1225" t="s">
        <v>17</v>
      </c>
      <c r="L1225" t="s">
        <v>776</v>
      </c>
      <c r="M1225" t="s">
        <v>5</v>
      </c>
      <c r="N1225" t="s">
        <v>7</v>
      </c>
      <c r="P1225" t="s">
        <v>4505</v>
      </c>
      <c r="Q1225">
        <v>1</v>
      </c>
      <c r="R1225" t="s">
        <v>4506</v>
      </c>
      <c r="S1225">
        <v>-1</v>
      </c>
      <c r="T1225" t="s">
        <v>80</v>
      </c>
      <c r="U1225">
        <v>-1</v>
      </c>
      <c r="V1225">
        <v>-1</v>
      </c>
      <c r="W1225">
        <v>6.3387000000000002</v>
      </c>
      <c r="Y1225" t="s">
        <v>4507</v>
      </c>
      <c r="Z1225">
        <v>17856</v>
      </c>
      <c r="AA1225" t="s">
        <v>11</v>
      </c>
      <c r="AC1225" t="s">
        <v>4508</v>
      </c>
      <c r="AD1225" t="s">
        <v>4509</v>
      </c>
      <c r="AE1225" s="1">
        <v>41845.939270833333</v>
      </c>
    </row>
    <row r="1226" spans="1:31" x14ac:dyDescent="0.15">
      <c r="A1226">
        <v>1225</v>
      </c>
      <c r="B1226">
        <v>175</v>
      </c>
      <c r="C1226">
        <v>829</v>
      </c>
      <c r="D1226" t="s">
        <v>4487</v>
      </c>
      <c r="E1226" t="s">
        <v>4488</v>
      </c>
      <c r="F1226" t="s">
        <v>36</v>
      </c>
      <c r="I1226" t="s">
        <v>5</v>
      </c>
      <c r="K1226" t="s">
        <v>5</v>
      </c>
      <c r="N1226" t="s">
        <v>7</v>
      </c>
      <c r="Q1226">
        <v>0</v>
      </c>
      <c r="S1226">
        <v>-1</v>
      </c>
      <c r="T1226" t="s">
        <v>5</v>
      </c>
      <c r="U1226">
        <v>-1</v>
      </c>
      <c r="V1226">
        <v>-1</v>
      </c>
      <c r="W1226">
        <v>6.3387000000000002</v>
      </c>
      <c r="Z1226">
        <v>-1</v>
      </c>
      <c r="AA1226" t="s">
        <v>11</v>
      </c>
      <c r="AC1226" t="s">
        <v>38</v>
      </c>
      <c r="AD1226" t="s">
        <v>52</v>
      </c>
      <c r="AE1226" s="1">
        <v>41845.939282407409</v>
      </c>
    </row>
    <row r="1227" spans="1:31" x14ac:dyDescent="0.15">
      <c r="A1227">
        <v>1226</v>
      </c>
      <c r="B1227">
        <v>175</v>
      </c>
      <c r="C1227">
        <v>829</v>
      </c>
      <c r="D1227" t="s">
        <v>4487</v>
      </c>
      <c r="E1227" t="s">
        <v>4488</v>
      </c>
      <c r="F1227" t="s">
        <v>40</v>
      </c>
      <c r="G1227" t="s">
        <v>4510</v>
      </c>
      <c r="H1227" t="s">
        <v>4511</v>
      </c>
      <c r="I1227" t="s">
        <v>43</v>
      </c>
      <c r="K1227" t="s">
        <v>6</v>
      </c>
      <c r="N1227" t="s">
        <v>7</v>
      </c>
      <c r="O1227" t="s">
        <v>4512</v>
      </c>
      <c r="P1227" t="s">
        <v>4513</v>
      </c>
      <c r="Q1227">
        <v>5</v>
      </c>
      <c r="R1227" t="s">
        <v>4514</v>
      </c>
      <c r="S1227">
        <v>175</v>
      </c>
      <c r="T1227" t="s">
        <v>4515</v>
      </c>
      <c r="U1227">
        <v>-1</v>
      </c>
      <c r="V1227">
        <v>-1</v>
      </c>
      <c r="W1227">
        <v>6.3387000000000002</v>
      </c>
      <c r="Y1227" t="s">
        <v>4516</v>
      </c>
      <c r="Z1227">
        <v>330</v>
      </c>
      <c r="AA1227" t="s">
        <v>11</v>
      </c>
      <c r="AC1227" t="s">
        <v>4517</v>
      </c>
      <c r="AD1227" t="s">
        <v>4518</v>
      </c>
      <c r="AE1227" s="1">
        <v>41845.939305555556</v>
      </c>
    </row>
    <row r="1228" spans="1:31" x14ac:dyDescent="0.15">
      <c r="A1228">
        <v>1227</v>
      </c>
      <c r="B1228">
        <v>175</v>
      </c>
      <c r="C1228">
        <v>829</v>
      </c>
      <c r="D1228" t="s">
        <v>4487</v>
      </c>
      <c r="E1228" t="s">
        <v>4488</v>
      </c>
      <c r="F1228" t="s">
        <v>49</v>
      </c>
      <c r="G1228" t="s">
        <v>4496</v>
      </c>
      <c r="H1228" t="s">
        <v>4490</v>
      </c>
      <c r="I1228" t="s">
        <v>5</v>
      </c>
      <c r="K1228" t="s">
        <v>5</v>
      </c>
      <c r="N1228" t="s">
        <v>7</v>
      </c>
      <c r="O1228" t="s">
        <v>4519</v>
      </c>
      <c r="P1228" t="s">
        <v>4501</v>
      </c>
      <c r="Q1228">
        <v>9</v>
      </c>
      <c r="T1228" t="s">
        <v>5</v>
      </c>
      <c r="U1228">
        <v>-1</v>
      </c>
      <c r="V1228">
        <v>-1</v>
      </c>
      <c r="W1228">
        <v>6.3387000000000002</v>
      </c>
      <c r="X1228" t="s">
        <v>4492</v>
      </c>
      <c r="Y1228" t="s">
        <v>4493</v>
      </c>
      <c r="Z1228">
        <v>19310</v>
      </c>
      <c r="AA1228" t="s">
        <v>11</v>
      </c>
      <c r="AC1228" t="s">
        <v>4520</v>
      </c>
      <c r="AD1228" t="s">
        <v>4521</v>
      </c>
      <c r="AE1228" s="1">
        <v>41845.939328703702</v>
      </c>
    </row>
    <row r="1229" spans="1:31" x14ac:dyDescent="0.15">
      <c r="A1229">
        <v>1228</v>
      </c>
      <c r="B1229">
        <v>175</v>
      </c>
      <c r="C1229">
        <v>829</v>
      </c>
      <c r="D1229" t="s">
        <v>4487</v>
      </c>
      <c r="E1229" t="s">
        <v>4488</v>
      </c>
      <c r="F1229" t="s">
        <v>51</v>
      </c>
      <c r="G1229" t="s">
        <v>4489</v>
      </c>
      <c r="H1229" t="s">
        <v>4490</v>
      </c>
      <c r="I1229" t="s">
        <v>5</v>
      </c>
      <c r="K1229" t="s">
        <v>5</v>
      </c>
      <c r="N1229" t="s">
        <v>7</v>
      </c>
      <c r="P1229" t="s">
        <v>4491</v>
      </c>
      <c r="Q1229">
        <v>16</v>
      </c>
      <c r="S1229">
        <v>-1</v>
      </c>
      <c r="T1229" t="s">
        <v>5</v>
      </c>
      <c r="U1229">
        <v>-1</v>
      </c>
      <c r="V1229">
        <v>-1</v>
      </c>
      <c r="W1229">
        <v>6.3387000000000002</v>
      </c>
      <c r="Y1229" t="s">
        <v>4493</v>
      </c>
      <c r="Z1229">
        <v>-1</v>
      </c>
      <c r="AA1229" t="s">
        <v>11</v>
      </c>
      <c r="AC1229" t="s">
        <v>4522</v>
      </c>
      <c r="AD1229" t="s">
        <v>4523</v>
      </c>
      <c r="AE1229" s="1">
        <v>41845.939351851855</v>
      </c>
    </row>
    <row r="1230" spans="1:31" x14ac:dyDescent="0.15">
      <c r="A1230">
        <v>1229</v>
      </c>
      <c r="B1230">
        <v>175</v>
      </c>
      <c r="C1230">
        <v>829</v>
      </c>
      <c r="D1230" t="s">
        <v>4487</v>
      </c>
      <c r="E1230" t="s">
        <v>4488</v>
      </c>
      <c r="F1230" t="s">
        <v>53</v>
      </c>
      <c r="I1230" t="s">
        <v>5</v>
      </c>
      <c r="K1230" t="s">
        <v>5</v>
      </c>
      <c r="N1230" t="s">
        <v>7</v>
      </c>
      <c r="Q1230">
        <v>0</v>
      </c>
      <c r="S1230">
        <v>-1</v>
      </c>
      <c r="T1230" t="s">
        <v>5</v>
      </c>
      <c r="U1230">
        <v>-1</v>
      </c>
      <c r="V1230">
        <v>-1</v>
      </c>
      <c r="W1230">
        <v>6.3387000000000002</v>
      </c>
      <c r="Z1230">
        <v>-1</v>
      </c>
      <c r="AA1230" t="s">
        <v>11</v>
      </c>
      <c r="AC1230" t="s">
        <v>38</v>
      </c>
      <c r="AD1230" t="s">
        <v>52</v>
      </c>
      <c r="AE1230" s="1">
        <v>41845.939363425925</v>
      </c>
    </row>
    <row r="1231" spans="1:31" x14ac:dyDescent="0.15">
      <c r="A1231">
        <v>1230</v>
      </c>
      <c r="B1231">
        <v>175</v>
      </c>
      <c r="C1231">
        <v>829</v>
      </c>
      <c r="D1231" t="s">
        <v>4487</v>
      </c>
      <c r="E1231" t="s">
        <v>4488</v>
      </c>
      <c r="F1231" t="s">
        <v>54</v>
      </c>
      <c r="I1231" t="s">
        <v>5</v>
      </c>
      <c r="K1231" t="s">
        <v>5</v>
      </c>
      <c r="N1231" t="s">
        <v>7</v>
      </c>
      <c r="Q1231">
        <v>0</v>
      </c>
      <c r="S1231">
        <v>-1</v>
      </c>
      <c r="T1231" t="s">
        <v>5</v>
      </c>
      <c r="U1231">
        <v>-1</v>
      </c>
      <c r="V1231">
        <v>-1</v>
      </c>
      <c r="W1231">
        <v>6.3387000000000002</v>
      </c>
      <c r="Z1231">
        <v>-1</v>
      </c>
      <c r="AA1231" t="s">
        <v>11</v>
      </c>
      <c r="AC1231" t="s">
        <v>38</v>
      </c>
      <c r="AD1231" t="s">
        <v>52</v>
      </c>
      <c r="AE1231" s="1">
        <v>41845.939375000002</v>
      </c>
    </row>
    <row r="1232" spans="1:31" x14ac:dyDescent="0.15">
      <c r="A1232">
        <v>1231</v>
      </c>
      <c r="B1232">
        <v>175</v>
      </c>
      <c r="C1232">
        <v>2050</v>
      </c>
      <c r="D1232" t="s">
        <v>4524</v>
      </c>
      <c r="E1232" t="s">
        <v>4525</v>
      </c>
      <c r="F1232" t="s">
        <v>2</v>
      </c>
      <c r="G1232" t="s">
        <v>4526</v>
      </c>
      <c r="H1232" t="s">
        <v>4527</v>
      </c>
      <c r="I1232" t="s">
        <v>5</v>
      </c>
      <c r="J1232" t="s">
        <v>2233</v>
      </c>
      <c r="K1232" t="s">
        <v>6</v>
      </c>
      <c r="L1232" t="s">
        <v>4528</v>
      </c>
      <c r="N1232" t="s">
        <v>7</v>
      </c>
      <c r="O1232" t="s">
        <v>4529</v>
      </c>
      <c r="P1232" t="s">
        <v>4530</v>
      </c>
      <c r="Q1232">
        <v>150</v>
      </c>
      <c r="R1232" t="s">
        <v>4531</v>
      </c>
      <c r="S1232">
        <v>55</v>
      </c>
      <c r="T1232" t="s">
        <v>5</v>
      </c>
      <c r="U1232">
        <v>-1</v>
      </c>
      <c r="V1232">
        <v>-1</v>
      </c>
      <c r="W1232">
        <v>6.3387000000000002</v>
      </c>
      <c r="X1232" t="s">
        <v>4532</v>
      </c>
      <c r="Y1232" t="s">
        <v>4533</v>
      </c>
      <c r="Z1232">
        <v>23462</v>
      </c>
      <c r="AA1232" t="s">
        <v>11</v>
      </c>
      <c r="AC1232" t="s">
        <v>4534</v>
      </c>
      <c r="AD1232" t="s">
        <v>4535</v>
      </c>
      <c r="AE1232" s="1">
        <v>41845.93953703704</v>
      </c>
    </row>
    <row r="1233" spans="1:31" x14ac:dyDescent="0.15">
      <c r="A1233">
        <v>1232</v>
      </c>
      <c r="B1233">
        <v>175</v>
      </c>
      <c r="C1233">
        <v>2050</v>
      </c>
      <c r="D1233" t="s">
        <v>4524</v>
      </c>
      <c r="E1233" t="s">
        <v>4525</v>
      </c>
      <c r="F1233" t="s">
        <v>14</v>
      </c>
      <c r="G1233" t="s">
        <v>4526</v>
      </c>
      <c r="H1233" t="s">
        <v>4536</v>
      </c>
      <c r="I1233" t="s">
        <v>5</v>
      </c>
      <c r="J1233" t="s">
        <v>2388</v>
      </c>
      <c r="K1233" t="s">
        <v>17</v>
      </c>
      <c r="L1233" t="s">
        <v>4528</v>
      </c>
      <c r="N1233" t="s">
        <v>7</v>
      </c>
      <c r="O1233" t="s">
        <v>4529</v>
      </c>
      <c r="P1233" t="s">
        <v>4530</v>
      </c>
      <c r="Q1233">
        <v>74</v>
      </c>
      <c r="R1233" t="s">
        <v>4537</v>
      </c>
      <c r="S1233">
        <v>55</v>
      </c>
      <c r="T1233" t="s">
        <v>5</v>
      </c>
      <c r="U1233">
        <v>-1</v>
      </c>
      <c r="V1233">
        <v>-1</v>
      </c>
      <c r="W1233">
        <v>6.3387000000000002</v>
      </c>
      <c r="X1233" t="s">
        <v>4532</v>
      </c>
      <c r="Y1233" t="s">
        <v>4533</v>
      </c>
      <c r="Z1233">
        <v>19600</v>
      </c>
      <c r="AA1233" t="s">
        <v>11</v>
      </c>
      <c r="AC1233" t="s">
        <v>4538</v>
      </c>
      <c r="AD1233" t="s">
        <v>4539</v>
      </c>
      <c r="AE1233" s="1">
        <v>41845.939583333333</v>
      </c>
    </row>
    <row r="1234" spans="1:31" x14ac:dyDescent="0.15">
      <c r="A1234">
        <v>1233</v>
      </c>
      <c r="B1234">
        <v>175</v>
      </c>
      <c r="C1234">
        <v>2050</v>
      </c>
      <c r="D1234" t="s">
        <v>4524</v>
      </c>
      <c r="E1234" t="s">
        <v>4525</v>
      </c>
      <c r="F1234" t="s">
        <v>24</v>
      </c>
      <c r="G1234" t="s">
        <v>4526</v>
      </c>
      <c r="H1234" t="s">
        <v>4536</v>
      </c>
      <c r="I1234" t="s">
        <v>5</v>
      </c>
      <c r="J1234" t="s">
        <v>2388</v>
      </c>
      <c r="K1234" t="s">
        <v>17</v>
      </c>
      <c r="L1234" t="s">
        <v>4528</v>
      </c>
      <c r="N1234" t="s">
        <v>7</v>
      </c>
      <c r="O1234" t="s">
        <v>4529</v>
      </c>
      <c r="P1234" t="s">
        <v>4530</v>
      </c>
      <c r="Q1234">
        <v>15</v>
      </c>
      <c r="R1234" t="s">
        <v>4537</v>
      </c>
      <c r="S1234">
        <v>55</v>
      </c>
      <c r="T1234" t="s">
        <v>5</v>
      </c>
      <c r="U1234">
        <v>-1</v>
      </c>
      <c r="V1234">
        <v>-1</v>
      </c>
      <c r="W1234">
        <v>6.3387000000000002</v>
      </c>
      <c r="X1234" t="s">
        <v>4532</v>
      </c>
      <c r="Y1234" t="s">
        <v>4533</v>
      </c>
      <c r="Z1234">
        <v>19600</v>
      </c>
      <c r="AA1234" t="s">
        <v>11</v>
      </c>
      <c r="AC1234" t="s">
        <v>4540</v>
      </c>
      <c r="AD1234" t="s">
        <v>4541</v>
      </c>
      <c r="AE1234" s="1">
        <v>41845.939606481479</v>
      </c>
    </row>
    <row r="1235" spans="1:31" x14ac:dyDescent="0.15">
      <c r="A1235">
        <v>1234</v>
      </c>
      <c r="B1235">
        <v>175</v>
      </c>
      <c r="C1235">
        <v>2050</v>
      </c>
      <c r="D1235" t="s">
        <v>4524</v>
      </c>
      <c r="E1235" t="s">
        <v>4525</v>
      </c>
      <c r="F1235" t="s">
        <v>27</v>
      </c>
      <c r="G1235" t="s">
        <v>4542</v>
      </c>
      <c r="I1235" t="s">
        <v>5</v>
      </c>
      <c r="K1235" t="s">
        <v>17</v>
      </c>
      <c r="L1235" t="s">
        <v>4528</v>
      </c>
      <c r="M1235" t="s">
        <v>5</v>
      </c>
      <c r="N1235" t="s">
        <v>7</v>
      </c>
      <c r="O1235" t="s">
        <v>4543</v>
      </c>
      <c r="P1235" t="s">
        <v>4544</v>
      </c>
      <c r="Q1235">
        <v>6</v>
      </c>
      <c r="R1235" t="s">
        <v>4545</v>
      </c>
      <c r="S1235">
        <v>55</v>
      </c>
      <c r="T1235" t="s">
        <v>4546</v>
      </c>
      <c r="U1235">
        <v>-1</v>
      </c>
      <c r="V1235">
        <v>-1</v>
      </c>
      <c r="W1235">
        <v>6.3387000000000002</v>
      </c>
      <c r="Y1235" t="s">
        <v>4547</v>
      </c>
      <c r="Z1235">
        <v>19600</v>
      </c>
      <c r="AA1235" t="s">
        <v>11</v>
      </c>
      <c r="AB1235" t="s">
        <v>2403</v>
      </c>
      <c r="AC1235" t="s">
        <v>4548</v>
      </c>
      <c r="AD1235" t="s">
        <v>4549</v>
      </c>
      <c r="AE1235" s="1">
        <v>41845.939629629633</v>
      </c>
    </row>
    <row r="1236" spans="1:31" x14ac:dyDescent="0.15">
      <c r="A1236">
        <v>1235</v>
      </c>
      <c r="B1236">
        <v>175</v>
      </c>
      <c r="C1236">
        <v>2050</v>
      </c>
      <c r="D1236" t="s">
        <v>4524</v>
      </c>
      <c r="E1236" t="s">
        <v>4525</v>
      </c>
      <c r="F1236" t="s">
        <v>36</v>
      </c>
      <c r="G1236" t="s">
        <v>4550</v>
      </c>
      <c r="H1236" t="s">
        <v>4527</v>
      </c>
      <c r="I1236" t="s">
        <v>5</v>
      </c>
      <c r="J1236" t="s">
        <v>2233</v>
      </c>
      <c r="K1236" t="s">
        <v>6</v>
      </c>
      <c r="L1236" t="s">
        <v>4528</v>
      </c>
      <c r="N1236" t="s">
        <v>7</v>
      </c>
      <c r="O1236" t="s">
        <v>4529</v>
      </c>
      <c r="P1236" t="s">
        <v>4530</v>
      </c>
      <c r="Q1236">
        <v>6</v>
      </c>
      <c r="R1236" t="s">
        <v>4551</v>
      </c>
      <c r="S1236">
        <v>55</v>
      </c>
      <c r="T1236" t="s">
        <v>5</v>
      </c>
      <c r="U1236">
        <v>-1</v>
      </c>
      <c r="V1236">
        <v>-1</v>
      </c>
      <c r="W1236">
        <v>6.3387000000000002</v>
      </c>
      <c r="X1236" t="s">
        <v>4532</v>
      </c>
      <c r="Y1236" t="s">
        <v>4533</v>
      </c>
      <c r="Z1236">
        <v>23462</v>
      </c>
      <c r="AA1236" t="s">
        <v>11</v>
      </c>
      <c r="AC1236" t="s">
        <v>4552</v>
      </c>
      <c r="AD1236" t="s">
        <v>4553</v>
      </c>
      <c r="AE1236" s="1">
        <v>41845.939652777779</v>
      </c>
    </row>
    <row r="1237" spans="1:31" x14ac:dyDescent="0.15">
      <c r="A1237">
        <v>1236</v>
      </c>
      <c r="B1237">
        <v>175</v>
      </c>
      <c r="C1237">
        <v>2050</v>
      </c>
      <c r="D1237" t="s">
        <v>4524</v>
      </c>
      <c r="E1237" t="s">
        <v>4525</v>
      </c>
      <c r="F1237" t="s">
        <v>40</v>
      </c>
      <c r="G1237" t="s">
        <v>4554</v>
      </c>
      <c r="H1237" t="s">
        <v>4527</v>
      </c>
      <c r="I1237" t="s">
        <v>5</v>
      </c>
      <c r="K1237" t="s">
        <v>6</v>
      </c>
      <c r="N1237" t="s">
        <v>7</v>
      </c>
      <c r="P1237" t="s">
        <v>4555</v>
      </c>
      <c r="Q1237">
        <v>1</v>
      </c>
      <c r="R1237" t="s">
        <v>4556</v>
      </c>
      <c r="S1237">
        <v>-1</v>
      </c>
      <c r="T1237" t="s">
        <v>5</v>
      </c>
      <c r="U1237">
        <v>-1</v>
      </c>
      <c r="V1237">
        <v>-1</v>
      </c>
      <c r="W1237">
        <v>6.3387000000000002</v>
      </c>
      <c r="Y1237" t="s">
        <v>4557</v>
      </c>
      <c r="Z1237">
        <v>513</v>
      </c>
      <c r="AA1237" t="s">
        <v>11</v>
      </c>
      <c r="AC1237" t="s">
        <v>4558</v>
      </c>
      <c r="AD1237" t="s">
        <v>4559</v>
      </c>
      <c r="AE1237" s="1">
        <v>41845.939675925925</v>
      </c>
    </row>
    <row r="1238" spans="1:31" x14ac:dyDescent="0.15">
      <c r="A1238">
        <v>1237</v>
      </c>
      <c r="B1238">
        <v>175</v>
      </c>
      <c r="C1238">
        <v>2050</v>
      </c>
      <c r="D1238" t="s">
        <v>4524</v>
      </c>
      <c r="E1238" t="s">
        <v>4525</v>
      </c>
      <c r="F1238" t="s">
        <v>49</v>
      </c>
      <c r="G1238" t="s">
        <v>4526</v>
      </c>
      <c r="H1238" t="s">
        <v>4536</v>
      </c>
      <c r="I1238" t="s">
        <v>5</v>
      </c>
      <c r="K1238" t="s">
        <v>5</v>
      </c>
      <c r="N1238" t="s">
        <v>7</v>
      </c>
      <c r="O1238" t="s">
        <v>4529</v>
      </c>
      <c r="P1238" t="s">
        <v>4530</v>
      </c>
      <c r="Q1238">
        <v>28</v>
      </c>
      <c r="T1238" t="s">
        <v>5</v>
      </c>
      <c r="U1238">
        <v>-1</v>
      </c>
      <c r="V1238">
        <v>-1</v>
      </c>
      <c r="W1238">
        <v>6.3387000000000002</v>
      </c>
      <c r="X1238" t="s">
        <v>4532</v>
      </c>
      <c r="Y1238" t="s">
        <v>4533</v>
      </c>
      <c r="Z1238">
        <v>19600</v>
      </c>
      <c r="AA1238" t="s">
        <v>11</v>
      </c>
      <c r="AC1238" t="s">
        <v>4560</v>
      </c>
      <c r="AD1238" t="s">
        <v>4561</v>
      </c>
      <c r="AE1238" s="1">
        <v>41845.939733796295</v>
      </c>
    </row>
    <row r="1239" spans="1:31" x14ac:dyDescent="0.15">
      <c r="A1239">
        <v>1238</v>
      </c>
      <c r="B1239">
        <v>175</v>
      </c>
      <c r="C1239">
        <v>2050</v>
      </c>
      <c r="D1239" t="s">
        <v>4524</v>
      </c>
      <c r="E1239" t="s">
        <v>4525</v>
      </c>
      <c r="F1239" t="s">
        <v>51</v>
      </c>
      <c r="G1239" t="s">
        <v>4526</v>
      </c>
      <c r="H1239" t="s">
        <v>4527</v>
      </c>
      <c r="I1239" t="s">
        <v>5</v>
      </c>
      <c r="K1239" t="s">
        <v>5</v>
      </c>
      <c r="N1239" t="s">
        <v>7</v>
      </c>
      <c r="O1239" t="s">
        <v>4529</v>
      </c>
      <c r="P1239" t="s">
        <v>4530</v>
      </c>
      <c r="Q1239">
        <v>12</v>
      </c>
      <c r="S1239">
        <v>-1</v>
      </c>
      <c r="T1239" t="s">
        <v>5</v>
      </c>
      <c r="U1239">
        <v>-1</v>
      </c>
      <c r="V1239">
        <v>-1</v>
      </c>
      <c r="W1239">
        <v>6.3387000000000002</v>
      </c>
      <c r="Y1239" t="s">
        <v>4533</v>
      </c>
      <c r="Z1239">
        <v>-1</v>
      </c>
      <c r="AA1239" t="s">
        <v>11</v>
      </c>
      <c r="AC1239" t="s">
        <v>4562</v>
      </c>
      <c r="AD1239" t="s">
        <v>4563</v>
      </c>
      <c r="AE1239" s="1">
        <v>41845.939768518518</v>
      </c>
    </row>
    <row r="1240" spans="1:31" x14ac:dyDescent="0.15">
      <c r="A1240">
        <v>1239</v>
      </c>
      <c r="B1240">
        <v>175</v>
      </c>
      <c r="C1240">
        <v>2050</v>
      </c>
      <c r="D1240" t="s">
        <v>4524</v>
      </c>
      <c r="E1240" t="s">
        <v>4525</v>
      </c>
      <c r="F1240" t="s">
        <v>53</v>
      </c>
      <c r="I1240" t="s">
        <v>5</v>
      </c>
      <c r="K1240" t="s">
        <v>5</v>
      </c>
      <c r="N1240" t="s">
        <v>7</v>
      </c>
      <c r="Q1240">
        <v>0</v>
      </c>
      <c r="S1240">
        <v>-1</v>
      </c>
      <c r="T1240" t="s">
        <v>5</v>
      </c>
      <c r="U1240">
        <v>-1</v>
      </c>
      <c r="V1240">
        <v>-1</v>
      </c>
      <c r="W1240">
        <v>6.3387000000000002</v>
      </c>
      <c r="Z1240">
        <v>-1</v>
      </c>
      <c r="AA1240" t="s">
        <v>11</v>
      </c>
      <c r="AC1240" t="s">
        <v>38</v>
      </c>
      <c r="AD1240" t="s">
        <v>52</v>
      </c>
      <c r="AE1240" s="1">
        <v>41845.939780092594</v>
      </c>
    </row>
    <row r="1241" spans="1:31" x14ac:dyDescent="0.15">
      <c r="A1241">
        <v>1240</v>
      </c>
      <c r="B1241">
        <v>175</v>
      </c>
      <c r="C1241">
        <v>2050</v>
      </c>
      <c r="D1241" t="s">
        <v>4524</v>
      </c>
      <c r="E1241" t="s">
        <v>4525</v>
      </c>
      <c r="F1241" t="s">
        <v>54</v>
      </c>
      <c r="I1241" t="s">
        <v>5</v>
      </c>
      <c r="K1241" t="s">
        <v>5</v>
      </c>
      <c r="N1241" t="s">
        <v>7</v>
      </c>
      <c r="Q1241">
        <v>0</v>
      </c>
      <c r="S1241">
        <v>-1</v>
      </c>
      <c r="T1241" t="s">
        <v>5</v>
      </c>
      <c r="U1241">
        <v>-1</v>
      </c>
      <c r="V1241">
        <v>-1</v>
      </c>
      <c r="W1241">
        <v>6.3387000000000002</v>
      </c>
      <c r="Z1241">
        <v>-1</v>
      </c>
      <c r="AA1241" t="s">
        <v>11</v>
      </c>
      <c r="AC1241" t="s">
        <v>38</v>
      </c>
      <c r="AD1241" t="s">
        <v>52</v>
      </c>
      <c r="AE1241" s="1">
        <v>41845.939791666664</v>
      </c>
    </row>
    <row r="1242" spans="1:31" x14ac:dyDescent="0.15">
      <c r="A1242">
        <v>1241</v>
      </c>
      <c r="B1242">
        <v>175</v>
      </c>
      <c r="C1242">
        <v>1787</v>
      </c>
      <c r="D1242" t="s">
        <v>4564</v>
      </c>
      <c r="E1242" t="s">
        <v>4565</v>
      </c>
      <c r="F1242" t="s">
        <v>2</v>
      </c>
      <c r="G1242" t="s">
        <v>4566</v>
      </c>
      <c r="H1242" t="s">
        <v>4567</v>
      </c>
      <c r="I1242" t="s">
        <v>5</v>
      </c>
      <c r="J1242" t="s">
        <v>2207</v>
      </c>
      <c r="K1242" t="s">
        <v>6</v>
      </c>
      <c r="L1242" t="s">
        <v>4568</v>
      </c>
      <c r="N1242" t="s">
        <v>7</v>
      </c>
      <c r="P1242" t="s">
        <v>4569</v>
      </c>
      <c r="Q1242">
        <v>172</v>
      </c>
      <c r="R1242" t="s">
        <v>4570</v>
      </c>
      <c r="S1242">
        <v>70</v>
      </c>
      <c r="T1242" t="s">
        <v>4571</v>
      </c>
      <c r="U1242">
        <v>-1</v>
      </c>
      <c r="V1242">
        <v>-1</v>
      </c>
      <c r="W1242">
        <v>6.3387000000000002</v>
      </c>
      <c r="X1242" t="s">
        <v>4572</v>
      </c>
      <c r="Y1242" t="s">
        <v>4573</v>
      </c>
      <c r="Z1242">
        <v>19600</v>
      </c>
      <c r="AA1242" t="s">
        <v>11</v>
      </c>
      <c r="AC1242" t="s">
        <v>4574</v>
      </c>
      <c r="AD1242" t="s">
        <v>4575</v>
      </c>
      <c r="AE1242" s="1">
        <v>41845.939965277779</v>
      </c>
    </row>
    <row r="1243" spans="1:31" x14ac:dyDescent="0.15">
      <c r="A1243">
        <v>1242</v>
      </c>
      <c r="B1243">
        <v>175</v>
      </c>
      <c r="C1243">
        <v>1787</v>
      </c>
      <c r="D1243" t="s">
        <v>4564</v>
      </c>
      <c r="E1243" t="s">
        <v>4565</v>
      </c>
      <c r="F1243" t="s">
        <v>14</v>
      </c>
      <c r="G1243" t="s">
        <v>4576</v>
      </c>
      <c r="H1243" t="s">
        <v>4577</v>
      </c>
      <c r="I1243" t="s">
        <v>5</v>
      </c>
      <c r="J1243" t="s">
        <v>456</v>
      </c>
      <c r="K1243" t="s">
        <v>17</v>
      </c>
      <c r="L1243" t="s">
        <v>1600</v>
      </c>
      <c r="N1243" t="s">
        <v>7</v>
      </c>
      <c r="P1243" t="s">
        <v>4578</v>
      </c>
      <c r="Q1243">
        <v>105</v>
      </c>
      <c r="R1243" t="s">
        <v>4579</v>
      </c>
      <c r="S1243">
        <v>-1</v>
      </c>
      <c r="T1243" t="s">
        <v>4580</v>
      </c>
      <c r="U1243">
        <v>-1</v>
      </c>
      <c r="V1243">
        <v>-1</v>
      </c>
      <c r="W1243">
        <v>6.3387000000000002</v>
      </c>
      <c r="X1243" t="s">
        <v>4572</v>
      </c>
      <c r="Y1243" t="s">
        <v>4581</v>
      </c>
      <c r="Z1243">
        <v>20662</v>
      </c>
      <c r="AA1243" t="s">
        <v>11</v>
      </c>
      <c r="AC1243" t="s">
        <v>4582</v>
      </c>
      <c r="AD1243" t="s">
        <v>4583</v>
      </c>
      <c r="AE1243" s="1">
        <v>41845.940034722225</v>
      </c>
    </row>
    <row r="1244" spans="1:31" x14ac:dyDescent="0.15">
      <c r="A1244">
        <v>1243</v>
      </c>
      <c r="B1244">
        <v>175</v>
      </c>
      <c r="C1244">
        <v>1787</v>
      </c>
      <c r="D1244" t="s">
        <v>4564</v>
      </c>
      <c r="E1244" t="s">
        <v>4565</v>
      </c>
      <c r="F1244" t="s">
        <v>24</v>
      </c>
      <c r="G1244" t="s">
        <v>4576</v>
      </c>
      <c r="H1244" t="s">
        <v>4577</v>
      </c>
      <c r="I1244" t="s">
        <v>5</v>
      </c>
      <c r="K1244" t="s">
        <v>17</v>
      </c>
      <c r="L1244" t="s">
        <v>4584</v>
      </c>
      <c r="N1244" t="s">
        <v>7</v>
      </c>
      <c r="P1244" t="s">
        <v>4578</v>
      </c>
      <c r="Q1244">
        <v>40</v>
      </c>
      <c r="R1244" t="s">
        <v>4579</v>
      </c>
      <c r="S1244">
        <v>-1</v>
      </c>
      <c r="T1244" t="s">
        <v>4580</v>
      </c>
      <c r="U1244">
        <v>-1</v>
      </c>
      <c r="V1244">
        <v>-1</v>
      </c>
      <c r="W1244">
        <v>6.3387000000000002</v>
      </c>
      <c r="X1244" t="s">
        <v>4572</v>
      </c>
      <c r="Y1244" t="s">
        <v>4581</v>
      </c>
      <c r="Z1244">
        <v>20662</v>
      </c>
      <c r="AA1244" t="s">
        <v>11</v>
      </c>
      <c r="AC1244" t="s">
        <v>4585</v>
      </c>
      <c r="AD1244" t="s">
        <v>4586</v>
      </c>
      <c r="AE1244" s="1">
        <v>41845.940069444441</v>
      </c>
    </row>
    <row r="1245" spans="1:31" x14ac:dyDescent="0.15">
      <c r="A1245">
        <v>1244</v>
      </c>
      <c r="B1245">
        <v>175</v>
      </c>
      <c r="C1245">
        <v>1787</v>
      </c>
      <c r="D1245" t="s">
        <v>4564</v>
      </c>
      <c r="E1245" t="s">
        <v>4565</v>
      </c>
      <c r="F1245" t="s">
        <v>27</v>
      </c>
      <c r="I1245" t="s">
        <v>5</v>
      </c>
      <c r="K1245" t="s">
        <v>5</v>
      </c>
      <c r="M1245" t="s">
        <v>5</v>
      </c>
      <c r="N1245" t="s">
        <v>7</v>
      </c>
      <c r="Q1245">
        <v>0</v>
      </c>
      <c r="S1245">
        <v>-1</v>
      </c>
      <c r="T1245" t="s">
        <v>5</v>
      </c>
      <c r="U1245">
        <v>-1</v>
      </c>
      <c r="V1245">
        <v>-1</v>
      </c>
      <c r="W1245">
        <v>6.3387000000000002</v>
      </c>
      <c r="Z1245">
        <v>-1</v>
      </c>
      <c r="AA1245" t="s">
        <v>11</v>
      </c>
      <c r="AC1245" t="s">
        <v>38</v>
      </c>
      <c r="AD1245" t="s">
        <v>531</v>
      </c>
      <c r="AE1245" s="1">
        <v>41845.940081018518</v>
      </c>
    </row>
    <row r="1246" spans="1:31" x14ac:dyDescent="0.15">
      <c r="A1246">
        <v>1245</v>
      </c>
      <c r="B1246">
        <v>175</v>
      </c>
      <c r="C1246">
        <v>1787</v>
      </c>
      <c r="D1246" t="s">
        <v>4564</v>
      </c>
      <c r="E1246" t="s">
        <v>4565</v>
      </c>
      <c r="F1246" t="s">
        <v>36</v>
      </c>
      <c r="I1246" t="s">
        <v>5</v>
      </c>
      <c r="K1246" t="s">
        <v>5</v>
      </c>
      <c r="N1246" t="s">
        <v>7</v>
      </c>
      <c r="Q1246">
        <v>0</v>
      </c>
      <c r="S1246">
        <v>-1</v>
      </c>
      <c r="T1246" t="s">
        <v>5</v>
      </c>
      <c r="U1246">
        <v>-1</v>
      </c>
      <c r="V1246">
        <v>-1</v>
      </c>
      <c r="W1246">
        <v>6.3387000000000002</v>
      </c>
      <c r="Z1246">
        <v>-1</v>
      </c>
      <c r="AA1246" t="s">
        <v>11</v>
      </c>
      <c r="AC1246" t="s">
        <v>38</v>
      </c>
      <c r="AD1246" t="s">
        <v>52</v>
      </c>
      <c r="AE1246" s="1">
        <v>41845.940092592595</v>
      </c>
    </row>
    <row r="1247" spans="1:31" x14ac:dyDescent="0.15">
      <c r="A1247">
        <v>1246</v>
      </c>
      <c r="B1247">
        <v>175</v>
      </c>
      <c r="C1247">
        <v>1787</v>
      </c>
      <c r="D1247" t="s">
        <v>4564</v>
      </c>
      <c r="E1247" t="s">
        <v>4565</v>
      </c>
      <c r="F1247" t="s">
        <v>40</v>
      </c>
      <c r="G1247" t="s">
        <v>4566</v>
      </c>
      <c r="H1247" t="s">
        <v>4567</v>
      </c>
      <c r="I1247" t="s">
        <v>312</v>
      </c>
      <c r="K1247" t="s">
        <v>5</v>
      </c>
      <c r="N1247" t="s">
        <v>7</v>
      </c>
      <c r="P1247" t="s">
        <v>4569</v>
      </c>
      <c r="Q1247">
        <v>1</v>
      </c>
      <c r="R1247" t="s">
        <v>4587</v>
      </c>
      <c r="S1247">
        <v>-1</v>
      </c>
      <c r="T1247" t="s">
        <v>5</v>
      </c>
      <c r="U1247">
        <v>-1</v>
      </c>
      <c r="V1247">
        <v>-1</v>
      </c>
      <c r="W1247">
        <v>6.3387000000000002</v>
      </c>
      <c r="Y1247" t="s">
        <v>4573</v>
      </c>
      <c r="Z1247">
        <v>-1</v>
      </c>
      <c r="AA1247" t="s">
        <v>11</v>
      </c>
      <c r="AC1247" t="s">
        <v>4588</v>
      </c>
      <c r="AD1247" t="s">
        <v>4589</v>
      </c>
      <c r="AE1247" s="1">
        <v>41845.940115740741</v>
      </c>
    </row>
    <row r="1248" spans="1:31" x14ac:dyDescent="0.15">
      <c r="A1248">
        <v>1247</v>
      </c>
      <c r="B1248">
        <v>175</v>
      </c>
      <c r="C1248">
        <v>1787</v>
      </c>
      <c r="D1248" t="s">
        <v>4564</v>
      </c>
      <c r="E1248" t="s">
        <v>4565</v>
      </c>
      <c r="F1248" t="s">
        <v>49</v>
      </c>
      <c r="I1248" t="s">
        <v>5</v>
      </c>
      <c r="K1248" t="s">
        <v>5</v>
      </c>
      <c r="N1248" t="s">
        <v>7</v>
      </c>
      <c r="Q1248">
        <v>0</v>
      </c>
      <c r="T1248" t="s">
        <v>5</v>
      </c>
      <c r="U1248">
        <v>-1</v>
      </c>
      <c r="V1248">
        <v>-1</v>
      </c>
      <c r="W1248">
        <v>6.3387000000000002</v>
      </c>
      <c r="Z1248">
        <v>-1</v>
      </c>
      <c r="AA1248" t="s">
        <v>11</v>
      </c>
      <c r="AC1248" t="s">
        <v>38</v>
      </c>
      <c r="AD1248" t="s">
        <v>50</v>
      </c>
      <c r="AE1248" s="1">
        <v>41845.940127314818</v>
      </c>
    </row>
    <row r="1249" spans="1:31" x14ac:dyDescent="0.15">
      <c r="A1249">
        <v>1248</v>
      </c>
      <c r="B1249">
        <v>175</v>
      </c>
      <c r="C1249">
        <v>1787</v>
      </c>
      <c r="D1249" t="s">
        <v>4564</v>
      </c>
      <c r="E1249" t="s">
        <v>4565</v>
      </c>
      <c r="F1249" t="s">
        <v>51</v>
      </c>
      <c r="G1249" t="s">
        <v>4566</v>
      </c>
      <c r="H1249" t="s">
        <v>4567</v>
      </c>
      <c r="I1249" t="s">
        <v>5</v>
      </c>
      <c r="K1249" t="s">
        <v>5</v>
      </c>
      <c r="N1249" t="s">
        <v>7</v>
      </c>
      <c r="P1249" t="s">
        <v>4569</v>
      </c>
      <c r="Q1249">
        <v>9</v>
      </c>
      <c r="S1249">
        <v>-1</v>
      </c>
      <c r="T1249" t="s">
        <v>5</v>
      </c>
      <c r="U1249">
        <v>-1</v>
      </c>
      <c r="V1249">
        <v>-1</v>
      </c>
      <c r="W1249">
        <v>6.3387000000000002</v>
      </c>
      <c r="Y1249" t="s">
        <v>4573</v>
      </c>
      <c r="Z1249">
        <v>-1</v>
      </c>
      <c r="AA1249" t="s">
        <v>11</v>
      </c>
      <c r="AC1249" t="s">
        <v>4590</v>
      </c>
      <c r="AD1249" t="s">
        <v>4591</v>
      </c>
      <c r="AE1249" s="1">
        <v>41845.940150462964</v>
      </c>
    </row>
    <row r="1250" spans="1:31" x14ac:dyDescent="0.15">
      <c r="A1250">
        <v>1249</v>
      </c>
      <c r="B1250">
        <v>175</v>
      </c>
      <c r="C1250">
        <v>1787</v>
      </c>
      <c r="D1250" t="s">
        <v>4564</v>
      </c>
      <c r="E1250" t="s">
        <v>4565</v>
      </c>
      <c r="F1250" t="s">
        <v>53</v>
      </c>
      <c r="I1250" t="s">
        <v>5</v>
      </c>
      <c r="K1250" t="s">
        <v>5</v>
      </c>
      <c r="N1250" t="s">
        <v>7</v>
      </c>
      <c r="Q1250">
        <v>0</v>
      </c>
      <c r="S1250">
        <v>-1</v>
      </c>
      <c r="T1250" t="s">
        <v>5</v>
      </c>
      <c r="U1250">
        <v>-1</v>
      </c>
      <c r="V1250">
        <v>-1</v>
      </c>
      <c r="W1250">
        <v>6.3387000000000002</v>
      </c>
      <c r="Z1250">
        <v>-1</v>
      </c>
      <c r="AA1250" t="s">
        <v>11</v>
      </c>
      <c r="AC1250" t="s">
        <v>38</v>
      </c>
      <c r="AD1250" t="s">
        <v>52</v>
      </c>
      <c r="AE1250" s="1">
        <v>41845.940162037034</v>
      </c>
    </row>
    <row r="1251" spans="1:31" x14ac:dyDescent="0.15">
      <c r="A1251">
        <v>1250</v>
      </c>
      <c r="B1251">
        <v>175</v>
      </c>
      <c r="C1251">
        <v>1787</v>
      </c>
      <c r="D1251" t="s">
        <v>4564</v>
      </c>
      <c r="E1251" t="s">
        <v>4565</v>
      </c>
      <c r="F1251" t="s">
        <v>54</v>
      </c>
      <c r="I1251" t="s">
        <v>5</v>
      </c>
      <c r="K1251" t="s">
        <v>5</v>
      </c>
      <c r="N1251" t="s">
        <v>7</v>
      </c>
      <c r="Q1251">
        <v>0</v>
      </c>
      <c r="S1251">
        <v>-1</v>
      </c>
      <c r="T1251" t="s">
        <v>5</v>
      </c>
      <c r="U1251">
        <v>-1</v>
      </c>
      <c r="V1251">
        <v>-1</v>
      </c>
      <c r="W1251">
        <v>6.3387000000000002</v>
      </c>
      <c r="Z1251">
        <v>-1</v>
      </c>
      <c r="AA1251" t="s">
        <v>11</v>
      </c>
      <c r="AC1251" t="s">
        <v>38</v>
      </c>
      <c r="AD1251" t="s">
        <v>52</v>
      </c>
      <c r="AE1251" s="1">
        <v>41845.94017361111</v>
      </c>
    </row>
    <row r="1252" spans="1:31" x14ac:dyDescent="0.15">
      <c r="A1252">
        <v>1251</v>
      </c>
      <c r="B1252">
        <v>175</v>
      </c>
      <c r="C1252">
        <v>2287</v>
      </c>
      <c r="D1252" t="s">
        <v>4592</v>
      </c>
      <c r="E1252" t="s">
        <v>4593</v>
      </c>
      <c r="F1252" t="s">
        <v>2</v>
      </c>
      <c r="G1252" t="s">
        <v>4594</v>
      </c>
      <c r="H1252" t="s">
        <v>4595</v>
      </c>
      <c r="I1252" t="s">
        <v>5</v>
      </c>
      <c r="K1252" t="s">
        <v>6</v>
      </c>
      <c r="L1252" t="s">
        <v>4596</v>
      </c>
      <c r="N1252" t="s">
        <v>7</v>
      </c>
      <c r="O1252">
        <f>1-785-532-6393</f>
        <v>-7709</v>
      </c>
      <c r="P1252" t="s">
        <v>4597</v>
      </c>
      <c r="Q1252">
        <v>95</v>
      </c>
      <c r="R1252" t="s">
        <v>4598</v>
      </c>
      <c r="S1252">
        <v>80</v>
      </c>
      <c r="T1252" t="s">
        <v>5</v>
      </c>
      <c r="U1252">
        <v>-1</v>
      </c>
      <c r="V1252">
        <v>-1</v>
      </c>
      <c r="W1252">
        <v>6.3387000000000002</v>
      </c>
      <c r="X1252" t="s">
        <v>4599</v>
      </c>
      <c r="Y1252">
        <f>1-785-532-6250</f>
        <v>-7566</v>
      </c>
      <c r="Z1252">
        <v>19390</v>
      </c>
      <c r="AA1252" t="s">
        <v>11</v>
      </c>
      <c r="AC1252" t="s">
        <v>4600</v>
      </c>
      <c r="AD1252" t="s">
        <v>4601</v>
      </c>
      <c r="AE1252" s="1">
        <v>41845.94027777778</v>
      </c>
    </row>
    <row r="1253" spans="1:31" x14ac:dyDescent="0.15">
      <c r="A1253">
        <v>1252</v>
      </c>
      <c r="B1253">
        <v>175</v>
      </c>
      <c r="C1253">
        <v>2287</v>
      </c>
      <c r="D1253" t="s">
        <v>4592</v>
      </c>
      <c r="E1253" t="s">
        <v>4593</v>
      </c>
      <c r="F1253" t="s">
        <v>14</v>
      </c>
      <c r="G1253" t="s">
        <v>4602</v>
      </c>
      <c r="H1253" t="s">
        <v>4603</v>
      </c>
      <c r="I1253" t="s">
        <v>5</v>
      </c>
      <c r="K1253" t="s">
        <v>17</v>
      </c>
      <c r="L1253" t="s">
        <v>4604</v>
      </c>
      <c r="N1253" t="s">
        <v>7</v>
      </c>
      <c r="O1253" t="s">
        <v>4605</v>
      </c>
      <c r="P1253" t="s">
        <v>4606</v>
      </c>
      <c r="Q1253">
        <v>68</v>
      </c>
      <c r="R1253" t="s">
        <v>4607</v>
      </c>
      <c r="S1253">
        <v>75</v>
      </c>
      <c r="T1253" t="s">
        <v>5</v>
      </c>
      <c r="U1253">
        <v>-1</v>
      </c>
      <c r="V1253">
        <v>-1</v>
      </c>
      <c r="W1253">
        <v>6.3387000000000002</v>
      </c>
      <c r="X1253" t="s">
        <v>4599</v>
      </c>
      <c r="Y1253" t="s">
        <v>4608</v>
      </c>
      <c r="Z1253">
        <v>17722</v>
      </c>
      <c r="AA1253" t="s">
        <v>11</v>
      </c>
      <c r="AC1253" t="s">
        <v>4609</v>
      </c>
      <c r="AD1253" t="s">
        <v>4610</v>
      </c>
      <c r="AE1253" s="1">
        <v>41845.940324074072</v>
      </c>
    </row>
    <row r="1254" spans="1:31" x14ac:dyDescent="0.15">
      <c r="A1254">
        <v>1253</v>
      </c>
      <c r="B1254">
        <v>175</v>
      </c>
      <c r="C1254">
        <v>2287</v>
      </c>
      <c r="D1254" t="s">
        <v>4592</v>
      </c>
      <c r="E1254" t="s">
        <v>4593</v>
      </c>
      <c r="F1254" t="s">
        <v>24</v>
      </c>
      <c r="G1254" t="s">
        <v>4602</v>
      </c>
      <c r="H1254" t="s">
        <v>4603</v>
      </c>
      <c r="I1254" t="s">
        <v>5</v>
      </c>
      <c r="K1254" t="s">
        <v>17</v>
      </c>
      <c r="L1254" t="s">
        <v>4611</v>
      </c>
      <c r="N1254" t="s">
        <v>7</v>
      </c>
      <c r="O1254" t="s">
        <v>4605</v>
      </c>
      <c r="P1254" t="s">
        <v>4606</v>
      </c>
      <c r="Q1254">
        <v>49</v>
      </c>
      <c r="R1254" t="s">
        <v>4607</v>
      </c>
      <c r="S1254">
        <v>75</v>
      </c>
      <c r="T1254" t="s">
        <v>5</v>
      </c>
      <c r="U1254">
        <v>-1</v>
      </c>
      <c r="V1254">
        <v>-1</v>
      </c>
      <c r="W1254">
        <v>6.3387000000000002</v>
      </c>
      <c r="X1254" t="s">
        <v>4599</v>
      </c>
      <c r="Y1254" t="s">
        <v>4608</v>
      </c>
      <c r="Z1254">
        <v>17722</v>
      </c>
      <c r="AA1254" t="s">
        <v>11</v>
      </c>
      <c r="AC1254" t="s">
        <v>4612</v>
      </c>
      <c r="AD1254" t="s">
        <v>4613</v>
      </c>
      <c r="AE1254" s="1">
        <v>41845.940879629627</v>
      </c>
    </row>
    <row r="1255" spans="1:31" x14ac:dyDescent="0.15">
      <c r="A1255">
        <v>1254</v>
      </c>
      <c r="B1255">
        <v>175</v>
      </c>
      <c r="C1255">
        <v>2287</v>
      </c>
      <c r="D1255" t="s">
        <v>4592</v>
      </c>
      <c r="E1255" t="s">
        <v>4593</v>
      </c>
      <c r="F1255" t="s">
        <v>27</v>
      </c>
      <c r="G1255" t="s">
        <v>4614</v>
      </c>
      <c r="I1255" t="s">
        <v>5</v>
      </c>
      <c r="K1255" t="s">
        <v>17</v>
      </c>
      <c r="L1255" t="s">
        <v>4615</v>
      </c>
      <c r="M1255" t="s">
        <v>5</v>
      </c>
      <c r="N1255" t="s">
        <v>7</v>
      </c>
      <c r="P1255" t="s">
        <v>4616</v>
      </c>
      <c r="Q1255">
        <v>1</v>
      </c>
      <c r="R1255" t="s">
        <v>4607</v>
      </c>
      <c r="S1255">
        <v>70</v>
      </c>
      <c r="T1255" t="s">
        <v>4617</v>
      </c>
      <c r="U1255">
        <v>-1</v>
      </c>
      <c r="V1255">
        <v>-1</v>
      </c>
      <c r="W1255">
        <v>6.3387000000000002</v>
      </c>
      <c r="Y1255" t="s">
        <v>4618</v>
      </c>
      <c r="Z1255">
        <v>38397</v>
      </c>
      <c r="AA1255" t="s">
        <v>11</v>
      </c>
      <c r="AB1255" t="s">
        <v>1697</v>
      </c>
      <c r="AC1255" t="s">
        <v>4619</v>
      </c>
      <c r="AD1255" t="s">
        <v>4620</v>
      </c>
      <c r="AE1255" s="1">
        <v>41845.94090277778</v>
      </c>
    </row>
    <row r="1256" spans="1:31" x14ac:dyDescent="0.15">
      <c r="A1256">
        <v>1255</v>
      </c>
      <c r="B1256">
        <v>175</v>
      </c>
      <c r="C1256">
        <v>2287</v>
      </c>
      <c r="D1256" t="s">
        <v>4592</v>
      </c>
      <c r="E1256" t="s">
        <v>4593</v>
      </c>
      <c r="F1256" t="s">
        <v>36</v>
      </c>
      <c r="G1256" t="s">
        <v>4594</v>
      </c>
      <c r="H1256" t="s">
        <v>4595</v>
      </c>
      <c r="I1256" t="s">
        <v>5</v>
      </c>
      <c r="K1256" t="s">
        <v>6</v>
      </c>
      <c r="L1256" t="s">
        <v>4596</v>
      </c>
      <c r="N1256" t="s">
        <v>7</v>
      </c>
      <c r="O1256">
        <f>1-785-532-6393</f>
        <v>-7709</v>
      </c>
      <c r="P1256" t="s">
        <v>4597</v>
      </c>
      <c r="Q1256">
        <v>7</v>
      </c>
      <c r="R1256" t="s">
        <v>4621</v>
      </c>
      <c r="S1256">
        <v>80</v>
      </c>
      <c r="T1256" t="s">
        <v>5</v>
      </c>
      <c r="U1256">
        <v>-1</v>
      </c>
      <c r="V1256">
        <v>-1</v>
      </c>
      <c r="W1256">
        <v>6.3387000000000002</v>
      </c>
      <c r="X1256" t="s">
        <v>4599</v>
      </c>
      <c r="Y1256">
        <f>1-785-532-6250</f>
        <v>-7566</v>
      </c>
      <c r="Z1256">
        <v>19390</v>
      </c>
      <c r="AA1256" t="s">
        <v>11</v>
      </c>
      <c r="AC1256" t="s">
        <v>4622</v>
      </c>
      <c r="AD1256" t="s">
        <v>4623</v>
      </c>
      <c r="AE1256" s="1">
        <v>41845.940949074073</v>
      </c>
    </row>
    <row r="1257" spans="1:31" x14ac:dyDescent="0.15">
      <c r="A1257">
        <v>1256</v>
      </c>
      <c r="B1257">
        <v>175</v>
      </c>
      <c r="C1257">
        <v>2287</v>
      </c>
      <c r="D1257" t="s">
        <v>4592</v>
      </c>
      <c r="E1257" t="s">
        <v>4593</v>
      </c>
      <c r="F1257" t="s">
        <v>40</v>
      </c>
      <c r="G1257" t="s">
        <v>4624</v>
      </c>
      <c r="H1257" t="s">
        <v>4625</v>
      </c>
      <c r="I1257" t="s">
        <v>312</v>
      </c>
      <c r="K1257" t="s">
        <v>5</v>
      </c>
      <c r="N1257" t="s">
        <v>7</v>
      </c>
      <c r="O1257">
        <f>1-785-532-6550</f>
        <v>-7866</v>
      </c>
      <c r="P1257" t="s">
        <v>4626</v>
      </c>
      <c r="Q1257">
        <v>1</v>
      </c>
      <c r="R1257" t="s">
        <v>4627</v>
      </c>
      <c r="S1257">
        <v>-1</v>
      </c>
      <c r="T1257" t="s">
        <v>5</v>
      </c>
      <c r="U1257">
        <v>-1</v>
      </c>
      <c r="V1257">
        <v>-1</v>
      </c>
      <c r="W1257">
        <v>6.3387000000000002</v>
      </c>
      <c r="Y1257">
        <f>1-785-532-7324</f>
        <v>-8640</v>
      </c>
      <c r="Z1257">
        <v>414</v>
      </c>
      <c r="AA1257" t="s">
        <v>11</v>
      </c>
      <c r="AC1257" t="s">
        <v>4628</v>
      </c>
      <c r="AD1257" t="s">
        <v>4629</v>
      </c>
      <c r="AE1257" s="1">
        <v>41845.941018518519</v>
      </c>
    </row>
    <row r="1258" spans="1:31" x14ac:dyDescent="0.15">
      <c r="A1258">
        <v>1257</v>
      </c>
      <c r="B1258">
        <v>175</v>
      </c>
      <c r="C1258">
        <v>2287</v>
      </c>
      <c r="D1258" t="s">
        <v>4592</v>
      </c>
      <c r="E1258" t="s">
        <v>4593</v>
      </c>
      <c r="F1258" t="s">
        <v>49</v>
      </c>
      <c r="G1258" t="s">
        <v>4602</v>
      </c>
      <c r="H1258" t="s">
        <v>4603</v>
      </c>
      <c r="I1258" t="s">
        <v>5</v>
      </c>
      <c r="K1258" t="s">
        <v>5</v>
      </c>
      <c r="N1258" t="s">
        <v>7</v>
      </c>
      <c r="O1258" t="s">
        <v>4605</v>
      </c>
      <c r="P1258" t="s">
        <v>4606</v>
      </c>
      <c r="Q1258">
        <v>38</v>
      </c>
      <c r="T1258" t="s">
        <v>5</v>
      </c>
      <c r="U1258">
        <v>-1</v>
      </c>
      <c r="V1258">
        <v>-1</v>
      </c>
      <c r="W1258">
        <v>6.3387000000000002</v>
      </c>
      <c r="X1258" t="s">
        <v>4599</v>
      </c>
      <c r="Y1258" t="s">
        <v>4608</v>
      </c>
      <c r="Z1258">
        <v>17722</v>
      </c>
      <c r="AA1258" t="s">
        <v>11</v>
      </c>
      <c r="AC1258" t="s">
        <v>4630</v>
      </c>
      <c r="AD1258" t="s">
        <v>4631</v>
      </c>
      <c r="AE1258" s="1">
        <v>41845.941064814811</v>
      </c>
    </row>
    <row r="1259" spans="1:31" x14ac:dyDescent="0.15">
      <c r="A1259">
        <v>1258</v>
      </c>
      <c r="B1259">
        <v>175</v>
      </c>
      <c r="C1259">
        <v>2287</v>
      </c>
      <c r="D1259" t="s">
        <v>4592</v>
      </c>
      <c r="E1259" t="s">
        <v>4593</v>
      </c>
      <c r="F1259" t="s">
        <v>51</v>
      </c>
      <c r="G1259" t="s">
        <v>4594</v>
      </c>
      <c r="H1259" t="s">
        <v>4595</v>
      </c>
      <c r="I1259" t="s">
        <v>5</v>
      </c>
      <c r="K1259" t="s">
        <v>5</v>
      </c>
      <c r="N1259" t="s">
        <v>7</v>
      </c>
      <c r="O1259">
        <f>1-785-532-6393</f>
        <v>-7709</v>
      </c>
      <c r="P1259" t="s">
        <v>4597</v>
      </c>
      <c r="Q1259">
        <v>2</v>
      </c>
      <c r="S1259">
        <v>-1</v>
      </c>
      <c r="T1259" t="s">
        <v>5</v>
      </c>
      <c r="U1259">
        <v>-1</v>
      </c>
      <c r="V1259">
        <v>-1</v>
      </c>
      <c r="W1259">
        <v>6.3387000000000002</v>
      </c>
      <c r="Y1259">
        <f>1-785-532-6250</f>
        <v>-7566</v>
      </c>
      <c r="Z1259">
        <v>-1</v>
      </c>
      <c r="AA1259" t="s">
        <v>11</v>
      </c>
      <c r="AC1259" t="s">
        <v>4632</v>
      </c>
      <c r="AD1259" t="s">
        <v>4633</v>
      </c>
      <c r="AE1259" s="1">
        <v>41845.941087962965</v>
      </c>
    </row>
    <row r="1260" spans="1:31" x14ac:dyDescent="0.15">
      <c r="A1260">
        <v>1259</v>
      </c>
      <c r="B1260">
        <v>175</v>
      </c>
      <c r="C1260">
        <v>2287</v>
      </c>
      <c r="D1260" t="s">
        <v>4592</v>
      </c>
      <c r="E1260" t="s">
        <v>4593</v>
      </c>
      <c r="F1260" t="s">
        <v>53</v>
      </c>
      <c r="I1260" t="s">
        <v>5</v>
      </c>
      <c r="K1260" t="s">
        <v>5</v>
      </c>
      <c r="N1260" t="s">
        <v>7</v>
      </c>
      <c r="Q1260">
        <v>0</v>
      </c>
      <c r="S1260">
        <v>-1</v>
      </c>
      <c r="T1260" t="s">
        <v>5</v>
      </c>
      <c r="U1260">
        <v>-1</v>
      </c>
      <c r="V1260">
        <v>-1</v>
      </c>
      <c r="W1260">
        <v>6.3387000000000002</v>
      </c>
      <c r="Z1260">
        <v>-1</v>
      </c>
      <c r="AA1260" t="s">
        <v>11</v>
      </c>
      <c r="AC1260" t="s">
        <v>38</v>
      </c>
      <c r="AD1260" t="s">
        <v>52</v>
      </c>
      <c r="AE1260" s="1">
        <v>41845.941099537034</v>
      </c>
    </row>
    <row r="1261" spans="1:31" x14ac:dyDescent="0.15">
      <c r="A1261">
        <v>1260</v>
      </c>
      <c r="B1261">
        <v>175</v>
      </c>
      <c r="C1261">
        <v>2287</v>
      </c>
      <c r="D1261" t="s">
        <v>4592</v>
      </c>
      <c r="E1261" t="s">
        <v>4593</v>
      </c>
      <c r="F1261" t="s">
        <v>54</v>
      </c>
      <c r="I1261" t="s">
        <v>5</v>
      </c>
      <c r="K1261" t="s">
        <v>5</v>
      </c>
      <c r="N1261" t="s">
        <v>7</v>
      </c>
      <c r="Q1261">
        <v>0</v>
      </c>
      <c r="S1261">
        <v>-1</v>
      </c>
      <c r="T1261" t="s">
        <v>5</v>
      </c>
      <c r="U1261">
        <v>-1</v>
      </c>
      <c r="V1261">
        <v>-1</v>
      </c>
      <c r="W1261">
        <v>6.3387000000000002</v>
      </c>
      <c r="Z1261">
        <v>-1</v>
      </c>
      <c r="AA1261" t="s">
        <v>11</v>
      </c>
      <c r="AC1261" t="s">
        <v>38</v>
      </c>
      <c r="AD1261" t="s">
        <v>52</v>
      </c>
      <c r="AE1261" s="1">
        <v>41845.941111111111</v>
      </c>
    </row>
    <row r="1262" spans="1:31" x14ac:dyDescent="0.15">
      <c r="A1262">
        <v>1261</v>
      </c>
      <c r="B1262">
        <v>175</v>
      </c>
      <c r="C1262">
        <v>2942</v>
      </c>
      <c r="D1262" t="s">
        <v>4634</v>
      </c>
      <c r="E1262" t="s">
        <v>4635</v>
      </c>
      <c r="F1262" t="s">
        <v>2</v>
      </c>
      <c r="G1262" t="s">
        <v>4636</v>
      </c>
      <c r="H1262" t="s">
        <v>4637</v>
      </c>
      <c r="I1262" t="s">
        <v>5</v>
      </c>
      <c r="K1262" t="s">
        <v>5</v>
      </c>
      <c r="N1262" t="s">
        <v>7</v>
      </c>
      <c r="Q1262">
        <v>1</v>
      </c>
      <c r="S1262">
        <v>-1</v>
      </c>
      <c r="T1262" t="s">
        <v>5</v>
      </c>
      <c r="U1262">
        <v>-1</v>
      </c>
      <c r="V1262">
        <v>-1</v>
      </c>
      <c r="W1262">
        <v>6.3387000000000002</v>
      </c>
      <c r="X1262" t="s">
        <v>4638</v>
      </c>
      <c r="Y1262" t="s">
        <v>4639</v>
      </c>
      <c r="Z1262">
        <v>-1</v>
      </c>
      <c r="AA1262" t="s">
        <v>11</v>
      </c>
      <c r="AC1262" t="s">
        <v>4640</v>
      </c>
      <c r="AD1262" t="s">
        <v>4641</v>
      </c>
      <c r="AE1262" s="1">
        <v>41845.941192129627</v>
      </c>
    </row>
    <row r="1263" spans="1:31" x14ac:dyDescent="0.15">
      <c r="A1263">
        <v>1262</v>
      </c>
      <c r="B1263">
        <v>175</v>
      </c>
      <c r="C1263">
        <v>2942</v>
      </c>
      <c r="D1263" t="s">
        <v>4634</v>
      </c>
      <c r="E1263" t="s">
        <v>4635</v>
      </c>
      <c r="F1263" t="s">
        <v>14</v>
      </c>
      <c r="G1263" t="s">
        <v>4636</v>
      </c>
      <c r="H1263" t="s">
        <v>4637</v>
      </c>
      <c r="I1263" t="s">
        <v>5</v>
      </c>
      <c r="K1263" t="s">
        <v>17</v>
      </c>
      <c r="N1263" t="s">
        <v>7</v>
      </c>
      <c r="Q1263">
        <v>2</v>
      </c>
      <c r="R1263" t="s">
        <v>4642</v>
      </c>
      <c r="S1263">
        <v>-1</v>
      </c>
      <c r="T1263" t="s">
        <v>4643</v>
      </c>
      <c r="U1263">
        <v>-1</v>
      </c>
      <c r="V1263">
        <v>-1</v>
      </c>
      <c r="W1263">
        <v>6.3387000000000002</v>
      </c>
      <c r="X1263" t="s">
        <v>4638</v>
      </c>
      <c r="Y1263" t="s">
        <v>4639</v>
      </c>
      <c r="Z1263">
        <v>23185</v>
      </c>
      <c r="AA1263" t="s">
        <v>11</v>
      </c>
      <c r="AC1263" t="s">
        <v>4644</v>
      </c>
      <c r="AD1263" t="s">
        <v>4645</v>
      </c>
      <c r="AE1263" s="1">
        <v>41845.94121527778</v>
      </c>
    </row>
    <row r="1264" spans="1:31" x14ac:dyDescent="0.15">
      <c r="A1264">
        <v>1263</v>
      </c>
      <c r="B1264">
        <v>175</v>
      </c>
      <c r="C1264">
        <v>2942</v>
      </c>
      <c r="D1264" t="s">
        <v>4634</v>
      </c>
      <c r="E1264" t="s">
        <v>4635</v>
      </c>
      <c r="F1264" t="s">
        <v>24</v>
      </c>
      <c r="G1264" t="s">
        <v>4636</v>
      </c>
      <c r="H1264" t="s">
        <v>4637</v>
      </c>
      <c r="I1264" t="s">
        <v>5</v>
      </c>
      <c r="K1264" t="s">
        <v>17</v>
      </c>
      <c r="N1264" t="s">
        <v>7</v>
      </c>
      <c r="Q1264">
        <v>13</v>
      </c>
      <c r="R1264" t="s">
        <v>4646</v>
      </c>
      <c r="S1264">
        <v>-1</v>
      </c>
      <c r="T1264" t="s">
        <v>4647</v>
      </c>
      <c r="U1264">
        <v>-1</v>
      </c>
      <c r="V1264">
        <v>-1</v>
      </c>
      <c r="W1264">
        <v>6.3387000000000002</v>
      </c>
      <c r="X1264" t="s">
        <v>4638</v>
      </c>
      <c r="Y1264" t="s">
        <v>4639</v>
      </c>
      <c r="Z1264">
        <v>21209</v>
      </c>
      <c r="AA1264" t="s">
        <v>11</v>
      </c>
      <c r="AC1264" t="s">
        <v>4648</v>
      </c>
      <c r="AD1264" t="s">
        <v>4649</v>
      </c>
      <c r="AE1264" s="1">
        <v>41845.941238425927</v>
      </c>
    </row>
    <row r="1265" spans="1:31" x14ac:dyDescent="0.15">
      <c r="A1265">
        <v>1264</v>
      </c>
      <c r="B1265">
        <v>175</v>
      </c>
      <c r="C1265">
        <v>2942</v>
      </c>
      <c r="D1265" t="s">
        <v>4634</v>
      </c>
      <c r="E1265" t="s">
        <v>4635</v>
      </c>
      <c r="F1265" t="s">
        <v>27</v>
      </c>
      <c r="I1265" t="s">
        <v>5</v>
      </c>
      <c r="K1265" t="s">
        <v>5</v>
      </c>
      <c r="M1265" t="s">
        <v>5</v>
      </c>
      <c r="N1265" t="s">
        <v>7</v>
      </c>
      <c r="Q1265">
        <v>0</v>
      </c>
      <c r="S1265">
        <v>-1</v>
      </c>
      <c r="T1265" t="s">
        <v>5</v>
      </c>
      <c r="U1265">
        <v>-1</v>
      </c>
      <c r="V1265">
        <v>-1</v>
      </c>
      <c r="W1265">
        <v>6.3387000000000002</v>
      </c>
      <c r="Z1265">
        <v>-1</v>
      </c>
      <c r="AA1265" t="s">
        <v>11</v>
      </c>
      <c r="AC1265" t="s">
        <v>38</v>
      </c>
      <c r="AD1265" t="s">
        <v>531</v>
      </c>
      <c r="AE1265" s="1">
        <v>41845.941261574073</v>
      </c>
    </row>
    <row r="1266" spans="1:31" x14ac:dyDescent="0.15">
      <c r="A1266">
        <v>1265</v>
      </c>
      <c r="B1266">
        <v>175</v>
      </c>
      <c r="C1266">
        <v>2942</v>
      </c>
      <c r="D1266" t="s">
        <v>4634</v>
      </c>
      <c r="E1266" t="s">
        <v>4635</v>
      </c>
      <c r="F1266" t="s">
        <v>36</v>
      </c>
      <c r="I1266" t="s">
        <v>5</v>
      </c>
      <c r="K1266" t="s">
        <v>5</v>
      </c>
      <c r="N1266" t="s">
        <v>7</v>
      </c>
      <c r="Q1266">
        <v>0</v>
      </c>
      <c r="S1266">
        <v>-1</v>
      </c>
      <c r="T1266" t="s">
        <v>5</v>
      </c>
      <c r="U1266">
        <v>-1</v>
      </c>
      <c r="V1266">
        <v>-1</v>
      </c>
      <c r="W1266">
        <v>6.3387000000000002</v>
      </c>
      <c r="Z1266">
        <v>-1</v>
      </c>
      <c r="AA1266" t="s">
        <v>11</v>
      </c>
      <c r="AC1266" t="s">
        <v>38</v>
      </c>
      <c r="AD1266" t="s">
        <v>52</v>
      </c>
      <c r="AE1266" s="1">
        <v>41845.94127314815</v>
      </c>
    </row>
    <row r="1267" spans="1:31" x14ac:dyDescent="0.15">
      <c r="A1267">
        <v>1266</v>
      </c>
      <c r="B1267">
        <v>175</v>
      </c>
      <c r="C1267">
        <v>2942</v>
      </c>
      <c r="D1267" t="s">
        <v>4634</v>
      </c>
      <c r="E1267" t="s">
        <v>4635</v>
      </c>
      <c r="F1267" t="s">
        <v>40</v>
      </c>
      <c r="I1267" t="s">
        <v>5</v>
      </c>
      <c r="K1267" t="s">
        <v>5</v>
      </c>
      <c r="N1267" t="s">
        <v>7</v>
      </c>
      <c r="Q1267">
        <v>0</v>
      </c>
      <c r="S1267">
        <v>-1</v>
      </c>
      <c r="T1267" t="s">
        <v>5</v>
      </c>
      <c r="U1267">
        <v>-1</v>
      </c>
      <c r="V1267">
        <v>-1</v>
      </c>
      <c r="W1267">
        <v>6.3387000000000002</v>
      </c>
      <c r="Z1267">
        <v>-1</v>
      </c>
      <c r="AA1267" t="s">
        <v>11</v>
      </c>
      <c r="AC1267" t="s">
        <v>38</v>
      </c>
      <c r="AD1267" t="s">
        <v>52</v>
      </c>
      <c r="AE1267" s="1">
        <v>41845.941284722219</v>
      </c>
    </row>
    <row r="1268" spans="1:31" x14ac:dyDescent="0.15">
      <c r="A1268">
        <v>1267</v>
      </c>
      <c r="B1268">
        <v>175</v>
      </c>
      <c r="C1268">
        <v>2942</v>
      </c>
      <c r="D1268" t="s">
        <v>4634</v>
      </c>
      <c r="E1268" t="s">
        <v>4635</v>
      </c>
      <c r="F1268" t="s">
        <v>49</v>
      </c>
      <c r="I1268" t="s">
        <v>5</v>
      </c>
      <c r="K1268" t="s">
        <v>5</v>
      </c>
      <c r="N1268" t="s">
        <v>7</v>
      </c>
      <c r="Q1268">
        <v>0</v>
      </c>
      <c r="T1268" t="s">
        <v>5</v>
      </c>
      <c r="U1268">
        <v>-1</v>
      </c>
      <c r="V1268">
        <v>-1</v>
      </c>
      <c r="W1268">
        <v>6.3387000000000002</v>
      </c>
      <c r="Z1268">
        <v>-1</v>
      </c>
      <c r="AA1268" t="s">
        <v>11</v>
      </c>
      <c r="AC1268" t="s">
        <v>38</v>
      </c>
      <c r="AD1268" t="s">
        <v>50</v>
      </c>
      <c r="AE1268" s="1">
        <v>41845.941296296296</v>
      </c>
    </row>
    <row r="1269" spans="1:31" x14ac:dyDescent="0.15">
      <c r="A1269">
        <v>1268</v>
      </c>
      <c r="B1269">
        <v>175</v>
      </c>
      <c r="C1269">
        <v>2942</v>
      </c>
      <c r="D1269" t="s">
        <v>4634</v>
      </c>
      <c r="E1269" t="s">
        <v>4635</v>
      </c>
      <c r="F1269" t="s">
        <v>51</v>
      </c>
      <c r="G1269" t="s">
        <v>4636</v>
      </c>
      <c r="H1269" t="s">
        <v>4637</v>
      </c>
      <c r="I1269" t="s">
        <v>5</v>
      </c>
      <c r="K1269" t="s">
        <v>5</v>
      </c>
      <c r="N1269" t="s">
        <v>7</v>
      </c>
      <c r="Q1269">
        <v>2</v>
      </c>
      <c r="S1269">
        <v>-1</v>
      </c>
      <c r="T1269" t="s">
        <v>5</v>
      </c>
      <c r="U1269">
        <v>-1</v>
      </c>
      <c r="V1269">
        <v>-1</v>
      </c>
      <c r="W1269">
        <v>6.3387000000000002</v>
      </c>
      <c r="Y1269" t="s">
        <v>4639</v>
      </c>
      <c r="Z1269">
        <v>-1</v>
      </c>
      <c r="AA1269" t="s">
        <v>11</v>
      </c>
      <c r="AC1269" t="s">
        <v>4650</v>
      </c>
      <c r="AD1269" t="s">
        <v>4651</v>
      </c>
      <c r="AE1269" s="1">
        <v>41845.941319444442</v>
      </c>
    </row>
    <row r="1270" spans="1:31" x14ac:dyDescent="0.15">
      <c r="A1270">
        <v>1269</v>
      </c>
      <c r="B1270">
        <v>175</v>
      </c>
      <c r="C1270">
        <v>2942</v>
      </c>
      <c r="D1270" t="s">
        <v>4634</v>
      </c>
      <c r="E1270" t="s">
        <v>4635</v>
      </c>
      <c r="F1270" t="s">
        <v>53</v>
      </c>
      <c r="I1270" t="s">
        <v>5</v>
      </c>
      <c r="K1270" t="s">
        <v>5</v>
      </c>
      <c r="N1270" t="s">
        <v>7</v>
      </c>
      <c r="Q1270">
        <v>0</v>
      </c>
      <c r="S1270">
        <v>-1</v>
      </c>
      <c r="T1270" t="s">
        <v>5</v>
      </c>
      <c r="U1270">
        <v>-1</v>
      </c>
      <c r="V1270">
        <v>-1</v>
      </c>
      <c r="W1270">
        <v>6.3387000000000002</v>
      </c>
      <c r="Z1270">
        <v>-1</v>
      </c>
      <c r="AA1270" t="s">
        <v>11</v>
      </c>
      <c r="AC1270" t="s">
        <v>38</v>
      </c>
      <c r="AD1270" t="s">
        <v>52</v>
      </c>
      <c r="AE1270" s="1">
        <v>41845.941331018519</v>
      </c>
    </row>
    <row r="1271" spans="1:31" x14ac:dyDescent="0.15">
      <c r="A1271">
        <v>1270</v>
      </c>
      <c r="B1271">
        <v>175</v>
      </c>
      <c r="C1271">
        <v>2942</v>
      </c>
      <c r="D1271" t="s">
        <v>4634</v>
      </c>
      <c r="E1271" t="s">
        <v>4635</v>
      </c>
      <c r="F1271" t="s">
        <v>54</v>
      </c>
      <c r="I1271" t="s">
        <v>5</v>
      </c>
      <c r="K1271" t="s">
        <v>5</v>
      </c>
      <c r="N1271" t="s">
        <v>7</v>
      </c>
      <c r="Q1271">
        <v>0</v>
      </c>
      <c r="S1271">
        <v>-1</v>
      </c>
      <c r="T1271" t="s">
        <v>5</v>
      </c>
      <c r="U1271">
        <v>-1</v>
      </c>
      <c r="V1271">
        <v>-1</v>
      </c>
      <c r="W1271">
        <v>6.3387000000000002</v>
      </c>
      <c r="Z1271">
        <v>-1</v>
      </c>
      <c r="AA1271" t="s">
        <v>11</v>
      </c>
      <c r="AC1271" t="s">
        <v>38</v>
      </c>
      <c r="AD1271" t="s">
        <v>52</v>
      </c>
      <c r="AE1271" s="1">
        <v>41845.941342592596</v>
      </c>
    </row>
    <row r="1272" spans="1:31" x14ac:dyDescent="0.15">
      <c r="A1272">
        <v>1271</v>
      </c>
      <c r="B1272">
        <v>175</v>
      </c>
      <c r="C1272">
        <v>280</v>
      </c>
      <c r="D1272" t="s">
        <v>4652</v>
      </c>
      <c r="E1272" t="s">
        <v>4653</v>
      </c>
      <c r="F1272" t="s">
        <v>2</v>
      </c>
      <c r="G1272" t="s">
        <v>4654</v>
      </c>
      <c r="H1272" t="s">
        <v>4655</v>
      </c>
      <c r="I1272" t="s">
        <v>5</v>
      </c>
      <c r="J1272" t="s">
        <v>2207</v>
      </c>
      <c r="K1272" t="s">
        <v>6</v>
      </c>
      <c r="L1272" t="s">
        <v>3973</v>
      </c>
      <c r="N1272" t="s">
        <v>7</v>
      </c>
      <c r="P1272" t="s">
        <v>4656</v>
      </c>
      <c r="Q1272">
        <v>76</v>
      </c>
      <c r="R1272" t="s">
        <v>4657</v>
      </c>
      <c r="S1272">
        <v>50</v>
      </c>
      <c r="T1272" t="s">
        <v>5</v>
      </c>
      <c r="U1272">
        <v>-1</v>
      </c>
      <c r="V1272">
        <v>-1</v>
      </c>
      <c r="W1272">
        <v>6.3387000000000002</v>
      </c>
      <c r="X1272" t="s">
        <v>4658</v>
      </c>
      <c r="Y1272" t="s">
        <v>4659</v>
      </c>
      <c r="Z1272">
        <v>31520</v>
      </c>
      <c r="AA1272" t="s">
        <v>11</v>
      </c>
      <c r="AC1272" t="s">
        <v>4660</v>
      </c>
      <c r="AD1272" t="s">
        <v>4661</v>
      </c>
      <c r="AE1272" s="1">
        <v>41845.941550925927</v>
      </c>
    </row>
    <row r="1273" spans="1:31" x14ac:dyDescent="0.15">
      <c r="A1273">
        <v>1272</v>
      </c>
      <c r="B1273">
        <v>175</v>
      </c>
      <c r="C1273">
        <v>280</v>
      </c>
      <c r="D1273" t="s">
        <v>4652</v>
      </c>
      <c r="E1273" t="s">
        <v>4653</v>
      </c>
      <c r="F1273" t="s">
        <v>14</v>
      </c>
      <c r="G1273" t="s">
        <v>4654</v>
      </c>
      <c r="H1273" t="s">
        <v>4655</v>
      </c>
      <c r="I1273" t="s">
        <v>5</v>
      </c>
      <c r="J1273" t="s">
        <v>456</v>
      </c>
      <c r="K1273" t="s">
        <v>17</v>
      </c>
      <c r="L1273" t="s">
        <v>1600</v>
      </c>
      <c r="N1273" t="s">
        <v>7</v>
      </c>
      <c r="P1273" t="s">
        <v>4656</v>
      </c>
      <c r="Q1273">
        <v>75</v>
      </c>
      <c r="R1273" t="s">
        <v>4662</v>
      </c>
      <c r="S1273">
        <v>50</v>
      </c>
      <c r="T1273" t="s">
        <v>5</v>
      </c>
      <c r="U1273">
        <v>-1</v>
      </c>
      <c r="V1273">
        <v>-1</v>
      </c>
      <c r="W1273">
        <v>6.3387000000000002</v>
      </c>
      <c r="X1273" t="s">
        <v>4658</v>
      </c>
      <c r="Y1273" t="s">
        <v>4659</v>
      </c>
      <c r="Z1273">
        <v>28453</v>
      </c>
      <c r="AA1273" t="s">
        <v>11</v>
      </c>
      <c r="AC1273" t="s">
        <v>4663</v>
      </c>
      <c r="AD1273" t="s">
        <v>4664</v>
      </c>
      <c r="AE1273" s="1">
        <v>41845.94159722222</v>
      </c>
    </row>
    <row r="1274" spans="1:31" x14ac:dyDescent="0.15">
      <c r="A1274">
        <v>1273</v>
      </c>
      <c r="B1274">
        <v>175</v>
      </c>
      <c r="C1274">
        <v>280</v>
      </c>
      <c r="D1274" t="s">
        <v>4652</v>
      </c>
      <c r="E1274" t="s">
        <v>4653</v>
      </c>
      <c r="F1274" t="s">
        <v>24</v>
      </c>
      <c r="G1274" t="s">
        <v>4654</v>
      </c>
      <c r="H1274" t="s">
        <v>4655</v>
      </c>
      <c r="I1274" t="s">
        <v>5</v>
      </c>
      <c r="J1274" t="s">
        <v>456</v>
      </c>
      <c r="K1274" t="s">
        <v>17</v>
      </c>
      <c r="L1274" t="s">
        <v>1600</v>
      </c>
      <c r="N1274" t="s">
        <v>7</v>
      </c>
      <c r="P1274" t="s">
        <v>4656</v>
      </c>
      <c r="Q1274">
        <v>52</v>
      </c>
      <c r="R1274" t="s">
        <v>4662</v>
      </c>
      <c r="S1274">
        <v>50</v>
      </c>
      <c r="T1274" t="s">
        <v>5</v>
      </c>
      <c r="U1274">
        <v>-1</v>
      </c>
      <c r="V1274">
        <v>-1</v>
      </c>
      <c r="W1274">
        <v>6.3387000000000002</v>
      </c>
      <c r="X1274" t="s">
        <v>4658</v>
      </c>
      <c r="Y1274" t="s">
        <v>4659</v>
      </c>
      <c r="Z1274">
        <v>28453</v>
      </c>
      <c r="AA1274" t="s">
        <v>11</v>
      </c>
      <c r="AC1274" t="s">
        <v>4665</v>
      </c>
      <c r="AD1274" t="s">
        <v>4666</v>
      </c>
      <c r="AE1274" s="1">
        <v>41845.941655092596</v>
      </c>
    </row>
    <row r="1275" spans="1:31" x14ac:dyDescent="0.15">
      <c r="A1275">
        <v>1274</v>
      </c>
      <c r="B1275">
        <v>175</v>
      </c>
      <c r="C1275">
        <v>280</v>
      </c>
      <c r="D1275" t="s">
        <v>4652</v>
      </c>
      <c r="E1275" t="s">
        <v>4653</v>
      </c>
      <c r="F1275" t="s">
        <v>27</v>
      </c>
      <c r="G1275" t="s">
        <v>4667</v>
      </c>
      <c r="I1275" t="s">
        <v>5</v>
      </c>
      <c r="K1275" t="s">
        <v>17</v>
      </c>
      <c r="L1275" t="s">
        <v>4668</v>
      </c>
      <c r="M1275" t="s">
        <v>5</v>
      </c>
      <c r="N1275" t="s">
        <v>7</v>
      </c>
      <c r="P1275" t="s">
        <v>4669</v>
      </c>
      <c r="Q1275">
        <v>1</v>
      </c>
      <c r="R1275" t="s">
        <v>4670</v>
      </c>
      <c r="S1275">
        <v>60</v>
      </c>
      <c r="T1275" t="s">
        <v>2307</v>
      </c>
      <c r="U1275">
        <v>-1</v>
      </c>
      <c r="V1275">
        <v>-1</v>
      </c>
      <c r="W1275">
        <v>6.3387000000000002</v>
      </c>
      <c r="Y1275" t="s">
        <v>4671</v>
      </c>
      <c r="Z1275">
        <v>51400</v>
      </c>
      <c r="AA1275" t="s">
        <v>11</v>
      </c>
      <c r="AB1275" t="s">
        <v>3093</v>
      </c>
      <c r="AC1275" t="s">
        <v>4672</v>
      </c>
      <c r="AD1275" t="s">
        <v>4673</v>
      </c>
      <c r="AE1275" s="1">
        <v>41845.941666666666</v>
      </c>
    </row>
    <row r="1276" spans="1:31" x14ac:dyDescent="0.15">
      <c r="A1276">
        <v>1275</v>
      </c>
      <c r="B1276">
        <v>175</v>
      </c>
      <c r="C1276">
        <v>280</v>
      </c>
      <c r="D1276" t="s">
        <v>4652</v>
      </c>
      <c r="E1276" t="s">
        <v>4653</v>
      </c>
      <c r="F1276" t="s">
        <v>36</v>
      </c>
      <c r="G1276" t="s">
        <v>4654</v>
      </c>
      <c r="H1276" t="s">
        <v>4655</v>
      </c>
      <c r="I1276" t="s">
        <v>5</v>
      </c>
      <c r="K1276" t="s">
        <v>5</v>
      </c>
      <c r="N1276" t="s">
        <v>7</v>
      </c>
      <c r="P1276" t="s">
        <v>4656</v>
      </c>
      <c r="Q1276">
        <v>2</v>
      </c>
      <c r="R1276" t="s">
        <v>4657</v>
      </c>
      <c r="S1276">
        <v>50</v>
      </c>
      <c r="T1276" t="s">
        <v>5</v>
      </c>
      <c r="U1276">
        <v>-1</v>
      </c>
      <c r="V1276">
        <v>-1</v>
      </c>
      <c r="W1276">
        <v>6.3387000000000002</v>
      </c>
      <c r="X1276" t="s">
        <v>4658</v>
      </c>
      <c r="Y1276" t="s">
        <v>4659</v>
      </c>
      <c r="Z1276">
        <v>31520</v>
      </c>
      <c r="AA1276" t="s">
        <v>11</v>
      </c>
      <c r="AC1276" t="s">
        <v>4674</v>
      </c>
      <c r="AD1276" t="s">
        <v>4675</v>
      </c>
      <c r="AE1276" s="1">
        <v>41845.941689814812</v>
      </c>
    </row>
    <row r="1277" spans="1:31" x14ac:dyDescent="0.15">
      <c r="A1277">
        <v>1276</v>
      </c>
      <c r="B1277">
        <v>175</v>
      </c>
      <c r="C1277">
        <v>280</v>
      </c>
      <c r="D1277" t="s">
        <v>4652</v>
      </c>
      <c r="E1277" t="s">
        <v>4653</v>
      </c>
      <c r="F1277" t="s">
        <v>40</v>
      </c>
      <c r="G1277" t="s">
        <v>4676</v>
      </c>
      <c r="H1277" t="s">
        <v>4677</v>
      </c>
      <c r="I1277" t="s">
        <v>43</v>
      </c>
      <c r="K1277" t="s">
        <v>6</v>
      </c>
      <c r="N1277" t="s">
        <v>7</v>
      </c>
      <c r="O1277">
        <f>1-479-575-7673</f>
        <v>-8726</v>
      </c>
      <c r="P1277" t="s">
        <v>4678</v>
      </c>
      <c r="Q1277">
        <v>1</v>
      </c>
      <c r="R1277" t="s">
        <v>4679</v>
      </c>
      <c r="S1277">
        <v>125</v>
      </c>
      <c r="T1277" t="s">
        <v>5</v>
      </c>
      <c r="U1277">
        <v>-1</v>
      </c>
      <c r="V1277">
        <v>-1</v>
      </c>
      <c r="W1277">
        <v>6.3387000000000002</v>
      </c>
      <c r="Y1277">
        <f>1-479-575-7600</f>
        <v>-8653</v>
      </c>
      <c r="Z1277">
        <v>310</v>
      </c>
      <c r="AA1277" t="s">
        <v>11</v>
      </c>
      <c r="AC1277" t="s">
        <v>4680</v>
      </c>
      <c r="AD1277" t="s">
        <v>4681</v>
      </c>
      <c r="AE1277" s="1">
        <v>41845.941701388889</v>
      </c>
    </row>
    <row r="1278" spans="1:31" x14ac:dyDescent="0.15">
      <c r="A1278">
        <v>1277</v>
      </c>
      <c r="B1278">
        <v>175</v>
      </c>
      <c r="C1278">
        <v>280</v>
      </c>
      <c r="D1278" t="s">
        <v>4652</v>
      </c>
      <c r="E1278" t="s">
        <v>4653</v>
      </c>
      <c r="F1278" t="s">
        <v>49</v>
      </c>
      <c r="G1278" t="s">
        <v>4682</v>
      </c>
      <c r="H1278" t="s">
        <v>4655</v>
      </c>
      <c r="I1278" t="s">
        <v>5</v>
      </c>
      <c r="K1278" t="s">
        <v>5</v>
      </c>
      <c r="N1278" t="s">
        <v>7</v>
      </c>
      <c r="P1278" t="s">
        <v>4656</v>
      </c>
      <c r="Q1278">
        <v>8</v>
      </c>
      <c r="T1278" t="s">
        <v>5</v>
      </c>
      <c r="U1278">
        <v>-1</v>
      </c>
      <c r="V1278">
        <v>-1</v>
      </c>
      <c r="W1278">
        <v>6.3387000000000002</v>
      </c>
      <c r="X1278" t="s">
        <v>4658</v>
      </c>
      <c r="Y1278" t="s">
        <v>4659</v>
      </c>
      <c r="Z1278">
        <v>28453</v>
      </c>
      <c r="AA1278" t="s">
        <v>11</v>
      </c>
      <c r="AC1278" t="s">
        <v>4683</v>
      </c>
      <c r="AD1278" t="s">
        <v>4684</v>
      </c>
      <c r="AE1278" s="1">
        <v>41845.941724537035</v>
      </c>
    </row>
    <row r="1279" spans="1:31" x14ac:dyDescent="0.15">
      <c r="A1279">
        <v>1278</v>
      </c>
      <c r="B1279">
        <v>175</v>
      </c>
      <c r="C1279">
        <v>280</v>
      </c>
      <c r="D1279" t="s">
        <v>4652</v>
      </c>
      <c r="E1279" t="s">
        <v>4653</v>
      </c>
      <c r="F1279" t="s">
        <v>51</v>
      </c>
      <c r="I1279" t="s">
        <v>5</v>
      </c>
      <c r="K1279" t="s">
        <v>5</v>
      </c>
      <c r="N1279" t="s">
        <v>7</v>
      </c>
      <c r="Q1279">
        <v>0</v>
      </c>
      <c r="S1279">
        <v>-1</v>
      </c>
      <c r="T1279" t="s">
        <v>5</v>
      </c>
      <c r="U1279">
        <v>-1</v>
      </c>
      <c r="V1279">
        <v>-1</v>
      </c>
      <c r="W1279">
        <v>6.3387000000000002</v>
      </c>
      <c r="Z1279">
        <v>-1</v>
      </c>
      <c r="AA1279" t="s">
        <v>11</v>
      </c>
      <c r="AC1279" t="s">
        <v>38</v>
      </c>
      <c r="AD1279" t="s">
        <v>52</v>
      </c>
      <c r="AE1279" s="1">
        <v>41845.941736111112</v>
      </c>
    </row>
    <row r="1280" spans="1:31" x14ac:dyDescent="0.15">
      <c r="A1280">
        <v>1279</v>
      </c>
      <c r="B1280">
        <v>175</v>
      </c>
      <c r="C1280">
        <v>280</v>
      </c>
      <c r="D1280" t="s">
        <v>4652</v>
      </c>
      <c r="E1280" t="s">
        <v>4653</v>
      </c>
      <c r="F1280" t="s">
        <v>53</v>
      </c>
      <c r="I1280" t="s">
        <v>5</v>
      </c>
      <c r="K1280" t="s">
        <v>5</v>
      </c>
      <c r="N1280" t="s">
        <v>7</v>
      </c>
      <c r="Q1280">
        <v>0</v>
      </c>
      <c r="S1280">
        <v>-1</v>
      </c>
      <c r="T1280" t="s">
        <v>5</v>
      </c>
      <c r="U1280">
        <v>-1</v>
      </c>
      <c r="V1280">
        <v>-1</v>
      </c>
      <c r="W1280">
        <v>6.3387000000000002</v>
      </c>
      <c r="Z1280">
        <v>-1</v>
      </c>
      <c r="AA1280" t="s">
        <v>11</v>
      </c>
      <c r="AC1280" t="s">
        <v>38</v>
      </c>
      <c r="AD1280" t="s">
        <v>52</v>
      </c>
      <c r="AE1280" s="1">
        <v>41845.941747685189</v>
      </c>
    </row>
    <row r="1281" spans="1:31" x14ac:dyDescent="0.15">
      <c r="A1281">
        <v>1280</v>
      </c>
      <c r="B1281">
        <v>175</v>
      </c>
      <c r="C1281">
        <v>280</v>
      </c>
      <c r="D1281" t="s">
        <v>4652</v>
      </c>
      <c r="E1281" t="s">
        <v>4653</v>
      </c>
      <c r="F1281" t="s">
        <v>54</v>
      </c>
      <c r="I1281" t="s">
        <v>5</v>
      </c>
      <c r="K1281" t="s">
        <v>5</v>
      </c>
      <c r="N1281" t="s">
        <v>7</v>
      </c>
      <c r="Q1281">
        <v>0</v>
      </c>
      <c r="S1281">
        <v>-1</v>
      </c>
      <c r="T1281" t="s">
        <v>5</v>
      </c>
      <c r="U1281">
        <v>-1</v>
      </c>
      <c r="V1281">
        <v>-1</v>
      </c>
      <c r="W1281">
        <v>6.3387000000000002</v>
      </c>
      <c r="Z1281">
        <v>-1</v>
      </c>
      <c r="AA1281" t="s">
        <v>11</v>
      </c>
      <c r="AC1281" t="s">
        <v>38</v>
      </c>
      <c r="AD1281" t="s">
        <v>52</v>
      </c>
      <c r="AE1281" s="1">
        <v>41845.941770833335</v>
      </c>
    </row>
    <row r="1282" spans="1:31" x14ac:dyDescent="0.15">
      <c r="A1282">
        <v>1281</v>
      </c>
      <c r="B1282">
        <v>175</v>
      </c>
      <c r="C1282">
        <v>4528</v>
      </c>
      <c r="D1282" t="s">
        <v>4685</v>
      </c>
      <c r="E1282" t="s">
        <v>4686</v>
      </c>
      <c r="F1282" t="s">
        <v>2</v>
      </c>
      <c r="G1282" t="s">
        <v>4687</v>
      </c>
      <c r="H1282" t="s">
        <v>4688</v>
      </c>
      <c r="I1282" t="s">
        <v>5</v>
      </c>
      <c r="K1282" t="s">
        <v>6</v>
      </c>
      <c r="L1282" t="s">
        <v>4689</v>
      </c>
      <c r="N1282" t="s">
        <v>7</v>
      </c>
      <c r="P1282" t="s">
        <v>4690</v>
      </c>
      <c r="Q1282">
        <v>106</v>
      </c>
      <c r="R1282" t="s">
        <v>4691</v>
      </c>
      <c r="S1282">
        <v>-1</v>
      </c>
      <c r="T1282" t="s">
        <v>4692</v>
      </c>
      <c r="U1282">
        <v>-1</v>
      </c>
      <c r="V1282">
        <v>-1</v>
      </c>
      <c r="W1282">
        <v>6.3387000000000002</v>
      </c>
      <c r="X1282" t="s">
        <v>4693</v>
      </c>
      <c r="Y1282" t="s">
        <v>4694</v>
      </c>
      <c r="Z1282">
        <v>29056</v>
      </c>
      <c r="AA1282" t="s">
        <v>11</v>
      </c>
      <c r="AC1282" t="s">
        <v>4695</v>
      </c>
      <c r="AD1282" t="s">
        <v>4696</v>
      </c>
      <c r="AE1282" s="1">
        <v>41845.941886574074</v>
      </c>
    </row>
    <row r="1283" spans="1:31" x14ac:dyDescent="0.15">
      <c r="A1283">
        <v>1282</v>
      </c>
      <c r="B1283">
        <v>175</v>
      </c>
      <c r="C1283">
        <v>4528</v>
      </c>
      <c r="D1283" t="s">
        <v>4685</v>
      </c>
      <c r="E1283" t="s">
        <v>4686</v>
      </c>
      <c r="F1283" t="s">
        <v>14</v>
      </c>
      <c r="G1283" t="s">
        <v>4697</v>
      </c>
      <c r="H1283" t="s">
        <v>4698</v>
      </c>
      <c r="I1283" t="s">
        <v>5</v>
      </c>
      <c r="K1283" t="s">
        <v>17</v>
      </c>
      <c r="L1283" t="s">
        <v>4699</v>
      </c>
      <c r="N1283" t="s">
        <v>7</v>
      </c>
      <c r="P1283" t="s">
        <v>4700</v>
      </c>
      <c r="Q1283">
        <v>43</v>
      </c>
      <c r="S1283">
        <v>-1</v>
      </c>
      <c r="T1283" t="s">
        <v>4692</v>
      </c>
      <c r="U1283">
        <v>-1</v>
      </c>
      <c r="V1283">
        <v>-1</v>
      </c>
      <c r="W1283">
        <v>6.3387000000000002</v>
      </c>
      <c r="X1283" t="s">
        <v>4701</v>
      </c>
      <c r="Y1283" t="s">
        <v>4702</v>
      </c>
      <c r="Z1283">
        <v>26184</v>
      </c>
      <c r="AA1283" t="s">
        <v>11</v>
      </c>
      <c r="AC1283" t="s">
        <v>4703</v>
      </c>
      <c r="AD1283" t="s">
        <v>4704</v>
      </c>
      <c r="AE1283" s="1">
        <v>41845.941921296297</v>
      </c>
    </row>
    <row r="1284" spans="1:31" x14ac:dyDescent="0.15">
      <c r="A1284">
        <v>1283</v>
      </c>
      <c r="B1284">
        <v>175</v>
      </c>
      <c r="C1284">
        <v>4528</v>
      </c>
      <c r="D1284" t="s">
        <v>4685</v>
      </c>
      <c r="E1284" t="s">
        <v>4686</v>
      </c>
      <c r="F1284" t="s">
        <v>24</v>
      </c>
      <c r="G1284" t="s">
        <v>4697</v>
      </c>
      <c r="H1284" t="s">
        <v>4698</v>
      </c>
      <c r="I1284" t="s">
        <v>5</v>
      </c>
      <c r="K1284" t="s">
        <v>17</v>
      </c>
      <c r="L1284" t="s">
        <v>4699</v>
      </c>
      <c r="N1284" t="s">
        <v>7</v>
      </c>
      <c r="P1284" t="s">
        <v>4700</v>
      </c>
      <c r="Q1284">
        <v>12</v>
      </c>
      <c r="S1284">
        <v>-1</v>
      </c>
      <c r="T1284" t="s">
        <v>4692</v>
      </c>
      <c r="U1284">
        <v>-1</v>
      </c>
      <c r="V1284">
        <v>-1</v>
      </c>
      <c r="W1284">
        <v>6.3387000000000002</v>
      </c>
      <c r="X1284" t="s">
        <v>4701</v>
      </c>
      <c r="Y1284" t="s">
        <v>4702</v>
      </c>
      <c r="Z1284">
        <v>26184</v>
      </c>
      <c r="AA1284" t="s">
        <v>11</v>
      </c>
      <c r="AC1284" t="s">
        <v>4705</v>
      </c>
      <c r="AD1284" t="s">
        <v>4706</v>
      </c>
      <c r="AE1284" s="1">
        <v>41845.941990740743</v>
      </c>
    </row>
    <row r="1285" spans="1:31" x14ac:dyDescent="0.15">
      <c r="A1285">
        <v>1284</v>
      </c>
      <c r="B1285">
        <v>175</v>
      </c>
      <c r="C1285">
        <v>4528</v>
      </c>
      <c r="D1285" t="s">
        <v>4685</v>
      </c>
      <c r="E1285" t="s">
        <v>4686</v>
      </c>
      <c r="F1285" t="s">
        <v>27</v>
      </c>
      <c r="I1285" t="s">
        <v>5</v>
      </c>
      <c r="K1285" t="s">
        <v>5</v>
      </c>
      <c r="M1285" t="s">
        <v>5</v>
      </c>
      <c r="N1285" t="s">
        <v>7</v>
      </c>
      <c r="Q1285">
        <v>0</v>
      </c>
      <c r="S1285">
        <v>-1</v>
      </c>
      <c r="T1285" t="s">
        <v>5</v>
      </c>
      <c r="U1285">
        <v>-1</v>
      </c>
      <c r="V1285">
        <v>-1</v>
      </c>
      <c r="W1285">
        <v>6.3387000000000002</v>
      </c>
      <c r="Z1285">
        <v>-1</v>
      </c>
      <c r="AA1285" t="s">
        <v>11</v>
      </c>
      <c r="AB1285" t="s">
        <v>4707</v>
      </c>
      <c r="AC1285" t="s">
        <v>38</v>
      </c>
      <c r="AD1285" t="s">
        <v>4708</v>
      </c>
      <c r="AE1285" s="1">
        <v>41845.942002314812</v>
      </c>
    </row>
    <row r="1286" spans="1:31" x14ac:dyDescent="0.15">
      <c r="A1286">
        <v>1285</v>
      </c>
      <c r="B1286">
        <v>175</v>
      </c>
      <c r="C1286">
        <v>4528</v>
      </c>
      <c r="D1286" t="s">
        <v>4685</v>
      </c>
      <c r="E1286" t="s">
        <v>4686</v>
      </c>
      <c r="F1286" t="s">
        <v>36</v>
      </c>
      <c r="I1286" t="s">
        <v>5</v>
      </c>
      <c r="K1286" t="s">
        <v>5</v>
      </c>
      <c r="N1286" t="s">
        <v>7</v>
      </c>
      <c r="Q1286">
        <v>0</v>
      </c>
      <c r="S1286">
        <v>-1</v>
      </c>
      <c r="T1286" t="s">
        <v>5</v>
      </c>
      <c r="U1286">
        <v>-1</v>
      </c>
      <c r="V1286">
        <v>-1</v>
      </c>
      <c r="W1286">
        <v>6.3387000000000002</v>
      </c>
      <c r="Z1286">
        <v>-1</v>
      </c>
      <c r="AA1286" t="s">
        <v>11</v>
      </c>
      <c r="AC1286" t="s">
        <v>38</v>
      </c>
      <c r="AD1286" t="s">
        <v>52</v>
      </c>
      <c r="AE1286" s="1">
        <v>41845.942013888889</v>
      </c>
    </row>
    <row r="1287" spans="1:31" x14ac:dyDescent="0.15">
      <c r="A1287">
        <v>1286</v>
      </c>
      <c r="B1287">
        <v>175</v>
      </c>
      <c r="C1287">
        <v>4528</v>
      </c>
      <c r="D1287" t="s">
        <v>4685</v>
      </c>
      <c r="E1287" t="s">
        <v>4686</v>
      </c>
      <c r="F1287" t="s">
        <v>40</v>
      </c>
      <c r="G1287" t="s">
        <v>4709</v>
      </c>
      <c r="H1287" t="s">
        <v>4688</v>
      </c>
      <c r="I1287" t="s">
        <v>5</v>
      </c>
      <c r="K1287" t="s">
        <v>6</v>
      </c>
      <c r="L1287" t="s">
        <v>4710</v>
      </c>
      <c r="N1287" t="s">
        <v>7</v>
      </c>
      <c r="P1287" t="s">
        <v>4711</v>
      </c>
      <c r="Q1287">
        <v>1</v>
      </c>
      <c r="S1287">
        <v>-1</v>
      </c>
      <c r="T1287" t="s">
        <v>5</v>
      </c>
      <c r="U1287">
        <v>-1</v>
      </c>
      <c r="V1287">
        <v>-1</v>
      </c>
      <c r="W1287">
        <v>6.3387000000000002</v>
      </c>
      <c r="Y1287" t="s">
        <v>4712</v>
      </c>
      <c r="Z1287">
        <v>-1</v>
      </c>
      <c r="AA1287" t="s">
        <v>11</v>
      </c>
      <c r="AC1287" t="s">
        <v>4713</v>
      </c>
      <c r="AD1287" t="s">
        <v>4714</v>
      </c>
      <c r="AE1287" s="1">
        <v>41845.942025462966</v>
      </c>
    </row>
    <row r="1288" spans="1:31" x14ac:dyDescent="0.15">
      <c r="A1288">
        <v>1287</v>
      </c>
      <c r="B1288">
        <v>175</v>
      </c>
      <c r="C1288">
        <v>4528</v>
      </c>
      <c r="D1288" t="s">
        <v>4685</v>
      </c>
      <c r="E1288" t="s">
        <v>4686</v>
      </c>
      <c r="F1288" t="s">
        <v>49</v>
      </c>
      <c r="G1288" t="s">
        <v>4697</v>
      </c>
      <c r="H1288" t="s">
        <v>4698</v>
      </c>
      <c r="I1288" t="s">
        <v>5</v>
      </c>
      <c r="K1288" t="s">
        <v>5</v>
      </c>
      <c r="N1288" t="s">
        <v>7</v>
      </c>
      <c r="P1288" t="s">
        <v>4700</v>
      </c>
      <c r="Q1288">
        <v>9</v>
      </c>
      <c r="T1288" t="s">
        <v>5</v>
      </c>
      <c r="U1288">
        <v>-1</v>
      </c>
      <c r="V1288">
        <v>-1</v>
      </c>
      <c r="W1288">
        <v>6.3387000000000002</v>
      </c>
      <c r="X1288" t="s">
        <v>4701</v>
      </c>
      <c r="Y1288" t="s">
        <v>4715</v>
      </c>
      <c r="Z1288">
        <v>26184</v>
      </c>
      <c r="AA1288" t="s">
        <v>11</v>
      </c>
      <c r="AC1288" t="s">
        <v>4716</v>
      </c>
      <c r="AD1288" t="s">
        <v>4717</v>
      </c>
      <c r="AE1288" s="1">
        <v>41845.942060185182</v>
      </c>
    </row>
    <row r="1289" spans="1:31" x14ac:dyDescent="0.15">
      <c r="A1289">
        <v>1288</v>
      </c>
      <c r="B1289">
        <v>175</v>
      </c>
      <c r="C1289">
        <v>4528</v>
      </c>
      <c r="D1289" t="s">
        <v>4685</v>
      </c>
      <c r="E1289" t="s">
        <v>4686</v>
      </c>
      <c r="F1289" t="s">
        <v>51</v>
      </c>
      <c r="G1289" t="s">
        <v>4687</v>
      </c>
      <c r="H1289" t="s">
        <v>4688</v>
      </c>
      <c r="I1289" t="s">
        <v>5</v>
      </c>
      <c r="K1289" t="s">
        <v>5</v>
      </c>
      <c r="N1289" t="s">
        <v>7</v>
      </c>
      <c r="P1289" t="s">
        <v>4690</v>
      </c>
      <c r="Q1289">
        <v>2</v>
      </c>
      <c r="S1289">
        <v>-1</v>
      </c>
      <c r="T1289" t="s">
        <v>5</v>
      </c>
      <c r="U1289">
        <v>-1</v>
      </c>
      <c r="V1289">
        <v>-1</v>
      </c>
      <c r="W1289">
        <v>6.3387000000000002</v>
      </c>
      <c r="Y1289" t="s">
        <v>4694</v>
      </c>
      <c r="Z1289">
        <v>-1</v>
      </c>
      <c r="AA1289" t="s">
        <v>11</v>
      </c>
      <c r="AC1289" t="s">
        <v>4718</v>
      </c>
      <c r="AD1289" t="s">
        <v>4719</v>
      </c>
      <c r="AE1289" s="1">
        <v>41845.942071759258</v>
      </c>
    </row>
    <row r="1290" spans="1:31" x14ac:dyDescent="0.15">
      <c r="A1290">
        <v>1289</v>
      </c>
      <c r="B1290">
        <v>175</v>
      </c>
      <c r="C1290">
        <v>4528</v>
      </c>
      <c r="D1290" t="s">
        <v>4685</v>
      </c>
      <c r="E1290" t="s">
        <v>4686</v>
      </c>
      <c r="F1290" t="s">
        <v>53</v>
      </c>
      <c r="I1290" t="s">
        <v>5</v>
      </c>
      <c r="K1290" t="s">
        <v>5</v>
      </c>
      <c r="N1290" t="s">
        <v>7</v>
      </c>
      <c r="Q1290">
        <v>0</v>
      </c>
      <c r="S1290">
        <v>-1</v>
      </c>
      <c r="T1290" t="s">
        <v>5</v>
      </c>
      <c r="U1290">
        <v>-1</v>
      </c>
      <c r="V1290">
        <v>-1</v>
      </c>
      <c r="W1290">
        <v>6.3387000000000002</v>
      </c>
      <c r="Z1290">
        <v>-1</v>
      </c>
      <c r="AA1290" t="s">
        <v>11</v>
      </c>
      <c r="AC1290" t="s">
        <v>38</v>
      </c>
      <c r="AD1290" t="s">
        <v>52</v>
      </c>
      <c r="AE1290" s="1">
        <v>41845.942083333335</v>
      </c>
    </row>
    <row r="1291" spans="1:31" x14ac:dyDescent="0.15">
      <c r="A1291">
        <v>1290</v>
      </c>
      <c r="B1291">
        <v>175</v>
      </c>
      <c r="C1291">
        <v>4528</v>
      </c>
      <c r="D1291" t="s">
        <v>4685</v>
      </c>
      <c r="E1291" t="s">
        <v>4686</v>
      </c>
      <c r="F1291" t="s">
        <v>54</v>
      </c>
      <c r="I1291" t="s">
        <v>5</v>
      </c>
      <c r="K1291" t="s">
        <v>5</v>
      </c>
      <c r="N1291" t="s">
        <v>7</v>
      </c>
      <c r="Q1291">
        <v>0</v>
      </c>
      <c r="S1291">
        <v>-1</v>
      </c>
      <c r="T1291" t="s">
        <v>5</v>
      </c>
      <c r="U1291">
        <v>-1</v>
      </c>
      <c r="V1291">
        <v>-1</v>
      </c>
      <c r="W1291">
        <v>6.3387000000000002</v>
      </c>
      <c r="Z1291">
        <v>-1</v>
      </c>
      <c r="AA1291" t="s">
        <v>11</v>
      </c>
      <c r="AC1291" t="s">
        <v>38</v>
      </c>
      <c r="AD1291" t="s">
        <v>52</v>
      </c>
      <c r="AE1291" s="1">
        <v>41845.942094907405</v>
      </c>
    </row>
    <row r="1292" spans="1:31" x14ac:dyDescent="0.15">
      <c r="A1292">
        <v>1291</v>
      </c>
      <c r="B1292">
        <v>175</v>
      </c>
      <c r="C1292">
        <v>80</v>
      </c>
      <c r="D1292" t="s">
        <v>4720</v>
      </c>
      <c r="E1292" t="s">
        <v>4721</v>
      </c>
      <c r="F1292" t="s">
        <v>2</v>
      </c>
      <c r="G1292" t="s">
        <v>4722</v>
      </c>
      <c r="H1292" t="s">
        <v>4723</v>
      </c>
      <c r="I1292" t="s">
        <v>5</v>
      </c>
      <c r="K1292" t="s">
        <v>6</v>
      </c>
      <c r="L1292" t="s">
        <v>4724</v>
      </c>
      <c r="N1292" t="s">
        <v>7</v>
      </c>
      <c r="O1292" t="s">
        <v>4725</v>
      </c>
      <c r="P1292" t="s">
        <v>4726</v>
      </c>
      <c r="Q1292">
        <v>79</v>
      </c>
      <c r="R1292" t="s">
        <v>4727</v>
      </c>
      <c r="S1292">
        <v>30</v>
      </c>
      <c r="T1292" t="s">
        <v>5</v>
      </c>
      <c r="U1292">
        <v>-1</v>
      </c>
      <c r="V1292">
        <v>-1</v>
      </c>
      <c r="W1292">
        <v>6.3387000000000002</v>
      </c>
      <c r="X1292" t="s">
        <v>4728</v>
      </c>
      <c r="Y1292">
        <f>1-800-421-8743</f>
        <v>-9963</v>
      </c>
      <c r="Z1292">
        <v>16948</v>
      </c>
      <c r="AA1292" t="s">
        <v>11</v>
      </c>
      <c r="AC1292" t="s">
        <v>4729</v>
      </c>
      <c r="AD1292" t="s">
        <v>4730</v>
      </c>
      <c r="AE1292" s="1">
        <v>41845.942245370374</v>
      </c>
    </row>
    <row r="1293" spans="1:31" x14ac:dyDescent="0.15">
      <c r="A1293">
        <v>1292</v>
      </c>
      <c r="B1293">
        <v>175</v>
      </c>
      <c r="C1293">
        <v>80</v>
      </c>
      <c r="D1293" t="s">
        <v>4720</v>
      </c>
      <c r="E1293" t="s">
        <v>4721</v>
      </c>
      <c r="F1293" t="s">
        <v>14</v>
      </c>
      <c r="G1293" t="s">
        <v>4731</v>
      </c>
      <c r="H1293" t="s">
        <v>4732</v>
      </c>
      <c r="I1293" t="s">
        <v>5</v>
      </c>
      <c r="K1293" t="s">
        <v>17</v>
      </c>
      <c r="N1293" t="s">
        <v>7</v>
      </c>
      <c r="O1293" t="s">
        <v>4733</v>
      </c>
      <c r="P1293" t="s">
        <v>4734</v>
      </c>
      <c r="Q1293">
        <v>59</v>
      </c>
      <c r="R1293" t="s">
        <v>4735</v>
      </c>
      <c r="S1293">
        <v>60</v>
      </c>
      <c r="T1293" t="s">
        <v>4736</v>
      </c>
      <c r="U1293">
        <v>-1</v>
      </c>
      <c r="V1293">
        <v>-1</v>
      </c>
      <c r="W1293">
        <v>6.3387000000000002</v>
      </c>
      <c r="X1293" t="s">
        <v>4737</v>
      </c>
      <c r="Y1293" t="s">
        <v>4738</v>
      </c>
      <c r="Z1293">
        <v>25008</v>
      </c>
      <c r="AA1293" t="s">
        <v>11</v>
      </c>
      <c r="AC1293" t="s">
        <v>4739</v>
      </c>
      <c r="AD1293" t="s">
        <v>4740</v>
      </c>
      <c r="AE1293" s="1">
        <v>41845.942280092589</v>
      </c>
    </row>
    <row r="1294" spans="1:31" x14ac:dyDescent="0.15">
      <c r="A1294">
        <v>1293</v>
      </c>
      <c r="B1294">
        <v>175</v>
      </c>
      <c r="C1294">
        <v>80</v>
      </c>
      <c r="D1294" t="s">
        <v>4720</v>
      </c>
      <c r="E1294" t="s">
        <v>4721</v>
      </c>
      <c r="F1294" t="s">
        <v>24</v>
      </c>
      <c r="G1294" t="s">
        <v>4731</v>
      </c>
      <c r="H1294" t="s">
        <v>4732</v>
      </c>
      <c r="I1294" t="s">
        <v>5</v>
      </c>
      <c r="K1294" t="s">
        <v>17</v>
      </c>
      <c r="N1294" t="s">
        <v>7</v>
      </c>
      <c r="O1294" t="s">
        <v>4733</v>
      </c>
      <c r="P1294" t="s">
        <v>4734</v>
      </c>
      <c r="Q1294">
        <v>28</v>
      </c>
      <c r="R1294" t="s">
        <v>4735</v>
      </c>
      <c r="S1294">
        <v>60</v>
      </c>
      <c r="T1294" t="s">
        <v>4736</v>
      </c>
      <c r="U1294">
        <v>-1</v>
      </c>
      <c r="V1294">
        <v>-1</v>
      </c>
      <c r="W1294">
        <v>6.3387000000000002</v>
      </c>
      <c r="X1294" t="s">
        <v>4737</v>
      </c>
      <c r="Y1294" t="s">
        <v>4738</v>
      </c>
      <c r="Z1294">
        <v>25008</v>
      </c>
      <c r="AA1294" t="s">
        <v>11</v>
      </c>
      <c r="AC1294" t="s">
        <v>4741</v>
      </c>
      <c r="AD1294" t="s">
        <v>4742</v>
      </c>
      <c r="AE1294" s="1">
        <v>41845.942314814813</v>
      </c>
    </row>
    <row r="1295" spans="1:31" x14ac:dyDescent="0.15">
      <c r="A1295">
        <v>1294</v>
      </c>
      <c r="B1295">
        <v>175</v>
      </c>
      <c r="C1295">
        <v>80</v>
      </c>
      <c r="D1295" t="s">
        <v>4720</v>
      </c>
      <c r="E1295" t="s">
        <v>4721</v>
      </c>
      <c r="F1295" t="s">
        <v>27</v>
      </c>
      <c r="I1295" t="s">
        <v>5</v>
      </c>
      <c r="K1295" t="s">
        <v>5</v>
      </c>
      <c r="M1295" t="s">
        <v>5</v>
      </c>
      <c r="N1295" t="s">
        <v>7</v>
      </c>
      <c r="Q1295">
        <v>0</v>
      </c>
      <c r="S1295">
        <v>-1</v>
      </c>
      <c r="T1295" t="s">
        <v>5</v>
      </c>
      <c r="U1295">
        <v>-1</v>
      </c>
      <c r="V1295">
        <v>-1</v>
      </c>
      <c r="W1295">
        <v>6.3387000000000002</v>
      </c>
      <c r="Z1295">
        <v>-1</v>
      </c>
      <c r="AA1295" t="s">
        <v>11</v>
      </c>
      <c r="AC1295" t="s">
        <v>38</v>
      </c>
      <c r="AD1295" t="s">
        <v>531</v>
      </c>
      <c r="AE1295" s="1">
        <v>41845.942326388889</v>
      </c>
    </row>
    <row r="1296" spans="1:31" x14ac:dyDescent="0.15">
      <c r="A1296">
        <v>1295</v>
      </c>
      <c r="B1296">
        <v>175</v>
      </c>
      <c r="C1296">
        <v>80</v>
      </c>
      <c r="D1296" t="s">
        <v>4720</v>
      </c>
      <c r="E1296" t="s">
        <v>4721</v>
      </c>
      <c r="F1296" t="s">
        <v>36</v>
      </c>
      <c r="I1296" t="s">
        <v>5</v>
      </c>
      <c r="K1296" t="s">
        <v>5</v>
      </c>
      <c r="N1296" t="s">
        <v>7</v>
      </c>
      <c r="Q1296">
        <v>0</v>
      </c>
      <c r="S1296">
        <v>-1</v>
      </c>
      <c r="T1296" t="s">
        <v>5</v>
      </c>
      <c r="U1296">
        <v>-1</v>
      </c>
      <c r="V1296">
        <v>-1</v>
      </c>
      <c r="W1296">
        <v>6.3387000000000002</v>
      </c>
      <c r="Z1296">
        <v>-1</v>
      </c>
      <c r="AA1296" t="s">
        <v>11</v>
      </c>
      <c r="AC1296" t="s">
        <v>38</v>
      </c>
      <c r="AD1296" t="s">
        <v>52</v>
      </c>
      <c r="AE1296" s="1">
        <v>41845.942337962966</v>
      </c>
    </row>
    <row r="1297" spans="1:31" x14ac:dyDescent="0.15">
      <c r="A1297">
        <v>1296</v>
      </c>
      <c r="B1297">
        <v>175</v>
      </c>
      <c r="C1297">
        <v>80</v>
      </c>
      <c r="D1297" t="s">
        <v>4720</v>
      </c>
      <c r="E1297" t="s">
        <v>4721</v>
      </c>
      <c r="F1297" t="s">
        <v>40</v>
      </c>
      <c r="G1297" t="s">
        <v>4743</v>
      </c>
      <c r="H1297" t="s">
        <v>4744</v>
      </c>
      <c r="I1297" t="s">
        <v>312</v>
      </c>
      <c r="K1297" t="s">
        <v>6</v>
      </c>
      <c r="N1297" t="s">
        <v>7</v>
      </c>
      <c r="O1297" t="s">
        <v>4745</v>
      </c>
      <c r="P1297" t="s">
        <v>4746</v>
      </c>
      <c r="Q1297">
        <v>1</v>
      </c>
      <c r="R1297" t="s">
        <v>4747</v>
      </c>
      <c r="S1297">
        <v>75</v>
      </c>
      <c r="T1297" t="s">
        <v>5</v>
      </c>
      <c r="U1297">
        <v>-1</v>
      </c>
      <c r="V1297">
        <v>-1</v>
      </c>
      <c r="W1297">
        <v>6.3387000000000002</v>
      </c>
      <c r="Y1297" t="s">
        <v>4748</v>
      </c>
      <c r="Z1297">
        <v>328</v>
      </c>
      <c r="AA1297" t="s">
        <v>11</v>
      </c>
      <c r="AC1297" t="s">
        <v>4749</v>
      </c>
      <c r="AD1297" t="s">
        <v>4750</v>
      </c>
      <c r="AE1297" s="1">
        <v>41845.942349537036</v>
      </c>
    </row>
    <row r="1298" spans="1:31" x14ac:dyDescent="0.15">
      <c r="A1298">
        <v>1297</v>
      </c>
      <c r="B1298">
        <v>175</v>
      </c>
      <c r="C1298">
        <v>80</v>
      </c>
      <c r="D1298" t="s">
        <v>4720</v>
      </c>
      <c r="E1298" t="s">
        <v>4721</v>
      </c>
      <c r="F1298" t="s">
        <v>49</v>
      </c>
      <c r="I1298" t="s">
        <v>5</v>
      </c>
      <c r="K1298" t="s">
        <v>5</v>
      </c>
      <c r="N1298" t="s">
        <v>7</v>
      </c>
      <c r="Q1298">
        <v>10</v>
      </c>
      <c r="T1298" t="s">
        <v>5</v>
      </c>
      <c r="U1298">
        <v>-1</v>
      </c>
      <c r="V1298">
        <v>-1</v>
      </c>
      <c r="W1298">
        <v>6.3387000000000002</v>
      </c>
      <c r="Z1298">
        <v>-1</v>
      </c>
      <c r="AA1298" t="s">
        <v>11</v>
      </c>
      <c r="AC1298" t="s">
        <v>4751</v>
      </c>
      <c r="AD1298" t="s">
        <v>4752</v>
      </c>
      <c r="AE1298" s="1">
        <v>41845.942384259259</v>
      </c>
    </row>
    <row r="1299" spans="1:31" x14ac:dyDescent="0.15">
      <c r="A1299">
        <v>1298</v>
      </c>
      <c r="B1299">
        <v>175</v>
      </c>
      <c r="C1299">
        <v>80</v>
      </c>
      <c r="D1299" t="s">
        <v>4720</v>
      </c>
      <c r="E1299" t="s">
        <v>4721</v>
      </c>
      <c r="F1299" t="s">
        <v>51</v>
      </c>
      <c r="G1299" t="s">
        <v>4722</v>
      </c>
      <c r="H1299" t="s">
        <v>4723</v>
      </c>
      <c r="I1299" t="s">
        <v>5</v>
      </c>
      <c r="K1299" t="s">
        <v>5</v>
      </c>
      <c r="N1299" t="s">
        <v>7</v>
      </c>
      <c r="O1299" t="s">
        <v>4725</v>
      </c>
      <c r="P1299" t="s">
        <v>4726</v>
      </c>
      <c r="Q1299">
        <v>9</v>
      </c>
      <c r="S1299">
        <v>-1</v>
      </c>
      <c r="T1299" t="s">
        <v>5</v>
      </c>
      <c r="U1299">
        <v>-1</v>
      </c>
      <c r="V1299">
        <v>-1</v>
      </c>
      <c r="W1299">
        <v>6.3387000000000002</v>
      </c>
      <c r="Y1299" t="s">
        <v>4753</v>
      </c>
      <c r="Z1299">
        <v>-1</v>
      </c>
      <c r="AA1299" t="s">
        <v>11</v>
      </c>
      <c r="AC1299" t="s">
        <v>4754</v>
      </c>
      <c r="AD1299" t="s">
        <v>4755</v>
      </c>
      <c r="AE1299" s="1">
        <v>41845.942395833335</v>
      </c>
    </row>
    <row r="1300" spans="1:31" x14ac:dyDescent="0.15">
      <c r="A1300">
        <v>1299</v>
      </c>
      <c r="B1300">
        <v>175</v>
      </c>
      <c r="C1300">
        <v>80</v>
      </c>
      <c r="D1300" t="s">
        <v>4720</v>
      </c>
      <c r="E1300" t="s">
        <v>4721</v>
      </c>
      <c r="F1300" t="s">
        <v>53</v>
      </c>
      <c r="I1300" t="s">
        <v>5</v>
      </c>
      <c r="K1300" t="s">
        <v>5</v>
      </c>
      <c r="N1300" t="s">
        <v>7</v>
      </c>
      <c r="Q1300">
        <v>0</v>
      </c>
      <c r="S1300">
        <v>-1</v>
      </c>
      <c r="T1300" t="s">
        <v>5</v>
      </c>
      <c r="U1300">
        <v>-1</v>
      </c>
      <c r="V1300">
        <v>-1</v>
      </c>
      <c r="W1300">
        <v>6.3387000000000002</v>
      </c>
      <c r="Z1300">
        <v>-1</v>
      </c>
      <c r="AA1300" t="s">
        <v>11</v>
      </c>
      <c r="AC1300" t="s">
        <v>38</v>
      </c>
      <c r="AD1300" t="s">
        <v>52</v>
      </c>
      <c r="AE1300" s="1">
        <v>41845.942407407405</v>
      </c>
    </row>
    <row r="1301" spans="1:31" x14ac:dyDescent="0.15">
      <c r="A1301">
        <v>1300</v>
      </c>
      <c r="B1301">
        <v>175</v>
      </c>
      <c r="C1301">
        <v>80</v>
      </c>
      <c r="D1301" t="s">
        <v>4720</v>
      </c>
      <c r="E1301" t="s">
        <v>4721</v>
      </c>
      <c r="F1301" t="s">
        <v>54</v>
      </c>
      <c r="I1301" t="s">
        <v>5</v>
      </c>
      <c r="K1301" t="s">
        <v>5</v>
      </c>
      <c r="N1301" t="s">
        <v>7</v>
      </c>
      <c r="Q1301">
        <v>0</v>
      </c>
      <c r="S1301">
        <v>-1</v>
      </c>
      <c r="T1301" t="s">
        <v>5</v>
      </c>
      <c r="U1301">
        <v>-1</v>
      </c>
      <c r="V1301">
        <v>-1</v>
      </c>
      <c r="W1301">
        <v>6.3387000000000002</v>
      </c>
      <c r="Z1301">
        <v>-1</v>
      </c>
      <c r="AA1301" t="s">
        <v>11</v>
      </c>
      <c r="AC1301" t="s">
        <v>38</v>
      </c>
      <c r="AD1301" t="s">
        <v>52</v>
      </c>
      <c r="AE1301" s="1">
        <v>41845.942418981482</v>
      </c>
    </row>
    <row r="1302" spans="1:31" x14ac:dyDescent="0.15">
      <c r="A1302">
        <v>1301</v>
      </c>
      <c r="B1302">
        <v>175</v>
      </c>
      <c r="C1302">
        <v>2759</v>
      </c>
      <c r="D1302" t="s">
        <v>4756</v>
      </c>
      <c r="E1302" t="s">
        <v>4757</v>
      </c>
      <c r="F1302" t="s">
        <v>2</v>
      </c>
      <c r="G1302" t="s">
        <v>4758</v>
      </c>
      <c r="H1302" t="s">
        <v>169</v>
      </c>
      <c r="I1302" t="s">
        <v>5</v>
      </c>
      <c r="K1302" t="s">
        <v>6</v>
      </c>
      <c r="N1302" t="s">
        <v>7</v>
      </c>
      <c r="P1302" t="s">
        <v>4759</v>
      </c>
      <c r="Q1302">
        <v>51</v>
      </c>
      <c r="R1302" t="s">
        <v>4760</v>
      </c>
      <c r="S1302">
        <v>-1</v>
      </c>
      <c r="T1302" t="s">
        <v>4761</v>
      </c>
      <c r="U1302">
        <v>-1</v>
      </c>
      <c r="V1302">
        <v>-1</v>
      </c>
      <c r="W1302">
        <v>6.3387000000000002</v>
      </c>
      <c r="X1302" t="s">
        <v>4762</v>
      </c>
      <c r="Y1302" t="s">
        <v>4763</v>
      </c>
      <c r="Z1302">
        <v>21642</v>
      </c>
      <c r="AA1302" t="s">
        <v>11</v>
      </c>
      <c r="AC1302" t="s">
        <v>4764</v>
      </c>
      <c r="AD1302" t="s">
        <v>4765</v>
      </c>
      <c r="AE1302" s="1">
        <v>41845.942511574074</v>
      </c>
    </row>
    <row r="1303" spans="1:31" x14ac:dyDescent="0.15">
      <c r="A1303">
        <v>1302</v>
      </c>
      <c r="B1303">
        <v>175</v>
      </c>
      <c r="C1303">
        <v>2759</v>
      </c>
      <c r="D1303" t="s">
        <v>4756</v>
      </c>
      <c r="E1303" t="s">
        <v>4757</v>
      </c>
      <c r="F1303" t="s">
        <v>14</v>
      </c>
      <c r="G1303" t="s">
        <v>4766</v>
      </c>
      <c r="H1303" t="s">
        <v>4767</v>
      </c>
      <c r="I1303" t="s">
        <v>5</v>
      </c>
      <c r="J1303" t="s">
        <v>456</v>
      </c>
      <c r="K1303" t="s">
        <v>17</v>
      </c>
      <c r="L1303" t="s">
        <v>2011</v>
      </c>
      <c r="N1303" t="s">
        <v>7</v>
      </c>
      <c r="P1303" t="s">
        <v>4768</v>
      </c>
      <c r="Q1303">
        <v>41</v>
      </c>
      <c r="S1303">
        <v>-1</v>
      </c>
      <c r="T1303" t="s">
        <v>3533</v>
      </c>
      <c r="U1303">
        <v>-1</v>
      </c>
      <c r="V1303">
        <v>-1</v>
      </c>
      <c r="W1303">
        <v>6.3387000000000002</v>
      </c>
      <c r="X1303" t="s">
        <v>4762</v>
      </c>
      <c r="Y1303" t="s">
        <v>4769</v>
      </c>
      <c r="Z1303">
        <v>17946</v>
      </c>
      <c r="AA1303" t="s">
        <v>11</v>
      </c>
      <c r="AC1303" t="s">
        <v>4770</v>
      </c>
      <c r="AD1303" t="s">
        <v>4771</v>
      </c>
      <c r="AE1303" s="1">
        <v>41845.94259259259</v>
      </c>
    </row>
    <row r="1304" spans="1:31" x14ac:dyDescent="0.15">
      <c r="A1304">
        <v>1303</v>
      </c>
      <c r="B1304">
        <v>175</v>
      </c>
      <c r="C1304">
        <v>2759</v>
      </c>
      <c r="D1304" t="s">
        <v>4756</v>
      </c>
      <c r="E1304" t="s">
        <v>4757</v>
      </c>
      <c r="F1304" t="s">
        <v>24</v>
      </c>
      <c r="G1304" t="s">
        <v>4766</v>
      </c>
      <c r="H1304" t="s">
        <v>4767</v>
      </c>
      <c r="I1304" t="s">
        <v>5</v>
      </c>
      <c r="J1304" t="s">
        <v>456</v>
      </c>
      <c r="K1304" t="s">
        <v>17</v>
      </c>
      <c r="L1304" t="s">
        <v>2011</v>
      </c>
      <c r="N1304" t="s">
        <v>7</v>
      </c>
      <c r="P1304" t="s">
        <v>4768</v>
      </c>
      <c r="Q1304">
        <v>24</v>
      </c>
      <c r="S1304">
        <v>-1</v>
      </c>
      <c r="T1304" t="s">
        <v>3533</v>
      </c>
      <c r="U1304">
        <v>-1</v>
      </c>
      <c r="V1304">
        <v>-1</v>
      </c>
      <c r="W1304">
        <v>6.3387000000000002</v>
      </c>
      <c r="X1304" t="s">
        <v>4762</v>
      </c>
      <c r="Y1304" t="s">
        <v>4769</v>
      </c>
      <c r="Z1304">
        <v>17946</v>
      </c>
      <c r="AA1304" t="s">
        <v>11</v>
      </c>
      <c r="AC1304" t="s">
        <v>4772</v>
      </c>
      <c r="AD1304" t="s">
        <v>4773</v>
      </c>
      <c r="AE1304" s="1">
        <v>41845.942615740743</v>
      </c>
    </row>
    <row r="1305" spans="1:31" x14ac:dyDescent="0.15">
      <c r="A1305">
        <v>1304</v>
      </c>
      <c r="B1305">
        <v>175</v>
      </c>
      <c r="C1305">
        <v>2759</v>
      </c>
      <c r="D1305" t="s">
        <v>4756</v>
      </c>
      <c r="E1305" t="s">
        <v>4757</v>
      </c>
      <c r="F1305" t="s">
        <v>27</v>
      </c>
      <c r="I1305" t="s">
        <v>5</v>
      </c>
      <c r="K1305" t="s">
        <v>5</v>
      </c>
      <c r="M1305" t="s">
        <v>5</v>
      </c>
      <c r="N1305" t="s">
        <v>7</v>
      </c>
      <c r="Q1305">
        <v>0</v>
      </c>
      <c r="S1305">
        <v>-1</v>
      </c>
      <c r="T1305" t="s">
        <v>5</v>
      </c>
      <c r="U1305">
        <v>-1</v>
      </c>
      <c r="V1305">
        <v>-1</v>
      </c>
      <c r="W1305">
        <v>6.3387000000000002</v>
      </c>
      <c r="Z1305">
        <v>-1</v>
      </c>
      <c r="AA1305" t="s">
        <v>11</v>
      </c>
      <c r="AC1305" t="s">
        <v>38</v>
      </c>
      <c r="AD1305" t="s">
        <v>531</v>
      </c>
      <c r="AE1305" s="1">
        <v>41845.942627314813</v>
      </c>
    </row>
    <row r="1306" spans="1:31" x14ac:dyDescent="0.15">
      <c r="A1306">
        <v>1305</v>
      </c>
      <c r="B1306">
        <v>175</v>
      </c>
      <c r="C1306">
        <v>2759</v>
      </c>
      <c r="D1306" t="s">
        <v>4756</v>
      </c>
      <c r="E1306" t="s">
        <v>4757</v>
      </c>
      <c r="F1306" t="s">
        <v>36</v>
      </c>
      <c r="I1306" t="s">
        <v>5</v>
      </c>
      <c r="K1306" t="s">
        <v>5</v>
      </c>
      <c r="N1306" t="s">
        <v>7</v>
      </c>
      <c r="Q1306">
        <v>0</v>
      </c>
      <c r="S1306">
        <v>-1</v>
      </c>
      <c r="T1306" t="s">
        <v>5</v>
      </c>
      <c r="U1306">
        <v>-1</v>
      </c>
      <c r="V1306">
        <v>-1</v>
      </c>
      <c r="W1306">
        <v>6.3387000000000002</v>
      </c>
      <c r="Z1306">
        <v>-1</v>
      </c>
      <c r="AA1306" t="s">
        <v>11</v>
      </c>
      <c r="AC1306" t="s">
        <v>38</v>
      </c>
      <c r="AD1306" t="s">
        <v>52</v>
      </c>
      <c r="AE1306" s="1">
        <v>41845.94263888889</v>
      </c>
    </row>
    <row r="1307" spans="1:31" x14ac:dyDescent="0.15">
      <c r="A1307">
        <v>1306</v>
      </c>
      <c r="B1307">
        <v>175</v>
      </c>
      <c r="C1307">
        <v>2759</v>
      </c>
      <c r="D1307" t="s">
        <v>4756</v>
      </c>
      <c r="E1307" t="s">
        <v>4757</v>
      </c>
      <c r="F1307" t="s">
        <v>40</v>
      </c>
      <c r="G1307" t="s">
        <v>4774</v>
      </c>
      <c r="H1307" t="s">
        <v>4775</v>
      </c>
      <c r="I1307" t="s">
        <v>5</v>
      </c>
      <c r="K1307" t="s">
        <v>5</v>
      </c>
      <c r="N1307" t="s">
        <v>7</v>
      </c>
      <c r="O1307" t="s">
        <v>4776</v>
      </c>
      <c r="P1307" t="s">
        <v>4777</v>
      </c>
      <c r="Q1307">
        <v>2</v>
      </c>
      <c r="R1307" t="s">
        <v>4778</v>
      </c>
      <c r="S1307">
        <v>-1</v>
      </c>
      <c r="T1307" t="s">
        <v>4779</v>
      </c>
      <c r="U1307">
        <v>-1</v>
      </c>
      <c r="V1307">
        <v>-1</v>
      </c>
      <c r="W1307">
        <v>6.3387000000000002</v>
      </c>
      <c r="Y1307" t="s">
        <v>4780</v>
      </c>
      <c r="Z1307">
        <v>400</v>
      </c>
      <c r="AA1307" t="s">
        <v>11</v>
      </c>
      <c r="AC1307" t="s">
        <v>4781</v>
      </c>
      <c r="AD1307" t="s">
        <v>4782</v>
      </c>
      <c r="AE1307" s="1">
        <v>41845.942662037036</v>
      </c>
    </row>
    <row r="1308" spans="1:31" x14ac:dyDescent="0.15">
      <c r="A1308">
        <v>1307</v>
      </c>
      <c r="B1308">
        <v>175</v>
      </c>
      <c r="C1308">
        <v>2759</v>
      </c>
      <c r="D1308" t="s">
        <v>4756</v>
      </c>
      <c r="E1308" t="s">
        <v>4757</v>
      </c>
      <c r="F1308" t="s">
        <v>49</v>
      </c>
      <c r="I1308" t="s">
        <v>5</v>
      </c>
      <c r="K1308" t="s">
        <v>5</v>
      </c>
      <c r="N1308" t="s">
        <v>7</v>
      </c>
      <c r="Q1308">
        <v>0</v>
      </c>
      <c r="T1308" t="s">
        <v>5</v>
      </c>
      <c r="U1308">
        <v>-1</v>
      </c>
      <c r="V1308">
        <v>-1</v>
      </c>
      <c r="W1308">
        <v>6.3387000000000002</v>
      </c>
      <c r="Z1308">
        <v>-1</v>
      </c>
      <c r="AA1308" t="s">
        <v>11</v>
      </c>
      <c r="AC1308" t="s">
        <v>38</v>
      </c>
      <c r="AD1308" t="s">
        <v>50</v>
      </c>
      <c r="AE1308" s="1">
        <v>41845.942708333336</v>
      </c>
    </row>
    <row r="1309" spans="1:31" x14ac:dyDescent="0.15">
      <c r="A1309">
        <v>1308</v>
      </c>
      <c r="B1309">
        <v>175</v>
      </c>
      <c r="C1309">
        <v>2759</v>
      </c>
      <c r="D1309" t="s">
        <v>4756</v>
      </c>
      <c r="E1309" t="s">
        <v>4757</v>
      </c>
      <c r="F1309" t="s">
        <v>51</v>
      </c>
      <c r="G1309" t="s">
        <v>4758</v>
      </c>
      <c r="H1309" t="s">
        <v>169</v>
      </c>
      <c r="I1309" t="s">
        <v>5</v>
      </c>
      <c r="K1309" t="s">
        <v>5</v>
      </c>
      <c r="N1309" t="s">
        <v>7</v>
      </c>
      <c r="P1309" t="s">
        <v>4759</v>
      </c>
      <c r="Q1309">
        <v>12</v>
      </c>
      <c r="S1309">
        <v>-1</v>
      </c>
      <c r="T1309" t="s">
        <v>5</v>
      </c>
      <c r="U1309">
        <v>-1</v>
      </c>
      <c r="V1309">
        <v>-1</v>
      </c>
      <c r="W1309">
        <v>6.3387000000000002</v>
      </c>
      <c r="Y1309" t="s">
        <v>4783</v>
      </c>
      <c r="Z1309">
        <v>-1</v>
      </c>
      <c r="AA1309" t="s">
        <v>11</v>
      </c>
      <c r="AC1309" t="s">
        <v>4784</v>
      </c>
      <c r="AD1309" t="s">
        <v>4785</v>
      </c>
      <c r="AE1309" s="1">
        <v>41845.942743055559</v>
      </c>
    </row>
    <row r="1310" spans="1:31" x14ac:dyDescent="0.15">
      <c r="A1310">
        <v>1309</v>
      </c>
      <c r="B1310">
        <v>175</v>
      </c>
      <c r="C1310">
        <v>2759</v>
      </c>
      <c r="D1310" t="s">
        <v>4756</v>
      </c>
      <c r="E1310" t="s">
        <v>4757</v>
      </c>
      <c r="F1310" t="s">
        <v>53</v>
      </c>
      <c r="I1310" t="s">
        <v>5</v>
      </c>
      <c r="K1310" t="s">
        <v>5</v>
      </c>
      <c r="N1310" t="s">
        <v>7</v>
      </c>
      <c r="Q1310">
        <v>0</v>
      </c>
      <c r="S1310">
        <v>-1</v>
      </c>
      <c r="T1310" t="s">
        <v>5</v>
      </c>
      <c r="U1310">
        <v>-1</v>
      </c>
      <c r="V1310">
        <v>-1</v>
      </c>
      <c r="W1310">
        <v>6.3387000000000002</v>
      </c>
      <c r="Z1310">
        <v>-1</v>
      </c>
      <c r="AA1310" t="s">
        <v>11</v>
      </c>
      <c r="AC1310" t="s">
        <v>38</v>
      </c>
      <c r="AD1310" t="s">
        <v>52</v>
      </c>
      <c r="AE1310" s="1">
        <v>41845.942754629628</v>
      </c>
    </row>
    <row r="1311" spans="1:31" x14ac:dyDescent="0.15">
      <c r="A1311">
        <v>1310</v>
      </c>
      <c r="B1311">
        <v>175</v>
      </c>
      <c r="C1311">
        <v>2759</v>
      </c>
      <c r="D1311" t="s">
        <v>4756</v>
      </c>
      <c r="E1311" t="s">
        <v>4757</v>
      </c>
      <c r="F1311" t="s">
        <v>54</v>
      </c>
      <c r="I1311" t="s">
        <v>5</v>
      </c>
      <c r="K1311" t="s">
        <v>5</v>
      </c>
      <c r="N1311" t="s">
        <v>7</v>
      </c>
      <c r="Q1311">
        <v>0</v>
      </c>
      <c r="S1311">
        <v>-1</v>
      </c>
      <c r="T1311" t="s">
        <v>5</v>
      </c>
      <c r="U1311">
        <v>-1</v>
      </c>
      <c r="V1311">
        <v>-1</v>
      </c>
      <c r="W1311">
        <v>6.3387000000000002</v>
      </c>
      <c r="Z1311">
        <v>-1</v>
      </c>
      <c r="AA1311" t="s">
        <v>11</v>
      </c>
      <c r="AC1311" t="s">
        <v>38</v>
      </c>
      <c r="AD1311" t="s">
        <v>52</v>
      </c>
      <c r="AE1311" s="1">
        <v>41845.942766203705</v>
      </c>
    </row>
    <row r="1312" spans="1:31" x14ac:dyDescent="0.15">
      <c r="A1312">
        <v>1311</v>
      </c>
      <c r="B1312">
        <v>175</v>
      </c>
      <c r="C1312">
        <v>5013</v>
      </c>
      <c r="D1312" t="s">
        <v>4786</v>
      </c>
      <c r="E1312" t="s">
        <v>4787</v>
      </c>
      <c r="F1312" t="s">
        <v>2</v>
      </c>
      <c r="G1312" t="s">
        <v>4788</v>
      </c>
      <c r="H1312" t="s">
        <v>1418</v>
      </c>
      <c r="I1312" t="s">
        <v>5</v>
      </c>
      <c r="K1312" t="s">
        <v>6</v>
      </c>
      <c r="L1312" t="s">
        <v>4789</v>
      </c>
      <c r="N1312" t="s">
        <v>7</v>
      </c>
      <c r="O1312" t="s">
        <v>4790</v>
      </c>
      <c r="P1312" t="s">
        <v>4791</v>
      </c>
      <c r="Q1312">
        <v>70</v>
      </c>
      <c r="R1312" t="s">
        <v>4792</v>
      </c>
      <c r="S1312">
        <v>70</v>
      </c>
      <c r="T1312" t="s">
        <v>4793</v>
      </c>
      <c r="U1312">
        <v>-1</v>
      </c>
      <c r="V1312">
        <v>-1</v>
      </c>
      <c r="W1312">
        <v>6.3387000000000002</v>
      </c>
      <c r="X1312" t="s">
        <v>4794</v>
      </c>
      <c r="Y1312" t="s">
        <v>4795</v>
      </c>
      <c r="Z1312">
        <v>43220</v>
      </c>
      <c r="AA1312" t="s">
        <v>11</v>
      </c>
      <c r="AC1312" t="s">
        <v>4796</v>
      </c>
      <c r="AD1312" t="s">
        <v>4797</v>
      </c>
      <c r="AE1312" s="1">
        <v>41845.942893518521</v>
      </c>
    </row>
    <row r="1313" spans="1:31" x14ac:dyDescent="0.15">
      <c r="A1313">
        <v>1312</v>
      </c>
      <c r="B1313">
        <v>175</v>
      </c>
      <c r="C1313">
        <v>5013</v>
      </c>
      <c r="D1313" t="s">
        <v>4786</v>
      </c>
      <c r="E1313" t="s">
        <v>4787</v>
      </c>
      <c r="F1313" t="s">
        <v>14</v>
      </c>
      <c r="G1313" t="s">
        <v>4798</v>
      </c>
      <c r="H1313" t="s">
        <v>4799</v>
      </c>
      <c r="I1313" t="s">
        <v>5</v>
      </c>
      <c r="K1313" t="s">
        <v>17</v>
      </c>
      <c r="N1313" t="s">
        <v>7</v>
      </c>
      <c r="O1313" t="s">
        <v>4800</v>
      </c>
      <c r="P1313" t="s">
        <v>4801</v>
      </c>
      <c r="Q1313">
        <v>41</v>
      </c>
      <c r="S1313">
        <v>-1</v>
      </c>
      <c r="T1313" t="s">
        <v>4802</v>
      </c>
      <c r="U1313">
        <v>-1</v>
      </c>
      <c r="V1313">
        <v>-1</v>
      </c>
      <c r="W1313">
        <v>6.3387000000000002</v>
      </c>
      <c r="X1313" t="s">
        <v>4803</v>
      </c>
      <c r="Y1313" t="s">
        <v>4804</v>
      </c>
      <c r="Z1313">
        <v>38615</v>
      </c>
      <c r="AA1313" t="s">
        <v>11</v>
      </c>
      <c r="AC1313" t="s">
        <v>4805</v>
      </c>
      <c r="AD1313" t="s">
        <v>4806</v>
      </c>
      <c r="AE1313" s="1">
        <v>41845.942939814813</v>
      </c>
    </row>
    <row r="1314" spans="1:31" x14ac:dyDescent="0.15">
      <c r="A1314">
        <v>1313</v>
      </c>
      <c r="B1314">
        <v>175</v>
      </c>
      <c r="C1314">
        <v>5013</v>
      </c>
      <c r="D1314" t="s">
        <v>4786</v>
      </c>
      <c r="E1314" t="s">
        <v>4787</v>
      </c>
      <c r="F1314" t="s">
        <v>24</v>
      </c>
      <c r="G1314" t="s">
        <v>4798</v>
      </c>
      <c r="H1314" t="s">
        <v>4799</v>
      </c>
      <c r="I1314" t="s">
        <v>5</v>
      </c>
      <c r="J1314" t="s">
        <v>456</v>
      </c>
      <c r="K1314" t="s">
        <v>17</v>
      </c>
      <c r="L1314" t="s">
        <v>4807</v>
      </c>
      <c r="N1314" t="s">
        <v>7</v>
      </c>
      <c r="O1314" t="s">
        <v>4800</v>
      </c>
      <c r="P1314" t="s">
        <v>4801</v>
      </c>
      <c r="Q1314">
        <v>26</v>
      </c>
      <c r="S1314">
        <v>-1</v>
      </c>
      <c r="T1314" t="s">
        <v>4808</v>
      </c>
      <c r="U1314">
        <v>-1</v>
      </c>
      <c r="V1314">
        <v>-1</v>
      </c>
      <c r="W1314">
        <v>6.3387000000000002</v>
      </c>
      <c r="X1314" t="s">
        <v>4803</v>
      </c>
      <c r="Y1314" t="s">
        <v>4804</v>
      </c>
      <c r="Z1314">
        <v>38615</v>
      </c>
      <c r="AA1314" t="s">
        <v>11</v>
      </c>
      <c r="AC1314" t="s">
        <v>4809</v>
      </c>
      <c r="AD1314" t="s">
        <v>4810</v>
      </c>
      <c r="AE1314" s="1">
        <v>41845.942962962959</v>
      </c>
    </row>
    <row r="1315" spans="1:31" x14ac:dyDescent="0.15">
      <c r="A1315">
        <v>1314</v>
      </c>
      <c r="B1315">
        <v>175</v>
      </c>
      <c r="C1315">
        <v>5013</v>
      </c>
      <c r="D1315" t="s">
        <v>4786</v>
      </c>
      <c r="E1315" t="s">
        <v>4787</v>
      </c>
      <c r="F1315" t="s">
        <v>27</v>
      </c>
      <c r="I1315" t="s">
        <v>5</v>
      </c>
      <c r="K1315" t="s">
        <v>5</v>
      </c>
      <c r="M1315" t="s">
        <v>5</v>
      </c>
      <c r="N1315" t="s">
        <v>7</v>
      </c>
      <c r="Q1315">
        <v>0</v>
      </c>
      <c r="S1315">
        <v>-1</v>
      </c>
      <c r="T1315" t="s">
        <v>5</v>
      </c>
      <c r="U1315">
        <v>-1</v>
      </c>
      <c r="V1315">
        <v>-1</v>
      </c>
      <c r="W1315">
        <v>6.3387000000000002</v>
      </c>
      <c r="Z1315">
        <v>-1</v>
      </c>
      <c r="AA1315" t="s">
        <v>11</v>
      </c>
      <c r="AB1315" t="s">
        <v>3093</v>
      </c>
      <c r="AC1315" t="s">
        <v>38</v>
      </c>
      <c r="AD1315" t="s">
        <v>4811</v>
      </c>
      <c r="AE1315" s="1">
        <v>41845.942986111113</v>
      </c>
    </row>
    <row r="1316" spans="1:31" x14ac:dyDescent="0.15">
      <c r="A1316">
        <v>1315</v>
      </c>
      <c r="B1316">
        <v>175</v>
      </c>
      <c r="C1316">
        <v>5013</v>
      </c>
      <c r="D1316" t="s">
        <v>4786</v>
      </c>
      <c r="E1316" t="s">
        <v>4787</v>
      </c>
      <c r="F1316" t="s">
        <v>36</v>
      </c>
      <c r="I1316" t="s">
        <v>5</v>
      </c>
      <c r="K1316" t="s">
        <v>5</v>
      </c>
      <c r="N1316" t="s">
        <v>7</v>
      </c>
      <c r="Q1316">
        <v>0</v>
      </c>
      <c r="S1316">
        <v>-1</v>
      </c>
      <c r="T1316" t="s">
        <v>5</v>
      </c>
      <c r="U1316">
        <v>-1</v>
      </c>
      <c r="V1316">
        <v>-1</v>
      </c>
      <c r="W1316">
        <v>6.3387000000000002</v>
      </c>
      <c r="Z1316">
        <v>-1</v>
      </c>
      <c r="AA1316" t="s">
        <v>11</v>
      </c>
      <c r="AC1316" t="s">
        <v>38</v>
      </c>
      <c r="AD1316" t="s">
        <v>52</v>
      </c>
      <c r="AE1316" s="1">
        <v>41845.942997685182</v>
      </c>
    </row>
    <row r="1317" spans="1:31" x14ac:dyDescent="0.15">
      <c r="A1317">
        <v>1316</v>
      </c>
      <c r="B1317">
        <v>175</v>
      </c>
      <c r="C1317">
        <v>5013</v>
      </c>
      <c r="D1317" t="s">
        <v>4786</v>
      </c>
      <c r="E1317" t="s">
        <v>4787</v>
      </c>
      <c r="F1317" t="s">
        <v>40</v>
      </c>
      <c r="G1317" t="s">
        <v>4812</v>
      </c>
      <c r="H1317" t="s">
        <v>4813</v>
      </c>
      <c r="I1317" t="s">
        <v>5</v>
      </c>
      <c r="K1317" t="s">
        <v>5</v>
      </c>
      <c r="N1317" t="s">
        <v>7</v>
      </c>
      <c r="P1317" t="s">
        <v>4814</v>
      </c>
      <c r="Q1317">
        <v>1</v>
      </c>
      <c r="S1317">
        <v>-1</v>
      </c>
      <c r="T1317" t="s">
        <v>5</v>
      </c>
      <c r="U1317">
        <v>-1</v>
      </c>
      <c r="V1317">
        <v>-1</v>
      </c>
      <c r="W1317">
        <v>6.3387000000000002</v>
      </c>
      <c r="Y1317" t="s">
        <v>4815</v>
      </c>
      <c r="Z1317">
        <v>-1</v>
      </c>
      <c r="AA1317" t="s">
        <v>11</v>
      </c>
      <c r="AC1317" t="s">
        <v>4816</v>
      </c>
      <c r="AD1317" t="s">
        <v>4817</v>
      </c>
      <c r="AE1317" s="1">
        <v>41845.943009259259</v>
      </c>
    </row>
    <row r="1318" spans="1:31" x14ac:dyDescent="0.15">
      <c r="A1318">
        <v>1317</v>
      </c>
      <c r="B1318">
        <v>175</v>
      </c>
      <c r="C1318">
        <v>5013</v>
      </c>
      <c r="D1318" t="s">
        <v>4786</v>
      </c>
      <c r="E1318" t="s">
        <v>4787</v>
      </c>
      <c r="F1318" t="s">
        <v>49</v>
      </c>
      <c r="G1318" t="s">
        <v>4798</v>
      </c>
      <c r="H1318" t="s">
        <v>4799</v>
      </c>
      <c r="I1318" t="s">
        <v>5</v>
      </c>
      <c r="K1318" t="s">
        <v>5</v>
      </c>
      <c r="N1318" t="s">
        <v>7</v>
      </c>
      <c r="O1318" t="s">
        <v>4800</v>
      </c>
      <c r="P1318" t="s">
        <v>4801</v>
      </c>
      <c r="Q1318">
        <v>3</v>
      </c>
      <c r="T1318" t="s">
        <v>5</v>
      </c>
      <c r="U1318">
        <v>-1</v>
      </c>
      <c r="V1318">
        <v>-1</v>
      </c>
      <c r="W1318">
        <v>6.3387000000000002</v>
      </c>
      <c r="X1318" t="s">
        <v>4803</v>
      </c>
      <c r="Y1318" t="s">
        <v>4804</v>
      </c>
      <c r="Z1318">
        <v>38615</v>
      </c>
      <c r="AA1318" t="s">
        <v>11</v>
      </c>
      <c r="AC1318" t="s">
        <v>4818</v>
      </c>
      <c r="AD1318" t="s">
        <v>4819</v>
      </c>
      <c r="AE1318" s="1">
        <v>41845.943020833336</v>
      </c>
    </row>
    <row r="1319" spans="1:31" x14ac:dyDescent="0.15">
      <c r="A1319">
        <v>1318</v>
      </c>
      <c r="B1319">
        <v>175</v>
      </c>
      <c r="C1319">
        <v>5013</v>
      </c>
      <c r="D1319" t="s">
        <v>4786</v>
      </c>
      <c r="E1319" t="s">
        <v>4787</v>
      </c>
      <c r="F1319" t="s">
        <v>51</v>
      </c>
      <c r="G1319" t="s">
        <v>4788</v>
      </c>
      <c r="H1319" t="s">
        <v>1418</v>
      </c>
      <c r="I1319" t="s">
        <v>5</v>
      </c>
      <c r="K1319" t="s">
        <v>5</v>
      </c>
      <c r="N1319" t="s">
        <v>7</v>
      </c>
      <c r="O1319" t="s">
        <v>4790</v>
      </c>
      <c r="P1319" t="s">
        <v>4791</v>
      </c>
      <c r="Q1319">
        <v>3</v>
      </c>
      <c r="S1319">
        <v>-1</v>
      </c>
      <c r="T1319" t="s">
        <v>5</v>
      </c>
      <c r="U1319">
        <v>-1</v>
      </c>
      <c r="V1319">
        <v>-1</v>
      </c>
      <c r="W1319">
        <v>6.3387000000000002</v>
      </c>
      <c r="Y1319" t="s">
        <v>4795</v>
      </c>
      <c r="Z1319">
        <v>-1</v>
      </c>
      <c r="AA1319" t="s">
        <v>11</v>
      </c>
      <c r="AC1319" t="s">
        <v>4820</v>
      </c>
      <c r="AD1319" t="s">
        <v>4821</v>
      </c>
      <c r="AE1319" s="1">
        <v>41845.943043981482</v>
      </c>
    </row>
    <row r="1320" spans="1:31" x14ac:dyDescent="0.15">
      <c r="A1320">
        <v>1319</v>
      </c>
      <c r="B1320">
        <v>175</v>
      </c>
      <c r="C1320">
        <v>5013</v>
      </c>
      <c r="D1320" t="s">
        <v>4786</v>
      </c>
      <c r="E1320" t="s">
        <v>4787</v>
      </c>
      <c r="F1320" t="s">
        <v>53</v>
      </c>
      <c r="I1320" t="s">
        <v>5</v>
      </c>
      <c r="K1320" t="s">
        <v>5</v>
      </c>
      <c r="N1320" t="s">
        <v>7</v>
      </c>
      <c r="Q1320">
        <v>0</v>
      </c>
      <c r="S1320">
        <v>-1</v>
      </c>
      <c r="T1320" t="s">
        <v>5</v>
      </c>
      <c r="U1320">
        <v>-1</v>
      </c>
      <c r="V1320">
        <v>-1</v>
      </c>
      <c r="W1320">
        <v>6.3387000000000002</v>
      </c>
      <c r="Z1320">
        <v>-1</v>
      </c>
      <c r="AA1320" t="s">
        <v>11</v>
      </c>
      <c r="AC1320" t="s">
        <v>38</v>
      </c>
      <c r="AD1320" t="s">
        <v>52</v>
      </c>
      <c r="AE1320" s="1">
        <v>41845.943101851852</v>
      </c>
    </row>
    <row r="1321" spans="1:31" x14ac:dyDescent="0.15">
      <c r="A1321">
        <v>1320</v>
      </c>
      <c r="B1321">
        <v>175</v>
      </c>
      <c r="C1321">
        <v>5013</v>
      </c>
      <c r="D1321" t="s">
        <v>4786</v>
      </c>
      <c r="E1321" t="s">
        <v>4787</v>
      </c>
      <c r="F1321" t="s">
        <v>54</v>
      </c>
      <c r="I1321" t="s">
        <v>5</v>
      </c>
      <c r="K1321" t="s">
        <v>5</v>
      </c>
      <c r="N1321" t="s">
        <v>7</v>
      </c>
      <c r="Q1321">
        <v>0</v>
      </c>
      <c r="S1321">
        <v>-1</v>
      </c>
      <c r="T1321" t="s">
        <v>5</v>
      </c>
      <c r="U1321">
        <v>-1</v>
      </c>
      <c r="V1321">
        <v>-1</v>
      </c>
      <c r="W1321">
        <v>6.3387000000000002</v>
      </c>
      <c r="Z1321">
        <v>-1</v>
      </c>
      <c r="AA1321" t="s">
        <v>11</v>
      </c>
      <c r="AC1321" t="s">
        <v>38</v>
      </c>
      <c r="AD1321" t="s">
        <v>52</v>
      </c>
      <c r="AE1321" s="1">
        <v>41845.943113425928</v>
      </c>
    </row>
    <row r="1322" spans="1:31" x14ac:dyDescent="0.15">
      <c r="A1322">
        <v>1321</v>
      </c>
      <c r="B1322">
        <v>175</v>
      </c>
      <c r="C1322">
        <v>5745</v>
      </c>
      <c r="D1322" t="s">
        <v>4822</v>
      </c>
      <c r="E1322" t="s">
        <v>4823</v>
      </c>
      <c r="F1322" t="s">
        <v>2</v>
      </c>
      <c r="G1322" t="s">
        <v>4824</v>
      </c>
      <c r="H1322" t="s">
        <v>4825</v>
      </c>
      <c r="I1322" t="s">
        <v>5</v>
      </c>
      <c r="K1322" t="s">
        <v>6</v>
      </c>
      <c r="L1322" t="s">
        <v>776</v>
      </c>
      <c r="N1322" t="s">
        <v>7</v>
      </c>
      <c r="P1322" t="s">
        <v>4826</v>
      </c>
      <c r="Q1322">
        <v>66</v>
      </c>
      <c r="R1322" t="s">
        <v>4827</v>
      </c>
      <c r="S1322">
        <v>60</v>
      </c>
      <c r="T1322" t="s">
        <v>449</v>
      </c>
      <c r="U1322">
        <v>-1</v>
      </c>
      <c r="V1322">
        <v>-1</v>
      </c>
      <c r="W1322">
        <v>6.3387000000000002</v>
      </c>
      <c r="X1322" t="s">
        <v>4828</v>
      </c>
      <c r="Y1322" t="s">
        <v>4829</v>
      </c>
      <c r="Z1322">
        <v>38870</v>
      </c>
      <c r="AA1322" t="s">
        <v>11</v>
      </c>
      <c r="AC1322" t="s">
        <v>4830</v>
      </c>
      <c r="AD1322" t="s">
        <v>4831</v>
      </c>
      <c r="AE1322" s="1">
        <v>41845.943229166667</v>
      </c>
    </row>
    <row r="1323" spans="1:31" x14ac:dyDescent="0.15">
      <c r="A1323">
        <v>1322</v>
      </c>
      <c r="B1323">
        <v>175</v>
      </c>
      <c r="C1323">
        <v>5745</v>
      </c>
      <c r="D1323" t="s">
        <v>4822</v>
      </c>
      <c r="E1323" t="s">
        <v>4823</v>
      </c>
      <c r="F1323" t="s">
        <v>14</v>
      </c>
      <c r="G1323" t="s">
        <v>4832</v>
      </c>
      <c r="H1323" t="s">
        <v>4833</v>
      </c>
      <c r="I1323" t="s">
        <v>5</v>
      </c>
      <c r="K1323" t="s">
        <v>17</v>
      </c>
      <c r="L1323" t="s">
        <v>18</v>
      </c>
      <c r="N1323" t="s">
        <v>7</v>
      </c>
      <c r="P1323" t="s">
        <v>4834</v>
      </c>
      <c r="Q1323">
        <v>74</v>
      </c>
      <c r="S1323">
        <v>-1</v>
      </c>
      <c r="T1323" t="s">
        <v>5</v>
      </c>
      <c r="U1323">
        <v>-1</v>
      </c>
      <c r="V1323">
        <v>-1</v>
      </c>
      <c r="W1323">
        <v>6.3387000000000002</v>
      </c>
      <c r="X1323" t="s">
        <v>4828</v>
      </c>
      <c r="Y1323" t="s">
        <v>4835</v>
      </c>
      <c r="Z1323">
        <v>38870</v>
      </c>
      <c r="AA1323" t="s">
        <v>11</v>
      </c>
      <c r="AC1323" t="s">
        <v>4836</v>
      </c>
      <c r="AD1323" t="s">
        <v>4837</v>
      </c>
      <c r="AE1323" s="1">
        <v>41845.94332175926</v>
      </c>
    </row>
    <row r="1324" spans="1:31" x14ac:dyDescent="0.15">
      <c r="A1324">
        <v>1323</v>
      </c>
      <c r="B1324">
        <v>175</v>
      </c>
      <c r="C1324">
        <v>5745</v>
      </c>
      <c r="D1324" t="s">
        <v>4822</v>
      </c>
      <c r="E1324" t="s">
        <v>4823</v>
      </c>
      <c r="F1324" t="s">
        <v>24</v>
      </c>
      <c r="G1324" t="s">
        <v>4832</v>
      </c>
      <c r="H1324" t="s">
        <v>4833</v>
      </c>
      <c r="I1324" t="s">
        <v>5</v>
      </c>
      <c r="K1324" t="s">
        <v>17</v>
      </c>
      <c r="L1324" t="s">
        <v>18</v>
      </c>
      <c r="N1324" t="s">
        <v>7</v>
      </c>
      <c r="P1324" t="s">
        <v>4834</v>
      </c>
      <c r="Q1324">
        <v>26</v>
      </c>
      <c r="S1324">
        <v>-1</v>
      </c>
      <c r="T1324" t="s">
        <v>5</v>
      </c>
      <c r="U1324">
        <v>-1</v>
      </c>
      <c r="V1324">
        <v>-1</v>
      </c>
      <c r="W1324">
        <v>6.3387000000000002</v>
      </c>
      <c r="X1324" t="s">
        <v>4828</v>
      </c>
      <c r="Y1324" t="s">
        <v>4835</v>
      </c>
      <c r="Z1324">
        <v>38870</v>
      </c>
      <c r="AA1324" t="s">
        <v>11</v>
      </c>
      <c r="AC1324" t="s">
        <v>4838</v>
      </c>
      <c r="AD1324" t="s">
        <v>4839</v>
      </c>
      <c r="AE1324" s="1">
        <v>41845.943356481483</v>
      </c>
    </row>
    <row r="1325" spans="1:31" x14ac:dyDescent="0.15">
      <c r="A1325">
        <v>1324</v>
      </c>
      <c r="B1325">
        <v>175</v>
      </c>
      <c r="C1325">
        <v>5745</v>
      </c>
      <c r="D1325" t="s">
        <v>4822</v>
      </c>
      <c r="E1325" t="s">
        <v>4823</v>
      </c>
      <c r="F1325" t="s">
        <v>27</v>
      </c>
      <c r="G1325" t="s">
        <v>4840</v>
      </c>
      <c r="I1325" t="s">
        <v>5</v>
      </c>
      <c r="K1325" t="s">
        <v>17</v>
      </c>
      <c r="M1325" t="s">
        <v>5</v>
      </c>
      <c r="N1325" t="s">
        <v>7</v>
      </c>
      <c r="P1325" t="s">
        <v>4841</v>
      </c>
      <c r="Q1325">
        <v>8</v>
      </c>
      <c r="R1325" t="s">
        <v>4842</v>
      </c>
      <c r="S1325">
        <v>75</v>
      </c>
      <c r="T1325" t="s">
        <v>4843</v>
      </c>
      <c r="U1325">
        <v>1650</v>
      </c>
      <c r="V1325">
        <v>-1</v>
      </c>
      <c r="W1325">
        <v>6.3387000000000002</v>
      </c>
      <c r="Y1325">
        <f>1-800-472-3622</f>
        <v>-4893</v>
      </c>
      <c r="Z1325">
        <v>86072</v>
      </c>
      <c r="AA1325" t="s">
        <v>11</v>
      </c>
      <c r="AB1325" t="s">
        <v>4844</v>
      </c>
      <c r="AC1325" t="s">
        <v>4845</v>
      </c>
      <c r="AD1325" t="s">
        <v>4846</v>
      </c>
      <c r="AE1325" s="1">
        <v>41845.943379629629</v>
      </c>
    </row>
    <row r="1326" spans="1:31" x14ac:dyDescent="0.15">
      <c r="A1326">
        <v>1325</v>
      </c>
      <c r="B1326">
        <v>175</v>
      </c>
      <c r="C1326">
        <v>5745</v>
      </c>
      <c r="D1326" t="s">
        <v>4822</v>
      </c>
      <c r="E1326" t="s">
        <v>4823</v>
      </c>
      <c r="F1326" t="s">
        <v>36</v>
      </c>
      <c r="I1326" t="s">
        <v>5</v>
      </c>
      <c r="K1326" t="s">
        <v>5</v>
      </c>
      <c r="N1326" t="s">
        <v>7</v>
      </c>
      <c r="Q1326">
        <v>0</v>
      </c>
      <c r="S1326">
        <v>-1</v>
      </c>
      <c r="T1326" t="s">
        <v>5</v>
      </c>
      <c r="U1326">
        <v>-1</v>
      </c>
      <c r="V1326">
        <v>-1</v>
      </c>
      <c r="W1326">
        <v>6.3387000000000002</v>
      </c>
      <c r="Z1326">
        <v>-1</v>
      </c>
      <c r="AA1326" t="s">
        <v>11</v>
      </c>
      <c r="AC1326" t="s">
        <v>38</v>
      </c>
      <c r="AD1326" t="s">
        <v>52</v>
      </c>
      <c r="AE1326" s="1">
        <v>41845.943391203706</v>
      </c>
    </row>
    <row r="1327" spans="1:31" x14ac:dyDescent="0.15">
      <c r="A1327">
        <v>1326</v>
      </c>
      <c r="B1327">
        <v>175</v>
      </c>
      <c r="C1327">
        <v>5745</v>
      </c>
      <c r="D1327" t="s">
        <v>4822</v>
      </c>
      <c r="E1327" t="s">
        <v>4823</v>
      </c>
      <c r="F1327" t="s">
        <v>40</v>
      </c>
      <c r="G1327" t="s">
        <v>4847</v>
      </c>
      <c r="H1327" t="s">
        <v>4848</v>
      </c>
      <c r="I1327" t="s">
        <v>5</v>
      </c>
      <c r="K1327" t="s">
        <v>5</v>
      </c>
      <c r="N1327" t="s">
        <v>7</v>
      </c>
      <c r="O1327" t="s">
        <v>4849</v>
      </c>
      <c r="P1327" t="s">
        <v>4850</v>
      </c>
      <c r="Q1327">
        <v>1</v>
      </c>
      <c r="R1327" t="s">
        <v>4851</v>
      </c>
      <c r="S1327">
        <v>50</v>
      </c>
      <c r="T1327" t="s">
        <v>5</v>
      </c>
      <c r="U1327">
        <v>-1</v>
      </c>
      <c r="V1327">
        <v>-1</v>
      </c>
      <c r="W1327">
        <v>6.3387000000000002</v>
      </c>
      <c r="Y1327" t="s">
        <v>4852</v>
      </c>
      <c r="Z1327">
        <v>300</v>
      </c>
      <c r="AA1327" t="s">
        <v>11</v>
      </c>
      <c r="AC1327" t="s">
        <v>4853</v>
      </c>
      <c r="AD1327" t="s">
        <v>4854</v>
      </c>
      <c r="AE1327" s="1">
        <v>41845.943437499998</v>
      </c>
    </row>
    <row r="1328" spans="1:31" x14ac:dyDescent="0.15">
      <c r="A1328">
        <v>1327</v>
      </c>
      <c r="B1328">
        <v>175</v>
      </c>
      <c r="C1328">
        <v>5745</v>
      </c>
      <c r="D1328" t="s">
        <v>4822</v>
      </c>
      <c r="E1328" t="s">
        <v>4823</v>
      </c>
      <c r="F1328" t="s">
        <v>49</v>
      </c>
      <c r="G1328" t="s">
        <v>4832</v>
      </c>
      <c r="H1328" t="s">
        <v>4833</v>
      </c>
      <c r="I1328" t="s">
        <v>5</v>
      </c>
      <c r="K1328" t="s">
        <v>5</v>
      </c>
      <c r="N1328" t="s">
        <v>7</v>
      </c>
      <c r="P1328" t="s">
        <v>4834</v>
      </c>
      <c r="Q1328">
        <v>2</v>
      </c>
      <c r="T1328" t="s">
        <v>5</v>
      </c>
      <c r="U1328">
        <v>-1</v>
      </c>
      <c r="V1328">
        <v>-1</v>
      </c>
      <c r="W1328">
        <v>6.3387000000000002</v>
      </c>
      <c r="X1328" t="s">
        <v>4828</v>
      </c>
      <c r="Y1328" t="s">
        <v>4835</v>
      </c>
      <c r="Z1328">
        <v>38870</v>
      </c>
      <c r="AA1328" t="s">
        <v>11</v>
      </c>
      <c r="AC1328" t="s">
        <v>4855</v>
      </c>
      <c r="AD1328" t="s">
        <v>4856</v>
      </c>
      <c r="AE1328" s="1">
        <v>41845.943460648145</v>
      </c>
    </row>
    <row r="1329" spans="1:31" x14ac:dyDescent="0.15">
      <c r="A1329">
        <v>1328</v>
      </c>
      <c r="B1329">
        <v>175</v>
      </c>
      <c r="C1329">
        <v>5745</v>
      </c>
      <c r="D1329" t="s">
        <v>4822</v>
      </c>
      <c r="E1329" t="s">
        <v>4823</v>
      </c>
      <c r="F1329" t="s">
        <v>51</v>
      </c>
      <c r="G1329" t="s">
        <v>4824</v>
      </c>
      <c r="H1329" t="s">
        <v>4825</v>
      </c>
      <c r="I1329" t="s">
        <v>5</v>
      </c>
      <c r="K1329" t="s">
        <v>5</v>
      </c>
      <c r="N1329" t="s">
        <v>7</v>
      </c>
      <c r="P1329" t="s">
        <v>4826</v>
      </c>
      <c r="Q1329">
        <v>3</v>
      </c>
      <c r="S1329">
        <v>-1</v>
      </c>
      <c r="T1329" t="s">
        <v>5</v>
      </c>
      <c r="U1329">
        <v>-1</v>
      </c>
      <c r="V1329">
        <v>-1</v>
      </c>
      <c r="W1329">
        <v>6.3387000000000002</v>
      </c>
      <c r="Y1329" t="s">
        <v>4829</v>
      </c>
      <c r="Z1329">
        <v>-1</v>
      </c>
      <c r="AA1329" t="s">
        <v>11</v>
      </c>
      <c r="AC1329" t="s">
        <v>4857</v>
      </c>
      <c r="AD1329" t="s">
        <v>4858</v>
      </c>
      <c r="AE1329" s="1">
        <v>41845.943472222221</v>
      </c>
    </row>
    <row r="1330" spans="1:31" x14ac:dyDescent="0.15">
      <c r="A1330">
        <v>1329</v>
      </c>
      <c r="B1330">
        <v>175</v>
      </c>
      <c r="C1330">
        <v>5745</v>
      </c>
      <c r="D1330" t="s">
        <v>4822</v>
      </c>
      <c r="E1330" t="s">
        <v>4823</v>
      </c>
      <c r="F1330" t="s">
        <v>53</v>
      </c>
      <c r="I1330" t="s">
        <v>5</v>
      </c>
      <c r="K1330" t="s">
        <v>5</v>
      </c>
      <c r="N1330" t="s">
        <v>7</v>
      </c>
      <c r="Q1330">
        <v>0</v>
      </c>
      <c r="S1330">
        <v>-1</v>
      </c>
      <c r="T1330" t="s">
        <v>5</v>
      </c>
      <c r="U1330">
        <v>-1</v>
      </c>
      <c r="V1330">
        <v>-1</v>
      </c>
      <c r="W1330">
        <v>6.3387000000000002</v>
      </c>
      <c r="Z1330">
        <v>-1</v>
      </c>
      <c r="AA1330" t="s">
        <v>11</v>
      </c>
      <c r="AC1330" t="s">
        <v>38</v>
      </c>
      <c r="AD1330" t="s">
        <v>52</v>
      </c>
      <c r="AE1330" s="1">
        <v>41845.943495370368</v>
      </c>
    </row>
    <row r="1331" spans="1:31" x14ac:dyDescent="0.15">
      <c r="A1331">
        <v>1330</v>
      </c>
      <c r="B1331">
        <v>175</v>
      </c>
      <c r="C1331">
        <v>5745</v>
      </c>
      <c r="D1331" t="s">
        <v>4822</v>
      </c>
      <c r="E1331" t="s">
        <v>4823</v>
      </c>
      <c r="F1331" t="s">
        <v>54</v>
      </c>
      <c r="I1331" t="s">
        <v>5</v>
      </c>
      <c r="K1331" t="s">
        <v>5</v>
      </c>
      <c r="N1331" t="s">
        <v>7</v>
      </c>
      <c r="Q1331">
        <v>0</v>
      </c>
      <c r="S1331">
        <v>-1</v>
      </c>
      <c r="T1331" t="s">
        <v>5</v>
      </c>
      <c r="U1331">
        <v>-1</v>
      </c>
      <c r="V1331">
        <v>-1</v>
      </c>
      <c r="W1331">
        <v>6.3387000000000002</v>
      </c>
      <c r="Z1331">
        <v>-1</v>
      </c>
      <c r="AA1331" t="s">
        <v>11</v>
      </c>
      <c r="AC1331" t="s">
        <v>38</v>
      </c>
      <c r="AD1331" t="s">
        <v>52</v>
      </c>
      <c r="AE1331" s="1">
        <v>41845.943506944444</v>
      </c>
    </row>
    <row r="1332" spans="1:31" x14ac:dyDescent="0.15">
      <c r="A1332">
        <v>1331</v>
      </c>
      <c r="B1332">
        <v>175</v>
      </c>
      <c r="C1332">
        <v>1958</v>
      </c>
      <c r="D1332" t="s">
        <v>4859</v>
      </c>
      <c r="E1332" t="s">
        <v>4860</v>
      </c>
      <c r="F1332" t="s">
        <v>2</v>
      </c>
      <c r="G1332" t="s">
        <v>4861</v>
      </c>
      <c r="H1332" t="s">
        <v>4862</v>
      </c>
      <c r="I1332" t="s">
        <v>5</v>
      </c>
      <c r="K1332" t="s">
        <v>6</v>
      </c>
      <c r="L1332" t="s">
        <v>4863</v>
      </c>
      <c r="N1332" t="s">
        <v>7</v>
      </c>
      <c r="O1332" t="s">
        <v>4864</v>
      </c>
      <c r="P1332" t="s">
        <v>4865</v>
      </c>
      <c r="Q1332">
        <v>54</v>
      </c>
      <c r="S1332">
        <v>-1</v>
      </c>
      <c r="T1332" t="s">
        <v>3808</v>
      </c>
      <c r="U1332">
        <v>-1</v>
      </c>
      <c r="V1332">
        <v>-1</v>
      </c>
      <c r="W1332">
        <v>6.3387000000000002</v>
      </c>
      <c r="X1332" t="s">
        <v>4866</v>
      </c>
      <c r="Y1332" t="s">
        <v>4867</v>
      </c>
      <c r="Z1332">
        <v>20170</v>
      </c>
      <c r="AA1332" t="s">
        <v>11</v>
      </c>
      <c r="AC1332" t="s">
        <v>4868</v>
      </c>
      <c r="AD1332" t="s">
        <v>4869</v>
      </c>
      <c r="AE1332" s="1">
        <v>41845.943611111114</v>
      </c>
    </row>
    <row r="1333" spans="1:31" x14ac:dyDescent="0.15">
      <c r="A1333">
        <v>1332</v>
      </c>
      <c r="B1333">
        <v>175</v>
      </c>
      <c r="C1333">
        <v>1958</v>
      </c>
      <c r="D1333" t="s">
        <v>4859</v>
      </c>
      <c r="E1333" t="s">
        <v>4860</v>
      </c>
      <c r="F1333" t="s">
        <v>14</v>
      </c>
      <c r="G1333" t="s">
        <v>4870</v>
      </c>
      <c r="H1333" t="s">
        <v>4871</v>
      </c>
      <c r="I1333" t="s">
        <v>5</v>
      </c>
      <c r="K1333" t="s">
        <v>17</v>
      </c>
      <c r="L1333" t="s">
        <v>1608</v>
      </c>
      <c r="N1333" t="s">
        <v>7</v>
      </c>
      <c r="O1333" t="s">
        <v>4872</v>
      </c>
      <c r="P1333" t="s">
        <v>4873</v>
      </c>
      <c r="Q1333">
        <v>55</v>
      </c>
      <c r="R1333" t="s">
        <v>4874</v>
      </c>
      <c r="S1333">
        <v>-1</v>
      </c>
      <c r="T1333" t="s">
        <v>5</v>
      </c>
      <c r="U1333">
        <v>-1</v>
      </c>
      <c r="V1333">
        <v>-1</v>
      </c>
      <c r="W1333">
        <v>6.3387000000000002</v>
      </c>
      <c r="X1333" t="s">
        <v>4866</v>
      </c>
      <c r="Y1333" t="s">
        <v>4875</v>
      </c>
      <c r="Z1333">
        <v>16432</v>
      </c>
      <c r="AA1333" t="s">
        <v>11</v>
      </c>
      <c r="AC1333" t="s">
        <v>4876</v>
      </c>
      <c r="AD1333" t="s">
        <v>4877</v>
      </c>
      <c r="AE1333" s="1">
        <v>41845.943680555552</v>
      </c>
    </row>
    <row r="1334" spans="1:31" x14ac:dyDescent="0.15">
      <c r="A1334">
        <v>1333</v>
      </c>
      <c r="B1334">
        <v>175</v>
      </c>
      <c r="C1334">
        <v>1958</v>
      </c>
      <c r="D1334" t="s">
        <v>4859</v>
      </c>
      <c r="E1334" t="s">
        <v>4860</v>
      </c>
      <c r="F1334" t="s">
        <v>24</v>
      </c>
      <c r="G1334" t="s">
        <v>4870</v>
      </c>
      <c r="H1334" t="s">
        <v>4871</v>
      </c>
      <c r="I1334" t="s">
        <v>5</v>
      </c>
      <c r="K1334" t="s">
        <v>17</v>
      </c>
      <c r="L1334" t="s">
        <v>1608</v>
      </c>
      <c r="N1334" t="s">
        <v>7</v>
      </c>
      <c r="O1334" t="s">
        <v>4872</v>
      </c>
      <c r="P1334" t="s">
        <v>4873</v>
      </c>
      <c r="Q1334">
        <v>20</v>
      </c>
      <c r="R1334" t="s">
        <v>4874</v>
      </c>
      <c r="S1334">
        <v>-1</v>
      </c>
      <c r="T1334" t="s">
        <v>5</v>
      </c>
      <c r="U1334">
        <v>-1</v>
      </c>
      <c r="V1334">
        <v>-1</v>
      </c>
      <c r="W1334">
        <v>6.3387000000000002</v>
      </c>
      <c r="X1334" t="s">
        <v>4866</v>
      </c>
      <c r="Y1334" t="s">
        <v>4875</v>
      </c>
      <c r="Z1334">
        <v>16432</v>
      </c>
      <c r="AA1334" t="s">
        <v>11</v>
      </c>
      <c r="AC1334" t="s">
        <v>4878</v>
      </c>
      <c r="AD1334" t="s">
        <v>4879</v>
      </c>
      <c r="AE1334" s="1">
        <v>41845.943715277775</v>
      </c>
    </row>
    <row r="1335" spans="1:31" x14ac:dyDescent="0.15">
      <c r="A1335">
        <v>1334</v>
      </c>
      <c r="B1335">
        <v>175</v>
      </c>
      <c r="C1335">
        <v>1958</v>
      </c>
      <c r="D1335" t="s">
        <v>4859</v>
      </c>
      <c r="E1335" t="s">
        <v>4860</v>
      </c>
      <c r="F1335" t="s">
        <v>27</v>
      </c>
      <c r="G1335" t="s">
        <v>4880</v>
      </c>
      <c r="I1335" t="s">
        <v>5</v>
      </c>
      <c r="K1335" t="s">
        <v>17</v>
      </c>
      <c r="M1335" t="s">
        <v>5</v>
      </c>
      <c r="N1335" t="s">
        <v>7</v>
      </c>
      <c r="P1335" t="s">
        <v>4881</v>
      </c>
      <c r="Q1335">
        <v>1</v>
      </c>
      <c r="R1335" t="s">
        <v>4882</v>
      </c>
      <c r="S1335">
        <v>-1</v>
      </c>
      <c r="T1335" t="s">
        <v>4883</v>
      </c>
      <c r="U1335">
        <v>-1</v>
      </c>
      <c r="V1335">
        <v>-1</v>
      </c>
      <c r="W1335">
        <v>6.3387000000000002</v>
      </c>
      <c r="Z1335">
        <v>53550</v>
      </c>
      <c r="AA1335" t="s">
        <v>11</v>
      </c>
      <c r="AC1335" t="s">
        <v>4884</v>
      </c>
      <c r="AD1335" t="s">
        <v>4885</v>
      </c>
      <c r="AE1335" s="1">
        <v>41845.943726851852</v>
      </c>
    </row>
    <row r="1336" spans="1:31" x14ac:dyDescent="0.15">
      <c r="A1336">
        <v>1335</v>
      </c>
      <c r="B1336">
        <v>175</v>
      </c>
      <c r="C1336">
        <v>1958</v>
      </c>
      <c r="D1336" t="s">
        <v>4859</v>
      </c>
      <c r="E1336" t="s">
        <v>4860</v>
      </c>
      <c r="F1336" t="s">
        <v>36</v>
      </c>
      <c r="G1336" t="s">
        <v>4861</v>
      </c>
      <c r="H1336" t="s">
        <v>4862</v>
      </c>
      <c r="I1336" t="s">
        <v>5</v>
      </c>
      <c r="K1336" t="s">
        <v>6</v>
      </c>
      <c r="L1336" t="s">
        <v>4886</v>
      </c>
      <c r="N1336" t="s">
        <v>7</v>
      </c>
      <c r="O1336" t="s">
        <v>4864</v>
      </c>
      <c r="P1336" t="s">
        <v>4865</v>
      </c>
      <c r="Q1336">
        <v>29</v>
      </c>
      <c r="S1336">
        <v>-1</v>
      </c>
      <c r="T1336" t="s">
        <v>3808</v>
      </c>
      <c r="U1336">
        <v>-1</v>
      </c>
      <c r="V1336">
        <v>-1</v>
      </c>
      <c r="W1336">
        <v>6.3387000000000002</v>
      </c>
      <c r="X1336" t="s">
        <v>4866</v>
      </c>
      <c r="Y1336" t="s">
        <v>4867</v>
      </c>
      <c r="Z1336">
        <v>20170</v>
      </c>
      <c r="AA1336" t="s">
        <v>11</v>
      </c>
      <c r="AC1336" t="s">
        <v>4887</v>
      </c>
      <c r="AD1336" t="s">
        <v>4888</v>
      </c>
      <c r="AE1336" s="1">
        <v>41845.943773148145</v>
      </c>
    </row>
    <row r="1337" spans="1:31" x14ac:dyDescent="0.15">
      <c r="A1337">
        <v>1336</v>
      </c>
      <c r="B1337">
        <v>175</v>
      </c>
      <c r="C1337">
        <v>1958</v>
      </c>
      <c r="D1337" t="s">
        <v>4859</v>
      </c>
      <c r="E1337" t="s">
        <v>4860</v>
      </c>
      <c r="F1337" t="s">
        <v>40</v>
      </c>
      <c r="G1337" t="s">
        <v>4889</v>
      </c>
      <c r="H1337" t="s">
        <v>4862</v>
      </c>
      <c r="I1337" t="s">
        <v>5</v>
      </c>
      <c r="K1337" t="s">
        <v>5</v>
      </c>
      <c r="N1337" t="s">
        <v>7</v>
      </c>
      <c r="P1337" t="s">
        <v>4890</v>
      </c>
      <c r="Q1337">
        <v>1</v>
      </c>
      <c r="S1337">
        <v>-1</v>
      </c>
      <c r="T1337" t="s">
        <v>5</v>
      </c>
      <c r="U1337">
        <v>-1</v>
      </c>
      <c r="V1337">
        <v>-1</v>
      </c>
      <c r="W1337">
        <v>6.3387000000000002</v>
      </c>
      <c r="Y1337" t="s">
        <v>4891</v>
      </c>
      <c r="Z1337">
        <v>-1</v>
      </c>
      <c r="AA1337" t="s">
        <v>11</v>
      </c>
      <c r="AC1337" t="s">
        <v>4892</v>
      </c>
      <c r="AD1337" t="s">
        <v>4893</v>
      </c>
      <c r="AE1337" s="1">
        <v>41845.943784722222</v>
      </c>
    </row>
    <row r="1338" spans="1:31" x14ac:dyDescent="0.15">
      <c r="A1338">
        <v>1337</v>
      </c>
      <c r="B1338">
        <v>175</v>
      </c>
      <c r="C1338">
        <v>1958</v>
      </c>
      <c r="D1338" t="s">
        <v>4859</v>
      </c>
      <c r="E1338" t="s">
        <v>4860</v>
      </c>
      <c r="F1338" t="s">
        <v>49</v>
      </c>
      <c r="G1338" t="s">
        <v>4870</v>
      </c>
      <c r="H1338" t="s">
        <v>4871</v>
      </c>
      <c r="I1338" t="s">
        <v>5</v>
      </c>
      <c r="K1338" t="s">
        <v>5</v>
      </c>
      <c r="N1338" t="s">
        <v>7</v>
      </c>
      <c r="O1338" t="s">
        <v>4872</v>
      </c>
      <c r="P1338" t="s">
        <v>4873</v>
      </c>
      <c r="Q1338">
        <v>73</v>
      </c>
      <c r="T1338" t="s">
        <v>5</v>
      </c>
      <c r="U1338">
        <v>-1</v>
      </c>
      <c r="V1338">
        <v>-1</v>
      </c>
      <c r="W1338">
        <v>6.3387000000000002</v>
      </c>
      <c r="X1338" t="s">
        <v>4866</v>
      </c>
      <c r="Y1338" t="s">
        <v>4875</v>
      </c>
      <c r="Z1338">
        <v>16432</v>
      </c>
      <c r="AA1338" t="s">
        <v>11</v>
      </c>
      <c r="AC1338" t="s">
        <v>4894</v>
      </c>
      <c r="AD1338" t="s">
        <v>4895</v>
      </c>
      <c r="AE1338" s="1">
        <v>41845.943831018521</v>
      </c>
    </row>
    <row r="1339" spans="1:31" x14ac:dyDescent="0.15">
      <c r="A1339">
        <v>1338</v>
      </c>
      <c r="B1339">
        <v>175</v>
      </c>
      <c r="C1339">
        <v>1958</v>
      </c>
      <c r="D1339" t="s">
        <v>4859</v>
      </c>
      <c r="E1339" t="s">
        <v>4860</v>
      </c>
      <c r="F1339" t="s">
        <v>51</v>
      </c>
      <c r="G1339" t="s">
        <v>4861</v>
      </c>
      <c r="H1339" t="s">
        <v>4862</v>
      </c>
      <c r="I1339" t="s">
        <v>5</v>
      </c>
      <c r="K1339" t="s">
        <v>5</v>
      </c>
      <c r="N1339" t="s">
        <v>7</v>
      </c>
      <c r="O1339" t="s">
        <v>4864</v>
      </c>
      <c r="P1339" t="s">
        <v>4865</v>
      </c>
      <c r="Q1339">
        <v>7</v>
      </c>
      <c r="S1339">
        <v>-1</v>
      </c>
      <c r="T1339" t="s">
        <v>5</v>
      </c>
      <c r="U1339">
        <v>-1</v>
      </c>
      <c r="V1339">
        <v>-1</v>
      </c>
      <c r="W1339">
        <v>6.3387000000000002</v>
      </c>
      <c r="Y1339" t="s">
        <v>4867</v>
      </c>
      <c r="Z1339">
        <v>-1</v>
      </c>
      <c r="AA1339" t="s">
        <v>11</v>
      </c>
      <c r="AC1339" t="s">
        <v>4896</v>
      </c>
      <c r="AD1339" t="s">
        <v>4897</v>
      </c>
      <c r="AE1339" s="1">
        <v>41845.943854166668</v>
      </c>
    </row>
    <row r="1340" spans="1:31" x14ac:dyDescent="0.15">
      <c r="A1340">
        <v>1339</v>
      </c>
      <c r="B1340">
        <v>175</v>
      </c>
      <c r="C1340">
        <v>1958</v>
      </c>
      <c r="D1340" t="s">
        <v>4859</v>
      </c>
      <c r="E1340" t="s">
        <v>4860</v>
      </c>
      <c r="F1340" t="s">
        <v>53</v>
      </c>
      <c r="I1340" t="s">
        <v>5</v>
      </c>
      <c r="K1340" t="s">
        <v>5</v>
      </c>
      <c r="N1340" t="s">
        <v>7</v>
      </c>
      <c r="Q1340">
        <v>0</v>
      </c>
      <c r="S1340">
        <v>-1</v>
      </c>
      <c r="T1340" t="s">
        <v>5</v>
      </c>
      <c r="U1340">
        <v>-1</v>
      </c>
      <c r="V1340">
        <v>-1</v>
      </c>
      <c r="W1340">
        <v>6.3387000000000002</v>
      </c>
      <c r="Z1340">
        <v>-1</v>
      </c>
      <c r="AA1340" t="s">
        <v>11</v>
      </c>
      <c r="AC1340" t="s">
        <v>38</v>
      </c>
      <c r="AD1340" t="s">
        <v>52</v>
      </c>
      <c r="AE1340" s="1">
        <v>41845.943865740737</v>
      </c>
    </row>
    <row r="1341" spans="1:31" x14ac:dyDescent="0.15">
      <c r="A1341">
        <v>1340</v>
      </c>
      <c r="B1341">
        <v>175</v>
      </c>
      <c r="C1341">
        <v>1958</v>
      </c>
      <c r="D1341" t="s">
        <v>4859</v>
      </c>
      <c r="E1341" t="s">
        <v>4860</v>
      </c>
      <c r="F1341" t="s">
        <v>54</v>
      </c>
      <c r="I1341" t="s">
        <v>5</v>
      </c>
      <c r="K1341" t="s">
        <v>5</v>
      </c>
      <c r="N1341" t="s">
        <v>7</v>
      </c>
      <c r="Q1341">
        <v>0</v>
      </c>
      <c r="S1341">
        <v>-1</v>
      </c>
      <c r="T1341" t="s">
        <v>5</v>
      </c>
      <c r="U1341">
        <v>-1</v>
      </c>
      <c r="V1341">
        <v>-1</v>
      </c>
      <c r="W1341">
        <v>6.3387000000000002</v>
      </c>
      <c r="Z1341">
        <v>-1</v>
      </c>
      <c r="AA1341" t="s">
        <v>11</v>
      </c>
      <c r="AC1341" t="s">
        <v>38</v>
      </c>
      <c r="AD1341" t="s">
        <v>52</v>
      </c>
      <c r="AE1341" s="1">
        <v>41845.943877314814</v>
      </c>
    </row>
    <row r="1342" spans="1:31" x14ac:dyDescent="0.15">
      <c r="A1342">
        <v>1341</v>
      </c>
      <c r="B1342">
        <v>175</v>
      </c>
      <c r="C1342">
        <v>5193</v>
      </c>
      <c r="D1342" t="s">
        <v>4898</v>
      </c>
      <c r="E1342" t="s">
        <v>4899</v>
      </c>
      <c r="F1342" t="s">
        <v>2</v>
      </c>
      <c r="G1342" t="s">
        <v>4900</v>
      </c>
      <c r="H1342" t="s">
        <v>4901</v>
      </c>
      <c r="I1342" t="s">
        <v>5</v>
      </c>
      <c r="K1342" t="s">
        <v>6</v>
      </c>
      <c r="L1342" t="s">
        <v>4902</v>
      </c>
      <c r="N1342" t="s">
        <v>7</v>
      </c>
      <c r="O1342" t="s">
        <v>4903</v>
      </c>
      <c r="P1342" t="s">
        <v>4904</v>
      </c>
      <c r="Q1342">
        <v>113</v>
      </c>
      <c r="R1342" t="s">
        <v>4905</v>
      </c>
      <c r="S1342">
        <v>65</v>
      </c>
      <c r="T1342" t="s">
        <v>4227</v>
      </c>
      <c r="U1342">
        <v>-1</v>
      </c>
      <c r="V1342">
        <v>-1</v>
      </c>
      <c r="W1342">
        <v>6.3387000000000002</v>
      </c>
      <c r="X1342" t="s">
        <v>4906</v>
      </c>
      <c r="Y1342" t="s">
        <v>4907</v>
      </c>
      <c r="Z1342">
        <v>26444</v>
      </c>
      <c r="AA1342" t="s">
        <v>11</v>
      </c>
      <c r="AC1342" t="s">
        <v>4908</v>
      </c>
      <c r="AD1342" t="s">
        <v>4909</v>
      </c>
      <c r="AE1342" s="1">
        <v>41845.944039351853</v>
      </c>
    </row>
    <row r="1343" spans="1:31" x14ac:dyDescent="0.15">
      <c r="A1343">
        <v>1342</v>
      </c>
      <c r="B1343">
        <v>175</v>
      </c>
      <c r="C1343">
        <v>5193</v>
      </c>
      <c r="D1343" t="s">
        <v>4898</v>
      </c>
      <c r="E1343" t="s">
        <v>4899</v>
      </c>
      <c r="F1343" t="s">
        <v>14</v>
      </c>
      <c r="G1343" t="s">
        <v>4910</v>
      </c>
      <c r="H1343" t="s">
        <v>4911</v>
      </c>
      <c r="I1343" t="s">
        <v>5</v>
      </c>
      <c r="K1343" t="s">
        <v>17</v>
      </c>
      <c r="L1343" t="s">
        <v>4912</v>
      </c>
      <c r="N1343" t="s">
        <v>7</v>
      </c>
      <c r="P1343" t="s">
        <v>4913</v>
      </c>
      <c r="Q1343">
        <v>41</v>
      </c>
      <c r="R1343" t="s">
        <v>4914</v>
      </c>
      <c r="S1343">
        <v>65</v>
      </c>
      <c r="T1343" t="s">
        <v>2045</v>
      </c>
      <c r="U1343">
        <v>-1</v>
      </c>
      <c r="V1343">
        <v>-1</v>
      </c>
      <c r="W1343">
        <v>6.3387000000000002</v>
      </c>
      <c r="X1343" t="s">
        <v>4915</v>
      </c>
      <c r="Y1343" t="s">
        <v>4916</v>
      </c>
      <c r="Z1343">
        <v>23606</v>
      </c>
      <c r="AA1343" t="s">
        <v>11</v>
      </c>
      <c r="AC1343" t="s">
        <v>4917</v>
      </c>
      <c r="AD1343" t="s">
        <v>4918</v>
      </c>
      <c r="AE1343" s="1">
        <v>41845.944085648145</v>
      </c>
    </row>
    <row r="1344" spans="1:31" x14ac:dyDescent="0.15">
      <c r="A1344">
        <v>1343</v>
      </c>
      <c r="B1344">
        <v>175</v>
      </c>
      <c r="C1344">
        <v>5193</v>
      </c>
      <c r="D1344" t="s">
        <v>4898</v>
      </c>
      <c r="E1344" t="s">
        <v>4899</v>
      </c>
      <c r="F1344" t="s">
        <v>24</v>
      </c>
      <c r="G1344" t="s">
        <v>4910</v>
      </c>
      <c r="H1344" t="s">
        <v>4911</v>
      </c>
      <c r="I1344" t="s">
        <v>5</v>
      </c>
      <c r="K1344" t="s">
        <v>17</v>
      </c>
      <c r="L1344" t="s">
        <v>4912</v>
      </c>
      <c r="N1344" t="s">
        <v>7</v>
      </c>
      <c r="P1344" t="s">
        <v>4913</v>
      </c>
      <c r="Q1344">
        <v>26</v>
      </c>
      <c r="R1344" t="s">
        <v>4914</v>
      </c>
      <c r="S1344">
        <v>65</v>
      </c>
      <c r="T1344" t="s">
        <v>2045</v>
      </c>
      <c r="U1344">
        <v>-1</v>
      </c>
      <c r="V1344">
        <v>-1</v>
      </c>
      <c r="W1344">
        <v>6.3387000000000002</v>
      </c>
      <c r="X1344" t="s">
        <v>4915</v>
      </c>
      <c r="Y1344" t="s">
        <v>4916</v>
      </c>
      <c r="Z1344">
        <v>23606</v>
      </c>
      <c r="AA1344" t="s">
        <v>11</v>
      </c>
      <c r="AC1344" t="s">
        <v>4919</v>
      </c>
      <c r="AD1344" t="s">
        <v>4920</v>
      </c>
      <c r="AE1344" s="1">
        <v>41845.944108796299</v>
      </c>
    </row>
    <row r="1345" spans="1:31" x14ac:dyDescent="0.15">
      <c r="A1345">
        <v>1344</v>
      </c>
      <c r="B1345">
        <v>175</v>
      </c>
      <c r="C1345">
        <v>5193</v>
      </c>
      <c r="D1345" t="s">
        <v>4898</v>
      </c>
      <c r="E1345" t="s">
        <v>4899</v>
      </c>
      <c r="F1345" t="s">
        <v>27</v>
      </c>
      <c r="G1345" t="s">
        <v>4921</v>
      </c>
      <c r="I1345" t="s">
        <v>5</v>
      </c>
      <c r="K1345" t="s">
        <v>17</v>
      </c>
      <c r="L1345" t="s">
        <v>4922</v>
      </c>
      <c r="M1345" t="s">
        <v>5</v>
      </c>
      <c r="N1345" t="s">
        <v>7</v>
      </c>
      <c r="O1345" t="s">
        <v>4923</v>
      </c>
      <c r="P1345" t="s">
        <v>4924</v>
      </c>
      <c r="Q1345">
        <v>1</v>
      </c>
      <c r="R1345" t="s">
        <v>4925</v>
      </c>
      <c r="S1345">
        <v>65</v>
      </c>
      <c r="T1345" t="s">
        <v>80</v>
      </c>
      <c r="U1345">
        <v>-1</v>
      </c>
      <c r="V1345">
        <v>-1</v>
      </c>
      <c r="W1345">
        <v>6.3387000000000002</v>
      </c>
      <c r="Y1345" t="s">
        <v>4926</v>
      </c>
      <c r="Z1345">
        <v>35630</v>
      </c>
      <c r="AA1345" t="s">
        <v>11</v>
      </c>
      <c r="AB1345" t="s">
        <v>2403</v>
      </c>
      <c r="AC1345" t="s">
        <v>4927</v>
      </c>
      <c r="AD1345" t="s">
        <v>4928</v>
      </c>
      <c r="AE1345" s="1">
        <v>41845.944131944445</v>
      </c>
    </row>
    <row r="1346" spans="1:31" x14ac:dyDescent="0.15">
      <c r="A1346">
        <v>1345</v>
      </c>
      <c r="B1346">
        <v>175</v>
      </c>
      <c r="C1346">
        <v>5193</v>
      </c>
      <c r="D1346" t="s">
        <v>4898</v>
      </c>
      <c r="E1346" t="s">
        <v>4899</v>
      </c>
      <c r="F1346" t="s">
        <v>36</v>
      </c>
      <c r="I1346" t="s">
        <v>5</v>
      </c>
      <c r="K1346" t="s">
        <v>5</v>
      </c>
      <c r="N1346" t="s">
        <v>7</v>
      </c>
      <c r="Q1346">
        <v>0</v>
      </c>
      <c r="S1346">
        <v>-1</v>
      </c>
      <c r="T1346" t="s">
        <v>5</v>
      </c>
      <c r="U1346">
        <v>-1</v>
      </c>
      <c r="V1346">
        <v>-1</v>
      </c>
      <c r="W1346">
        <v>6.3387000000000002</v>
      </c>
      <c r="Z1346">
        <v>-1</v>
      </c>
      <c r="AA1346" t="s">
        <v>11</v>
      </c>
      <c r="AC1346" t="s">
        <v>38</v>
      </c>
      <c r="AD1346" t="s">
        <v>52</v>
      </c>
      <c r="AE1346" s="1">
        <v>41845.944143518522</v>
      </c>
    </row>
    <row r="1347" spans="1:31" x14ac:dyDescent="0.15">
      <c r="A1347">
        <v>1346</v>
      </c>
      <c r="B1347">
        <v>175</v>
      </c>
      <c r="C1347">
        <v>5193</v>
      </c>
      <c r="D1347" t="s">
        <v>4898</v>
      </c>
      <c r="E1347" t="s">
        <v>4899</v>
      </c>
      <c r="F1347" t="s">
        <v>40</v>
      </c>
      <c r="I1347" t="s">
        <v>5</v>
      </c>
      <c r="K1347" t="s">
        <v>5</v>
      </c>
      <c r="N1347" t="s">
        <v>7</v>
      </c>
      <c r="Q1347">
        <v>0</v>
      </c>
      <c r="S1347">
        <v>-1</v>
      </c>
      <c r="T1347" t="s">
        <v>5</v>
      </c>
      <c r="U1347">
        <v>-1</v>
      </c>
      <c r="V1347">
        <v>-1</v>
      </c>
      <c r="W1347">
        <v>6.3387000000000002</v>
      </c>
      <c r="Z1347">
        <v>-1</v>
      </c>
      <c r="AA1347" t="s">
        <v>11</v>
      </c>
      <c r="AC1347" t="s">
        <v>38</v>
      </c>
      <c r="AD1347" t="s">
        <v>52</v>
      </c>
      <c r="AE1347" s="1">
        <v>41845.944143518522</v>
      </c>
    </row>
    <row r="1348" spans="1:31" x14ac:dyDescent="0.15">
      <c r="A1348">
        <v>1347</v>
      </c>
      <c r="B1348">
        <v>175</v>
      </c>
      <c r="C1348">
        <v>5193</v>
      </c>
      <c r="D1348" t="s">
        <v>4898</v>
      </c>
      <c r="E1348" t="s">
        <v>4899</v>
      </c>
      <c r="F1348" t="s">
        <v>49</v>
      </c>
      <c r="G1348" t="s">
        <v>4910</v>
      </c>
      <c r="H1348" t="s">
        <v>4911</v>
      </c>
      <c r="I1348" t="s">
        <v>5</v>
      </c>
      <c r="K1348" t="s">
        <v>5</v>
      </c>
      <c r="N1348" t="s">
        <v>7</v>
      </c>
      <c r="P1348" t="s">
        <v>4913</v>
      </c>
      <c r="Q1348">
        <v>11</v>
      </c>
      <c r="T1348" t="s">
        <v>5</v>
      </c>
      <c r="U1348">
        <v>-1</v>
      </c>
      <c r="V1348">
        <v>-1</v>
      </c>
      <c r="W1348">
        <v>6.3387000000000002</v>
      </c>
      <c r="X1348" t="s">
        <v>4915</v>
      </c>
      <c r="Y1348" t="s">
        <v>4916</v>
      </c>
      <c r="Z1348">
        <v>23606</v>
      </c>
      <c r="AA1348" t="s">
        <v>11</v>
      </c>
      <c r="AC1348" t="s">
        <v>4929</v>
      </c>
      <c r="AD1348" t="s">
        <v>4930</v>
      </c>
      <c r="AE1348" s="1">
        <v>41845.944178240738</v>
      </c>
    </row>
    <row r="1349" spans="1:31" x14ac:dyDescent="0.15">
      <c r="A1349">
        <v>1348</v>
      </c>
      <c r="B1349">
        <v>175</v>
      </c>
      <c r="C1349">
        <v>5193</v>
      </c>
      <c r="D1349" t="s">
        <v>4898</v>
      </c>
      <c r="E1349" t="s">
        <v>4899</v>
      </c>
      <c r="F1349" t="s">
        <v>51</v>
      </c>
      <c r="G1349" t="s">
        <v>4900</v>
      </c>
      <c r="H1349" t="s">
        <v>4901</v>
      </c>
      <c r="I1349" t="s">
        <v>5</v>
      </c>
      <c r="K1349" t="s">
        <v>5</v>
      </c>
      <c r="N1349" t="s">
        <v>7</v>
      </c>
      <c r="O1349" t="s">
        <v>4903</v>
      </c>
      <c r="P1349" t="s">
        <v>4904</v>
      </c>
      <c r="Q1349">
        <v>6</v>
      </c>
      <c r="S1349">
        <v>-1</v>
      </c>
      <c r="T1349" t="s">
        <v>5</v>
      </c>
      <c r="U1349">
        <v>-1</v>
      </c>
      <c r="V1349">
        <v>-1</v>
      </c>
      <c r="W1349">
        <v>6.3387000000000002</v>
      </c>
      <c r="Y1349" t="s">
        <v>4907</v>
      </c>
      <c r="Z1349">
        <v>-1</v>
      </c>
      <c r="AA1349" t="s">
        <v>11</v>
      </c>
      <c r="AC1349" t="s">
        <v>4931</v>
      </c>
      <c r="AD1349" t="s">
        <v>4932</v>
      </c>
      <c r="AE1349" s="1">
        <v>41845.944201388891</v>
      </c>
    </row>
    <row r="1350" spans="1:31" x14ac:dyDescent="0.15">
      <c r="A1350">
        <v>1349</v>
      </c>
      <c r="B1350">
        <v>175</v>
      </c>
      <c r="C1350">
        <v>5193</v>
      </c>
      <c r="D1350" t="s">
        <v>4898</v>
      </c>
      <c r="E1350" t="s">
        <v>4899</v>
      </c>
      <c r="F1350" t="s">
        <v>53</v>
      </c>
      <c r="I1350" t="s">
        <v>5</v>
      </c>
      <c r="K1350" t="s">
        <v>5</v>
      </c>
      <c r="N1350" t="s">
        <v>7</v>
      </c>
      <c r="Q1350">
        <v>0</v>
      </c>
      <c r="S1350">
        <v>-1</v>
      </c>
      <c r="T1350" t="s">
        <v>5</v>
      </c>
      <c r="U1350">
        <v>-1</v>
      </c>
      <c r="V1350">
        <v>-1</v>
      </c>
      <c r="W1350">
        <v>6.3387000000000002</v>
      </c>
      <c r="Z1350">
        <v>-1</v>
      </c>
      <c r="AA1350" t="s">
        <v>11</v>
      </c>
      <c r="AC1350" t="s">
        <v>38</v>
      </c>
      <c r="AD1350" t="s">
        <v>52</v>
      </c>
      <c r="AE1350" s="1">
        <v>41845.944212962961</v>
      </c>
    </row>
    <row r="1351" spans="1:31" x14ac:dyDescent="0.15">
      <c r="A1351">
        <v>1350</v>
      </c>
      <c r="B1351">
        <v>175</v>
      </c>
      <c r="C1351">
        <v>5193</v>
      </c>
      <c r="D1351" t="s">
        <v>4898</v>
      </c>
      <c r="E1351" t="s">
        <v>4899</v>
      </c>
      <c r="F1351" t="s">
        <v>54</v>
      </c>
      <c r="I1351" t="s">
        <v>5</v>
      </c>
      <c r="K1351" t="s">
        <v>5</v>
      </c>
      <c r="N1351" t="s">
        <v>7</v>
      </c>
      <c r="Q1351">
        <v>0</v>
      </c>
      <c r="S1351">
        <v>-1</v>
      </c>
      <c r="T1351" t="s">
        <v>5</v>
      </c>
      <c r="U1351">
        <v>-1</v>
      </c>
      <c r="V1351">
        <v>-1</v>
      </c>
      <c r="W1351">
        <v>6.3387000000000002</v>
      </c>
      <c r="Z1351">
        <v>-1</v>
      </c>
      <c r="AA1351" t="s">
        <v>11</v>
      </c>
      <c r="AC1351" t="s">
        <v>38</v>
      </c>
      <c r="AD1351" t="s">
        <v>52</v>
      </c>
      <c r="AE1351" s="1">
        <v>41845.944224537037</v>
      </c>
    </row>
    <row r="1352" spans="1:31" x14ac:dyDescent="0.15">
      <c r="A1352">
        <v>1351</v>
      </c>
      <c r="B1352">
        <v>175</v>
      </c>
      <c r="C1352">
        <v>1925</v>
      </c>
      <c r="D1352" t="s">
        <v>4933</v>
      </c>
      <c r="E1352" t="s">
        <v>4934</v>
      </c>
      <c r="F1352" t="s">
        <v>2</v>
      </c>
      <c r="G1352" t="s">
        <v>4935</v>
      </c>
      <c r="H1352" t="s">
        <v>4936</v>
      </c>
      <c r="I1352" t="s">
        <v>5</v>
      </c>
      <c r="K1352" t="s">
        <v>6</v>
      </c>
      <c r="L1352" t="s">
        <v>446</v>
      </c>
      <c r="N1352" t="s">
        <v>7</v>
      </c>
      <c r="P1352" t="s">
        <v>4937</v>
      </c>
      <c r="Q1352">
        <v>117</v>
      </c>
      <c r="S1352">
        <v>-1</v>
      </c>
      <c r="T1352" t="s">
        <v>4938</v>
      </c>
      <c r="U1352">
        <v>-1</v>
      </c>
      <c r="V1352">
        <v>-1</v>
      </c>
      <c r="W1352">
        <v>6.3387000000000002</v>
      </c>
      <c r="X1352" t="s">
        <v>4939</v>
      </c>
      <c r="Y1352" t="s">
        <v>4940</v>
      </c>
      <c r="Z1352">
        <v>32200</v>
      </c>
      <c r="AA1352" t="s">
        <v>11</v>
      </c>
      <c r="AC1352" t="s">
        <v>4941</v>
      </c>
      <c r="AD1352" t="s">
        <v>4942</v>
      </c>
      <c r="AE1352" s="1">
        <v>41845.944351851853</v>
      </c>
    </row>
    <row r="1353" spans="1:31" x14ac:dyDescent="0.15">
      <c r="A1353">
        <v>1352</v>
      </c>
      <c r="B1353">
        <v>175</v>
      </c>
      <c r="C1353">
        <v>1925</v>
      </c>
      <c r="D1353" t="s">
        <v>4933</v>
      </c>
      <c r="E1353" t="s">
        <v>4934</v>
      </c>
      <c r="F1353" t="s">
        <v>14</v>
      </c>
      <c r="G1353" t="s">
        <v>4935</v>
      </c>
      <c r="H1353" t="s">
        <v>4943</v>
      </c>
      <c r="I1353" t="s">
        <v>5</v>
      </c>
      <c r="J1353" t="s">
        <v>1019</v>
      </c>
      <c r="K1353" t="s">
        <v>17</v>
      </c>
      <c r="L1353" t="s">
        <v>446</v>
      </c>
      <c r="N1353" t="s">
        <v>7</v>
      </c>
      <c r="P1353" t="s">
        <v>4937</v>
      </c>
      <c r="Q1353">
        <v>0</v>
      </c>
      <c r="R1353" t="s">
        <v>4944</v>
      </c>
      <c r="S1353">
        <v>-1</v>
      </c>
      <c r="T1353" t="s">
        <v>4945</v>
      </c>
      <c r="U1353">
        <v>-1</v>
      </c>
      <c r="V1353">
        <v>-1</v>
      </c>
      <c r="W1353">
        <v>6.3387000000000002</v>
      </c>
      <c r="X1353" t="s">
        <v>4939</v>
      </c>
      <c r="Y1353" t="s">
        <v>4940</v>
      </c>
      <c r="Z1353">
        <v>15660</v>
      </c>
      <c r="AA1353" t="s">
        <v>11</v>
      </c>
      <c r="AC1353" t="s">
        <v>4946</v>
      </c>
      <c r="AD1353" t="s">
        <v>4947</v>
      </c>
      <c r="AE1353" s="1">
        <v>41845.944398148145</v>
      </c>
    </row>
    <row r="1354" spans="1:31" x14ac:dyDescent="0.15">
      <c r="A1354">
        <v>1353</v>
      </c>
      <c r="B1354">
        <v>175</v>
      </c>
      <c r="C1354">
        <v>1925</v>
      </c>
      <c r="D1354" t="s">
        <v>4933</v>
      </c>
      <c r="E1354" t="s">
        <v>4934</v>
      </c>
      <c r="F1354" t="s">
        <v>24</v>
      </c>
      <c r="G1354" t="s">
        <v>4935</v>
      </c>
      <c r="H1354" t="s">
        <v>4943</v>
      </c>
      <c r="I1354" t="s">
        <v>5</v>
      </c>
      <c r="K1354" t="s">
        <v>17</v>
      </c>
      <c r="L1354" t="s">
        <v>446</v>
      </c>
      <c r="N1354" t="s">
        <v>7</v>
      </c>
      <c r="P1354" t="s">
        <v>4937</v>
      </c>
      <c r="Q1354">
        <v>0</v>
      </c>
      <c r="R1354" t="s">
        <v>4948</v>
      </c>
      <c r="S1354">
        <v>-1</v>
      </c>
      <c r="T1354" t="s">
        <v>4945</v>
      </c>
      <c r="U1354">
        <v>-1</v>
      </c>
      <c r="V1354">
        <v>-1</v>
      </c>
      <c r="W1354">
        <v>6.3387000000000002</v>
      </c>
      <c r="X1354" t="s">
        <v>4939</v>
      </c>
      <c r="Y1354" t="s">
        <v>4940</v>
      </c>
      <c r="Z1354">
        <v>15660</v>
      </c>
      <c r="AA1354" t="s">
        <v>11</v>
      </c>
      <c r="AC1354" t="s">
        <v>4949</v>
      </c>
      <c r="AD1354" t="s">
        <v>4950</v>
      </c>
      <c r="AE1354" s="1">
        <v>41845.944432870368</v>
      </c>
    </row>
    <row r="1355" spans="1:31" x14ac:dyDescent="0.15">
      <c r="A1355">
        <v>1354</v>
      </c>
      <c r="B1355">
        <v>175</v>
      </c>
      <c r="C1355">
        <v>1925</v>
      </c>
      <c r="D1355" t="s">
        <v>4933</v>
      </c>
      <c r="E1355" t="s">
        <v>4934</v>
      </c>
      <c r="F1355" t="s">
        <v>27</v>
      </c>
      <c r="I1355" t="s">
        <v>5</v>
      </c>
      <c r="K1355" t="s">
        <v>17</v>
      </c>
      <c r="L1355" t="s">
        <v>776</v>
      </c>
      <c r="M1355" t="s">
        <v>5</v>
      </c>
      <c r="N1355" t="s">
        <v>7</v>
      </c>
      <c r="Q1355">
        <v>25</v>
      </c>
      <c r="R1355" t="s">
        <v>4951</v>
      </c>
      <c r="S1355">
        <v>50</v>
      </c>
      <c r="T1355" t="s">
        <v>4952</v>
      </c>
      <c r="U1355">
        <v>-1</v>
      </c>
      <c r="V1355">
        <v>-1</v>
      </c>
      <c r="W1355">
        <v>6.3387000000000002</v>
      </c>
      <c r="Z1355">
        <v>58752</v>
      </c>
      <c r="AA1355" t="s">
        <v>11</v>
      </c>
      <c r="AC1355" t="s">
        <v>4953</v>
      </c>
      <c r="AD1355" t="s">
        <v>4954</v>
      </c>
      <c r="AE1355" s="1">
        <v>41845.944456018522</v>
      </c>
    </row>
    <row r="1356" spans="1:31" x14ac:dyDescent="0.15">
      <c r="A1356">
        <v>1355</v>
      </c>
      <c r="B1356">
        <v>175</v>
      </c>
      <c r="C1356">
        <v>1925</v>
      </c>
      <c r="D1356" t="s">
        <v>4933</v>
      </c>
      <c r="E1356" t="s">
        <v>4934</v>
      </c>
      <c r="F1356" t="s">
        <v>36</v>
      </c>
      <c r="I1356" t="s">
        <v>5</v>
      </c>
      <c r="K1356" t="s">
        <v>5</v>
      </c>
      <c r="N1356" t="s">
        <v>7</v>
      </c>
      <c r="Q1356">
        <v>0</v>
      </c>
      <c r="S1356">
        <v>-1</v>
      </c>
      <c r="T1356" t="s">
        <v>5</v>
      </c>
      <c r="U1356">
        <v>-1</v>
      </c>
      <c r="V1356">
        <v>-1</v>
      </c>
      <c r="W1356">
        <v>6.3387000000000002</v>
      </c>
      <c r="Z1356">
        <v>-1</v>
      </c>
      <c r="AA1356" t="s">
        <v>11</v>
      </c>
      <c r="AC1356" t="s">
        <v>38</v>
      </c>
      <c r="AD1356" t="s">
        <v>52</v>
      </c>
      <c r="AE1356" s="1">
        <v>41845.944467592592</v>
      </c>
    </row>
    <row r="1357" spans="1:31" x14ac:dyDescent="0.15">
      <c r="A1357">
        <v>1356</v>
      </c>
      <c r="B1357">
        <v>175</v>
      </c>
      <c r="C1357">
        <v>1925</v>
      </c>
      <c r="D1357" t="s">
        <v>4933</v>
      </c>
      <c r="E1357" t="s">
        <v>4934</v>
      </c>
      <c r="F1357" t="s">
        <v>40</v>
      </c>
      <c r="G1357" t="s">
        <v>4955</v>
      </c>
      <c r="I1357" t="s">
        <v>5</v>
      </c>
      <c r="K1357" t="s">
        <v>5</v>
      </c>
      <c r="N1357" t="s">
        <v>7</v>
      </c>
      <c r="P1357" t="s">
        <v>4956</v>
      </c>
      <c r="Q1357">
        <v>0</v>
      </c>
      <c r="S1357">
        <v>-1</v>
      </c>
      <c r="T1357" t="s">
        <v>4957</v>
      </c>
      <c r="U1357">
        <v>-1</v>
      </c>
      <c r="V1357">
        <v>-1</v>
      </c>
      <c r="W1357">
        <v>6.3387000000000002</v>
      </c>
      <c r="Y1357" t="s">
        <v>4958</v>
      </c>
      <c r="Z1357">
        <v>280</v>
      </c>
      <c r="AA1357" t="s">
        <v>11</v>
      </c>
      <c r="AC1357" t="s">
        <v>4959</v>
      </c>
      <c r="AD1357" t="s">
        <v>4960</v>
      </c>
      <c r="AE1357" s="1">
        <v>41845.944502314815</v>
      </c>
    </row>
    <row r="1358" spans="1:31" x14ac:dyDescent="0.15">
      <c r="A1358">
        <v>1357</v>
      </c>
      <c r="B1358">
        <v>175</v>
      </c>
      <c r="C1358">
        <v>1925</v>
      </c>
      <c r="D1358" t="s">
        <v>4933</v>
      </c>
      <c r="E1358" t="s">
        <v>4934</v>
      </c>
      <c r="F1358" t="s">
        <v>49</v>
      </c>
      <c r="G1358" t="s">
        <v>4961</v>
      </c>
      <c r="I1358" t="s">
        <v>5</v>
      </c>
      <c r="K1358" t="s">
        <v>5</v>
      </c>
      <c r="N1358" t="s">
        <v>7</v>
      </c>
      <c r="P1358" t="s">
        <v>4962</v>
      </c>
      <c r="Q1358">
        <v>0</v>
      </c>
      <c r="T1358" t="s">
        <v>5</v>
      </c>
      <c r="U1358">
        <v>-1</v>
      </c>
      <c r="V1358">
        <v>-1</v>
      </c>
      <c r="W1358">
        <v>6.3387000000000002</v>
      </c>
      <c r="Y1358" t="s">
        <v>4963</v>
      </c>
      <c r="Z1358">
        <v>-1</v>
      </c>
      <c r="AA1358" t="s">
        <v>11</v>
      </c>
      <c r="AC1358" t="s">
        <v>4964</v>
      </c>
      <c r="AD1358" t="s">
        <v>4965</v>
      </c>
      <c r="AE1358" s="1">
        <v>41845.944560185184</v>
      </c>
    </row>
    <row r="1359" spans="1:31" x14ac:dyDescent="0.15">
      <c r="A1359">
        <v>1358</v>
      </c>
      <c r="B1359">
        <v>175</v>
      </c>
      <c r="C1359">
        <v>1925</v>
      </c>
      <c r="D1359" t="s">
        <v>4933</v>
      </c>
      <c r="E1359" t="s">
        <v>4934</v>
      </c>
      <c r="F1359" t="s">
        <v>51</v>
      </c>
      <c r="G1359" t="s">
        <v>4935</v>
      </c>
      <c r="H1359" t="s">
        <v>4936</v>
      </c>
      <c r="I1359" t="s">
        <v>5</v>
      </c>
      <c r="K1359" t="s">
        <v>6</v>
      </c>
      <c r="L1359" t="s">
        <v>446</v>
      </c>
      <c r="N1359" t="s">
        <v>7</v>
      </c>
      <c r="P1359" t="s">
        <v>4937</v>
      </c>
      <c r="Q1359">
        <v>0</v>
      </c>
      <c r="S1359">
        <v>-1</v>
      </c>
      <c r="T1359" t="s">
        <v>4938</v>
      </c>
      <c r="U1359">
        <v>-1</v>
      </c>
      <c r="V1359">
        <v>-1</v>
      </c>
      <c r="W1359">
        <v>6.3387000000000002</v>
      </c>
      <c r="X1359" t="s">
        <v>4939</v>
      </c>
      <c r="Y1359" t="s">
        <v>4940</v>
      </c>
      <c r="Z1359">
        <v>-1</v>
      </c>
      <c r="AA1359" t="s">
        <v>11</v>
      </c>
      <c r="AC1359" t="s">
        <v>4966</v>
      </c>
      <c r="AD1359" t="s">
        <v>4967</v>
      </c>
      <c r="AE1359" s="1">
        <v>41845.94458333333</v>
      </c>
    </row>
    <row r="1360" spans="1:31" x14ac:dyDescent="0.15">
      <c r="A1360">
        <v>1359</v>
      </c>
      <c r="B1360">
        <v>175</v>
      </c>
      <c r="C1360">
        <v>1925</v>
      </c>
      <c r="D1360" t="s">
        <v>4933</v>
      </c>
      <c r="E1360" t="s">
        <v>4934</v>
      </c>
      <c r="F1360" t="s">
        <v>53</v>
      </c>
      <c r="I1360" t="s">
        <v>5</v>
      </c>
      <c r="K1360" t="s">
        <v>5</v>
      </c>
      <c r="N1360" t="s">
        <v>7</v>
      </c>
      <c r="Q1360">
        <v>0</v>
      </c>
      <c r="S1360">
        <v>-1</v>
      </c>
      <c r="T1360" t="s">
        <v>5</v>
      </c>
      <c r="U1360">
        <v>-1</v>
      </c>
      <c r="V1360">
        <v>-1</v>
      </c>
      <c r="W1360">
        <v>6.3387000000000002</v>
      </c>
      <c r="Z1360">
        <v>-1</v>
      </c>
      <c r="AA1360" t="s">
        <v>11</v>
      </c>
      <c r="AC1360" t="s">
        <v>38</v>
      </c>
      <c r="AD1360" t="s">
        <v>52</v>
      </c>
      <c r="AE1360" s="1">
        <v>41845.944606481484</v>
      </c>
    </row>
    <row r="1361" spans="1:31" x14ac:dyDescent="0.15">
      <c r="A1361">
        <v>1360</v>
      </c>
      <c r="B1361">
        <v>175</v>
      </c>
      <c r="C1361">
        <v>1925</v>
      </c>
      <c r="D1361" t="s">
        <v>4933</v>
      </c>
      <c r="E1361" t="s">
        <v>4934</v>
      </c>
      <c r="F1361" t="s">
        <v>54</v>
      </c>
      <c r="I1361" t="s">
        <v>5</v>
      </c>
      <c r="K1361" t="s">
        <v>5</v>
      </c>
      <c r="N1361" t="s">
        <v>7</v>
      </c>
      <c r="Q1361">
        <v>0</v>
      </c>
      <c r="S1361">
        <v>-1</v>
      </c>
      <c r="T1361" t="s">
        <v>5</v>
      </c>
      <c r="U1361">
        <v>-1</v>
      </c>
      <c r="V1361">
        <v>-1</v>
      </c>
      <c r="W1361">
        <v>6.3387000000000002</v>
      </c>
      <c r="Z1361">
        <v>-1</v>
      </c>
      <c r="AA1361" t="s">
        <v>11</v>
      </c>
      <c r="AC1361" t="s">
        <v>38</v>
      </c>
      <c r="AD1361" t="s">
        <v>52</v>
      </c>
      <c r="AE1361" s="1">
        <v>41845.944618055553</v>
      </c>
    </row>
    <row r="1362" spans="1:31" x14ac:dyDescent="0.15">
      <c r="A1362">
        <v>1361</v>
      </c>
      <c r="B1362">
        <v>175</v>
      </c>
      <c r="C1362">
        <v>5828</v>
      </c>
      <c r="D1362" t="s">
        <v>4968</v>
      </c>
      <c r="E1362" t="s">
        <v>4969</v>
      </c>
      <c r="F1362" t="s">
        <v>2</v>
      </c>
      <c r="G1362" t="s">
        <v>4970</v>
      </c>
      <c r="H1362" t="s">
        <v>949</v>
      </c>
      <c r="I1362" t="s">
        <v>5</v>
      </c>
      <c r="K1362" t="s">
        <v>6</v>
      </c>
      <c r="L1362" t="s">
        <v>4118</v>
      </c>
      <c r="N1362" t="s">
        <v>7</v>
      </c>
      <c r="O1362" t="s">
        <v>4971</v>
      </c>
      <c r="P1362" t="s">
        <v>4972</v>
      </c>
      <c r="Q1362">
        <v>93</v>
      </c>
      <c r="R1362" t="s">
        <v>4973</v>
      </c>
      <c r="S1362">
        <v>50</v>
      </c>
      <c r="T1362" t="s">
        <v>5</v>
      </c>
      <c r="U1362">
        <v>-1</v>
      </c>
      <c r="V1362">
        <v>-1</v>
      </c>
      <c r="W1362">
        <v>6.3387000000000002</v>
      </c>
      <c r="X1362" t="s">
        <v>4974</v>
      </c>
      <c r="Y1362" t="s">
        <v>4975</v>
      </c>
      <c r="Z1362">
        <v>18174</v>
      </c>
      <c r="AA1362" t="s">
        <v>11</v>
      </c>
      <c r="AC1362" t="s">
        <v>4976</v>
      </c>
      <c r="AD1362" t="s">
        <v>4977</v>
      </c>
      <c r="AE1362" s="1">
        <v>41845.944710648146</v>
      </c>
    </row>
    <row r="1363" spans="1:31" x14ac:dyDescent="0.15">
      <c r="A1363">
        <v>1362</v>
      </c>
      <c r="B1363">
        <v>175</v>
      </c>
      <c r="C1363">
        <v>5828</v>
      </c>
      <c r="D1363" t="s">
        <v>4968</v>
      </c>
      <c r="E1363" t="s">
        <v>4969</v>
      </c>
      <c r="F1363" t="s">
        <v>14</v>
      </c>
      <c r="G1363" t="s">
        <v>4978</v>
      </c>
      <c r="H1363" t="s">
        <v>4979</v>
      </c>
      <c r="I1363" t="s">
        <v>5</v>
      </c>
      <c r="K1363" t="s">
        <v>17</v>
      </c>
      <c r="L1363" t="s">
        <v>446</v>
      </c>
      <c r="N1363" t="s">
        <v>7</v>
      </c>
      <c r="O1363" t="s">
        <v>4980</v>
      </c>
      <c r="P1363" t="s">
        <v>4972</v>
      </c>
      <c r="Q1363">
        <v>71</v>
      </c>
      <c r="R1363" t="s">
        <v>4981</v>
      </c>
      <c r="S1363">
        <v>70</v>
      </c>
      <c r="T1363" t="s">
        <v>3704</v>
      </c>
      <c r="U1363">
        <v>-1</v>
      </c>
      <c r="V1363">
        <v>-1</v>
      </c>
      <c r="W1363">
        <v>6.3387000000000002</v>
      </c>
      <c r="X1363" t="s">
        <v>4982</v>
      </c>
      <c r="Y1363" t="s">
        <v>4983</v>
      </c>
      <c r="Z1363">
        <v>18174</v>
      </c>
      <c r="AA1363" t="s">
        <v>11</v>
      </c>
      <c r="AC1363" t="s">
        <v>4984</v>
      </c>
      <c r="AD1363" t="s">
        <v>4985</v>
      </c>
      <c r="AE1363" s="1">
        <v>41845.944756944446</v>
      </c>
    </row>
    <row r="1364" spans="1:31" x14ac:dyDescent="0.15">
      <c r="A1364">
        <v>1363</v>
      </c>
      <c r="B1364">
        <v>175</v>
      </c>
      <c r="C1364">
        <v>5828</v>
      </c>
      <c r="D1364" t="s">
        <v>4968</v>
      </c>
      <c r="E1364" t="s">
        <v>4969</v>
      </c>
      <c r="F1364" t="s">
        <v>24</v>
      </c>
      <c r="G1364" t="s">
        <v>4978</v>
      </c>
      <c r="H1364" t="s">
        <v>4979</v>
      </c>
      <c r="I1364" t="s">
        <v>5</v>
      </c>
      <c r="K1364" t="s">
        <v>17</v>
      </c>
      <c r="L1364" t="s">
        <v>446</v>
      </c>
      <c r="N1364" t="s">
        <v>7</v>
      </c>
      <c r="O1364" t="s">
        <v>4980</v>
      </c>
      <c r="P1364" t="s">
        <v>4972</v>
      </c>
      <c r="Q1364">
        <v>37</v>
      </c>
      <c r="R1364" t="s">
        <v>4981</v>
      </c>
      <c r="S1364">
        <v>70</v>
      </c>
      <c r="T1364" t="s">
        <v>3704</v>
      </c>
      <c r="U1364">
        <v>-1</v>
      </c>
      <c r="V1364">
        <v>-1</v>
      </c>
      <c r="W1364">
        <v>6.3387000000000002</v>
      </c>
      <c r="X1364" t="s">
        <v>4982</v>
      </c>
      <c r="Y1364" t="s">
        <v>4983</v>
      </c>
      <c r="Z1364">
        <v>18174</v>
      </c>
      <c r="AA1364" t="s">
        <v>11</v>
      </c>
      <c r="AC1364" t="s">
        <v>4986</v>
      </c>
      <c r="AD1364" t="s">
        <v>4987</v>
      </c>
      <c r="AE1364" s="1">
        <v>41845.944803240738</v>
      </c>
    </row>
    <row r="1365" spans="1:31" x14ac:dyDescent="0.15">
      <c r="A1365">
        <v>1364</v>
      </c>
      <c r="B1365">
        <v>175</v>
      </c>
      <c r="C1365">
        <v>5828</v>
      </c>
      <c r="D1365" t="s">
        <v>4968</v>
      </c>
      <c r="E1365" t="s">
        <v>4969</v>
      </c>
      <c r="F1365" t="s">
        <v>27</v>
      </c>
      <c r="I1365" t="s">
        <v>5</v>
      </c>
      <c r="K1365" t="s">
        <v>5</v>
      </c>
      <c r="M1365" t="s">
        <v>5</v>
      </c>
      <c r="N1365" t="s">
        <v>7</v>
      </c>
      <c r="Q1365">
        <v>0</v>
      </c>
      <c r="S1365">
        <v>-1</v>
      </c>
      <c r="T1365" t="s">
        <v>5</v>
      </c>
      <c r="U1365">
        <v>-1</v>
      </c>
      <c r="V1365">
        <v>-1</v>
      </c>
      <c r="W1365">
        <v>6.3387000000000002</v>
      </c>
      <c r="Z1365">
        <v>-1</v>
      </c>
      <c r="AA1365" t="s">
        <v>11</v>
      </c>
      <c r="AC1365" t="s">
        <v>38</v>
      </c>
      <c r="AD1365" t="s">
        <v>531</v>
      </c>
      <c r="AE1365" s="1">
        <v>41845.944814814815</v>
      </c>
    </row>
    <row r="1366" spans="1:31" x14ac:dyDescent="0.15">
      <c r="A1366">
        <v>1365</v>
      </c>
      <c r="B1366">
        <v>175</v>
      </c>
      <c r="C1366">
        <v>5828</v>
      </c>
      <c r="D1366" t="s">
        <v>4968</v>
      </c>
      <c r="E1366" t="s">
        <v>4969</v>
      </c>
      <c r="F1366" t="s">
        <v>36</v>
      </c>
      <c r="I1366" t="s">
        <v>5</v>
      </c>
      <c r="K1366" t="s">
        <v>5</v>
      </c>
      <c r="N1366" t="s">
        <v>7</v>
      </c>
      <c r="Q1366">
        <v>0</v>
      </c>
      <c r="S1366">
        <v>-1</v>
      </c>
      <c r="T1366" t="s">
        <v>5</v>
      </c>
      <c r="U1366">
        <v>-1</v>
      </c>
      <c r="V1366">
        <v>-1</v>
      </c>
      <c r="W1366">
        <v>6.3387000000000002</v>
      </c>
      <c r="Z1366">
        <v>-1</v>
      </c>
      <c r="AA1366" t="s">
        <v>11</v>
      </c>
      <c r="AC1366" t="s">
        <v>38</v>
      </c>
      <c r="AD1366" t="s">
        <v>52</v>
      </c>
      <c r="AE1366" s="1">
        <v>41845.944826388892</v>
      </c>
    </row>
    <row r="1367" spans="1:31" x14ac:dyDescent="0.15">
      <c r="A1367">
        <v>1366</v>
      </c>
      <c r="B1367">
        <v>175</v>
      </c>
      <c r="C1367">
        <v>5828</v>
      </c>
      <c r="D1367" t="s">
        <v>4968</v>
      </c>
      <c r="E1367" t="s">
        <v>4969</v>
      </c>
      <c r="F1367" t="s">
        <v>40</v>
      </c>
      <c r="G1367" t="s">
        <v>4988</v>
      </c>
      <c r="H1367" t="s">
        <v>4989</v>
      </c>
      <c r="I1367" t="s">
        <v>5</v>
      </c>
      <c r="K1367" t="s">
        <v>6</v>
      </c>
      <c r="N1367" t="s">
        <v>7</v>
      </c>
      <c r="O1367" t="s">
        <v>4990</v>
      </c>
      <c r="P1367" t="s">
        <v>4991</v>
      </c>
      <c r="Q1367">
        <v>1</v>
      </c>
      <c r="R1367" t="s">
        <v>4992</v>
      </c>
      <c r="S1367">
        <v>75</v>
      </c>
      <c r="T1367" t="s">
        <v>5</v>
      </c>
      <c r="U1367">
        <v>-1</v>
      </c>
      <c r="V1367">
        <v>-1</v>
      </c>
      <c r="W1367">
        <v>6.3387000000000002</v>
      </c>
      <c r="Y1367" t="s">
        <v>4993</v>
      </c>
      <c r="Z1367">
        <v>219</v>
      </c>
      <c r="AA1367" t="s">
        <v>11</v>
      </c>
      <c r="AC1367" t="s">
        <v>4994</v>
      </c>
      <c r="AD1367" t="s">
        <v>4995</v>
      </c>
      <c r="AE1367" s="1">
        <v>41845.944849537038</v>
      </c>
    </row>
    <row r="1368" spans="1:31" x14ac:dyDescent="0.15">
      <c r="A1368">
        <v>1367</v>
      </c>
      <c r="B1368">
        <v>175</v>
      </c>
      <c r="C1368">
        <v>5828</v>
      </c>
      <c r="D1368" t="s">
        <v>4968</v>
      </c>
      <c r="E1368" t="s">
        <v>4969</v>
      </c>
      <c r="F1368" t="s">
        <v>49</v>
      </c>
      <c r="G1368" t="s">
        <v>4978</v>
      </c>
      <c r="H1368" t="s">
        <v>4979</v>
      </c>
      <c r="I1368" t="s">
        <v>5</v>
      </c>
      <c r="K1368" t="s">
        <v>5</v>
      </c>
      <c r="N1368" t="s">
        <v>7</v>
      </c>
      <c r="O1368" t="s">
        <v>4980</v>
      </c>
      <c r="P1368" t="s">
        <v>4972</v>
      </c>
      <c r="Q1368">
        <v>37</v>
      </c>
      <c r="T1368" t="s">
        <v>5</v>
      </c>
      <c r="U1368">
        <v>-1</v>
      </c>
      <c r="V1368">
        <v>-1</v>
      </c>
      <c r="W1368">
        <v>6.3387000000000002</v>
      </c>
      <c r="X1368" t="s">
        <v>4982</v>
      </c>
      <c r="Y1368" t="s">
        <v>4983</v>
      </c>
      <c r="Z1368">
        <v>18174</v>
      </c>
      <c r="AA1368" t="s">
        <v>11</v>
      </c>
      <c r="AC1368" t="s">
        <v>4996</v>
      </c>
      <c r="AD1368" t="s">
        <v>4997</v>
      </c>
      <c r="AE1368" s="1">
        <v>41845.944884259261</v>
      </c>
    </row>
    <row r="1369" spans="1:31" x14ac:dyDescent="0.15">
      <c r="A1369">
        <v>1368</v>
      </c>
      <c r="B1369">
        <v>175</v>
      </c>
      <c r="C1369">
        <v>5828</v>
      </c>
      <c r="D1369" t="s">
        <v>4968</v>
      </c>
      <c r="E1369" t="s">
        <v>4969</v>
      </c>
      <c r="F1369" t="s">
        <v>51</v>
      </c>
      <c r="G1369" t="s">
        <v>4970</v>
      </c>
      <c r="H1369" t="s">
        <v>949</v>
      </c>
      <c r="I1369" t="s">
        <v>5</v>
      </c>
      <c r="K1369" t="s">
        <v>5</v>
      </c>
      <c r="N1369" t="s">
        <v>7</v>
      </c>
      <c r="O1369" t="s">
        <v>4971</v>
      </c>
      <c r="P1369" t="s">
        <v>4972</v>
      </c>
      <c r="Q1369">
        <v>2</v>
      </c>
      <c r="S1369">
        <v>-1</v>
      </c>
      <c r="T1369" t="s">
        <v>5</v>
      </c>
      <c r="U1369">
        <v>-1</v>
      </c>
      <c r="V1369">
        <v>-1</v>
      </c>
      <c r="W1369">
        <v>6.3387000000000002</v>
      </c>
      <c r="Y1369" t="s">
        <v>4998</v>
      </c>
      <c r="Z1369">
        <v>-1</v>
      </c>
      <c r="AA1369" t="s">
        <v>11</v>
      </c>
      <c r="AC1369" t="s">
        <v>4999</v>
      </c>
      <c r="AD1369" t="s">
        <v>5000</v>
      </c>
      <c r="AE1369" s="1">
        <v>41845.944907407407</v>
      </c>
    </row>
    <row r="1370" spans="1:31" x14ac:dyDescent="0.15">
      <c r="A1370">
        <v>1369</v>
      </c>
      <c r="B1370">
        <v>175</v>
      </c>
      <c r="C1370">
        <v>5828</v>
      </c>
      <c r="D1370" t="s">
        <v>4968</v>
      </c>
      <c r="E1370" t="s">
        <v>4969</v>
      </c>
      <c r="F1370" t="s">
        <v>53</v>
      </c>
      <c r="I1370" t="s">
        <v>5</v>
      </c>
      <c r="K1370" t="s">
        <v>5</v>
      </c>
      <c r="N1370" t="s">
        <v>7</v>
      </c>
      <c r="Q1370">
        <v>0</v>
      </c>
      <c r="S1370">
        <v>-1</v>
      </c>
      <c r="T1370" t="s">
        <v>5</v>
      </c>
      <c r="U1370">
        <v>-1</v>
      </c>
      <c r="V1370">
        <v>-1</v>
      </c>
      <c r="W1370">
        <v>6.3387000000000002</v>
      </c>
      <c r="Z1370">
        <v>-1</v>
      </c>
      <c r="AA1370" t="s">
        <v>11</v>
      </c>
      <c r="AC1370" t="s">
        <v>38</v>
      </c>
      <c r="AD1370" t="s">
        <v>52</v>
      </c>
      <c r="AE1370" s="1">
        <v>41845.944918981484</v>
      </c>
    </row>
    <row r="1371" spans="1:31" x14ac:dyDescent="0.15">
      <c r="A1371">
        <v>1370</v>
      </c>
      <c r="B1371">
        <v>175</v>
      </c>
      <c r="C1371">
        <v>5828</v>
      </c>
      <c r="D1371" t="s">
        <v>4968</v>
      </c>
      <c r="E1371" t="s">
        <v>4969</v>
      </c>
      <c r="F1371" t="s">
        <v>54</v>
      </c>
      <c r="I1371" t="s">
        <v>5</v>
      </c>
      <c r="K1371" t="s">
        <v>5</v>
      </c>
      <c r="N1371" t="s">
        <v>7</v>
      </c>
      <c r="Q1371">
        <v>0</v>
      </c>
      <c r="S1371">
        <v>-1</v>
      </c>
      <c r="T1371" t="s">
        <v>5</v>
      </c>
      <c r="U1371">
        <v>-1</v>
      </c>
      <c r="V1371">
        <v>-1</v>
      </c>
      <c r="W1371">
        <v>6.3387000000000002</v>
      </c>
      <c r="Z1371">
        <v>-1</v>
      </c>
      <c r="AA1371" t="s">
        <v>11</v>
      </c>
      <c r="AC1371" t="s">
        <v>38</v>
      </c>
      <c r="AD1371" t="s">
        <v>52</v>
      </c>
      <c r="AE1371" s="1">
        <v>41845.944930555554</v>
      </c>
    </row>
    <row r="1372" spans="1:31" x14ac:dyDescent="0.15">
      <c r="A1372">
        <v>1371</v>
      </c>
      <c r="B1372">
        <v>175</v>
      </c>
      <c r="C1372">
        <v>6372</v>
      </c>
      <c r="D1372" t="s">
        <v>5001</v>
      </c>
      <c r="E1372" t="s">
        <v>5002</v>
      </c>
      <c r="F1372" t="s">
        <v>2</v>
      </c>
      <c r="G1372" t="s">
        <v>5003</v>
      </c>
      <c r="H1372" t="s">
        <v>5004</v>
      </c>
      <c r="I1372" t="s">
        <v>5</v>
      </c>
      <c r="K1372" t="s">
        <v>6</v>
      </c>
      <c r="L1372" t="s">
        <v>2764</v>
      </c>
      <c r="N1372" t="s">
        <v>7</v>
      </c>
      <c r="O1372" t="s">
        <v>5005</v>
      </c>
      <c r="P1372" t="s">
        <v>5006</v>
      </c>
      <c r="Q1372">
        <v>164</v>
      </c>
      <c r="R1372" t="s">
        <v>5007</v>
      </c>
      <c r="S1372">
        <v>-1</v>
      </c>
      <c r="T1372" t="s">
        <v>5</v>
      </c>
      <c r="U1372">
        <v>-1</v>
      </c>
      <c r="V1372">
        <v>-1</v>
      </c>
      <c r="W1372">
        <v>6.3387000000000002</v>
      </c>
      <c r="X1372" t="s">
        <v>5008</v>
      </c>
      <c r="Y1372" t="s">
        <v>5009</v>
      </c>
      <c r="Z1372">
        <v>19029</v>
      </c>
      <c r="AA1372" t="s">
        <v>11</v>
      </c>
      <c r="AC1372" t="s">
        <v>5010</v>
      </c>
      <c r="AD1372" t="s">
        <v>5011</v>
      </c>
      <c r="AE1372" s="1">
        <v>41845.945057870369</v>
      </c>
    </row>
    <row r="1373" spans="1:31" x14ac:dyDescent="0.15">
      <c r="A1373">
        <v>1372</v>
      </c>
      <c r="B1373">
        <v>175</v>
      </c>
      <c r="C1373">
        <v>6372</v>
      </c>
      <c r="D1373" t="s">
        <v>5001</v>
      </c>
      <c r="E1373" t="s">
        <v>5002</v>
      </c>
      <c r="F1373" t="s">
        <v>14</v>
      </c>
      <c r="G1373" t="s">
        <v>5012</v>
      </c>
      <c r="H1373" t="s">
        <v>5004</v>
      </c>
      <c r="I1373" t="s">
        <v>5</v>
      </c>
      <c r="K1373" t="s">
        <v>17</v>
      </c>
      <c r="L1373" t="s">
        <v>1600</v>
      </c>
      <c r="N1373" t="s">
        <v>7</v>
      </c>
      <c r="O1373" t="s">
        <v>5005</v>
      </c>
      <c r="P1373" t="s">
        <v>5006</v>
      </c>
      <c r="Q1373">
        <v>58</v>
      </c>
      <c r="S1373">
        <v>-1</v>
      </c>
      <c r="T1373" t="s">
        <v>5</v>
      </c>
      <c r="U1373">
        <v>-1</v>
      </c>
      <c r="V1373">
        <v>-1</v>
      </c>
      <c r="W1373">
        <v>6.3387000000000002</v>
      </c>
      <c r="X1373" t="s">
        <v>5013</v>
      </c>
      <c r="Y1373" t="s">
        <v>5009</v>
      </c>
      <c r="Z1373">
        <v>24486</v>
      </c>
      <c r="AA1373" t="s">
        <v>11</v>
      </c>
      <c r="AC1373" t="s">
        <v>5014</v>
      </c>
      <c r="AD1373" t="s">
        <v>5015</v>
      </c>
      <c r="AE1373" s="1">
        <v>41845.945104166669</v>
      </c>
    </row>
    <row r="1374" spans="1:31" x14ac:dyDescent="0.15">
      <c r="A1374">
        <v>1373</v>
      </c>
      <c r="B1374">
        <v>175</v>
      </c>
      <c r="C1374">
        <v>6372</v>
      </c>
      <c r="D1374" t="s">
        <v>5001</v>
      </c>
      <c r="E1374" t="s">
        <v>5002</v>
      </c>
      <c r="F1374" t="s">
        <v>24</v>
      </c>
      <c r="G1374" t="s">
        <v>5012</v>
      </c>
      <c r="H1374" t="s">
        <v>5004</v>
      </c>
      <c r="I1374" t="s">
        <v>5</v>
      </c>
      <c r="K1374" t="s">
        <v>17</v>
      </c>
      <c r="L1374" t="s">
        <v>1600</v>
      </c>
      <c r="N1374" t="s">
        <v>7</v>
      </c>
      <c r="O1374" t="s">
        <v>5005</v>
      </c>
      <c r="P1374" t="s">
        <v>5006</v>
      </c>
      <c r="Q1374">
        <v>34</v>
      </c>
      <c r="S1374">
        <v>-1</v>
      </c>
      <c r="T1374" t="s">
        <v>5</v>
      </c>
      <c r="U1374">
        <v>-1</v>
      </c>
      <c r="V1374">
        <v>-1</v>
      </c>
      <c r="W1374">
        <v>6.3387000000000002</v>
      </c>
      <c r="X1374" t="s">
        <v>5013</v>
      </c>
      <c r="Y1374" t="s">
        <v>5009</v>
      </c>
      <c r="Z1374">
        <v>24486</v>
      </c>
      <c r="AA1374" t="s">
        <v>11</v>
      </c>
      <c r="AC1374" t="s">
        <v>5016</v>
      </c>
      <c r="AD1374" t="s">
        <v>5017</v>
      </c>
      <c r="AE1374" s="1">
        <v>41845.945138888892</v>
      </c>
    </row>
    <row r="1375" spans="1:31" x14ac:dyDescent="0.15">
      <c r="A1375">
        <v>1374</v>
      </c>
      <c r="B1375">
        <v>175</v>
      </c>
      <c r="C1375">
        <v>6372</v>
      </c>
      <c r="D1375" t="s">
        <v>5001</v>
      </c>
      <c r="E1375" t="s">
        <v>5002</v>
      </c>
      <c r="F1375" t="s">
        <v>27</v>
      </c>
      <c r="I1375" t="s">
        <v>5</v>
      </c>
      <c r="K1375" t="s">
        <v>5</v>
      </c>
      <c r="M1375" t="s">
        <v>5</v>
      </c>
      <c r="N1375" t="s">
        <v>7</v>
      </c>
      <c r="Q1375">
        <v>0</v>
      </c>
      <c r="S1375">
        <v>-1</v>
      </c>
      <c r="T1375" t="s">
        <v>5</v>
      </c>
      <c r="U1375">
        <v>-1</v>
      </c>
      <c r="V1375">
        <v>-1</v>
      </c>
      <c r="W1375">
        <v>6.3387000000000002</v>
      </c>
      <c r="Z1375">
        <v>-1</v>
      </c>
      <c r="AA1375" t="s">
        <v>11</v>
      </c>
      <c r="AB1375" t="s">
        <v>1697</v>
      </c>
      <c r="AC1375" t="s">
        <v>38</v>
      </c>
      <c r="AD1375" t="s">
        <v>3056</v>
      </c>
      <c r="AE1375" s="1">
        <v>41845.945150462961</v>
      </c>
    </row>
    <row r="1376" spans="1:31" x14ac:dyDescent="0.15">
      <c r="A1376">
        <v>1375</v>
      </c>
      <c r="B1376">
        <v>175</v>
      </c>
      <c r="C1376">
        <v>6372</v>
      </c>
      <c r="D1376" t="s">
        <v>5001</v>
      </c>
      <c r="E1376" t="s">
        <v>5002</v>
      </c>
      <c r="F1376" t="s">
        <v>36</v>
      </c>
      <c r="G1376" t="s">
        <v>5003</v>
      </c>
      <c r="H1376" t="s">
        <v>5004</v>
      </c>
      <c r="I1376" t="s">
        <v>5</v>
      </c>
      <c r="K1376" t="s">
        <v>6</v>
      </c>
      <c r="L1376" t="s">
        <v>2764</v>
      </c>
      <c r="N1376" t="s">
        <v>7</v>
      </c>
      <c r="O1376" t="s">
        <v>5005</v>
      </c>
      <c r="P1376" t="s">
        <v>5006</v>
      </c>
      <c r="Q1376">
        <v>75</v>
      </c>
      <c r="R1376" t="s">
        <v>5007</v>
      </c>
      <c r="S1376">
        <v>-1</v>
      </c>
      <c r="T1376" t="s">
        <v>5</v>
      </c>
      <c r="U1376">
        <v>-1</v>
      </c>
      <c r="V1376">
        <v>-1</v>
      </c>
      <c r="W1376">
        <v>6.3387000000000002</v>
      </c>
      <c r="X1376" t="s">
        <v>5008</v>
      </c>
      <c r="Y1376" t="s">
        <v>5009</v>
      </c>
      <c r="Z1376">
        <v>19029</v>
      </c>
      <c r="AA1376" t="s">
        <v>11</v>
      </c>
      <c r="AC1376" t="s">
        <v>5018</v>
      </c>
      <c r="AD1376" t="s">
        <v>5019</v>
      </c>
      <c r="AE1376" s="1">
        <v>41845.945196759261</v>
      </c>
    </row>
    <row r="1377" spans="1:31" x14ac:dyDescent="0.15">
      <c r="A1377">
        <v>1376</v>
      </c>
      <c r="B1377">
        <v>175</v>
      </c>
      <c r="C1377">
        <v>6372</v>
      </c>
      <c r="D1377" t="s">
        <v>5001</v>
      </c>
      <c r="E1377" t="s">
        <v>5002</v>
      </c>
      <c r="F1377" t="s">
        <v>40</v>
      </c>
      <c r="G1377" t="s">
        <v>5020</v>
      </c>
      <c r="H1377" t="s">
        <v>5021</v>
      </c>
      <c r="I1377" t="s">
        <v>43</v>
      </c>
      <c r="K1377" t="s">
        <v>6</v>
      </c>
      <c r="N1377" t="s">
        <v>7</v>
      </c>
      <c r="O1377" t="s">
        <v>5022</v>
      </c>
      <c r="P1377" t="s">
        <v>5023</v>
      </c>
      <c r="Q1377">
        <v>1</v>
      </c>
      <c r="R1377" t="s">
        <v>5024</v>
      </c>
      <c r="S1377">
        <v>-1</v>
      </c>
      <c r="T1377" t="s">
        <v>5</v>
      </c>
      <c r="U1377">
        <v>-1</v>
      </c>
      <c r="V1377">
        <v>-1</v>
      </c>
      <c r="W1377">
        <v>6.3387000000000002</v>
      </c>
      <c r="Y1377" t="s">
        <v>5025</v>
      </c>
      <c r="Z1377">
        <v>326</v>
      </c>
      <c r="AA1377" t="s">
        <v>11</v>
      </c>
      <c r="AC1377" t="s">
        <v>5026</v>
      </c>
      <c r="AD1377" t="s">
        <v>5027</v>
      </c>
      <c r="AE1377" s="1">
        <v>41845.945219907408</v>
      </c>
    </row>
    <row r="1378" spans="1:31" x14ac:dyDescent="0.15">
      <c r="A1378">
        <v>1377</v>
      </c>
      <c r="B1378">
        <v>175</v>
      </c>
      <c r="C1378">
        <v>6372</v>
      </c>
      <c r="D1378" t="s">
        <v>5001</v>
      </c>
      <c r="E1378" t="s">
        <v>5002</v>
      </c>
      <c r="F1378" t="s">
        <v>49</v>
      </c>
      <c r="G1378" t="s">
        <v>5012</v>
      </c>
      <c r="H1378" t="s">
        <v>5004</v>
      </c>
      <c r="I1378" t="s">
        <v>5</v>
      </c>
      <c r="K1378" t="s">
        <v>5</v>
      </c>
      <c r="N1378" t="s">
        <v>7</v>
      </c>
      <c r="O1378" t="s">
        <v>5005</v>
      </c>
      <c r="P1378" t="s">
        <v>5006</v>
      </c>
      <c r="Q1378">
        <v>27</v>
      </c>
      <c r="T1378" t="s">
        <v>5</v>
      </c>
      <c r="U1378">
        <v>-1</v>
      </c>
      <c r="V1378">
        <v>-1</v>
      </c>
      <c r="W1378">
        <v>6.3387000000000002</v>
      </c>
      <c r="X1378" t="s">
        <v>5013</v>
      </c>
      <c r="Y1378" t="s">
        <v>5009</v>
      </c>
      <c r="Z1378">
        <v>24486</v>
      </c>
      <c r="AA1378" t="s">
        <v>11</v>
      </c>
      <c r="AC1378" t="s">
        <v>5028</v>
      </c>
      <c r="AD1378" t="s">
        <v>5029</v>
      </c>
      <c r="AE1378" s="1">
        <v>41845.945254629631</v>
      </c>
    </row>
    <row r="1379" spans="1:31" x14ac:dyDescent="0.15">
      <c r="A1379">
        <v>1378</v>
      </c>
      <c r="B1379">
        <v>175</v>
      </c>
      <c r="C1379">
        <v>6372</v>
      </c>
      <c r="D1379" t="s">
        <v>5001</v>
      </c>
      <c r="E1379" t="s">
        <v>5002</v>
      </c>
      <c r="F1379" t="s">
        <v>51</v>
      </c>
      <c r="G1379" t="s">
        <v>5003</v>
      </c>
      <c r="H1379" t="s">
        <v>5004</v>
      </c>
      <c r="I1379" t="s">
        <v>5</v>
      </c>
      <c r="K1379" t="s">
        <v>5</v>
      </c>
      <c r="N1379" t="s">
        <v>7</v>
      </c>
      <c r="O1379" t="s">
        <v>5005</v>
      </c>
      <c r="P1379" t="s">
        <v>5006</v>
      </c>
      <c r="Q1379">
        <v>8</v>
      </c>
      <c r="S1379">
        <v>-1</v>
      </c>
      <c r="T1379" t="s">
        <v>5</v>
      </c>
      <c r="U1379">
        <v>-1</v>
      </c>
      <c r="V1379">
        <v>-1</v>
      </c>
      <c r="W1379">
        <v>6.3387000000000002</v>
      </c>
      <c r="Y1379" t="s">
        <v>5009</v>
      </c>
      <c r="Z1379">
        <v>-1</v>
      </c>
      <c r="AA1379" t="s">
        <v>11</v>
      </c>
      <c r="AC1379" t="s">
        <v>5030</v>
      </c>
      <c r="AD1379" t="s">
        <v>5031</v>
      </c>
      <c r="AE1379" s="1">
        <v>41845.945277777777</v>
      </c>
    </row>
    <row r="1380" spans="1:31" x14ac:dyDescent="0.15">
      <c r="A1380">
        <v>1379</v>
      </c>
      <c r="B1380">
        <v>175</v>
      </c>
      <c r="C1380">
        <v>6372</v>
      </c>
      <c r="D1380" t="s">
        <v>5001</v>
      </c>
      <c r="E1380" t="s">
        <v>5002</v>
      </c>
      <c r="F1380" t="s">
        <v>53</v>
      </c>
      <c r="I1380" t="s">
        <v>5</v>
      </c>
      <c r="K1380" t="s">
        <v>5</v>
      </c>
      <c r="N1380" t="s">
        <v>7</v>
      </c>
      <c r="Q1380">
        <v>0</v>
      </c>
      <c r="S1380">
        <v>-1</v>
      </c>
      <c r="T1380" t="s">
        <v>5</v>
      </c>
      <c r="U1380">
        <v>-1</v>
      </c>
      <c r="V1380">
        <v>-1</v>
      </c>
      <c r="W1380">
        <v>6.3387000000000002</v>
      </c>
      <c r="Z1380">
        <v>-1</v>
      </c>
      <c r="AA1380" t="s">
        <v>11</v>
      </c>
      <c r="AC1380" t="s">
        <v>38</v>
      </c>
      <c r="AD1380" t="s">
        <v>52</v>
      </c>
      <c r="AE1380" s="1">
        <v>41845.945289351854</v>
      </c>
    </row>
    <row r="1381" spans="1:31" x14ac:dyDescent="0.15">
      <c r="A1381">
        <v>1380</v>
      </c>
      <c r="B1381">
        <v>175</v>
      </c>
      <c r="C1381">
        <v>6372</v>
      </c>
      <c r="D1381" t="s">
        <v>5001</v>
      </c>
      <c r="E1381" t="s">
        <v>5002</v>
      </c>
      <c r="F1381" t="s">
        <v>54</v>
      </c>
      <c r="I1381" t="s">
        <v>5</v>
      </c>
      <c r="K1381" t="s">
        <v>5</v>
      </c>
      <c r="N1381" t="s">
        <v>7</v>
      </c>
      <c r="Q1381">
        <v>0</v>
      </c>
      <c r="S1381">
        <v>-1</v>
      </c>
      <c r="T1381" t="s">
        <v>5</v>
      </c>
      <c r="U1381">
        <v>-1</v>
      </c>
      <c r="V1381">
        <v>-1</v>
      </c>
      <c r="W1381">
        <v>6.3387000000000002</v>
      </c>
      <c r="Z1381">
        <v>-1</v>
      </c>
      <c r="AA1381" t="s">
        <v>11</v>
      </c>
      <c r="AC1381" t="s">
        <v>38</v>
      </c>
      <c r="AD1381" t="s">
        <v>52</v>
      </c>
      <c r="AE1381" s="1">
        <v>41845.945300925923</v>
      </c>
    </row>
    <row r="1382" spans="1:31" x14ac:dyDescent="0.15">
      <c r="A1382">
        <v>1381</v>
      </c>
      <c r="B1382">
        <v>175</v>
      </c>
      <c r="C1382">
        <v>2758</v>
      </c>
      <c r="D1382" t="s">
        <v>5032</v>
      </c>
      <c r="E1382" t="s">
        <v>5033</v>
      </c>
      <c r="F1382" t="s">
        <v>2</v>
      </c>
      <c r="G1382" t="s">
        <v>5034</v>
      </c>
      <c r="H1382" t="s">
        <v>5035</v>
      </c>
      <c r="I1382" t="s">
        <v>5</v>
      </c>
      <c r="J1382" t="s">
        <v>2207</v>
      </c>
      <c r="K1382" t="s">
        <v>6</v>
      </c>
      <c r="L1382" t="s">
        <v>2011</v>
      </c>
      <c r="N1382" t="s">
        <v>7</v>
      </c>
      <c r="O1382" t="s">
        <v>5036</v>
      </c>
      <c r="P1382" t="s">
        <v>5037</v>
      </c>
      <c r="Q1382">
        <v>3</v>
      </c>
      <c r="S1382">
        <v>-1</v>
      </c>
      <c r="T1382" t="s">
        <v>5038</v>
      </c>
      <c r="U1382">
        <v>-1</v>
      </c>
      <c r="V1382">
        <v>-1</v>
      </c>
      <c r="W1382">
        <v>6.3387000000000002</v>
      </c>
      <c r="X1382" t="s">
        <v>5039</v>
      </c>
      <c r="Y1382" t="s">
        <v>5040</v>
      </c>
      <c r="Z1382">
        <v>23795</v>
      </c>
      <c r="AA1382" t="s">
        <v>11</v>
      </c>
      <c r="AC1382" t="s">
        <v>5041</v>
      </c>
      <c r="AD1382" t="s">
        <v>5042</v>
      </c>
      <c r="AE1382" s="1">
        <v>41845.945381944446</v>
      </c>
    </row>
    <row r="1383" spans="1:31" x14ac:dyDescent="0.15">
      <c r="A1383">
        <v>1382</v>
      </c>
      <c r="B1383">
        <v>175</v>
      </c>
      <c r="C1383">
        <v>2758</v>
      </c>
      <c r="D1383" t="s">
        <v>5032</v>
      </c>
      <c r="E1383" t="s">
        <v>5033</v>
      </c>
      <c r="F1383" t="s">
        <v>14</v>
      </c>
      <c r="G1383" t="s">
        <v>5043</v>
      </c>
      <c r="H1383" t="s">
        <v>5044</v>
      </c>
      <c r="I1383" t="s">
        <v>5</v>
      </c>
      <c r="J1383" t="s">
        <v>1019</v>
      </c>
      <c r="K1383" t="s">
        <v>17</v>
      </c>
      <c r="L1383" t="s">
        <v>1795</v>
      </c>
      <c r="N1383" t="s">
        <v>7</v>
      </c>
      <c r="O1383" t="s">
        <v>5045</v>
      </c>
      <c r="P1383" t="s">
        <v>5046</v>
      </c>
      <c r="Q1383">
        <v>13</v>
      </c>
      <c r="S1383">
        <v>50</v>
      </c>
      <c r="T1383" t="s">
        <v>5047</v>
      </c>
      <c r="U1383">
        <v>-1</v>
      </c>
      <c r="V1383">
        <v>-1</v>
      </c>
      <c r="W1383">
        <v>6.3387000000000002</v>
      </c>
      <c r="X1383" t="s">
        <v>5039</v>
      </c>
      <c r="Y1383" t="s">
        <v>5048</v>
      </c>
      <c r="Z1383">
        <v>28768</v>
      </c>
      <c r="AA1383" t="s">
        <v>11</v>
      </c>
      <c r="AC1383" t="s">
        <v>5049</v>
      </c>
      <c r="AD1383" t="s">
        <v>5050</v>
      </c>
      <c r="AE1383" s="1">
        <v>41845.945405092592</v>
      </c>
    </row>
    <row r="1384" spans="1:31" x14ac:dyDescent="0.15">
      <c r="A1384">
        <v>1383</v>
      </c>
      <c r="B1384">
        <v>175</v>
      </c>
      <c r="C1384">
        <v>2758</v>
      </c>
      <c r="D1384" t="s">
        <v>5032</v>
      </c>
      <c r="E1384" t="s">
        <v>5033</v>
      </c>
      <c r="F1384" t="s">
        <v>24</v>
      </c>
      <c r="G1384" t="s">
        <v>5043</v>
      </c>
      <c r="H1384" t="s">
        <v>5044</v>
      </c>
      <c r="I1384" t="s">
        <v>5</v>
      </c>
      <c r="K1384" t="s">
        <v>17</v>
      </c>
      <c r="L1384" t="s">
        <v>1795</v>
      </c>
      <c r="N1384" t="s">
        <v>7</v>
      </c>
      <c r="O1384" t="s">
        <v>5045</v>
      </c>
      <c r="P1384" t="s">
        <v>5046</v>
      </c>
      <c r="Q1384">
        <v>20</v>
      </c>
      <c r="S1384">
        <v>50</v>
      </c>
      <c r="T1384" t="s">
        <v>5051</v>
      </c>
      <c r="U1384">
        <v>-1</v>
      </c>
      <c r="V1384">
        <v>-1</v>
      </c>
      <c r="W1384">
        <v>6.3387000000000002</v>
      </c>
      <c r="X1384" t="s">
        <v>5039</v>
      </c>
      <c r="Y1384" t="s">
        <v>5048</v>
      </c>
      <c r="Z1384">
        <v>38694</v>
      </c>
      <c r="AA1384" t="s">
        <v>11</v>
      </c>
      <c r="AC1384" t="s">
        <v>5052</v>
      </c>
      <c r="AD1384" t="s">
        <v>5053</v>
      </c>
      <c r="AE1384" s="1">
        <v>41845.945428240739</v>
      </c>
    </row>
    <row r="1385" spans="1:31" x14ac:dyDescent="0.15">
      <c r="A1385">
        <v>1384</v>
      </c>
      <c r="B1385">
        <v>175</v>
      </c>
      <c r="C1385">
        <v>2758</v>
      </c>
      <c r="D1385" t="s">
        <v>5032</v>
      </c>
      <c r="E1385" t="s">
        <v>5033</v>
      </c>
      <c r="F1385" t="s">
        <v>27</v>
      </c>
      <c r="I1385" t="s">
        <v>5</v>
      </c>
      <c r="K1385" t="s">
        <v>5</v>
      </c>
      <c r="M1385" t="s">
        <v>5</v>
      </c>
      <c r="N1385" t="s">
        <v>7</v>
      </c>
      <c r="Q1385">
        <v>0</v>
      </c>
      <c r="S1385">
        <v>-1</v>
      </c>
      <c r="T1385" t="s">
        <v>5</v>
      </c>
      <c r="U1385">
        <v>-1</v>
      </c>
      <c r="V1385">
        <v>-1</v>
      </c>
      <c r="W1385">
        <v>6.3387000000000002</v>
      </c>
      <c r="Z1385">
        <v>-1</v>
      </c>
      <c r="AA1385" t="s">
        <v>11</v>
      </c>
      <c r="AC1385" t="s">
        <v>38</v>
      </c>
      <c r="AD1385" t="s">
        <v>531</v>
      </c>
      <c r="AE1385" s="1">
        <v>41845.945451388892</v>
      </c>
    </row>
    <row r="1386" spans="1:31" x14ac:dyDescent="0.15">
      <c r="A1386">
        <v>1385</v>
      </c>
      <c r="B1386">
        <v>175</v>
      </c>
      <c r="C1386">
        <v>2758</v>
      </c>
      <c r="D1386" t="s">
        <v>5032</v>
      </c>
      <c r="E1386" t="s">
        <v>5033</v>
      </c>
      <c r="F1386" t="s">
        <v>36</v>
      </c>
      <c r="I1386" t="s">
        <v>5</v>
      </c>
      <c r="K1386" t="s">
        <v>5</v>
      </c>
      <c r="N1386" t="s">
        <v>7</v>
      </c>
      <c r="Q1386">
        <v>0</v>
      </c>
      <c r="S1386">
        <v>-1</v>
      </c>
      <c r="T1386" t="s">
        <v>5</v>
      </c>
      <c r="U1386">
        <v>-1</v>
      </c>
      <c r="V1386">
        <v>-1</v>
      </c>
      <c r="W1386">
        <v>6.3387000000000002</v>
      </c>
      <c r="Z1386">
        <v>-1</v>
      </c>
      <c r="AA1386" t="s">
        <v>11</v>
      </c>
      <c r="AC1386" t="s">
        <v>38</v>
      </c>
      <c r="AD1386" t="s">
        <v>52</v>
      </c>
      <c r="AE1386" s="1">
        <v>41845.945462962962</v>
      </c>
    </row>
    <row r="1387" spans="1:31" x14ac:dyDescent="0.15">
      <c r="A1387">
        <v>1386</v>
      </c>
      <c r="B1387">
        <v>175</v>
      </c>
      <c r="C1387">
        <v>2758</v>
      </c>
      <c r="D1387" t="s">
        <v>5032</v>
      </c>
      <c r="E1387" t="s">
        <v>5033</v>
      </c>
      <c r="F1387" t="s">
        <v>40</v>
      </c>
      <c r="I1387" t="s">
        <v>5</v>
      </c>
      <c r="K1387" t="s">
        <v>5</v>
      </c>
      <c r="N1387" t="s">
        <v>7</v>
      </c>
      <c r="Q1387">
        <v>0</v>
      </c>
      <c r="S1387">
        <v>-1</v>
      </c>
      <c r="T1387" t="s">
        <v>5</v>
      </c>
      <c r="U1387">
        <v>-1</v>
      </c>
      <c r="V1387">
        <v>-1</v>
      </c>
      <c r="W1387">
        <v>6.3387000000000002</v>
      </c>
      <c r="Z1387">
        <v>-1</v>
      </c>
      <c r="AA1387" t="s">
        <v>11</v>
      </c>
      <c r="AC1387" t="s">
        <v>38</v>
      </c>
      <c r="AD1387" t="s">
        <v>52</v>
      </c>
      <c r="AE1387" s="1">
        <v>41845.945474537039</v>
      </c>
    </row>
    <row r="1388" spans="1:31" x14ac:dyDescent="0.15">
      <c r="A1388">
        <v>1387</v>
      </c>
      <c r="B1388">
        <v>175</v>
      </c>
      <c r="C1388">
        <v>2758</v>
      </c>
      <c r="D1388" t="s">
        <v>5032</v>
      </c>
      <c r="E1388" t="s">
        <v>5033</v>
      </c>
      <c r="F1388" t="s">
        <v>49</v>
      </c>
      <c r="G1388" t="s">
        <v>5043</v>
      </c>
      <c r="H1388" t="s">
        <v>5044</v>
      </c>
      <c r="I1388" t="s">
        <v>5</v>
      </c>
      <c r="K1388" t="s">
        <v>5</v>
      </c>
      <c r="N1388" t="s">
        <v>7</v>
      </c>
      <c r="O1388" t="s">
        <v>5045</v>
      </c>
      <c r="P1388" t="s">
        <v>5046</v>
      </c>
      <c r="Q1388">
        <v>7</v>
      </c>
      <c r="T1388" t="s">
        <v>5</v>
      </c>
      <c r="U1388">
        <v>-1</v>
      </c>
      <c r="V1388">
        <v>-1</v>
      </c>
      <c r="W1388">
        <v>6.3387000000000002</v>
      </c>
      <c r="X1388" t="s">
        <v>5039</v>
      </c>
      <c r="Y1388" t="s">
        <v>5048</v>
      </c>
      <c r="Z1388">
        <v>28768</v>
      </c>
      <c r="AA1388" t="s">
        <v>11</v>
      </c>
      <c r="AC1388" t="s">
        <v>5054</v>
      </c>
      <c r="AD1388" t="s">
        <v>5055</v>
      </c>
      <c r="AE1388" s="1">
        <v>41845.945497685185</v>
      </c>
    </row>
    <row r="1389" spans="1:31" x14ac:dyDescent="0.15">
      <c r="A1389">
        <v>1388</v>
      </c>
      <c r="B1389">
        <v>175</v>
      </c>
      <c r="C1389">
        <v>2758</v>
      </c>
      <c r="D1389" t="s">
        <v>5032</v>
      </c>
      <c r="E1389" t="s">
        <v>5033</v>
      </c>
      <c r="F1389" t="s">
        <v>51</v>
      </c>
      <c r="I1389" t="s">
        <v>5</v>
      </c>
      <c r="K1389" t="s">
        <v>5</v>
      </c>
      <c r="N1389" t="s">
        <v>7</v>
      </c>
      <c r="Q1389">
        <v>0</v>
      </c>
      <c r="S1389">
        <v>-1</v>
      </c>
      <c r="T1389" t="s">
        <v>5</v>
      </c>
      <c r="U1389">
        <v>-1</v>
      </c>
      <c r="V1389">
        <v>-1</v>
      </c>
      <c r="W1389">
        <v>6.3387000000000002</v>
      </c>
      <c r="Z1389">
        <v>-1</v>
      </c>
      <c r="AA1389" t="s">
        <v>11</v>
      </c>
      <c r="AC1389" t="s">
        <v>38</v>
      </c>
      <c r="AD1389" t="s">
        <v>52</v>
      </c>
      <c r="AE1389" s="1">
        <v>41845.945509259262</v>
      </c>
    </row>
    <row r="1390" spans="1:31" x14ac:dyDescent="0.15">
      <c r="A1390">
        <v>1389</v>
      </c>
      <c r="B1390">
        <v>175</v>
      </c>
      <c r="C1390">
        <v>2758</v>
      </c>
      <c r="D1390" t="s">
        <v>5032</v>
      </c>
      <c r="E1390" t="s">
        <v>5033</v>
      </c>
      <c r="F1390" t="s">
        <v>53</v>
      </c>
      <c r="I1390" t="s">
        <v>5</v>
      </c>
      <c r="K1390" t="s">
        <v>5</v>
      </c>
      <c r="N1390" t="s">
        <v>7</v>
      </c>
      <c r="Q1390">
        <v>0</v>
      </c>
      <c r="S1390">
        <v>-1</v>
      </c>
      <c r="T1390" t="s">
        <v>5</v>
      </c>
      <c r="U1390">
        <v>-1</v>
      </c>
      <c r="V1390">
        <v>-1</v>
      </c>
      <c r="W1390">
        <v>6.3387000000000002</v>
      </c>
      <c r="Z1390">
        <v>-1</v>
      </c>
      <c r="AA1390" t="s">
        <v>11</v>
      </c>
      <c r="AC1390" t="s">
        <v>38</v>
      </c>
      <c r="AD1390" t="s">
        <v>52</v>
      </c>
      <c r="AE1390" s="1">
        <v>41845.945520833331</v>
      </c>
    </row>
    <row r="1391" spans="1:31" x14ac:dyDescent="0.15">
      <c r="A1391">
        <v>1390</v>
      </c>
      <c r="B1391">
        <v>175</v>
      </c>
      <c r="C1391">
        <v>2758</v>
      </c>
      <c r="D1391" t="s">
        <v>5032</v>
      </c>
      <c r="E1391" t="s">
        <v>5033</v>
      </c>
      <c r="F1391" t="s">
        <v>54</v>
      </c>
      <c r="I1391" t="s">
        <v>5</v>
      </c>
      <c r="K1391" t="s">
        <v>5</v>
      </c>
      <c r="N1391" t="s">
        <v>7</v>
      </c>
      <c r="Q1391">
        <v>0</v>
      </c>
      <c r="S1391">
        <v>-1</v>
      </c>
      <c r="T1391" t="s">
        <v>5</v>
      </c>
      <c r="U1391">
        <v>-1</v>
      </c>
      <c r="V1391">
        <v>-1</v>
      </c>
      <c r="W1391">
        <v>6.3387000000000002</v>
      </c>
      <c r="Z1391">
        <v>-1</v>
      </c>
      <c r="AA1391" t="s">
        <v>11</v>
      </c>
      <c r="AC1391" t="s">
        <v>38</v>
      </c>
      <c r="AD1391" t="s">
        <v>52</v>
      </c>
      <c r="AE1391" s="1">
        <v>41845.945543981485</v>
      </c>
    </row>
    <row r="1392" spans="1:31" x14ac:dyDescent="0.15">
      <c r="A1392">
        <v>1391</v>
      </c>
      <c r="B1392">
        <v>175</v>
      </c>
      <c r="C1392">
        <v>4645</v>
      </c>
      <c r="D1392" t="s">
        <v>5056</v>
      </c>
      <c r="E1392" t="s">
        <v>5057</v>
      </c>
      <c r="F1392" t="s">
        <v>2</v>
      </c>
      <c r="G1392" t="s">
        <v>5058</v>
      </c>
      <c r="H1392" t="s">
        <v>5059</v>
      </c>
      <c r="I1392" t="s">
        <v>5</v>
      </c>
      <c r="K1392" t="s">
        <v>6</v>
      </c>
      <c r="L1392" t="s">
        <v>5060</v>
      </c>
      <c r="N1392" t="s">
        <v>7</v>
      </c>
      <c r="O1392" t="s">
        <v>5061</v>
      </c>
      <c r="Q1392">
        <v>107</v>
      </c>
      <c r="R1392" t="s">
        <v>5062</v>
      </c>
      <c r="S1392">
        <v>-1</v>
      </c>
      <c r="T1392" t="s">
        <v>5</v>
      </c>
      <c r="U1392">
        <v>-1</v>
      </c>
      <c r="V1392">
        <v>-1</v>
      </c>
      <c r="W1392">
        <v>6.3387000000000002</v>
      </c>
      <c r="X1392" t="s">
        <v>5063</v>
      </c>
      <c r="Y1392" t="s">
        <v>5064</v>
      </c>
      <c r="Z1392">
        <v>16546</v>
      </c>
      <c r="AA1392" t="s">
        <v>11</v>
      </c>
      <c r="AC1392" t="s">
        <v>5065</v>
      </c>
      <c r="AD1392" t="s">
        <v>5066</v>
      </c>
      <c r="AE1392" s="1">
        <v>41845.945636574077</v>
      </c>
    </row>
    <row r="1393" spans="1:31" x14ac:dyDescent="0.15">
      <c r="A1393">
        <v>1392</v>
      </c>
      <c r="B1393">
        <v>175</v>
      </c>
      <c r="C1393">
        <v>4645</v>
      </c>
      <c r="D1393" t="s">
        <v>5056</v>
      </c>
      <c r="E1393" t="s">
        <v>5057</v>
      </c>
      <c r="F1393" t="s">
        <v>14</v>
      </c>
      <c r="G1393" t="s">
        <v>5058</v>
      </c>
      <c r="H1393" t="s">
        <v>5067</v>
      </c>
      <c r="I1393" t="s">
        <v>5</v>
      </c>
      <c r="K1393" t="s">
        <v>17</v>
      </c>
      <c r="L1393" t="s">
        <v>5068</v>
      </c>
      <c r="N1393" t="s">
        <v>7</v>
      </c>
      <c r="P1393" t="s">
        <v>5069</v>
      </c>
      <c r="Q1393">
        <v>86</v>
      </c>
      <c r="R1393" t="s">
        <v>5070</v>
      </c>
      <c r="S1393">
        <v>-1</v>
      </c>
      <c r="T1393" t="s">
        <v>5</v>
      </c>
      <c r="U1393">
        <v>-1</v>
      </c>
      <c r="V1393">
        <v>-1</v>
      </c>
      <c r="W1393">
        <v>6.3387000000000002</v>
      </c>
      <c r="X1393" t="s">
        <v>5063</v>
      </c>
      <c r="Y1393" t="s">
        <v>5071</v>
      </c>
      <c r="Z1393">
        <v>11796</v>
      </c>
      <c r="AA1393" t="s">
        <v>11</v>
      </c>
      <c r="AC1393" t="s">
        <v>5072</v>
      </c>
      <c r="AD1393" t="s">
        <v>5073</v>
      </c>
      <c r="AE1393" s="1">
        <v>41845.945729166669</v>
      </c>
    </row>
    <row r="1394" spans="1:31" x14ac:dyDescent="0.15">
      <c r="A1394">
        <v>1393</v>
      </c>
      <c r="B1394">
        <v>175</v>
      </c>
      <c r="C1394">
        <v>4645</v>
      </c>
      <c r="D1394" t="s">
        <v>5056</v>
      </c>
      <c r="E1394" t="s">
        <v>5057</v>
      </c>
      <c r="F1394" t="s">
        <v>24</v>
      </c>
      <c r="G1394" t="s">
        <v>5058</v>
      </c>
      <c r="H1394" t="s">
        <v>5067</v>
      </c>
      <c r="I1394" t="s">
        <v>5</v>
      </c>
      <c r="K1394" t="s">
        <v>17</v>
      </c>
      <c r="L1394" t="s">
        <v>5068</v>
      </c>
      <c r="N1394" t="s">
        <v>7</v>
      </c>
      <c r="P1394" t="s">
        <v>5069</v>
      </c>
      <c r="Q1394">
        <v>5</v>
      </c>
      <c r="R1394" t="s">
        <v>5070</v>
      </c>
      <c r="S1394">
        <v>-1</v>
      </c>
      <c r="T1394" t="s">
        <v>5</v>
      </c>
      <c r="U1394">
        <v>-1</v>
      </c>
      <c r="V1394">
        <v>-1</v>
      </c>
      <c r="W1394">
        <v>6.3387000000000002</v>
      </c>
      <c r="X1394" t="s">
        <v>5063</v>
      </c>
      <c r="Y1394" t="s">
        <v>5071</v>
      </c>
      <c r="Z1394">
        <v>11796</v>
      </c>
      <c r="AA1394" t="s">
        <v>11</v>
      </c>
      <c r="AC1394" t="s">
        <v>5074</v>
      </c>
      <c r="AD1394" t="s">
        <v>5075</v>
      </c>
      <c r="AE1394" s="1">
        <v>41845.945752314816</v>
      </c>
    </row>
    <row r="1395" spans="1:31" x14ac:dyDescent="0.15">
      <c r="A1395">
        <v>1394</v>
      </c>
      <c r="B1395">
        <v>175</v>
      </c>
      <c r="C1395">
        <v>4645</v>
      </c>
      <c r="D1395" t="s">
        <v>5056</v>
      </c>
      <c r="E1395" t="s">
        <v>5057</v>
      </c>
      <c r="F1395" t="s">
        <v>27</v>
      </c>
      <c r="G1395" t="s">
        <v>5076</v>
      </c>
      <c r="I1395" t="s">
        <v>5</v>
      </c>
      <c r="J1395" t="s">
        <v>5077</v>
      </c>
      <c r="K1395" t="s">
        <v>17</v>
      </c>
      <c r="L1395" t="s">
        <v>5068</v>
      </c>
      <c r="M1395" t="s">
        <v>5</v>
      </c>
      <c r="N1395" t="s">
        <v>7</v>
      </c>
      <c r="P1395" t="s">
        <v>5078</v>
      </c>
      <c r="Q1395">
        <v>1</v>
      </c>
      <c r="S1395">
        <v>40</v>
      </c>
      <c r="T1395" t="s">
        <v>4309</v>
      </c>
      <c r="U1395">
        <v>-1</v>
      </c>
      <c r="V1395">
        <v>-1</v>
      </c>
      <c r="W1395">
        <v>6.3387000000000002</v>
      </c>
      <c r="Y1395" t="s">
        <v>5079</v>
      </c>
      <c r="Z1395">
        <v>21258</v>
      </c>
      <c r="AA1395" t="s">
        <v>11</v>
      </c>
      <c r="AB1395" t="s">
        <v>5080</v>
      </c>
      <c r="AC1395" t="s">
        <v>5081</v>
      </c>
      <c r="AD1395" t="s">
        <v>5082</v>
      </c>
      <c r="AE1395" s="1">
        <v>41845.945763888885</v>
      </c>
    </row>
    <row r="1396" spans="1:31" x14ac:dyDescent="0.15">
      <c r="A1396">
        <v>1395</v>
      </c>
      <c r="B1396">
        <v>175</v>
      </c>
      <c r="C1396">
        <v>4645</v>
      </c>
      <c r="D1396" t="s">
        <v>5056</v>
      </c>
      <c r="E1396" t="s">
        <v>5057</v>
      </c>
      <c r="F1396" t="s">
        <v>36</v>
      </c>
      <c r="G1396" t="s">
        <v>5058</v>
      </c>
      <c r="H1396" t="s">
        <v>5059</v>
      </c>
      <c r="I1396" t="s">
        <v>5</v>
      </c>
      <c r="K1396" t="s">
        <v>6</v>
      </c>
      <c r="L1396" t="s">
        <v>5083</v>
      </c>
      <c r="N1396" t="s">
        <v>7</v>
      </c>
      <c r="O1396" t="s">
        <v>5084</v>
      </c>
      <c r="Q1396">
        <v>13</v>
      </c>
      <c r="R1396" t="s">
        <v>5062</v>
      </c>
      <c r="S1396">
        <v>-1</v>
      </c>
      <c r="T1396" t="s">
        <v>5</v>
      </c>
      <c r="U1396">
        <v>-1</v>
      </c>
      <c r="V1396">
        <v>-1</v>
      </c>
      <c r="W1396">
        <v>6.3387000000000002</v>
      </c>
      <c r="X1396" t="s">
        <v>5063</v>
      </c>
      <c r="Y1396" t="s">
        <v>5085</v>
      </c>
      <c r="Z1396">
        <v>16546</v>
      </c>
      <c r="AA1396" t="s">
        <v>11</v>
      </c>
      <c r="AC1396" t="s">
        <v>5086</v>
      </c>
      <c r="AD1396" t="s">
        <v>5087</v>
      </c>
      <c r="AE1396" s="1">
        <v>41845.945810185185</v>
      </c>
    </row>
    <row r="1397" spans="1:31" x14ac:dyDescent="0.15">
      <c r="A1397">
        <v>1396</v>
      </c>
      <c r="B1397">
        <v>175</v>
      </c>
      <c r="C1397">
        <v>4645</v>
      </c>
      <c r="D1397" t="s">
        <v>5056</v>
      </c>
      <c r="E1397" t="s">
        <v>5057</v>
      </c>
      <c r="F1397" t="s">
        <v>40</v>
      </c>
      <c r="G1397" t="s">
        <v>5088</v>
      </c>
      <c r="H1397" t="s">
        <v>5059</v>
      </c>
      <c r="I1397" t="s">
        <v>5</v>
      </c>
      <c r="K1397" t="s">
        <v>5</v>
      </c>
      <c r="N1397" t="s">
        <v>7</v>
      </c>
      <c r="P1397" t="s">
        <v>5089</v>
      </c>
      <c r="Q1397">
        <v>2</v>
      </c>
      <c r="S1397">
        <v>-1</v>
      </c>
      <c r="T1397" t="s">
        <v>5</v>
      </c>
      <c r="U1397">
        <v>-1</v>
      </c>
      <c r="V1397">
        <v>-1</v>
      </c>
      <c r="W1397">
        <v>6.3387000000000002</v>
      </c>
      <c r="Y1397" t="s">
        <v>5085</v>
      </c>
      <c r="Z1397">
        <v>-1</v>
      </c>
      <c r="AA1397" t="s">
        <v>11</v>
      </c>
      <c r="AC1397" t="s">
        <v>5090</v>
      </c>
      <c r="AD1397" t="s">
        <v>5091</v>
      </c>
      <c r="AE1397" s="1">
        <v>41845.945833333331</v>
      </c>
    </row>
    <row r="1398" spans="1:31" x14ac:dyDescent="0.15">
      <c r="A1398">
        <v>1397</v>
      </c>
      <c r="B1398">
        <v>175</v>
      </c>
      <c r="C1398">
        <v>4645</v>
      </c>
      <c r="D1398" t="s">
        <v>5056</v>
      </c>
      <c r="E1398" t="s">
        <v>5057</v>
      </c>
      <c r="F1398" t="s">
        <v>49</v>
      </c>
      <c r="G1398" t="s">
        <v>5058</v>
      </c>
      <c r="H1398" t="s">
        <v>5067</v>
      </c>
      <c r="I1398" t="s">
        <v>5</v>
      </c>
      <c r="K1398" t="s">
        <v>5</v>
      </c>
      <c r="N1398" t="s">
        <v>7</v>
      </c>
      <c r="P1398" t="s">
        <v>5069</v>
      </c>
      <c r="Q1398">
        <v>14</v>
      </c>
      <c r="T1398" t="s">
        <v>5</v>
      </c>
      <c r="U1398">
        <v>-1</v>
      </c>
      <c r="V1398">
        <v>-1</v>
      </c>
      <c r="W1398">
        <v>6.3387000000000002</v>
      </c>
      <c r="X1398" t="s">
        <v>5063</v>
      </c>
      <c r="Y1398" t="s">
        <v>5071</v>
      </c>
      <c r="Z1398">
        <v>11796</v>
      </c>
      <c r="AA1398" t="s">
        <v>11</v>
      </c>
      <c r="AC1398" t="s">
        <v>5092</v>
      </c>
      <c r="AD1398" t="s">
        <v>5093</v>
      </c>
      <c r="AE1398" s="1">
        <v>41845.945868055554</v>
      </c>
    </row>
    <row r="1399" spans="1:31" x14ac:dyDescent="0.15">
      <c r="A1399">
        <v>1398</v>
      </c>
      <c r="B1399">
        <v>175</v>
      </c>
      <c r="C1399">
        <v>4645</v>
      </c>
      <c r="D1399" t="s">
        <v>5056</v>
      </c>
      <c r="E1399" t="s">
        <v>5057</v>
      </c>
      <c r="F1399" t="s">
        <v>51</v>
      </c>
      <c r="I1399" t="s">
        <v>5</v>
      </c>
      <c r="K1399" t="s">
        <v>5</v>
      </c>
      <c r="N1399" t="s">
        <v>7</v>
      </c>
      <c r="Q1399">
        <v>0</v>
      </c>
      <c r="S1399">
        <v>-1</v>
      </c>
      <c r="T1399" t="s">
        <v>5</v>
      </c>
      <c r="U1399">
        <v>-1</v>
      </c>
      <c r="V1399">
        <v>-1</v>
      </c>
      <c r="W1399">
        <v>6.3387000000000002</v>
      </c>
      <c r="Z1399">
        <v>-1</v>
      </c>
      <c r="AA1399" t="s">
        <v>11</v>
      </c>
      <c r="AC1399" t="s">
        <v>38</v>
      </c>
      <c r="AD1399" t="s">
        <v>52</v>
      </c>
      <c r="AE1399" s="1">
        <v>41845.945891203701</v>
      </c>
    </row>
    <row r="1400" spans="1:31" x14ac:dyDescent="0.15">
      <c r="A1400">
        <v>1399</v>
      </c>
      <c r="B1400">
        <v>175</v>
      </c>
      <c r="C1400">
        <v>4645</v>
      </c>
      <c r="D1400" t="s">
        <v>5056</v>
      </c>
      <c r="E1400" t="s">
        <v>5057</v>
      </c>
      <c r="F1400" t="s">
        <v>53</v>
      </c>
      <c r="I1400" t="s">
        <v>5</v>
      </c>
      <c r="K1400" t="s">
        <v>5</v>
      </c>
      <c r="N1400" t="s">
        <v>7</v>
      </c>
      <c r="Q1400">
        <v>0</v>
      </c>
      <c r="S1400">
        <v>-1</v>
      </c>
      <c r="T1400" t="s">
        <v>5</v>
      </c>
      <c r="U1400">
        <v>-1</v>
      </c>
      <c r="V1400">
        <v>-1</v>
      </c>
      <c r="W1400">
        <v>6.3387000000000002</v>
      </c>
      <c r="Z1400">
        <v>-1</v>
      </c>
      <c r="AA1400" t="s">
        <v>11</v>
      </c>
      <c r="AC1400" t="s">
        <v>38</v>
      </c>
      <c r="AD1400" t="s">
        <v>52</v>
      </c>
      <c r="AE1400" s="1">
        <v>41845.945902777778</v>
      </c>
    </row>
    <row r="1401" spans="1:31" x14ac:dyDescent="0.15">
      <c r="A1401">
        <v>1400</v>
      </c>
      <c r="B1401">
        <v>175</v>
      </c>
      <c r="C1401">
        <v>4645</v>
      </c>
      <c r="D1401" t="s">
        <v>5056</v>
      </c>
      <c r="E1401" t="s">
        <v>5057</v>
      </c>
      <c r="F1401" t="s">
        <v>54</v>
      </c>
      <c r="I1401" t="s">
        <v>5</v>
      </c>
      <c r="K1401" t="s">
        <v>5</v>
      </c>
      <c r="N1401" t="s">
        <v>7</v>
      </c>
      <c r="Q1401">
        <v>0</v>
      </c>
      <c r="S1401">
        <v>-1</v>
      </c>
      <c r="T1401" t="s">
        <v>5</v>
      </c>
      <c r="U1401">
        <v>-1</v>
      </c>
      <c r="V1401">
        <v>-1</v>
      </c>
      <c r="W1401">
        <v>6.3387000000000002</v>
      </c>
      <c r="Z1401">
        <v>-1</v>
      </c>
      <c r="AA1401" t="s">
        <v>11</v>
      </c>
      <c r="AC1401" t="s">
        <v>38</v>
      </c>
      <c r="AD1401" t="s">
        <v>52</v>
      </c>
      <c r="AE1401" s="1">
        <v>41845.945960648147</v>
      </c>
    </row>
    <row r="1402" spans="1:31" x14ac:dyDescent="0.15">
      <c r="A1402">
        <v>1401</v>
      </c>
      <c r="B1402">
        <v>175</v>
      </c>
      <c r="C1402">
        <v>1169</v>
      </c>
      <c r="D1402" t="s">
        <v>5094</v>
      </c>
      <c r="E1402" t="s">
        <v>5095</v>
      </c>
      <c r="F1402" t="s">
        <v>2</v>
      </c>
      <c r="G1402" t="s">
        <v>5096</v>
      </c>
      <c r="H1402" t="s">
        <v>5097</v>
      </c>
      <c r="I1402" t="s">
        <v>5</v>
      </c>
      <c r="K1402" t="s">
        <v>6</v>
      </c>
      <c r="L1402" t="s">
        <v>5098</v>
      </c>
      <c r="N1402" t="s">
        <v>7</v>
      </c>
      <c r="P1402" t="s">
        <v>5099</v>
      </c>
      <c r="Q1402">
        <v>61</v>
      </c>
      <c r="R1402" t="s">
        <v>5100</v>
      </c>
      <c r="S1402">
        <v>-1</v>
      </c>
      <c r="T1402" t="s">
        <v>5</v>
      </c>
      <c r="U1402">
        <v>-1</v>
      </c>
      <c r="V1402">
        <v>-1</v>
      </c>
      <c r="W1402">
        <v>6.3387000000000002</v>
      </c>
      <c r="X1402" t="s">
        <v>5101</v>
      </c>
      <c r="Y1402">
        <f>1-202-885-6000</f>
        <v>-7086</v>
      </c>
      <c r="Z1402">
        <v>20066</v>
      </c>
      <c r="AA1402" t="s">
        <v>11</v>
      </c>
      <c r="AC1402" t="s">
        <v>5102</v>
      </c>
      <c r="AD1402" t="s">
        <v>5103</v>
      </c>
      <c r="AE1402" s="1">
        <v>41845.946122685185</v>
      </c>
    </row>
    <row r="1403" spans="1:31" x14ac:dyDescent="0.15">
      <c r="A1403">
        <v>1402</v>
      </c>
      <c r="B1403">
        <v>175</v>
      </c>
      <c r="C1403">
        <v>1169</v>
      </c>
      <c r="D1403" t="s">
        <v>5094</v>
      </c>
      <c r="E1403" t="s">
        <v>5095</v>
      </c>
      <c r="F1403" t="s">
        <v>14</v>
      </c>
      <c r="G1403" t="s">
        <v>5096</v>
      </c>
      <c r="H1403" t="s">
        <v>5104</v>
      </c>
      <c r="I1403" t="s">
        <v>5</v>
      </c>
      <c r="K1403" t="s">
        <v>17</v>
      </c>
      <c r="L1403" t="s">
        <v>5105</v>
      </c>
      <c r="N1403" t="s">
        <v>7</v>
      </c>
      <c r="P1403" t="s">
        <v>5099</v>
      </c>
      <c r="Q1403">
        <v>60</v>
      </c>
      <c r="S1403">
        <v>-1</v>
      </c>
      <c r="T1403" t="s">
        <v>5</v>
      </c>
      <c r="U1403">
        <v>-1</v>
      </c>
      <c r="V1403">
        <v>-1</v>
      </c>
      <c r="W1403">
        <v>6.3387000000000002</v>
      </c>
      <c r="X1403" t="s">
        <v>5106</v>
      </c>
      <c r="Y1403">
        <f>1-202-885-6000</f>
        <v>-7086</v>
      </c>
      <c r="Z1403">
        <v>23380</v>
      </c>
      <c r="AA1403" t="s">
        <v>11</v>
      </c>
      <c r="AC1403" t="s">
        <v>5107</v>
      </c>
      <c r="AD1403" t="s">
        <v>5108</v>
      </c>
      <c r="AE1403" s="1">
        <v>41845.946215277778</v>
      </c>
    </row>
    <row r="1404" spans="1:31" x14ac:dyDescent="0.15">
      <c r="A1404">
        <v>1403</v>
      </c>
      <c r="B1404">
        <v>175</v>
      </c>
      <c r="C1404">
        <v>1169</v>
      </c>
      <c r="D1404" t="s">
        <v>5094</v>
      </c>
      <c r="E1404" t="s">
        <v>5095</v>
      </c>
      <c r="F1404" t="s">
        <v>24</v>
      </c>
      <c r="G1404" t="s">
        <v>5096</v>
      </c>
      <c r="H1404" t="s">
        <v>5104</v>
      </c>
      <c r="I1404" t="s">
        <v>5</v>
      </c>
      <c r="K1404" t="s">
        <v>17</v>
      </c>
      <c r="L1404" t="s">
        <v>5105</v>
      </c>
      <c r="N1404" t="s">
        <v>7</v>
      </c>
      <c r="P1404" t="s">
        <v>5099</v>
      </c>
      <c r="Q1404">
        <v>11</v>
      </c>
      <c r="S1404">
        <v>-1</v>
      </c>
      <c r="T1404" t="s">
        <v>5</v>
      </c>
      <c r="U1404">
        <v>-1</v>
      </c>
      <c r="V1404">
        <v>-1</v>
      </c>
      <c r="W1404">
        <v>6.3387000000000002</v>
      </c>
      <c r="X1404" t="s">
        <v>5106</v>
      </c>
      <c r="Y1404">
        <f>1-202-885-6000</f>
        <v>-7086</v>
      </c>
      <c r="Z1404">
        <v>23380</v>
      </c>
      <c r="AA1404" t="s">
        <v>11</v>
      </c>
      <c r="AC1404" t="s">
        <v>5109</v>
      </c>
      <c r="AD1404" t="s">
        <v>5110</v>
      </c>
      <c r="AE1404" s="1">
        <v>41845.946250000001</v>
      </c>
    </row>
    <row r="1405" spans="1:31" x14ac:dyDescent="0.15">
      <c r="A1405">
        <v>1404</v>
      </c>
      <c r="B1405">
        <v>175</v>
      </c>
      <c r="C1405">
        <v>1169</v>
      </c>
      <c r="D1405" t="s">
        <v>5094</v>
      </c>
      <c r="E1405" t="s">
        <v>5095</v>
      </c>
      <c r="F1405" t="s">
        <v>27</v>
      </c>
      <c r="G1405" t="s">
        <v>5111</v>
      </c>
      <c r="I1405" t="s">
        <v>5</v>
      </c>
      <c r="K1405" t="s">
        <v>17</v>
      </c>
      <c r="L1405" t="s">
        <v>5112</v>
      </c>
      <c r="M1405" t="s">
        <v>5</v>
      </c>
      <c r="N1405" t="s">
        <v>7</v>
      </c>
      <c r="P1405" t="s">
        <v>5113</v>
      </c>
      <c r="Q1405">
        <v>9</v>
      </c>
      <c r="R1405" t="s">
        <v>5114</v>
      </c>
      <c r="S1405">
        <v>-1</v>
      </c>
      <c r="T1405" t="s">
        <v>5115</v>
      </c>
      <c r="U1405">
        <v>-1</v>
      </c>
      <c r="V1405">
        <v>-1</v>
      </c>
      <c r="W1405">
        <v>6.3387000000000002</v>
      </c>
      <c r="Y1405" t="s">
        <v>5116</v>
      </c>
      <c r="Z1405">
        <v>31420</v>
      </c>
      <c r="AA1405" t="s">
        <v>11</v>
      </c>
      <c r="AB1405" t="s">
        <v>196</v>
      </c>
      <c r="AC1405" t="s">
        <v>5117</v>
      </c>
      <c r="AD1405" t="s">
        <v>5118</v>
      </c>
      <c r="AE1405" s="1">
        <v>41845.946273148147</v>
      </c>
    </row>
    <row r="1406" spans="1:31" x14ac:dyDescent="0.15">
      <c r="A1406">
        <v>1405</v>
      </c>
      <c r="B1406">
        <v>175</v>
      </c>
      <c r="C1406">
        <v>1169</v>
      </c>
      <c r="D1406" t="s">
        <v>5094</v>
      </c>
      <c r="E1406" t="s">
        <v>5095</v>
      </c>
      <c r="F1406" t="s">
        <v>36</v>
      </c>
      <c r="G1406" t="s">
        <v>5096</v>
      </c>
      <c r="H1406" t="s">
        <v>5097</v>
      </c>
      <c r="I1406" t="s">
        <v>5</v>
      </c>
      <c r="K1406" t="s">
        <v>6</v>
      </c>
      <c r="L1406" t="s">
        <v>5098</v>
      </c>
      <c r="N1406" t="s">
        <v>7</v>
      </c>
      <c r="P1406" t="s">
        <v>5099</v>
      </c>
      <c r="Q1406">
        <v>12</v>
      </c>
      <c r="R1406" t="s">
        <v>5100</v>
      </c>
      <c r="S1406">
        <v>-1</v>
      </c>
      <c r="T1406" t="s">
        <v>5</v>
      </c>
      <c r="U1406">
        <v>-1</v>
      </c>
      <c r="V1406">
        <v>-1</v>
      </c>
      <c r="W1406">
        <v>6.3387000000000002</v>
      </c>
      <c r="X1406" t="s">
        <v>5101</v>
      </c>
      <c r="Y1406">
        <f>1-202-885-6000</f>
        <v>-7086</v>
      </c>
      <c r="Z1406">
        <v>20066</v>
      </c>
      <c r="AA1406" t="s">
        <v>11</v>
      </c>
      <c r="AC1406" t="s">
        <v>5119</v>
      </c>
      <c r="AD1406" t="s">
        <v>5120</v>
      </c>
      <c r="AE1406" s="1">
        <v>41845.94630787037</v>
      </c>
    </row>
    <row r="1407" spans="1:31" x14ac:dyDescent="0.15">
      <c r="A1407">
        <v>1406</v>
      </c>
      <c r="B1407">
        <v>175</v>
      </c>
      <c r="C1407">
        <v>1169</v>
      </c>
      <c r="D1407" t="s">
        <v>5094</v>
      </c>
      <c r="E1407" t="s">
        <v>5095</v>
      </c>
      <c r="F1407" t="s">
        <v>40</v>
      </c>
      <c r="I1407" t="s">
        <v>5</v>
      </c>
      <c r="K1407" t="s">
        <v>5</v>
      </c>
      <c r="N1407" t="s">
        <v>7</v>
      </c>
      <c r="Q1407">
        <v>0</v>
      </c>
      <c r="S1407">
        <v>-1</v>
      </c>
      <c r="T1407" t="s">
        <v>5</v>
      </c>
      <c r="U1407">
        <v>-1</v>
      </c>
      <c r="V1407">
        <v>-1</v>
      </c>
      <c r="W1407">
        <v>6.3387000000000002</v>
      </c>
      <c r="Z1407">
        <v>-1</v>
      </c>
      <c r="AA1407" t="s">
        <v>11</v>
      </c>
      <c r="AC1407" t="s">
        <v>38</v>
      </c>
      <c r="AD1407" t="s">
        <v>52</v>
      </c>
      <c r="AE1407" s="1">
        <v>41845.946319444447</v>
      </c>
    </row>
    <row r="1408" spans="1:31" x14ac:dyDescent="0.15">
      <c r="A1408">
        <v>1407</v>
      </c>
      <c r="B1408">
        <v>175</v>
      </c>
      <c r="C1408">
        <v>1169</v>
      </c>
      <c r="D1408" t="s">
        <v>5094</v>
      </c>
      <c r="E1408" t="s">
        <v>5095</v>
      </c>
      <c r="F1408" t="s">
        <v>49</v>
      </c>
      <c r="G1408" t="s">
        <v>5096</v>
      </c>
      <c r="H1408" t="s">
        <v>5104</v>
      </c>
      <c r="I1408" t="s">
        <v>5</v>
      </c>
      <c r="K1408" t="s">
        <v>5</v>
      </c>
      <c r="N1408" t="s">
        <v>7</v>
      </c>
      <c r="P1408" t="s">
        <v>5099</v>
      </c>
      <c r="Q1408">
        <v>47</v>
      </c>
      <c r="T1408" t="s">
        <v>5</v>
      </c>
      <c r="U1408">
        <v>-1</v>
      </c>
      <c r="V1408">
        <v>-1</v>
      </c>
      <c r="W1408">
        <v>6.3387000000000002</v>
      </c>
      <c r="X1408" t="s">
        <v>5106</v>
      </c>
      <c r="Y1408">
        <f>1-202-885-6000</f>
        <v>-7086</v>
      </c>
      <c r="Z1408">
        <v>23380</v>
      </c>
      <c r="AA1408" t="s">
        <v>11</v>
      </c>
      <c r="AC1408" t="s">
        <v>5121</v>
      </c>
      <c r="AD1408" t="s">
        <v>5122</v>
      </c>
      <c r="AE1408" s="1">
        <v>41845.946400462963</v>
      </c>
    </row>
    <row r="1409" spans="1:31" x14ac:dyDescent="0.15">
      <c r="A1409">
        <v>1408</v>
      </c>
      <c r="B1409">
        <v>175</v>
      </c>
      <c r="C1409">
        <v>1169</v>
      </c>
      <c r="D1409" t="s">
        <v>5094</v>
      </c>
      <c r="E1409" t="s">
        <v>5095</v>
      </c>
      <c r="F1409" t="s">
        <v>51</v>
      </c>
      <c r="I1409" t="s">
        <v>5</v>
      </c>
      <c r="K1409" t="s">
        <v>5</v>
      </c>
      <c r="N1409" t="s">
        <v>7</v>
      </c>
      <c r="Q1409">
        <v>0</v>
      </c>
      <c r="S1409">
        <v>-1</v>
      </c>
      <c r="T1409" t="s">
        <v>5</v>
      </c>
      <c r="U1409">
        <v>-1</v>
      </c>
      <c r="V1409">
        <v>-1</v>
      </c>
      <c r="W1409">
        <v>6.3387000000000002</v>
      </c>
      <c r="Z1409">
        <v>-1</v>
      </c>
      <c r="AA1409" t="s">
        <v>11</v>
      </c>
      <c r="AC1409" t="s">
        <v>38</v>
      </c>
      <c r="AD1409" t="s">
        <v>52</v>
      </c>
      <c r="AE1409" s="1">
        <v>41845.946412037039</v>
      </c>
    </row>
    <row r="1410" spans="1:31" x14ac:dyDescent="0.15">
      <c r="A1410">
        <v>1409</v>
      </c>
      <c r="B1410">
        <v>175</v>
      </c>
      <c r="C1410">
        <v>1169</v>
      </c>
      <c r="D1410" t="s">
        <v>5094</v>
      </c>
      <c r="E1410" t="s">
        <v>5095</v>
      </c>
      <c r="F1410" t="s">
        <v>53</v>
      </c>
      <c r="I1410" t="s">
        <v>5</v>
      </c>
      <c r="K1410" t="s">
        <v>5</v>
      </c>
      <c r="N1410" t="s">
        <v>7</v>
      </c>
      <c r="Q1410">
        <v>0</v>
      </c>
      <c r="S1410">
        <v>-1</v>
      </c>
      <c r="T1410" t="s">
        <v>5</v>
      </c>
      <c r="U1410">
        <v>-1</v>
      </c>
      <c r="V1410">
        <v>-1</v>
      </c>
      <c r="W1410">
        <v>6.3387000000000002</v>
      </c>
      <c r="Z1410">
        <v>-1</v>
      </c>
      <c r="AA1410" t="s">
        <v>11</v>
      </c>
      <c r="AC1410" t="s">
        <v>38</v>
      </c>
      <c r="AD1410" t="s">
        <v>52</v>
      </c>
      <c r="AE1410" s="1">
        <v>41845.946423611109</v>
      </c>
    </row>
    <row r="1411" spans="1:31" x14ac:dyDescent="0.15">
      <c r="A1411">
        <v>1410</v>
      </c>
      <c r="B1411">
        <v>175</v>
      </c>
      <c r="C1411">
        <v>1169</v>
      </c>
      <c r="D1411" t="s">
        <v>5094</v>
      </c>
      <c r="E1411" t="s">
        <v>5095</v>
      </c>
      <c r="F1411" t="s">
        <v>54</v>
      </c>
      <c r="I1411" t="s">
        <v>5</v>
      </c>
      <c r="K1411" t="s">
        <v>5</v>
      </c>
      <c r="N1411" t="s">
        <v>7</v>
      </c>
      <c r="Q1411">
        <v>0</v>
      </c>
      <c r="S1411">
        <v>-1</v>
      </c>
      <c r="T1411" t="s">
        <v>5</v>
      </c>
      <c r="U1411">
        <v>-1</v>
      </c>
      <c r="V1411">
        <v>-1</v>
      </c>
      <c r="W1411">
        <v>6.3387000000000002</v>
      </c>
      <c r="Z1411">
        <v>-1</v>
      </c>
      <c r="AA1411" t="s">
        <v>11</v>
      </c>
      <c r="AC1411" t="s">
        <v>38</v>
      </c>
      <c r="AD1411" t="s">
        <v>52</v>
      </c>
      <c r="AE1411" s="1">
        <v>41845.946435185186</v>
      </c>
    </row>
    <row r="1412" spans="1:31" x14ac:dyDescent="0.15">
      <c r="A1412">
        <v>1411</v>
      </c>
      <c r="B1412">
        <v>175</v>
      </c>
      <c r="C1412">
        <v>3812</v>
      </c>
      <c r="D1412" t="s">
        <v>5123</v>
      </c>
      <c r="E1412" t="s">
        <v>5124</v>
      </c>
      <c r="F1412" t="s">
        <v>2</v>
      </c>
      <c r="G1412" t="s">
        <v>5125</v>
      </c>
      <c r="H1412" t="s">
        <v>5126</v>
      </c>
      <c r="I1412" t="s">
        <v>5</v>
      </c>
      <c r="K1412" t="s">
        <v>6</v>
      </c>
      <c r="L1412" t="s">
        <v>5127</v>
      </c>
      <c r="N1412" t="s">
        <v>7</v>
      </c>
      <c r="P1412" t="s">
        <v>5128</v>
      </c>
      <c r="Q1412">
        <v>80</v>
      </c>
      <c r="S1412">
        <v>-1</v>
      </c>
      <c r="T1412" t="s">
        <v>5</v>
      </c>
      <c r="U1412">
        <v>-1</v>
      </c>
      <c r="V1412">
        <v>-1</v>
      </c>
      <c r="W1412">
        <v>6.3387000000000002</v>
      </c>
      <c r="X1412" t="s">
        <v>5129</v>
      </c>
      <c r="Y1412" t="s">
        <v>5130</v>
      </c>
      <c r="Z1412">
        <v>20130</v>
      </c>
      <c r="AA1412" t="s">
        <v>11</v>
      </c>
      <c r="AC1412" t="s">
        <v>5131</v>
      </c>
      <c r="AD1412" t="s">
        <v>5132</v>
      </c>
      <c r="AE1412" s="1">
        <v>41845.946562500001</v>
      </c>
    </row>
    <row r="1413" spans="1:31" x14ac:dyDescent="0.15">
      <c r="A1413">
        <v>1412</v>
      </c>
      <c r="B1413">
        <v>175</v>
      </c>
      <c r="C1413">
        <v>3812</v>
      </c>
      <c r="D1413" t="s">
        <v>5123</v>
      </c>
      <c r="E1413" t="s">
        <v>5124</v>
      </c>
      <c r="F1413" t="s">
        <v>14</v>
      </c>
      <c r="G1413" t="s">
        <v>5133</v>
      </c>
      <c r="H1413" t="s">
        <v>5126</v>
      </c>
      <c r="I1413" t="s">
        <v>5</v>
      </c>
      <c r="K1413" t="s">
        <v>17</v>
      </c>
      <c r="L1413" t="s">
        <v>1600</v>
      </c>
      <c r="N1413" t="s">
        <v>7</v>
      </c>
      <c r="O1413" t="s">
        <v>5134</v>
      </c>
      <c r="P1413" t="s">
        <v>5135</v>
      </c>
      <c r="Q1413">
        <v>60</v>
      </c>
      <c r="S1413">
        <v>-1</v>
      </c>
      <c r="T1413" t="s">
        <v>5</v>
      </c>
      <c r="U1413">
        <v>-1</v>
      </c>
      <c r="V1413">
        <v>-1</v>
      </c>
      <c r="W1413">
        <v>6.3387000000000002</v>
      </c>
      <c r="X1413" t="s">
        <v>5129</v>
      </c>
      <c r="Y1413" t="s">
        <v>5130</v>
      </c>
      <c r="Z1413">
        <v>19644</v>
      </c>
      <c r="AA1413" t="s">
        <v>11</v>
      </c>
      <c r="AC1413" t="s">
        <v>5136</v>
      </c>
      <c r="AD1413" t="s">
        <v>5137</v>
      </c>
      <c r="AE1413" s="1">
        <v>41845.946608796294</v>
      </c>
    </row>
    <row r="1414" spans="1:31" x14ac:dyDescent="0.15">
      <c r="A1414">
        <v>1413</v>
      </c>
      <c r="B1414">
        <v>175</v>
      </c>
      <c r="C1414">
        <v>3812</v>
      </c>
      <c r="D1414" t="s">
        <v>5123</v>
      </c>
      <c r="E1414" t="s">
        <v>5124</v>
      </c>
      <c r="F1414" t="s">
        <v>24</v>
      </c>
      <c r="G1414" t="s">
        <v>5133</v>
      </c>
      <c r="H1414" t="s">
        <v>5126</v>
      </c>
      <c r="I1414" t="s">
        <v>5</v>
      </c>
      <c r="K1414" t="s">
        <v>17</v>
      </c>
      <c r="L1414" t="s">
        <v>1600</v>
      </c>
      <c r="N1414" t="s">
        <v>7</v>
      </c>
      <c r="O1414" t="s">
        <v>5134</v>
      </c>
      <c r="P1414" t="s">
        <v>5135</v>
      </c>
      <c r="Q1414">
        <v>22</v>
      </c>
      <c r="S1414">
        <v>-1</v>
      </c>
      <c r="T1414" t="s">
        <v>5</v>
      </c>
      <c r="U1414">
        <v>-1</v>
      </c>
      <c r="V1414">
        <v>-1</v>
      </c>
      <c r="W1414">
        <v>6.3387000000000002</v>
      </c>
      <c r="X1414" t="s">
        <v>5129</v>
      </c>
      <c r="Y1414" t="s">
        <v>5130</v>
      </c>
      <c r="Z1414">
        <v>19644</v>
      </c>
      <c r="AA1414" t="s">
        <v>11</v>
      </c>
      <c r="AC1414" t="s">
        <v>5138</v>
      </c>
      <c r="AD1414" t="s">
        <v>5139</v>
      </c>
      <c r="AE1414" s="1">
        <v>41845.946655092594</v>
      </c>
    </row>
    <row r="1415" spans="1:31" x14ac:dyDescent="0.15">
      <c r="A1415">
        <v>1414</v>
      </c>
      <c r="B1415">
        <v>175</v>
      </c>
      <c r="C1415">
        <v>3812</v>
      </c>
      <c r="D1415" t="s">
        <v>5123</v>
      </c>
      <c r="E1415" t="s">
        <v>5124</v>
      </c>
      <c r="F1415" t="s">
        <v>27</v>
      </c>
      <c r="I1415" t="s">
        <v>5</v>
      </c>
      <c r="K1415" t="s">
        <v>5</v>
      </c>
      <c r="M1415" t="s">
        <v>5</v>
      </c>
      <c r="N1415" t="s">
        <v>7</v>
      </c>
      <c r="Q1415">
        <v>0</v>
      </c>
      <c r="S1415">
        <v>-1</v>
      </c>
      <c r="T1415" t="s">
        <v>5</v>
      </c>
      <c r="U1415">
        <v>-1</v>
      </c>
      <c r="V1415">
        <v>-1</v>
      </c>
      <c r="W1415">
        <v>6.3387000000000002</v>
      </c>
      <c r="Z1415">
        <v>-1</v>
      </c>
      <c r="AA1415" t="s">
        <v>11</v>
      </c>
      <c r="AC1415" t="s">
        <v>38</v>
      </c>
      <c r="AD1415" t="s">
        <v>531</v>
      </c>
      <c r="AE1415" s="1">
        <v>41845.94667824074</v>
      </c>
    </row>
    <row r="1416" spans="1:31" x14ac:dyDescent="0.15">
      <c r="A1416">
        <v>1415</v>
      </c>
      <c r="B1416">
        <v>175</v>
      </c>
      <c r="C1416">
        <v>3812</v>
      </c>
      <c r="D1416" t="s">
        <v>5123</v>
      </c>
      <c r="E1416" t="s">
        <v>5124</v>
      </c>
      <c r="F1416" t="s">
        <v>36</v>
      </c>
      <c r="G1416" t="s">
        <v>5125</v>
      </c>
      <c r="H1416" t="s">
        <v>5126</v>
      </c>
      <c r="I1416" t="s">
        <v>5</v>
      </c>
      <c r="K1416" t="s">
        <v>6</v>
      </c>
      <c r="L1416" t="s">
        <v>5140</v>
      </c>
      <c r="N1416" t="s">
        <v>7</v>
      </c>
      <c r="P1416" t="s">
        <v>5128</v>
      </c>
      <c r="Q1416">
        <v>7</v>
      </c>
      <c r="S1416">
        <v>-1</v>
      </c>
      <c r="T1416" t="s">
        <v>5</v>
      </c>
      <c r="U1416">
        <v>-1</v>
      </c>
      <c r="V1416">
        <v>-1</v>
      </c>
      <c r="W1416">
        <v>6.3387000000000002</v>
      </c>
      <c r="X1416" t="s">
        <v>5129</v>
      </c>
      <c r="Y1416" t="s">
        <v>5130</v>
      </c>
      <c r="Z1416">
        <v>20130</v>
      </c>
      <c r="AA1416" t="s">
        <v>11</v>
      </c>
      <c r="AC1416" t="s">
        <v>5141</v>
      </c>
      <c r="AD1416" t="s">
        <v>5142</v>
      </c>
      <c r="AE1416" s="1">
        <v>41845.946712962963</v>
      </c>
    </row>
    <row r="1417" spans="1:31" x14ac:dyDescent="0.15">
      <c r="A1417">
        <v>1416</v>
      </c>
      <c r="B1417">
        <v>175</v>
      </c>
      <c r="C1417">
        <v>3812</v>
      </c>
      <c r="D1417" t="s">
        <v>5123</v>
      </c>
      <c r="E1417" t="s">
        <v>5124</v>
      </c>
      <c r="F1417" t="s">
        <v>40</v>
      </c>
      <c r="G1417" t="s">
        <v>5143</v>
      </c>
      <c r="H1417" t="s">
        <v>5126</v>
      </c>
      <c r="I1417" t="s">
        <v>5</v>
      </c>
      <c r="K1417" t="s">
        <v>5</v>
      </c>
      <c r="N1417" t="s">
        <v>7</v>
      </c>
      <c r="O1417" t="s">
        <v>5144</v>
      </c>
      <c r="P1417" t="s">
        <v>5145</v>
      </c>
      <c r="Q1417">
        <v>0</v>
      </c>
      <c r="S1417">
        <v>-1</v>
      </c>
      <c r="T1417" t="s">
        <v>5</v>
      </c>
      <c r="U1417">
        <v>-1</v>
      </c>
      <c r="V1417">
        <v>-1</v>
      </c>
      <c r="W1417">
        <v>6.3387000000000002</v>
      </c>
      <c r="Y1417" t="s">
        <v>5146</v>
      </c>
      <c r="Z1417">
        <v>-1</v>
      </c>
      <c r="AA1417" t="s">
        <v>11</v>
      </c>
      <c r="AC1417" t="s">
        <v>38</v>
      </c>
      <c r="AD1417" t="s">
        <v>5147</v>
      </c>
      <c r="AE1417" s="1">
        <v>41845.94672453704</v>
      </c>
    </row>
    <row r="1418" spans="1:31" x14ac:dyDescent="0.15">
      <c r="A1418">
        <v>1417</v>
      </c>
      <c r="B1418">
        <v>175</v>
      </c>
      <c r="C1418">
        <v>3812</v>
      </c>
      <c r="D1418" t="s">
        <v>5123</v>
      </c>
      <c r="E1418" t="s">
        <v>5124</v>
      </c>
      <c r="F1418" t="s">
        <v>49</v>
      </c>
      <c r="G1418" t="s">
        <v>5133</v>
      </c>
      <c r="H1418" t="s">
        <v>5126</v>
      </c>
      <c r="I1418" t="s">
        <v>5</v>
      </c>
      <c r="K1418" t="s">
        <v>5</v>
      </c>
      <c r="N1418" t="s">
        <v>7</v>
      </c>
      <c r="O1418" t="s">
        <v>5134</v>
      </c>
      <c r="P1418" t="s">
        <v>5135</v>
      </c>
      <c r="Q1418">
        <v>4</v>
      </c>
      <c r="T1418" t="s">
        <v>5</v>
      </c>
      <c r="U1418">
        <v>-1</v>
      </c>
      <c r="V1418">
        <v>-1</v>
      </c>
      <c r="W1418">
        <v>6.3387000000000002</v>
      </c>
      <c r="X1418" t="s">
        <v>5129</v>
      </c>
      <c r="Y1418" t="s">
        <v>5130</v>
      </c>
      <c r="Z1418">
        <v>19644</v>
      </c>
      <c r="AA1418" t="s">
        <v>11</v>
      </c>
      <c r="AC1418" t="s">
        <v>5148</v>
      </c>
      <c r="AD1418" t="s">
        <v>5149</v>
      </c>
      <c r="AE1418" s="1">
        <v>41845.946747685186</v>
      </c>
    </row>
    <row r="1419" spans="1:31" x14ac:dyDescent="0.15">
      <c r="A1419">
        <v>1418</v>
      </c>
      <c r="B1419">
        <v>175</v>
      </c>
      <c r="C1419">
        <v>3812</v>
      </c>
      <c r="D1419" t="s">
        <v>5123</v>
      </c>
      <c r="E1419" t="s">
        <v>5124</v>
      </c>
      <c r="F1419" t="s">
        <v>51</v>
      </c>
      <c r="I1419" t="s">
        <v>5</v>
      </c>
      <c r="K1419" t="s">
        <v>5</v>
      </c>
      <c r="N1419" t="s">
        <v>7</v>
      </c>
      <c r="Q1419">
        <v>0</v>
      </c>
      <c r="S1419">
        <v>-1</v>
      </c>
      <c r="T1419" t="s">
        <v>5</v>
      </c>
      <c r="U1419">
        <v>-1</v>
      </c>
      <c r="V1419">
        <v>-1</v>
      </c>
      <c r="W1419">
        <v>6.3387000000000002</v>
      </c>
      <c r="Z1419">
        <v>-1</v>
      </c>
      <c r="AA1419" t="s">
        <v>11</v>
      </c>
      <c r="AC1419" t="s">
        <v>38</v>
      </c>
      <c r="AD1419" t="s">
        <v>52</v>
      </c>
      <c r="AE1419" s="1">
        <v>41845.946759259263</v>
      </c>
    </row>
    <row r="1420" spans="1:31" x14ac:dyDescent="0.15">
      <c r="A1420">
        <v>1419</v>
      </c>
      <c r="B1420">
        <v>175</v>
      </c>
      <c r="C1420">
        <v>3812</v>
      </c>
      <c r="D1420" t="s">
        <v>5123</v>
      </c>
      <c r="E1420" t="s">
        <v>5124</v>
      </c>
      <c r="F1420" t="s">
        <v>53</v>
      </c>
      <c r="I1420" t="s">
        <v>5</v>
      </c>
      <c r="K1420" t="s">
        <v>5</v>
      </c>
      <c r="N1420" t="s">
        <v>7</v>
      </c>
      <c r="Q1420">
        <v>0</v>
      </c>
      <c r="S1420">
        <v>-1</v>
      </c>
      <c r="T1420" t="s">
        <v>5</v>
      </c>
      <c r="U1420">
        <v>-1</v>
      </c>
      <c r="V1420">
        <v>-1</v>
      </c>
      <c r="W1420">
        <v>6.3387000000000002</v>
      </c>
      <c r="Z1420">
        <v>-1</v>
      </c>
      <c r="AA1420" t="s">
        <v>11</v>
      </c>
      <c r="AC1420" t="s">
        <v>38</v>
      </c>
      <c r="AD1420" t="s">
        <v>52</v>
      </c>
      <c r="AE1420" s="1">
        <v>41845.946770833332</v>
      </c>
    </row>
    <row r="1421" spans="1:31" x14ac:dyDescent="0.15">
      <c r="A1421">
        <v>1420</v>
      </c>
      <c r="B1421">
        <v>175</v>
      </c>
      <c r="C1421">
        <v>3812</v>
      </c>
      <c r="D1421" t="s">
        <v>5123</v>
      </c>
      <c r="E1421" t="s">
        <v>5124</v>
      </c>
      <c r="F1421" t="s">
        <v>54</v>
      </c>
      <c r="I1421" t="s">
        <v>5</v>
      </c>
      <c r="K1421" t="s">
        <v>5</v>
      </c>
      <c r="N1421" t="s">
        <v>7</v>
      </c>
      <c r="Q1421">
        <v>0</v>
      </c>
      <c r="S1421">
        <v>-1</v>
      </c>
      <c r="T1421" t="s">
        <v>5</v>
      </c>
      <c r="U1421">
        <v>-1</v>
      </c>
      <c r="V1421">
        <v>-1</v>
      </c>
      <c r="W1421">
        <v>6.3387000000000002</v>
      </c>
      <c r="Z1421">
        <v>-1</v>
      </c>
      <c r="AA1421" t="s">
        <v>11</v>
      </c>
      <c r="AC1421" t="s">
        <v>38</v>
      </c>
      <c r="AD1421" t="s">
        <v>52</v>
      </c>
      <c r="AE1421" s="1">
        <v>41845.946793981479</v>
      </c>
    </row>
    <row r="1422" spans="1:31" x14ac:dyDescent="0.15">
      <c r="A1422">
        <v>1421</v>
      </c>
      <c r="B1422">
        <v>175</v>
      </c>
      <c r="C1422">
        <v>1999</v>
      </c>
      <c r="D1422" t="s">
        <v>5150</v>
      </c>
      <c r="E1422" t="s">
        <v>5151</v>
      </c>
      <c r="F1422" t="s">
        <v>2</v>
      </c>
      <c r="G1422" t="s">
        <v>5152</v>
      </c>
      <c r="H1422" t="s">
        <v>5153</v>
      </c>
      <c r="I1422" t="s">
        <v>5</v>
      </c>
      <c r="J1422" t="s">
        <v>2233</v>
      </c>
      <c r="K1422" t="s">
        <v>6</v>
      </c>
      <c r="L1422" t="s">
        <v>5154</v>
      </c>
      <c r="N1422" t="s">
        <v>7</v>
      </c>
      <c r="P1422" t="s">
        <v>5155</v>
      </c>
      <c r="Q1422">
        <v>239</v>
      </c>
      <c r="S1422">
        <v>40</v>
      </c>
      <c r="T1422" t="s">
        <v>5</v>
      </c>
      <c r="U1422">
        <v>-1</v>
      </c>
      <c r="V1422">
        <v>-1</v>
      </c>
      <c r="W1422">
        <v>6.3387000000000002</v>
      </c>
      <c r="X1422" t="s">
        <v>5156</v>
      </c>
      <c r="Y1422">
        <f>2.15298507462687-4405</f>
        <v>-4402.8470149253735</v>
      </c>
      <c r="Z1422">
        <v>21038</v>
      </c>
      <c r="AA1422" t="s">
        <v>11</v>
      </c>
      <c r="AC1422" t="s">
        <v>5157</v>
      </c>
      <c r="AD1422" t="s">
        <v>5158</v>
      </c>
      <c r="AE1422" s="1">
        <v>41845.946967592594</v>
      </c>
    </row>
    <row r="1423" spans="1:31" x14ac:dyDescent="0.15">
      <c r="A1423">
        <v>1422</v>
      </c>
      <c r="B1423">
        <v>175</v>
      </c>
      <c r="C1423">
        <v>1999</v>
      </c>
      <c r="D1423" t="s">
        <v>5150</v>
      </c>
      <c r="E1423" t="s">
        <v>5151</v>
      </c>
      <c r="F1423" t="s">
        <v>14</v>
      </c>
      <c r="G1423" t="s">
        <v>5159</v>
      </c>
      <c r="H1423" t="s">
        <v>5153</v>
      </c>
      <c r="I1423" t="s">
        <v>5</v>
      </c>
      <c r="J1423" t="s">
        <v>5160</v>
      </c>
      <c r="K1423" t="s">
        <v>17</v>
      </c>
      <c r="L1423" t="s">
        <v>1608</v>
      </c>
      <c r="N1423" t="s">
        <v>7</v>
      </c>
      <c r="O1423" t="s">
        <v>5161</v>
      </c>
      <c r="P1423" t="s">
        <v>5162</v>
      </c>
      <c r="Q1423">
        <v>73</v>
      </c>
      <c r="S1423">
        <v>50</v>
      </c>
      <c r="T1423" t="s">
        <v>5</v>
      </c>
      <c r="U1423">
        <v>-1</v>
      </c>
      <c r="V1423">
        <v>-1</v>
      </c>
      <c r="W1423">
        <v>6.3387000000000002</v>
      </c>
      <c r="X1423" t="s">
        <v>5163</v>
      </c>
      <c r="Y1423" t="s">
        <v>5164</v>
      </c>
      <c r="Z1423">
        <v>29510</v>
      </c>
      <c r="AA1423" t="s">
        <v>11</v>
      </c>
      <c r="AC1423" t="s">
        <v>5165</v>
      </c>
      <c r="AD1423" t="s">
        <v>5166</v>
      </c>
      <c r="AE1423" s="1">
        <v>41845.947025462963</v>
      </c>
    </row>
    <row r="1424" spans="1:31" x14ac:dyDescent="0.15">
      <c r="A1424">
        <v>1423</v>
      </c>
      <c r="B1424">
        <v>175</v>
      </c>
      <c r="C1424">
        <v>1999</v>
      </c>
      <c r="D1424" t="s">
        <v>5150</v>
      </c>
      <c r="E1424" t="s">
        <v>5151</v>
      </c>
      <c r="F1424" t="s">
        <v>24</v>
      </c>
      <c r="G1424" t="s">
        <v>5159</v>
      </c>
      <c r="H1424" t="s">
        <v>5153</v>
      </c>
      <c r="I1424" t="s">
        <v>5</v>
      </c>
      <c r="J1424" t="s">
        <v>5167</v>
      </c>
      <c r="K1424" t="s">
        <v>17</v>
      </c>
      <c r="L1424" t="s">
        <v>1608</v>
      </c>
      <c r="N1424" t="s">
        <v>7</v>
      </c>
      <c r="O1424" t="s">
        <v>5161</v>
      </c>
      <c r="P1424" t="s">
        <v>5162</v>
      </c>
      <c r="Q1424">
        <v>33</v>
      </c>
      <c r="S1424">
        <v>50</v>
      </c>
      <c r="T1424" t="s">
        <v>5</v>
      </c>
      <c r="U1424">
        <v>-1</v>
      </c>
      <c r="V1424">
        <v>-1</v>
      </c>
      <c r="W1424">
        <v>6.3387000000000002</v>
      </c>
      <c r="X1424" t="s">
        <v>5163</v>
      </c>
      <c r="Y1424" t="s">
        <v>5164</v>
      </c>
      <c r="Z1424">
        <v>29510</v>
      </c>
      <c r="AA1424" t="s">
        <v>11</v>
      </c>
      <c r="AC1424" t="s">
        <v>5168</v>
      </c>
      <c r="AD1424" t="s">
        <v>5169</v>
      </c>
      <c r="AE1424" s="1">
        <v>41845.947071759256</v>
      </c>
    </row>
    <row r="1425" spans="1:31" x14ac:dyDescent="0.15">
      <c r="A1425">
        <v>1424</v>
      </c>
      <c r="B1425">
        <v>175</v>
      </c>
      <c r="C1425">
        <v>1999</v>
      </c>
      <c r="D1425" t="s">
        <v>5150</v>
      </c>
      <c r="E1425" t="s">
        <v>5151</v>
      </c>
      <c r="F1425" t="s">
        <v>27</v>
      </c>
      <c r="G1425" t="s">
        <v>5170</v>
      </c>
      <c r="I1425" t="s">
        <v>5</v>
      </c>
      <c r="J1425" t="s">
        <v>5171</v>
      </c>
      <c r="K1425" t="s">
        <v>17</v>
      </c>
      <c r="L1425" t="s">
        <v>5172</v>
      </c>
      <c r="M1425" t="s">
        <v>5</v>
      </c>
      <c r="N1425" t="s">
        <v>7</v>
      </c>
      <c r="O1425" t="s">
        <v>5173</v>
      </c>
      <c r="P1425" t="s">
        <v>5174</v>
      </c>
      <c r="Q1425">
        <v>3</v>
      </c>
      <c r="R1425" t="s">
        <v>5175</v>
      </c>
      <c r="S1425">
        <v>50</v>
      </c>
      <c r="T1425" t="s">
        <v>5</v>
      </c>
      <c r="U1425">
        <v>-1</v>
      </c>
      <c r="V1425">
        <v>-1</v>
      </c>
      <c r="W1425">
        <v>6.3387000000000002</v>
      </c>
      <c r="Y1425" t="s">
        <v>5176</v>
      </c>
      <c r="Z1425">
        <v>59020</v>
      </c>
      <c r="AA1425" t="s">
        <v>11</v>
      </c>
      <c r="AB1425" t="s">
        <v>5177</v>
      </c>
      <c r="AC1425" t="s">
        <v>5178</v>
      </c>
      <c r="AD1425" t="s">
        <v>5179</v>
      </c>
      <c r="AE1425" s="1">
        <v>41845.947094907409</v>
      </c>
    </row>
    <row r="1426" spans="1:31" x14ac:dyDescent="0.15">
      <c r="A1426">
        <v>1425</v>
      </c>
      <c r="B1426">
        <v>175</v>
      </c>
      <c r="C1426">
        <v>1999</v>
      </c>
      <c r="D1426" t="s">
        <v>5150</v>
      </c>
      <c r="E1426" t="s">
        <v>5151</v>
      </c>
      <c r="F1426" t="s">
        <v>36</v>
      </c>
      <c r="I1426" t="s">
        <v>5</v>
      </c>
      <c r="K1426" t="s">
        <v>5</v>
      </c>
      <c r="N1426" t="s">
        <v>7</v>
      </c>
      <c r="Q1426">
        <v>0</v>
      </c>
      <c r="S1426">
        <v>-1</v>
      </c>
      <c r="T1426" t="s">
        <v>5</v>
      </c>
      <c r="U1426">
        <v>-1</v>
      </c>
      <c r="V1426">
        <v>-1</v>
      </c>
      <c r="W1426">
        <v>6.3387000000000002</v>
      </c>
      <c r="Z1426">
        <v>-1</v>
      </c>
      <c r="AA1426" t="s">
        <v>11</v>
      </c>
      <c r="AC1426" t="s">
        <v>38</v>
      </c>
      <c r="AD1426" t="s">
        <v>52</v>
      </c>
      <c r="AE1426" s="1">
        <v>41845.947106481479</v>
      </c>
    </row>
    <row r="1427" spans="1:31" x14ac:dyDescent="0.15">
      <c r="A1427">
        <v>1426</v>
      </c>
      <c r="B1427">
        <v>175</v>
      </c>
      <c r="C1427">
        <v>1999</v>
      </c>
      <c r="D1427" t="s">
        <v>5150</v>
      </c>
      <c r="E1427" t="s">
        <v>5151</v>
      </c>
      <c r="F1427" t="s">
        <v>40</v>
      </c>
      <c r="G1427" t="s">
        <v>5180</v>
      </c>
      <c r="H1427" t="s">
        <v>5153</v>
      </c>
      <c r="I1427" t="s">
        <v>43</v>
      </c>
      <c r="K1427" t="s">
        <v>6</v>
      </c>
      <c r="N1427" t="s">
        <v>7</v>
      </c>
      <c r="O1427" t="s">
        <v>5181</v>
      </c>
      <c r="P1427" t="s">
        <v>5182</v>
      </c>
      <c r="Q1427">
        <v>1</v>
      </c>
      <c r="R1427" t="s">
        <v>5183</v>
      </c>
      <c r="S1427">
        <v>50</v>
      </c>
      <c r="T1427" t="s">
        <v>5</v>
      </c>
      <c r="U1427">
        <v>-1</v>
      </c>
      <c r="V1427">
        <v>-1</v>
      </c>
      <c r="W1427">
        <v>6.3387000000000002</v>
      </c>
      <c r="Y1427" t="s">
        <v>5184</v>
      </c>
      <c r="Z1427">
        <v>250</v>
      </c>
      <c r="AA1427" t="s">
        <v>11</v>
      </c>
      <c r="AC1427" t="s">
        <v>5185</v>
      </c>
      <c r="AD1427" t="s">
        <v>5186</v>
      </c>
      <c r="AE1427" s="1">
        <v>41845.947164351855</v>
      </c>
    </row>
    <row r="1428" spans="1:31" x14ac:dyDescent="0.15">
      <c r="A1428">
        <v>1427</v>
      </c>
      <c r="B1428">
        <v>175</v>
      </c>
      <c r="C1428">
        <v>1999</v>
      </c>
      <c r="D1428" t="s">
        <v>5150</v>
      </c>
      <c r="E1428" t="s">
        <v>5151</v>
      </c>
      <c r="F1428" t="s">
        <v>49</v>
      </c>
      <c r="G1428" t="s">
        <v>5159</v>
      </c>
      <c r="H1428" t="s">
        <v>5153</v>
      </c>
      <c r="I1428" t="s">
        <v>5</v>
      </c>
      <c r="K1428" t="s">
        <v>5</v>
      </c>
      <c r="N1428" t="s">
        <v>7</v>
      </c>
      <c r="O1428" t="s">
        <v>5161</v>
      </c>
      <c r="P1428" t="s">
        <v>5162</v>
      </c>
      <c r="Q1428">
        <v>9</v>
      </c>
      <c r="T1428" t="s">
        <v>5</v>
      </c>
      <c r="U1428">
        <v>-1</v>
      </c>
      <c r="V1428">
        <v>-1</v>
      </c>
      <c r="W1428">
        <v>6.3387000000000002</v>
      </c>
      <c r="X1428" t="s">
        <v>5163</v>
      </c>
      <c r="Y1428" t="s">
        <v>5164</v>
      </c>
      <c r="Z1428">
        <v>29510</v>
      </c>
      <c r="AA1428" t="s">
        <v>11</v>
      </c>
      <c r="AC1428" t="s">
        <v>5187</v>
      </c>
      <c r="AD1428" t="s">
        <v>5188</v>
      </c>
      <c r="AE1428" s="1">
        <v>41845.947199074071</v>
      </c>
    </row>
    <row r="1429" spans="1:31" x14ac:dyDescent="0.15">
      <c r="A1429">
        <v>1428</v>
      </c>
      <c r="B1429">
        <v>175</v>
      </c>
      <c r="C1429">
        <v>1999</v>
      </c>
      <c r="D1429" t="s">
        <v>5150</v>
      </c>
      <c r="E1429" t="s">
        <v>5151</v>
      </c>
      <c r="F1429" t="s">
        <v>51</v>
      </c>
      <c r="G1429" t="s">
        <v>5152</v>
      </c>
      <c r="H1429" t="s">
        <v>5153</v>
      </c>
      <c r="I1429" t="s">
        <v>5</v>
      </c>
      <c r="K1429" t="s">
        <v>5</v>
      </c>
      <c r="N1429" t="s">
        <v>7</v>
      </c>
      <c r="P1429" t="s">
        <v>5155</v>
      </c>
      <c r="Q1429">
        <v>17</v>
      </c>
      <c r="S1429">
        <v>-1</v>
      </c>
      <c r="T1429" t="s">
        <v>5</v>
      </c>
      <c r="U1429">
        <v>-1</v>
      </c>
      <c r="V1429">
        <v>-1</v>
      </c>
      <c r="W1429">
        <v>6.3387000000000002</v>
      </c>
      <c r="Y1429">
        <f>2.15298507462687-4405</f>
        <v>-4402.8470149253735</v>
      </c>
      <c r="Z1429">
        <v>-1</v>
      </c>
      <c r="AA1429" t="s">
        <v>11</v>
      </c>
      <c r="AC1429" t="s">
        <v>5189</v>
      </c>
      <c r="AD1429" t="s">
        <v>5190</v>
      </c>
      <c r="AE1429" s="1">
        <v>41845.947222222225</v>
      </c>
    </row>
    <row r="1430" spans="1:31" x14ac:dyDescent="0.15">
      <c r="A1430">
        <v>1429</v>
      </c>
      <c r="B1430">
        <v>175</v>
      </c>
      <c r="C1430">
        <v>1999</v>
      </c>
      <c r="D1430" t="s">
        <v>5150</v>
      </c>
      <c r="E1430" t="s">
        <v>5151</v>
      </c>
      <c r="F1430" t="s">
        <v>53</v>
      </c>
      <c r="I1430" t="s">
        <v>5</v>
      </c>
      <c r="K1430" t="s">
        <v>5</v>
      </c>
      <c r="N1430" t="s">
        <v>7</v>
      </c>
      <c r="Q1430">
        <v>0</v>
      </c>
      <c r="S1430">
        <v>-1</v>
      </c>
      <c r="T1430" t="s">
        <v>5</v>
      </c>
      <c r="U1430">
        <v>-1</v>
      </c>
      <c r="V1430">
        <v>-1</v>
      </c>
      <c r="W1430">
        <v>6.3387000000000002</v>
      </c>
      <c r="Z1430">
        <v>-1</v>
      </c>
      <c r="AA1430" t="s">
        <v>11</v>
      </c>
      <c r="AC1430" t="s">
        <v>38</v>
      </c>
      <c r="AD1430" t="s">
        <v>52</v>
      </c>
      <c r="AE1430" s="1">
        <v>41845.947233796294</v>
      </c>
    </row>
    <row r="1431" spans="1:31" x14ac:dyDescent="0.15">
      <c r="A1431">
        <v>1430</v>
      </c>
      <c r="B1431">
        <v>175</v>
      </c>
      <c r="C1431">
        <v>1999</v>
      </c>
      <c r="D1431" t="s">
        <v>5150</v>
      </c>
      <c r="E1431" t="s">
        <v>5151</v>
      </c>
      <c r="F1431" t="s">
        <v>54</v>
      </c>
      <c r="I1431" t="s">
        <v>5</v>
      </c>
      <c r="K1431" t="s">
        <v>5</v>
      </c>
      <c r="N1431" t="s">
        <v>7</v>
      </c>
      <c r="Q1431">
        <v>0</v>
      </c>
      <c r="S1431">
        <v>-1</v>
      </c>
      <c r="T1431" t="s">
        <v>5</v>
      </c>
      <c r="U1431">
        <v>-1</v>
      </c>
      <c r="V1431">
        <v>-1</v>
      </c>
      <c r="W1431">
        <v>6.3387000000000002</v>
      </c>
      <c r="Z1431">
        <v>-1</v>
      </c>
      <c r="AA1431" t="s">
        <v>11</v>
      </c>
      <c r="AC1431" t="s">
        <v>38</v>
      </c>
      <c r="AD1431" t="s">
        <v>52</v>
      </c>
      <c r="AE1431" s="1">
        <v>41845.947245370371</v>
      </c>
    </row>
    <row r="1432" spans="1:31" x14ac:dyDescent="0.15">
      <c r="A1432">
        <v>1431</v>
      </c>
      <c r="B1432">
        <v>175</v>
      </c>
      <c r="C1432">
        <v>4512</v>
      </c>
      <c r="D1432" t="s">
        <v>5191</v>
      </c>
      <c r="E1432" t="s">
        <v>5192</v>
      </c>
      <c r="F1432" t="s">
        <v>2</v>
      </c>
      <c r="G1432" t="s">
        <v>5193</v>
      </c>
      <c r="H1432" t="s">
        <v>5194</v>
      </c>
      <c r="I1432" t="s">
        <v>5</v>
      </c>
      <c r="J1432" t="s">
        <v>2207</v>
      </c>
      <c r="K1432" t="s">
        <v>6</v>
      </c>
      <c r="L1432" t="s">
        <v>5195</v>
      </c>
      <c r="N1432" t="s">
        <v>7</v>
      </c>
      <c r="P1432" t="s">
        <v>5196</v>
      </c>
      <c r="Q1432">
        <v>241</v>
      </c>
      <c r="S1432">
        <v>-1</v>
      </c>
      <c r="T1432" t="s">
        <v>5</v>
      </c>
      <c r="U1432">
        <v>-1</v>
      </c>
      <c r="V1432">
        <v>-1</v>
      </c>
      <c r="W1432">
        <v>6.3387000000000002</v>
      </c>
      <c r="X1432" t="s">
        <v>5197</v>
      </c>
      <c r="Y1432">
        <f>1-330-672-7980</f>
        <v>-8981</v>
      </c>
      <c r="Z1432">
        <v>17776</v>
      </c>
      <c r="AA1432" t="s">
        <v>11</v>
      </c>
      <c r="AC1432" t="s">
        <v>5198</v>
      </c>
      <c r="AD1432" t="s">
        <v>5199</v>
      </c>
      <c r="AE1432" s="1">
        <v>41845.947430555556</v>
      </c>
    </row>
    <row r="1433" spans="1:31" x14ac:dyDescent="0.15">
      <c r="A1433">
        <v>1432</v>
      </c>
      <c r="B1433">
        <v>175</v>
      </c>
      <c r="C1433">
        <v>4512</v>
      </c>
      <c r="D1433" t="s">
        <v>5191</v>
      </c>
      <c r="E1433" t="s">
        <v>5192</v>
      </c>
      <c r="F1433" t="s">
        <v>14</v>
      </c>
      <c r="G1433" t="s">
        <v>5193</v>
      </c>
      <c r="H1433" t="s">
        <v>5200</v>
      </c>
      <c r="I1433" t="s">
        <v>5</v>
      </c>
      <c r="K1433" t="s">
        <v>17</v>
      </c>
      <c r="L1433" t="s">
        <v>5201</v>
      </c>
      <c r="N1433" t="s">
        <v>7</v>
      </c>
      <c r="P1433" t="s">
        <v>5196</v>
      </c>
      <c r="Q1433">
        <v>179</v>
      </c>
      <c r="S1433">
        <v>-1</v>
      </c>
      <c r="T1433" t="s">
        <v>5</v>
      </c>
      <c r="U1433">
        <v>-1</v>
      </c>
      <c r="V1433">
        <v>-1</v>
      </c>
      <c r="W1433">
        <v>6.3387000000000002</v>
      </c>
      <c r="X1433" t="s">
        <v>5197</v>
      </c>
      <c r="Y1433">
        <f>1-330-672-7980</f>
        <v>-8981</v>
      </c>
      <c r="Z1433">
        <v>14706</v>
      </c>
      <c r="AA1433" t="s">
        <v>11</v>
      </c>
      <c r="AC1433" t="s">
        <v>5202</v>
      </c>
      <c r="AD1433" t="s">
        <v>5203</v>
      </c>
      <c r="AE1433" s="1">
        <v>41845.947488425925</v>
      </c>
    </row>
    <row r="1434" spans="1:31" x14ac:dyDescent="0.15">
      <c r="A1434">
        <v>1433</v>
      </c>
      <c r="B1434">
        <v>175</v>
      </c>
      <c r="C1434">
        <v>4512</v>
      </c>
      <c r="D1434" t="s">
        <v>5191</v>
      </c>
      <c r="E1434" t="s">
        <v>5192</v>
      </c>
      <c r="F1434" t="s">
        <v>24</v>
      </c>
      <c r="G1434" t="s">
        <v>5193</v>
      </c>
      <c r="H1434" t="s">
        <v>5200</v>
      </c>
      <c r="I1434" t="s">
        <v>5</v>
      </c>
      <c r="K1434" t="s">
        <v>17</v>
      </c>
      <c r="L1434" t="s">
        <v>5201</v>
      </c>
      <c r="N1434" t="s">
        <v>7</v>
      </c>
      <c r="P1434" t="s">
        <v>5196</v>
      </c>
      <c r="Q1434">
        <v>64</v>
      </c>
      <c r="S1434">
        <v>-1</v>
      </c>
      <c r="T1434" t="s">
        <v>5</v>
      </c>
      <c r="U1434">
        <v>-1</v>
      </c>
      <c r="V1434">
        <v>-1</v>
      </c>
      <c r="W1434">
        <v>6.3387000000000002</v>
      </c>
      <c r="X1434" t="s">
        <v>5197</v>
      </c>
      <c r="Y1434">
        <f>1-330-672-7980</f>
        <v>-8981</v>
      </c>
      <c r="Z1434">
        <v>14706</v>
      </c>
      <c r="AA1434" t="s">
        <v>11</v>
      </c>
      <c r="AC1434" t="s">
        <v>5204</v>
      </c>
      <c r="AD1434" t="s">
        <v>5205</v>
      </c>
      <c r="AE1434" s="1">
        <v>41845.947534722225</v>
      </c>
    </row>
    <row r="1435" spans="1:31" x14ac:dyDescent="0.15">
      <c r="A1435">
        <v>1434</v>
      </c>
      <c r="B1435">
        <v>175</v>
      </c>
      <c r="C1435">
        <v>4512</v>
      </c>
      <c r="D1435" t="s">
        <v>5191</v>
      </c>
      <c r="E1435" t="s">
        <v>5192</v>
      </c>
      <c r="F1435" t="s">
        <v>27</v>
      </c>
      <c r="G1435" t="s">
        <v>5206</v>
      </c>
      <c r="I1435" t="s">
        <v>5</v>
      </c>
      <c r="K1435" t="s">
        <v>17</v>
      </c>
      <c r="L1435" t="s">
        <v>4118</v>
      </c>
      <c r="M1435" t="s">
        <v>5</v>
      </c>
      <c r="N1435" t="s">
        <v>7</v>
      </c>
      <c r="P1435" t="s">
        <v>5207</v>
      </c>
      <c r="Q1435">
        <v>7</v>
      </c>
      <c r="R1435" t="s">
        <v>5208</v>
      </c>
      <c r="S1435">
        <v>70</v>
      </c>
      <c r="T1435" t="s">
        <v>2307</v>
      </c>
      <c r="U1435">
        <v>-1</v>
      </c>
      <c r="V1435">
        <v>-1</v>
      </c>
      <c r="W1435">
        <v>6.3387000000000002</v>
      </c>
      <c r="Y1435" t="s">
        <v>5209</v>
      </c>
      <c r="Z1435">
        <v>40590</v>
      </c>
      <c r="AA1435" t="s">
        <v>11</v>
      </c>
      <c r="AB1435" t="s">
        <v>1697</v>
      </c>
      <c r="AC1435" t="s">
        <v>5210</v>
      </c>
      <c r="AD1435" t="s">
        <v>5211</v>
      </c>
      <c r="AE1435" s="1">
        <v>41845.947546296295</v>
      </c>
    </row>
    <row r="1436" spans="1:31" x14ac:dyDescent="0.15">
      <c r="A1436">
        <v>1435</v>
      </c>
      <c r="B1436">
        <v>175</v>
      </c>
      <c r="C1436">
        <v>4512</v>
      </c>
      <c r="D1436" t="s">
        <v>5191</v>
      </c>
      <c r="E1436" t="s">
        <v>5192</v>
      </c>
      <c r="F1436" t="s">
        <v>36</v>
      </c>
      <c r="G1436" t="s">
        <v>5193</v>
      </c>
      <c r="H1436" t="s">
        <v>5194</v>
      </c>
      <c r="I1436" t="s">
        <v>5</v>
      </c>
      <c r="J1436" t="s">
        <v>2207</v>
      </c>
      <c r="K1436" t="s">
        <v>6</v>
      </c>
      <c r="L1436" t="s">
        <v>5195</v>
      </c>
      <c r="N1436" t="s">
        <v>7</v>
      </c>
      <c r="P1436" t="s">
        <v>5196</v>
      </c>
      <c r="Q1436">
        <v>44</v>
      </c>
      <c r="S1436">
        <v>-1</v>
      </c>
      <c r="T1436" t="s">
        <v>5</v>
      </c>
      <c r="U1436">
        <v>-1</v>
      </c>
      <c r="V1436">
        <v>-1</v>
      </c>
      <c r="W1436">
        <v>6.3387000000000002</v>
      </c>
      <c r="X1436" t="s">
        <v>5197</v>
      </c>
      <c r="Y1436">
        <f>1-330-672-7980</f>
        <v>-8981</v>
      </c>
      <c r="Z1436">
        <v>17776</v>
      </c>
      <c r="AA1436" t="s">
        <v>11</v>
      </c>
      <c r="AC1436" t="s">
        <v>5212</v>
      </c>
      <c r="AD1436" t="s">
        <v>5213</v>
      </c>
      <c r="AE1436" s="1">
        <v>41845.947627314818</v>
      </c>
    </row>
    <row r="1437" spans="1:31" x14ac:dyDescent="0.15">
      <c r="A1437">
        <v>1436</v>
      </c>
      <c r="B1437">
        <v>175</v>
      </c>
      <c r="C1437">
        <v>4512</v>
      </c>
      <c r="D1437" t="s">
        <v>5191</v>
      </c>
      <c r="E1437" t="s">
        <v>5192</v>
      </c>
      <c r="F1437" t="s">
        <v>40</v>
      </c>
      <c r="G1437" t="s">
        <v>5214</v>
      </c>
      <c r="H1437" t="s">
        <v>5215</v>
      </c>
      <c r="I1437" t="s">
        <v>5</v>
      </c>
      <c r="K1437" t="s">
        <v>5</v>
      </c>
      <c r="N1437" t="s">
        <v>7</v>
      </c>
      <c r="P1437" t="s">
        <v>5216</v>
      </c>
      <c r="Q1437">
        <v>1</v>
      </c>
      <c r="R1437" t="s">
        <v>5217</v>
      </c>
      <c r="S1437">
        <v>-1</v>
      </c>
      <c r="T1437" t="s">
        <v>5</v>
      </c>
      <c r="U1437">
        <v>-1</v>
      </c>
      <c r="V1437">
        <v>-1</v>
      </c>
      <c r="W1437">
        <v>6.3387000000000002</v>
      </c>
      <c r="Y1437" t="s">
        <v>5218</v>
      </c>
      <c r="Z1437">
        <v>345</v>
      </c>
      <c r="AA1437" t="s">
        <v>11</v>
      </c>
      <c r="AC1437" t="s">
        <v>5219</v>
      </c>
      <c r="AD1437" t="s">
        <v>5220</v>
      </c>
      <c r="AE1437" s="1">
        <v>41845.94767361111</v>
      </c>
    </row>
    <row r="1438" spans="1:31" x14ac:dyDescent="0.15">
      <c r="A1438">
        <v>1437</v>
      </c>
      <c r="B1438">
        <v>175</v>
      </c>
      <c r="C1438">
        <v>4512</v>
      </c>
      <c r="D1438" t="s">
        <v>5191</v>
      </c>
      <c r="E1438" t="s">
        <v>5192</v>
      </c>
      <c r="F1438" t="s">
        <v>49</v>
      </c>
      <c r="G1438" t="s">
        <v>5193</v>
      </c>
      <c r="H1438" t="s">
        <v>5200</v>
      </c>
      <c r="I1438" t="s">
        <v>5</v>
      </c>
      <c r="K1438" t="s">
        <v>5</v>
      </c>
      <c r="N1438" t="s">
        <v>7</v>
      </c>
      <c r="P1438" t="s">
        <v>5196</v>
      </c>
      <c r="Q1438">
        <v>31</v>
      </c>
      <c r="T1438" t="s">
        <v>5</v>
      </c>
      <c r="U1438">
        <v>-1</v>
      </c>
      <c r="V1438">
        <v>-1</v>
      </c>
      <c r="W1438">
        <v>6.3387000000000002</v>
      </c>
      <c r="X1438" t="s">
        <v>5197</v>
      </c>
      <c r="Y1438">
        <f>1-330-672-7980</f>
        <v>-8981</v>
      </c>
      <c r="Z1438">
        <v>14706</v>
      </c>
      <c r="AA1438" t="s">
        <v>11</v>
      </c>
      <c r="AC1438" t="s">
        <v>5221</v>
      </c>
      <c r="AD1438" t="s">
        <v>5222</v>
      </c>
      <c r="AE1438" s="1">
        <v>41845.947708333333</v>
      </c>
    </row>
    <row r="1439" spans="1:31" x14ac:dyDescent="0.15">
      <c r="A1439">
        <v>1438</v>
      </c>
      <c r="B1439">
        <v>175</v>
      </c>
      <c r="C1439">
        <v>4512</v>
      </c>
      <c r="D1439" t="s">
        <v>5191</v>
      </c>
      <c r="E1439" t="s">
        <v>5192</v>
      </c>
      <c r="F1439" t="s">
        <v>51</v>
      </c>
      <c r="G1439" t="s">
        <v>5193</v>
      </c>
      <c r="H1439" t="s">
        <v>5194</v>
      </c>
      <c r="I1439" t="s">
        <v>5</v>
      </c>
      <c r="K1439" t="s">
        <v>5</v>
      </c>
      <c r="N1439" t="s">
        <v>7</v>
      </c>
      <c r="P1439" t="s">
        <v>5196</v>
      </c>
      <c r="Q1439">
        <v>5</v>
      </c>
      <c r="S1439">
        <v>-1</v>
      </c>
      <c r="T1439" t="s">
        <v>5</v>
      </c>
      <c r="U1439">
        <v>-1</v>
      </c>
      <c r="V1439">
        <v>-1</v>
      </c>
      <c r="W1439">
        <v>6.3387000000000002</v>
      </c>
      <c r="Y1439">
        <f>1-330-672-7980</f>
        <v>-8981</v>
      </c>
      <c r="Z1439">
        <v>-1</v>
      </c>
      <c r="AA1439" t="s">
        <v>11</v>
      </c>
      <c r="AC1439" t="s">
        <v>5223</v>
      </c>
      <c r="AD1439" t="s">
        <v>5224</v>
      </c>
      <c r="AE1439" s="1">
        <v>41845.947731481479</v>
      </c>
    </row>
    <row r="1440" spans="1:31" x14ac:dyDescent="0.15">
      <c r="A1440">
        <v>1439</v>
      </c>
      <c r="B1440">
        <v>175</v>
      </c>
      <c r="C1440">
        <v>4512</v>
      </c>
      <c r="D1440" t="s">
        <v>5191</v>
      </c>
      <c r="E1440" t="s">
        <v>5192</v>
      </c>
      <c r="F1440" t="s">
        <v>53</v>
      </c>
      <c r="I1440" t="s">
        <v>5</v>
      </c>
      <c r="K1440" t="s">
        <v>5</v>
      </c>
      <c r="N1440" t="s">
        <v>7</v>
      </c>
      <c r="Q1440">
        <v>0</v>
      </c>
      <c r="S1440">
        <v>-1</v>
      </c>
      <c r="T1440" t="s">
        <v>5</v>
      </c>
      <c r="U1440">
        <v>-1</v>
      </c>
      <c r="V1440">
        <v>-1</v>
      </c>
      <c r="W1440">
        <v>6.3387000000000002</v>
      </c>
      <c r="Z1440">
        <v>-1</v>
      </c>
      <c r="AA1440" t="s">
        <v>11</v>
      </c>
      <c r="AC1440" t="s">
        <v>38</v>
      </c>
      <c r="AD1440" t="s">
        <v>52</v>
      </c>
      <c r="AE1440" s="1">
        <v>41845.947743055556</v>
      </c>
    </row>
    <row r="1441" spans="1:31" x14ac:dyDescent="0.15">
      <c r="A1441">
        <v>1440</v>
      </c>
      <c r="B1441">
        <v>175</v>
      </c>
      <c r="C1441">
        <v>4512</v>
      </c>
      <c r="D1441" t="s">
        <v>5191</v>
      </c>
      <c r="E1441" t="s">
        <v>5192</v>
      </c>
      <c r="F1441" t="s">
        <v>54</v>
      </c>
      <c r="I1441" t="s">
        <v>5</v>
      </c>
      <c r="K1441" t="s">
        <v>5</v>
      </c>
      <c r="N1441" t="s">
        <v>7</v>
      </c>
      <c r="Q1441">
        <v>0</v>
      </c>
      <c r="S1441">
        <v>-1</v>
      </c>
      <c r="T1441" t="s">
        <v>5</v>
      </c>
      <c r="U1441">
        <v>-1</v>
      </c>
      <c r="V1441">
        <v>-1</v>
      </c>
      <c r="W1441">
        <v>6.3387000000000002</v>
      </c>
      <c r="Z1441">
        <v>-1</v>
      </c>
      <c r="AA1441" t="s">
        <v>11</v>
      </c>
      <c r="AC1441" t="s">
        <v>38</v>
      </c>
      <c r="AD1441" t="s">
        <v>52</v>
      </c>
      <c r="AE1441" s="1">
        <v>41845.947754629633</v>
      </c>
    </row>
    <row r="1442" spans="1:31" x14ac:dyDescent="0.15">
      <c r="A1442">
        <v>1441</v>
      </c>
      <c r="B1442">
        <v>175</v>
      </c>
      <c r="C1442">
        <v>4122</v>
      </c>
      <c r="D1442" t="s">
        <v>5225</v>
      </c>
      <c r="E1442" t="s">
        <v>5226</v>
      </c>
      <c r="F1442" t="s">
        <v>2</v>
      </c>
      <c r="G1442" t="s">
        <v>5227</v>
      </c>
      <c r="H1442" t="s">
        <v>5228</v>
      </c>
      <c r="I1442" t="s">
        <v>5</v>
      </c>
      <c r="K1442" t="s">
        <v>6</v>
      </c>
      <c r="L1442" t="s">
        <v>5229</v>
      </c>
      <c r="N1442" t="s">
        <v>7</v>
      </c>
      <c r="P1442" t="s">
        <v>5230</v>
      </c>
      <c r="Q1442">
        <v>50</v>
      </c>
      <c r="R1442" t="s">
        <v>5231</v>
      </c>
      <c r="S1442">
        <v>-1</v>
      </c>
      <c r="T1442" t="s">
        <v>5</v>
      </c>
      <c r="U1442">
        <v>-1</v>
      </c>
      <c r="V1442">
        <v>-1</v>
      </c>
      <c r="W1442">
        <v>6.3387000000000002</v>
      </c>
      <c r="X1442" t="s">
        <v>5232</v>
      </c>
      <c r="Y1442" t="s">
        <v>5233</v>
      </c>
      <c r="Z1442">
        <v>16380</v>
      </c>
      <c r="AA1442" t="s">
        <v>11</v>
      </c>
      <c r="AC1442" t="s">
        <v>5234</v>
      </c>
      <c r="AD1442" t="s">
        <v>5235</v>
      </c>
      <c r="AE1442" s="1">
        <v>41845.947858796295</v>
      </c>
    </row>
    <row r="1443" spans="1:31" x14ac:dyDescent="0.15">
      <c r="A1443">
        <v>1442</v>
      </c>
      <c r="B1443">
        <v>175</v>
      </c>
      <c r="C1443">
        <v>4122</v>
      </c>
      <c r="D1443" t="s">
        <v>5225</v>
      </c>
      <c r="E1443" t="s">
        <v>5226</v>
      </c>
      <c r="F1443" t="s">
        <v>14</v>
      </c>
      <c r="G1443" t="s">
        <v>5236</v>
      </c>
      <c r="H1443" t="s">
        <v>5237</v>
      </c>
      <c r="I1443" t="s">
        <v>5</v>
      </c>
      <c r="K1443" t="s">
        <v>17</v>
      </c>
      <c r="N1443" t="s">
        <v>7</v>
      </c>
      <c r="O1443" t="s">
        <v>5238</v>
      </c>
      <c r="P1443" t="s">
        <v>5239</v>
      </c>
      <c r="Q1443">
        <v>76</v>
      </c>
      <c r="S1443">
        <v>-1</v>
      </c>
      <c r="T1443" t="s">
        <v>2297</v>
      </c>
      <c r="U1443">
        <v>-1</v>
      </c>
      <c r="V1443">
        <v>-1</v>
      </c>
      <c r="W1443">
        <v>6.3387000000000002</v>
      </c>
      <c r="X1443" t="s">
        <v>5232</v>
      </c>
      <c r="Y1443" t="s">
        <v>5240</v>
      </c>
      <c r="Z1443">
        <v>17780</v>
      </c>
      <c r="AA1443" t="s">
        <v>11</v>
      </c>
      <c r="AC1443" t="s">
        <v>5241</v>
      </c>
      <c r="AD1443" t="s">
        <v>5242</v>
      </c>
      <c r="AE1443" s="1">
        <v>41845.947905092595</v>
      </c>
    </row>
    <row r="1444" spans="1:31" x14ac:dyDescent="0.15">
      <c r="A1444">
        <v>1443</v>
      </c>
      <c r="B1444">
        <v>175</v>
      </c>
      <c r="C1444">
        <v>4122</v>
      </c>
      <c r="D1444" t="s">
        <v>5225</v>
      </c>
      <c r="E1444" t="s">
        <v>5226</v>
      </c>
      <c r="F1444" t="s">
        <v>24</v>
      </c>
      <c r="G1444" t="s">
        <v>5236</v>
      </c>
      <c r="H1444" t="s">
        <v>5237</v>
      </c>
      <c r="I1444" t="s">
        <v>5</v>
      </c>
      <c r="K1444" t="s">
        <v>17</v>
      </c>
      <c r="N1444" t="s">
        <v>7</v>
      </c>
      <c r="O1444" t="s">
        <v>5238</v>
      </c>
      <c r="P1444" t="s">
        <v>5239</v>
      </c>
      <c r="Q1444">
        <v>41</v>
      </c>
      <c r="S1444">
        <v>-1</v>
      </c>
      <c r="T1444" t="s">
        <v>2297</v>
      </c>
      <c r="U1444">
        <v>-1</v>
      </c>
      <c r="V1444">
        <v>-1</v>
      </c>
      <c r="W1444">
        <v>6.3387000000000002</v>
      </c>
      <c r="X1444" t="s">
        <v>5232</v>
      </c>
      <c r="Y1444" t="s">
        <v>5240</v>
      </c>
      <c r="Z1444">
        <v>17780</v>
      </c>
      <c r="AA1444" t="s">
        <v>11</v>
      </c>
      <c r="AC1444" t="s">
        <v>5243</v>
      </c>
      <c r="AD1444" t="s">
        <v>5244</v>
      </c>
      <c r="AE1444" s="1">
        <v>41845.947951388887</v>
      </c>
    </row>
    <row r="1445" spans="1:31" x14ac:dyDescent="0.15">
      <c r="A1445">
        <v>1444</v>
      </c>
      <c r="B1445">
        <v>175</v>
      </c>
      <c r="C1445">
        <v>4122</v>
      </c>
      <c r="D1445" t="s">
        <v>5225</v>
      </c>
      <c r="E1445" t="s">
        <v>5226</v>
      </c>
      <c r="F1445" t="s">
        <v>27</v>
      </c>
      <c r="G1445" t="s">
        <v>5245</v>
      </c>
      <c r="I1445" t="s">
        <v>5</v>
      </c>
      <c r="J1445" t="s">
        <v>5246</v>
      </c>
      <c r="K1445" t="s">
        <v>17</v>
      </c>
      <c r="M1445" t="s">
        <v>5</v>
      </c>
      <c r="N1445" t="s">
        <v>7</v>
      </c>
      <c r="P1445" t="s">
        <v>5247</v>
      </c>
      <c r="Q1445">
        <v>2</v>
      </c>
      <c r="R1445" t="s">
        <v>5248</v>
      </c>
      <c r="S1445">
        <v>75</v>
      </c>
      <c r="T1445" t="s">
        <v>5249</v>
      </c>
      <c r="U1445">
        <v>-1</v>
      </c>
      <c r="V1445">
        <v>-1</v>
      </c>
      <c r="W1445">
        <v>6.3387000000000002</v>
      </c>
      <c r="Y1445" t="s">
        <v>5250</v>
      </c>
      <c r="Z1445">
        <v>24678</v>
      </c>
      <c r="AA1445" t="s">
        <v>11</v>
      </c>
      <c r="AB1445" t="s">
        <v>1697</v>
      </c>
      <c r="AC1445" t="s">
        <v>5251</v>
      </c>
      <c r="AD1445" t="s">
        <v>5252</v>
      </c>
      <c r="AE1445" s="1">
        <v>41845.947974537034</v>
      </c>
    </row>
    <row r="1446" spans="1:31" x14ac:dyDescent="0.15">
      <c r="A1446">
        <v>1445</v>
      </c>
      <c r="B1446">
        <v>175</v>
      </c>
      <c r="C1446">
        <v>4122</v>
      </c>
      <c r="D1446" t="s">
        <v>5225</v>
      </c>
      <c r="E1446" t="s">
        <v>5226</v>
      </c>
      <c r="F1446" t="s">
        <v>36</v>
      </c>
      <c r="I1446" t="s">
        <v>5</v>
      </c>
      <c r="K1446" t="s">
        <v>5</v>
      </c>
      <c r="N1446" t="s">
        <v>7</v>
      </c>
      <c r="Q1446">
        <v>0</v>
      </c>
      <c r="S1446">
        <v>-1</v>
      </c>
      <c r="T1446" t="s">
        <v>5</v>
      </c>
      <c r="U1446">
        <v>-1</v>
      </c>
      <c r="V1446">
        <v>-1</v>
      </c>
      <c r="W1446">
        <v>6.3387000000000002</v>
      </c>
      <c r="Z1446">
        <v>-1</v>
      </c>
      <c r="AA1446" t="s">
        <v>11</v>
      </c>
      <c r="AC1446" t="s">
        <v>38</v>
      </c>
      <c r="AD1446" t="s">
        <v>52</v>
      </c>
      <c r="AE1446" s="1">
        <v>41845.94798611111</v>
      </c>
    </row>
    <row r="1447" spans="1:31" x14ac:dyDescent="0.15">
      <c r="A1447">
        <v>1446</v>
      </c>
      <c r="B1447">
        <v>175</v>
      </c>
      <c r="C1447">
        <v>4122</v>
      </c>
      <c r="D1447" t="s">
        <v>5225</v>
      </c>
      <c r="E1447" t="s">
        <v>5226</v>
      </c>
      <c r="F1447" t="s">
        <v>40</v>
      </c>
      <c r="G1447" t="s">
        <v>5253</v>
      </c>
      <c r="H1447" t="s">
        <v>5254</v>
      </c>
      <c r="I1447" t="s">
        <v>5</v>
      </c>
      <c r="K1447" t="s">
        <v>5</v>
      </c>
      <c r="N1447" t="s">
        <v>7</v>
      </c>
      <c r="O1447" t="s">
        <v>5255</v>
      </c>
      <c r="P1447" t="s">
        <v>5256</v>
      </c>
      <c r="Q1447">
        <v>1</v>
      </c>
      <c r="R1447" t="s">
        <v>5257</v>
      </c>
      <c r="S1447">
        <v>130</v>
      </c>
      <c r="T1447" t="s">
        <v>5</v>
      </c>
      <c r="U1447">
        <v>-1</v>
      </c>
      <c r="V1447">
        <v>-1</v>
      </c>
      <c r="W1447">
        <v>6.3387000000000002</v>
      </c>
      <c r="Y1447" t="s">
        <v>5258</v>
      </c>
      <c r="Z1447">
        <v>260</v>
      </c>
      <c r="AA1447" t="s">
        <v>11</v>
      </c>
      <c r="AC1447" t="s">
        <v>5259</v>
      </c>
      <c r="AD1447" t="s">
        <v>5260</v>
      </c>
      <c r="AE1447" s="1">
        <v>41845.948009259257</v>
      </c>
    </row>
    <row r="1448" spans="1:31" x14ac:dyDescent="0.15">
      <c r="A1448">
        <v>1447</v>
      </c>
      <c r="B1448">
        <v>175</v>
      </c>
      <c r="C1448">
        <v>4122</v>
      </c>
      <c r="D1448" t="s">
        <v>5225</v>
      </c>
      <c r="E1448" t="s">
        <v>5226</v>
      </c>
      <c r="F1448" t="s">
        <v>49</v>
      </c>
      <c r="G1448" t="s">
        <v>5236</v>
      </c>
      <c r="H1448" t="s">
        <v>5237</v>
      </c>
      <c r="I1448" t="s">
        <v>5</v>
      </c>
      <c r="K1448" t="s">
        <v>5</v>
      </c>
      <c r="N1448" t="s">
        <v>7</v>
      </c>
      <c r="O1448" t="s">
        <v>5238</v>
      </c>
      <c r="P1448" t="s">
        <v>5239</v>
      </c>
      <c r="Q1448">
        <v>26</v>
      </c>
      <c r="T1448" t="s">
        <v>5</v>
      </c>
      <c r="U1448">
        <v>-1</v>
      </c>
      <c r="V1448">
        <v>-1</v>
      </c>
      <c r="W1448">
        <v>6.3387000000000002</v>
      </c>
      <c r="X1448" t="s">
        <v>5232</v>
      </c>
      <c r="Y1448" t="s">
        <v>5240</v>
      </c>
      <c r="Z1448">
        <v>17780</v>
      </c>
      <c r="AA1448" t="s">
        <v>11</v>
      </c>
      <c r="AC1448" t="s">
        <v>5261</v>
      </c>
      <c r="AD1448" t="s">
        <v>5262</v>
      </c>
      <c r="AE1448" s="1">
        <v>41845.948055555556</v>
      </c>
    </row>
    <row r="1449" spans="1:31" x14ac:dyDescent="0.15">
      <c r="A1449">
        <v>1448</v>
      </c>
      <c r="B1449">
        <v>175</v>
      </c>
      <c r="C1449">
        <v>4122</v>
      </c>
      <c r="D1449" t="s">
        <v>5225</v>
      </c>
      <c r="E1449" t="s">
        <v>5226</v>
      </c>
      <c r="F1449" t="s">
        <v>51</v>
      </c>
      <c r="G1449" t="s">
        <v>5263</v>
      </c>
      <c r="H1449" t="s">
        <v>5228</v>
      </c>
      <c r="I1449" t="s">
        <v>5</v>
      </c>
      <c r="K1449" t="s">
        <v>5</v>
      </c>
      <c r="N1449" t="s">
        <v>7</v>
      </c>
      <c r="P1449" t="s">
        <v>5230</v>
      </c>
      <c r="Q1449">
        <v>8</v>
      </c>
      <c r="S1449">
        <v>-1</v>
      </c>
      <c r="T1449" t="s">
        <v>5</v>
      </c>
      <c r="U1449">
        <v>-1</v>
      </c>
      <c r="V1449">
        <v>-1</v>
      </c>
      <c r="W1449">
        <v>6.3387000000000002</v>
      </c>
      <c r="Y1449" t="s">
        <v>5233</v>
      </c>
      <c r="Z1449">
        <v>-1</v>
      </c>
      <c r="AA1449" t="s">
        <v>11</v>
      </c>
      <c r="AC1449" t="s">
        <v>5264</v>
      </c>
      <c r="AD1449" t="s">
        <v>5265</v>
      </c>
      <c r="AE1449" s="1">
        <v>41845.948078703703</v>
      </c>
    </row>
    <row r="1450" spans="1:31" x14ac:dyDescent="0.15">
      <c r="A1450">
        <v>1449</v>
      </c>
      <c r="B1450">
        <v>175</v>
      </c>
      <c r="C1450">
        <v>4122</v>
      </c>
      <c r="D1450" t="s">
        <v>5225</v>
      </c>
      <c r="E1450" t="s">
        <v>5226</v>
      </c>
      <c r="F1450" t="s">
        <v>53</v>
      </c>
      <c r="I1450" t="s">
        <v>5</v>
      </c>
      <c r="K1450" t="s">
        <v>5</v>
      </c>
      <c r="N1450" t="s">
        <v>7</v>
      </c>
      <c r="Q1450">
        <v>0</v>
      </c>
      <c r="S1450">
        <v>-1</v>
      </c>
      <c r="T1450" t="s">
        <v>5</v>
      </c>
      <c r="U1450">
        <v>-1</v>
      </c>
      <c r="V1450">
        <v>-1</v>
      </c>
      <c r="W1450">
        <v>6.3387000000000002</v>
      </c>
      <c r="Z1450">
        <v>-1</v>
      </c>
      <c r="AA1450" t="s">
        <v>11</v>
      </c>
      <c r="AC1450" t="s">
        <v>38</v>
      </c>
      <c r="AD1450" t="s">
        <v>52</v>
      </c>
      <c r="AE1450" s="1">
        <v>41845.94809027778</v>
      </c>
    </row>
    <row r="1451" spans="1:31" x14ac:dyDescent="0.15">
      <c r="A1451">
        <v>1450</v>
      </c>
      <c r="B1451">
        <v>175</v>
      </c>
      <c r="C1451">
        <v>4122</v>
      </c>
      <c r="D1451" t="s">
        <v>5225</v>
      </c>
      <c r="E1451" t="s">
        <v>5226</v>
      </c>
      <c r="F1451" t="s">
        <v>54</v>
      </c>
      <c r="I1451" t="s">
        <v>5</v>
      </c>
      <c r="K1451" t="s">
        <v>5</v>
      </c>
      <c r="N1451" t="s">
        <v>7</v>
      </c>
      <c r="Q1451">
        <v>0</v>
      </c>
      <c r="S1451">
        <v>-1</v>
      </c>
      <c r="T1451" t="s">
        <v>5</v>
      </c>
      <c r="U1451">
        <v>-1</v>
      </c>
      <c r="V1451">
        <v>-1</v>
      </c>
      <c r="W1451">
        <v>6.3387000000000002</v>
      </c>
      <c r="Z1451">
        <v>-1</v>
      </c>
      <c r="AA1451" t="s">
        <v>11</v>
      </c>
      <c r="AC1451" t="s">
        <v>38</v>
      </c>
      <c r="AD1451" t="s">
        <v>52</v>
      </c>
      <c r="AE1451" s="1">
        <v>41845.948101851849</v>
      </c>
    </row>
    <row r="1452" spans="1:31" x14ac:dyDescent="0.15">
      <c r="A1452">
        <v>1451</v>
      </c>
      <c r="B1452">
        <v>175</v>
      </c>
      <c r="C1452">
        <v>3292</v>
      </c>
      <c r="D1452" t="s">
        <v>5266</v>
      </c>
      <c r="E1452" t="s">
        <v>5267</v>
      </c>
      <c r="F1452" t="s">
        <v>2</v>
      </c>
      <c r="G1452" t="s">
        <v>5268</v>
      </c>
      <c r="H1452" t="s">
        <v>5269</v>
      </c>
      <c r="I1452" t="s">
        <v>5</v>
      </c>
      <c r="K1452" t="s">
        <v>6</v>
      </c>
      <c r="L1452" t="s">
        <v>3548</v>
      </c>
      <c r="N1452" t="s">
        <v>7</v>
      </c>
      <c r="P1452" t="s">
        <v>5270</v>
      </c>
      <c r="Q1452">
        <v>85</v>
      </c>
      <c r="R1452" t="s">
        <v>3843</v>
      </c>
      <c r="S1452">
        <v>60</v>
      </c>
      <c r="T1452" t="s">
        <v>5</v>
      </c>
      <c r="U1452">
        <v>1200</v>
      </c>
      <c r="V1452">
        <v>-1</v>
      </c>
      <c r="W1452">
        <v>6.3387000000000002</v>
      </c>
      <c r="X1452" t="s">
        <v>5271</v>
      </c>
      <c r="Y1452" t="s">
        <v>5272</v>
      </c>
      <c r="Z1452">
        <v>10968</v>
      </c>
      <c r="AA1452" t="s">
        <v>11</v>
      </c>
      <c r="AC1452" t="s">
        <v>5273</v>
      </c>
      <c r="AD1452" t="s">
        <v>5274</v>
      </c>
      <c r="AE1452" s="1">
        <v>41845.948217592595</v>
      </c>
    </row>
    <row r="1453" spans="1:31" x14ac:dyDescent="0.15">
      <c r="A1453">
        <v>1452</v>
      </c>
      <c r="B1453">
        <v>175</v>
      </c>
      <c r="C1453">
        <v>3292</v>
      </c>
      <c r="D1453" t="s">
        <v>5266</v>
      </c>
      <c r="E1453" t="s">
        <v>5267</v>
      </c>
      <c r="F1453" t="s">
        <v>14</v>
      </c>
      <c r="G1453" t="s">
        <v>5268</v>
      </c>
      <c r="H1453" t="s">
        <v>5269</v>
      </c>
      <c r="I1453" t="s">
        <v>5</v>
      </c>
      <c r="J1453" t="s">
        <v>1166</v>
      </c>
      <c r="K1453" t="s">
        <v>17</v>
      </c>
      <c r="L1453" t="s">
        <v>3548</v>
      </c>
      <c r="N1453" t="s">
        <v>7</v>
      </c>
      <c r="P1453" t="s">
        <v>5270</v>
      </c>
      <c r="Q1453">
        <v>77</v>
      </c>
      <c r="R1453" t="s">
        <v>5275</v>
      </c>
      <c r="S1453">
        <v>40</v>
      </c>
      <c r="T1453" t="s">
        <v>5276</v>
      </c>
      <c r="U1453">
        <v>1200</v>
      </c>
      <c r="V1453">
        <v>-1</v>
      </c>
      <c r="W1453">
        <v>6.3387000000000002</v>
      </c>
      <c r="X1453" t="s">
        <v>5271</v>
      </c>
      <c r="Y1453" t="s">
        <v>5272</v>
      </c>
      <c r="Z1453">
        <v>10968</v>
      </c>
      <c r="AA1453" t="s">
        <v>11</v>
      </c>
      <c r="AC1453" t="s">
        <v>5277</v>
      </c>
      <c r="AD1453" t="s">
        <v>5278</v>
      </c>
      <c r="AE1453" s="1">
        <v>41845.948310185187</v>
      </c>
    </row>
    <row r="1454" spans="1:31" x14ac:dyDescent="0.15">
      <c r="A1454">
        <v>1453</v>
      </c>
      <c r="B1454">
        <v>175</v>
      </c>
      <c r="C1454">
        <v>3292</v>
      </c>
      <c r="D1454" t="s">
        <v>5266</v>
      </c>
      <c r="E1454" t="s">
        <v>5267</v>
      </c>
      <c r="F1454" t="s">
        <v>24</v>
      </c>
      <c r="G1454" t="s">
        <v>5268</v>
      </c>
      <c r="H1454" t="s">
        <v>5269</v>
      </c>
      <c r="I1454" t="s">
        <v>5</v>
      </c>
      <c r="K1454" t="s">
        <v>17</v>
      </c>
      <c r="L1454" t="s">
        <v>3548</v>
      </c>
      <c r="N1454" t="s">
        <v>7</v>
      </c>
      <c r="P1454" t="s">
        <v>5270</v>
      </c>
      <c r="Q1454">
        <v>49</v>
      </c>
      <c r="R1454" t="s">
        <v>5275</v>
      </c>
      <c r="S1454">
        <v>40</v>
      </c>
      <c r="T1454" t="s">
        <v>5276</v>
      </c>
      <c r="U1454">
        <v>1200</v>
      </c>
      <c r="V1454">
        <v>-1</v>
      </c>
      <c r="W1454">
        <v>6.3387000000000002</v>
      </c>
      <c r="X1454" t="s">
        <v>5271</v>
      </c>
      <c r="Y1454" t="s">
        <v>5272</v>
      </c>
      <c r="Z1454">
        <v>10968</v>
      </c>
      <c r="AA1454" t="s">
        <v>11</v>
      </c>
      <c r="AC1454" t="s">
        <v>5279</v>
      </c>
      <c r="AD1454" t="s">
        <v>5280</v>
      </c>
      <c r="AE1454" s="1">
        <v>41845.94835648148</v>
      </c>
    </row>
    <row r="1455" spans="1:31" x14ac:dyDescent="0.15">
      <c r="A1455">
        <v>1454</v>
      </c>
      <c r="B1455">
        <v>175</v>
      </c>
      <c r="C1455">
        <v>3292</v>
      </c>
      <c r="D1455" t="s">
        <v>5266</v>
      </c>
      <c r="E1455" t="s">
        <v>5267</v>
      </c>
      <c r="F1455" t="s">
        <v>27</v>
      </c>
      <c r="G1455" t="s">
        <v>5268</v>
      </c>
      <c r="I1455" t="s">
        <v>5</v>
      </c>
      <c r="J1455" t="s">
        <v>1019</v>
      </c>
      <c r="K1455" t="s">
        <v>17</v>
      </c>
      <c r="L1455" t="s">
        <v>5281</v>
      </c>
      <c r="M1455" t="s">
        <v>5</v>
      </c>
      <c r="N1455" t="s">
        <v>7</v>
      </c>
      <c r="P1455" t="s">
        <v>5282</v>
      </c>
      <c r="Q1455">
        <v>1</v>
      </c>
      <c r="R1455" t="s">
        <v>5283</v>
      </c>
      <c r="S1455">
        <v>40</v>
      </c>
      <c r="T1455" t="s">
        <v>1547</v>
      </c>
      <c r="U1455">
        <v>-1</v>
      </c>
      <c r="V1455">
        <v>-1</v>
      </c>
      <c r="W1455">
        <v>6.3387000000000002</v>
      </c>
      <c r="Y1455" t="s">
        <v>5284</v>
      </c>
      <c r="Z1455">
        <v>27702</v>
      </c>
      <c r="AA1455" t="s">
        <v>11</v>
      </c>
      <c r="AB1455" t="s">
        <v>5285</v>
      </c>
      <c r="AC1455" t="s">
        <v>5286</v>
      </c>
      <c r="AD1455" t="s">
        <v>5287</v>
      </c>
      <c r="AE1455" s="1">
        <v>41845.948368055557</v>
      </c>
    </row>
    <row r="1456" spans="1:31" x14ac:dyDescent="0.15">
      <c r="A1456">
        <v>1455</v>
      </c>
      <c r="B1456">
        <v>175</v>
      </c>
      <c r="C1456">
        <v>3292</v>
      </c>
      <c r="D1456" t="s">
        <v>5266</v>
      </c>
      <c r="E1456" t="s">
        <v>5267</v>
      </c>
      <c r="F1456" t="s">
        <v>36</v>
      </c>
      <c r="I1456" t="s">
        <v>5</v>
      </c>
      <c r="K1456" t="s">
        <v>5</v>
      </c>
      <c r="N1456" t="s">
        <v>7</v>
      </c>
      <c r="Q1456">
        <v>0</v>
      </c>
      <c r="S1456">
        <v>-1</v>
      </c>
      <c r="T1456" t="s">
        <v>5</v>
      </c>
      <c r="U1456">
        <v>-1</v>
      </c>
      <c r="V1456">
        <v>-1</v>
      </c>
      <c r="W1456">
        <v>6.3387000000000002</v>
      </c>
      <c r="Z1456">
        <v>-1</v>
      </c>
      <c r="AA1456" t="s">
        <v>11</v>
      </c>
      <c r="AC1456" t="s">
        <v>38</v>
      </c>
      <c r="AD1456" t="s">
        <v>52</v>
      </c>
      <c r="AE1456" s="1">
        <v>41845.948379629626</v>
      </c>
    </row>
    <row r="1457" spans="1:31" x14ac:dyDescent="0.15">
      <c r="A1457">
        <v>1456</v>
      </c>
      <c r="B1457">
        <v>175</v>
      </c>
      <c r="C1457">
        <v>3292</v>
      </c>
      <c r="D1457" t="s">
        <v>5266</v>
      </c>
      <c r="E1457" t="s">
        <v>5267</v>
      </c>
      <c r="F1457" t="s">
        <v>40</v>
      </c>
      <c r="G1457" t="s">
        <v>5288</v>
      </c>
      <c r="H1457" t="s">
        <v>5289</v>
      </c>
      <c r="I1457" t="s">
        <v>5</v>
      </c>
      <c r="K1457" t="s">
        <v>5</v>
      </c>
      <c r="N1457" t="s">
        <v>7</v>
      </c>
      <c r="O1457" t="s">
        <v>5290</v>
      </c>
      <c r="P1457" t="s">
        <v>5291</v>
      </c>
      <c r="Q1457">
        <v>1</v>
      </c>
      <c r="R1457" t="s">
        <v>5292</v>
      </c>
      <c r="S1457">
        <v>100</v>
      </c>
      <c r="T1457" t="s">
        <v>5</v>
      </c>
      <c r="U1457">
        <v>150</v>
      </c>
      <c r="V1457">
        <v>-1</v>
      </c>
      <c r="W1457">
        <v>6.3387000000000002</v>
      </c>
      <c r="Y1457" t="s">
        <v>5293</v>
      </c>
      <c r="Z1457">
        <v>500</v>
      </c>
      <c r="AA1457" t="s">
        <v>11</v>
      </c>
      <c r="AC1457" t="s">
        <v>5294</v>
      </c>
      <c r="AD1457" t="s">
        <v>5295</v>
      </c>
      <c r="AE1457" s="1">
        <v>41845.94840277778</v>
      </c>
    </row>
    <row r="1458" spans="1:31" x14ac:dyDescent="0.15">
      <c r="A1458">
        <v>1457</v>
      </c>
      <c r="B1458">
        <v>175</v>
      </c>
      <c r="C1458">
        <v>3292</v>
      </c>
      <c r="D1458" t="s">
        <v>5266</v>
      </c>
      <c r="E1458" t="s">
        <v>5267</v>
      </c>
      <c r="F1458" t="s">
        <v>49</v>
      </c>
      <c r="G1458" t="s">
        <v>5268</v>
      </c>
      <c r="H1458" t="s">
        <v>5269</v>
      </c>
      <c r="I1458" t="s">
        <v>5</v>
      </c>
      <c r="K1458" t="s">
        <v>5</v>
      </c>
      <c r="N1458" t="s">
        <v>7</v>
      </c>
      <c r="P1458" t="s">
        <v>5270</v>
      </c>
      <c r="Q1458">
        <v>2</v>
      </c>
      <c r="T1458" t="s">
        <v>5</v>
      </c>
      <c r="U1458">
        <v>-1</v>
      </c>
      <c r="V1458">
        <v>-1</v>
      </c>
      <c r="W1458">
        <v>6.3387000000000002</v>
      </c>
      <c r="X1458" t="s">
        <v>5271</v>
      </c>
      <c r="Y1458" t="s">
        <v>5272</v>
      </c>
      <c r="Z1458">
        <v>10968</v>
      </c>
      <c r="AA1458" t="s">
        <v>11</v>
      </c>
      <c r="AC1458" t="s">
        <v>5296</v>
      </c>
      <c r="AD1458" t="s">
        <v>5297</v>
      </c>
      <c r="AE1458" s="1">
        <v>41845.948414351849</v>
      </c>
    </row>
    <row r="1459" spans="1:31" x14ac:dyDescent="0.15">
      <c r="A1459">
        <v>1458</v>
      </c>
      <c r="B1459">
        <v>175</v>
      </c>
      <c r="C1459">
        <v>3292</v>
      </c>
      <c r="D1459" t="s">
        <v>5266</v>
      </c>
      <c r="E1459" t="s">
        <v>5267</v>
      </c>
      <c r="F1459" t="s">
        <v>51</v>
      </c>
      <c r="I1459" t="s">
        <v>5</v>
      </c>
      <c r="K1459" t="s">
        <v>5</v>
      </c>
      <c r="N1459" t="s">
        <v>7</v>
      </c>
      <c r="Q1459">
        <v>0</v>
      </c>
      <c r="S1459">
        <v>-1</v>
      </c>
      <c r="T1459" t="s">
        <v>5</v>
      </c>
      <c r="U1459">
        <v>-1</v>
      </c>
      <c r="V1459">
        <v>-1</v>
      </c>
      <c r="W1459">
        <v>6.3387000000000002</v>
      </c>
      <c r="Z1459">
        <v>-1</v>
      </c>
      <c r="AA1459" t="s">
        <v>11</v>
      </c>
      <c r="AC1459" t="s">
        <v>38</v>
      </c>
      <c r="AD1459" t="s">
        <v>52</v>
      </c>
      <c r="AE1459" s="1">
        <v>41845.948425925926</v>
      </c>
    </row>
    <row r="1460" spans="1:31" x14ac:dyDescent="0.15">
      <c r="A1460">
        <v>1459</v>
      </c>
      <c r="B1460">
        <v>175</v>
      </c>
      <c r="C1460">
        <v>3292</v>
      </c>
      <c r="D1460" t="s">
        <v>5266</v>
      </c>
      <c r="E1460" t="s">
        <v>5267</v>
      </c>
      <c r="F1460" t="s">
        <v>53</v>
      </c>
      <c r="I1460" t="s">
        <v>5</v>
      </c>
      <c r="K1460" t="s">
        <v>5</v>
      </c>
      <c r="N1460" t="s">
        <v>7</v>
      </c>
      <c r="Q1460">
        <v>0</v>
      </c>
      <c r="S1460">
        <v>-1</v>
      </c>
      <c r="T1460" t="s">
        <v>5</v>
      </c>
      <c r="U1460">
        <v>-1</v>
      </c>
      <c r="V1460">
        <v>-1</v>
      </c>
      <c r="W1460">
        <v>6.3387000000000002</v>
      </c>
      <c r="Z1460">
        <v>-1</v>
      </c>
      <c r="AA1460" t="s">
        <v>11</v>
      </c>
      <c r="AC1460" t="s">
        <v>38</v>
      </c>
      <c r="AD1460" t="s">
        <v>52</v>
      </c>
      <c r="AE1460" s="1">
        <v>41845.948437500003</v>
      </c>
    </row>
    <row r="1461" spans="1:31" x14ac:dyDescent="0.15">
      <c r="A1461">
        <v>1460</v>
      </c>
      <c r="B1461">
        <v>175</v>
      </c>
      <c r="C1461">
        <v>3292</v>
      </c>
      <c r="D1461" t="s">
        <v>5266</v>
      </c>
      <c r="E1461" t="s">
        <v>5267</v>
      </c>
      <c r="F1461" t="s">
        <v>54</v>
      </c>
      <c r="I1461" t="s">
        <v>5</v>
      </c>
      <c r="K1461" t="s">
        <v>5</v>
      </c>
      <c r="N1461" t="s">
        <v>7</v>
      </c>
      <c r="Q1461">
        <v>0</v>
      </c>
      <c r="S1461">
        <v>-1</v>
      </c>
      <c r="T1461" t="s">
        <v>5</v>
      </c>
      <c r="U1461">
        <v>-1</v>
      </c>
      <c r="V1461">
        <v>-1</v>
      </c>
      <c r="W1461">
        <v>6.3387000000000002</v>
      </c>
      <c r="Z1461">
        <v>-1</v>
      </c>
      <c r="AA1461" t="s">
        <v>11</v>
      </c>
      <c r="AC1461" t="s">
        <v>38</v>
      </c>
      <c r="AD1461" t="s">
        <v>52</v>
      </c>
      <c r="AE1461" s="1">
        <v>41845.948460648149</v>
      </c>
    </row>
    <row r="1462" spans="1:31" x14ac:dyDescent="0.15">
      <c r="A1462">
        <v>1461</v>
      </c>
      <c r="B1462">
        <v>175</v>
      </c>
      <c r="C1462">
        <v>3567</v>
      </c>
      <c r="D1462" t="s">
        <v>5298</v>
      </c>
      <c r="E1462" t="s">
        <v>5299</v>
      </c>
      <c r="F1462" t="s">
        <v>2</v>
      </c>
      <c r="G1462" t="s">
        <v>5300</v>
      </c>
      <c r="H1462" t="s">
        <v>5301</v>
      </c>
      <c r="I1462" t="s">
        <v>5</v>
      </c>
      <c r="J1462" t="s">
        <v>456</v>
      </c>
      <c r="K1462" t="s">
        <v>6</v>
      </c>
      <c r="N1462" t="s">
        <v>7</v>
      </c>
      <c r="P1462" t="s">
        <v>5302</v>
      </c>
      <c r="Q1462">
        <v>86</v>
      </c>
      <c r="R1462" t="s">
        <v>5303</v>
      </c>
      <c r="S1462">
        <v>95</v>
      </c>
      <c r="T1462" t="s">
        <v>5304</v>
      </c>
      <c r="U1462">
        <v>-1</v>
      </c>
      <c r="V1462">
        <v>-1</v>
      </c>
      <c r="W1462">
        <v>6.3387000000000002</v>
      </c>
      <c r="X1462" t="s">
        <v>5305</v>
      </c>
      <c r="Y1462" t="s">
        <v>5306</v>
      </c>
      <c r="Z1462">
        <v>19278</v>
      </c>
      <c r="AA1462" t="s">
        <v>11</v>
      </c>
      <c r="AC1462" t="s">
        <v>5307</v>
      </c>
      <c r="AD1462" t="s">
        <v>5308</v>
      </c>
      <c r="AE1462" s="1">
        <v>41845.948587962965</v>
      </c>
    </row>
    <row r="1463" spans="1:31" x14ac:dyDescent="0.15">
      <c r="A1463">
        <v>1462</v>
      </c>
      <c r="B1463">
        <v>175</v>
      </c>
      <c r="C1463">
        <v>3567</v>
      </c>
      <c r="D1463" t="s">
        <v>5298</v>
      </c>
      <c r="E1463" t="s">
        <v>5299</v>
      </c>
      <c r="F1463" t="s">
        <v>14</v>
      </c>
      <c r="G1463" t="s">
        <v>5309</v>
      </c>
      <c r="H1463" t="s">
        <v>5310</v>
      </c>
      <c r="I1463" t="s">
        <v>5</v>
      </c>
      <c r="J1463" t="s">
        <v>2388</v>
      </c>
      <c r="K1463" t="s">
        <v>17</v>
      </c>
      <c r="L1463" t="s">
        <v>5311</v>
      </c>
      <c r="N1463" t="s">
        <v>7</v>
      </c>
      <c r="P1463" t="s">
        <v>5312</v>
      </c>
      <c r="Q1463">
        <v>74</v>
      </c>
      <c r="R1463" t="s">
        <v>5313</v>
      </c>
      <c r="S1463">
        <v>95</v>
      </c>
      <c r="T1463" t="s">
        <v>5</v>
      </c>
      <c r="U1463">
        <v>-1</v>
      </c>
      <c r="V1463">
        <v>-1</v>
      </c>
      <c r="W1463">
        <v>6.3387000000000002</v>
      </c>
      <c r="X1463" t="s">
        <v>5305</v>
      </c>
      <c r="Y1463" t="s">
        <v>5314</v>
      </c>
      <c r="Z1463">
        <v>20168</v>
      </c>
      <c r="AA1463" t="s">
        <v>11</v>
      </c>
      <c r="AC1463" t="s">
        <v>5315</v>
      </c>
      <c r="AD1463" t="s">
        <v>5316</v>
      </c>
      <c r="AE1463" s="1">
        <v>41845.948645833334</v>
      </c>
    </row>
    <row r="1464" spans="1:31" x14ac:dyDescent="0.15">
      <c r="A1464">
        <v>1463</v>
      </c>
      <c r="B1464">
        <v>175</v>
      </c>
      <c r="C1464">
        <v>3567</v>
      </c>
      <c r="D1464" t="s">
        <v>5298</v>
      </c>
      <c r="E1464" t="s">
        <v>5299</v>
      </c>
      <c r="F1464" t="s">
        <v>24</v>
      </c>
      <c r="G1464" t="s">
        <v>5309</v>
      </c>
      <c r="H1464" t="s">
        <v>5310</v>
      </c>
      <c r="I1464" t="s">
        <v>5</v>
      </c>
      <c r="J1464" t="s">
        <v>2388</v>
      </c>
      <c r="K1464" t="s">
        <v>17</v>
      </c>
      <c r="L1464" t="s">
        <v>5311</v>
      </c>
      <c r="N1464" t="s">
        <v>7</v>
      </c>
      <c r="P1464" t="s">
        <v>5312</v>
      </c>
      <c r="Q1464">
        <v>45</v>
      </c>
      <c r="R1464" t="s">
        <v>5313</v>
      </c>
      <c r="S1464">
        <v>95</v>
      </c>
      <c r="T1464" t="s">
        <v>5</v>
      </c>
      <c r="U1464">
        <v>-1</v>
      </c>
      <c r="V1464">
        <v>-1</v>
      </c>
      <c r="W1464">
        <v>6.3387000000000002</v>
      </c>
      <c r="X1464" t="s">
        <v>5305</v>
      </c>
      <c r="Y1464" t="s">
        <v>5314</v>
      </c>
      <c r="Z1464">
        <v>20168</v>
      </c>
      <c r="AA1464" t="s">
        <v>11</v>
      </c>
      <c r="AC1464" t="s">
        <v>5317</v>
      </c>
      <c r="AD1464" t="s">
        <v>5318</v>
      </c>
      <c r="AE1464" s="1">
        <v>41845.948692129627</v>
      </c>
    </row>
    <row r="1465" spans="1:31" x14ac:dyDescent="0.15">
      <c r="A1465">
        <v>1464</v>
      </c>
      <c r="B1465">
        <v>175</v>
      </c>
      <c r="C1465">
        <v>3567</v>
      </c>
      <c r="D1465" t="s">
        <v>5298</v>
      </c>
      <c r="E1465" t="s">
        <v>5299</v>
      </c>
      <c r="F1465" t="s">
        <v>27</v>
      </c>
      <c r="I1465" t="s">
        <v>5</v>
      </c>
      <c r="K1465" t="s">
        <v>5</v>
      </c>
      <c r="M1465" t="s">
        <v>5</v>
      </c>
      <c r="N1465" t="s">
        <v>7</v>
      </c>
      <c r="Q1465">
        <v>0</v>
      </c>
      <c r="S1465">
        <v>-1</v>
      </c>
      <c r="T1465" t="s">
        <v>5</v>
      </c>
      <c r="U1465">
        <v>-1</v>
      </c>
      <c r="V1465">
        <v>-1</v>
      </c>
      <c r="W1465">
        <v>6.3387000000000002</v>
      </c>
      <c r="Z1465">
        <v>-1</v>
      </c>
      <c r="AA1465" t="s">
        <v>11</v>
      </c>
      <c r="AC1465" t="s">
        <v>38</v>
      </c>
      <c r="AD1465" t="s">
        <v>531</v>
      </c>
      <c r="AE1465" s="1">
        <v>41845.948703703703</v>
      </c>
    </row>
    <row r="1466" spans="1:31" x14ac:dyDescent="0.15">
      <c r="A1466">
        <v>1465</v>
      </c>
      <c r="B1466">
        <v>175</v>
      </c>
      <c r="C1466">
        <v>3567</v>
      </c>
      <c r="D1466" t="s">
        <v>5298</v>
      </c>
      <c r="E1466" t="s">
        <v>5299</v>
      </c>
      <c r="F1466" t="s">
        <v>36</v>
      </c>
      <c r="G1466" t="s">
        <v>5300</v>
      </c>
      <c r="H1466" t="s">
        <v>5301</v>
      </c>
      <c r="I1466" t="s">
        <v>5</v>
      </c>
      <c r="K1466" t="s">
        <v>5</v>
      </c>
      <c r="N1466" t="s">
        <v>7</v>
      </c>
      <c r="P1466" t="s">
        <v>5302</v>
      </c>
      <c r="Q1466">
        <v>3</v>
      </c>
      <c r="S1466">
        <v>95</v>
      </c>
      <c r="T1466" t="s">
        <v>5</v>
      </c>
      <c r="U1466">
        <v>-1</v>
      </c>
      <c r="V1466">
        <v>-1</v>
      </c>
      <c r="W1466">
        <v>6.3387000000000002</v>
      </c>
      <c r="X1466" t="s">
        <v>5305</v>
      </c>
      <c r="Y1466" t="s">
        <v>5306</v>
      </c>
      <c r="Z1466">
        <v>19278</v>
      </c>
      <c r="AA1466" t="s">
        <v>11</v>
      </c>
      <c r="AC1466" t="s">
        <v>5319</v>
      </c>
      <c r="AD1466" t="s">
        <v>5320</v>
      </c>
      <c r="AE1466" s="1">
        <v>41845.94872685185</v>
      </c>
    </row>
    <row r="1467" spans="1:31" x14ac:dyDescent="0.15">
      <c r="A1467">
        <v>1466</v>
      </c>
      <c r="B1467">
        <v>175</v>
      </c>
      <c r="C1467">
        <v>3567</v>
      </c>
      <c r="D1467" t="s">
        <v>5298</v>
      </c>
      <c r="E1467" t="s">
        <v>5299</v>
      </c>
      <c r="F1467" t="s">
        <v>40</v>
      </c>
      <c r="G1467" t="s">
        <v>5321</v>
      </c>
      <c r="H1467" t="s">
        <v>5301</v>
      </c>
      <c r="I1467" t="s">
        <v>5</v>
      </c>
      <c r="K1467" t="s">
        <v>5</v>
      </c>
      <c r="N1467" t="s">
        <v>7</v>
      </c>
      <c r="O1467" t="s">
        <v>5322</v>
      </c>
      <c r="P1467" t="s">
        <v>5323</v>
      </c>
      <c r="Q1467">
        <v>1</v>
      </c>
      <c r="S1467">
        <v>-1</v>
      </c>
      <c r="T1467" t="s">
        <v>5</v>
      </c>
      <c r="U1467">
        <v>-1</v>
      </c>
      <c r="V1467">
        <v>-1</v>
      </c>
      <c r="W1467">
        <v>6.3387000000000002</v>
      </c>
      <c r="Y1467" t="s">
        <v>5324</v>
      </c>
      <c r="Z1467">
        <v>-1</v>
      </c>
      <c r="AA1467" t="s">
        <v>11</v>
      </c>
      <c r="AC1467" t="s">
        <v>5325</v>
      </c>
      <c r="AD1467" t="s">
        <v>5326</v>
      </c>
      <c r="AE1467" s="1">
        <v>41845.948738425926</v>
      </c>
    </row>
    <row r="1468" spans="1:31" x14ac:dyDescent="0.15">
      <c r="A1468">
        <v>1467</v>
      </c>
      <c r="B1468">
        <v>175</v>
      </c>
      <c r="C1468">
        <v>3567</v>
      </c>
      <c r="D1468" t="s">
        <v>5298</v>
      </c>
      <c r="E1468" t="s">
        <v>5299</v>
      </c>
      <c r="F1468" t="s">
        <v>49</v>
      </c>
      <c r="G1468" t="s">
        <v>5309</v>
      </c>
      <c r="H1468" t="s">
        <v>5310</v>
      </c>
      <c r="I1468" t="s">
        <v>5</v>
      </c>
      <c r="K1468" t="s">
        <v>5</v>
      </c>
      <c r="N1468" t="s">
        <v>7</v>
      </c>
      <c r="P1468" t="s">
        <v>5312</v>
      </c>
      <c r="Q1468">
        <v>3</v>
      </c>
      <c r="T1468" t="s">
        <v>5</v>
      </c>
      <c r="U1468">
        <v>-1</v>
      </c>
      <c r="V1468">
        <v>-1</v>
      </c>
      <c r="W1468">
        <v>6.3387000000000002</v>
      </c>
      <c r="X1468" t="s">
        <v>5305</v>
      </c>
      <c r="Y1468" t="s">
        <v>5314</v>
      </c>
      <c r="Z1468">
        <v>20168</v>
      </c>
      <c r="AA1468" t="s">
        <v>11</v>
      </c>
      <c r="AC1468" t="s">
        <v>5327</v>
      </c>
      <c r="AD1468" t="s">
        <v>5328</v>
      </c>
      <c r="AE1468" s="1">
        <v>41845.948761574073</v>
      </c>
    </row>
    <row r="1469" spans="1:31" x14ac:dyDescent="0.15">
      <c r="A1469">
        <v>1468</v>
      </c>
      <c r="B1469">
        <v>175</v>
      </c>
      <c r="C1469">
        <v>3567</v>
      </c>
      <c r="D1469" t="s">
        <v>5298</v>
      </c>
      <c r="E1469" t="s">
        <v>5299</v>
      </c>
      <c r="F1469" t="s">
        <v>51</v>
      </c>
      <c r="I1469" t="s">
        <v>5</v>
      </c>
      <c r="K1469" t="s">
        <v>5</v>
      </c>
      <c r="N1469" t="s">
        <v>7</v>
      </c>
      <c r="Q1469">
        <v>0</v>
      </c>
      <c r="S1469">
        <v>-1</v>
      </c>
      <c r="T1469" t="s">
        <v>5</v>
      </c>
      <c r="U1469">
        <v>-1</v>
      </c>
      <c r="V1469">
        <v>-1</v>
      </c>
      <c r="W1469">
        <v>6.3387000000000002</v>
      </c>
      <c r="Z1469">
        <v>-1</v>
      </c>
      <c r="AA1469" t="s">
        <v>11</v>
      </c>
      <c r="AC1469" t="s">
        <v>38</v>
      </c>
      <c r="AD1469" t="s">
        <v>52</v>
      </c>
      <c r="AE1469" s="1">
        <v>41845.948773148149</v>
      </c>
    </row>
    <row r="1470" spans="1:31" x14ac:dyDescent="0.15">
      <c r="A1470">
        <v>1469</v>
      </c>
      <c r="B1470">
        <v>175</v>
      </c>
      <c r="C1470">
        <v>3567</v>
      </c>
      <c r="D1470" t="s">
        <v>5298</v>
      </c>
      <c r="E1470" t="s">
        <v>5299</v>
      </c>
      <c r="F1470" t="s">
        <v>53</v>
      </c>
      <c r="I1470" t="s">
        <v>5</v>
      </c>
      <c r="K1470" t="s">
        <v>5</v>
      </c>
      <c r="N1470" t="s">
        <v>7</v>
      </c>
      <c r="Q1470">
        <v>0</v>
      </c>
      <c r="S1470">
        <v>-1</v>
      </c>
      <c r="T1470" t="s">
        <v>5</v>
      </c>
      <c r="U1470">
        <v>-1</v>
      </c>
      <c r="V1470">
        <v>-1</v>
      </c>
      <c r="W1470">
        <v>6.3387000000000002</v>
      </c>
      <c r="Z1470">
        <v>-1</v>
      </c>
      <c r="AA1470" t="s">
        <v>11</v>
      </c>
      <c r="AC1470" t="s">
        <v>38</v>
      </c>
      <c r="AD1470" t="s">
        <v>52</v>
      </c>
      <c r="AE1470" s="1">
        <v>41845.948819444442</v>
      </c>
    </row>
    <row r="1471" spans="1:31" x14ac:dyDescent="0.15">
      <c r="A1471">
        <v>1470</v>
      </c>
      <c r="B1471">
        <v>175</v>
      </c>
      <c r="C1471">
        <v>3567</v>
      </c>
      <c r="D1471" t="s">
        <v>5298</v>
      </c>
      <c r="E1471" t="s">
        <v>5299</v>
      </c>
      <c r="F1471" t="s">
        <v>54</v>
      </c>
      <c r="I1471" t="s">
        <v>5</v>
      </c>
      <c r="K1471" t="s">
        <v>5</v>
      </c>
      <c r="N1471" t="s">
        <v>7</v>
      </c>
      <c r="Q1471">
        <v>0</v>
      </c>
      <c r="S1471">
        <v>-1</v>
      </c>
      <c r="T1471" t="s">
        <v>5</v>
      </c>
      <c r="U1471">
        <v>-1</v>
      </c>
      <c r="V1471">
        <v>-1</v>
      </c>
      <c r="W1471">
        <v>6.3387000000000002</v>
      </c>
      <c r="Z1471">
        <v>-1</v>
      </c>
      <c r="AA1471" t="s">
        <v>11</v>
      </c>
      <c r="AC1471" t="s">
        <v>38</v>
      </c>
      <c r="AD1471" t="s">
        <v>52</v>
      </c>
      <c r="AE1471" s="1">
        <v>41845.948842592596</v>
      </c>
    </row>
    <row r="1472" spans="1:31" x14ac:dyDescent="0.15">
      <c r="A1472">
        <v>1471</v>
      </c>
      <c r="B1472">
        <v>175</v>
      </c>
      <c r="C1472">
        <v>3421</v>
      </c>
      <c r="D1472" t="s">
        <v>5329</v>
      </c>
      <c r="E1472" t="s">
        <v>5330</v>
      </c>
      <c r="F1472" t="s">
        <v>2</v>
      </c>
      <c r="G1472" t="s">
        <v>5331</v>
      </c>
      <c r="H1472" t="s">
        <v>5332</v>
      </c>
      <c r="I1472" t="s">
        <v>5</v>
      </c>
      <c r="K1472" t="s">
        <v>6</v>
      </c>
      <c r="L1472" t="s">
        <v>5333</v>
      </c>
      <c r="N1472" t="s">
        <v>7</v>
      </c>
      <c r="O1472" t="s">
        <v>5334</v>
      </c>
      <c r="P1472" t="s">
        <v>5335</v>
      </c>
      <c r="Q1472">
        <v>94</v>
      </c>
      <c r="S1472">
        <v>-1</v>
      </c>
      <c r="T1472" t="s">
        <v>5</v>
      </c>
      <c r="U1472">
        <v>-1</v>
      </c>
      <c r="V1472">
        <v>-1</v>
      </c>
      <c r="W1472">
        <v>6.3387000000000002</v>
      </c>
      <c r="X1472" t="s">
        <v>5336</v>
      </c>
      <c r="Y1472" t="s">
        <v>5337</v>
      </c>
      <c r="Z1472">
        <v>36090</v>
      </c>
      <c r="AA1472" t="s">
        <v>11</v>
      </c>
      <c r="AC1472" t="s">
        <v>5338</v>
      </c>
      <c r="AD1472" t="s">
        <v>5339</v>
      </c>
      <c r="AE1472" s="1">
        <v>41845.949004629627</v>
      </c>
    </row>
    <row r="1473" spans="1:31" x14ac:dyDescent="0.15">
      <c r="A1473">
        <v>1472</v>
      </c>
      <c r="B1473">
        <v>175</v>
      </c>
      <c r="C1473">
        <v>3421</v>
      </c>
      <c r="D1473" t="s">
        <v>5329</v>
      </c>
      <c r="E1473" t="s">
        <v>5330</v>
      </c>
      <c r="F1473" t="s">
        <v>14</v>
      </c>
      <c r="G1473" t="s">
        <v>5340</v>
      </c>
      <c r="H1473" t="s">
        <v>5341</v>
      </c>
      <c r="I1473" t="s">
        <v>5</v>
      </c>
      <c r="K1473" t="s">
        <v>17</v>
      </c>
      <c r="L1473" t="s">
        <v>776</v>
      </c>
      <c r="N1473" t="s">
        <v>7</v>
      </c>
      <c r="O1473" t="s">
        <v>5342</v>
      </c>
      <c r="P1473" t="s">
        <v>5343</v>
      </c>
      <c r="Q1473">
        <v>51</v>
      </c>
      <c r="S1473">
        <v>-1</v>
      </c>
      <c r="T1473" t="s">
        <v>5344</v>
      </c>
      <c r="U1473">
        <v>-1</v>
      </c>
      <c r="V1473">
        <v>-1</v>
      </c>
      <c r="W1473">
        <v>6.3387000000000002</v>
      </c>
      <c r="X1473" t="s">
        <v>5336</v>
      </c>
      <c r="Y1473" t="s">
        <v>5345</v>
      </c>
      <c r="Z1473">
        <v>24240</v>
      </c>
      <c r="AA1473" t="s">
        <v>11</v>
      </c>
      <c r="AC1473" t="s">
        <v>5346</v>
      </c>
      <c r="AD1473" t="s">
        <v>5347</v>
      </c>
      <c r="AE1473" s="1">
        <v>41845.949050925927</v>
      </c>
    </row>
    <row r="1474" spans="1:31" x14ac:dyDescent="0.15">
      <c r="A1474">
        <v>1473</v>
      </c>
      <c r="B1474">
        <v>175</v>
      </c>
      <c r="C1474">
        <v>3421</v>
      </c>
      <c r="D1474" t="s">
        <v>5329</v>
      </c>
      <c r="E1474" t="s">
        <v>5330</v>
      </c>
      <c r="F1474" t="s">
        <v>24</v>
      </c>
      <c r="G1474" t="s">
        <v>5340</v>
      </c>
      <c r="H1474" t="s">
        <v>5341</v>
      </c>
      <c r="I1474" t="s">
        <v>5</v>
      </c>
      <c r="K1474" t="s">
        <v>17</v>
      </c>
      <c r="L1474" t="s">
        <v>776</v>
      </c>
      <c r="N1474" t="s">
        <v>7</v>
      </c>
      <c r="O1474" t="s">
        <v>5342</v>
      </c>
      <c r="P1474" t="s">
        <v>5343</v>
      </c>
      <c r="Q1474">
        <v>30</v>
      </c>
      <c r="S1474">
        <v>-1</v>
      </c>
      <c r="T1474" t="s">
        <v>5344</v>
      </c>
      <c r="U1474">
        <v>-1</v>
      </c>
      <c r="V1474">
        <v>-1</v>
      </c>
      <c r="W1474">
        <v>6.3387000000000002</v>
      </c>
      <c r="X1474" t="s">
        <v>5336</v>
      </c>
      <c r="Y1474" t="s">
        <v>5345</v>
      </c>
      <c r="Z1474">
        <v>24240</v>
      </c>
      <c r="AA1474" t="s">
        <v>11</v>
      </c>
      <c r="AC1474" t="s">
        <v>5348</v>
      </c>
      <c r="AD1474" t="s">
        <v>5349</v>
      </c>
      <c r="AE1474" s="1">
        <v>41845.949108796296</v>
      </c>
    </row>
    <row r="1475" spans="1:31" x14ac:dyDescent="0.15">
      <c r="A1475">
        <v>1474</v>
      </c>
      <c r="B1475">
        <v>175</v>
      </c>
      <c r="C1475">
        <v>3421</v>
      </c>
      <c r="D1475" t="s">
        <v>5329</v>
      </c>
      <c r="E1475" t="s">
        <v>5330</v>
      </c>
      <c r="F1475" t="s">
        <v>27</v>
      </c>
      <c r="G1475" t="s">
        <v>5350</v>
      </c>
      <c r="I1475" t="s">
        <v>5</v>
      </c>
      <c r="K1475" t="s">
        <v>17</v>
      </c>
      <c r="L1475" t="s">
        <v>5351</v>
      </c>
      <c r="M1475" t="s">
        <v>5</v>
      </c>
      <c r="N1475" t="s">
        <v>7</v>
      </c>
      <c r="P1475" t="s">
        <v>5352</v>
      </c>
      <c r="Q1475">
        <v>1</v>
      </c>
      <c r="R1475" t="s">
        <v>5353</v>
      </c>
      <c r="S1475">
        <v>-1</v>
      </c>
      <c r="T1475" t="s">
        <v>5354</v>
      </c>
      <c r="U1475">
        <v>-1</v>
      </c>
      <c r="V1475">
        <v>-1</v>
      </c>
      <c r="W1475">
        <v>6.3387000000000002</v>
      </c>
      <c r="Y1475" t="s">
        <v>5355</v>
      </c>
      <c r="Z1475">
        <v>49765</v>
      </c>
      <c r="AA1475" t="s">
        <v>11</v>
      </c>
      <c r="AB1475" t="s">
        <v>5285</v>
      </c>
      <c r="AC1475" t="s">
        <v>5356</v>
      </c>
      <c r="AD1475" t="s">
        <v>5357</v>
      </c>
      <c r="AE1475" s="1">
        <v>41845.949131944442</v>
      </c>
    </row>
    <row r="1476" spans="1:31" x14ac:dyDescent="0.15">
      <c r="A1476">
        <v>1475</v>
      </c>
      <c r="B1476">
        <v>175</v>
      </c>
      <c r="C1476">
        <v>3421</v>
      </c>
      <c r="D1476" t="s">
        <v>5329</v>
      </c>
      <c r="E1476" t="s">
        <v>5330</v>
      </c>
      <c r="F1476" t="s">
        <v>36</v>
      </c>
      <c r="G1476" t="s">
        <v>5331</v>
      </c>
      <c r="H1476" t="s">
        <v>5332</v>
      </c>
      <c r="I1476" t="s">
        <v>5</v>
      </c>
      <c r="K1476" t="s">
        <v>6</v>
      </c>
      <c r="L1476" t="s">
        <v>5333</v>
      </c>
      <c r="N1476" t="s">
        <v>7</v>
      </c>
      <c r="O1476" t="s">
        <v>5334</v>
      </c>
      <c r="P1476" t="s">
        <v>5335</v>
      </c>
      <c r="Q1476">
        <v>23</v>
      </c>
      <c r="S1476">
        <v>-1</v>
      </c>
      <c r="T1476" t="s">
        <v>5</v>
      </c>
      <c r="U1476">
        <v>-1</v>
      </c>
      <c r="V1476">
        <v>-1</v>
      </c>
      <c r="W1476">
        <v>6.3387000000000002</v>
      </c>
      <c r="X1476" t="s">
        <v>5336</v>
      </c>
      <c r="Y1476" t="s">
        <v>5337</v>
      </c>
      <c r="Z1476">
        <v>36090</v>
      </c>
      <c r="AA1476" t="s">
        <v>11</v>
      </c>
      <c r="AC1476" t="s">
        <v>5358</v>
      </c>
      <c r="AD1476" t="s">
        <v>5359</v>
      </c>
      <c r="AE1476" s="1">
        <v>41845.949166666665</v>
      </c>
    </row>
    <row r="1477" spans="1:31" x14ac:dyDescent="0.15">
      <c r="A1477">
        <v>1476</v>
      </c>
      <c r="B1477">
        <v>175</v>
      </c>
      <c r="C1477">
        <v>3421</v>
      </c>
      <c r="D1477" t="s">
        <v>5329</v>
      </c>
      <c r="E1477" t="s">
        <v>5330</v>
      </c>
      <c r="F1477" t="s">
        <v>40</v>
      </c>
      <c r="G1477" t="s">
        <v>5360</v>
      </c>
      <c r="H1477" t="s">
        <v>5332</v>
      </c>
      <c r="I1477" t="s">
        <v>43</v>
      </c>
      <c r="K1477" t="s">
        <v>6</v>
      </c>
      <c r="N1477" t="s">
        <v>7</v>
      </c>
      <c r="P1477" t="s">
        <v>5361</v>
      </c>
      <c r="Q1477">
        <v>1</v>
      </c>
      <c r="R1477" t="s">
        <v>5362</v>
      </c>
      <c r="S1477">
        <v>-1</v>
      </c>
      <c r="T1477" t="s">
        <v>5363</v>
      </c>
      <c r="U1477">
        <v>-1</v>
      </c>
      <c r="V1477">
        <v>-1</v>
      </c>
      <c r="W1477">
        <v>6.3387000000000002</v>
      </c>
      <c r="Y1477" t="s">
        <v>5364</v>
      </c>
      <c r="Z1477">
        <v>407</v>
      </c>
      <c r="AA1477" t="s">
        <v>11</v>
      </c>
      <c r="AC1477" t="s">
        <v>5365</v>
      </c>
      <c r="AD1477" t="s">
        <v>5366</v>
      </c>
      <c r="AE1477" s="1">
        <v>41845.949178240742</v>
      </c>
    </row>
    <row r="1478" spans="1:31" x14ac:dyDescent="0.15">
      <c r="A1478">
        <v>1477</v>
      </c>
      <c r="B1478">
        <v>175</v>
      </c>
      <c r="C1478">
        <v>3421</v>
      </c>
      <c r="D1478" t="s">
        <v>5329</v>
      </c>
      <c r="E1478" t="s">
        <v>5330</v>
      </c>
      <c r="F1478" t="s">
        <v>49</v>
      </c>
      <c r="G1478" t="s">
        <v>5340</v>
      </c>
      <c r="H1478" t="s">
        <v>5341</v>
      </c>
      <c r="I1478" t="s">
        <v>5</v>
      </c>
      <c r="K1478" t="s">
        <v>5</v>
      </c>
      <c r="N1478" t="s">
        <v>7</v>
      </c>
      <c r="O1478" t="s">
        <v>5342</v>
      </c>
      <c r="P1478" t="s">
        <v>5343</v>
      </c>
      <c r="Q1478">
        <v>13</v>
      </c>
      <c r="T1478" t="s">
        <v>5</v>
      </c>
      <c r="U1478">
        <v>-1</v>
      </c>
      <c r="V1478">
        <v>-1</v>
      </c>
      <c r="W1478">
        <v>6.3387000000000002</v>
      </c>
      <c r="X1478" t="s">
        <v>5336</v>
      </c>
      <c r="Y1478" t="s">
        <v>5345</v>
      </c>
      <c r="Z1478">
        <v>24240</v>
      </c>
      <c r="AA1478" t="s">
        <v>11</v>
      </c>
      <c r="AC1478" t="s">
        <v>5367</v>
      </c>
      <c r="AD1478" t="s">
        <v>5368</v>
      </c>
      <c r="AE1478" s="1">
        <v>41845.949224537035</v>
      </c>
    </row>
    <row r="1479" spans="1:31" x14ac:dyDescent="0.15">
      <c r="A1479">
        <v>1478</v>
      </c>
      <c r="B1479">
        <v>175</v>
      </c>
      <c r="C1479">
        <v>3421</v>
      </c>
      <c r="D1479" t="s">
        <v>5329</v>
      </c>
      <c r="E1479" t="s">
        <v>5330</v>
      </c>
      <c r="F1479" t="s">
        <v>51</v>
      </c>
      <c r="G1479" t="s">
        <v>5369</v>
      </c>
      <c r="H1479" t="s">
        <v>5332</v>
      </c>
      <c r="I1479" t="s">
        <v>5</v>
      </c>
      <c r="K1479" t="s">
        <v>5</v>
      </c>
      <c r="N1479" t="s">
        <v>7</v>
      </c>
      <c r="O1479" t="s">
        <v>5334</v>
      </c>
      <c r="P1479" t="s">
        <v>5335</v>
      </c>
      <c r="Q1479">
        <v>8</v>
      </c>
      <c r="S1479">
        <v>-1</v>
      </c>
      <c r="T1479" t="s">
        <v>5</v>
      </c>
      <c r="U1479">
        <v>-1</v>
      </c>
      <c r="V1479">
        <v>-1</v>
      </c>
      <c r="W1479">
        <v>6.3387000000000002</v>
      </c>
      <c r="Y1479" t="s">
        <v>5337</v>
      </c>
      <c r="Z1479">
        <v>-1</v>
      </c>
      <c r="AA1479" t="s">
        <v>11</v>
      </c>
      <c r="AC1479" t="s">
        <v>5370</v>
      </c>
      <c r="AD1479" t="s">
        <v>5371</v>
      </c>
      <c r="AE1479" s="1">
        <v>41845.949247685188</v>
      </c>
    </row>
    <row r="1480" spans="1:31" x14ac:dyDescent="0.15">
      <c r="A1480">
        <v>1479</v>
      </c>
      <c r="B1480">
        <v>175</v>
      </c>
      <c r="C1480">
        <v>3421</v>
      </c>
      <c r="D1480" t="s">
        <v>5329</v>
      </c>
      <c r="E1480" t="s">
        <v>5330</v>
      </c>
      <c r="F1480" t="s">
        <v>53</v>
      </c>
      <c r="I1480" t="s">
        <v>5</v>
      </c>
      <c r="K1480" t="s">
        <v>5</v>
      </c>
      <c r="N1480" t="s">
        <v>7</v>
      </c>
      <c r="Q1480">
        <v>0</v>
      </c>
      <c r="S1480">
        <v>-1</v>
      </c>
      <c r="T1480" t="s">
        <v>5</v>
      </c>
      <c r="U1480">
        <v>-1</v>
      </c>
      <c r="V1480">
        <v>-1</v>
      </c>
      <c r="W1480">
        <v>6.3387000000000002</v>
      </c>
      <c r="Z1480">
        <v>-1</v>
      </c>
      <c r="AA1480" t="s">
        <v>11</v>
      </c>
      <c r="AC1480" t="s">
        <v>38</v>
      </c>
      <c r="AD1480" t="s">
        <v>52</v>
      </c>
      <c r="AE1480" s="1">
        <v>41845.949259259258</v>
      </c>
    </row>
    <row r="1481" spans="1:31" x14ac:dyDescent="0.15">
      <c r="A1481">
        <v>1480</v>
      </c>
      <c r="B1481">
        <v>175</v>
      </c>
      <c r="C1481">
        <v>3421</v>
      </c>
      <c r="D1481" t="s">
        <v>5329</v>
      </c>
      <c r="E1481" t="s">
        <v>5330</v>
      </c>
      <c r="F1481" t="s">
        <v>54</v>
      </c>
      <c r="I1481" t="s">
        <v>5</v>
      </c>
      <c r="K1481" t="s">
        <v>5</v>
      </c>
      <c r="N1481" t="s">
        <v>7</v>
      </c>
      <c r="Q1481">
        <v>0</v>
      </c>
      <c r="S1481">
        <v>-1</v>
      </c>
      <c r="T1481" t="s">
        <v>5</v>
      </c>
      <c r="U1481">
        <v>-1</v>
      </c>
      <c r="V1481">
        <v>-1</v>
      </c>
      <c r="W1481">
        <v>6.3387000000000002</v>
      </c>
      <c r="Z1481">
        <v>-1</v>
      </c>
      <c r="AA1481" t="s">
        <v>11</v>
      </c>
      <c r="AC1481" t="s">
        <v>38</v>
      </c>
      <c r="AD1481" t="s">
        <v>52</v>
      </c>
      <c r="AE1481" s="1">
        <v>41845.949270833335</v>
      </c>
    </row>
    <row r="1482" spans="1:31" x14ac:dyDescent="0.15">
      <c r="A1482">
        <v>1481</v>
      </c>
      <c r="B1482">
        <v>175</v>
      </c>
      <c r="C1482">
        <v>55703</v>
      </c>
      <c r="D1482" t="s">
        <v>5372</v>
      </c>
      <c r="E1482" t="s">
        <v>5373</v>
      </c>
      <c r="F1482" t="s">
        <v>2</v>
      </c>
      <c r="H1482" t="s">
        <v>5374</v>
      </c>
      <c r="I1482" t="s">
        <v>5</v>
      </c>
      <c r="K1482" t="s">
        <v>6</v>
      </c>
      <c r="N1482" t="s">
        <v>7</v>
      </c>
      <c r="P1482" t="s">
        <v>5375</v>
      </c>
      <c r="Q1482">
        <v>162</v>
      </c>
      <c r="R1482" t="s">
        <v>5376</v>
      </c>
      <c r="S1482">
        <v>65</v>
      </c>
      <c r="T1482" t="s">
        <v>5377</v>
      </c>
      <c r="U1482">
        <v>-1</v>
      </c>
      <c r="V1482">
        <v>-1</v>
      </c>
      <c r="W1482">
        <v>6.3387000000000002</v>
      </c>
      <c r="X1482" t="s">
        <v>5378</v>
      </c>
      <c r="Y1482" t="s">
        <v>5379</v>
      </c>
      <c r="Z1482">
        <v>-1</v>
      </c>
      <c r="AA1482" t="s">
        <v>11</v>
      </c>
      <c r="AC1482" t="s">
        <v>5380</v>
      </c>
      <c r="AD1482" t="s">
        <v>5381</v>
      </c>
      <c r="AE1482" s="1">
        <v>41845.949421296296</v>
      </c>
    </row>
    <row r="1483" spans="1:31" x14ac:dyDescent="0.15">
      <c r="A1483">
        <v>1482</v>
      </c>
      <c r="B1483">
        <v>175</v>
      </c>
      <c r="C1483">
        <v>55703</v>
      </c>
      <c r="D1483" t="s">
        <v>5372</v>
      </c>
      <c r="E1483" t="s">
        <v>5373</v>
      </c>
      <c r="F1483" t="s">
        <v>14</v>
      </c>
      <c r="H1483" t="s">
        <v>5374</v>
      </c>
      <c r="I1483" t="s">
        <v>5</v>
      </c>
      <c r="K1483" t="s">
        <v>5</v>
      </c>
      <c r="N1483" t="s">
        <v>7</v>
      </c>
      <c r="P1483" t="s">
        <v>5375</v>
      </c>
      <c r="Q1483">
        <v>14</v>
      </c>
      <c r="S1483">
        <v>125</v>
      </c>
      <c r="T1483" t="s">
        <v>5</v>
      </c>
      <c r="U1483">
        <v>-1</v>
      </c>
      <c r="V1483">
        <v>-1</v>
      </c>
      <c r="W1483">
        <v>6.3387000000000002</v>
      </c>
      <c r="X1483" t="s">
        <v>5378</v>
      </c>
      <c r="Y1483" t="s">
        <v>5379</v>
      </c>
      <c r="Z1483">
        <v>24000</v>
      </c>
      <c r="AA1483" t="s">
        <v>11</v>
      </c>
      <c r="AC1483" t="s">
        <v>5382</v>
      </c>
      <c r="AD1483" t="s">
        <v>5383</v>
      </c>
      <c r="AE1483" s="1">
        <v>41845.949456018519</v>
      </c>
    </row>
    <row r="1484" spans="1:31" x14ac:dyDescent="0.15">
      <c r="A1484">
        <v>1483</v>
      </c>
      <c r="B1484">
        <v>175</v>
      </c>
      <c r="C1484">
        <v>55703</v>
      </c>
      <c r="D1484" t="s">
        <v>5372</v>
      </c>
      <c r="E1484" t="s">
        <v>5373</v>
      </c>
      <c r="F1484" t="s">
        <v>24</v>
      </c>
      <c r="H1484" t="s">
        <v>5374</v>
      </c>
      <c r="I1484" t="s">
        <v>5</v>
      </c>
      <c r="K1484" t="s">
        <v>5</v>
      </c>
      <c r="N1484" t="s">
        <v>7</v>
      </c>
      <c r="Q1484">
        <v>4</v>
      </c>
      <c r="S1484">
        <v>125</v>
      </c>
      <c r="T1484" t="s">
        <v>5</v>
      </c>
      <c r="U1484">
        <v>-1</v>
      </c>
      <c r="V1484">
        <v>-1</v>
      </c>
      <c r="W1484">
        <v>6.3387000000000002</v>
      </c>
      <c r="X1484" t="s">
        <v>5378</v>
      </c>
      <c r="Y1484" t="s">
        <v>5379</v>
      </c>
      <c r="Z1484">
        <v>24000</v>
      </c>
      <c r="AA1484" t="s">
        <v>11</v>
      </c>
      <c r="AC1484" t="s">
        <v>5384</v>
      </c>
      <c r="AD1484" t="s">
        <v>5385</v>
      </c>
      <c r="AE1484" s="1">
        <v>41845.949490740742</v>
      </c>
    </row>
    <row r="1485" spans="1:31" x14ac:dyDescent="0.15">
      <c r="A1485">
        <v>1484</v>
      </c>
      <c r="B1485">
        <v>175</v>
      </c>
      <c r="C1485">
        <v>55703</v>
      </c>
      <c r="D1485" t="s">
        <v>5372</v>
      </c>
      <c r="E1485" t="s">
        <v>5373</v>
      </c>
      <c r="F1485" t="s">
        <v>27</v>
      </c>
      <c r="I1485" t="s">
        <v>5</v>
      </c>
      <c r="K1485" t="s">
        <v>5</v>
      </c>
      <c r="M1485" t="s">
        <v>5</v>
      </c>
      <c r="N1485" t="s">
        <v>7</v>
      </c>
      <c r="P1485" t="s">
        <v>5375</v>
      </c>
      <c r="Q1485">
        <v>1</v>
      </c>
      <c r="S1485">
        <v>-1</v>
      </c>
      <c r="T1485" t="s">
        <v>5</v>
      </c>
      <c r="U1485">
        <v>-1</v>
      </c>
      <c r="V1485">
        <v>-1</v>
      </c>
      <c r="W1485">
        <v>6.3387000000000002</v>
      </c>
      <c r="Y1485" t="s">
        <v>5379</v>
      </c>
      <c r="Z1485">
        <v>-1</v>
      </c>
      <c r="AA1485" t="s">
        <v>11</v>
      </c>
      <c r="AC1485" t="s">
        <v>5386</v>
      </c>
      <c r="AD1485" t="s">
        <v>5387</v>
      </c>
      <c r="AE1485" s="1">
        <v>41845.949513888889</v>
      </c>
    </row>
    <row r="1486" spans="1:31" x14ac:dyDescent="0.15">
      <c r="A1486">
        <v>1485</v>
      </c>
      <c r="B1486">
        <v>175</v>
      </c>
      <c r="C1486">
        <v>55703</v>
      </c>
      <c r="D1486" t="s">
        <v>5372</v>
      </c>
      <c r="E1486" t="s">
        <v>5373</v>
      </c>
      <c r="F1486" t="s">
        <v>36</v>
      </c>
      <c r="I1486" t="s">
        <v>5</v>
      </c>
      <c r="K1486" t="s">
        <v>5</v>
      </c>
      <c r="N1486" t="s">
        <v>7</v>
      </c>
      <c r="P1486" t="s">
        <v>5375</v>
      </c>
      <c r="Q1486">
        <v>115</v>
      </c>
      <c r="R1486" t="s">
        <v>5376</v>
      </c>
      <c r="S1486">
        <v>65</v>
      </c>
      <c r="T1486" t="s">
        <v>5377</v>
      </c>
      <c r="U1486">
        <v>-1</v>
      </c>
      <c r="V1486">
        <v>-1</v>
      </c>
      <c r="W1486">
        <v>6.3387000000000002</v>
      </c>
      <c r="X1486" t="s">
        <v>5378</v>
      </c>
      <c r="Y1486" t="s">
        <v>5379</v>
      </c>
      <c r="Z1486">
        <v>-1</v>
      </c>
      <c r="AA1486" t="s">
        <v>11</v>
      </c>
      <c r="AC1486" t="s">
        <v>5388</v>
      </c>
      <c r="AD1486" t="s">
        <v>5389</v>
      </c>
      <c r="AE1486" s="1">
        <v>41845.949571759258</v>
      </c>
    </row>
    <row r="1487" spans="1:31" x14ac:dyDescent="0.15">
      <c r="A1487">
        <v>1486</v>
      </c>
      <c r="B1487">
        <v>175</v>
      </c>
      <c r="C1487">
        <v>55703</v>
      </c>
      <c r="D1487" t="s">
        <v>5372</v>
      </c>
      <c r="E1487" t="s">
        <v>5373</v>
      </c>
      <c r="F1487" t="s">
        <v>40</v>
      </c>
      <c r="I1487" t="s">
        <v>5</v>
      </c>
      <c r="K1487" t="s">
        <v>5</v>
      </c>
      <c r="N1487" t="s">
        <v>7</v>
      </c>
      <c r="Q1487">
        <v>0</v>
      </c>
      <c r="S1487">
        <v>-1</v>
      </c>
      <c r="T1487" t="s">
        <v>5</v>
      </c>
      <c r="U1487">
        <v>-1</v>
      </c>
      <c r="V1487">
        <v>-1</v>
      </c>
      <c r="W1487">
        <v>6.3387000000000002</v>
      </c>
      <c r="Z1487">
        <v>-1</v>
      </c>
      <c r="AA1487" t="s">
        <v>11</v>
      </c>
      <c r="AC1487" t="s">
        <v>38</v>
      </c>
      <c r="AD1487" t="s">
        <v>52</v>
      </c>
      <c r="AE1487" s="1">
        <v>41845.949583333335</v>
      </c>
    </row>
    <row r="1488" spans="1:31" x14ac:dyDescent="0.15">
      <c r="A1488">
        <v>1487</v>
      </c>
      <c r="B1488">
        <v>175</v>
      </c>
      <c r="C1488">
        <v>55703</v>
      </c>
      <c r="D1488" t="s">
        <v>5372</v>
      </c>
      <c r="E1488" t="s">
        <v>5373</v>
      </c>
      <c r="F1488" t="s">
        <v>49</v>
      </c>
      <c r="H1488" t="s">
        <v>5390</v>
      </c>
      <c r="I1488" t="s">
        <v>5</v>
      </c>
      <c r="K1488" t="s">
        <v>5</v>
      </c>
      <c r="N1488" t="s">
        <v>7</v>
      </c>
      <c r="Q1488">
        <v>0</v>
      </c>
      <c r="T1488" t="s">
        <v>5</v>
      </c>
      <c r="U1488">
        <v>-1</v>
      </c>
      <c r="V1488">
        <v>-1</v>
      </c>
      <c r="W1488">
        <v>6.3387000000000002</v>
      </c>
      <c r="Z1488">
        <v>18000</v>
      </c>
      <c r="AA1488" t="s">
        <v>11</v>
      </c>
      <c r="AC1488" t="s">
        <v>38</v>
      </c>
      <c r="AD1488" t="s">
        <v>5391</v>
      </c>
      <c r="AE1488" s="1">
        <v>41845.949594907404</v>
      </c>
    </row>
    <row r="1489" spans="1:31" x14ac:dyDescent="0.15">
      <c r="A1489">
        <v>1488</v>
      </c>
      <c r="B1489">
        <v>175</v>
      </c>
      <c r="C1489">
        <v>55703</v>
      </c>
      <c r="D1489" t="s">
        <v>5372</v>
      </c>
      <c r="E1489" t="s">
        <v>5373</v>
      </c>
      <c r="F1489" t="s">
        <v>51</v>
      </c>
      <c r="I1489" t="s">
        <v>5</v>
      </c>
      <c r="K1489" t="s">
        <v>5</v>
      </c>
      <c r="N1489" t="s">
        <v>7</v>
      </c>
      <c r="Q1489">
        <v>0</v>
      </c>
      <c r="S1489">
        <v>-1</v>
      </c>
      <c r="T1489" t="s">
        <v>5</v>
      </c>
      <c r="U1489">
        <v>-1</v>
      </c>
      <c r="V1489">
        <v>-1</v>
      </c>
      <c r="W1489">
        <v>6.3387000000000002</v>
      </c>
      <c r="Z1489">
        <v>-1</v>
      </c>
      <c r="AA1489" t="s">
        <v>11</v>
      </c>
      <c r="AC1489" t="s">
        <v>38</v>
      </c>
      <c r="AD1489" t="s">
        <v>52</v>
      </c>
      <c r="AE1489" s="1">
        <v>41845.949606481481</v>
      </c>
    </row>
    <row r="1490" spans="1:31" x14ac:dyDescent="0.15">
      <c r="A1490">
        <v>1489</v>
      </c>
      <c r="B1490">
        <v>175</v>
      </c>
      <c r="C1490">
        <v>55703</v>
      </c>
      <c r="D1490" t="s">
        <v>5372</v>
      </c>
      <c r="E1490" t="s">
        <v>5373</v>
      </c>
      <c r="F1490" t="s">
        <v>53</v>
      </c>
      <c r="I1490" t="s">
        <v>5</v>
      </c>
      <c r="K1490" t="s">
        <v>5</v>
      </c>
      <c r="N1490" t="s">
        <v>7</v>
      </c>
      <c r="Q1490">
        <v>0</v>
      </c>
      <c r="S1490">
        <v>-1</v>
      </c>
      <c r="T1490" t="s">
        <v>5</v>
      </c>
      <c r="U1490">
        <v>-1</v>
      </c>
      <c r="V1490">
        <v>-1</v>
      </c>
      <c r="W1490">
        <v>6.3387000000000002</v>
      </c>
      <c r="Z1490">
        <v>-1</v>
      </c>
      <c r="AA1490" t="s">
        <v>11</v>
      </c>
      <c r="AC1490" t="s">
        <v>38</v>
      </c>
      <c r="AD1490" t="s">
        <v>52</v>
      </c>
      <c r="AE1490" s="1">
        <v>41845.949629629627</v>
      </c>
    </row>
    <row r="1491" spans="1:31" x14ac:dyDescent="0.15">
      <c r="A1491">
        <v>1490</v>
      </c>
      <c r="B1491">
        <v>175</v>
      </c>
      <c r="C1491">
        <v>55703</v>
      </c>
      <c r="D1491" t="s">
        <v>5372</v>
      </c>
      <c r="E1491" t="s">
        <v>5373</v>
      </c>
      <c r="F1491" t="s">
        <v>54</v>
      </c>
      <c r="I1491" t="s">
        <v>5</v>
      </c>
      <c r="K1491" t="s">
        <v>5</v>
      </c>
      <c r="N1491" t="s">
        <v>7</v>
      </c>
      <c r="Q1491">
        <v>0</v>
      </c>
      <c r="S1491">
        <v>-1</v>
      </c>
      <c r="T1491" t="s">
        <v>5</v>
      </c>
      <c r="U1491">
        <v>-1</v>
      </c>
      <c r="V1491">
        <v>-1</v>
      </c>
      <c r="W1491">
        <v>6.3387000000000002</v>
      </c>
      <c r="Z1491">
        <v>-1</v>
      </c>
      <c r="AA1491" t="s">
        <v>11</v>
      </c>
      <c r="AC1491" t="s">
        <v>38</v>
      </c>
      <c r="AD1491" t="s">
        <v>52</v>
      </c>
      <c r="AE1491" s="1">
        <v>41845.949641203704</v>
      </c>
    </row>
    <row r="1492" spans="1:31" x14ac:dyDescent="0.15">
      <c r="A1492">
        <v>1491</v>
      </c>
      <c r="B1492">
        <v>175</v>
      </c>
      <c r="C1492">
        <v>1757</v>
      </c>
      <c r="D1492" t="s">
        <v>5392</v>
      </c>
      <c r="E1492" t="s">
        <v>5393</v>
      </c>
      <c r="F1492" t="s">
        <v>2</v>
      </c>
      <c r="G1492" t="s">
        <v>5394</v>
      </c>
      <c r="H1492" t="s">
        <v>5395</v>
      </c>
      <c r="I1492" t="s">
        <v>5</v>
      </c>
      <c r="K1492" t="s">
        <v>6</v>
      </c>
      <c r="L1492" t="s">
        <v>5396</v>
      </c>
      <c r="N1492" t="s">
        <v>7</v>
      </c>
      <c r="O1492" t="s">
        <v>5397</v>
      </c>
      <c r="P1492" t="s">
        <v>5398</v>
      </c>
      <c r="Q1492">
        <v>86</v>
      </c>
      <c r="R1492" t="s">
        <v>5399</v>
      </c>
      <c r="S1492">
        <v>70</v>
      </c>
      <c r="T1492" t="s">
        <v>5400</v>
      </c>
      <c r="U1492">
        <v>-1</v>
      </c>
      <c r="V1492">
        <v>-1</v>
      </c>
      <c r="W1492">
        <v>6.3387000000000002</v>
      </c>
      <c r="X1492" t="s">
        <v>5401</v>
      </c>
      <c r="Y1492" t="s">
        <v>5402</v>
      </c>
      <c r="Z1492">
        <v>21024</v>
      </c>
      <c r="AA1492" t="s">
        <v>11</v>
      </c>
      <c r="AC1492" t="s">
        <v>5403</v>
      </c>
      <c r="AD1492" t="s">
        <v>5404</v>
      </c>
      <c r="AE1492" s="1">
        <v>41845.950462962966</v>
      </c>
    </row>
    <row r="1493" spans="1:31" x14ac:dyDescent="0.15">
      <c r="A1493">
        <v>1492</v>
      </c>
      <c r="B1493">
        <v>175</v>
      </c>
      <c r="C1493">
        <v>1757</v>
      </c>
      <c r="D1493" t="s">
        <v>5392</v>
      </c>
      <c r="E1493" t="s">
        <v>5393</v>
      </c>
      <c r="F1493" t="s">
        <v>14</v>
      </c>
      <c r="G1493" t="s">
        <v>5405</v>
      </c>
      <c r="H1493" t="s">
        <v>5406</v>
      </c>
      <c r="I1493" t="s">
        <v>5</v>
      </c>
      <c r="K1493" t="s">
        <v>1507</v>
      </c>
      <c r="L1493" t="s">
        <v>5407</v>
      </c>
      <c r="N1493" t="s">
        <v>7</v>
      </c>
      <c r="P1493" t="s">
        <v>5408</v>
      </c>
      <c r="Q1493">
        <v>75</v>
      </c>
      <c r="S1493">
        <v>-1</v>
      </c>
      <c r="T1493" t="s">
        <v>5</v>
      </c>
      <c r="U1493">
        <v>-1</v>
      </c>
      <c r="V1493">
        <v>-1</v>
      </c>
      <c r="W1493">
        <v>6.3387000000000002</v>
      </c>
      <c r="X1493" t="s">
        <v>5401</v>
      </c>
      <c r="Y1493" t="s">
        <v>5409</v>
      </c>
      <c r="Z1493">
        <v>12084</v>
      </c>
      <c r="AA1493" t="s">
        <v>11</v>
      </c>
      <c r="AC1493" t="s">
        <v>5410</v>
      </c>
      <c r="AD1493" t="s">
        <v>5411</v>
      </c>
      <c r="AE1493" s="1">
        <v>41845.950509259259</v>
      </c>
    </row>
    <row r="1494" spans="1:31" x14ac:dyDescent="0.15">
      <c r="A1494">
        <v>1493</v>
      </c>
      <c r="B1494">
        <v>175</v>
      </c>
      <c r="C1494">
        <v>1757</v>
      </c>
      <c r="D1494" t="s">
        <v>5392</v>
      </c>
      <c r="E1494" t="s">
        <v>5393</v>
      </c>
      <c r="F1494" t="s">
        <v>24</v>
      </c>
      <c r="G1494" t="s">
        <v>5405</v>
      </c>
      <c r="H1494" t="s">
        <v>5406</v>
      </c>
      <c r="I1494" t="s">
        <v>5</v>
      </c>
      <c r="K1494" t="s">
        <v>17</v>
      </c>
      <c r="L1494" t="s">
        <v>5407</v>
      </c>
      <c r="N1494" t="s">
        <v>7</v>
      </c>
      <c r="P1494" t="s">
        <v>5408</v>
      </c>
      <c r="Q1494">
        <v>52</v>
      </c>
      <c r="S1494">
        <v>-1</v>
      </c>
      <c r="T1494" t="s">
        <v>5</v>
      </c>
      <c r="U1494">
        <v>-1</v>
      </c>
      <c r="V1494">
        <v>-1</v>
      </c>
      <c r="W1494">
        <v>6.3387000000000002</v>
      </c>
      <c r="X1494" t="s">
        <v>5401</v>
      </c>
      <c r="Y1494" t="s">
        <v>5409</v>
      </c>
      <c r="Z1494">
        <v>15012</v>
      </c>
      <c r="AA1494" t="s">
        <v>11</v>
      </c>
      <c r="AC1494" t="s">
        <v>5412</v>
      </c>
      <c r="AD1494" t="s">
        <v>5413</v>
      </c>
      <c r="AE1494" s="1">
        <v>41845.950590277775</v>
      </c>
    </row>
    <row r="1495" spans="1:31" x14ac:dyDescent="0.15">
      <c r="A1495">
        <v>1494</v>
      </c>
      <c r="B1495">
        <v>175</v>
      </c>
      <c r="C1495">
        <v>1757</v>
      </c>
      <c r="D1495" t="s">
        <v>5392</v>
      </c>
      <c r="E1495" t="s">
        <v>5393</v>
      </c>
      <c r="F1495" t="s">
        <v>27</v>
      </c>
      <c r="G1495" t="s">
        <v>5414</v>
      </c>
      <c r="I1495" t="s">
        <v>5</v>
      </c>
      <c r="J1495" t="s">
        <v>456</v>
      </c>
      <c r="K1495" t="s">
        <v>17</v>
      </c>
      <c r="L1495" t="s">
        <v>5415</v>
      </c>
      <c r="M1495" t="s">
        <v>5</v>
      </c>
      <c r="N1495" t="s">
        <v>7</v>
      </c>
      <c r="O1495" t="s">
        <v>5416</v>
      </c>
      <c r="P1495" t="s">
        <v>5417</v>
      </c>
      <c r="Q1495">
        <v>1</v>
      </c>
      <c r="R1495" t="s">
        <v>2902</v>
      </c>
      <c r="S1495">
        <v>-1</v>
      </c>
      <c r="T1495" t="s">
        <v>3776</v>
      </c>
      <c r="U1495">
        <v>-1</v>
      </c>
      <c r="V1495">
        <v>-1</v>
      </c>
      <c r="W1495">
        <v>6.3387000000000002</v>
      </c>
      <c r="Y1495" t="s">
        <v>5418</v>
      </c>
      <c r="Z1495">
        <v>32530</v>
      </c>
      <c r="AA1495" t="s">
        <v>11</v>
      </c>
      <c r="AC1495" t="s">
        <v>5419</v>
      </c>
      <c r="AD1495" t="s">
        <v>5420</v>
      </c>
      <c r="AE1495" s="1">
        <v>41845.950613425928</v>
      </c>
    </row>
    <row r="1496" spans="1:31" x14ac:dyDescent="0.15">
      <c r="A1496">
        <v>1495</v>
      </c>
      <c r="B1496">
        <v>175</v>
      </c>
      <c r="C1496">
        <v>1757</v>
      </c>
      <c r="D1496" t="s">
        <v>5392</v>
      </c>
      <c r="E1496" t="s">
        <v>5393</v>
      </c>
      <c r="F1496" t="s">
        <v>36</v>
      </c>
      <c r="I1496" t="s">
        <v>5</v>
      </c>
      <c r="K1496" t="s">
        <v>5</v>
      </c>
      <c r="N1496" t="s">
        <v>7</v>
      </c>
      <c r="Q1496">
        <v>0</v>
      </c>
      <c r="S1496">
        <v>-1</v>
      </c>
      <c r="T1496" t="s">
        <v>5</v>
      </c>
      <c r="U1496">
        <v>-1</v>
      </c>
      <c r="V1496">
        <v>-1</v>
      </c>
      <c r="W1496">
        <v>6.3387000000000002</v>
      </c>
      <c r="Z1496">
        <v>-1</v>
      </c>
      <c r="AA1496" t="s">
        <v>11</v>
      </c>
      <c r="AC1496" t="s">
        <v>38</v>
      </c>
      <c r="AD1496" t="s">
        <v>52</v>
      </c>
      <c r="AE1496" s="1">
        <v>41845.950624999998</v>
      </c>
    </row>
    <row r="1497" spans="1:31" x14ac:dyDescent="0.15">
      <c r="A1497">
        <v>1496</v>
      </c>
      <c r="B1497">
        <v>175</v>
      </c>
      <c r="C1497">
        <v>1757</v>
      </c>
      <c r="D1497" t="s">
        <v>5392</v>
      </c>
      <c r="E1497" t="s">
        <v>5393</v>
      </c>
      <c r="F1497" t="s">
        <v>40</v>
      </c>
      <c r="G1497" t="s">
        <v>5421</v>
      </c>
      <c r="H1497" t="s">
        <v>5422</v>
      </c>
      <c r="I1497" t="s">
        <v>5</v>
      </c>
      <c r="K1497" t="s">
        <v>5</v>
      </c>
      <c r="N1497" t="s">
        <v>7</v>
      </c>
      <c r="O1497" t="s">
        <v>5423</v>
      </c>
      <c r="P1497" t="s">
        <v>5424</v>
      </c>
      <c r="Q1497">
        <v>2</v>
      </c>
      <c r="S1497">
        <v>-1</v>
      </c>
      <c r="T1497" t="s">
        <v>5</v>
      </c>
      <c r="U1497">
        <v>-1</v>
      </c>
      <c r="V1497">
        <v>-1</v>
      </c>
      <c r="W1497">
        <v>6.3387000000000002</v>
      </c>
      <c r="Y1497" t="s">
        <v>5425</v>
      </c>
      <c r="Z1497">
        <v>-1</v>
      </c>
      <c r="AA1497" t="s">
        <v>11</v>
      </c>
      <c r="AC1497" t="s">
        <v>5426</v>
      </c>
      <c r="AD1497" t="s">
        <v>5427</v>
      </c>
      <c r="AE1497" s="1">
        <v>41845.950636574074</v>
      </c>
    </row>
    <row r="1498" spans="1:31" x14ac:dyDescent="0.15">
      <c r="A1498">
        <v>1497</v>
      </c>
      <c r="B1498">
        <v>175</v>
      </c>
      <c r="C1498">
        <v>1757</v>
      </c>
      <c r="D1498" t="s">
        <v>5392</v>
      </c>
      <c r="E1498" t="s">
        <v>5393</v>
      </c>
      <c r="F1498" t="s">
        <v>49</v>
      </c>
      <c r="G1498" t="s">
        <v>5405</v>
      </c>
      <c r="H1498" t="s">
        <v>5406</v>
      </c>
      <c r="I1498" t="s">
        <v>5</v>
      </c>
      <c r="K1498" t="s">
        <v>5</v>
      </c>
      <c r="N1498" t="s">
        <v>7</v>
      </c>
      <c r="P1498" t="s">
        <v>5408</v>
      </c>
      <c r="Q1498">
        <v>30</v>
      </c>
      <c r="T1498" t="s">
        <v>5</v>
      </c>
      <c r="U1498">
        <v>-1</v>
      </c>
      <c r="V1498">
        <v>-1</v>
      </c>
      <c r="W1498">
        <v>6.3387000000000002</v>
      </c>
      <c r="X1498" t="s">
        <v>5401</v>
      </c>
      <c r="Y1498" t="s">
        <v>5409</v>
      </c>
      <c r="Z1498">
        <v>12084</v>
      </c>
      <c r="AA1498" t="s">
        <v>11</v>
      </c>
      <c r="AC1498" t="s">
        <v>5428</v>
      </c>
      <c r="AD1498" t="s">
        <v>5429</v>
      </c>
      <c r="AE1498" s="1">
        <v>41845.950682870367</v>
      </c>
    </row>
    <row r="1499" spans="1:31" x14ac:dyDescent="0.15">
      <c r="A1499">
        <v>1498</v>
      </c>
      <c r="B1499">
        <v>175</v>
      </c>
      <c r="C1499">
        <v>1757</v>
      </c>
      <c r="D1499" t="s">
        <v>5392</v>
      </c>
      <c r="E1499" t="s">
        <v>5393</v>
      </c>
      <c r="F1499" t="s">
        <v>51</v>
      </c>
      <c r="I1499" t="s">
        <v>5</v>
      </c>
      <c r="K1499" t="s">
        <v>5</v>
      </c>
      <c r="N1499" t="s">
        <v>7</v>
      </c>
      <c r="Q1499">
        <v>0</v>
      </c>
      <c r="S1499">
        <v>-1</v>
      </c>
      <c r="T1499" t="s">
        <v>5</v>
      </c>
      <c r="U1499">
        <v>-1</v>
      </c>
      <c r="V1499">
        <v>-1</v>
      </c>
      <c r="W1499">
        <v>6.3387000000000002</v>
      </c>
      <c r="Z1499">
        <v>-1</v>
      </c>
      <c r="AA1499" t="s">
        <v>11</v>
      </c>
      <c r="AC1499" t="s">
        <v>38</v>
      </c>
      <c r="AD1499" t="s">
        <v>52</v>
      </c>
      <c r="AE1499" s="1">
        <v>41845.950694444444</v>
      </c>
    </row>
    <row r="1500" spans="1:31" x14ac:dyDescent="0.15">
      <c r="A1500">
        <v>1499</v>
      </c>
      <c r="B1500">
        <v>175</v>
      </c>
      <c r="C1500">
        <v>1757</v>
      </c>
      <c r="D1500" t="s">
        <v>5392</v>
      </c>
      <c r="E1500" t="s">
        <v>5393</v>
      </c>
      <c r="F1500" t="s">
        <v>53</v>
      </c>
      <c r="I1500" t="s">
        <v>5</v>
      </c>
      <c r="K1500" t="s">
        <v>5</v>
      </c>
      <c r="N1500" t="s">
        <v>7</v>
      </c>
      <c r="Q1500">
        <v>0</v>
      </c>
      <c r="S1500">
        <v>-1</v>
      </c>
      <c r="T1500" t="s">
        <v>5</v>
      </c>
      <c r="U1500">
        <v>-1</v>
      </c>
      <c r="V1500">
        <v>-1</v>
      </c>
      <c r="W1500">
        <v>6.3387000000000002</v>
      </c>
      <c r="Z1500">
        <v>-1</v>
      </c>
      <c r="AA1500" t="s">
        <v>11</v>
      </c>
      <c r="AC1500" t="s">
        <v>38</v>
      </c>
      <c r="AD1500" t="s">
        <v>52</v>
      </c>
      <c r="AE1500" s="1">
        <v>41845.950706018521</v>
      </c>
    </row>
    <row r="1501" spans="1:31" x14ac:dyDescent="0.15">
      <c r="A1501">
        <v>1500</v>
      </c>
      <c r="B1501">
        <v>175</v>
      </c>
      <c r="C1501">
        <v>1757</v>
      </c>
      <c r="D1501" t="s">
        <v>5392</v>
      </c>
      <c r="E1501" t="s">
        <v>5393</v>
      </c>
      <c r="F1501" t="s">
        <v>54</v>
      </c>
      <c r="I1501" t="s">
        <v>5</v>
      </c>
      <c r="K1501" t="s">
        <v>5</v>
      </c>
      <c r="N1501" t="s">
        <v>7</v>
      </c>
      <c r="Q1501">
        <v>0</v>
      </c>
      <c r="S1501">
        <v>-1</v>
      </c>
      <c r="T1501" t="s">
        <v>5</v>
      </c>
      <c r="U1501">
        <v>-1</v>
      </c>
      <c r="V1501">
        <v>-1</v>
      </c>
      <c r="W1501">
        <v>6.3387000000000002</v>
      </c>
      <c r="Z1501">
        <v>-1</v>
      </c>
      <c r="AA1501" t="s">
        <v>11</v>
      </c>
      <c r="AC1501" t="s">
        <v>38</v>
      </c>
      <c r="AD1501" t="s">
        <v>52</v>
      </c>
      <c r="AE1501" s="1">
        <v>41845.950729166667</v>
      </c>
    </row>
    <row r="1502" spans="1:31" x14ac:dyDescent="0.15">
      <c r="A1502">
        <v>1501</v>
      </c>
      <c r="B1502">
        <v>175</v>
      </c>
      <c r="C1502">
        <v>4357</v>
      </c>
      <c r="D1502" t="s">
        <v>5430</v>
      </c>
      <c r="E1502" t="s">
        <v>5431</v>
      </c>
      <c r="F1502" t="s">
        <v>2</v>
      </c>
      <c r="G1502" t="s">
        <v>5432</v>
      </c>
      <c r="H1502" t="s">
        <v>5433</v>
      </c>
      <c r="I1502" t="s">
        <v>5</v>
      </c>
      <c r="K1502" t="s">
        <v>6</v>
      </c>
      <c r="L1502" t="s">
        <v>5434</v>
      </c>
      <c r="N1502" t="s">
        <v>7</v>
      </c>
      <c r="O1502" t="s">
        <v>5435</v>
      </c>
      <c r="P1502" t="s">
        <v>5436</v>
      </c>
      <c r="Q1502">
        <v>103</v>
      </c>
      <c r="R1502" t="s">
        <v>5437</v>
      </c>
      <c r="S1502">
        <v>55</v>
      </c>
      <c r="T1502" t="s">
        <v>5</v>
      </c>
      <c r="U1502">
        <v>-1</v>
      </c>
      <c r="V1502">
        <v>-1</v>
      </c>
      <c r="W1502">
        <v>6.3387000000000002</v>
      </c>
      <c r="X1502" t="s">
        <v>5438</v>
      </c>
      <c r="Y1502" t="s">
        <v>5439</v>
      </c>
      <c r="Z1502">
        <v>17577</v>
      </c>
      <c r="AA1502" t="s">
        <v>11</v>
      </c>
      <c r="AC1502" t="s">
        <v>5440</v>
      </c>
      <c r="AD1502" t="s">
        <v>5441</v>
      </c>
      <c r="AE1502" s="1">
        <v>41845.950821759259</v>
      </c>
    </row>
    <row r="1503" spans="1:31" x14ac:dyDescent="0.15">
      <c r="A1503">
        <v>1502</v>
      </c>
      <c r="B1503">
        <v>175</v>
      </c>
      <c r="C1503">
        <v>4357</v>
      </c>
      <c r="D1503" t="s">
        <v>5430</v>
      </c>
      <c r="E1503" t="s">
        <v>5431</v>
      </c>
      <c r="F1503" t="s">
        <v>14</v>
      </c>
      <c r="G1503" t="s">
        <v>5442</v>
      </c>
      <c r="H1503" t="s">
        <v>5443</v>
      </c>
      <c r="I1503" t="s">
        <v>5</v>
      </c>
      <c r="K1503" t="s">
        <v>17</v>
      </c>
      <c r="L1503" t="s">
        <v>1600</v>
      </c>
      <c r="N1503" t="s">
        <v>7</v>
      </c>
      <c r="O1503" t="s">
        <v>5444</v>
      </c>
      <c r="P1503" t="s">
        <v>5445</v>
      </c>
      <c r="Q1503">
        <v>65</v>
      </c>
      <c r="R1503" t="s">
        <v>5446</v>
      </c>
      <c r="S1503">
        <v>-1</v>
      </c>
      <c r="T1503" t="s">
        <v>973</v>
      </c>
      <c r="U1503">
        <v>-1</v>
      </c>
      <c r="V1503">
        <v>-1</v>
      </c>
      <c r="W1503">
        <v>6.3387000000000002</v>
      </c>
      <c r="X1503" t="s">
        <v>5438</v>
      </c>
      <c r="Y1503" t="s">
        <v>5447</v>
      </c>
      <c r="Z1503">
        <v>17815</v>
      </c>
      <c r="AA1503" t="s">
        <v>11</v>
      </c>
      <c r="AC1503" t="s">
        <v>5448</v>
      </c>
      <c r="AD1503" t="s">
        <v>5449</v>
      </c>
      <c r="AE1503" s="1">
        <v>41845.950868055559</v>
      </c>
    </row>
    <row r="1504" spans="1:31" x14ac:dyDescent="0.15">
      <c r="A1504">
        <v>1503</v>
      </c>
      <c r="B1504">
        <v>175</v>
      </c>
      <c r="C1504">
        <v>4357</v>
      </c>
      <c r="D1504" t="s">
        <v>5430</v>
      </c>
      <c r="E1504" t="s">
        <v>5431</v>
      </c>
      <c r="F1504" t="s">
        <v>24</v>
      </c>
      <c r="G1504" t="s">
        <v>5442</v>
      </c>
      <c r="H1504" t="s">
        <v>5443</v>
      </c>
      <c r="I1504" t="s">
        <v>5</v>
      </c>
      <c r="K1504" t="s">
        <v>17</v>
      </c>
      <c r="L1504" t="s">
        <v>1600</v>
      </c>
      <c r="N1504" t="s">
        <v>7</v>
      </c>
      <c r="O1504" t="s">
        <v>5444</v>
      </c>
      <c r="P1504" t="s">
        <v>5445</v>
      </c>
      <c r="Q1504">
        <v>25</v>
      </c>
      <c r="R1504" t="s">
        <v>5446</v>
      </c>
      <c r="S1504">
        <v>-1</v>
      </c>
      <c r="T1504" t="s">
        <v>973</v>
      </c>
      <c r="U1504">
        <v>-1</v>
      </c>
      <c r="V1504">
        <v>-1</v>
      </c>
      <c r="W1504">
        <v>6.3387000000000002</v>
      </c>
      <c r="X1504" t="s">
        <v>5438</v>
      </c>
      <c r="Y1504" t="s">
        <v>5447</v>
      </c>
      <c r="Z1504">
        <v>17815</v>
      </c>
      <c r="AA1504" t="s">
        <v>11</v>
      </c>
      <c r="AC1504" t="s">
        <v>5450</v>
      </c>
      <c r="AD1504" t="s">
        <v>5451</v>
      </c>
      <c r="AE1504" s="1">
        <v>41845.950902777775</v>
      </c>
    </row>
    <row r="1505" spans="1:31" x14ac:dyDescent="0.15">
      <c r="A1505">
        <v>1504</v>
      </c>
      <c r="B1505">
        <v>175</v>
      </c>
      <c r="C1505">
        <v>4357</v>
      </c>
      <c r="D1505" t="s">
        <v>5430</v>
      </c>
      <c r="E1505" t="s">
        <v>5431</v>
      </c>
      <c r="F1505" t="s">
        <v>27</v>
      </c>
      <c r="G1505" t="s">
        <v>5452</v>
      </c>
      <c r="I1505" t="s">
        <v>5</v>
      </c>
      <c r="J1505" t="s">
        <v>1019</v>
      </c>
      <c r="K1505" t="s">
        <v>17</v>
      </c>
      <c r="L1505" t="s">
        <v>5453</v>
      </c>
      <c r="M1505" t="s">
        <v>5</v>
      </c>
      <c r="N1505" t="s">
        <v>7</v>
      </c>
      <c r="O1505" t="s">
        <v>5454</v>
      </c>
      <c r="P1505" t="s">
        <v>5455</v>
      </c>
      <c r="Q1505">
        <v>1</v>
      </c>
      <c r="R1505" t="s">
        <v>5456</v>
      </c>
      <c r="S1505">
        <v>60</v>
      </c>
      <c r="T1505" t="s">
        <v>5</v>
      </c>
      <c r="U1505">
        <v>-1</v>
      </c>
      <c r="V1505">
        <v>-1</v>
      </c>
      <c r="W1505">
        <v>6.3387000000000002</v>
      </c>
      <c r="Y1505" t="s">
        <v>5457</v>
      </c>
      <c r="Z1505">
        <v>49621</v>
      </c>
      <c r="AA1505" t="s">
        <v>11</v>
      </c>
      <c r="AB1505" t="s">
        <v>5458</v>
      </c>
      <c r="AC1505" t="s">
        <v>5459</v>
      </c>
      <c r="AD1505" t="s">
        <v>5460</v>
      </c>
      <c r="AE1505" s="1">
        <v>41845.950925925928</v>
      </c>
    </row>
    <row r="1506" spans="1:31" x14ac:dyDescent="0.15">
      <c r="A1506">
        <v>1505</v>
      </c>
      <c r="B1506">
        <v>175</v>
      </c>
      <c r="C1506">
        <v>4357</v>
      </c>
      <c r="D1506" t="s">
        <v>5430</v>
      </c>
      <c r="E1506" t="s">
        <v>5431</v>
      </c>
      <c r="F1506" t="s">
        <v>36</v>
      </c>
      <c r="I1506" t="s">
        <v>5</v>
      </c>
      <c r="K1506" t="s">
        <v>5</v>
      </c>
      <c r="N1506" t="s">
        <v>7</v>
      </c>
      <c r="Q1506">
        <v>0</v>
      </c>
      <c r="S1506">
        <v>-1</v>
      </c>
      <c r="T1506" t="s">
        <v>5</v>
      </c>
      <c r="U1506">
        <v>-1</v>
      </c>
      <c r="V1506">
        <v>-1</v>
      </c>
      <c r="W1506">
        <v>6.3387000000000002</v>
      </c>
      <c r="Z1506">
        <v>-1</v>
      </c>
      <c r="AA1506" t="s">
        <v>11</v>
      </c>
      <c r="AC1506" t="s">
        <v>38</v>
      </c>
      <c r="AD1506" t="s">
        <v>52</v>
      </c>
      <c r="AE1506" s="1">
        <v>41845.950937499998</v>
      </c>
    </row>
    <row r="1507" spans="1:31" x14ac:dyDescent="0.15">
      <c r="A1507">
        <v>1506</v>
      </c>
      <c r="B1507">
        <v>175</v>
      </c>
      <c r="C1507">
        <v>4357</v>
      </c>
      <c r="D1507" t="s">
        <v>5430</v>
      </c>
      <c r="E1507" t="s">
        <v>5431</v>
      </c>
      <c r="F1507" t="s">
        <v>40</v>
      </c>
      <c r="G1507" t="s">
        <v>5461</v>
      </c>
      <c r="H1507" t="s">
        <v>5462</v>
      </c>
      <c r="I1507" t="s">
        <v>5</v>
      </c>
      <c r="K1507" t="s">
        <v>6</v>
      </c>
      <c r="N1507" t="s">
        <v>7</v>
      </c>
      <c r="O1507" t="s">
        <v>5463</v>
      </c>
      <c r="P1507" t="s">
        <v>5464</v>
      </c>
      <c r="Q1507">
        <v>1</v>
      </c>
      <c r="R1507" t="s">
        <v>5465</v>
      </c>
      <c r="S1507">
        <v>100</v>
      </c>
      <c r="T1507" t="s">
        <v>5</v>
      </c>
      <c r="U1507">
        <v>-1</v>
      </c>
      <c r="V1507">
        <v>-1</v>
      </c>
      <c r="W1507">
        <v>6.3387000000000002</v>
      </c>
      <c r="Y1507" t="s">
        <v>5466</v>
      </c>
      <c r="Z1507">
        <v>300</v>
      </c>
      <c r="AA1507" t="s">
        <v>11</v>
      </c>
      <c r="AC1507" t="s">
        <v>5467</v>
      </c>
      <c r="AD1507" t="s">
        <v>5468</v>
      </c>
      <c r="AE1507" s="1">
        <v>41845.950949074075</v>
      </c>
    </row>
    <row r="1508" spans="1:31" x14ac:dyDescent="0.15">
      <c r="A1508">
        <v>1507</v>
      </c>
      <c r="B1508">
        <v>175</v>
      </c>
      <c r="C1508">
        <v>4357</v>
      </c>
      <c r="D1508" t="s">
        <v>5430</v>
      </c>
      <c r="E1508" t="s">
        <v>5431</v>
      </c>
      <c r="F1508" t="s">
        <v>49</v>
      </c>
      <c r="G1508" t="s">
        <v>5442</v>
      </c>
      <c r="H1508" t="s">
        <v>5443</v>
      </c>
      <c r="I1508" t="s">
        <v>5</v>
      </c>
      <c r="K1508" t="s">
        <v>5</v>
      </c>
      <c r="N1508" t="s">
        <v>7</v>
      </c>
      <c r="O1508" t="s">
        <v>5444</v>
      </c>
      <c r="P1508" t="s">
        <v>5445</v>
      </c>
      <c r="Q1508">
        <v>25</v>
      </c>
      <c r="T1508" t="s">
        <v>5</v>
      </c>
      <c r="U1508">
        <v>-1</v>
      </c>
      <c r="V1508">
        <v>-1</v>
      </c>
      <c r="W1508">
        <v>6.3387000000000002</v>
      </c>
      <c r="X1508" t="s">
        <v>5438</v>
      </c>
      <c r="Y1508" t="s">
        <v>5447</v>
      </c>
      <c r="Z1508">
        <v>17815</v>
      </c>
      <c r="AA1508" t="s">
        <v>11</v>
      </c>
      <c r="AC1508" t="s">
        <v>5469</v>
      </c>
      <c r="AD1508" t="s">
        <v>5470</v>
      </c>
      <c r="AE1508" s="1">
        <v>41845.950995370367</v>
      </c>
    </row>
    <row r="1509" spans="1:31" x14ac:dyDescent="0.15">
      <c r="A1509">
        <v>1508</v>
      </c>
      <c r="B1509">
        <v>175</v>
      </c>
      <c r="C1509">
        <v>4357</v>
      </c>
      <c r="D1509" t="s">
        <v>5430</v>
      </c>
      <c r="E1509" t="s">
        <v>5431</v>
      </c>
      <c r="F1509" t="s">
        <v>51</v>
      </c>
      <c r="G1509" t="s">
        <v>5432</v>
      </c>
      <c r="H1509" t="s">
        <v>5433</v>
      </c>
      <c r="I1509" t="s">
        <v>5</v>
      </c>
      <c r="K1509" t="s">
        <v>5</v>
      </c>
      <c r="N1509" t="s">
        <v>7</v>
      </c>
      <c r="O1509" t="s">
        <v>5435</v>
      </c>
      <c r="P1509" t="s">
        <v>5436</v>
      </c>
      <c r="Q1509">
        <v>8</v>
      </c>
      <c r="S1509">
        <v>-1</v>
      </c>
      <c r="T1509" t="s">
        <v>5</v>
      </c>
      <c r="U1509">
        <v>-1</v>
      </c>
      <c r="V1509">
        <v>-1</v>
      </c>
      <c r="W1509">
        <v>6.3387000000000002</v>
      </c>
      <c r="Y1509" t="s">
        <v>5439</v>
      </c>
      <c r="Z1509">
        <v>-1</v>
      </c>
      <c r="AA1509" t="s">
        <v>11</v>
      </c>
      <c r="AC1509" t="s">
        <v>5471</v>
      </c>
      <c r="AD1509" t="s">
        <v>5472</v>
      </c>
      <c r="AE1509" s="1">
        <v>41845.951018518521</v>
      </c>
    </row>
    <row r="1510" spans="1:31" x14ac:dyDescent="0.15">
      <c r="A1510">
        <v>1509</v>
      </c>
      <c r="B1510">
        <v>175</v>
      </c>
      <c r="C1510">
        <v>4357</v>
      </c>
      <c r="D1510" t="s">
        <v>5430</v>
      </c>
      <c r="E1510" t="s">
        <v>5431</v>
      </c>
      <c r="F1510" t="s">
        <v>53</v>
      </c>
      <c r="I1510" t="s">
        <v>5</v>
      </c>
      <c r="K1510" t="s">
        <v>5</v>
      </c>
      <c r="N1510" t="s">
        <v>7</v>
      </c>
      <c r="Q1510">
        <v>0</v>
      </c>
      <c r="S1510">
        <v>-1</v>
      </c>
      <c r="T1510" t="s">
        <v>5</v>
      </c>
      <c r="U1510">
        <v>-1</v>
      </c>
      <c r="V1510">
        <v>-1</v>
      </c>
      <c r="W1510">
        <v>6.3387000000000002</v>
      </c>
      <c r="Z1510">
        <v>-1</v>
      </c>
      <c r="AA1510" t="s">
        <v>11</v>
      </c>
      <c r="AC1510" t="s">
        <v>38</v>
      </c>
      <c r="AD1510" t="s">
        <v>52</v>
      </c>
      <c r="AE1510" s="1">
        <v>41845.95103009259</v>
      </c>
    </row>
    <row r="1511" spans="1:31" x14ac:dyDescent="0.15">
      <c r="A1511">
        <v>1510</v>
      </c>
      <c r="B1511">
        <v>175</v>
      </c>
      <c r="C1511">
        <v>4357</v>
      </c>
      <c r="D1511" t="s">
        <v>5430</v>
      </c>
      <c r="E1511" t="s">
        <v>5431</v>
      </c>
      <c r="F1511" t="s">
        <v>54</v>
      </c>
      <c r="I1511" t="s">
        <v>5</v>
      </c>
      <c r="K1511" t="s">
        <v>5</v>
      </c>
      <c r="N1511" t="s">
        <v>7</v>
      </c>
      <c r="Q1511">
        <v>0</v>
      </c>
      <c r="S1511">
        <v>-1</v>
      </c>
      <c r="T1511" t="s">
        <v>5</v>
      </c>
      <c r="U1511">
        <v>-1</v>
      </c>
      <c r="V1511">
        <v>-1</v>
      </c>
      <c r="W1511">
        <v>6.3387000000000002</v>
      </c>
      <c r="Z1511">
        <v>-1</v>
      </c>
      <c r="AA1511" t="s">
        <v>11</v>
      </c>
      <c r="AC1511" t="s">
        <v>38</v>
      </c>
      <c r="AD1511" t="s">
        <v>52</v>
      </c>
      <c r="AE1511" s="1">
        <v>41845.951041666667</v>
      </c>
    </row>
    <row r="1512" spans="1:31" x14ac:dyDescent="0.15">
      <c r="A1512">
        <v>1511</v>
      </c>
      <c r="B1512">
        <v>175</v>
      </c>
      <c r="C1512">
        <v>852</v>
      </c>
      <c r="D1512" t="s">
        <v>5473</v>
      </c>
      <c r="E1512" t="s">
        <v>5474</v>
      </c>
      <c r="F1512" t="s">
        <v>2</v>
      </c>
      <c r="G1512" t="s">
        <v>5475</v>
      </c>
      <c r="H1512" t="s">
        <v>510</v>
      </c>
      <c r="I1512" t="s">
        <v>5</v>
      </c>
      <c r="K1512" t="s">
        <v>6</v>
      </c>
      <c r="L1512" t="s">
        <v>5476</v>
      </c>
      <c r="N1512" t="s">
        <v>7</v>
      </c>
      <c r="O1512" t="s">
        <v>5477</v>
      </c>
      <c r="P1512" t="s">
        <v>5478</v>
      </c>
      <c r="Q1512">
        <v>49</v>
      </c>
      <c r="R1512" t="s">
        <v>5479</v>
      </c>
      <c r="S1512">
        <v>-1</v>
      </c>
      <c r="T1512" t="s">
        <v>5</v>
      </c>
      <c r="U1512">
        <v>-1</v>
      </c>
      <c r="V1512">
        <v>-1</v>
      </c>
      <c r="W1512">
        <v>6.3387000000000002</v>
      </c>
      <c r="X1512" t="s">
        <v>5480</v>
      </c>
      <c r="Y1512" t="s">
        <v>5481</v>
      </c>
      <c r="Z1512">
        <v>40572</v>
      </c>
      <c r="AA1512" t="s">
        <v>11</v>
      </c>
      <c r="AC1512" t="s">
        <v>5482</v>
      </c>
      <c r="AD1512" t="s">
        <v>5483</v>
      </c>
      <c r="AE1512" s="1">
        <v>41845.951226851852</v>
      </c>
    </row>
    <row r="1513" spans="1:31" x14ac:dyDescent="0.15">
      <c r="A1513">
        <v>1512</v>
      </c>
      <c r="B1513">
        <v>175</v>
      </c>
      <c r="C1513">
        <v>852</v>
      </c>
      <c r="D1513" t="s">
        <v>5473</v>
      </c>
      <c r="E1513" t="s">
        <v>5474</v>
      </c>
      <c r="F1513" t="s">
        <v>14</v>
      </c>
      <c r="G1513" t="s">
        <v>5484</v>
      </c>
      <c r="H1513" t="s">
        <v>5485</v>
      </c>
      <c r="I1513" t="s">
        <v>5</v>
      </c>
      <c r="K1513" t="s">
        <v>17</v>
      </c>
      <c r="L1513" t="s">
        <v>5486</v>
      </c>
      <c r="N1513" t="s">
        <v>7</v>
      </c>
      <c r="O1513" t="s">
        <v>5487</v>
      </c>
      <c r="P1513" t="s">
        <v>5488</v>
      </c>
      <c r="Q1513">
        <v>24</v>
      </c>
      <c r="R1513" t="s">
        <v>5489</v>
      </c>
      <c r="S1513">
        <v>-1</v>
      </c>
      <c r="T1513" t="s">
        <v>5490</v>
      </c>
      <c r="U1513">
        <v>-1</v>
      </c>
      <c r="V1513">
        <v>-1</v>
      </c>
      <c r="W1513">
        <v>6.3387000000000002</v>
      </c>
      <c r="X1513" t="s">
        <v>5480</v>
      </c>
      <c r="Y1513" t="s">
        <v>5491</v>
      </c>
      <c r="Z1513">
        <v>19320</v>
      </c>
      <c r="AA1513" t="s">
        <v>11</v>
      </c>
      <c r="AC1513" t="s">
        <v>5492</v>
      </c>
      <c r="AD1513" t="s">
        <v>5493</v>
      </c>
      <c r="AE1513" s="1">
        <v>41845.951249999998</v>
      </c>
    </row>
    <row r="1514" spans="1:31" x14ac:dyDescent="0.15">
      <c r="A1514">
        <v>1513</v>
      </c>
      <c r="B1514">
        <v>175</v>
      </c>
      <c r="C1514">
        <v>852</v>
      </c>
      <c r="D1514" t="s">
        <v>5473</v>
      </c>
      <c r="E1514" t="s">
        <v>5474</v>
      </c>
      <c r="F1514" t="s">
        <v>24</v>
      </c>
      <c r="G1514" t="s">
        <v>5484</v>
      </c>
      <c r="H1514" t="s">
        <v>5485</v>
      </c>
      <c r="I1514" t="s">
        <v>5</v>
      </c>
      <c r="K1514" t="s">
        <v>17</v>
      </c>
      <c r="L1514" t="s">
        <v>5486</v>
      </c>
      <c r="N1514" t="s">
        <v>7</v>
      </c>
      <c r="O1514" t="s">
        <v>5487</v>
      </c>
      <c r="P1514" t="s">
        <v>5488</v>
      </c>
      <c r="Q1514">
        <v>5</v>
      </c>
      <c r="R1514" t="s">
        <v>5489</v>
      </c>
      <c r="S1514">
        <v>-1</v>
      </c>
      <c r="T1514" t="s">
        <v>5490</v>
      </c>
      <c r="U1514">
        <v>-1</v>
      </c>
      <c r="V1514">
        <v>-1</v>
      </c>
      <c r="W1514">
        <v>6.3387000000000002</v>
      </c>
      <c r="X1514" t="s">
        <v>5480</v>
      </c>
      <c r="Y1514" t="s">
        <v>5491</v>
      </c>
      <c r="Z1514">
        <v>19320</v>
      </c>
      <c r="AA1514" t="s">
        <v>11</v>
      </c>
      <c r="AC1514" t="s">
        <v>5494</v>
      </c>
      <c r="AD1514" t="s">
        <v>5495</v>
      </c>
      <c r="AE1514" s="1">
        <v>41845.951273148145</v>
      </c>
    </row>
    <row r="1515" spans="1:31" x14ac:dyDescent="0.15">
      <c r="A1515">
        <v>1514</v>
      </c>
      <c r="B1515">
        <v>175</v>
      </c>
      <c r="C1515">
        <v>852</v>
      </c>
      <c r="D1515" t="s">
        <v>5473</v>
      </c>
      <c r="E1515" t="s">
        <v>5474</v>
      </c>
      <c r="F1515" t="s">
        <v>27</v>
      </c>
      <c r="I1515" t="s">
        <v>5</v>
      </c>
      <c r="K1515" t="s">
        <v>5</v>
      </c>
      <c r="M1515" t="s">
        <v>5</v>
      </c>
      <c r="N1515" t="s">
        <v>7</v>
      </c>
      <c r="Q1515">
        <v>0</v>
      </c>
      <c r="S1515">
        <v>-1</v>
      </c>
      <c r="T1515" t="s">
        <v>5</v>
      </c>
      <c r="U1515">
        <v>-1</v>
      </c>
      <c r="V1515">
        <v>-1</v>
      </c>
      <c r="W1515">
        <v>6.3387000000000002</v>
      </c>
      <c r="Z1515">
        <v>-1</v>
      </c>
      <c r="AA1515" t="s">
        <v>11</v>
      </c>
      <c r="AC1515" t="s">
        <v>38</v>
      </c>
      <c r="AD1515" t="s">
        <v>531</v>
      </c>
      <c r="AE1515" s="1">
        <v>41845.951284722221</v>
      </c>
    </row>
    <row r="1516" spans="1:31" x14ac:dyDescent="0.15">
      <c r="A1516">
        <v>1515</v>
      </c>
      <c r="B1516">
        <v>175</v>
      </c>
      <c r="C1516">
        <v>852</v>
      </c>
      <c r="D1516" t="s">
        <v>5473</v>
      </c>
      <c r="E1516" t="s">
        <v>5474</v>
      </c>
      <c r="F1516" t="s">
        <v>36</v>
      </c>
      <c r="I1516" t="s">
        <v>5</v>
      </c>
      <c r="K1516" t="s">
        <v>5</v>
      </c>
      <c r="N1516" t="s">
        <v>7</v>
      </c>
      <c r="Q1516">
        <v>0</v>
      </c>
      <c r="S1516">
        <v>-1</v>
      </c>
      <c r="T1516" t="s">
        <v>5</v>
      </c>
      <c r="U1516">
        <v>-1</v>
      </c>
      <c r="V1516">
        <v>-1</v>
      </c>
      <c r="W1516">
        <v>6.3387000000000002</v>
      </c>
      <c r="Z1516">
        <v>-1</v>
      </c>
      <c r="AA1516" t="s">
        <v>11</v>
      </c>
      <c r="AC1516" t="s">
        <v>38</v>
      </c>
      <c r="AD1516" t="s">
        <v>52</v>
      </c>
      <c r="AE1516" s="1">
        <v>41845.951296296298</v>
      </c>
    </row>
    <row r="1517" spans="1:31" x14ac:dyDescent="0.15">
      <c r="A1517">
        <v>1516</v>
      </c>
      <c r="B1517">
        <v>175</v>
      </c>
      <c r="C1517">
        <v>852</v>
      </c>
      <c r="D1517" t="s">
        <v>5473</v>
      </c>
      <c r="E1517" t="s">
        <v>5474</v>
      </c>
      <c r="F1517" t="s">
        <v>40</v>
      </c>
      <c r="I1517" t="s">
        <v>5</v>
      </c>
      <c r="K1517" t="s">
        <v>5</v>
      </c>
      <c r="N1517" t="s">
        <v>7</v>
      </c>
      <c r="Q1517">
        <v>0</v>
      </c>
      <c r="S1517">
        <v>-1</v>
      </c>
      <c r="T1517" t="s">
        <v>5</v>
      </c>
      <c r="U1517">
        <v>-1</v>
      </c>
      <c r="V1517">
        <v>-1</v>
      </c>
      <c r="W1517">
        <v>6.3387000000000002</v>
      </c>
      <c r="Z1517">
        <v>-1</v>
      </c>
      <c r="AA1517" t="s">
        <v>11</v>
      </c>
      <c r="AC1517" t="s">
        <v>38</v>
      </c>
      <c r="AD1517" t="s">
        <v>52</v>
      </c>
      <c r="AE1517" s="1">
        <v>41845.951307870368</v>
      </c>
    </row>
    <row r="1518" spans="1:31" x14ac:dyDescent="0.15">
      <c r="A1518">
        <v>1517</v>
      </c>
      <c r="B1518">
        <v>175</v>
      </c>
      <c r="C1518">
        <v>852</v>
      </c>
      <c r="D1518" t="s">
        <v>5473</v>
      </c>
      <c r="E1518" t="s">
        <v>5474</v>
      </c>
      <c r="F1518" t="s">
        <v>49</v>
      </c>
      <c r="I1518" t="s">
        <v>5</v>
      </c>
      <c r="K1518" t="s">
        <v>5</v>
      </c>
      <c r="N1518" t="s">
        <v>7</v>
      </c>
      <c r="Q1518">
        <v>0</v>
      </c>
      <c r="T1518" t="s">
        <v>5</v>
      </c>
      <c r="U1518">
        <v>-1</v>
      </c>
      <c r="V1518">
        <v>-1</v>
      </c>
      <c r="W1518">
        <v>6.3387000000000002</v>
      </c>
      <c r="Z1518">
        <v>-1</v>
      </c>
      <c r="AA1518" t="s">
        <v>11</v>
      </c>
      <c r="AC1518" t="s">
        <v>38</v>
      </c>
      <c r="AD1518" t="s">
        <v>50</v>
      </c>
      <c r="AE1518" s="1">
        <v>41845.951319444444</v>
      </c>
    </row>
    <row r="1519" spans="1:31" x14ac:dyDescent="0.15">
      <c r="A1519">
        <v>1518</v>
      </c>
      <c r="B1519">
        <v>175</v>
      </c>
      <c r="C1519">
        <v>852</v>
      </c>
      <c r="D1519" t="s">
        <v>5473</v>
      </c>
      <c r="E1519" t="s">
        <v>5474</v>
      </c>
      <c r="F1519" t="s">
        <v>51</v>
      </c>
      <c r="I1519" t="s">
        <v>5</v>
      </c>
      <c r="K1519" t="s">
        <v>5</v>
      </c>
      <c r="N1519" t="s">
        <v>7</v>
      </c>
      <c r="Q1519">
        <v>0</v>
      </c>
      <c r="S1519">
        <v>-1</v>
      </c>
      <c r="T1519" t="s">
        <v>5</v>
      </c>
      <c r="U1519">
        <v>-1</v>
      </c>
      <c r="V1519">
        <v>-1</v>
      </c>
      <c r="W1519">
        <v>6.3387000000000002</v>
      </c>
      <c r="Z1519">
        <v>-1</v>
      </c>
      <c r="AA1519" t="s">
        <v>11</v>
      </c>
      <c r="AC1519" t="s">
        <v>38</v>
      </c>
      <c r="AD1519" t="s">
        <v>52</v>
      </c>
      <c r="AE1519" s="1">
        <v>41845.951331018521</v>
      </c>
    </row>
    <row r="1520" spans="1:31" x14ac:dyDescent="0.15">
      <c r="A1520">
        <v>1519</v>
      </c>
      <c r="B1520">
        <v>175</v>
      </c>
      <c r="C1520">
        <v>852</v>
      </c>
      <c r="D1520" t="s">
        <v>5473</v>
      </c>
      <c r="E1520" t="s">
        <v>5474</v>
      </c>
      <c r="F1520" t="s">
        <v>53</v>
      </c>
      <c r="I1520" t="s">
        <v>5</v>
      </c>
      <c r="K1520" t="s">
        <v>5</v>
      </c>
      <c r="N1520" t="s">
        <v>7</v>
      </c>
      <c r="Q1520">
        <v>0</v>
      </c>
      <c r="S1520">
        <v>-1</v>
      </c>
      <c r="T1520" t="s">
        <v>5</v>
      </c>
      <c r="U1520">
        <v>-1</v>
      </c>
      <c r="V1520">
        <v>-1</v>
      </c>
      <c r="W1520">
        <v>6.3387000000000002</v>
      </c>
      <c r="Z1520">
        <v>-1</v>
      </c>
      <c r="AA1520" t="s">
        <v>11</v>
      </c>
      <c r="AC1520" t="s">
        <v>38</v>
      </c>
      <c r="AD1520" t="s">
        <v>52</v>
      </c>
      <c r="AE1520" s="1">
        <v>41845.951342592591</v>
      </c>
    </row>
    <row r="1521" spans="1:31" x14ac:dyDescent="0.15">
      <c r="A1521">
        <v>1520</v>
      </c>
      <c r="B1521">
        <v>175</v>
      </c>
      <c r="C1521">
        <v>852</v>
      </c>
      <c r="D1521" t="s">
        <v>5473</v>
      </c>
      <c r="E1521" t="s">
        <v>5474</v>
      </c>
      <c r="F1521" t="s">
        <v>54</v>
      </c>
      <c r="I1521" t="s">
        <v>5</v>
      </c>
      <c r="K1521" t="s">
        <v>5</v>
      </c>
      <c r="N1521" t="s">
        <v>7</v>
      </c>
      <c r="Q1521">
        <v>0</v>
      </c>
      <c r="S1521">
        <v>-1</v>
      </c>
      <c r="T1521" t="s">
        <v>5</v>
      </c>
      <c r="U1521">
        <v>-1</v>
      </c>
      <c r="V1521">
        <v>-1</v>
      </c>
      <c r="W1521">
        <v>6.3387000000000002</v>
      </c>
      <c r="Z1521">
        <v>-1</v>
      </c>
      <c r="AA1521" t="s">
        <v>11</v>
      </c>
      <c r="AC1521" t="s">
        <v>38</v>
      </c>
      <c r="AD1521" t="s">
        <v>52</v>
      </c>
      <c r="AE1521" s="1">
        <v>41845.951354166667</v>
      </c>
    </row>
    <row r="1522" spans="1:31" x14ac:dyDescent="0.15">
      <c r="A1522">
        <v>1521</v>
      </c>
      <c r="B1522">
        <v>175</v>
      </c>
      <c r="C1522">
        <v>843</v>
      </c>
      <c r="D1522" t="s">
        <v>5496</v>
      </c>
      <c r="E1522" t="s">
        <v>5497</v>
      </c>
      <c r="F1522" t="s">
        <v>2</v>
      </c>
      <c r="G1522" t="s">
        <v>5498</v>
      </c>
      <c r="H1522" t="s">
        <v>4490</v>
      </c>
      <c r="I1522" t="s">
        <v>5</v>
      </c>
      <c r="K1522" t="s">
        <v>6</v>
      </c>
      <c r="L1522" t="s">
        <v>5499</v>
      </c>
      <c r="N1522" t="s">
        <v>7</v>
      </c>
      <c r="P1522" t="s">
        <v>5500</v>
      </c>
      <c r="Q1522">
        <v>132</v>
      </c>
      <c r="S1522">
        <v>55</v>
      </c>
      <c r="T1522" t="s">
        <v>5501</v>
      </c>
      <c r="U1522">
        <v>-1</v>
      </c>
      <c r="V1522">
        <v>-1</v>
      </c>
      <c r="W1522">
        <v>6.3387000000000002</v>
      </c>
      <c r="X1522" t="s">
        <v>5502</v>
      </c>
      <c r="Y1522" t="s">
        <v>5503</v>
      </c>
      <c r="Z1522">
        <v>16776</v>
      </c>
      <c r="AA1522" t="s">
        <v>11</v>
      </c>
      <c r="AC1522" t="s">
        <v>5504</v>
      </c>
      <c r="AD1522" t="s">
        <v>5505</v>
      </c>
      <c r="AE1522" s="1">
        <v>41845.951469907406</v>
      </c>
    </row>
    <row r="1523" spans="1:31" x14ac:dyDescent="0.15">
      <c r="A1523">
        <v>1522</v>
      </c>
      <c r="B1523">
        <v>175</v>
      </c>
      <c r="C1523">
        <v>843</v>
      </c>
      <c r="D1523" t="s">
        <v>5496</v>
      </c>
      <c r="E1523" t="s">
        <v>5497</v>
      </c>
      <c r="F1523" t="s">
        <v>14</v>
      </c>
      <c r="G1523" t="s">
        <v>5498</v>
      </c>
      <c r="H1523" t="s">
        <v>5506</v>
      </c>
      <c r="I1523" t="s">
        <v>5</v>
      </c>
      <c r="K1523" t="s">
        <v>17</v>
      </c>
      <c r="L1523" t="s">
        <v>5507</v>
      </c>
      <c r="N1523" t="s">
        <v>7</v>
      </c>
      <c r="P1523" t="s">
        <v>5500</v>
      </c>
      <c r="Q1523">
        <v>88</v>
      </c>
      <c r="R1523" t="s">
        <v>5508</v>
      </c>
      <c r="S1523">
        <v>-1</v>
      </c>
      <c r="T1523" t="s">
        <v>5</v>
      </c>
      <c r="U1523">
        <v>-1</v>
      </c>
      <c r="V1523">
        <v>-1</v>
      </c>
      <c r="W1523">
        <v>6.3387000000000002</v>
      </c>
      <c r="X1523" t="s">
        <v>5509</v>
      </c>
      <c r="Y1523" t="s">
        <v>5503</v>
      </c>
      <c r="Z1523">
        <v>15810</v>
      </c>
      <c r="AA1523" t="s">
        <v>11</v>
      </c>
      <c r="AC1523" t="s">
        <v>5510</v>
      </c>
      <c r="AD1523" t="s">
        <v>5511</v>
      </c>
      <c r="AE1523" s="1">
        <v>41845.951516203706</v>
      </c>
    </row>
    <row r="1524" spans="1:31" x14ac:dyDescent="0.15">
      <c r="A1524">
        <v>1523</v>
      </c>
      <c r="B1524">
        <v>175</v>
      </c>
      <c r="C1524">
        <v>843</v>
      </c>
      <c r="D1524" t="s">
        <v>5496</v>
      </c>
      <c r="E1524" t="s">
        <v>5497</v>
      </c>
      <c r="F1524" t="s">
        <v>24</v>
      </c>
      <c r="I1524" t="s">
        <v>5</v>
      </c>
      <c r="K1524" t="s">
        <v>5</v>
      </c>
      <c r="N1524" t="s">
        <v>7</v>
      </c>
      <c r="Q1524">
        <v>0</v>
      </c>
      <c r="S1524">
        <v>-1</v>
      </c>
      <c r="T1524" t="s">
        <v>5</v>
      </c>
      <c r="U1524">
        <v>-1</v>
      </c>
      <c r="V1524">
        <v>-1</v>
      </c>
      <c r="W1524">
        <v>6.3387000000000002</v>
      </c>
      <c r="Z1524">
        <v>-1</v>
      </c>
      <c r="AA1524" t="s">
        <v>11</v>
      </c>
      <c r="AC1524" t="s">
        <v>38</v>
      </c>
      <c r="AD1524" t="s">
        <v>52</v>
      </c>
      <c r="AE1524" s="1">
        <v>41845.951527777775</v>
      </c>
    </row>
    <row r="1525" spans="1:31" x14ac:dyDescent="0.15">
      <c r="A1525">
        <v>1524</v>
      </c>
      <c r="B1525">
        <v>175</v>
      </c>
      <c r="C1525">
        <v>843</v>
      </c>
      <c r="D1525" t="s">
        <v>5496</v>
      </c>
      <c r="E1525" t="s">
        <v>5497</v>
      </c>
      <c r="F1525" t="s">
        <v>27</v>
      </c>
      <c r="G1525" t="s">
        <v>5498</v>
      </c>
      <c r="I1525" t="s">
        <v>5</v>
      </c>
      <c r="J1525" t="s">
        <v>5512</v>
      </c>
      <c r="K1525" t="s">
        <v>17</v>
      </c>
      <c r="L1525" t="s">
        <v>5513</v>
      </c>
      <c r="M1525" t="s">
        <v>5</v>
      </c>
      <c r="N1525" t="s">
        <v>7</v>
      </c>
      <c r="P1525" t="s">
        <v>5514</v>
      </c>
      <c r="Q1525">
        <v>1</v>
      </c>
      <c r="R1525" t="s">
        <v>5515</v>
      </c>
      <c r="S1525">
        <v>-1</v>
      </c>
      <c r="T1525" t="s">
        <v>5</v>
      </c>
      <c r="U1525">
        <v>-1</v>
      </c>
      <c r="V1525">
        <v>-1</v>
      </c>
      <c r="W1525">
        <v>6.3387000000000002</v>
      </c>
      <c r="Y1525" t="s">
        <v>5503</v>
      </c>
      <c r="Z1525">
        <v>35700</v>
      </c>
      <c r="AA1525" t="s">
        <v>11</v>
      </c>
      <c r="AC1525" t="s">
        <v>3572</v>
      </c>
      <c r="AD1525" t="s">
        <v>5516</v>
      </c>
      <c r="AE1525" s="1">
        <v>41845.951550925929</v>
      </c>
    </row>
    <row r="1526" spans="1:31" x14ac:dyDescent="0.15">
      <c r="A1526">
        <v>1525</v>
      </c>
      <c r="B1526">
        <v>175</v>
      </c>
      <c r="C1526">
        <v>843</v>
      </c>
      <c r="D1526" t="s">
        <v>5496</v>
      </c>
      <c r="E1526" t="s">
        <v>5497</v>
      </c>
      <c r="F1526" t="s">
        <v>36</v>
      </c>
      <c r="G1526" t="s">
        <v>5498</v>
      </c>
      <c r="H1526" t="s">
        <v>4490</v>
      </c>
      <c r="I1526" t="s">
        <v>5</v>
      </c>
      <c r="K1526" t="s">
        <v>6</v>
      </c>
      <c r="L1526" t="s">
        <v>5499</v>
      </c>
      <c r="N1526" t="s">
        <v>7</v>
      </c>
      <c r="P1526" t="s">
        <v>5500</v>
      </c>
      <c r="Q1526">
        <v>16</v>
      </c>
      <c r="S1526">
        <v>55</v>
      </c>
      <c r="T1526" t="s">
        <v>5501</v>
      </c>
      <c r="U1526">
        <v>-1</v>
      </c>
      <c r="V1526">
        <v>-1</v>
      </c>
      <c r="W1526">
        <v>6.3387000000000002</v>
      </c>
      <c r="Y1526" t="s">
        <v>5503</v>
      </c>
      <c r="Z1526">
        <v>16776</v>
      </c>
      <c r="AA1526" t="s">
        <v>11</v>
      </c>
      <c r="AC1526" t="s">
        <v>5517</v>
      </c>
      <c r="AD1526" t="s">
        <v>5518</v>
      </c>
      <c r="AE1526" s="1">
        <v>41845.951574074075</v>
      </c>
    </row>
    <row r="1527" spans="1:31" x14ac:dyDescent="0.15">
      <c r="A1527">
        <v>1526</v>
      </c>
      <c r="B1527">
        <v>175</v>
      </c>
      <c r="C1527">
        <v>843</v>
      </c>
      <c r="D1527" t="s">
        <v>5496</v>
      </c>
      <c r="E1527" t="s">
        <v>5497</v>
      </c>
      <c r="F1527" t="s">
        <v>40</v>
      </c>
      <c r="G1527" t="s">
        <v>5519</v>
      </c>
      <c r="H1527" t="s">
        <v>5520</v>
      </c>
      <c r="I1527" t="s">
        <v>5</v>
      </c>
      <c r="K1527" t="s">
        <v>5</v>
      </c>
      <c r="N1527" t="s">
        <v>7</v>
      </c>
      <c r="O1527" t="s">
        <v>5521</v>
      </c>
      <c r="P1527" t="s">
        <v>5522</v>
      </c>
      <c r="Q1527">
        <v>1</v>
      </c>
      <c r="R1527" t="s">
        <v>5523</v>
      </c>
      <c r="S1527">
        <v>150</v>
      </c>
      <c r="T1527" t="s">
        <v>5</v>
      </c>
      <c r="U1527">
        <v>-1</v>
      </c>
      <c r="V1527">
        <v>-1</v>
      </c>
      <c r="W1527">
        <v>6.3387000000000002</v>
      </c>
      <c r="Y1527" t="s">
        <v>5524</v>
      </c>
      <c r="Z1527">
        <v>388</v>
      </c>
      <c r="AA1527" t="s">
        <v>11</v>
      </c>
      <c r="AC1527" t="s">
        <v>5525</v>
      </c>
      <c r="AD1527" t="s">
        <v>5526</v>
      </c>
      <c r="AE1527" s="1">
        <v>41845.951597222222</v>
      </c>
    </row>
    <row r="1528" spans="1:31" x14ac:dyDescent="0.15">
      <c r="A1528">
        <v>1527</v>
      </c>
      <c r="B1528">
        <v>175</v>
      </c>
      <c r="C1528">
        <v>843</v>
      </c>
      <c r="D1528" t="s">
        <v>5496</v>
      </c>
      <c r="E1528" t="s">
        <v>5497</v>
      </c>
      <c r="F1528" t="s">
        <v>49</v>
      </c>
      <c r="I1528" t="s">
        <v>5</v>
      </c>
      <c r="K1528" t="s">
        <v>5</v>
      </c>
      <c r="N1528" t="s">
        <v>7</v>
      </c>
      <c r="Q1528">
        <v>0</v>
      </c>
      <c r="T1528" t="s">
        <v>5</v>
      </c>
      <c r="U1528">
        <v>-1</v>
      </c>
      <c r="V1528">
        <v>-1</v>
      </c>
      <c r="W1528">
        <v>6.3387000000000002</v>
      </c>
      <c r="Z1528">
        <v>-1</v>
      </c>
      <c r="AA1528" t="s">
        <v>11</v>
      </c>
      <c r="AC1528" t="s">
        <v>38</v>
      </c>
      <c r="AD1528" t="s">
        <v>50</v>
      </c>
      <c r="AE1528" s="1">
        <v>41845.951608796298</v>
      </c>
    </row>
    <row r="1529" spans="1:31" x14ac:dyDescent="0.15">
      <c r="A1529">
        <v>1528</v>
      </c>
      <c r="B1529">
        <v>175</v>
      </c>
      <c r="C1529">
        <v>843</v>
      </c>
      <c r="D1529" t="s">
        <v>5496</v>
      </c>
      <c r="E1529" t="s">
        <v>5497</v>
      </c>
      <c r="F1529" t="s">
        <v>51</v>
      </c>
      <c r="I1529" t="s">
        <v>5</v>
      </c>
      <c r="K1529" t="s">
        <v>5</v>
      </c>
      <c r="N1529" t="s">
        <v>7</v>
      </c>
      <c r="Q1529">
        <v>0</v>
      </c>
      <c r="S1529">
        <v>-1</v>
      </c>
      <c r="T1529" t="s">
        <v>5</v>
      </c>
      <c r="U1529">
        <v>-1</v>
      </c>
      <c r="V1529">
        <v>-1</v>
      </c>
      <c r="W1529">
        <v>6.3387000000000002</v>
      </c>
      <c r="Z1529">
        <v>-1</v>
      </c>
      <c r="AA1529" t="s">
        <v>11</v>
      </c>
      <c r="AC1529" t="s">
        <v>38</v>
      </c>
      <c r="AD1529" t="s">
        <v>52</v>
      </c>
      <c r="AE1529" s="1">
        <v>41845.951620370368</v>
      </c>
    </row>
    <row r="1530" spans="1:31" x14ac:dyDescent="0.15">
      <c r="A1530">
        <v>1529</v>
      </c>
      <c r="B1530">
        <v>175</v>
      </c>
      <c r="C1530">
        <v>843</v>
      </c>
      <c r="D1530" t="s">
        <v>5496</v>
      </c>
      <c r="E1530" t="s">
        <v>5497</v>
      </c>
      <c r="F1530" t="s">
        <v>53</v>
      </c>
      <c r="I1530" t="s">
        <v>5</v>
      </c>
      <c r="K1530" t="s">
        <v>5</v>
      </c>
      <c r="N1530" t="s">
        <v>7</v>
      </c>
      <c r="Q1530">
        <v>0</v>
      </c>
      <c r="S1530">
        <v>-1</v>
      </c>
      <c r="T1530" t="s">
        <v>5</v>
      </c>
      <c r="U1530">
        <v>-1</v>
      </c>
      <c r="V1530">
        <v>-1</v>
      </c>
      <c r="W1530">
        <v>6.3387000000000002</v>
      </c>
      <c r="Z1530">
        <v>-1</v>
      </c>
      <c r="AA1530" t="s">
        <v>11</v>
      </c>
      <c r="AC1530" t="s">
        <v>38</v>
      </c>
      <c r="AD1530" t="s">
        <v>52</v>
      </c>
      <c r="AE1530" s="1">
        <v>41845.951631944445</v>
      </c>
    </row>
    <row r="1531" spans="1:31" x14ac:dyDescent="0.15">
      <c r="A1531">
        <v>1530</v>
      </c>
      <c r="B1531">
        <v>175</v>
      </c>
      <c r="C1531">
        <v>843</v>
      </c>
      <c r="D1531" t="s">
        <v>5496</v>
      </c>
      <c r="E1531" t="s">
        <v>5497</v>
      </c>
      <c r="F1531" t="s">
        <v>54</v>
      </c>
      <c r="I1531" t="s">
        <v>5</v>
      </c>
      <c r="K1531" t="s">
        <v>5</v>
      </c>
      <c r="N1531" t="s">
        <v>7</v>
      </c>
      <c r="Q1531">
        <v>0</v>
      </c>
      <c r="S1531">
        <v>-1</v>
      </c>
      <c r="T1531" t="s">
        <v>5</v>
      </c>
      <c r="U1531">
        <v>-1</v>
      </c>
      <c r="V1531">
        <v>-1</v>
      </c>
      <c r="W1531">
        <v>6.3387000000000002</v>
      </c>
      <c r="Z1531">
        <v>-1</v>
      </c>
      <c r="AA1531" t="s">
        <v>11</v>
      </c>
      <c r="AC1531" t="s">
        <v>38</v>
      </c>
      <c r="AD1531" t="s">
        <v>52</v>
      </c>
      <c r="AE1531" s="1">
        <v>41845.951643518521</v>
      </c>
    </row>
    <row r="1532" spans="1:31" x14ac:dyDescent="0.15">
      <c r="A1532">
        <v>1531</v>
      </c>
      <c r="B1532">
        <v>175</v>
      </c>
      <c r="C1532">
        <v>392</v>
      </c>
      <c r="D1532" t="s">
        <v>5527</v>
      </c>
      <c r="E1532" t="s">
        <v>5528</v>
      </c>
      <c r="F1532" t="s">
        <v>2</v>
      </c>
      <c r="G1532" t="s">
        <v>5529</v>
      </c>
      <c r="H1532" t="s">
        <v>5530</v>
      </c>
      <c r="I1532" t="s">
        <v>5</v>
      </c>
      <c r="K1532" t="s">
        <v>6</v>
      </c>
      <c r="L1532" t="s">
        <v>1795</v>
      </c>
      <c r="N1532" t="s">
        <v>7</v>
      </c>
      <c r="P1532" t="s">
        <v>5531</v>
      </c>
      <c r="Q1532">
        <v>62</v>
      </c>
      <c r="R1532" t="s">
        <v>4506</v>
      </c>
      <c r="S1532">
        <v>55</v>
      </c>
      <c r="T1532" t="s">
        <v>5</v>
      </c>
      <c r="U1532">
        <v>-1</v>
      </c>
      <c r="V1532">
        <v>-1</v>
      </c>
      <c r="W1532">
        <v>6.3387000000000002</v>
      </c>
      <c r="X1532" t="s">
        <v>5532</v>
      </c>
      <c r="Y1532" t="s">
        <v>5533</v>
      </c>
      <c r="Z1532">
        <v>16182</v>
      </c>
      <c r="AA1532" t="s">
        <v>11</v>
      </c>
      <c r="AC1532" t="s">
        <v>5534</v>
      </c>
      <c r="AD1532" t="s">
        <v>5535</v>
      </c>
      <c r="AE1532" s="1">
        <v>41845.951770833337</v>
      </c>
    </row>
    <row r="1533" spans="1:31" x14ac:dyDescent="0.15">
      <c r="A1533">
        <v>1532</v>
      </c>
      <c r="B1533">
        <v>175</v>
      </c>
      <c r="C1533">
        <v>392</v>
      </c>
      <c r="D1533" t="s">
        <v>5527</v>
      </c>
      <c r="E1533" t="s">
        <v>5528</v>
      </c>
      <c r="F1533" t="s">
        <v>14</v>
      </c>
      <c r="G1533" t="s">
        <v>5529</v>
      </c>
      <c r="H1533" t="s">
        <v>5536</v>
      </c>
      <c r="I1533" t="s">
        <v>5</v>
      </c>
      <c r="K1533" t="s">
        <v>17</v>
      </c>
      <c r="L1533" t="s">
        <v>5537</v>
      </c>
      <c r="N1533" t="s">
        <v>7</v>
      </c>
      <c r="P1533" t="s">
        <v>5531</v>
      </c>
      <c r="Q1533">
        <v>48</v>
      </c>
      <c r="R1533" t="s">
        <v>5538</v>
      </c>
      <c r="S1533">
        <v>55</v>
      </c>
      <c r="T1533" t="s">
        <v>5</v>
      </c>
      <c r="U1533">
        <v>-1</v>
      </c>
      <c r="V1533">
        <v>-1</v>
      </c>
      <c r="W1533">
        <v>6.3387000000000002</v>
      </c>
      <c r="X1533" t="s">
        <v>5532</v>
      </c>
      <c r="Y1533" t="s">
        <v>5533</v>
      </c>
      <c r="Z1533">
        <v>17448</v>
      </c>
      <c r="AA1533" t="s">
        <v>11</v>
      </c>
      <c r="AC1533" t="s">
        <v>5539</v>
      </c>
      <c r="AD1533" t="s">
        <v>5540</v>
      </c>
      <c r="AE1533" s="1">
        <v>41845.951805555553</v>
      </c>
    </row>
    <row r="1534" spans="1:31" x14ac:dyDescent="0.15">
      <c r="A1534">
        <v>1533</v>
      </c>
      <c r="B1534">
        <v>175</v>
      </c>
      <c r="C1534">
        <v>392</v>
      </c>
      <c r="D1534" t="s">
        <v>5527</v>
      </c>
      <c r="E1534" t="s">
        <v>5528</v>
      </c>
      <c r="F1534" t="s">
        <v>24</v>
      </c>
      <c r="H1534" t="s">
        <v>5536</v>
      </c>
      <c r="I1534" t="s">
        <v>5</v>
      </c>
      <c r="K1534" t="s">
        <v>5</v>
      </c>
      <c r="N1534" t="s">
        <v>7</v>
      </c>
      <c r="Q1534">
        <v>0</v>
      </c>
      <c r="S1534">
        <v>-1</v>
      </c>
      <c r="T1534" t="s">
        <v>5</v>
      </c>
      <c r="U1534">
        <v>-1</v>
      </c>
      <c r="V1534">
        <v>-1</v>
      </c>
      <c r="W1534">
        <v>6.3387000000000002</v>
      </c>
      <c r="Z1534">
        <v>-1</v>
      </c>
      <c r="AA1534" t="s">
        <v>11</v>
      </c>
      <c r="AC1534" t="s">
        <v>38</v>
      </c>
      <c r="AD1534" t="s">
        <v>5541</v>
      </c>
      <c r="AE1534" s="1">
        <v>41845.951817129629</v>
      </c>
    </row>
    <row r="1535" spans="1:31" x14ac:dyDescent="0.15">
      <c r="A1535">
        <v>1534</v>
      </c>
      <c r="B1535">
        <v>175</v>
      </c>
      <c r="C1535">
        <v>392</v>
      </c>
      <c r="D1535" t="s">
        <v>5527</v>
      </c>
      <c r="E1535" t="s">
        <v>5528</v>
      </c>
      <c r="F1535" t="s">
        <v>27</v>
      </c>
      <c r="G1535" t="s">
        <v>5529</v>
      </c>
      <c r="I1535" t="s">
        <v>5</v>
      </c>
      <c r="K1535" t="s">
        <v>17</v>
      </c>
      <c r="L1535" t="s">
        <v>1795</v>
      </c>
      <c r="M1535" t="s">
        <v>5</v>
      </c>
      <c r="N1535" t="s">
        <v>7</v>
      </c>
      <c r="O1535" t="s">
        <v>5542</v>
      </c>
      <c r="Q1535">
        <v>2</v>
      </c>
      <c r="R1535" t="s">
        <v>5543</v>
      </c>
      <c r="S1535">
        <v>55</v>
      </c>
      <c r="T1535" t="s">
        <v>5544</v>
      </c>
      <c r="U1535">
        <v>-1</v>
      </c>
      <c r="V1535">
        <v>-1</v>
      </c>
      <c r="W1535">
        <v>6.3387000000000002</v>
      </c>
      <c r="Y1535" t="s">
        <v>5545</v>
      </c>
      <c r="Z1535">
        <v>16092</v>
      </c>
      <c r="AA1535" t="s">
        <v>11</v>
      </c>
      <c r="AB1535" t="s">
        <v>2403</v>
      </c>
      <c r="AC1535" t="s">
        <v>5546</v>
      </c>
      <c r="AD1535" t="s">
        <v>5547</v>
      </c>
      <c r="AE1535" s="1">
        <v>41845.951840277776</v>
      </c>
    </row>
    <row r="1536" spans="1:31" x14ac:dyDescent="0.15">
      <c r="A1536">
        <v>1535</v>
      </c>
      <c r="B1536">
        <v>175</v>
      </c>
      <c r="C1536">
        <v>392</v>
      </c>
      <c r="D1536" t="s">
        <v>5527</v>
      </c>
      <c r="E1536" t="s">
        <v>5528</v>
      </c>
      <c r="F1536" t="s">
        <v>36</v>
      </c>
      <c r="G1536" t="s">
        <v>5529</v>
      </c>
      <c r="H1536" t="s">
        <v>5530</v>
      </c>
      <c r="I1536" t="s">
        <v>5</v>
      </c>
      <c r="K1536" t="s">
        <v>5</v>
      </c>
      <c r="N1536" t="s">
        <v>7</v>
      </c>
      <c r="P1536" t="s">
        <v>5531</v>
      </c>
      <c r="Q1536">
        <v>5</v>
      </c>
      <c r="S1536">
        <v>-1</v>
      </c>
      <c r="T1536" t="s">
        <v>5</v>
      </c>
      <c r="U1536">
        <v>-1</v>
      </c>
      <c r="V1536">
        <v>-1</v>
      </c>
      <c r="W1536">
        <v>6.3387000000000002</v>
      </c>
      <c r="X1536" t="s">
        <v>5532</v>
      </c>
      <c r="Y1536" t="s">
        <v>5533</v>
      </c>
      <c r="Z1536">
        <v>-1</v>
      </c>
      <c r="AA1536" t="s">
        <v>11</v>
      </c>
      <c r="AC1536" t="s">
        <v>5548</v>
      </c>
      <c r="AD1536" t="s">
        <v>5549</v>
      </c>
      <c r="AE1536" s="1">
        <v>41845.951863425929</v>
      </c>
    </row>
    <row r="1537" spans="1:31" x14ac:dyDescent="0.15">
      <c r="A1537">
        <v>1536</v>
      </c>
      <c r="B1537">
        <v>175</v>
      </c>
      <c r="C1537">
        <v>392</v>
      </c>
      <c r="D1537" t="s">
        <v>5527</v>
      </c>
      <c r="E1537" t="s">
        <v>5528</v>
      </c>
      <c r="F1537" t="s">
        <v>40</v>
      </c>
      <c r="I1537" t="s">
        <v>5</v>
      </c>
      <c r="K1537" t="s">
        <v>5</v>
      </c>
      <c r="N1537" t="s">
        <v>7</v>
      </c>
      <c r="Q1537">
        <v>0</v>
      </c>
      <c r="S1537">
        <v>-1</v>
      </c>
      <c r="T1537" t="s">
        <v>5</v>
      </c>
      <c r="U1537">
        <v>-1</v>
      </c>
      <c r="V1537">
        <v>-1</v>
      </c>
      <c r="W1537">
        <v>6.3387000000000002</v>
      </c>
      <c r="Z1537">
        <v>-1</v>
      </c>
      <c r="AA1537" t="s">
        <v>11</v>
      </c>
      <c r="AC1537" t="s">
        <v>38</v>
      </c>
      <c r="AD1537" t="s">
        <v>52</v>
      </c>
      <c r="AE1537" s="1">
        <v>41845.951874999999</v>
      </c>
    </row>
    <row r="1538" spans="1:31" x14ac:dyDescent="0.15">
      <c r="A1538">
        <v>1537</v>
      </c>
      <c r="B1538">
        <v>175</v>
      </c>
      <c r="C1538">
        <v>392</v>
      </c>
      <c r="D1538" t="s">
        <v>5527</v>
      </c>
      <c r="E1538" t="s">
        <v>5528</v>
      </c>
      <c r="F1538" t="s">
        <v>49</v>
      </c>
      <c r="G1538" t="s">
        <v>5529</v>
      </c>
      <c r="I1538" t="s">
        <v>5</v>
      </c>
      <c r="K1538" t="s">
        <v>5</v>
      </c>
      <c r="N1538" t="s">
        <v>7</v>
      </c>
      <c r="P1538" t="s">
        <v>5531</v>
      </c>
      <c r="Q1538">
        <v>6</v>
      </c>
      <c r="T1538" t="s">
        <v>5</v>
      </c>
      <c r="U1538">
        <v>-1</v>
      </c>
      <c r="V1538">
        <v>-1</v>
      </c>
      <c r="W1538">
        <v>6.3387000000000002</v>
      </c>
      <c r="X1538" t="s">
        <v>5532</v>
      </c>
      <c r="Y1538" t="s">
        <v>5533</v>
      </c>
      <c r="Z1538">
        <v>17448</v>
      </c>
      <c r="AA1538" t="s">
        <v>11</v>
      </c>
      <c r="AC1538" t="s">
        <v>5550</v>
      </c>
      <c r="AD1538" t="s">
        <v>5551</v>
      </c>
      <c r="AE1538" s="1">
        <v>41845.951898148145</v>
      </c>
    </row>
    <row r="1539" spans="1:31" x14ac:dyDescent="0.15">
      <c r="A1539">
        <v>1538</v>
      </c>
      <c r="B1539">
        <v>175</v>
      </c>
      <c r="C1539">
        <v>392</v>
      </c>
      <c r="D1539" t="s">
        <v>5527</v>
      </c>
      <c r="E1539" t="s">
        <v>5528</v>
      </c>
      <c r="F1539" t="s">
        <v>51</v>
      </c>
      <c r="I1539" t="s">
        <v>5</v>
      </c>
      <c r="K1539" t="s">
        <v>5</v>
      </c>
      <c r="N1539" t="s">
        <v>7</v>
      </c>
      <c r="Q1539">
        <v>0</v>
      </c>
      <c r="S1539">
        <v>-1</v>
      </c>
      <c r="T1539" t="s">
        <v>5</v>
      </c>
      <c r="U1539">
        <v>-1</v>
      </c>
      <c r="V1539">
        <v>-1</v>
      </c>
      <c r="W1539">
        <v>6.3387000000000002</v>
      </c>
      <c r="Z1539">
        <v>-1</v>
      </c>
      <c r="AA1539" t="s">
        <v>11</v>
      </c>
      <c r="AC1539" t="s">
        <v>38</v>
      </c>
      <c r="AD1539" t="s">
        <v>52</v>
      </c>
      <c r="AE1539" s="1">
        <v>41845.951909722222</v>
      </c>
    </row>
    <row r="1540" spans="1:31" x14ac:dyDescent="0.15">
      <c r="A1540">
        <v>1539</v>
      </c>
      <c r="B1540">
        <v>175</v>
      </c>
      <c r="C1540">
        <v>392</v>
      </c>
      <c r="D1540" t="s">
        <v>5527</v>
      </c>
      <c r="E1540" t="s">
        <v>5528</v>
      </c>
      <c r="F1540" t="s">
        <v>53</v>
      </c>
      <c r="I1540" t="s">
        <v>5</v>
      </c>
      <c r="K1540" t="s">
        <v>5</v>
      </c>
      <c r="N1540" t="s">
        <v>7</v>
      </c>
      <c r="Q1540">
        <v>0</v>
      </c>
      <c r="S1540">
        <v>-1</v>
      </c>
      <c r="T1540" t="s">
        <v>5</v>
      </c>
      <c r="U1540">
        <v>-1</v>
      </c>
      <c r="V1540">
        <v>-1</v>
      </c>
      <c r="W1540">
        <v>6.3387000000000002</v>
      </c>
      <c r="Z1540">
        <v>-1</v>
      </c>
      <c r="AA1540" t="s">
        <v>11</v>
      </c>
      <c r="AC1540" t="s">
        <v>38</v>
      </c>
      <c r="AD1540" t="s">
        <v>52</v>
      </c>
      <c r="AE1540" s="1">
        <v>41845.951921296299</v>
      </c>
    </row>
    <row r="1541" spans="1:31" x14ac:dyDescent="0.15">
      <c r="A1541">
        <v>1540</v>
      </c>
      <c r="B1541">
        <v>175</v>
      </c>
      <c r="C1541">
        <v>392</v>
      </c>
      <c r="D1541" t="s">
        <v>5527</v>
      </c>
      <c r="E1541" t="s">
        <v>5528</v>
      </c>
      <c r="F1541" t="s">
        <v>54</v>
      </c>
      <c r="I1541" t="s">
        <v>5</v>
      </c>
      <c r="K1541" t="s">
        <v>5</v>
      </c>
      <c r="N1541" t="s">
        <v>7</v>
      </c>
      <c r="Q1541">
        <v>0</v>
      </c>
      <c r="S1541">
        <v>-1</v>
      </c>
      <c r="T1541" t="s">
        <v>5</v>
      </c>
      <c r="U1541">
        <v>-1</v>
      </c>
      <c r="V1541">
        <v>-1</v>
      </c>
      <c r="W1541">
        <v>6.3387000000000002</v>
      </c>
      <c r="Z1541">
        <v>-1</v>
      </c>
      <c r="AA1541" t="s">
        <v>11</v>
      </c>
      <c r="AC1541" t="s">
        <v>38</v>
      </c>
      <c r="AD1541" t="s">
        <v>52</v>
      </c>
      <c r="AE1541" s="1">
        <v>41845.951932870368</v>
      </c>
    </row>
    <row r="1542" spans="1:31" x14ac:dyDescent="0.15">
      <c r="A1542">
        <v>1541</v>
      </c>
      <c r="B1542">
        <v>175</v>
      </c>
      <c r="C1542">
        <v>833</v>
      </c>
      <c r="D1542" t="s">
        <v>5552</v>
      </c>
      <c r="E1542" t="s">
        <v>5553</v>
      </c>
      <c r="F1542" t="s">
        <v>2</v>
      </c>
      <c r="G1542" t="s">
        <v>5554</v>
      </c>
      <c r="H1542" t="s">
        <v>5555</v>
      </c>
      <c r="I1542" t="s">
        <v>5</v>
      </c>
      <c r="J1542" t="s">
        <v>2207</v>
      </c>
      <c r="K1542" t="s">
        <v>6</v>
      </c>
      <c r="L1542" t="s">
        <v>3726</v>
      </c>
      <c r="N1542" t="s">
        <v>7</v>
      </c>
      <c r="O1542">
        <f>2.22781065088757-3880</f>
        <v>-3877.7721893491125</v>
      </c>
      <c r="P1542" t="s">
        <v>5556</v>
      </c>
      <c r="Q1542">
        <v>108</v>
      </c>
      <c r="R1542" t="s">
        <v>5557</v>
      </c>
      <c r="S1542">
        <v>-1</v>
      </c>
      <c r="T1542" t="s">
        <v>5</v>
      </c>
      <c r="U1542">
        <v>-1</v>
      </c>
      <c r="V1542">
        <v>-1</v>
      </c>
      <c r="W1542">
        <v>6.3387000000000002</v>
      </c>
      <c r="X1542" t="s">
        <v>5558</v>
      </c>
      <c r="Y1542">
        <f>2.22781065088757-6486</f>
        <v>-6483.7721893491125</v>
      </c>
      <c r="Z1542">
        <v>15378</v>
      </c>
      <c r="AA1542" t="s">
        <v>11</v>
      </c>
      <c r="AC1542" t="s">
        <v>5559</v>
      </c>
      <c r="AD1542" t="s">
        <v>5560</v>
      </c>
      <c r="AE1542" s="1">
        <v>41845.952037037037</v>
      </c>
    </row>
    <row r="1543" spans="1:31" x14ac:dyDescent="0.15">
      <c r="A1543">
        <v>1542</v>
      </c>
      <c r="B1543">
        <v>175</v>
      </c>
      <c r="C1543">
        <v>833</v>
      </c>
      <c r="D1543" t="s">
        <v>5552</v>
      </c>
      <c r="E1543" t="s">
        <v>5553</v>
      </c>
      <c r="F1543" t="s">
        <v>14</v>
      </c>
      <c r="G1543" t="s">
        <v>5561</v>
      </c>
      <c r="H1543" t="s">
        <v>5562</v>
      </c>
      <c r="I1543" t="s">
        <v>5</v>
      </c>
      <c r="J1543" t="s">
        <v>456</v>
      </c>
      <c r="K1543" t="s">
        <v>17</v>
      </c>
      <c r="L1543" t="s">
        <v>5563</v>
      </c>
      <c r="N1543" t="s">
        <v>7</v>
      </c>
      <c r="O1543" t="s">
        <v>5564</v>
      </c>
      <c r="P1543" t="s">
        <v>5565</v>
      </c>
      <c r="Q1543">
        <v>95</v>
      </c>
      <c r="R1543" t="s">
        <v>5566</v>
      </c>
      <c r="S1543">
        <v>-1</v>
      </c>
      <c r="T1543" t="s">
        <v>5</v>
      </c>
      <c r="U1543">
        <v>-1</v>
      </c>
      <c r="V1543">
        <v>-1</v>
      </c>
      <c r="W1543">
        <v>6.3387000000000002</v>
      </c>
      <c r="X1543" t="s">
        <v>5558</v>
      </c>
      <c r="Y1543" t="s">
        <v>5567</v>
      </c>
      <c r="Z1543">
        <v>13668</v>
      </c>
      <c r="AA1543" t="s">
        <v>11</v>
      </c>
      <c r="AC1543" t="s">
        <v>5568</v>
      </c>
      <c r="AD1543" t="s">
        <v>5569</v>
      </c>
      <c r="AE1543" s="1">
        <v>41845.952094907407</v>
      </c>
    </row>
    <row r="1544" spans="1:31" x14ac:dyDescent="0.15">
      <c r="A1544">
        <v>1543</v>
      </c>
      <c r="B1544">
        <v>175</v>
      </c>
      <c r="C1544">
        <v>833</v>
      </c>
      <c r="D1544" t="s">
        <v>5552</v>
      </c>
      <c r="E1544" t="s">
        <v>5553</v>
      </c>
      <c r="F1544" t="s">
        <v>24</v>
      </c>
      <c r="G1544" t="s">
        <v>5561</v>
      </c>
      <c r="H1544" t="s">
        <v>5562</v>
      </c>
      <c r="I1544" t="s">
        <v>5</v>
      </c>
      <c r="J1544" t="s">
        <v>456</v>
      </c>
      <c r="K1544" t="s">
        <v>17</v>
      </c>
      <c r="L1544" t="s">
        <v>5563</v>
      </c>
      <c r="N1544" t="s">
        <v>7</v>
      </c>
      <c r="O1544" t="s">
        <v>5564</v>
      </c>
      <c r="P1544" t="s">
        <v>5565</v>
      </c>
      <c r="Q1544">
        <v>3</v>
      </c>
      <c r="R1544" t="s">
        <v>5570</v>
      </c>
      <c r="S1544">
        <v>-1</v>
      </c>
      <c r="T1544" t="s">
        <v>5</v>
      </c>
      <c r="U1544">
        <v>-1</v>
      </c>
      <c r="V1544">
        <v>-1</v>
      </c>
      <c r="W1544">
        <v>6.3387000000000002</v>
      </c>
      <c r="X1544" t="s">
        <v>5558</v>
      </c>
      <c r="Y1544" t="s">
        <v>5567</v>
      </c>
      <c r="Z1544">
        <v>13668</v>
      </c>
      <c r="AA1544" t="s">
        <v>11</v>
      </c>
      <c r="AC1544" t="s">
        <v>5571</v>
      </c>
      <c r="AD1544" t="s">
        <v>5572</v>
      </c>
      <c r="AE1544" s="1">
        <v>41845.952118055553</v>
      </c>
    </row>
    <row r="1545" spans="1:31" x14ac:dyDescent="0.15">
      <c r="A1545">
        <v>1544</v>
      </c>
      <c r="B1545">
        <v>175</v>
      </c>
      <c r="C1545">
        <v>833</v>
      </c>
      <c r="D1545" t="s">
        <v>5552</v>
      </c>
      <c r="E1545" t="s">
        <v>5553</v>
      </c>
      <c r="F1545" t="s">
        <v>27</v>
      </c>
      <c r="G1545" t="s">
        <v>5573</v>
      </c>
      <c r="I1545" t="s">
        <v>5</v>
      </c>
      <c r="J1545" t="s">
        <v>456</v>
      </c>
      <c r="K1545" t="s">
        <v>17</v>
      </c>
      <c r="L1545" t="s">
        <v>5574</v>
      </c>
      <c r="M1545" t="s">
        <v>5</v>
      </c>
      <c r="N1545" t="s">
        <v>7</v>
      </c>
      <c r="O1545" t="s">
        <v>5575</v>
      </c>
      <c r="P1545" t="s">
        <v>5576</v>
      </c>
      <c r="Q1545">
        <v>9</v>
      </c>
      <c r="R1545" t="s">
        <v>5577</v>
      </c>
      <c r="S1545">
        <v>-1</v>
      </c>
      <c r="T1545" t="s">
        <v>80</v>
      </c>
      <c r="U1545">
        <v>-1</v>
      </c>
      <c r="V1545">
        <v>-1</v>
      </c>
      <c r="W1545">
        <v>6.3387000000000002</v>
      </c>
      <c r="Y1545" t="s">
        <v>5578</v>
      </c>
      <c r="Z1545">
        <v>18780</v>
      </c>
      <c r="AA1545" t="s">
        <v>11</v>
      </c>
      <c r="AC1545" t="s">
        <v>5579</v>
      </c>
      <c r="AD1545" t="s">
        <v>5580</v>
      </c>
      <c r="AE1545" s="1">
        <v>41845.952175925922</v>
      </c>
    </row>
    <row r="1546" spans="1:31" x14ac:dyDescent="0.15">
      <c r="A1546">
        <v>1545</v>
      </c>
      <c r="B1546">
        <v>175</v>
      </c>
      <c r="C1546">
        <v>833</v>
      </c>
      <c r="D1546" t="s">
        <v>5552</v>
      </c>
      <c r="E1546" t="s">
        <v>5553</v>
      </c>
      <c r="F1546" t="s">
        <v>36</v>
      </c>
      <c r="G1546" t="s">
        <v>5554</v>
      </c>
      <c r="H1546" t="s">
        <v>5555</v>
      </c>
      <c r="I1546" t="s">
        <v>5</v>
      </c>
      <c r="J1546" t="s">
        <v>2207</v>
      </c>
      <c r="K1546" t="s">
        <v>6</v>
      </c>
      <c r="L1546" t="s">
        <v>5581</v>
      </c>
      <c r="N1546" t="s">
        <v>7</v>
      </c>
      <c r="O1546">
        <f>2.22781065088757-3880</f>
        <v>-3877.7721893491125</v>
      </c>
      <c r="P1546" t="s">
        <v>5556</v>
      </c>
      <c r="Q1546">
        <v>13</v>
      </c>
      <c r="R1546" t="s">
        <v>5582</v>
      </c>
      <c r="S1546">
        <v>-1</v>
      </c>
      <c r="T1546" t="s">
        <v>5</v>
      </c>
      <c r="U1546">
        <v>-1</v>
      </c>
      <c r="V1546">
        <v>-1</v>
      </c>
      <c r="W1546">
        <v>6.3387000000000002</v>
      </c>
      <c r="X1546" t="s">
        <v>5558</v>
      </c>
      <c r="Y1546">
        <f>2.22781065088757-6486</f>
        <v>-6483.7721893491125</v>
      </c>
      <c r="Z1546">
        <v>15378</v>
      </c>
      <c r="AA1546" t="s">
        <v>11</v>
      </c>
      <c r="AC1546" t="s">
        <v>5583</v>
      </c>
      <c r="AD1546" t="s">
        <v>5584</v>
      </c>
      <c r="AE1546" s="1">
        <v>41845.952210648145</v>
      </c>
    </row>
    <row r="1547" spans="1:31" x14ac:dyDescent="0.15">
      <c r="A1547">
        <v>1546</v>
      </c>
      <c r="B1547">
        <v>175</v>
      </c>
      <c r="C1547">
        <v>833</v>
      </c>
      <c r="D1547" t="s">
        <v>5552</v>
      </c>
      <c r="E1547" t="s">
        <v>5553</v>
      </c>
      <c r="F1547" t="s">
        <v>40</v>
      </c>
      <c r="G1547" t="s">
        <v>5585</v>
      </c>
      <c r="H1547" t="s">
        <v>5586</v>
      </c>
      <c r="I1547" t="s">
        <v>5</v>
      </c>
      <c r="K1547" t="s">
        <v>5</v>
      </c>
      <c r="N1547" t="s">
        <v>7</v>
      </c>
      <c r="O1547" t="s">
        <v>5587</v>
      </c>
      <c r="P1547" t="s">
        <v>5588</v>
      </c>
      <c r="Q1547">
        <v>1</v>
      </c>
      <c r="R1547" t="s">
        <v>5589</v>
      </c>
      <c r="S1547">
        <v>50</v>
      </c>
      <c r="T1547" t="s">
        <v>5</v>
      </c>
      <c r="U1547">
        <v>-1</v>
      </c>
      <c r="V1547">
        <v>-1</v>
      </c>
      <c r="W1547">
        <v>6.3387000000000002</v>
      </c>
      <c r="Y1547" t="s">
        <v>5590</v>
      </c>
      <c r="Z1547">
        <v>333</v>
      </c>
      <c r="AA1547" t="s">
        <v>11</v>
      </c>
      <c r="AC1547" t="s">
        <v>5591</v>
      </c>
      <c r="AD1547" t="s">
        <v>5592</v>
      </c>
      <c r="AE1547" s="1">
        <v>41845.952233796299</v>
      </c>
    </row>
    <row r="1548" spans="1:31" x14ac:dyDescent="0.15">
      <c r="A1548">
        <v>1547</v>
      </c>
      <c r="B1548">
        <v>175</v>
      </c>
      <c r="C1548">
        <v>833</v>
      </c>
      <c r="D1548" t="s">
        <v>5552</v>
      </c>
      <c r="E1548" t="s">
        <v>5553</v>
      </c>
      <c r="F1548" t="s">
        <v>49</v>
      </c>
      <c r="G1548" t="s">
        <v>5561</v>
      </c>
      <c r="H1548" t="s">
        <v>5562</v>
      </c>
      <c r="I1548" t="s">
        <v>5</v>
      </c>
      <c r="K1548" t="s">
        <v>5</v>
      </c>
      <c r="N1548" t="s">
        <v>7</v>
      </c>
      <c r="O1548" t="s">
        <v>5564</v>
      </c>
      <c r="P1548" t="s">
        <v>5565</v>
      </c>
      <c r="Q1548">
        <v>19</v>
      </c>
      <c r="T1548" t="s">
        <v>5</v>
      </c>
      <c r="U1548">
        <v>-1</v>
      </c>
      <c r="V1548">
        <v>-1</v>
      </c>
      <c r="W1548">
        <v>6.3387000000000002</v>
      </c>
      <c r="X1548" t="s">
        <v>5558</v>
      </c>
      <c r="Y1548" t="s">
        <v>5567</v>
      </c>
      <c r="Z1548">
        <v>13668</v>
      </c>
      <c r="AA1548" t="s">
        <v>11</v>
      </c>
      <c r="AC1548" t="s">
        <v>5593</v>
      </c>
      <c r="AD1548" t="s">
        <v>5594</v>
      </c>
      <c r="AE1548" s="1">
        <v>41845.952268518522</v>
      </c>
    </row>
    <row r="1549" spans="1:31" x14ac:dyDescent="0.15">
      <c r="A1549">
        <v>1548</v>
      </c>
      <c r="B1549">
        <v>175</v>
      </c>
      <c r="C1549">
        <v>833</v>
      </c>
      <c r="D1549" t="s">
        <v>5552</v>
      </c>
      <c r="E1549" t="s">
        <v>5553</v>
      </c>
      <c r="F1549" t="s">
        <v>51</v>
      </c>
      <c r="I1549" t="s">
        <v>5</v>
      </c>
      <c r="K1549" t="s">
        <v>5</v>
      </c>
      <c r="N1549" t="s">
        <v>7</v>
      </c>
      <c r="Q1549">
        <v>0</v>
      </c>
      <c r="S1549">
        <v>-1</v>
      </c>
      <c r="T1549" t="s">
        <v>5</v>
      </c>
      <c r="U1549">
        <v>-1</v>
      </c>
      <c r="V1549">
        <v>-1</v>
      </c>
      <c r="W1549">
        <v>6.3387000000000002</v>
      </c>
      <c r="Z1549">
        <v>-1</v>
      </c>
      <c r="AA1549" t="s">
        <v>11</v>
      </c>
      <c r="AC1549" t="s">
        <v>38</v>
      </c>
      <c r="AD1549" t="s">
        <v>52</v>
      </c>
      <c r="AE1549" s="1">
        <v>41845.952280092592</v>
      </c>
    </row>
    <row r="1550" spans="1:31" x14ac:dyDescent="0.15">
      <c r="A1550">
        <v>1549</v>
      </c>
      <c r="B1550">
        <v>175</v>
      </c>
      <c r="C1550">
        <v>833</v>
      </c>
      <c r="D1550" t="s">
        <v>5552</v>
      </c>
      <c r="E1550" t="s">
        <v>5553</v>
      </c>
      <c r="F1550" t="s">
        <v>53</v>
      </c>
      <c r="I1550" t="s">
        <v>5</v>
      </c>
      <c r="K1550" t="s">
        <v>5</v>
      </c>
      <c r="N1550" t="s">
        <v>7</v>
      </c>
      <c r="Q1550">
        <v>0</v>
      </c>
      <c r="S1550">
        <v>-1</v>
      </c>
      <c r="T1550" t="s">
        <v>5</v>
      </c>
      <c r="U1550">
        <v>-1</v>
      </c>
      <c r="V1550">
        <v>-1</v>
      </c>
      <c r="W1550">
        <v>6.3387000000000002</v>
      </c>
      <c r="Z1550">
        <v>-1</v>
      </c>
      <c r="AA1550" t="s">
        <v>11</v>
      </c>
      <c r="AC1550" t="s">
        <v>38</v>
      </c>
      <c r="AD1550" t="s">
        <v>52</v>
      </c>
      <c r="AE1550" s="1">
        <v>41845.952291666668</v>
      </c>
    </row>
    <row r="1551" spans="1:31" x14ac:dyDescent="0.15">
      <c r="A1551">
        <v>1550</v>
      </c>
      <c r="B1551">
        <v>175</v>
      </c>
      <c r="C1551">
        <v>833</v>
      </c>
      <c r="D1551" t="s">
        <v>5552</v>
      </c>
      <c r="E1551" t="s">
        <v>5553</v>
      </c>
      <c r="F1551" t="s">
        <v>54</v>
      </c>
      <c r="I1551" t="s">
        <v>5</v>
      </c>
      <c r="K1551" t="s">
        <v>5</v>
      </c>
      <c r="N1551" t="s">
        <v>7</v>
      </c>
      <c r="Q1551">
        <v>0</v>
      </c>
      <c r="S1551">
        <v>-1</v>
      </c>
      <c r="T1551" t="s">
        <v>5</v>
      </c>
      <c r="U1551">
        <v>-1</v>
      </c>
      <c r="V1551">
        <v>-1</v>
      </c>
      <c r="W1551">
        <v>6.3387000000000002</v>
      </c>
      <c r="Z1551">
        <v>-1</v>
      </c>
      <c r="AA1551" t="s">
        <v>11</v>
      </c>
      <c r="AC1551" t="s">
        <v>38</v>
      </c>
      <c r="AD1551" t="s">
        <v>52</v>
      </c>
      <c r="AE1551" s="1">
        <v>41845.952303240738</v>
      </c>
    </row>
    <row r="1552" spans="1:31" x14ac:dyDescent="0.15">
      <c r="A1552">
        <v>1551</v>
      </c>
      <c r="B1552">
        <v>175</v>
      </c>
      <c r="C1552">
        <v>1886</v>
      </c>
      <c r="D1552" t="s">
        <v>5595</v>
      </c>
      <c r="E1552" t="s">
        <v>5596</v>
      </c>
      <c r="F1552" t="s">
        <v>2</v>
      </c>
      <c r="G1552" t="s">
        <v>5597</v>
      </c>
      <c r="H1552" t="s">
        <v>1418</v>
      </c>
      <c r="I1552" t="s">
        <v>5</v>
      </c>
      <c r="K1552" t="s">
        <v>6</v>
      </c>
      <c r="L1552" t="s">
        <v>5598</v>
      </c>
      <c r="N1552" t="s">
        <v>7</v>
      </c>
      <c r="P1552" t="s">
        <v>5599</v>
      </c>
      <c r="Q1552">
        <v>34</v>
      </c>
      <c r="R1552" t="s">
        <v>5600</v>
      </c>
      <c r="S1552">
        <v>-1</v>
      </c>
      <c r="T1552" t="s">
        <v>5</v>
      </c>
      <c r="U1552">
        <v>-1</v>
      </c>
      <c r="V1552">
        <v>-1</v>
      </c>
      <c r="W1552">
        <v>6.3387000000000002</v>
      </c>
      <c r="X1552" t="s">
        <v>5601</v>
      </c>
      <c r="Y1552" t="s">
        <v>5602</v>
      </c>
      <c r="Z1552">
        <v>38512</v>
      </c>
      <c r="AA1552" t="s">
        <v>11</v>
      </c>
      <c r="AC1552" t="s">
        <v>5603</v>
      </c>
      <c r="AD1552" t="s">
        <v>5604</v>
      </c>
      <c r="AE1552" s="1">
        <v>41845.952418981484</v>
      </c>
    </row>
    <row r="1553" spans="1:31" x14ac:dyDescent="0.15">
      <c r="A1553">
        <v>1552</v>
      </c>
      <c r="B1553">
        <v>175</v>
      </c>
      <c r="C1553">
        <v>1886</v>
      </c>
      <c r="D1553" t="s">
        <v>5595</v>
      </c>
      <c r="E1553" t="s">
        <v>5596</v>
      </c>
      <c r="F1553" t="s">
        <v>14</v>
      </c>
      <c r="G1553" t="s">
        <v>5605</v>
      </c>
      <c r="H1553" t="s">
        <v>5606</v>
      </c>
      <c r="I1553" t="s">
        <v>5</v>
      </c>
      <c r="K1553" t="s">
        <v>17</v>
      </c>
      <c r="L1553" t="s">
        <v>5607</v>
      </c>
      <c r="N1553" t="s">
        <v>7</v>
      </c>
      <c r="O1553" t="s">
        <v>5608</v>
      </c>
      <c r="P1553" t="s">
        <v>5609</v>
      </c>
      <c r="Q1553">
        <v>78</v>
      </c>
      <c r="R1553" t="s">
        <v>5610</v>
      </c>
      <c r="S1553">
        <v>75</v>
      </c>
      <c r="T1553" t="s">
        <v>795</v>
      </c>
      <c r="U1553">
        <v>-1</v>
      </c>
      <c r="V1553">
        <v>-1</v>
      </c>
      <c r="W1553">
        <v>6.3387000000000002</v>
      </c>
      <c r="X1553" t="s">
        <v>5601</v>
      </c>
      <c r="Y1553" t="s">
        <v>5611</v>
      </c>
      <c r="Z1553">
        <v>21672</v>
      </c>
      <c r="AA1553" t="s">
        <v>11</v>
      </c>
      <c r="AC1553" t="s">
        <v>5612</v>
      </c>
      <c r="AD1553" t="s">
        <v>5613</v>
      </c>
      <c r="AE1553" s="1">
        <v>41845.952465277776</v>
      </c>
    </row>
    <row r="1554" spans="1:31" x14ac:dyDescent="0.15">
      <c r="A1554">
        <v>1553</v>
      </c>
      <c r="B1554">
        <v>175</v>
      </c>
      <c r="C1554">
        <v>1886</v>
      </c>
      <c r="D1554" t="s">
        <v>5595</v>
      </c>
      <c r="E1554" t="s">
        <v>5596</v>
      </c>
      <c r="F1554" t="s">
        <v>24</v>
      </c>
      <c r="G1554" t="s">
        <v>5605</v>
      </c>
      <c r="H1554" t="s">
        <v>5606</v>
      </c>
      <c r="I1554" t="s">
        <v>5</v>
      </c>
      <c r="K1554" t="s">
        <v>17</v>
      </c>
      <c r="L1554" t="s">
        <v>5607</v>
      </c>
      <c r="N1554" t="s">
        <v>7</v>
      </c>
      <c r="O1554" t="s">
        <v>5608</v>
      </c>
      <c r="P1554" t="s">
        <v>5609</v>
      </c>
      <c r="Q1554">
        <v>22</v>
      </c>
      <c r="R1554" t="s">
        <v>5610</v>
      </c>
      <c r="S1554">
        <v>75</v>
      </c>
      <c r="T1554" t="s">
        <v>795</v>
      </c>
      <c r="U1554">
        <v>-1</v>
      </c>
      <c r="V1554">
        <v>-1</v>
      </c>
      <c r="W1554">
        <v>6.3387000000000002</v>
      </c>
      <c r="X1554" t="s">
        <v>5601</v>
      </c>
      <c r="Y1554" t="s">
        <v>5611</v>
      </c>
      <c r="Z1554">
        <v>21672</v>
      </c>
      <c r="AA1554" t="s">
        <v>11</v>
      </c>
      <c r="AC1554" t="s">
        <v>5614</v>
      </c>
      <c r="AD1554" t="s">
        <v>5615</v>
      </c>
      <c r="AE1554" s="1">
        <v>41845.952499999999</v>
      </c>
    </row>
    <row r="1555" spans="1:31" x14ac:dyDescent="0.15">
      <c r="A1555">
        <v>1554</v>
      </c>
      <c r="B1555">
        <v>175</v>
      </c>
      <c r="C1555">
        <v>1886</v>
      </c>
      <c r="D1555" t="s">
        <v>5595</v>
      </c>
      <c r="E1555" t="s">
        <v>5596</v>
      </c>
      <c r="F1555" t="s">
        <v>27</v>
      </c>
      <c r="G1555" t="s">
        <v>5605</v>
      </c>
      <c r="I1555" t="s">
        <v>5</v>
      </c>
      <c r="J1555" t="s">
        <v>456</v>
      </c>
      <c r="K1555" t="s">
        <v>17</v>
      </c>
      <c r="L1555" t="s">
        <v>5616</v>
      </c>
      <c r="M1555" t="s">
        <v>5</v>
      </c>
      <c r="N1555" t="s">
        <v>7</v>
      </c>
      <c r="O1555" t="s">
        <v>5608</v>
      </c>
      <c r="P1555" t="s">
        <v>5609</v>
      </c>
      <c r="Q1555">
        <v>14</v>
      </c>
      <c r="R1555" t="s">
        <v>5617</v>
      </c>
      <c r="S1555">
        <v>-1</v>
      </c>
      <c r="T1555" t="s">
        <v>1889</v>
      </c>
      <c r="U1555">
        <v>-1</v>
      </c>
      <c r="V1555">
        <v>-1</v>
      </c>
      <c r="W1555">
        <v>6.3387000000000002</v>
      </c>
      <c r="Y1555" t="s">
        <v>5611</v>
      </c>
      <c r="Z1555">
        <v>71424</v>
      </c>
      <c r="AA1555" t="s">
        <v>11</v>
      </c>
      <c r="AB1555" t="s">
        <v>5618</v>
      </c>
      <c r="AC1555" t="s">
        <v>5619</v>
      </c>
      <c r="AD1555" t="s">
        <v>5620</v>
      </c>
      <c r="AE1555" s="1">
        <v>41845.952569444446</v>
      </c>
    </row>
    <row r="1556" spans="1:31" x14ac:dyDescent="0.15">
      <c r="A1556">
        <v>1555</v>
      </c>
      <c r="B1556">
        <v>175</v>
      </c>
      <c r="C1556">
        <v>1886</v>
      </c>
      <c r="D1556" t="s">
        <v>5595</v>
      </c>
      <c r="E1556" t="s">
        <v>5596</v>
      </c>
      <c r="F1556" t="s">
        <v>36</v>
      </c>
      <c r="I1556" t="s">
        <v>5</v>
      </c>
      <c r="K1556" t="s">
        <v>5</v>
      </c>
      <c r="N1556" t="s">
        <v>7</v>
      </c>
      <c r="Q1556">
        <v>0</v>
      </c>
      <c r="S1556">
        <v>-1</v>
      </c>
      <c r="T1556" t="s">
        <v>5</v>
      </c>
      <c r="U1556">
        <v>-1</v>
      </c>
      <c r="V1556">
        <v>-1</v>
      </c>
      <c r="W1556">
        <v>6.3387000000000002</v>
      </c>
      <c r="Z1556">
        <v>-1</v>
      </c>
      <c r="AA1556" t="s">
        <v>11</v>
      </c>
      <c r="AC1556" t="s">
        <v>38</v>
      </c>
      <c r="AD1556" t="s">
        <v>52</v>
      </c>
      <c r="AE1556" s="1">
        <v>41845.952581018515</v>
      </c>
    </row>
    <row r="1557" spans="1:31" x14ac:dyDescent="0.15">
      <c r="A1557">
        <v>1556</v>
      </c>
      <c r="B1557">
        <v>175</v>
      </c>
      <c r="C1557">
        <v>1886</v>
      </c>
      <c r="D1557" t="s">
        <v>5595</v>
      </c>
      <c r="E1557" t="s">
        <v>5596</v>
      </c>
      <c r="F1557" t="s">
        <v>40</v>
      </c>
      <c r="I1557" t="s">
        <v>5</v>
      </c>
      <c r="K1557" t="s">
        <v>5</v>
      </c>
      <c r="N1557" t="s">
        <v>7</v>
      </c>
      <c r="Q1557">
        <v>0</v>
      </c>
      <c r="S1557">
        <v>-1</v>
      </c>
      <c r="T1557" t="s">
        <v>5</v>
      </c>
      <c r="U1557">
        <v>-1</v>
      </c>
      <c r="V1557">
        <v>-1</v>
      </c>
      <c r="W1557">
        <v>6.3387000000000002</v>
      </c>
      <c r="Z1557">
        <v>-1</v>
      </c>
      <c r="AA1557" t="s">
        <v>11</v>
      </c>
      <c r="AC1557" t="s">
        <v>38</v>
      </c>
      <c r="AD1557" t="s">
        <v>52</v>
      </c>
      <c r="AE1557" s="1">
        <v>41845.952592592592</v>
      </c>
    </row>
    <row r="1558" spans="1:31" x14ac:dyDescent="0.15">
      <c r="A1558">
        <v>1557</v>
      </c>
      <c r="B1558">
        <v>175</v>
      </c>
      <c r="C1558">
        <v>1886</v>
      </c>
      <c r="D1558" t="s">
        <v>5595</v>
      </c>
      <c r="E1558" t="s">
        <v>5596</v>
      </c>
      <c r="F1558" t="s">
        <v>49</v>
      </c>
      <c r="G1558" t="s">
        <v>5605</v>
      </c>
      <c r="H1558" t="s">
        <v>5606</v>
      </c>
      <c r="I1558" t="s">
        <v>5</v>
      </c>
      <c r="K1558" t="s">
        <v>5</v>
      </c>
      <c r="N1558" t="s">
        <v>7</v>
      </c>
      <c r="O1558" t="s">
        <v>5608</v>
      </c>
      <c r="P1558" t="s">
        <v>5609</v>
      </c>
      <c r="Q1558">
        <v>70</v>
      </c>
      <c r="T1558" t="s">
        <v>5</v>
      </c>
      <c r="U1558">
        <v>-1</v>
      </c>
      <c r="V1558">
        <v>-1</v>
      </c>
      <c r="W1558">
        <v>6.3387000000000002</v>
      </c>
      <c r="X1558" t="s">
        <v>5601</v>
      </c>
      <c r="Y1558" t="s">
        <v>5611</v>
      </c>
      <c r="Z1558">
        <v>21672</v>
      </c>
      <c r="AA1558" t="s">
        <v>11</v>
      </c>
      <c r="AC1558" t="s">
        <v>5621</v>
      </c>
      <c r="AD1558" t="s">
        <v>5622</v>
      </c>
      <c r="AE1558" s="1">
        <v>41845.952638888892</v>
      </c>
    </row>
    <row r="1559" spans="1:31" x14ac:dyDescent="0.15">
      <c r="A1559">
        <v>1558</v>
      </c>
      <c r="B1559">
        <v>175</v>
      </c>
      <c r="C1559">
        <v>1886</v>
      </c>
      <c r="D1559" t="s">
        <v>5595</v>
      </c>
      <c r="E1559" t="s">
        <v>5596</v>
      </c>
      <c r="F1559" t="s">
        <v>51</v>
      </c>
      <c r="G1559" t="s">
        <v>5597</v>
      </c>
      <c r="H1559" t="s">
        <v>1418</v>
      </c>
      <c r="I1559" t="s">
        <v>5</v>
      </c>
      <c r="K1559" t="s">
        <v>5</v>
      </c>
      <c r="N1559" t="s">
        <v>7</v>
      </c>
      <c r="P1559" t="s">
        <v>5599</v>
      </c>
      <c r="Q1559">
        <v>2</v>
      </c>
      <c r="S1559">
        <v>-1</v>
      </c>
      <c r="T1559" t="s">
        <v>5</v>
      </c>
      <c r="U1559">
        <v>-1</v>
      </c>
      <c r="V1559">
        <v>-1</v>
      </c>
      <c r="W1559">
        <v>6.3387000000000002</v>
      </c>
      <c r="Y1559" t="s">
        <v>5602</v>
      </c>
      <c r="Z1559">
        <v>-1</v>
      </c>
      <c r="AA1559" t="s">
        <v>11</v>
      </c>
      <c r="AC1559" t="s">
        <v>5623</v>
      </c>
      <c r="AD1559" t="s">
        <v>5624</v>
      </c>
      <c r="AE1559" s="1">
        <v>41845.952650462961</v>
      </c>
    </row>
    <row r="1560" spans="1:31" x14ac:dyDescent="0.15">
      <c r="A1560">
        <v>1559</v>
      </c>
      <c r="B1560">
        <v>175</v>
      </c>
      <c r="C1560">
        <v>1886</v>
      </c>
      <c r="D1560" t="s">
        <v>5595</v>
      </c>
      <c r="E1560" t="s">
        <v>5596</v>
      </c>
      <c r="F1560" t="s">
        <v>53</v>
      </c>
      <c r="I1560" t="s">
        <v>5</v>
      </c>
      <c r="K1560" t="s">
        <v>5</v>
      </c>
      <c r="N1560" t="s">
        <v>7</v>
      </c>
      <c r="Q1560">
        <v>0</v>
      </c>
      <c r="S1560">
        <v>-1</v>
      </c>
      <c r="T1560" t="s">
        <v>5</v>
      </c>
      <c r="U1560">
        <v>-1</v>
      </c>
      <c r="V1560">
        <v>-1</v>
      </c>
      <c r="W1560">
        <v>6.3387000000000002</v>
      </c>
      <c r="Z1560">
        <v>-1</v>
      </c>
      <c r="AA1560" t="s">
        <v>11</v>
      </c>
      <c r="AC1560" t="s">
        <v>38</v>
      </c>
      <c r="AD1560" t="s">
        <v>52</v>
      </c>
      <c r="AE1560" s="1">
        <v>41845.952662037038</v>
      </c>
    </row>
    <row r="1561" spans="1:31" x14ac:dyDescent="0.15">
      <c r="A1561">
        <v>1560</v>
      </c>
      <c r="B1561">
        <v>175</v>
      </c>
      <c r="C1561">
        <v>1886</v>
      </c>
      <c r="D1561" t="s">
        <v>5595</v>
      </c>
      <c r="E1561" t="s">
        <v>5596</v>
      </c>
      <c r="F1561" t="s">
        <v>54</v>
      </c>
      <c r="I1561" t="s">
        <v>5</v>
      </c>
      <c r="K1561" t="s">
        <v>5</v>
      </c>
      <c r="N1561" t="s">
        <v>7</v>
      </c>
      <c r="Q1561">
        <v>0</v>
      </c>
      <c r="S1561">
        <v>-1</v>
      </c>
      <c r="T1561" t="s">
        <v>5</v>
      </c>
      <c r="U1561">
        <v>-1</v>
      </c>
      <c r="V1561">
        <v>-1</v>
      </c>
      <c r="W1561">
        <v>6.3387000000000002</v>
      </c>
      <c r="Z1561">
        <v>-1</v>
      </c>
      <c r="AA1561" t="s">
        <v>11</v>
      </c>
      <c r="AC1561" t="s">
        <v>38</v>
      </c>
      <c r="AD1561" t="s">
        <v>52</v>
      </c>
      <c r="AE1561" s="1">
        <v>41845.952685185184</v>
      </c>
    </row>
    <row r="1562" spans="1:31" x14ac:dyDescent="0.15">
      <c r="A1562">
        <v>1561</v>
      </c>
      <c r="B1562">
        <v>175</v>
      </c>
      <c r="C1562">
        <v>2607</v>
      </c>
      <c r="D1562" t="s">
        <v>5625</v>
      </c>
      <c r="E1562" t="s">
        <v>5626</v>
      </c>
      <c r="F1562" t="s">
        <v>2</v>
      </c>
      <c r="G1562" t="s">
        <v>5627</v>
      </c>
      <c r="H1562" t="s">
        <v>5628</v>
      </c>
      <c r="I1562" t="s">
        <v>5</v>
      </c>
      <c r="K1562" t="s">
        <v>6</v>
      </c>
      <c r="L1562" t="s">
        <v>5629</v>
      </c>
      <c r="N1562" t="s">
        <v>7</v>
      </c>
      <c r="O1562" t="s">
        <v>5630</v>
      </c>
      <c r="P1562" t="s">
        <v>5631</v>
      </c>
      <c r="Q1562">
        <v>59</v>
      </c>
      <c r="R1562" t="s">
        <v>2841</v>
      </c>
      <c r="S1562">
        <v>-1</v>
      </c>
      <c r="T1562" t="s">
        <v>5632</v>
      </c>
      <c r="U1562">
        <v>-1</v>
      </c>
      <c r="V1562">
        <v>-1</v>
      </c>
      <c r="W1562">
        <v>6.3387000000000002</v>
      </c>
      <c r="X1562" t="s">
        <v>5633</v>
      </c>
      <c r="Y1562" t="s">
        <v>5634</v>
      </c>
      <c r="Z1562">
        <v>46930</v>
      </c>
      <c r="AA1562" t="s">
        <v>11</v>
      </c>
      <c r="AC1562" t="s">
        <v>5635</v>
      </c>
      <c r="AD1562" t="s">
        <v>5636</v>
      </c>
      <c r="AE1562" s="1">
        <v>41845.952824074076</v>
      </c>
    </row>
    <row r="1563" spans="1:31" x14ac:dyDescent="0.15">
      <c r="A1563">
        <v>1562</v>
      </c>
      <c r="B1563">
        <v>175</v>
      </c>
      <c r="C1563">
        <v>2607</v>
      </c>
      <c r="D1563" t="s">
        <v>5625</v>
      </c>
      <c r="E1563" t="s">
        <v>5626</v>
      </c>
      <c r="F1563" t="s">
        <v>14</v>
      </c>
      <c r="G1563" t="s">
        <v>5637</v>
      </c>
      <c r="H1563" t="s">
        <v>5638</v>
      </c>
      <c r="I1563" t="s">
        <v>5</v>
      </c>
      <c r="K1563" t="s">
        <v>17</v>
      </c>
      <c r="N1563" t="s">
        <v>7</v>
      </c>
      <c r="O1563" t="s">
        <v>5639</v>
      </c>
      <c r="P1563" t="s">
        <v>5640</v>
      </c>
      <c r="Q1563">
        <v>61</v>
      </c>
      <c r="R1563" t="s">
        <v>5641</v>
      </c>
      <c r="S1563">
        <v>-1</v>
      </c>
      <c r="T1563" t="s">
        <v>5642</v>
      </c>
      <c r="U1563">
        <v>-1</v>
      </c>
      <c r="V1563">
        <v>-1</v>
      </c>
      <c r="W1563">
        <v>6.3387000000000002</v>
      </c>
      <c r="X1563" t="s">
        <v>5643</v>
      </c>
      <c r="Y1563" t="s">
        <v>5644</v>
      </c>
      <c r="Z1563">
        <v>46930</v>
      </c>
      <c r="AA1563" t="s">
        <v>11</v>
      </c>
      <c r="AC1563" t="s">
        <v>5645</v>
      </c>
      <c r="AD1563" t="s">
        <v>5646</v>
      </c>
      <c r="AE1563" s="1">
        <v>41845.952870370369</v>
      </c>
    </row>
    <row r="1564" spans="1:31" x14ac:dyDescent="0.15">
      <c r="A1564">
        <v>1563</v>
      </c>
      <c r="B1564">
        <v>175</v>
      </c>
      <c r="C1564">
        <v>2607</v>
      </c>
      <c r="D1564" t="s">
        <v>5625</v>
      </c>
      <c r="E1564" t="s">
        <v>5626</v>
      </c>
      <c r="F1564" t="s">
        <v>24</v>
      </c>
      <c r="G1564" t="s">
        <v>5647</v>
      </c>
      <c r="H1564" t="s">
        <v>5638</v>
      </c>
      <c r="I1564" t="s">
        <v>5</v>
      </c>
      <c r="K1564" t="s">
        <v>17</v>
      </c>
      <c r="N1564" t="s">
        <v>7</v>
      </c>
      <c r="O1564" t="s">
        <v>5639</v>
      </c>
      <c r="P1564" t="s">
        <v>5640</v>
      </c>
      <c r="Q1564">
        <v>36</v>
      </c>
      <c r="S1564">
        <v>-1</v>
      </c>
      <c r="T1564" t="s">
        <v>5642</v>
      </c>
      <c r="U1564">
        <v>-1</v>
      </c>
      <c r="V1564">
        <v>-1</v>
      </c>
      <c r="W1564">
        <v>6.3387000000000002</v>
      </c>
      <c r="X1564" t="s">
        <v>5643</v>
      </c>
      <c r="Y1564" t="s">
        <v>5644</v>
      </c>
      <c r="Z1564">
        <v>46930</v>
      </c>
      <c r="AA1564" t="s">
        <v>11</v>
      </c>
      <c r="AC1564" t="s">
        <v>5648</v>
      </c>
      <c r="AD1564" t="s">
        <v>5649</v>
      </c>
      <c r="AE1564" s="1">
        <v>41845.952905092592</v>
      </c>
    </row>
    <row r="1565" spans="1:31" x14ac:dyDescent="0.15">
      <c r="A1565">
        <v>1564</v>
      </c>
      <c r="B1565">
        <v>175</v>
      </c>
      <c r="C1565">
        <v>2607</v>
      </c>
      <c r="D1565" t="s">
        <v>5625</v>
      </c>
      <c r="E1565" t="s">
        <v>5626</v>
      </c>
      <c r="F1565" t="s">
        <v>27</v>
      </c>
      <c r="G1565" t="s">
        <v>5650</v>
      </c>
      <c r="I1565" t="s">
        <v>5</v>
      </c>
      <c r="K1565" t="s">
        <v>5</v>
      </c>
      <c r="M1565" t="s">
        <v>5</v>
      </c>
      <c r="N1565" t="s">
        <v>7</v>
      </c>
      <c r="O1565" t="s">
        <v>5651</v>
      </c>
      <c r="P1565" t="s">
        <v>5652</v>
      </c>
      <c r="Q1565">
        <v>3</v>
      </c>
      <c r="R1565" t="s">
        <v>5653</v>
      </c>
      <c r="S1565">
        <v>-1</v>
      </c>
      <c r="T1565" t="s">
        <v>5654</v>
      </c>
      <c r="U1565">
        <v>-1</v>
      </c>
      <c r="V1565">
        <v>-1</v>
      </c>
      <c r="W1565">
        <v>6.3387000000000002</v>
      </c>
      <c r="Y1565" t="s">
        <v>5655</v>
      </c>
      <c r="Z1565">
        <v>92293</v>
      </c>
      <c r="AA1565" t="s">
        <v>11</v>
      </c>
      <c r="AB1565" t="s">
        <v>196</v>
      </c>
      <c r="AC1565" t="s">
        <v>5656</v>
      </c>
      <c r="AD1565" t="s">
        <v>5657</v>
      </c>
      <c r="AE1565" s="1">
        <v>41845.952916666669</v>
      </c>
    </row>
    <row r="1566" spans="1:31" x14ac:dyDescent="0.15">
      <c r="A1566">
        <v>1565</v>
      </c>
      <c r="B1566">
        <v>175</v>
      </c>
      <c r="C1566">
        <v>2607</v>
      </c>
      <c r="D1566" t="s">
        <v>5625</v>
      </c>
      <c r="E1566" t="s">
        <v>5626</v>
      </c>
      <c r="F1566" t="s">
        <v>36</v>
      </c>
      <c r="I1566" t="s">
        <v>5</v>
      </c>
      <c r="K1566" t="s">
        <v>5</v>
      </c>
      <c r="N1566" t="s">
        <v>7</v>
      </c>
      <c r="Q1566">
        <v>0</v>
      </c>
      <c r="S1566">
        <v>-1</v>
      </c>
      <c r="T1566" t="s">
        <v>5</v>
      </c>
      <c r="U1566">
        <v>-1</v>
      </c>
      <c r="V1566">
        <v>-1</v>
      </c>
      <c r="W1566">
        <v>6.3387000000000002</v>
      </c>
      <c r="Z1566">
        <v>-1</v>
      </c>
      <c r="AA1566" t="s">
        <v>11</v>
      </c>
      <c r="AC1566" t="s">
        <v>38</v>
      </c>
      <c r="AD1566" t="s">
        <v>52</v>
      </c>
      <c r="AE1566" s="1">
        <v>41845.952928240738</v>
      </c>
    </row>
    <row r="1567" spans="1:31" x14ac:dyDescent="0.15">
      <c r="A1567">
        <v>1566</v>
      </c>
      <c r="B1567">
        <v>175</v>
      </c>
      <c r="C1567">
        <v>2607</v>
      </c>
      <c r="D1567" t="s">
        <v>5625</v>
      </c>
      <c r="E1567" t="s">
        <v>5626</v>
      </c>
      <c r="F1567" t="s">
        <v>40</v>
      </c>
      <c r="I1567" t="s">
        <v>5</v>
      </c>
      <c r="K1567" t="s">
        <v>5</v>
      </c>
      <c r="N1567" t="s">
        <v>7</v>
      </c>
      <c r="Q1567">
        <v>0</v>
      </c>
      <c r="S1567">
        <v>-1</v>
      </c>
      <c r="T1567" t="s">
        <v>5</v>
      </c>
      <c r="U1567">
        <v>-1</v>
      </c>
      <c r="V1567">
        <v>-1</v>
      </c>
      <c r="W1567">
        <v>6.3387000000000002</v>
      </c>
      <c r="Z1567">
        <v>-1</v>
      </c>
      <c r="AA1567" t="s">
        <v>11</v>
      </c>
      <c r="AC1567" t="s">
        <v>38</v>
      </c>
      <c r="AD1567" t="s">
        <v>52</v>
      </c>
      <c r="AE1567" s="1">
        <v>41845.952939814815</v>
      </c>
    </row>
    <row r="1568" spans="1:31" x14ac:dyDescent="0.15">
      <c r="A1568">
        <v>1567</v>
      </c>
      <c r="B1568">
        <v>175</v>
      </c>
      <c r="C1568">
        <v>2607</v>
      </c>
      <c r="D1568" t="s">
        <v>5625</v>
      </c>
      <c r="E1568" t="s">
        <v>5626</v>
      </c>
      <c r="F1568" t="s">
        <v>49</v>
      </c>
      <c r="G1568" t="s">
        <v>5647</v>
      </c>
      <c r="H1568" t="s">
        <v>5638</v>
      </c>
      <c r="I1568" t="s">
        <v>5</v>
      </c>
      <c r="K1568" t="s">
        <v>5</v>
      </c>
      <c r="N1568" t="s">
        <v>7</v>
      </c>
      <c r="O1568" t="s">
        <v>5639</v>
      </c>
      <c r="P1568" t="s">
        <v>5640</v>
      </c>
      <c r="Q1568">
        <v>1</v>
      </c>
      <c r="T1568" t="s">
        <v>5</v>
      </c>
      <c r="U1568">
        <v>-1</v>
      </c>
      <c r="V1568">
        <v>-1</v>
      </c>
      <c r="W1568">
        <v>6.3387000000000002</v>
      </c>
      <c r="X1568" t="s">
        <v>5643</v>
      </c>
      <c r="Y1568" t="s">
        <v>5644</v>
      </c>
      <c r="Z1568">
        <v>-1</v>
      </c>
      <c r="AA1568" t="s">
        <v>11</v>
      </c>
      <c r="AC1568" t="s">
        <v>5658</v>
      </c>
      <c r="AD1568" t="s">
        <v>5659</v>
      </c>
      <c r="AE1568" s="1">
        <v>41845.952997685185</v>
      </c>
    </row>
    <row r="1569" spans="1:31" x14ac:dyDescent="0.15">
      <c r="A1569">
        <v>1568</v>
      </c>
      <c r="B1569">
        <v>175</v>
      </c>
      <c r="C1569">
        <v>2607</v>
      </c>
      <c r="D1569" t="s">
        <v>5625</v>
      </c>
      <c r="E1569" t="s">
        <v>5626</v>
      </c>
      <c r="F1569" t="s">
        <v>51</v>
      </c>
      <c r="I1569" t="s">
        <v>5</v>
      </c>
      <c r="K1569" t="s">
        <v>5</v>
      </c>
      <c r="N1569" t="s">
        <v>7</v>
      </c>
      <c r="Q1569">
        <v>0</v>
      </c>
      <c r="S1569">
        <v>-1</v>
      </c>
      <c r="T1569" t="s">
        <v>5</v>
      </c>
      <c r="U1569">
        <v>-1</v>
      </c>
      <c r="V1569">
        <v>-1</v>
      </c>
      <c r="W1569">
        <v>6.3387000000000002</v>
      </c>
      <c r="Z1569">
        <v>-1</v>
      </c>
      <c r="AA1569" t="s">
        <v>11</v>
      </c>
      <c r="AC1569" t="s">
        <v>38</v>
      </c>
      <c r="AD1569" t="s">
        <v>52</v>
      </c>
      <c r="AE1569" s="1">
        <v>41845.953009259261</v>
      </c>
    </row>
    <row r="1570" spans="1:31" x14ac:dyDescent="0.15">
      <c r="A1570">
        <v>1569</v>
      </c>
      <c r="B1570">
        <v>175</v>
      </c>
      <c r="C1570">
        <v>2607</v>
      </c>
      <c r="D1570" t="s">
        <v>5625</v>
      </c>
      <c r="E1570" t="s">
        <v>5626</v>
      </c>
      <c r="F1570" t="s">
        <v>53</v>
      </c>
      <c r="I1570" t="s">
        <v>5</v>
      </c>
      <c r="K1570" t="s">
        <v>5</v>
      </c>
      <c r="N1570" t="s">
        <v>7</v>
      </c>
      <c r="Q1570">
        <v>0</v>
      </c>
      <c r="S1570">
        <v>-1</v>
      </c>
      <c r="T1570" t="s">
        <v>5</v>
      </c>
      <c r="U1570">
        <v>-1</v>
      </c>
      <c r="V1570">
        <v>-1</v>
      </c>
      <c r="W1570">
        <v>6.3387000000000002</v>
      </c>
      <c r="Z1570">
        <v>-1</v>
      </c>
      <c r="AA1570" t="s">
        <v>11</v>
      </c>
      <c r="AC1570" t="s">
        <v>38</v>
      </c>
      <c r="AD1570" t="s">
        <v>52</v>
      </c>
      <c r="AE1570" s="1">
        <v>41845.953020833331</v>
      </c>
    </row>
    <row r="1571" spans="1:31" x14ac:dyDescent="0.15">
      <c r="A1571">
        <v>1570</v>
      </c>
      <c r="B1571">
        <v>175</v>
      </c>
      <c r="C1571">
        <v>2607</v>
      </c>
      <c r="D1571" t="s">
        <v>5625</v>
      </c>
      <c r="E1571" t="s">
        <v>5626</v>
      </c>
      <c r="F1571" t="s">
        <v>54</v>
      </c>
      <c r="I1571" t="s">
        <v>5</v>
      </c>
      <c r="K1571" t="s">
        <v>5</v>
      </c>
      <c r="N1571" t="s">
        <v>7</v>
      </c>
      <c r="Q1571">
        <v>0</v>
      </c>
      <c r="S1571">
        <v>-1</v>
      </c>
      <c r="T1571" t="s">
        <v>5</v>
      </c>
      <c r="U1571">
        <v>-1</v>
      </c>
      <c r="V1571">
        <v>-1</v>
      </c>
      <c r="W1571">
        <v>6.3387000000000002</v>
      </c>
      <c r="Z1571">
        <v>-1</v>
      </c>
      <c r="AA1571" t="s">
        <v>11</v>
      </c>
      <c r="AC1571" t="s">
        <v>38</v>
      </c>
      <c r="AD1571" t="s">
        <v>52</v>
      </c>
      <c r="AE1571" s="1">
        <v>41845.953032407408</v>
      </c>
    </row>
    <row r="1572" spans="1:31" x14ac:dyDescent="0.15">
      <c r="A1572">
        <v>1571</v>
      </c>
      <c r="B1572">
        <v>175</v>
      </c>
      <c r="C1572">
        <v>4257</v>
      </c>
      <c r="D1572" t="s">
        <v>5660</v>
      </c>
      <c r="E1572" t="s">
        <v>5661</v>
      </c>
      <c r="F1572" t="s">
        <v>2</v>
      </c>
      <c r="G1572" t="s">
        <v>5662</v>
      </c>
      <c r="H1572" t="s">
        <v>5663</v>
      </c>
      <c r="I1572" t="s">
        <v>5</v>
      </c>
      <c r="K1572" t="s">
        <v>6</v>
      </c>
      <c r="L1572" t="s">
        <v>5664</v>
      </c>
      <c r="N1572" t="s">
        <v>7</v>
      </c>
      <c r="O1572" t="s">
        <v>5665</v>
      </c>
      <c r="P1572" t="s">
        <v>5666</v>
      </c>
      <c r="Q1572">
        <v>86</v>
      </c>
      <c r="S1572">
        <v>60</v>
      </c>
      <c r="T1572" t="s">
        <v>5</v>
      </c>
      <c r="U1572">
        <v>-1</v>
      </c>
      <c r="V1572">
        <v>-1</v>
      </c>
      <c r="W1572">
        <v>6.3387000000000002</v>
      </c>
      <c r="X1572" t="s">
        <v>5667</v>
      </c>
      <c r="Y1572" t="s">
        <v>5668</v>
      </c>
      <c r="Z1572">
        <v>20271</v>
      </c>
      <c r="AA1572" t="s">
        <v>11</v>
      </c>
      <c r="AC1572" t="s">
        <v>5669</v>
      </c>
      <c r="AD1572" t="s">
        <v>5670</v>
      </c>
      <c r="AE1572" s="1">
        <v>41845.953148148146</v>
      </c>
    </row>
    <row r="1573" spans="1:31" x14ac:dyDescent="0.15">
      <c r="A1573">
        <v>1572</v>
      </c>
      <c r="B1573">
        <v>175</v>
      </c>
      <c r="C1573">
        <v>4257</v>
      </c>
      <c r="D1573" t="s">
        <v>5660</v>
      </c>
      <c r="E1573" t="s">
        <v>5661</v>
      </c>
      <c r="F1573" t="s">
        <v>14</v>
      </c>
      <c r="G1573" t="s">
        <v>5671</v>
      </c>
      <c r="H1573" t="s">
        <v>5672</v>
      </c>
      <c r="I1573" t="s">
        <v>5</v>
      </c>
      <c r="K1573" t="s">
        <v>17</v>
      </c>
      <c r="L1573" t="s">
        <v>5673</v>
      </c>
      <c r="N1573" t="s">
        <v>7</v>
      </c>
      <c r="O1573">
        <f>1-252-328-6071</f>
        <v>-6650</v>
      </c>
      <c r="P1573" t="s">
        <v>5674</v>
      </c>
      <c r="Q1573">
        <v>79</v>
      </c>
      <c r="S1573">
        <v>-1</v>
      </c>
      <c r="T1573" t="s">
        <v>5</v>
      </c>
      <c r="U1573">
        <v>-1</v>
      </c>
      <c r="V1573">
        <v>-1</v>
      </c>
      <c r="W1573">
        <v>6.3387000000000002</v>
      </c>
      <c r="X1573" t="s">
        <v>5667</v>
      </c>
      <c r="Y1573">
        <f>1-252-328-6012</f>
        <v>-6591</v>
      </c>
      <c r="Z1573">
        <v>18817</v>
      </c>
      <c r="AA1573" t="s">
        <v>11</v>
      </c>
      <c r="AC1573" t="s">
        <v>5675</v>
      </c>
      <c r="AD1573" t="s">
        <v>5676</v>
      </c>
      <c r="AE1573" s="1">
        <v>41845.953182870369</v>
      </c>
    </row>
    <row r="1574" spans="1:31" x14ac:dyDescent="0.15">
      <c r="A1574">
        <v>1573</v>
      </c>
      <c r="B1574">
        <v>175</v>
      </c>
      <c r="C1574">
        <v>4257</v>
      </c>
      <c r="D1574" t="s">
        <v>5660</v>
      </c>
      <c r="E1574" t="s">
        <v>5661</v>
      </c>
      <c r="F1574" t="s">
        <v>24</v>
      </c>
      <c r="G1574" t="s">
        <v>5671</v>
      </c>
      <c r="H1574" t="s">
        <v>5672</v>
      </c>
      <c r="I1574" t="s">
        <v>5</v>
      </c>
      <c r="K1574" t="s">
        <v>17</v>
      </c>
      <c r="L1574" t="s">
        <v>5673</v>
      </c>
      <c r="N1574" t="s">
        <v>7</v>
      </c>
      <c r="O1574">
        <f>1-252-328-6071</f>
        <v>-6650</v>
      </c>
      <c r="P1574" t="s">
        <v>5674</v>
      </c>
      <c r="Q1574">
        <v>22</v>
      </c>
      <c r="S1574">
        <v>-1</v>
      </c>
      <c r="T1574" t="s">
        <v>5</v>
      </c>
      <c r="U1574">
        <v>-1</v>
      </c>
      <c r="V1574">
        <v>-1</v>
      </c>
      <c r="W1574">
        <v>6.3387000000000002</v>
      </c>
      <c r="X1574" t="s">
        <v>5667</v>
      </c>
      <c r="Y1574">
        <f>1-252-328-6012</f>
        <v>-6591</v>
      </c>
      <c r="Z1574">
        <v>18817</v>
      </c>
      <c r="AA1574" t="s">
        <v>11</v>
      </c>
      <c r="AC1574" t="s">
        <v>5677</v>
      </c>
      <c r="AD1574" t="s">
        <v>5678</v>
      </c>
      <c r="AE1574" s="1">
        <v>41845.953217592592</v>
      </c>
    </row>
    <row r="1575" spans="1:31" x14ac:dyDescent="0.15">
      <c r="A1575">
        <v>1574</v>
      </c>
      <c r="B1575">
        <v>175</v>
      </c>
      <c r="C1575">
        <v>4257</v>
      </c>
      <c r="D1575" t="s">
        <v>5660</v>
      </c>
      <c r="E1575" t="s">
        <v>5661</v>
      </c>
      <c r="F1575" t="s">
        <v>27</v>
      </c>
      <c r="I1575" t="s">
        <v>5</v>
      </c>
      <c r="K1575" t="s">
        <v>5</v>
      </c>
      <c r="M1575" t="s">
        <v>5</v>
      </c>
      <c r="N1575" t="s">
        <v>7</v>
      </c>
      <c r="Q1575">
        <v>0</v>
      </c>
      <c r="S1575">
        <v>-1</v>
      </c>
      <c r="T1575" t="s">
        <v>5</v>
      </c>
      <c r="U1575">
        <v>-1</v>
      </c>
      <c r="V1575">
        <v>-1</v>
      </c>
      <c r="W1575">
        <v>6.3387000000000002</v>
      </c>
      <c r="Z1575">
        <v>-1</v>
      </c>
      <c r="AA1575" t="s">
        <v>11</v>
      </c>
      <c r="AC1575" t="s">
        <v>38</v>
      </c>
      <c r="AD1575" t="s">
        <v>531</v>
      </c>
      <c r="AE1575" s="1">
        <v>41845.953263888892</v>
      </c>
    </row>
    <row r="1576" spans="1:31" x14ac:dyDescent="0.15">
      <c r="A1576">
        <v>1575</v>
      </c>
      <c r="B1576">
        <v>175</v>
      </c>
      <c r="C1576">
        <v>4257</v>
      </c>
      <c r="D1576" t="s">
        <v>5660</v>
      </c>
      <c r="E1576" t="s">
        <v>5661</v>
      </c>
      <c r="F1576" t="s">
        <v>36</v>
      </c>
      <c r="I1576" t="s">
        <v>5</v>
      </c>
      <c r="K1576" t="s">
        <v>5</v>
      </c>
      <c r="N1576" t="s">
        <v>7</v>
      </c>
      <c r="Q1576">
        <v>0</v>
      </c>
      <c r="S1576">
        <v>-1</v>
      </c>
      <c r="T1576" t="s">
        <v>5</v>
      </c>
      <c r="U1576">
        <v>-1</v>
      </c>
      <c r="V1576">
        <v>-1</v>
      </c>
      <c r="W1576">
        <v>6.3387000000000002</v>
      </c>
      <c r="Z1576">
        <v>-1</v>
      </c>
      <c r="AA1576" t="s">
        <v>11</v>
      </c>
      <c r="AC1576" t="s">
        <v>38</v>
      </c>
      <c r="AD1576" t="s">
        <v>52</v>
      </c>
      <c r="AE1576" s="1">
        <v>41845.953275462962</v>
      </c>
    </row>
    <row r="1577" spans="1:31" x14ac:dyDescent="0.15">
      <c r="A1577">
        <v>1576</v>
      </c>
      <c r="B1577">
        <v>175</v>
      </c>
      <c r="C1577">
        <v>4257</v>
      </c>
      <c r="D1577" t="s">
        <v>5660</v>
      </c>
      <c r="E1577" t="s">
        <v>5661</v>
      </c>
      <c r="F1577" t="s">
        <v>40</v>
      </c>
      <c r="G1577" t="s">
        <v>5679</v>
      </c>
      <c r="H1577" t="s">
        <v>5680</v>
      </c>
      <c r="I1577" t="s">
        <v>5</v>
      </c>
      <c r="K1577" t="s">
        <v>5</v>
      </c>
      <c r="N1577" t="s">
        <v>7</v>
      </c>
      <c r="O1577" t="s">
        <v>5681</v>
      </c>
      <c r="P1577" t="s">
        <v>5682</v>
      </c>
      <c r="Q1577">
        <v>1</v>
      </c>
      <c r="R1577" t="s">
        <v>5683</v>
      </c>
      <c r="S1577">
        <v>50</v>
      </c>
      <c r="T1577" t="s">
        <v>5</v>
      </c>
      <c r="U1577">
        <v>-1</v>
      </c>
      <c r="V1577">
        <v>-1</v>
      </c>
      <c r="W1577">
        <v>6.3387000000000002</v>
      </c>
      <c r="Y1577" t="s">
        <v>5684</v>
      </c>
      <c r="Z1577">
        <v>500</v>
      </c>
      <c r="AA1577" t="s">
        <v>11</v>
      </c>
      <c r="AC1577" t="s">
        <v>5685</v>
      </c>
      <c r="AD1577" t="s">
        <v>5686</v>
      </c>
      <c r="AE1577" s="1">
        <v>41845.953287037039</v>
      </c>
    </row>
    <row r="1578" spans="1:31" x14ac:dyDescent="0.15">
      <c r="A1578">
        <v>1577</v>
      </c>
      <c r="B1578">
        <v>175</v>
      </c>
      <c r="C1578">
        <v>4257</v>
      </c>
      <c r="D1578" t="s">
        <v>5660</v>
      </c>
      <c r="E1578" t="s">
        <v>5661</v>
      </c>
      <c r="F1578" t="s">
        <v>49</v>
      </c>
      <c r="G1578" t="s">
        <v>5671</v>
      </c>
      <c r="H1578" t="s">
        <v>5672</v>
      </c>
      <c r="I1578" t="s">
        <v>5</v>
      </c>
      <c r="K1578" t="s">
        <v>5</v>
      </c>
      <c r="N1578" t="s">
        <v>7</v>
      </c>
      <c r="O1578">
        <f>1-252-328-6071</f>
        <v>-6650</v>
      </c>
      <c r="P1578" t="s">
        <v>5674</v>
      </c>
      <c r="Q1578">
        <v>62</v>
      </c>
      <c r="T1578" t="s">
        <v>5</v>
      </c>
      <c r="U1578">
        <v>-1</v>
      </c>
      <c r="V1578">
        <v>-1</v>
      </c>
      <c r="W1578">
        <v>6.3387000000000002</v>
      </c>
      <c r="X1578" t="s">
        <v>5667</v>
      </c>
      <c r="Y1578">
        <f>1-252-328-6012</f>
        <v>-6591</v>
      </c>
      <c r="Z1578">
        <v>18817</v>
      </c>
      <c r="AA1578" t="s">
        <v>11</v>
      </c>
      <c r="AC1578" t="s">
        <v>5687</v>
      </c>
      <c r="AD1578" t="s">
        <v>5688</v>
      </c>
      <c r="AE1578" s="1">
        <v>41845.953333333331</v>
      </c>
    </row>
    <row r="1579" spans="1:31" x14ac:dyDescent="0.15">
      <c r="A1579">
        <v>1578</v>
      </c>
      <c r="B1579">
        <v>175</v>
      </c>
      <c r="C1579">
        <v>4257</v>
      </c>
      <c r="D1579" t="s">
        <v>5660</v>
      </c>
      <c r="E1579" t="s">
        <v>5661</v>
      </c>
      <c r="F1579" t="s">
        <v>51</v>
      </c>
      <c r="I1579" t="s">
        <v>5</v>
      </c>
      <c r="K1579" t="s">
        <v>5</v>
      </c>
      <c r="N1579" t="s">
        <v>7</v>
      </c>
      <c r="Q1579">
        <v>0</v>
      </c>
      <c r="S1579">
        <v>-1</v>
      </c>
      <c r="T1579" t="s">
        <v>5</v>
      </c>
      <c r="U1579">
        <v>-1</v>
      </c>
      <c r="V1579">
        <v>-1</v>
      </c>
      <c r="W1579">
        <v>6.3387000000000002</v>
      </c>
      <c r="Z1579">
        <v>-1</v>
      </c>
      <c r="AA1579" t="s">
        <v>11</v>
      </c>
      <c r="AC1579" t="s">
        <v>38</v>
      </c>
      <c r="AD1579" t="s">
        <v>52</v>
      </c>
      <c r="AE1579" s="1">
        <v>41845.953344907408</v>
      </c>
    </row>
    <row r="1580" spans="1:31" x14ac:dyDescent="0.15">
      <c r="A1580">
        <v>1579</v>
      </c>
      <c r="B1580">
        <v>175</v>
      </c>
      <c r="C1580">
        <v>4257</v>
      </c>
      <c r="D1580" t="s">
        <v>5660</v>
      </c>
      <c r="E1580" t="s">
        <v>5661</v>
      </c>
      <c r="F1580" t="s">
        <v>53</v>
      </c>
      <c r="I1580" t="s">
        <v>5</v>
      </c>
      <c r="K1580" t="s">
        <v>5</v>
      </c>
      <c r="N1580" t="s">
        <v>7</v>
      </c>
      <c r="Q1580">
        <v>0</v>
      </c>
      <c r="S1580">
        <v>-1</v>
      </c>
      <c r="T1580" t="s">
        <v>5</v>
      </c>
      <c r="U1580">
        <v>-1</v>
      </c>
      <c r="V1580">
        <v>-1</v>
      </c>
      <c r="W1580">
        <v>6.3387000000000002</v>
      </c>
      <c r="Z1580">
        <v>-1</v>
      </c>
      <c r="AA1580" t="s">
        <v>11</v>
      </c>
      <c r="AC1580" t="s">
        <v>38</v>
      </c>
      <c r="AD1580" t="s">
        <v>52</v>
      </c>
      <c r="AE1580" s="1">
        <v>41845.953356481485</v>
      </c>
    </row>
    <row r="1581" spans="1:31" x14ac:dyDescent="0.15">
      <c r="A1581">
        <v>1580</v>
      </c>
      <c r="B1581">
        <v>175</v>
      </c>
      <c r="C1581">
        <v>4257</v>
      </c>
      <c r="D1581" t="s">
        <v>5660</v>
      </c>
      <c r="E1581" t="s">
        <v>5661</v>
      </c>
      <c r="F1581" t="s">
        <v>54</v>
      </c>
      <c r="I1581" t="s">
        <v>5</v>
      </c>
      <c r="K1581" t="s">
        <v>5</v>
      </c>
      <c r="N1581" t="s">
        <v>7</v>
      </c>
      <c r="Q1581">
        <v>0</v>
      </c>
      <c r="S1581">
        <v>-1</v>
      </c>
      <c r="T1581" t="s">
        <v>5</v>
      </c>
      <c r="U1581">
        <v>-1</v>
      </c>
      <c r="V1581">
        <v>-1</v>
      </c>
      <c r="W1581">
        <v>6.3387000000000002</v>
      </c>
      <c r="Z1581">
        <v>-1</v>
      </c>
      <c r="AA1581" t="s">
        <v>11</v>
      </c>
      <c r="AC1581" t="s">
        <v>38</v>
      </c>
      <c r="AD1581" t="s">
        <v>52</v>
      </c>
      <c r="AE1581" s="1">
        <v>41845.953368055554</v>
      </c>
    </row>
    <row r="1582" spans="1:31" x14ac:dyDescent="0.15">
      <c r="A1582">
        <v>1581</v>
      </c>
      <c r="B1582">
        <v>175</v>
      </c>
      <c r="C1582">
        <v>1064</v>
      </c>
      <c r="D1582" t="s">
        <v>5689</v>
      </c>
      <c r="E1582" t="s">
        <v>5690</v>
      </c>
      <c r="F1582" t="s">
        <v>2</v>
      </c>
      <c r="G1582" t="s">
        <v>5691</v>
      </c>
      <c r="H1582" t="s">
        <v>1418</v>
      </c>
      <c r="I1582" t="s">
        <v>5</v>
      </c>
      <c r="K1582" t="s">
        <v>6</v>
      </c>
      <c r="L1582" t="s">
        <v>5692</v>
      </c>
      <c r="N1582" t="s">
        <v>7</v>
      </c>
      <c r="O1582" t="s">
        <v>5693</v>
      </c>
      <c r="P1582" t="s">
        <v>5694</v>
      </c>
      <c r="Q1582">
        <v>103</v>
      </c>
      <c r="R1582" t="s">
        <v>5695</v>
      </c>
      <c r="S1582">
        <v>60</v>
      </c>
      <c r="T1582" t="s">
        <v>5</v>
      </c>
      <c r="U1582">
        <v>-1</v>
      </c>
      <c r="V1582">
        <v>-1</v>
      </c>
      <c r="W1582">
        <v>6.3387000000000002</v>
      </c>
      <c r="X1582" t="s">
        <v>5696</v>
      </c>
      <c r="Y1582" t="s">
        <v>5697</v>
      </c>
      <c r="Z1582">
        <v>39744</v>
      </c>
      <c r="AA1582" t="s">
        <v>11</v>
      </c>
      <c r="AC1582" t="s">
        <v>5698</v>
      </c>
      <c r="AD1582" t="s">
        <v>5699</v>
      </c>
      <c r="AE1582" s="1">
        <v>41845.953553240739</v>
      </c>
    </row>
    <row r="1583" spans="1:31" x14ac:dyDescent="0.15">
      <c r="A1583">
        <v>1582</v>
      </c>
      <c r="B1583">
        <v>175</v>
      </c>
      <c r="C1583">
        <v>1064</v>
      </c>
      <c r="D1583" t="s">
        <v>5689</v>
      </c>
      <c r="E1583" t="s">
        <v>5690</v>
      </c>
      <c r="F1583" t="s">
        <v>14</v>
      </c>
      <c r="G1583" t="s">
        <v>5700</v>
      </c>
      <c r="H1583" t="s">
        <v>5701</v>
      </c>
      <c r="I1583" t="s">
        <v>5</v>
      </c>
      <c r="K1583" t="s">
        <v>17</v>
      </c>
      <c r="L1583" t="s">
        <v>5702</v>
      </c>
      <c r="N1583" t="s">
        <v>7</v>
      </c>
      <c r="O1583" t="s">
        <v>5703</v>
      </c>
      <c r="P1583" t="s">
        <v>5704</v>
      </c>
      <c r="Q1583">
        <v>113</v>
      </c>
      <c r="R1583" t="s">
        <v>5705</v>
      </c>
      <c r="S1583">
        <v>65</v>
      </c>
      <c r="T1583" t="s">
        <v>4351</v>
      </c>
      <c r="U1583">
        <v>2000</v>
      </c>
      <c r="V1583">
        <v>-1</v>
      </c>
      <c r="W1583">
        <v>6.3387000000000002</v>
      </c>
      <c r="X1583" t="s">
        <v>5706</v>
      </c>
      <c r="Y1583" t="s">
        <v>5707</v>
      </c>
      <c r="Z1583">
        <v>39744</v>
      </c>
      <c r="AA1583" t="s">
        <v>11</v>
      </c>
      <c r="AC1583" t="s">
        <v>5708</v>
      </c>
      <c r="AD1583" t="s">
        <v>5709</v>
      </c>
      <c r="AE1583" s="1">
        <v>41845.953599537039</v>
      </c>
    </row>
    <row r="1584" spans="1:31" x14ac:dyDescent="0.15">
      <c r="A1584">
        <v>1583</v>
      </c>
      <c r="B1584">
        <v>175</v>
      </c>
      <c r="C1584">
        <v>1064</v>
      </c>
      <c r="D1584" t="s">
        <v>5689</v>
      </c>
      <c r="E1584" t="s">
        <v>5690</v>
      </c>
      <c r="F1584" t="s">
        <v>24</v>
      </c>
      <c r="G1584" t="s">
        <v>5700</v>
      </c>
      <c r="H1584" t="s">
        <v>5701</v>
      </c>
      <c r="I1584" t="s">
        <v>5</v>
      </c>
      <c r="K1584" t="s">
        <v>17</v>
      </c>
      <c r="L1584" t="s">
        <v>5702</v>
      </c>
      <c r="N1584" t="s">
        <v>7</v>
      </c>
      <c r="O1584" t="s">
        <v>5703</v>
      </c>
      <c r="P1584" t="s">
        <v>5704</v>
      </c>
      <c r="Q1584">
        <v>26</v>
      </c>
      <c r="R1584" t="s">
        <v>5705</v>
      </c>
      <c r="S1584">
        <v>65</v>
      </c>
      <c r="T1584" t="s">
        <v>4351</v>
      </c>
      <c r="U1584">
        <v>2000</v>
      </c>
      <c r="V1584">
        <v>-1</v>
      </c>
      <c r="W1584">
        <v>6.3387000000000002</v>
      </c>
      <c r="X1584" t="s">
        <v>5706</v>
      </c>
      <c r="Y1584" t="s">
        <v>5707</v>
      </c>
      <c r="Z1584">
        <v>39744</v>
      </c>
      <c r="AA1584" t="s">
        <v>11</v>
      </c>
      <c r="AC1584" t="s">
        <v>5710</v>
      </c>
      <c r="AD1584" t="s">
        <v>5711</v>
      </c>
      <c r="AE1584" s="1">
        <v>41845.953634259262</v>
      </c>
    </row>
    <row r="1585" spans="1:31" x14ac:dyDescent="0.15">
      <c r="A1585">
        <v>1584</v>
      </c>
      <c r="B1585">
        <v>175</v>
      </c>
      <c r="C1585">
        <v>1064</v>
      </c>
      <c r="D1585" t="s">
        <v>5689</v>
      </c>
      <c r="E1585" t="s">
        <v>5690</v>
      </c>
      <c r="F1585" t="s">
        <v>27</v>
      </c>
      <c r="G1585" t="s">
        <v>5700</v>
      </c>
      <c r="I1585" t="s">
        <v>5</v>
      </c>
      <c r="K1585" t="s">
        <v>17</v>
      </c>
      <c r="L1585" t="s">
        <v>5712</v>
      </c>
      <c r="M1585" t="s">
        <v>2154</v>
      </c>
      <c r="N1585" t="s">
        <v>7</v>
      </c>
      <c r="O1585" t="s">
        <v>5703</v>
      </c>
      <c r="P1585" t="s">
        <v>5713</v>
      </c>
      <c r="Q1585">
        <v>1</v>
      </c>
      <c r="R1585" t="s">
        <v>5714</v>
      </c>
      <c r="S1585">
        <v>-1</v>
      </c>
      <c r="T1585" t="s">
        <v>5715</v>
      </c>
      <c r="U1585">
        <v>-1</v>
      </c>
      <c r="V1585">
        <v>-1</v>
      </c>
      <c r="W1585">
        <v>6.3387000000000002</v>
      </c>
      <c r="Y1585" t="s">
        <v>5707</v>
      </c>
      <c r="Z1585">
        <v>88320</v>
      </c>
      <c r="AA1585" t="s">
        <v>11</v>
      </c>
      <c r="AB1585" t="s">
        <v>5716</v>
      </c>
      <c r="AC1585" t="s">
        <v>5717</v>
      </c>
      <c r="AD1585" t="s">
        <v>5718</v>
      </c>
      <c r="AE1585" s="1">
        <v>41845.953645833331</v>
      </c>
    </row>
    <row r="1586" spans="1:31" x14ac:dyDescent="0.15">
      <c r="A1586">
        <v>1585</v>
      </c>
      <c r="B1586">
        <v>175</v>
      </c>
      <c r="C1586">
        <v>1064</v>
      </c>
      <c r="D1586" t="s">
        <v>5689</v>
      </c>
      <c r="E1586" t="s">
        <v>5690</v>
      </c>
      <c r="F1586" t="s">
        <v>36</v>
      </c>
      <c r="G1586" t="s">
        <v>5691</v>
      </c>
      <c r="H1586" t="s">
        <v>1418</v>
      </c>
      <c r="I1586" t="s">
        <v>5</v>
      </c>
      <c r="K1586" t="s">
        <v>6</v>
      </c>
      <c r="L1586" t="s">
        <v>5692</v>
      </c>
      <c r="N1586" t="s">
        <v>7</v>
      </c>
      <c r="O1586" t="s">
        <v>5693</v>
      </c>
      <c r="P1586" t="s">
        <v>5694</v>
      </c>
      <c r="Q1586">
        <v>8</v>
      </c>
      <c r="R1586" t="s">
        <v>5719</v>
      </c>
      <c r="S1586">
        <v>60</v>
      </c>
      <c r="T1586" t="s">
        <v>5</v>
      </c>
      <c r="U1586">
        <v>-1</v>
      </c>
      <c r="V1586">
        <v>-1</v>
      </c>
      <c r="W1586">
        <v>6.3387000000000002</v>
      </c>
      <c r="X1586" t="s">
        <v>5696</v>
      </c>
      <c r="Y1586" t="s">
        <v>5697</v>
      </c>
      <c r="Z1586">
        <v>39744</v>
      </c>
      <c r="AA1586" t="s">
        <v>11</v>
      </c>
      <c r="AC1586" t="s">
        <v>5720</v>
      </c>
      <c r="AD1586" t="s">
        <v>5721</v>
      </c>
      <c r="AE1586" s="1">
        <v>41845.953668981485</v>
      </c>
    </row>
    <row r="1587" spans="1:31" x14ac:dyDescent="0.15">
      <c r="A1587">
        <v>1586</v>
      </c>
      <c r="B1587">
        <v>175</v>
      </c>
      <c r="C1587">
        <v>1064</v>
      </c>
      <c r="D1587" t="s">
        <v>5689</v>
      </c>
      <c r="E1587" t="s">
        <v>5690</v>
      </c>
      <c r="F1587" t="s">
        <v>40</v>
      </c>
      <c r="G1587" t="s">
        <v>5722</v>
      </c>
      <c r="H1587" t="s">
        <v>5723</v>
      </c>
      <c r="I1587" t="s">
        <v>5</v>
      </c>
      <c r="K1587" t="s">
        <v>5</v>
      </c>
      <c r="N1587" t="s">
        <v>7</v>
      </c>
      <c r="O1587" t="s">
        <v>5724</v>
      </c>
      <c r="P1587" t="s">
        <v>5725</v>
      </c>
      <c r="Q1587">
        <v>1</v>
      </c>
      <c r="R1587" t="s">
        <v>5726</v>
      </c>
      <c r="S1587">
        <v>110</v>
      </c>
      <c r="T1587" t="s">
        <v>5</v>
      </c>
      <c r="U1587">
        <v>-1</v>
      </c>
      <c r="V1587">
        <v>-1</v>
      </c>
      <c r="W1587">
        <v>6.3387000000000002</v>
      </c>
      <c r="Y1587" t="s">
        <v>5727</v>
      </c>
      <c r="Z1587">
        <v>389</v>
      </c>
      <c r="AA1587" t="s">
        <v>11</v>
      </c>
      <c r="AC1587" t="s">
        <v>5728</v>
      </c>
      <c r="AD1587" t="s">
        <v>5729</v>
      </c>
      <c r="AE1587" s="1">
        <v>41845.953692129631</v>
      </c>
    </row>
    <row r="1588" spans="1:31" x14ac:dyDescent="0.15">
      <c r="A1588">
        <v>1587</v>
      </c>
      <c r="B1588">
        <v>175</v>
      </c>
      <c r="C1588">
        <v>1064</v>
      </c>
      <c r="D1588" t="s">
        <v>5689</v>
      </c>
      <c r="E1588" t="s">
        <v>5690</v>
      </c>
      <c r="F1588" t="s">
        <v>49</v>
      </c>
      <c r="G1588" t="s">
        <v>5700</v>
      </c>
      <c r="H1588" t="s">
        <v>5701</v>
      </c>
      <c r="I1588" t="s">
        <v>5</v>
      </c>
      <c r="K1588" t="s">
        <v>5</v>
      </c>
      <c r="N1588" t="s">
        <v>7</v>
      </c>
      <c r="O1588" t="s">
        <v>5703</v>
      </c>
      <c r="P1588" t="s">
        <v>5704</v>
      </c>
      <c r="Q1588">
        <v>58</v>
      </c>
      <c r="T1588" t="s">
        <v>5</v>
      </c>
      <c r="U1588">
        <v>-1</v>
      </c>
      <c r="V1588">
        <v>-1</v>
      </c>
      <c r="W1588">
        <v>6.3387000000000002</v>
      </c>
      <c r="X1588" t="s">
        <v>5706</v>
      </c>
      <c r="Y1588" t="s">
        <v>5707</v>
      </c>
      <c r="Z1588">
        <v>39744</v>
      </c>
      <c r="AA1588" t="s">
        <v>11</v>
      </c>
      <c r="AC1588" t="s">
        <v>5730</v>
      </c>
      <c r="AD1588" t="s">
        <v>5731</v>
      </c>
      <c r="AE1588" s="1">
        <v>41845.953738425924</v>
      </c>
    </row>
    <row r="1589" spans="1:31" x14ac:dyDescent="0.15">
      <c r="A1589">
        <v>1588</v>
      </c>
      <c r="B1589">
        <v>175</v>
      </c>
      <c r="C1589">
        <v>1064</v>
      </c>
      <c r="D1589" t="s">
        <v>5689</v>
      </c>
      <c r="E1589" t="s">
        <v>5690</v>
      </c>
      <c r="F1589" t="s">
        <v>51</v>
      </c>
      <c r="I1589" t="s">
        <v>5</v>
      </c>
      <c r="K1589" t="s">
        <v>5</v>
      </c>
      <c r="N1589" t="s">
        <v>7</v>
      </c>
      <c r="Q1589">
        <v>0</v>
      </c>
      <c r="S1589">
        <v>-1</v>
      </c>
      <c r="T1589" t="s">
        <v>5</v>
      </c>
      <c r="U1589">
        <v>-1</v>
      </c>
      <c r="V1589">
        <v>-1</v>
      </c>
      <c r="W1589">
        <v>6.3387000000000002</v>
      </c>
      <c r="Z1589">
        <v>-1</v>
      </c>
      <c r="AA1589" t="s">
        <v>11</v>
      </c>
      <c r="AC1589" t="s">
        <v>38</v>
      </c>
      <c r="AD1589" t="s">
        <v>52</v>
      </c>
      <c r="AE1589" s="1">
        <v>41845.953750000001</v>
      </c>
    </row>
    <row r="1590" spans="1:31" x14ac:dyDescent="0.15">
      <c r="A1590">
        <v>1589</v>
      </c>
      <c r="B1590">
        <v>175</v>
      </c>
      <c r="C1590">
        <v>1064</v>
      </c>
      <c r="D1590" t="s">
        <v>5689</v>
      </c>
      <c r="E1590" t="s">
        <v>5690</v>
      </c>
      <c r="F1590" t="s">
        <v>53</v>
      </c>
      <c r="I1590" t="s">
        <v>5</v>
      </c>
      <c r="K1590" t="s">
        <v>5</v>
      </c>
      <c r="N1590" t="s">
        <v>7</v>
      </c>
      <c r="Q1590">
        <v>0</v>
      </c>
      <c r="S1590">
        <v>-1</v>
      </c>
      <c r="T1590" t="s">
        <v>5</v>
      </c>
      <c r="U1590">
        <v>-1</v>
      </c>
      <c r="V1590">
        <v>-1</v>
      </c>
      <c r="W1590">
        <v>6.3387000000000002</v>
      </c>
      <c r="Z1590">
        <v>-1</v>
      </c>
      <c r="AA1590" t="s">
        <v>11</v>
      </c>
      <c r="AC1590" t="s">
        <v>38</v>
      </c>
      <c r="AD1590" t="s">
        <v>52</v>
      </c>
      <c r="AE1590" s="1">
        <v>41845.953750000001</v>
      </c>
    </row>
    <row r="1591" spans="1:31" x14ac:dyDescent="0.15">
      <c r="A1591">
        <v>1590</v>
      </c>
      <c r="B1591">
        <v>175</v>
      </c>
      <c r="C1591">
        <v>1064</v>
      </c>
      <c r="D1591" t="s">
        <v>5689</v>
      </c>
      <c r="E1591" t="s">
        <v>5690</v>
      </c>
      <c r="F1591" t="s">
        <v>54</v>
      </c>
      <c r="I1591" t="s">
        <v>5</v>
      </c>
      <c r="K1591" t="s">
        <v>5</v>
      </c>
      <c r="N1591" t="s">
        <v>7</v>
      </c>
      <c r="Q1591">
        <v>0</v>
      </c>
      <c r="S1591">
        <v>-1</v>
      </c>
      <c r="T1591" t="s">
        <v>5</v>
      </c>
      <c r="U1591">
        <v>-1</v>
      </c>
      <c r="V1591">
        <v>-1</v>
      </c>
      <c r="W1591">
        <v>6.3387000000000002</v>
      </c>
      <c r="Z1591">
        <v>-1</v>
      </c>
      <c r="AA1591" t="s">
        <v>11</v>
      </c>
      <c r="AC1591" t="s">
        <v>38</v>
      </c>
      <c r="AD1591" t="s">
        <v>52</v>
      </c>
      <c r="AE1591" s="1">
        <v>41845.953773148147</v>
      </c>
    </row>
    <row r="1592" spans="1:31" x14ac:dyDescent="0.15">
      <c r="A1592">
        <v>1591</v>
      </c>
      <c r="B1592">
        <v>175</v>
      </c>
      <c r="C1592">
        <v>4123</v>
      </c>
      <c r="D1592" t="s">
        <v>5732</v>
      </c>
      <c r="E1592" t="s">
        <v>5733</v>
      </c>
      <c r="F1592" t="s">
        <v>2</v>
      </c>
      <c r="G1592" t="s">
        <v>5734</v>
      </c>
      <c r="H1592" t="s">
        <v>5735</v>
      </c>
      <c r="I1592" t="s">
        <v>5</v>
      </c>
      <c r="K1592" t="s">
        <v>6</v>
      </c>
      <c r="L1592" t="s">
        <v>5736</v>
      </c>
      <c r="N1592" t="s">
        <v>7</v>
      </c>
      <c r="P1592" t="s">
        <v>5737</v>
      </c>
      <c r="Q1592">
        <v>136</v>
      </c>
      <c r="R1592" t="s">
        <v>5738</v>
      </c>
      <c r="S1592">
        <v>-1</v>
      </c>
      <c r="T1592" t="s">
        <v>5</v>
      </c>
      <c r="U1592">
        <v>-1</v>
      </c>
      <c r="V1592">
        <v>-1</v>
      </c>
      <c r="W1592">
        <v>6.3387000000000002</v>
      </c>
      <c r="X1592" t="s">
        <v>5739</v>
      </c>
      <c r="Y1592" t="s">
        <v>5740</v>
      </c>
      <c r="Z1592">
        <v>16190</v>
      </c>
      <c r="AA1592" t="s">
        <v>11</v>
      </c>
      <c r="AC1592" t="s">
        <v>5741</v>
      </c>
      <c r="AD1592" t="s">
        <v>5742</v>
      </c>
      <c r="AE1592" s="1">
        <v>41845.953877314816</v>
      </c>
    </row>
    <row r="1593" spans="1:31" x14ac:dyDescent="0.15">
      <c r="A1593">
        <v>1592</v>
      </c>
      <c r="B1593">
        <v>175</v>
      </c>
      <c r="C1593">
        <v>4123</v>
      </c>
      <c r="D1593" t="s">
        <v>5732</v>
      </c>
      <c r="E1593" t="s">
        <v>5733</v>
      </c>
      <c r="F1593" t="s">
        <v>14</v>
      </c>
      <c r="G1593" t="s">
        <v>5743</v>
      </c>
      <c r="H1593" t="s">
        <v>5744</v>
      </c>
      <c r="I1593" t="s">
        <v>5</v>
      </c>
      <c r="K1593" t="s">
        <v>17</v>
      </c>
      <c r="L1593" t="s">
        <v>5745</v>
      </c>
      <c r="N1593" t="s">
        <v>7</v>
      </c>
      <c r="O1593" t="s">
        <v>5746</v>
      </c>
      <c r="P1593" t="s">
        <v>5747</v>
      </c>
      <c r="Q1593">
        <v>56</v>
      </c>
      <c r="R1593" t="s">
        <v>5748</v>
      </c>
      <c r="S1593">
        <v>-1</v>
      </c>
      <c r="T1593" t="s">
        <v>5749</v>
      </c>
      <c r="U1593">
        <v>-1</v>
      </c>
      <c r="V1593">
        <v>-1</v>
      </c>
      <c r="W1593">
        <v>6.3387000000000002</v>
      </c>
      <c r="X1593" t="s">
        <v>5739</v>
      </c>
      <c r="Y1593" t="s">
        <v>5750</v>
      </c>
      <c r="Z1593">
        <v>18350</v>
      </c>
      <c r="AA1593" t="s">
        <v>11</v>
      </c>
      <c r="AC1593" t="s">
        <v>5751</v>
      </c>
      <c r="AD1593" t="s">
        <v>5752</v>
      </c>
      <c r="AE1593" s="1">
        <v>41845.953923611109</v>
      </c>
    </row>
    <row r="1594" spans="1:31" x14ac:dyDescent="0.15">
      <c r="A1594">
        <v>1593</v>
      </c>
      <c r="B1594">
        <v>175</v>
      </c>
      <c r="C1594">
        <v>4123</v>
      </c>
      <c r="D1594" t="s">
        <v>5732</v>
      </c>
      <c r="E1594" t="s">
        <v>5733</v>
      </c>
      <c r="F1594" t="s">
        <v>24</v>
      </c>
      <c r="G1594" t="s">
        <v>5743</v>
      </c>
      <c r="H1594" t="s">
        <v>5744</v>
      </c>
      <c r="I1594" t="s">
        <v>5</v>
      </c>
      <c r="K1594" t="s">
        <v>375</v>
      </c>
      <c r="L1594" t="s">
        <v>5745</v>
      </c>
      <c r="N1594" t="s">
        <v>7</v>
      </c>
      <c r="O1594" t="s">
        <v>5746</v>
      </c>
      <c r="P1594" t="s">
        <v>5747</v>
      </c>
      <c r="Q1594">
        <v>28</v>
      </c>
      <c r="R1594" t="s">
        <v>5753</v>
      </c>
      <c r="S1594">
        <v>-1</v>
      </c>
      <c r="T1594" t="s">
        <v>5749</v>
      </c>
      <c r="U1594">
        <v>-1</v>
      </c>
      <c r="V1594">
        <v>-1</v>
      </c>
      <c r="W1594">
        <v>6.3387000000000002</v>
      </c>
      <c r="X1594" t="s">
        <v>5739</v>
      </c>
      <c r="Y1594" t="s">
        <v>5750</v>
      </c>
      <c r="Z1594">
        <v>18350</v>
      </c>
      <c r="AA1594" t="s">
        <v>11</v>
      </c>
      <c r="AC1594" t="s">
        <v>5754</v>
      </c>
      <c r="AD1594" t="s">
        <v>5755</v>
      </c>
      <c r="AE1594" s="1">
        <v>41845.953969907408</v>
      </c>
    </row>
    <row r="1595" spans="1:31" x14ac:dyDescent="0.15">
      <c r="A1595">
        <v>1594</v>
      </c>
      <c r="B1595">
        <v>175</v>
      </c>
      <c r="C1595">
        <v>4123</v>
      </c>
      <c r="D1595" t="s">
        <v>5732</v>
      </c>
      <c r="E1595" t="s">
        <v>5733</v>
      </c>
      <c r="F1595" t="s">
        <v>27</v>
      </c>
      <c r="G1595" t="s">
        <v>5743</v>
      </c>
      <c r="I1595" t="s">
        <v>5</v>
      </c>
      <c r="K1595" t="s">
        <v>17</v>
      </c>
      <c r="L1595" t="s">
        <v>5756</v>
      </c>
      <c r="M1595" t="s">
        <v>5</v>
      </c>
      <c r="N1595" t="s">
        <v>7</v>
      </c>
      <c r="P1595" t="s">
        <v>5757</v>
      </c>
      <c r="Q1595">
        <v>5</v>
      </c>
      <c r="R1595" t="s">
        <v>5758</v>
      </c>
      <c r="S1595">
        <v>-1</v>
      </c>
      <c r="T1595" t="s">
        <v>5759</v>
      </c>
      <c r="U1595">
        <v>-1</v>
      </c>
      <c r="V1595">
        <v>-1</v>
      </c>
      <c r="W1595">
        <v>6.3387000000000002</v>
      </c>
      <c r="Y1595" t="s">
        <v>5760</v>
      </c>
      <c r="Z1595">
        <v>40300</v>
      </c>
      <c r="AA1595" t="s">
        <v>11</v>
      </c>
      <c r="AB1595" t="s">
        <v>5761</v>
      </c>
      <c r="AC1595" t="s">
        <v>5762</v>
      </c>
      <c r="AD1595" t="s">
        <v>5763</v>
      </c>
      <c r="AE1595" s="1">
        <v>41845.953993055555</v>
      </c>
    </row>
    <row r="1596" spans="1:31" x14ac:dyDescent="0.15">
      <c r="A1596">
        <v>1595</v>
      </c>
      <c r="B1596">
        <v>175</v>
      </c>
      <c r="C1596">
        <v>4123</v>
      </c>
      <c r="D1596" t="s">
        <v>5732</v>
      </c>
      <c r="E1596" t="s">
        <v>5733</v>
      </c>
      <c r="F1596" t="s">
        <v>36</v>
      </c>
      <c r="I1596" t="s">
        <v>5</v>
      </c>
      <c r="K1596" t="s">
        <v>5</v>
      </c>
      <c r="N1596" t="s">
        <v>7</v>
      </c>
      <c r="Q1596">
        <v>0</v>
      </c>
      <c r="S1596">
        <v>-1</v>
      </c>
      <c r="T1596" t="s">
        <v>5</v>
      </c>
      <c r="U1596">
        <v>-1</v>
      </c>
      <c r="V1596">
        <v>-1</v>
      </c>
      <c r="W1596">
        <v>6.3387000000000002</v>
      </c>
      <c r="Z1596">
        <v>-1</v>
      </c>
      <c r="AA1596" t="s">
        <v>11</v>
      </c>
      <c r="AC1596" t="s">
        <v>38</v>
      </c>
      <c r="AD1596" t="s">
        <v>52</v>
      </c>
      <c r="AE1596" s="1">
        <v>41845.954004629632</v>
      </c>
    </row>
    <row r="1597" spans="1:31" x14ac:dyDescent="0.15">
      <c r="A1597">
        <v>1596</v>
      </c>
      <c r="B1597">
        <v>175</v>
      </c>
      <c r="C1597">
        <v>4123</v>
      </c>
      <c r="D1597" t="s">
        <v>5732</v>
      </c>
      <c r="E1597" t="s">
        <v>5733</v>
      </c>
      <c r="F1597" t="s">
        <v>40</v>
      </c>
      <c r="G1597" t="s">
        <v>5764</v>
      </c>
      <c r="H1597" t="s">
        <v>5735</v>
      </c>
      <c r="I1597" t="s">
        <v>5</v>
      </c>
      <c r="K1597" t="s">
        <v>5</v>
      </c>
      <c r="N1597" t="s">
        <v>7</v>
      </c>
      <c r="O1597" t="s">
        <v>5765</v>
      </c>
      <c r="P1597" t="s">
        <v>5766</v>
      </c>
      <c r="Q1597">
        <v>1</v>
      </c>
      <c r="R1597" t="s">
        <v>5767</v>
      </c>
      <c r="S1597">
        <v>-1</v>
      </c>
      <c r="T1597" t="s">
        <v>5</v>
      </c>
      <c r="U1597">
        <v>-1</v>
      </c>
      <c r="V1597">
        <v>-1</v>
      </c>
      <c r="W1597">
        <v>6.3387000000000002</v>
      </c>
      <c r="Y1597" t="s">
        <v>5768</v>
      </c>
      <c r="Z1597">
        <v>1450</v>
      </c>
      <c r="AA1597" t="s">
        <v>11</v>
      </c>
      <c r="AC1597" t="s">
        <v>5769</v>
      </c>
      <c r="AD1597" t="s">
        <v>5770</v>
      </c>
      <c r="AE1597" s="1">
        <v>41845.954016203701</v>
      </c>
    </row>
    <row r="1598" spans="1:31" x14ac:dyDescent="0.15">
      <c r="A1598">
        <v>1597</v>
      </c>
      <c r="B1598">
        <v>175</v>
      </c>
      <c r="C1598">
        <v>4123</v>
      </c>
      <c r="D1598" t="s">
        <v>5732</v>
      </c>
      <c r="E1598" t="s">
        <v>5733</v>
      </c>
      <c r="F1598" t="s">
        <v>49</v>
      </c>
      <c r="G1598" t="s">
        <v>5743</v>
      </c>
      <c r="H1598" t="s">
        <v>5744</v>
      </c>
      <c r="I1598" t="s">
        <v>5</v>
      </c>
      <c r="K1598" t="s">
        <v>5</v>
      </c>
      <c r="N1598" t="s">
        <v>7</v>
      </c>
      <c r="O1598" t="s">
        <v>5746</v>
      </c>
      <c r="P1598" t="s">
        <v>5747</v>
      </c>
      <c r="Q1598">
        <v>17</v>
      </c>
      <c r="T1598" t="s">
        <v>5</v>
      </c>
      <c r="U1598">
        <v>-1</v>
      </c>
      <c r="V1598">
        <v>-1</v>
      </c>
      <c r="W1598">
        <v>6.3387000000000002</v>
      </c>
      <c r="X1598" t="s">
        <v>5739</v>
      </c>
      <c r="Y1598" t="s">
        <v>5750</v>
      </c>
      <c r="Z1598">
        <v>18350</v>
      </c>
      <c r="AA1598" t="s">
        <v>11</v>
      </c>
      <c r="AC1598" t="s">
        <v>5771</v>
      </c>
      <c r="AD1598" t="s">
        <v>5772</v>
      </c>
      <c r="AE1598" s="1">
        <v>41845.954050925924</v>
      </c>
    </row>
    <row r="1599" spans="1:31" x14ac:dyDescent="0.15">
      <c r="A1599">
        <v>1598</v>
      </c>
      <c r="B1599">
        <v>175</v>
      </c>
      <c r="C1599">
        <v>4123</v>
      </c>
      <c r="D1599" t="s">
        <v>5732</v>
      </c>
      <c r="E1599" t="s">
        <v>5733</v>
      </c>
      <c r="F1599" t="s">
        <v>51</v>
      </c>
      <c r="G1599" t="s">
        <v>5734</v>
      </c>
      <c r="H1599" t="s">
        <v>5735</v>
      </c>
      <c r="I1599" t="s">
        <v>5</v>
      </c>
      <c r="K1599" t="s">
        <v>5</v>
      </c>
      <c r="N1599" t="s">
        <v>7</v>
      </c>
      <c r="P1599" t="s">
        <v>5737</v>
      </c>
      <c r="Q1599">
        <v>4</v>
      </c>
      <c r="S1599">
        <v>-1</v>
      </c>
      <c r="T1599" t="s">
        <v>5</v>
      </c>
      <c r="U1599">
        <v>-1</v>
      </c>
      <c r="V1599">
        <v>-1</v>
      </c>
      <c r="W1599">
        <v>6.3387000000000002</v>
      </c>
      <c r="Y1599" t="s">
        <v>5740</v>
      </c>
      <c r="Z1599">
        <v>-1</v>
      </c>
      <c r="AA1599" t="s">
        <v>11</v>
      </c>
      <c r="AC1599" t="s">
        <v>5773</v>
      </c>
      <c r="AD1599" t="s">
        <v>5774</v>
      </c>
      <c r="AE1599" s="1">
        <v>41845.954074074078</v>
      </c>
    </row>
    <row r="1600" spans="1:31" x14ac:dyDescent="0.15">
      <c r="A1600">
        <v>1599</v>
      </c>
      <c r="B1600">
        <v>175</v>
      </c>
      <c r="C1600">
        <v>4123</v>
      </c>
      <c r="D1600" t="s">
        <v>5732</v>
      </c>
      <c r="E1600" t="s">
        <v>5733</v>
      </c>
      <c r="F1600" t="s">
        <v>53</v>
      </c>
      <c r="I1600" t="s">
        <v>5</v>
      </c>
      <c r="K1600" t="s">
        <v>5</v>
      </c>
      <c r="N1600" t="s">
        <v>7</v>
      </c>
      <c r="Q1600">
        <v>0</v>
      </c>
      <c r="S1600">
        <v>-1</v>
      </c>
      <c r="T1600" t="s">
        <v>5</v>
      </c>
      <c r="U1600">
        <v>-1</v>
      </c>
      <c r="V1600">
        <v>-1</v>
      </c>
      <c r="W1600">
        <v>6.3387000000000002</v>
      </c>
      <c r="Z1600">
        <v>-1</v>
      </c>
      <c r="AA1600" t="s">
        <v>11</v>
      </c>
      <c r="AC1600" t="s">
        <v>38</v>
      </c>
      <c r="AD1600" t="s">
        <v>52</v>
      </c>
      <c r="AE1600" s="1">
        <v>41845.954085648147</v>
      </c>
    </row>
    <row r="1601" spans="1:31" x14ac:dyDescent="0.15">
      <c r="A1601">
        <v>1600</v>
      </c>
      <c r="B1601">
        <v>175</v>
      </c>
      <c r="C1601">
        <v>4123</v>
      </c>
      <c r="D1601" t="s">
        <v>5732</v>
      </c>
      <c r="E1601" t="s">
        <v>5733</v>
      </c>
      <c r="F1601" t="s">
        <v>54</v>
      </c>
      <c r="I1601" t="s">
        <v>5</v>
      </c>
      <c r="K1601" t="s">
        <v>5</v>
      </c>
      <c r="N1601" t="s">
        <v>7</v>
      </c>
      <c r="Q1601">
        <v>0</v>
      </c>
      <c r="S1601">
        <v>-1</v>
      </c>
      <c r="T1601" t="s">
        <v>5</v>
      </c>
      <c r="U1601">
        <v>-1</v>
      </c>
      <c r="V1601">
        <v>-1</v>
      </c>
      <c r="W1601">
        <v>6.3387000000000002</v>
      </c>
      <c r="Z1601">
        <v>-1</v>
      </c>
      <c r="AA1601" t="s">
        <v>11</v>
      </c>
      <c r="AC1601" t="s">
        <v>38</v>
      </c>
      <c r="AD1601" t="s">
        <v>52</v>
      </c>
      <c r="AE1601" s="1">
        <v>41845.954097222224</v>
      </c>
    </row>
    <row r="1602" spans="1:31" x14ac:dyDescent="0.15">
      <c r="A1602">
        <v>1601</v>
      </c>
      <c r="B1602">
        <v>175</v>
      </c>
      <c r="C1602">
        <v>6397</v>
      </c>
      <c r="D1602" t="s">
        <v>5775</v>
      </c>
      <c r="E1602" t="s">
        <v>5776</v>
      </c>
      <c r="F1602" t="s">
        <v>2</v>
      </c>
      <c r="G1602" t="s">
        <v>5777</v>
      </c>
      <c r="H1602" t="s">
        <v>5778</v>
      </c>
      <c r="I1602" t="s">
        <v>5</v>
      </c>
      <c r="K1602" t="s">
        <v>6</v>
      </c>
      <c r="L1602" t="s">
        <v>5779</v>
      </c>
      <c r="N1602" t="s">
        <v>7</v>
      </c>
      <c r="P1602" t="s">
        <v>5780</v>
      </c>
      <c r="Q1602">
        <v>85</v>
      </c>
      <c r="R1602" t="s">
        <v>5781</v>
      </c>
      <c r="S1602">
        <v>40</v>
      </c>
      <c r="T1602" t="s">
        <v>5</v>
      </c>
      <c r="U1602">
        <v>-1</v>
      </c>
      <c r="V1602">
        <v>-1</v>
      </c>
      <c r="W1602">
        <v>6.3387000000000002</v>
      </c>
      <c r="X1602" t="s">
        <v>5782</v>
      </c>
      <c r="Y1602" t="s">
        <v>5783</v>
      </c>
      <c r="Z1602">
        <v>14124</v>
      </c>
      <c r="AA1602" t="s">
        <v>11</v>
      </c>
      <c r="AC1602" t="s">
        <v>5784</v>
      </c>
      <c r="AD1602" t="s">
        <v>5785</v>
      </c>
      <c r="AE1602" s="1">
        <v>41845.954270833332</v>
      </c>
    </row>
    <row r="1603" spans="1:31" x14ac:dyDescent="0.15">
      <c r="A1603">
        <v>1602</v>
      </c>
      <c r="B1603">
        <v>175</v>
      </c>
      <c r="C1603">
        <v>6397</v>
      </c>
      <c r="D1603" t="s">
        <v>5775</v>
      </c>
      <c r="E1603" t="s">
        <v>5776</v>
      </c>
      <c r="F1603" t="s">
        <v>14</v>
      </c>
      <c r="G1603" t="s">
        <v>5777</v>
      </c>
      <c r="H1603" t="s">
        <v>5786</v>
      </c>
      <c r="I1603" t="s">
        <v>5</v>
      </c>
      <c r="J1603" t="s">
        <v>1019</v>
      </c>
      <c r="K1603" t="s">
        <v>17</v>
      </c>
      <c r="L1603" t="s">
        <v>5787</v>
      </c>
      <c r="N1603" t="s">
        <v>7</v>
      </c>
      <c r="P1603" t="s">
        <v>5780</v>
      </c>
      <c r="Q1603">
        <v>78</v>
      </c>
      <c r="S1603">
        <v>50</v>
      </c>
      <c r="T1603" t="s">
        <v>795</v>
      </c>
      <c r="U1603">
        <v>-1</v>
      </c>
      <c r="V1603">
        <v>-1</v>
      </c>
      <c r="W1603">
        <v>6.3387000000000002</v>
      </c>
      <c r="Y1603" t="s">
        <v>5783</v>
      </c>
      <c r="Z1603">
        <v>15096</v>
      </c>
      <c r="AA1603" t="s">
        <v>11</v>
      </c>
      <c r="AC1603" t="s">
        <v>5788</v>
      </c>
      <c r="AD1603" t="s">
        <v>5789</v>
      </c>
      <c r="AE1603" s="1">
        <v>41845.954317129632</v>
      </c>
    </row>
    <row r="1604" spans="1:31" x14ac:dyDescent="0.15">
      <c r="A1604">
        <v>1603</v>
      </c>
      <c r="B1604">
        <v>175</v>
      </c>
      <c r="C1604">
        <v>6397</v>
      </c>
      <c r="D1604" t="s">
        <v>5775</v>
      </c>
      <c r="E1604" t="s">
        <v>5776</v>
      </c>
      <c r="F1604" t="s">
        <v>24</v>
      </c>
      <c r="G1604" t="s">
        <v>5777</v>
      </c>
      <c r="H1604" t="s">
        <v>5786</v>
      </c>
      <c r="I1604" t="s">
        <v>5</v>
      </c>
      <c r="K1604" t="s">
        <v>17</v>
      </c>
      <c r="L1604" t="s">
        <v>5790</v>
      </c>
      <c r="N1604" t="s">
        <v>7</v>
      </c>
      <c r="P1604" t="s">
        <v>5780</v>
      </c>
      <c r="Q1604">
        <v>33</v>
      </c>
      <c r="S1604">
        <v>50</v>
      </c>
      <c r="T1604" t="s">
        <v>795</v>
      </c>
      <c r="U1604">
        <v>-1</v>
      </c>
      <c r="V1604">
        <v>-1</v>
      </c>
      <c r="W1604">
        <v>6.3387000000000002</v>
      </c>
      <c r="Y1604" t="s">
        <v>5783</v>
      </c>
      <c r="Z1604">
        <v>15096</v>
      </c>
      <c r="AA1604" t="s">
        <v>11</v>
      </c>
      <c r="AC1604" t="s">
        <v>5791</v>
      </c>
      <c r="AD1604" t="s">
        <v>5792</v>
      </c>
      <c r="AE1604" s="1">
        <v>41845.954351851855</v>
      </c>
    </row>
    <row r="1605" spans="1:31" x14ac:dyDescent="0.15">
      <c r="A1605">
        <v>1604</v>
      </c>
      <c r="B1605">
        <v>175</v>
      </c>
      <c r="C1605">
        <v>6397</v>
      </c>
      <c r="D1605" t="s">
        <v>5775</v>
      </c>
      <c r="E1605" t="s">
        <v>5776</v>
      </c>
      <c r="F1605" t="s">
        <v>27</v>
      </c>
      <c r="G1605" t="s">
        <v>5793</v>
      </c>
      <c r="I1605" t="s">
        <v>5</v>
      </c>
      <c r="J1605" t="s">
        <v>456</v>
      </c>
      <c r="K1605" t="s">
        <v>17</v>
      </c>
      <c r="L1605" t="s">
        <v>5794</v>
      </c>
      <c r="M1605" t="s">
        <v>5</v>
      </c>
      <c r="N1605" t="s">
        <v>7</v>
      </c>
      <c r="P1605" t="s">
        <v>5795</v>
      </c>
      <c r="Q1605">
        <v>2</v>
      </c>
      <c r="S1605">
        <v>50</v>
      </c>
      <c r="T1605" t="s">
        <v>80</v>
      </c>
      <c r="U1605">
        <v>-1</v>
      </c>
      <c r="V1605">
        <v>-1</v>
      </c>
      <c r="W1605">
        <v>6.3387000000000002</v>
      </c>
      <c r="Y1605" t="s">
        <v>5796</v>
      </c>
      <c r="Z1605">
        <v>34524</v>
      </c>
      <c r="AA1605" t="s">
        <v>11</v>
      </c>
      <c r="AB1605" t="s">
        <v>3093</v>
      </c>
      <c r="AC1605" t="s">
        <v>5797</v>
      </c>
      <c r="AD1605" t="s">
        <v>5798</v>
      </c>
      <c r="AE1605" s="1">
        <v>41845.954375000001</v>
      </c>
    </row>
    <row r="1606" spans="1:31" x14ac:dyDescent="0.15">
      <c r="A1606">
        <v>1605</v>
      </c>
      <c r="B1606">
        <v>175</v>
      </c>
      <c r="C1606">
        <v>6397</v>
      </c>
      <c r="D1606" t="s">
        <v>5775</v>
      </c>
      <c r="E1606" t="s">
        <v>5776</v>
      </c>
      <c r="F1606" t="s">
        <v>36</v>
      </c>
      <c r="I1606" t="s">
        <v>5</v>
      </c>
      <c r="K1606" t="s">
        <v>5</v>
      </c>
      <c r="N1606" t="s">
        <v>7</v>
      </c>
      <c r="Q1606">
        <v>0</v>
      </c>
      <c r="S1606">
        <v>-1</v>
      </c>
      <c r="T1606" t="s">
        <v>5</v>
      </c>
      <c r="U1606">
        <v>-1</v>
      </c>
      <c r="V1606">
        <v>-1</v>
      </c>
      <c r="W1606">
        <v>6.3387000000000002</v>
      </c>
      <c r="Z1606">
        <v>-1</v>
      </c>
      <c r="AA1606" t="s">
        <v>11</v>
      </c>
      <c r="AC1606" t="s">
        <v>38</v>
      </c>
      <c r="AD1606" t="s">
        <v>52</v>
      </c>
      <c r="AE1606" s="1">
        <v>41845.954386574071</v>
      </c>
    </row>
    <row r="1607" spans="1:31" x14ac:dyDescent="0.15">
      <c r="A1607">
        <v>1606</v>
      </c>
      <c r="B1607">
        <v>175</v>
      </c>
      <c r="C1607">
        <v>6397</v>
      </c>
      <c r="D1607" t="s">
        <v>5775</v>
      </c>
      <c r="E1607" t="s">
        <v>5776</v>
      </c>
      <c r="F1607" t="s">
        <v>40</v>
      </c>
      <c r="I1607" t="s">
        <v>5</v>
      </c>
      <c r="K1607" t="s">
        <v>5</v>
      </c>
      <c r="N1607" t="s">
        <v>7</v>
      </c>
      <c r="Q1607">
        <v>0</v>
      </c>
      <c r="S1607">
        <v>-1</v>
      </c>
      <c r="T1607" t="s">
        <v>5</v>
      </c>
      <c r="U1607">
        <v>-1</v>
      </c>
      <c r="V1607">
        <v>-1</v>
      </c>
      <c r="W1607">
        <v>6.3387000000000002</v>
      </c>
      <c r="Z1607">
        <v>-1</v>
      </c>
      <c r="AA1607" t="s">
        <v>11</v>
      </c>
      <c r="AC1607" t="s">
        <v>38</v>
      </c>
      <c r="AD1607" t="s">
        <v>52</v>
      </c>
      <c r="AE1607" s="1">
        <v>41845.954398148147</v>
      </c>
    </row>
    <row r="1608" spans="1:31" x14ac:dyDescent="0.15">
      <c r="A1608">
        <v>1607</v>
      </c>
      <c r="B1608">
        <v>175</v>
      </c>
      <c r="C1608">
        <v>6397</v>
      </c>
      <c r="D1608" t="s">
        <v>5775</v>
      </c>
      <c r="E1608" t="s">
        <v>5776</v>
      </c>
      <c r="F1608" t="s">
        <v>49</v>
      </c>
      <c r="G1608" t="s">
        <v>5777</v>
      </c>
      <c r="H1608" t="s">
        <v>5786</v>
      </c>
      <c r="I1608" t="s">
        <v>5</v>
      </c>
      <c r="K1608" t="s">
        <v>5</v>
      </c>
      <c r="N1608" t="s">
        <v>7</v>
      </c>
      <c r="P1608" t="s">
        <v>5780</v>
      </c>
      <c r="Q1608">
        <v>8</v>
      </c>
      <c r="T1608" t="s">
        <v>5</v>
      </c>
      <c r="U1608">
        <v>-1</v>
      </c>
      <c r="V1608">
        <v>-1</v>
      </c>
      <c r="W1608">
        <v>6.3387000000000002</v>
      </c>
      <c r="Y1608" t="s">
        <v>5783</v>
      </c>
      <c r="Z1608">
        <v>15096</v>
      </c>
      <c r="AA1608" t="s">
        <v>11</v>
      </c>
      <c r="AC1608" t="s">
        <v>5799</v>
      </c>
      <c r="AD1608" t="s">
        <v>5800</v>
      </c>
      <c r="AE1608" s="1">
        <v>41845.954432870371</v>
      </c>
    </row>
    <row r="1609" spans="1:31" x14ac:dyDescent="0.15">
      <c r="A1609">
        <v>1608</v>
      </c>
      <c r="B1609">
        <v>175</v>
      </c>
      <c r="C1609">
        <v>6397</v>
      </c>
      <c r="D1609" t="s">
        <v>5775</v>
      </c>
      <c r="E1609" t="s">
        <v>5776</v>
      </c>
      <c r="F1609" t="s">
        <v>51</v>
      </c>
      <c r="I1609" t="s">
        <v>5</v>
      </c>
      <c r="K1609" t="s">
        <v>5</v>
      </c>
      <c r="N1609" t="s">
        <v>7</v>
      </c>
      <c r="Q1609">
        <v>0</v>
      </c>
      <c r="S1609">
        <v>-1</v>
      </c>
      <c r="T1609" t="s">
        <v>5</v>
      </c>
      <c r="U1609">
        <v>-1</v>
      </c>
      <c r="V1609">
        <v>-1</v>
      </c>
      <c r="W1609">
        <v>6.3387000000000002</v>
      </c>
      <c r="Z1609">
        <v>-1</v>
      </c>
      <c r="AA1609" t="s">
        <v>11</v>
      </c>
      <c r="AC1609" t="s">
        <v>38</v>
      </c>
      <c r="AD1609" t="s">
        <v>52</v>
      </c>
      <c r="AE1609" s="1">
        <v>41845.954444444447</v>
      </c>
    </row>
    <row r="1610" spans="1:31" x14ac:dyDescent="0.15">
      <c r="A1610">
        <v>1609</v>
      </c>
      <c r="B1610">
        <v>175</v>
      </c>
      <c r="C1610">
        <v>6397</v>
      </c>
      <c r="D1610" t="s">
        <v>5775</v>
      </c>
      <c r="E1610" t="s">
        <v>5776</v>
      </c>
      <c r="F1610" t="s">
        <v>53</v>
      </c>
      <c r="I1610" t="s">
        <v>5</v>
      </c>
      <c r="K1610" t="s">
        <v>5</v>
      </c>
      <c r="N1610" t="s">
        <v>7</v>
      </c>
      <c r="Q1610">
        <v>0</v>
      </c>
      <c r="S1610">
        <v>-1</v>
      </c>
      <c r="T1610" t="s">
        <v>5</v>
      </c>
      <c r="U1610">
        <v>-1</v>
      </c>
      <c r="V1610">
        <v>-1</v>
      </c>
      <c r="W1610">
        <v>6.3387000000000002</v>
      </c>
      <c r="Z1610">
        <v>-1</v>
      </c>
      <c r="AA1610" t="s">
        <v>11</v>
      </c>
      <c r="AC1610" t="s">
        <v>38</v>
      </c>
      <c r="AD1610" t="s">
        <v>52</v>
      </c>
      <c r="AE1610" s="1">
        <v>41845.954456018517</v>
      </c>
    </row>
    <row r="1611" spans="1:31" x14ac:dyDescent="0.15">
      <c r="A1611">
        <v>1610</v>
      </c>
      <c r="B1611">
        <v>175</v>
      </c>
      <c r="C1611">
        <v>6397</v>
      </c>
      <c r="D1611" t="s">
        <v>5775</v>
      </c>
      <c r="E1611" t="s">
        <v>5776</v>
      </c>
      <c r="F1611" t="s">
        <v>54</v>
      </c>
      <c r="I1611" t="s">
        <v>5</v>
      </c>
      <c r="K1611" t="s">
        <v>5</v>
      </c>
      <c r="N1611" t="s">
        <v>7</v>
      </c>
      <c r="Q1611">
        <v>0</v>
      </c>
      <c r="S1611">
        <v>-1</v>
      </c>
      <c r="T1611" t="s">
        <v>5</v>
      </c>
      <c r="U1611">
        <v>-1</v>
      </c>
      <c r="V1611">
        <v>-1</v>
      </c>
      <c r="W1611">
        <v>6.3387000000000002</v>
      </c>
      <c r="Z1611">
        <v>-1</v>
      </c>
      <c r="AA1611" t="s">
        <v>11</v>
      </c>
      <c r="AC1611" t="s">
        <v>38</v>
      </c>
      <c r="AD1611" t="s">
        <v>52</v>
      </c>
      <c r="AE1611" s="1">
        <v>41845.954467592594</v>
      </c>
    </row>
    <row r="1612" spans="1:31" x14ac:dyDescent="0.15">
      <c r="A1612">
        <v>1611</v>
      </c>
      <c r="B1612">
        <v>175</v>
      </c>
      <c r="C1612">
        <v>2804</v>
      </c>
      <c r="D1612" t="s">
        <v>5801</v>
      </c>
      <c r="E1612" t="s">
        <v>5802</v>
      </c>
      <c r="F1612" t="s">
        <v>2</v>
      </c>
      <c r="G1612" t="s">
        <v>5803</v>
      </c>
      <c r="H1612" t="s">
        <v>5804</v>
      </c>
      <c r="I1612" t="s">
        <v>5</v>
      </c>
      <c r="K1612" t="s">
        <v>6</v>
      </c>
      <c r="N1612" t="s">
        <v>7</v>
      </c>
      <c r="O1612" t="s">
        <v>5805</v>
      </c>
      <c r="P1612" t="s">
        <v>5806</v>
      </c>
      <c r="Q1612">
        <v>42</v>
      </c>
      <c r="R1612" t="s">
        <v>5807</v>
      </c>
      <c r="S1612">
        <v>-1</v>
      </c>
      <c r="T1612" t="s">
        <v>5808</v>
      </c>
      <c r="U1612">
        <v>-1</v>
      </c>
      <c r="V1612">
        <v>-1</v>
      </c>
      <c r="W1612">
        <v>6.3387000000000002</v>
      </c>
      <c r="X1612" t="s">
        <v>5809</v>
      </c>
      <c r="Y1612" t="s">
        <v>5810</v>
      </c>
      <c r="Z1612">
        <v>44380</v>
      </c>
      <c r="AA1612" t="s">
        <v>11</v>
      </c>
      <c r="AC1612" t="s">
        <v>5811</v>
      </c>
      <c r="AD1612" t="s">
        <v>5812</v>
      </c>
      <c r="AE1612" s="1">
        <v>41845.954594907409</v>
      </c>
    </row>
    <row r="1613" spans="1:31" x14ac:dyDescent="0.15">
      <c r="A1613">
        <v>1612</v>
      </c>
      <c r="B1613">
        <v>175</v>
      </c>
      <c r="C1613">
        <v>2804</v>
      </c>
      <c r="D1613" t="s">
        <v>5801</v>
      </c>
      <c r="E1613" t="s">
        <v>5802</v>
      </c>
      <c r="F1613" t="s">
        <v>14</v>
      </c>
      <c r="G1613" t="s">
        <v>5813</v>
      </c>
      <c r="H1613" t="s">
        <v>5814</v>
      </c>
      <c r="I1613" t="s">
        <v>5</v>
      </c>
      <c r="K1613" t="s">
        <v>5</v>
      </c>
      <c r="L1613" t="s">
        <v>5815</v>
      </c>
      <c r="N1613" t="s">
        <v>7</v>
      </c>
      <c r="O1613" t="s">
        <v>5816</v>
      </c>
      <c r="P1613" t="s">
        <v>5817</v>
      </c>
      <c r="Q1613">
        <v>35</v>
      </c>
      <c r="R1613" t="s">
        <v>5818</v>
      </c>
      <c r="S1613">
        <v>55</v>
      </c>
      <c r="T1613" t="s">
        <v>4000</v>
      </c>
      <c r="U1613">
        <v>-1</v>
      </c>
      <c r="V1613">
        <v>-1</v>
      </c>
      <c r="W1613">
        <v>6.3387000000000002</v>
      </c>
      <c r="X1613" t="s">
        <v>5809</v>
      </c>
      <c r="Y1613" t="s">
        <v>5819</v>
      </c>
      <c r="Z1613">
        <v>44100</v>
      </c>
      <c r="AA1613" t="s">
        <v>11</v>
      </c>
      <c r="AC1613" t="s">
        <v>5820</v>
      </c>
      <c r="AD1613" t="s">
        <v>5821</v>
      </c>
      <c r="AE1613" s="1">
        <v>41845.954652777778</v>
      </c>
    </row>
    <row r="1614" spans="1:31" x14ac:dyDescent="0.15">
      <c r="A1614">
        <v>1613</v>
      </c>
      <c r="B1614">
        <v>175</v>
      </c>
      <c r="C1614">
        <v>2804</v>
      </c>
      <c r="D1614" t="s">
        <v>5801</v>
      </c>
      <c r="E1614" t="s">
        <v>5802</v>
      </c>
      <c r="F1614" t="s">
        <v>24</v>
      </c>
      <c r="G1614" t="s">
        <v>5813</v>
      </c>
      <c r="H1614" t="s">
        <v>5814</v>
      </c>
      <c r="I1614" t="s">
        <v>5</v>
      </c>
      <c r="K1614" t="s">
        <v>5</v>
      </c>
      <c r="L1614" t="s">
        <v>541</v>
      </c>
      <c r="N1614" t="s">
        <v>7</v>
      </c>
      <c r="O1614" t="s">
        <v>5816</v>
      </c>
      <c r="P1614" t="s">
        <v>5817</v>
      </c>
      <c r="Q1614">
        <v>17</v>
      </c>
      <c r="R1614" t="s">
        <v>5822</v>
      </c>
      <c r="S1614">
        <v>55</v>
      </c>
      <c r="T1614" t="s">
        <v>5823</v>
      </c>
      <c r="U1614">
        <v>-1</v>
      </c>
      <c r="V1614">
        <v>-1</v>
      </c>
      <c r="W1614">
        <v>6.3387000000000002</v>
      </c>
      <c r="X1614" t="s">
        <v>5809</v>
      </c>
      <c r="Y1614" t="s">
        <v>5819</v>
      </c>
      <c r="Z1614">
        <v>44100</v>
      </c>
      <c r="AA1614" t="s">
        <v>11</v>
      </c>
      <c r="AC1614" t="s">
        <v>5824</v>
      </c>
      <c r="AD1614" t="s">
        <v>5825</v>
      </c>
      <c r="AE1614" s="1">
        <v>41845.954675925925</v>
      </c>
    </row>
    <row r="1615" spans="1:31" x14ac:dyDescent="0.15">
      <c r="A1615">
        <v>1614</v>
      </c>
      <c r="B1615">
        <v>175</v>
      </c>
      <c r="C1615">
        <v>2804</v>
      </c>
      <c r="D1615" t="s">
        <v>5801</v>
      </c>
      <c r="E1615" t="s">
        <v>5802</v>
      </c>
      <c r="F1615" t="s">
        <v>27</v>
      </c>
      <c r="G1615" t="s">
        <v>5826</v>
      </c>
      <c r="I1615" t="s">
        <v>5</v>
      </c>
      <c r="K1615" t="s">
        <v>17</v>
      </c>
      <c r="L1615" t="s">
        <v>541</v>
      </c>
      <c r="M1615" t="s">
        <v>5</v>
      </c>
      <c r="N1615" t="s">
        <v>7</v>
      </c>
      <c r="O1615" t="s">
        <v>5827</v>
      </c>
      <c r="P1615" t="s">
        <v>5828</v>
      </c>
      <c r="Q1615">
        <v>7</v>
      </c>
      <c r="R1615" t="s">
        <v>5829</v>
      </c>
      <c r="S1615">
        <v>55</v>
      </c>
      <c r="T1615" t="s">
        <v>5830</v>
      </c>
      <c r="U1615">
        <v>-1</v>
      </c>
      <c r="V1615">
        <v>-1</v>
      </c>
      <c r="W1615">
        <v>6.3387000000000002</v>
      </c>
      <c r="Y1615" t="s">
        <v>5831</v>
      </c>
      <c r="Z1615">
        <v>87512</v>
      </c>
      <c r="AA1615" t="s">
        <v>11</v>
      </c>
      <c r="AB1615" t="s">
        <v>5832</v>
      </c>
      <c r="AC1615" t="s">
        <v>5833</v>
      </c>
      <c r="AD1615" t="s">
        <v>5834</v>
      </c>
      <c r="AE1615" s="1">
        <v>41845.954699074071</v>
      </c>
    </row>
    <row r="1616" spans="1:31" x14ac:dyDescent="0.15">
      <c r="A1616">
        <v>1615</v>
      </c>
      <c r="B1616">
        <v>175</v>
      </c>
      <c r="C1616">
        <v>2804</v>
      </c>
      <c r="D1616" t="s">
        <v>5801</v>
      </c>
      <c r="E1616" t="s">
        <v>5802</v>
      </c>
      <c r="F1616" t="s">
        <v>36</v>
      </c>
      <c r="I1616" t="s">
        <v>5</v>
      </c>
      <c r="K1616" t="s">
        <v>5</v>
      </c>
      <c r="N1616" t="s">
        <v>7</v>
      </c>
      <c r="Q1616">
        <v>0</v>
      </c>
      <c r="S1616">
        <v>-1</v>
      </c>
      <c r="T1616" t="s">
        <v>5</v>
      </c>
      <c r="U1616">
        <v>-1</v>
      </c>
      <c r="V1616">
        <v>-1</v>
      </c>
      <c r="W1616">
        <v>6.3387000000000002</v>
      </c>
      <c r="Z1616">
        <v>-1</v>
      </c>
      <c r="AA1616" t="s">
        <v>11</v>
      </c>
      <c r="AC1616" t="s">
        <v>38</v>
      </c>
      <c r="AD1616" t="s">
        <v>52</v>
      </c>
      <c r="AE1616" s="1">
        <v>41845.954722222225</v>
      </c>
    </row>
    <row r="1617" spans="1:31" x14ac:dyDescent="0.15">
      <c r="A1617">
        <v>1616</v>
      </c>
      <c r="B1617">
        <v>175</v>
      </c>
      <c r="C1617">
        <v>2804</v>
      </c>
      <c r="D1617" t="s">
        <v>5801</v>
      </c>
      <c r="E1617" t="s">
        <v>5802</v>
      </c>
      <c r="F1617" t="s">
        <v>40</v>
      </c>
      <c r="G1617" t="s">
        <v>5835</v>
      </c>
      <c r="H1617" t="s">
        <v>5804</v>
      </c>
      <c r="I1617" t="s">
        <v>5</v>
      </c>
      <c r="K1617" t="s">
        <v>5</v>
      </c>
      <c r="N1617" t="s">
        <v>7</v>
      </c>
      <c r="O1617" t="s">
        <v>5836</v>
      </c>
      <c r="Q1617">
        <v>1</v>
      </c>
      <c r="S1617">
        <v>-1</v>
      </c>
      <c r="T1617" t="s">
        <v>5</v>
      </c>
      <c r="U1617">
        <v>-1</v>
      </c>
      <c r="V1617">
        <v>-1</v>
      </c>
      <c r="W1617">
        <v>6.3387000000000002</v>
      </c>
      <c r="Y1617" t="s">
        <v>5837</v>
      </c>
      <c r="Z1617">
        <v>-1</v>
      </c>
      <c r="AA1617" t="s">
        <v>11</v>
      </c>
      <c r="AC1617" t="s">
        <v>5838</v>
      </c>
      <c r="AD1617" t="s">
        <v>5839</v>
      </c>
      <c r="AE1617" s="1">
        <v>41845.954733796294</v>
      </c>
    </row>
    <row r="1618" spans="1:31" x14ac:dyDescent="0.15">
      <c r="A1618">
        <v>1617</v>
      </c>
      <c r="B1618">
        <v>175</v>
      </c>
      <c r="C1618">
        <v>2804</v>
      </c>
      <c r="D1618" t="s">
        <v>5801</v>
      </c>
      <c r="E1618" t="s">
        <v>5802</v>
      </c>
      <c r="F1618" t="s">
        <v>49</v>
      </c>
      <c r="I1618" t="s">
        <v>5</v>
      </c>
      <c r="K1618" t="s">
        <v>5</v>
      </c>
      <c r="N1618" t="s">
        <v>7</v>
      </c>
      <c r="Q1618">
        <v>0</v>
      </c>
      <c r="T1618" t="s">
        <v>5</v>
      </c>
      <c r="U1618">
        <v>-1</v>
      </c>
      <c r="V1618">
        <v>-1</v>
      </c>
      <c r="W1618">
        <v>6.3387000000000002</v>
      </c>
      <c r="Z1618">
        <v>-1</v>
      </c>
      <c r="AA1618" t="s">
        <v>11</v>
      </c>
      <c r="AC1618" t="s">
        <v>38</v>
      </c>
      <c r="AD1618" t="s">
        <v>50</v>
      </c>
      <c r="AE1618" s="1">
        <v>41845.954756944448</v>
      </c>
    </row>
    <row r="1619" spans="1:31" x14ac:dyDescent="0.15">
      <c r="A1619">
        <v>1618</v>
      </c>
      <c r="B1619">
        <v>175</v>
      </c>
      <c r="C1619">
        <v>2804</v>
      </c>
      <c r="D1619" t="s">
        <v>5801</v>
      </c>
      <c r="E1619" t="s">
        <v>5802</v>
      </c>
      <c r="F1619" t="s">
        <v>51</v>
      </c>
      <c r="I1619" t="s">
        <v>5</v>
      </c>
      <c r="K1619" t="s">
        <v>5</v>
      </c>
      <c r="N1619" t="s">
        <v>7</v>
      </c>
      <c r="Q1619">
        <v>0</v>
      </c>
      <c r="S1619">
        <v>-1</v>
      </c>
      <c r="T1619" t="s">
        <v>5</v>
      </c>
      <c r="U1619">
        <v>-1</v>
      </c>
      <c r="V1619">
        <v>-1</v>
      </c>
      <c r="W1619">
        <v>6.3387000000000002</v>
      </c>
      <c r="Z1619">
        <v>-1</v>
      </c>
      <c r="AA1619" t="s">
        <v>11</v>
      </c>
      <c r="AC1619" t="s">
        <v>38</v>
      </c>
      <c r="AD1619" t="s">
        <v>52</v>
      </c>
      <c r="AE1619" s="1">
        <v>41845.954768518517</v>
      </c>
    </row>
    <row r="1620" spans="1:31" x14ac:dyDescent="0.15">
      <c r="A1620">
        <v>1619</v>
      </c>
      <c r="B1620">
        <v>175</v>
      </c>
      <c r="C1620">
        <v>2804</v>
      </c>
      <c r="D1620" t="s">
        <v>5801</v>
      </c>
      <c r="E1620" t="s">
        <v>5802</v>
      </c>
      <c r="F1620" t="s">
        <v>53</v>
      </c>
      <c r="I1620" t="s">
        <v>5</v>
      </c>
      <c r="K1620" t="s">
        <v>5</v>
      </c>
      <c r="N1620" t="s">
        <v>7</v>
      </c>
      <c r="Q1620">
        <v>0</v>
      </c>
      <c r="S1620">
        <v>-1</v>
      </c>
      <c r="T1620" t="s">
        <v>5</v>
      </c>
      <c r="U1620">
        <v>-1</v>
      </c>
      <c r="V1620">
        <v>-1</v>
      </c>
      <c r="W1620">
        <v>6.3387000000000002</v>
      </c>
      <c r="Z1620">
        <v>-1</v>
      </c>
      <c r="AA1620" t="s">
        <v>11</v>
      </c>
      <c r="AC1620" t="s">
        <v>38</v>
      </c>
      <c r="AD1620" t="s">
        <v>52</v>
      </c>
      <c r="AE1620" s="1">
        <v>41845.954780092594</v>
      </c>
    </row>
    <row r="1621" spans="1:31" x14ac:dyDescent="0.15">
      <c r="A1621">
        <v>1620</v>
      </c>
      <c r="B1621">
        <v>175</v>
      </c>
      <c r="C1621">
        <v>2804</v>
      </c>
      <c r="D1621" t="s">
        <v>5801</v>
      </c>
      <c r="E1621" t="s">
        <v>5802</v>
      </c>
      <c r="F1621" t="s">
        <v>54</v>
      </c>
      <c r="I1621" t="s">
        <v>5</v>
      </c>
      <c r="K1621" t="s">
        <v>5</v>
      </c>
      <c r="N1621" t="s">
        <v>7</v>
      </c>
      <c r="Q1621">
        <v>0</v>
      </c>
      <c r="S1621">
        <v>-1</v>
      </c>
      <c r="T1621" t="s">
        <v>5</v>
      </c>
      <c r="U1621">
        <v>-1</v>
      </c>
      <c r="V1621">
        <v>-1</v>
      </c>
      <c r="W1621">
        <v>6.3387000000000002</v>
      </c>
      <c r="Z1621">
        <v>-1</v>
      </c>
      <c r="AA1621" t="s">
        <v>11</v>
      </c>
      <c r="AC1621" t="s">
        <v>38</v>
      </c>
      <c r="AD1621" t="s">
        <v>52</v>
      </c>
      <c r="AE1621" s="1">
        <v>41845.954791666663</v>
      </c>
    </row>
    <row r="1622" spans="1:31" x14ac:dyDescent="0.15">
      <c r="A1622">
        <v>1621</v>
      </c>
      <c r="B1622">
        <v>175</v>
      </c>
      <c r="C1622">
        <v>4356</v>
      </c>
      <c r="D1622" t="s">
        <v>5840</v>
      </c>
      <c r="E1622" t="s">
        <v>5841</v>
      </c>
      <c r="F1622" t="s">
        <v>2</v>
      </c>
      <c r="G1622" t="s">
        <v>5842</v>
      </c>
      <c r="H1622" t="s">
        <v>5843</v>
      </c>
      <c r="I1622" t="s">
        <v>5</v>
      </c>
      <c r="K1622" t="s">
        <v>6</v>
      </c>
      <c r="L1622" t="s">
        <v>5844</v>
      </c>
      <c r="N1622" t="s">
        <v>7</v>
      </c>
      <c r="O1622" t="s">
        <v>5845</v>
      </c>
      <c r="P1622" t="s">
        <v>5846</v>
      </c>
      <c r="Q1622">
        <v>85</v>
      </c>
      <c r="R1622" t="s">
        <v>5847</v>
      </c>
      <c r="S1622">
        <v>65</v>
      </c>
      <c r="T1622" t="s">
        <v>5</v>
      </c>
      <c r="U1622">
        <v>-1</v>
      </c>
      <c r="V1622">
        <v>-1</v>
      </c>
      <c r="W1622">
        <v>6.3387000000000002</v>
      </c>
      <c r="X1622" t="s">
        <v>5848</v>
      </c>
      <c r="Y1622" t="s">
        <v>5849</v>
      </c>
      <c r="Z1622">
        <v>18636</v>
      </c>
      <c r="AA1622" t="s">
        <v>11</v>
      </c>
      <c r="AC1622" t="s">
        <v>5850</v>
      </c>
      <c r="AD1622" t="s">
        <v>5851</v>
      </c>
      <c r="AE1622" s="1">
        <v>41845.954884259256</v>
      </c>
    </row>
    <row r="1623" spans="1:31" x14ac:dyDescent="0.15">
      <c r="A1623">
        <v>1622</v>
      </c>
      <c r="B1623">
        <v>175</v>
      </c>
      <c r="C1623">
        <v>4356</v>
      </c>
      <c r="D1623" t="s">
        <v>5840</v>
      </c>
      <c r="E1623" t="s">
        <v>5841</v>
      </c>
      <c r="F1623" t="s">
        <v>14</v>
      </c>
      <c r="G1623" t="s">
        <v>5852</v>
      </c>
      <c r="H1623" t="s">
        <v>5853</v>
      </c>
      <c r="I1623" t="s">
        <v>5</v>
      </c>
      <c r="K1623" t="s">
        <v>17</v>
      </c>
      <c r="L1623" t="s">
        <v>5854</v>
      </c>
      <c r="N1623" t="s">
        <v>7</v>
      </c>
      <c r="O1623" t="s">
        <v>5855</v>
      </c>
      <c r="P1623" t="s">
        <v>5856</v>
      </c>
      <c r="Q1623">
        <v>67</v>
      </c>
      <c r="R1623" t="s">
        <v>5313</v>
      </c>
      <c r="S1623">
        <v>-1</v>
      </c>
      <c r="T1623" t="s">
        <v>5857</v>
      </c>
      <c r="U1623">
        <v>-1</v>
      </c>
      <c r="V1623">
        <v>-1</v>
      </c>
      <c r="W1623">
        <v>6.3387000000000002</v>
      </c>
      <c r="X1623" t="s">
        <v>5848</v>
      </c>
      <c r="Y1623" t="s">
        <v>5849</v>
      </c>
      <c r="Z1623">
        <v>18880</v>
      </c>
      <c r="AA1623" t="s">
        <v>11</v>
      </c>
      <c r="AC1623" t="s">
        <v>5858</v>
      </c>
      <c r="AD1623" t="s">
        <v>5859</v>
      </c>
      <c r="AE1623" s="1">
        <v>41845.954942129632</v>
      </c>
    </row>
    <row r="1624" spans="1:31" x14ac:dyDescent="0.15">
      <c r="A1624">
        <v>1623</v>
      </c>
      <c r="B1624">
        <v>175</v>
      </c>
      <c r="C1624">
        <v>4356</v>
      </c>
      <c r="D1624" t="s">
        <v>5840</v>
      </c>
      <c r="E1624" t="s">
        <v>5841</v>
      </c>
      <c r="F1624" t="s">
        <v>24</v>
      </c>
      <c r="G1624" t="s">
        <v>5852</v>
      </c>
      <c r="H1624" t="s">
        <v>5853</v>
      </c>
      <c r="I1624" t="s">
        <v>5</v>
      </c>
      <c r="K1624" t="s">
        <v>17</v>
      </c>
      <c r="L1624" t="s">
        <v>5854</v>
      </c>
      <c r="N1624" t="s">
        <v>7</v>
      </c>
      <c r="O1624" t="s">
        <v>5855</v>
      </c>
      <c r="P1624" t="s">
        <v>5856</v>
      </c>
      <c r="Q1624">
        <v>21</v>
      </c>
      <c r="R1624" t="s">
        <v>5313</v>
      </c>
      <c r="S1624">
        <v>-1</v>
      </c>
      <c r="T1624" t="s">
        <v>5857</v>
      </c>
      <c r="U1624">
        <v>-1</v>
      </c>
      <c r="V1624">
        <v>-1</v>
      </c>
      <c r="W1624">
        <v>6.3387000000000002</v>
      </c>
      <c r="X1624" t="s">
        <v>5848</v>
      </c>
      <c r="Y1624" t="s">
        <v>5849</v>
      </c>
      <c r="Z1624">
        <v>18880</v>
      </c>
      <c r="AA1624" t="s">
        <v>11</v>
      </c>
      <c r="AC1624" t="s">
        <v>5860</v>
      </c>
      <c r="AD1624" t="s">
        <v>5861</v>
      </c>
      <c r="AE1624" s="1">
        <v>41845.954976851855</v>
      </c>
    </row>
    <row r="1625" spans="1:31" x14ac:dyDescent="0.15">
      <c r="A1625">
        <v>1624</v>
      </c>
      <c r="B1625">
        <v>175</v>
      </c>
      <c r="C1625">
        <v>4356</v>
      </c>
      <c r="D1625" t="s">
        <v>5840</v>
      </c>
      <c r="E1625" t="s">
        <v>5841</v>
      </c>
      <c r="F1625" t="s">
        <v>27</v>
      </c>
      <c r="G1625" t="s">
        <v>5862</v>
      </c>
      <c r="I1625" t="s">
        <v>5</v>
      </c>
      <c r="K1625" t="s">
        <v>17</v>
      </c>
      <c r="L1625" t="s">
        <v>5863</v>
      </c>
      <c r="M1625" t="s">
        <v>5</v>
      </c>
      <c r="N1625" t="s">
        <v>7</v>
      </c>
      <c r="O1625" t="s">
        <v>5864</v>
      </c>
      <c r="P1625" t="s">
        <v>5865</v>
      </c>
      <c r="Q1625">
        <v>1</v>
      </c>
      <c r="R1625" t="s">
        <v>1012</v>
      </c>
      <c r="S1625">
        <v>-1</v>
      </c>
      <c r="T1625" t="s">
        <v>5866</v>
      </c>
      <c r="U1625">
        <v>-1</v>
      </c>
      <c r="V1625">
        <v>-1</v>
      </c>
      <c r="W1625">
        <v>6.3387000000000002</v>
      </c>
      <c r="Y1625" t="s">
        <v>5867</v>
      </c>
      <c r="Z1625">
        <v>48585</v>
      </c>
      <c r="AA1625" t="s">
        <v>11</v>
      </c>
      <c r="AB1625" t="s">
        <v>1697</v>
      </c>
      <c r="AC1625" t="s">
        <v>5868</v>
      </c>
      <c r="AD1625" t="s">
        <v>5869</v>
      </c>
      <c r="AE1625" s="1">
        <v>41845.954988425925</v>
      </c>
    </row>
    <row r="1626" spans="1:31" x14ac:dyDescent="0.15">
      <c r="A1626">
        <v>1625</v>
      </c>
      <c r="B1626">
        <v>175</v>
      </c>
      <c r="C1626">
        <v>4356</v>
      </c>
      <c r="D1626" t="s">
        <v>5840</v>
      </c>
      <c r="E1626" t="s">
        <v>5841</v>
      </c>
      <c r="F1626" t="s">
        <v>36</v>
      </c>
      <c r="G1626" t="s">
        <v>5842</v>
      </c>
      <c r="I1626" t="s">
        <v>5</v>
      </c>
      <c r="K1626" t="s">
        <v>6</v>
      </c>
      <c r="L1626" t="s">
        <v>5844</v>
      </c>
      <c r="N1626" t="s">
        <v>7</v>
      </c>
      <c r="O1626" t="s">
        <v>5845</v>
      </c>
      <c r="P1626" t="s">
        <v>5846</v>
      </c>
      <c r="Q1626">
        <v>7</v>
      </c>
      <c r="R1626" t="s">
        <v>5847</v>
      </c>
      <c r="S1626">
        <v>65</v>
      </c>
      <c r="T1626" t="s">
        <v>5</v>
      </c>
      <c r="U1626">
        <v>-1</v>
      </c>
      <c r="V1626">
        <v>-1</v>
      </c>
      <c r="W1626">
        <v>6.3387000000000002</v>
      </c>
      <c r="X1626" t="s">
        <v>5848</v>
      </c>
      <c r="Y1626" t="s">
        <v>5849</v>
      </c>
      <c r="Z1626">
        <v>18636</v>
      </c>
      <c r="AA1626" t="s">
        <v>11</v>
      </c>
      <c r="AC1626" t="s">
        <v>5870</v>
      </c>
      <c r="AD1626" t="s">
        <v>5871</v>
      </c>
      <c r="AE1626" s="1">
        <v>41845.955046296294</v>
      </c>
    </row>
    <row r="1627" spans="1:31" x14ac:dyDescent="0.15">
      <c r="A1627">
        <v>1626</v>
      </c>
      <c r="B1627">
        <v>175</v>
      </c>
      <c r="C1627">
        <v>4356</v>
      </c>
      <c r="D1627" t="s">
        <v>5840</v>
      </c>
      <c r="E1627" t="s">
        <v>5841</v>
      </c>
      <c r="F1627" t="s">
        <v>40</v>
      </c>
      <c r="G1627" t="s">
        <v>5872</v>
      </c>
      <c r="H1627" t="s">
        <v>5873</v>
      </c>
      <c r="I1627" t="s">
        <v>5</v>
      </c>
      <c r="K1627" t="s">
        <v>6</v>
      </c>
      <c r="N1627" t="s">
        <v>7</v>
      </c>
      <c r="O1627" t="s">
        <v>5874</v>
      </c>
      <c r="P1627" t="s">
        <v>5875</v>
      </c>
      <c r="Q1627">
        <v>1</v>
      </c>
      <c r="R1627" t="s">
        <v>5876</v>
      </c>
      <c r="S1627">
        <v>65</v>
      </c>
      <c r="T1627" t="s">
        <v>5877</v>
      </c>
      <c r="U1627">
        <v>-1</v>
      </c>
      <c r="V1627">
        <v>-1</v>
      </c>
      <c r="W1627">
        <v>6.3387000000000002</v>
      </c>
      <c r="Y1627" t="s">
        <v>5878</v>
      </c>
      <c r="Z1627">
        <v>300</v>
      </c>
      <c r="AA1627" t="s">
        <v>11</v>
      </c>
      <c r="AC1627" t="s">
        <v>5879</v>
      </c>
      <c r="AD1627" t="s">
        <v>5880</v>
      </c>
      <c r="AE1627" s="1">
        <v>41845.955069444448</v>
      </c>
    </row>
    <row r="1628" spans="1:31" x14ac:dyDescent="0.15">
      <c r="A1628">
        <v>1627</v>
      </c>
      <c r="B1628">
        <v>175</v>
      </c>
      <c r="C1628">
        <v>4356</v>
      </c>
      <c r="D1628" t="s">
        <v>5840</v>
      </c>
      <c r="E1628" t="s">
        <v>5841</v>
      </c>
      <c r="F1628" t="s">
        <v>49</v>
      </c>
      <c r="G1628" t="s">
        <v>5852</v>
      </c>
      <c r="H1628" t="s">
        <v>5853</v>
      </c>
      <c r="I1628" t="s">
        <v>5</v>
      </c>
      <c r="K1628" t="s">
        <v>5</v>
      </c>
      <c r="N1628" t="s">
        <v>7</v>
      </c>
      <c r="O1628" t="s">
        <v>5855</v>
      </c>
      <c r="P1628" t="s">
        <v>5856</v>
      </c>
      <c r="Q1628">
        <v>51</v>
      </c>
      <c r="T1628" t="s">
        <v>5</v>
      </c>
      <c r="U1628">
        <v>-1</v>
      </c>
      <c r="V1628">
        <v>-1</v>
      </c>
      <c r="W1628">
        <v>6.3387000000000002</v>
      </c>
      <c r="X1628" t="s">
        <v>5848</v>
      </c>
      <c r="Y1628" t="s">
        <v>5849</v>
      </c>
      <c r="Z1628">
        <v>18880</v>
      </c>
      <c r="AA1628" t="s">
        <v>11</v>
      </c>
      <c r="AC1628" t="s">
        <v>5881</v>
      </c>
      <c r="AD1628" t="s">
        <v>5882</v>
      </c>
      <c r="AE1628" s="1">
        <v>41845.95517361111</v>
      </c>
    </row>
    <row r="1629" spans="1:31" x14ac:dyDescent="0.15">
      <c r="A1629">
        <v>1628</v>
      </c>
      <c r="B1629">
        <v>175</v>
      </c>
      <c r="C1629">
        <v>4356</v>
      </c>
      <c r="D1629" t="s">
        <v>5840</v>
      </c>
      <c r="E1629" t="s">
        <v>5841</v>
      </c>
      <c r="F1629" t="s">
        <v>51</v>
      </c>
      <c r="H1629" t="s">
        <v>5843</v>
      </c>
      <c r="I1629" t="s">
        <v>5</v>
      </c>
      <c r="K1629" t="s">
        <v>5</v>
      </c>
      <c r="N1629" t="s">
        <v>7</v>
      </c>
      <c r="Q1629">
        <v>0</v>
      </c>
      <c r="S1629">
        <v>-1</v>
      </c>
      <c r="T1629" t="s">
        <v>5</v>
      </c>
      <c r="U1629">
        <v>-1</v>
      </c>
      <c r="V1629">
        <v>-1</v>
      </c>
      <c r="W1629">
        <v>6.3387000000000002</v>
      </c>
      <c r="Z1629">
        <v>-1</v>
      </c>
      <c r="AA1629" t="s">
        <v>11</v>
      </c>
      <c r="AC1629" t="s">
        <v>38</v>
      </c>
      <c r="AD1629" t="s">
        <v>5883</v>
      </c>
      <c r="AE1629" s="1">
        <v>41845.955185185187</v>
      </c>
    </row>
    <row r="1630" spans="1:31" x14ac:dyDescent="0.15">
      <c r="A1630">
        <v>1629</v>
      </c>
      <c r="B1630">
        <v>175</v>
      </c>
      <c r="C1630">
        <v>4356</v>
      </c>
      <c r="D1630" t="s">
        <v>5840</v>
      </c>
      <c r="E1630" t="s">
        <v>5841</v>
      </c>
      <c r="F1630" t="s">
        <v>53</v>
      </c>
      <c r="I1630" t="s">
        <v>5</v>
      </c>
      <c r="K1630" t="s">
        <v>5</v>
      </c>
      <c r="N1630" t="s">
        <v>7</v>
      </c>
      <c r="Q1630">
        <v>0</v>
      </c>
      <c r="S1630">
        <v>-1</v>
      </c>
      <c r="T1630" t="s">
        <v>5</v>
      </c>
      <c r="U1630">
        <v>-1</v>
      </c>
      <c r="V1630">
        <v>-1</v>
      </c>
      <c r="W1630">
        <v>6.3387000000000002</v>
      </c>
      <c r="Z1630">
        <v>-1</v>
      </c>
      <c r="AA1630" t="s">
        <v>11</v>
      </c>
      <c r="AC1630" t="s">
        <v>38</v>
      </c>
      <c r="AD1630" t="s">
        <v>52</v>
      </c>
      <c r="AE1630" s="1">
        <v>41845.955208333333</v>
      </c>
    </row>
    <row r="1631" spans="1:31" x14ac:dyDescent="0.15">
      <c r="A1631">
        <v>1630</v>
      </c>
      <c r="B1631">
        <v>175</v>
      </c>
      <c r="C1631">
        <v>4356</v>
      </c>
      <c r="D1631" t="s">
        <v>5840</v>
      </c>
      <c r="E1631" t="s">
        <v>5841</v>
      </c>
      <c r="F1631" t="s">
        <v>54</v>
      </c>
      <c r="I1631" t="s">
        <v>5</v>
      </c>
      <c r="K1631" t="s">
        <v>5</v>
      </c>
      <c r="N1631" t="s">
        <v>7</v>
      </c>
      <c r="Q1631">
        <v>0</v>
      </c>
      <c r="S1631">
        <v>-1</v>
      </c>
      <c r="T1631" t="s">
        <v>5</v>
      </c>
      <c r="U1631">
        <v>-1</v>
      </c>
      <c r="V1631">
        <v>-1</v>
      </c>
      <c r="W1631">
        <v>6.3387000000000002</v>
      </c>
      <c r="Z1631">
        <v>-1</v>
      </c>
      <c r="AA1631" t="s">
        <v>11</v>
      </c>
      <c r="AC1631" t="s">
        <v>38</v>
      </c>
      <c r="AD1631" t="s">
        <v>52</v>
      </c>
      <c r="AE1631" s="1">
        <v>41845.95521990741</v>
      </c>
    </row>
    <row r="1632" spans="1:31" x14ac:dyDescent="0.15">
      <c r="A1632">
        <v>1631</v>
      </c>
      <c r="B1632">
        <v>175</v>
      </c>
      <c r="C1632">
        <v>3500</v>
      </c>
      <c r="D1632" t="s">
        <v>5884</v>
      </c>
      <c r="E1632" t="s">
        <v>5885</v>
      </c>
      <c r="F1632" t="s">
        <v>2</v>
      </c>
      <c r="G1632" t="s">
        <v>5886</v>
      </c>
      <c r="H1632" t="s">
        <v>5887</v>
      </c>
      <c r="I1632" t="s">
        <v>5</v>
      </c>
      <c r="K1632" t="s">
        <v>6</v>
      </c>
      <c r="L1632" t="s">
        <v>5888</v>
      </c>
      <c r="N1632" t="s">
        <v>7</v>
      </c>
      <c r="P1632" t="s">
        <v>5889</v>
      </c>
      <c r="Q1632">
        <v>58</v>
      </c>
      <c r="S1632">
        <v>-1</v>
      </c>
      <c r="T1632" t="s">
        <v>5</v>
      </c>
      <c r="U1632">
        <v>-1</v>
      </c>
      <c r="V1632">
        <v>-1</v>
      </c>
      <c r="W1632">
        <v>6.3387000000000002</v>
      </c>
      <c r="X1632" t="s">
        <v>5890</v>
      </c>
      <c r="Y1632" t="s">
        <v>5891</v>
      </c>
      <c r="Z1632">
        <v>30638</v>
      </c>
      <c r="AA1632" t="s">
        <v>11</v>
      </c>
      <c r="AC1632" t="s">
        <v>5892</v>
      </c>
      <c r="AD1632" t="s">
        <v>5893</v>
      </c>
      <c r="AE1632" s="1">
        <v>41845.955358796295</v>
      </c>
    </row>
    <row r="1633" spans="1:31" x14ac:dyDescent="0.15">
      <c r="A1633">
        <v>1632</v>
      </c>
      <c r="B1633">
        <v>175</v>
      </c>
      <c r="C1633">
        <v>3500</v>
      </c>
      <c r="D1633" t="s">
        <v>5884</v>
      </c>
      <c r="E1633" t="s">
        <v>5885</v>
      </c>
      <c r="F1633" t="s">
        <v>14</v>
      </c>
      <c r="G1633" t="s">
        <v>5894</v>
      </c>
      <c r="H1633" t="s">
        <v>5895</v>
      </c>
      <c r="I1633" t="s">
        <v>5</v>
      </c>
      <c r="K1633" t="s">
        <v>17</v>
      </c>
      <c r="N1633" t="s">
        <v>7</v>
      </c>
      <c r="O1633" t="s">
        <v>5896</v>
      </c>
      <c r="P1633" t="s">
        <v>5897</v>
      </c>
      <c r="Q1633">
        <v>36</v>
      </c>
      <c r="S1633">
        <v>-1</v>
      </c>
      <c r="T1633" t="s">
        <v>5898</v>
      </c>
      <c r="U1633">
        <v>-1</v>
      </c>
      <c r="V1633">
        <v>-1</v>
      </c>
      <c r="W1633">
        <v>6.3387000000000002</v>
      </c>
      <c r="X1633" t="s">
        <v>5899</v>
      </c>
      <c r="Z1633">
        <v>26084</v>
      </c>
      <c r="AA1633" t="s">
        <v>11</v>
      </c>
      <c r="AC1633" t="s">
        <v>5900</v>
      </c>
      <c r="AD1633" t="s">
        <v>5901</v>
      </c>
      <c r="AE1633" s="1">
        <v>41845.955405092594</v>
      </c>
    </row>
    <row r="1634" spans="1:31" x14ac:dyDescent="0.15">
      <c r="A1634">
        <v>1633</v>
      </c>
      <c r="B1634">
        <v>175</v>
      </c>
      <c r="C1634">
        <v>3500</v>
      </c>
      <c r="D1634" t="s">
        <v>5884</v>
      </c>
      <c r="E1634" t="s">
        <v>5885</v>
      </c>
      <c r="F1634" t="s">
        <v>24</v>
      </c>
      <c r="G1634" t="s">
        <v>5894</v>
      </c>
      <c r="H1634" t="s">
        <v>5895</v>
      </c>
      <c r="I1634" t="s">
        <v>5</v>
      </c>
      <c r="K1634" t="s">
        <v>17</v>
      </c>
      <c r="N1634" t="s">
        <v>7</v>
      </c>
      <c r="O1634" t="s">
        <v>5896</v>
      </c>
      <c r="P1634" t="s">
        <v>5897</v>
      </c>
      <c r="Q1634">
        <v>18</v>
      </c>
      <c r="R1634" t="s">
        <v>5902</v>
      </c>
      <c r="S1634">
        <v>-1</v>
      </c>
      <c r="T1634" t="s">
        <v>5898</v>
      </c>
      <c r="U1634">
        <v>-1</v>
      </c>
      <c r="V1634">
        <v>-1</v>
      </c>
      <c r="W1634">
        <v>6.3387000000000002</v>
      </c>
      <c r="X1634" t="s">
        <v>5899</v>
      </c>
      <c r="Z1634">
        <v>28451</v>
      </c>
      <c r="AA1634" t="s">
        <v>11</v>
      </c>
      <c r="AC1634" t="s">
        <v>5903</v>
      </c>
      <c r="AD1634" t="s">
        <v>5904</v>
      </c>
      <c r="AE1634" s="1">
        <v>41845.955439814818</v>
      </c>
    </row>
    <row r="1635" spans="1:31" x14ac:dyDescent="0.15">
      <c r="A1635">
        <v>1634</v>
      </c>
      <c r="B1635">
        <v>175</v>
      </c>
      <c r="C1635">
        <v>3500</v>
      </c>
      <c r="D1635" t="s">
        <v>5884</v>
      </c>
      <c r="E1635" t="s">
        <v>5885</v>
      </c>
      <c r="F1635" t="s">
        <v>27</v>
      </c>
      <c r="G1635" t="s">
        <v>5894</v>
      </c>
      <c r="I1635" t="s">
        <v>5</v>
      </c>
      <c r="K1635" t="s">
        <v>17</v>
      </c>
      <c r="M1635" t="s">
        <v>5</v>
      </c>
      <c r="N1635" t="s">
        <v>7</v>
      </c>
      <c r="O1635" t="s">
        <v>5897</v>
      </c>
      <c r="P1635" t="s">
        <v>5897</v>
      </c>
      <c r="Q1635">
        <v>1</v>
      </c>
      <c r="S1635">
        <v>50</v>
      </c>
      <c r="T1635" t="s">
        <v>5905</v>
      </c>
      <c r="U1635">
        <v>-1</v>
      </c>
      <c r="V1635">
        <v>-1</v>
      </c>
      <c r="W1635">
        <v>6.3387000000000002</v>
      </c>
      <c r="Z1635">
        <v>26308</v>
      </c>
      <c r="AA1635" t="s">
        <v>11</v>
      </c>
      <c r="AB1635" t="s">
        <v>5906</v>
      </c>
      <c r="AC1635" t="s">
        <v>5907</v>
      </c>
      <c r="AD1635" t="s">
        <v>5908</v>
      </c>
      <c r="AE1635" s="1">
        <v>41845.955451388887</v>
      </c>
    </row>
    <row r="1636" spans="1:31" x14ac:dyDescent="0.15">
      <c r="A1636">
        <v>1635</v>
      </c>
      <c r="B1636">
        <v>175</v>
      </c>
      <c r="C1636">
        <v>3500</v>
      </c>
      <c r="D1636" t="s">
        <v>5884</v>
      </c>
      <c r="E1636" t="s">
        <v>5885</v>
      </c>
      <c r="F1636" t="s">
        <v>36</v>
      </c>
      <c r="G1636" t="s">
        <v>5886</v>
      </c>
      <c r="H1636" t="s">
        <v>5887</v>
      </c>
      <c r="I1636" t="s">
        <v>5</v>
      </c>
      <c r="K1636" t="s">
        <v>5</v>
      </c>
      <c r="N1636" t="s">
        <v>7</v>
      </c>
      <c r="P1636" t="s">
        <v>5889</v>
      </c>
      <c r="Q1636">
        <v>15</v>
      </c>
      <c r="S1636">
        <v>-1</v>
      </c>
      <c r="T1636" t="s">
        <v>5</v>
      </c>
      <c r="U1636">
        <v>-1</v>
      </c>
      <c r="V1636">
        <v>-1</v>
      </c>
      <c r="W1636">
        <v>6.3387000000000002</v>
      </c>
      <c r="X1636" t="s">
        <v>5890</v>
      </c>
      <c r="Y1636" t="s">
        <v>5891</v>
      </c>
      <c r="Z1636">
        <v>30638</v>
      </c>
      <c r="AA1636" t="s">
        <v>11</v>
      </c>
      <c r="AC1636" t="s">
        <v>5909</v>
      </c>
      <c r="AD1636" t="s">
        <v>5910</v>
      </c>
      <c r="AE1636" s="1">
        <v>41845.95548611111</v>
      </c>
    </row>
    <row r="1637" spans="1:31" x14ac:dyDescent="0.15">
      <c r="A1637">
        <v>1636</v>
      </c>
      <c r="B1637">
        <v>175</v>
      </c>
      <c r="C1637">
        <v>3500</v>
      </c>
      <c r="D1637" t="s">
        <v>5884</v>
      </c>
      <c r="E1637" t="s">
        <v>5885</v>
      </c>
      <c r="F1637" t="s">
        <v>40</v>
      </c>
      <c r="G1637" t="s">
        <v>5911</v>
      </c>
      <c r="H1637" t="s">
        <v>5912</v>
      </c>
      <c r="I1637" t="s">
        <v>5</v>
      </c>
      <c r="K1637" t="s">
        <v>5</v>
      </c>
      <c r="N1637" t="s">
        <v>7</v>
      </c>
      <c r="O1637" t="s">
        <v>5913</v>
      </c>
      <c r="P1637" t="s">
        <v>5914</v>
      </c>
      <c r="Q1637">
        <v>1</v>
      </c>
      <c r="R1637" t="s">
        <v>5915</v>
      </c>
      <c r="S1637">
        <v>-1</v>
      </c>
      <c r="T1637" t="s">
        <v>3029</v>
      </c>
      <c r="U1637">
        <v>-1</v>
      </c>
      <c r="V1637">
        <v>-1</v>
      </c>
      <c r="W1637">
        <v>6.3387000000000002</v>
      </c>
      <c r="Y1637" t="s">
        <v>5916</v>
      </c>
      <c r="Z1637">
        <v>233</v>
      </c>
      <c r="AA1637" t="s">
        <v>11</v>
      </c>
      <c r="AC1637" t="s">
        <v>5917</v>
      </c>
      <c r="AD1637" t="s">
        <v>5918</v>
      </c>
      <c r="AE1637" s="1">
        <v>41845.955509259256</v>
      </c>
    </row>
    <row r="1638" spans="1:31" x14ac:dyDescent="0.15">
      <c r="A1638">
        <v>1637</v>
      </c>
      <c r="B1638">
        <v>175</v>
      </c>
      <c r="C1638">
        <v>3500</v>
      </c>
      <c r="D1638" t="s">
        <v>5884</v>
      </c>
      <c r="E1638" t="s">
        <v>5885</v>
      </c>
      <c r="F1638" t="s">
        <v>49</v>
      </c>
      <c r="G1638" t="s">
        <v>5894</v>
      </c>
      <c r="H1638" t="s">
        <v>5895</v>
      </c>
      <c r="I1638" t="s">
        <v>5</v>
      </c>
      <c r="K1638" t="s">
        <v>5</v>
      </c>
      <c r="N1638" t="s">
        <v>7</v>
      </c>
      <c r="O1638" t="s">
        <v>5896</v>
      </c>
      <c r="P1638" t="s">
        <v>5897</v>
      </c>
      <c r="Q1638">
        <v>3</v>
      </c>
      <c r="T1638" t="s">
        <v>5</v>
      </c>
      <c r="U1638">
        <v>-1</v>
      </c>
      <c r="V1638">
        <v>-1</v>
      </c>
      <c r="W1638">
        <v>6.3387000000000002</v>
      </c>
      <c r="X1638" t="s">
        <v>5899</v>
      </c>
      <c r="Z1638">
        <v>26084</v>
      </c>
      <c r="AA1638" t="s">
        <v>11</v>
      </c>
      <c r="AC1638" t="s">
        <v>5919</v>
      </c>
      <c r="AD1638" t="s">
        <v>5920</v>
      </c>
      <c r="AE1638" s="1">
        <v>41845.95553240741</v>
      </c>
    </row>
    <row r="1639" spans="1:31" x14ac:dyDescent="0.15">
      <c r="A1639">
        <v>1638</v>
      </c>
      <c r="B1639">
        <v>175</v>
      </c>
      <c r="C1639">
        <v>3500</v>
      </c>
      <c r="D1639" t="s">
        <v>5884</v>
      </c>
      <c r="E1639" t="s">
        <v>5885</v>
      </c>
      <c r="F1639" t="s">
        <v>51</v>
      </c>
      <c r="G1639" t="s">
        <v>5886</v>
      </c>
      <c r="H1639" t="s">
        <v>5887</v>
      </c>
      <c r="I1639" t="s">
        <v>5</v>
      </c>
      <c r="K1639" t="s">
        <v>5</v>
      </c>
      <c r="N1639" t="s">
        <v>7</v>
      </c>
      <c r="P1639" t="s">
        <v>5889</v>
      </c>
      <c r="Q1639">
        <v>2</v>
      </c>
      <c r="S1639">
        <v>-1</v>
      </c>
      <c r="T1639" t="s">
        <v>5</v>
      </c>
      <c r="U1639">
        <v>-1</v>
      </c>
      <c r="V1639">
        <v>-1</v>
      </c>
      <c r="W1639">
        <v>6.3387000000000002</v>
      </c>
      <c r="Y1639" t="s">
        <v>5891</v>
      </c>
      <c r="Z1639">
        <v>-1</v>
      </c>
      <c r="AA1639" t="s">
        <v>11</v>
      </c>
      <c r="AC1639" t="s">
        <v>5921</v>
      </c>
      <c r="AD1639" t="s">
        <v>5922</v>
      </c>
      <c r="AE1639" s="1">
        <v>41845.955555555556</v>
      </c>
    </row>
    <row r="1640" spans="1:31" x14ac:dyDescent="0.15">
      <c r="A1640">
        <v>1639</v>
      </c>
      <c r="B1640">
        <v>175</v>
      </c>
      <c r="C1640">
        <v>3500</v>
      </c>
      <c r="D1640" t="s">
        <v>5884</v>
      </c>
      <c r="E1640" t="s">
        <v>5885</v>
      </c>
      <c r="F1640" t="s">
        <v>53</v>
      </c>
      <c r="I1640" t="s">
        <v>5</v>
      </c>
      <c r="K1640" t="s">
        <v>5</v>
      </c>
      <c r="N1640" t="s">
        <v>7</v>
      </c>
      <c r="Q1640">
        <v>0</v>
      </c>
      <c r="S1640">
        <v>-1</v>
      </c>
      <c r="T1640" t="s">
        <v>5</v>
      </c>
      <c r="U1640">
        <v>-1</v>
      </c>
      <c r="V1640">
        <v>-1</v>
      </c>
      <c r="W1640">
        <v>6.3387000000000002</v>
      </c>
      <c r="Z1640">
        <v>-1</v>
      </c>
      <c r="AA1640" t="s">
        <v>11</v>
      </c>
      <c r="AC1640" t="s">
        <v>38</v>
      </c>
      <c r="AD1640" t="s">
        <v>52</v>
      </c>
      <c r="AE1640" s="1">
        <v>41845.955567129633</v>
      </c>
    </row>
    <row r="1641" spans="1:31" x14ac:dyDescent="0.15">
      <c r="A1641">
        <v>1640</v>
      </c>
      <c r="B1641">
        <v>175</v>
      </c>
      <c r="C1641">
        <v>3500</v>
      </c>
      <c r="D1641" t="s">
        <v>5884</v>
      </c>
      <c r="E1641" t="s">
        <v>5885</v>
      </c>
      <c r="F1641" t="s">
        <v>54</v>
      </c>
      <c r="I1641" t="s">
        <v>5</v>
      </c>
      <c r="K1641" t="s">
        <v>5</v>
      </c>
      <c r="N1641" t="s">
        <v>7</v>
      </c>
      <c r="Q1641">
        <v>0</v>
      </c>
      <c r="S1641">
        <v>-1</v>
      </c>
      <c r="T1641" t="s">
        <v>5</v>
      </c>
      <c r="U1641">
        <v>-1</v>
      </c>
      <c r="V1641">
        <v>-1</v>
      </c>
      <c r="W1641">
        <v>6.3387000000000002</v>
      </c>
      <c r="Z1641">
        <v>-1</v>
      </c>
      <c r="AA1641" t="s">
        <v>11</v>
      </c>
      <c r="AC1641" t="s">
        <v>38</v>
      </c>
      <c r="AD1641" t="s">
        <v>52</v>
      </c>
      <c r="AE1641" s="1">
        <v>41845.955578703702</v>
      </c>
    </row>
    <row r="1642" spans="1:31" x14ac:dyDescent="0.15">
      <c r="A1642">
        <v>1641</v>
      </c>
      <c r="B1642">
        <v>175</v>
      </c>
      <c r="C1642">
        <v>406</v>
      </c>
      <c r="D1642" t="s">
        <v>5923</v>
      </c>
      <c r="E1642" t="s">
        <v>5924</v>
      </c>
      <c r="F1642" t="s">
        <v>2</v>
      </c>
      <c r="G1642" t="s">
        <v>5925</v>
      </c>
      <c r="H1642" t="s">
        <v>4490</v>
      </c>
      <c r="I1642" t="s">
        <v>5</v>
      </c>
      <c r="K1642" t="s">
        <v>6</v>
      </c>
      <c r="L1642" t="s">
        <v>5926</v>
      </c>
      <c r="N1642" t="s">
        <v>7</v>
      </c>
      <c r="O1642" t="s">
        <v>5927</v>
      </c>
      <c r="P1642" t="s">
        <v>5928</v>
      </c>
      <c r="Q1642">
        <v>63</v>
      </c>
      <c r="R1642" t="s">
        <v>5929</v>
      </c>
      <c r="S1642">
        <v>55</v>
      </c>
      <c r="T1642" t="s">
        <v>5930</v>
      </c>
      <c r="U1642">
        <v>-1</v>
      </c>
      <c r="V1642">
        <v>-1</v>
      </c>
      <c r="W1642">
        <v>6.3387000000000002</v>
      </c>
      <c r="X1642" t="s">
        <v>5931</v>
      </c>
      <c r="Y1642" t="s">
        <v>5932</v>
      </c>
      <c r="Z1642">
        <v>8928</v>
      </c>
      <c r="AA1642" t="s">
        <v>11</v>
      </c>
      <c r="AC1642" t="s">
        <v>5933</v>
      </c>
      <c r="AD1642" t="s">
        <v>5934</v>
      </c>
      <c r="AE1642" s="1">
        <v>41845.955682870372</v>
      </c>
    </row>
    <row r="1643" spans="1:31" x14ac:dyDescent="0.15">
      <c r="A1643">
        <v>1642</v>
      </c>
      <c r="B1643">
        <v>175</v>
      </c>
      <c r="C1643">
        <v>406</v>
      </c>
      <c r="D1643" t="s">
        <v>5923</v>
      </c>
      <c r="E1643" t="s">
        <v>5924</v>
      </c>
      <c r="F1643" t="s">
        <v>14</v>
      </c>
      <c r="G1643" t="s">
        <v>5925</v>
      </c>
      <c r="H1643" t="s">
        <v>4490</v>
      </c>
      <c r="I1643" t="s">
        <v>5</v>
      </c>
      <c r="K1643" t="s">
        <v>17</v>
      </c>
      <c r="L1643" t="s">
        <v>5935</v>
      </c>
      <c r="N1643" t="s">
        <v>7</v>
      </c>
      <c r="O1643" t="s">
        <v>5927</v>
      </c>
      <c r="P1643" t="s">
        <v>5928</v>
      </c>
      <c r="Q1643">
        <v>48</v>
      </c>
      <c r="R1643" t="s">
        <v>5929</v>
      </c>
      <c r="S1643">
        <v>55</v>
      </c>
      <c r="T1643" t="s">
        <v>5</v>
      </c>
      <c r="U1643">
        <v>-1</v>
      </c>
      <c r="V1643">
        <v>-1</v>
      </c>
      <c r="W1643">
        <v>6.3387000000000002</v>
      </c>
      <c r="X1643" t="s">
        <v>5931</v>
      </c>
      <c r="Y1643" t="s">
        <v>5932</v>
      </c>
      <c r="Z1643">
        <v>6696</v>
      </c>
      <c r="AA1643" t="s">
        <v>11</v>
      </c>
      <c r="AC1643" t="s">
        <v>5936</v>
      </c>
      <c r="AD1643" t="s">
        <v>5937</v>
      </c>
      <c r="AE1643" s="1">
        <v>41845.955729166664</v>
      </c>
    </row>
    <row r="1644" spans="1:31" x14ac:dyDescent="0.15">
      <c r="A1644">
        <v>1643</v>
      </c>
      <c r="B1644">
        <v>175</v>
      </c>
      <c r="C1644">
        <v>406</v>
      </c>
      <c r="D1644" t="s">
        <v>5923</v>
      </c>
      <c r="E1644" t="s">
        <v>5924</v>
      </c>
      <c r="F1644" t="s">
        <v>24</v>
      </c>
      <c r="G1644" t="s">
        <v>5925</v>
      </c>
      <c r="H1644" t="s">
        <v>4490</v>
      </c>
      <c r="I1644" t="s">
        <v>5</v>
      </c>
      <c r="K1644" t="s">
        <v>17</v>
      </c>
      <c r="L1644" t="s">
        <v>4668</v>
      </c>
      <c r="N1644" t="s">
        <v>7</v>
      </c>
      <c r="O1644" t="s">
        <v>5927</v>
      </c>
      <c r="P1644" t="s">
        <v>5928</v>
      </c>
      <c r="Q1644">
        <v>2</v>
      </c>
      <c r="R1644" t="s">
        <v>5929</v>
      </c>
      <c r="S1644">
        <v>55</v>
      </c>
      <c r="T1644" t="s">
        <v>5</v>
      </c>
      <c r="U1644">
        <v>-1</v>
      </c>
      <c r="V1644">
        <v>-1</v>
      </c>
      <c r="W1644">
        <v>6.3387000000000002</v>
      </c>
      <c r="X1644" t="s">
        <v>5931</v>
      </c>
      <c r="Y1644" t="s">
        <v>5932</v>
      </c>
      <c r="Z1644">
        <v>6696</v>
      </c>
      <c r="AA1644" t="s">
        <v>11</v>
      </c>
      <c r="AC1644" t="s">
        <v>5938</v>
      </c>
      <c r="AD1644" t="s">
        <v>5939</v>
      </c>
      <c r="AE1644" s="1">
        <v>41845.955740740741</v>
      </c>
    </row>
    <row r="1645" spans="1:31" x14ac:dyDescent="0.15">
      <c r="A1645">
        <v>1644</v>
      </c>
      <c r="B1645">
        <v>175</v>
      </c>
      <c r="C1645">
        <v>406</v>
      </c>
      <c r="D1645" t="s">
        <v>5923</v>
      </c>
      <c r="E1645" t="s">
        <v>5924</v>
      </c>
      <c r="F1645" t="s">
        <v>27</v>
      </c>
      <c r="I1645" t="s">
        <v>5</v>
      </c>
      <c r="K1645" t="s">
        <v>5</v>
      </c>
      <c r="M1645" t="s">
        <v>5</v>
      </c>
      <c r="N1645" t="s">
        <v>7</v>
      </c>
      <c r="Q1645">
        <v>0</v>
      </c>
      <c r="S1645">
        <v>-1</v>
      </c>
      <c r="T1645" t="s">
        <v>5</v>
      </c>
      <c r="U1645">
        <v>-1</v>
      </c>
      <c r="V1645">
        <v>-1</v>
      </c>
      <c r="W1645">
        <v>6.3387000000000002</v>
      </c>
      <c r="Z1645">
        <v>-1</v>
      </c>
      <c r="AA1645" t="s">
        <v>11</v>
      </c>
      <c r="AC1645" t="s">
        <v>38</v>
      </c>
      <c r="AD1645" t="s">
        <v>531</v>
      </c>
      <c r="AE1645" s="1">
        <v>41845.955763888887</v>
      </c>
    </row>
    <row r="1646" spans="1:31" x14ac:dyDescent="0.15">
      <c r="A1646">
        <v>1645</v>
      </c>
      <c r="B1646">
        <v>175</v>
      </c>
      <c r="C1646">
        <v>406</v>
      </c>
      <c r="D1646" t="s">
        <v>5923</v>
      </c>
      <c r="E1646" t="s">
        <v>5924</v>
      </c>
      <c r="F1646" t="s">
        <v>36</v>
      </c>
      <c r="I1646" t="s">
        <v>5</v>
      </c>
      <c r="K1646" t="s">
        <v>5</v>
      </c>
      <c r="N1646" t="s">
        <v>7</v>
      </c>
      <c r="Q1646">
        <v>0</v>
      </c>
      <c r="S1646">
        <v>-1</v>
      </c>
      <c r="T1646" t="s">
        <v>5</v>
      </c>
      <c r="U1646">
        <v>-1</v>
      </c>
      <c r="V1646">
        <v>-1</v>
      </c>
      <c r="W1646">
        <v>6.3387000000000002</v>
      </c>
      <c r="Z1646">
        <v>-1</v>
      </c>
      <c r="AA1646" t="s">
        <v>11</v>
      </c>
      <c r="AC1646" t="s">
        <v>38</v>
      </c>
      <c r="AD1646" t="s">
        <v>52</v>
      </c>
      <c r="AE1646" s="1">
        <v>41845.955775462964</v>
      </c>
    </row>
    <row r="1647" spans="1:31" x14ac:dyDescent="0.15">
      <c r="A1647">
        <v>1646</v>
      </c>
      <c r="B1647">
        <v>175</v>
      </c>
      <c r="C1647">
        <v>406</v>
      </c>
      <c r="D1647" t="s">
        <v>5923</v>
      </c>
      <c r="E1647" t="s">
        <v>5924</v>
      </c>
      <c r="F1647" t="s">
        <v>40</v>
      </c>
      <c r="G1647" t="s">
        <v>5940</v>
      </c>
      <c r="H1647" t="s">
        <v>5941</v>
      </c>
      <c r="I1647" t="s">
        <v>43</v>
      </c>
      <c r="K1647" t="s">
        <v>5</v>
      </c>
      <c r="N1647" t="s">
        <v>7</v>
      </c>
      <c r="O1647" t="s">
        <v>5942</v>
      </c>
      <c r="P1647" t="s">
        <v>5943</v>
      </c>
      <c r="Q1647">
        <v>2</v>
      </c>
      <c r="R1647" t="s">
        <v>4587</v>
      </c>
      <c r="S1647">
        <v>150</v>
      </c>
      <c r="T1647" t="s">
        <v>5</v>
      </c>
      <c r="U1647">
        <v>-1</v>
      </c>
      <c r="V1647">
        <v>-1</v>
      </c>
      <c r="W1647">
        <v>6.3387000000000002</v>
      </c>
      <c r="Y1647" t="s">
        <v>5944</v>
      </c>
      <c r="Z1647">
        <v>390</v>
      </c>
      <c r="AA1647" t="s">
        <v>11</v>
      </c>
      <c r="AC1647" t="s">
        <v>5945</v>
      </c>
      <c r="AD1647" t="s">
        <v>5946</v>
      </c>
      <c r="AE1647" s="1">
        <v>41845.955787037034</v>
      </c>
    </row>
    <row r="1648" spans="1:31" x14ac:dyDescent="0.15">
      <c r="A1648">
        <v>1647</v>
      </c>
      <c r="B1648">
        <v>175</v>
      </c>
      <c r="C1648">
        <v>406</v>
      </c>
      <c r="D1648" t="s">
        <v>5923</v>
      </c>
      <c r="E1648" t="s">
        <v>5924</v>
      </c>
      <c r="F1648" t="s">
        <v>49</v>
      </c>
      <c r="I1648" t="s">
        <v>5</v>
      </c>
      <c r="K1648" t="s">
        <v>5</v>
      </c>
      <c r="N1648" t="s">
        <v>7</v>
      </c>
      <c r="Q1648">
        <v>0</v>
      </c>
      <c r="T1648" t="s">
        <v>5</v>
      </c>
      <c r="U1648">
        <v>-1</v>
      </c>
      <c r="V1648">
        <v>-1</v>
      </c>
      <c r="W1648">
        <v>6.3387000000000002</v>
      </c>
      <c r="Z1648">
        <v>-1</v>
      </c>
      <c r="AA1648" t="s">
        <v>11</v>
      </c>
      <c r="AC1648" t="s">
        <v>38</v>
      </c>
      <c r="AD1648" t="s">
        <v>50</v>
      </c>
      <c r="AE1648" s="1">
        <v>41845.95579861111</v>
      </c>
    </row>
    <row r="1649" spans="1:31" x14ac:dyDescent="0.15">
      <c r="A1649">
        <v>1648</v>
      </c>
      <c r="B1649">
        <v>175</v>
      </c>
      <c r="C1649">
        <v>406</v>
      </c>
      <c r="D1649" t="s">
        <v>5923</v>
      </c>
      <c r="E1649" t="s">
        <v>5924</v>
      </c>
      <c r="F1649" t="s">
        <v>51</v>
      </c>
      <c r="I1649" t="s">
        <v>5</v>
      </c>
      <c r="K1649" t="s">
        <v>5</v>
      </c>
      <c r="N1649" t="s">
        <v>7</v>
      </c>
      <c r="Q1649">
        <v>0</v>
      </c>
      <c r="S1649">
        <v>-1</v>
      </c>
      <c r="T1649" t="s">
        <v>5</v>
      </c>
      <c r="U1649">
        <v>-1</v>
      </c>
      <c r="V1649">
        <v>-1</v>
      </c>
      <c r="W1649">
        <v>6.3387000000000002</v>
      </c>
      <c r="Z1649">
        <v>-1</v>
      </c>
      <c r="AA1649" t="s">
        <v>11</v>
      </c>
      <c r="AC1649" t="s">
        <v>38</v>
      </c>
      <c r="AD1649" t="s">
        <v>52</v>
      </c>
      <c r="AE1649" s="1">
        <v>41845.955821759257</v>
      </c>
    </row>
    <row r="1650" spans="1:31" x14ac:dyDescent="0.15">
      <c r="A1650">
        <v>1649</v>
      </c>
      <c r="B1650">
        <v>175</v>
      </c>
      <c r="C1650">
        <v>406</v>
      </c>
      <c r="D1650" t="s">
        <v>5923</v>
      </c>
      <c r="E1650" t="s">
        <v>5924</v>
      </c>
      <c r="F1650" t="s">
        <v>53</v>
      </c>
      <c r="I1650" t="s">
        <v>5</v>
      </c>
      <c r="K1650" t="s">
        <v>5</v>
      </c>
      <c r="N1650" t="s">
        <v>7</v>
      </c>
      <c r="Q1650">
        <v>0</v>
      </c>
      <c r="S1650">
        <v>-1</v>
      </c>
      <c r="T1650" t="s">
        <v>5</v>
      </c>
      <c r="U1650">
        <v>-1</v>
      </c>
      <c r="V1650">
        <v>-1</v>
      </c>
      <c r="W1650">
        <v>6.3387000000000002</v>
      </c>
      <c r="Z1650">
        <v>-1</v>
      </c>
      <c r="AA1650" t="s">
        <v>11</v>
      </c>
      <c r="AC1650" t="s">
        <v>38</v>
      </c>
      <c r="AD1650" t="s">
        <v>52</v>
      </c>
      <c r="AE1650" s="1">
        <v>41845.955833333333</v>
      </c>
    </row>
    <row r="1651" spans="1:31" x14ac:dyDescent="0.15">
      <c r="A1651">
        <v>1650</v>
      </c>
      <c r="B1651">
        <v>175</v>
      </c>
      <c r="C1651">
        <v>406</v>
      </c>
      <c r="D1651" t="s">
        <v>5923</v>
      </c>
      <c r="E1651" t="s">
        <v>5924</v>
      </c>
      <c r="F1651" t="s">
        <v>54</v>
      </c>
      <c r="I1651" t="s">
        <v>5</v>
      </c>
      <c r="K1651" t="s">
        <v>5</v>
      </c>
      <c r="N1651" t="s">
        <v>7</v>
      </c>
      <c r="Q1651">
        <v>0</v>
      </c>
      <c r="S1651">
        <v>-1</v>
      </c>
      <c r="T1651" t="s">
        <v>5</v>
      </c>
      <c r="U1651">
        <v>-1</v>
      </c>
      <c r="V1651">
        <v>-1</v>
      </c>
      <c r="W1651">
        <v>6.3387000000000002</v>
      </c>
      <c r="Z1651">
        <v>-1</v>
      </c>
      <c r="AA1651" t="s">
        <v>11</v>
      </c>
      <c r="AC1651" t="s">
        <v>38</v>
      </c>
      <c r="AD1651" t="s">
        <v>52</v>
      </c>
      <c r="AE1651" s="1">
        <v>41845.95584490741</v>
      </c>
    </row>
    <row r="1652" spans="1:31" x14ac:dyDescent="0.15">
      <c r="A1652">
        <v>1651</v>
      </c>
      <c r="B1652">
        <v>175</v>
      </c>
      <c r="C1652">
        <v>6072</v>
      </c>
      <c r="D1652" t="s">
        <v>5947</v>
      </c>
      <c r="E1652" t="s">
        <v>5948</v>
      </c>
      <c r="F1652" t="s">
        <v>2</v>
      </c>
      <c r="G1652" t="s">
        <v>5949</v>
      </c>
      <c r="H1652" t="s">
        <v>5950</v>
      </c>
      <c r="I1652" t="s">
        <v>5</v>
      </c>
      <c r="K1652" t="s">
        <v>6</v>
      </c>
      <c r="L1652" t="s">
        <v>5951</v>
      </c>
      <c r="N1652" t="s">
        <v>7</v>
      </c>
      <c r="O1652" t="s">
        <v>5952</v>
      </c>
      <c r="P1652" t="s">
        <v>5953</v>
      </c>
      <c r="Q1652">
        <v>62</v>
      </c>
      <c r="R1652" t="s">
        <v>5954</v>
      </c>
      <c r="S1652">
        <v>50</v>
      </c>
      <c r="T1652" t="s">
        <v>5</v>
      </c>
      <c r="U1652">
        <v>-1</v>
      </c>
      <c r="V1652">
        <v>-1</v>
      </c>
      <c r="W1652">
        <v>6.3387000000000002</v>
      </c>
      <c r="X1652" t="s">
        <v>5955</v>
      </c>
      <c r="Y1652" t="s">
        <v>5956</v>
      </c>
      <c r="Z1652">
        <v>24800</v>
      </c>
      <c r="AA1652" t="s">
        <v>11</v>
      </c>
      <c r="AC1652" t="s">
        <v>5957</v>
      </c>
      <c r="AD1652" t="s">
        <v>5958</v>
      </c>
      <c r="AE1652" s="1">
        <v>41845.955937500003</v>
      </c>
    </row>
    <row r="1653" spans="1:31" x14ac:dyDescent="0.15">
      <c r="A1653">
        <v>1652</v>
      </c>
      <c r="B1653">
        <v>175</v>
      </c>
      <c r="C1653">
        <v>6072</v>
      </c>
      <c r="D1653" t="s">
        <v>5947</v>
      </c>
      <c r="E1653" t="s">
        <v>5948</v>
      </c>
      <c r="F1653" t="s">
        <v>14</v>
      </c>
      <c r="G1653" t="s">
        <v>5949</v>
      </c>
      <c r="H1653" t="s">
        <v>5950</v>
      </c>
      <c r="I1653" t="s">
        <v>5</v>
      </c>
      <c r="K1653" t="s">
        <v>17</v>
      </c>
      <c r="L1653" t="s">
        <v>1600</v>
      </c>
      <c r="N1653" t="s">
        <v>7</v>
      </c>
      <c r="O1653" t="s">
        <v>5952</v>
      </c>
      <c r="P1653" t="s">
        <v>5953</v>
      </c>
      <c r="Q1653">
        <v>50</v>
      </c>
      <c r="S1653">
        <v>50</v>
      </c>
      <c r="T1653" t="s">
        <v>5</v>
      </c>
      <c r="U1653">
        <v>-1</v>
      </c>
      <c r="V1653">
        <v>-1</v>
      </c>
      <c r="W1653">
        <v>6.3387000000000002</v>
      </c>
      <c r="X1653" t="s">
        <v>5955</v>
      </c>
      <c r="Y1653" t="s">
        <v>5956</v>
      </c>
      <c r="Z1653">
        <v>19400</v>
      </c>
      <c r="AA1653" t="s">
        <v>11</v>
      </c>
      <c r="AC1653" t="s">
        <v>5959</v>
      </c>
      <c r="AD1653" t="s">
        <v>5960</v>
      </c>
      <c r="AE1653" s="1">
        <v>41845.955983796295</v>
      </c>
    </row>
    <row r="1654" spans="1:31" x14ac:dyDescent="0.15">
      <c r="A1654">
        <v>1653</v>
      </c>
      <c r="B1654">
        <v>175</v>
      </c>
      <c r="C1654">
        <v>6072</v>
      </c>
      <c r="D1654" t="s">
        <v>5947</v>
      </c>
      <c r="E1654" t="s">
        <v>5948</v>
      </c>
      <c r="F1654" t="s">
        <v>24</v>
      </c>
      <c r="G1654" t="s">
        <v>5949</v>
      </c>
      <c r="H1654" t="s">
        <v>5950</v>
      </c>
      <c r="I1654" t="s">
        <v>5</v>
      </c>
      <c r="K1654" t="s">
        <v>17</v>
      </c>
      <c r="L1654" t="s">
        <v>1600</v>
      </c>
      <c r="N1654" t="s">
        <v>7</v>
      </c>
      <c r="O1654" t="s">
        <v>5952</v>
      </c>
      <c r="P1654" t="s">
        <v>5953</v>
      </c>
      <c r="Q1654">
        <v>39</v>
      </c>
      <c r="S1654">
        <v>50</v>
      </c>
      <c r="T1654" t="s">
        <v>5</v>
      </c>
      <c r="U1654">
        <v>-1</v>
      </c>
      <c r="V1654">
        <v>-1</v>
      </c>
      <c r="W1654">
        <v>6.3387000000000002</v>
      </c>
      <c r="X1654" t="s">
        <v>5955</v>
      </c>
      <c r="Y1654" t="s">
        <v>5956</v>
      </c>
      <c r="Z1654">
        <v>19400</v>
      </c>
      <c r="AA1654" t="s">
        <v>11</v>
      </c>
      <c r="AC1654" t="s">
        <v>5961</v>
      </c>
      <c r="AD1654" t="s">
        <v>5962</v>
      </c>
      <c r="AE1654" s="1">
        <v>41845.956018518518</v>
      </c>
    </row>
    <row r="1655" spans="1:31" x14ac:dyDescent="0.15">
      <c r="A1655">
        <v>1654</v>
      </c>
      <c r="B1655">
        <v>175</v>
      </c>
      <c r="C1655">
        <v>6072</v>
      </c>
      <c r="D1655" t="s">
        <v>5947</v>
      </c>
      <c r="E1655" t="s">
        <v>5948</v>
      </c>
      <c r="F1655" t="s">
        <v>27</v>
      </c>
      <c r="G1655" t="s">
        <v>5963</v>
      </c>
      <c r="I1655" t="s">
        <v>5</v>
      </c>
      <c r="K1655" t="s">
        <v>17</v>
      </c>
      <c r="L1655" t="s">
        <v>5964</v>
      </c>
      <c r="M1655" t="s">
        <v>5</v>
      </c>
      <c r="N1655" t="s">
        <v>7</v>
      </c>
      <c r="O1655" t="s">
        <v>5965</v>
      </c>
      <c r="P1655" t="s">
        <v>5966</v>
      </c>
      <c r="Q1655">
        <v>7</v>
      </c>
      <c r="R1655" t="s">
        <v>5967</v>
      </c>
      <c r="S1655">
        <v>75</v>
      </c>
      <c r="T1655" t="s">
        <v>5968</v>
      </c>
      <c r="U1655">
        <v>-1</v>
      </c>
      <c r="V1655">
        <v>-1</v>
      </c>
      <c r="W1655">
        <v>6.3387000000000002</v>
      </c>
      <c r="Y1655" t="s">
        <v>5969</v>
      </c>
      <c r="Z1655">
        <v>48344</v>
      </c>
      <c r="AA1655" t="s">
        <v>11</v>
      </c>
      <c r="AB1655" t="s">
        <v>5970</v>
      </c>
      <c r="AC1655" t="s">
        <v>5971</v>
      </c>
      <c r="AD1655" t="s">
        <v>5972</v>
      </c>
      <c r="AE1655" s="1">
        <v>41845.956041666665</v>
      </c>
    </row>
    <row r="1656" spans="1:31" x14ac:dyDescent="0.15">
      <c r="A1656">
        <v>1655</v>
      </c>
      <c r="B1656">
        <v>175</v>
      </c>
      <c r="C1656">
        <v>6072</v>
      </c>
      <c r="D1656" t="s">
        <v>5947</v>
      </c>
      <c r="E1656" t="s">
        <v>5948</v>
      </c>
      <c r="F1656" t="s">
        <v>36</v>
      </c>
      <c r="I1656" t="s">
        <v>5</v>
      </c>
      <c r="K1656" t="s">
        <v>5</v>
      </c>
      <c r="N1656" t="s">
        <v>7</v>
      </c>
      <c r="Q1656">
        <v>0</v>
      </c>
      <c r="S1656">
        <v>-1</v>
      </c>
      <c r="T1656" t="s">
        <v>5</v>
      </c>
      <c r="U1656">
        <v>-1</v>
      </c>
      <c r="V1656">
        <v>-1</v>
      </c>
      <c r="W1656">
        <v>6.3387000000000002</v>
      </c>
      <c r="Z1656">
        <v>-1</v>
      </c>
      <c r="AA1656" t="s">
        <v>11</v>
      </c>
      <c r="AC1656" t="s">
        <v>38</v>
      </c>
      <c r="AD1656" t="s">
        <v>52</v>
      </c>
      <c r="AE1656" s="1">
        <v>41845.956053240741</v>
      </c>
    </row>
    <row r="1657" spans="1:31" x14ac:dyDescent="0.15">
      <c r="A1657">
        <v>1656</v>
      </c>
      <c r="B1657">
        <v>175</v>
      </c>
      <c r="C1657">
        <v>6072</v>
      </c>
      <c r="D1657" t="s">
        <v>5947</v>
      </c>
      <c r="E1657" t="s">
        <v>5948</v>
      </c>
      <c r="F1657" t="s">
        <v>40</v>
      </c>
      <c r="G1657" t="s">
        <v>5973</v>
      </c>
      <c r="H1657" t="s">
        <v>5974</v>
      </c>
      <c r="I1657" t="s">
        <v>5</v>
      </c>
      <c r="K1657" t="s">
        <v>5</v>
      </c>
      <c r="N1657" t="s">
        <v>7</v>
      </c>
      <c r="O1657" t="s">
        <v>5975</v>
      </c>
      <c r="P1657" t="s">
        <v>5976</v>
      </c>
      <c r="Q1657">
        <v>1</v>
      </c>
      <c r="S1657">
        <v>50</v>
      </c>
      <c r="T1657" t="s">
        <v>5</v>
      </c>
      <c r="U1657">
        <v>-1</v>
      </c>
      <c r="V1657">
        <v>-1</v>
      </c>
      <c r="W1657">
        <v>6.3387000000000002</v>
      </c>
      <c r="Y1657" t="s">
        <v>5977</v>
      </c>
      <c r="Z1657">
        <v>300</v>
      </c>
      <c r="AA1657" t="s">
        <v>11</v>
      </c>
      <c r="AC1657" t="s">
        <v>5978</v>
      </c>
      <c r="AD1657" t="s">
        <v>5979</v>
      </c>
      <c r="AE1657" s="1">
        <v>41845.956076388888</v>
      </c>
    </row>
    <row r="1658" spans="1:31" x14ac:dyDescent="0.15">
      <c r="A1658">
        <v>1657</v>
      </c>
      <c r="B1658">
        <v>175</v>
      </c>
      <c r="C1658">
        <v>6072</v>
      </c>
      <c r="D1658" t="s">
        <v>5947</v>
      </c>
      <c r="E1658" t="s">
        <v>5948</v>
      </c>
      <c r="F1658" t="s">
        <v>49</v>
      </c>
      <c r="G1658" t="s">
        <v>5980</v>
      </c>
      <c r="H1658" t="s">
        <v>5950</v>
      </c>
      <c r="I1658" t="s">
        <v>5</v>
      </c>
      <c r="K1658" t="s">
        <v>5</v>
      </c>
      <c r="N1658" t="s">
        <v>7</v>
      </c>
      <c r="O1658" t="s">
        <v>5981</v>
      </c>
      <c r="P1658" t="s">
        <v>5982</v>
      </c>
      <c r="Q1658">
        <v>1</v>
      </c>
      <c r="T1658" t="s">
        <v>5</v>
      </c>
      <c r="U1658">
        <v>-1</v>
      </c>
      <c r="V1658">
        <v>-1</v>
      </c>
      <c r="W1658">
        <v>6.3387000000000002</v>
      </c>
      <c r="X1658" t="s">
        <v>5955</v>
      </c>
      <c r="Y1658" t="s">
        <v>5983</v>
      </c>
      <c r="Z1658">
        <v>19400</v>
      </c>
      <c r="AA1658" t="s">
        <v>11</v>
      </c>
      <c r="AC1658" t="s">
        <v>5984</v>
      </c>
      <c r="AD1658" t="s">
        <v>5985</v>
      </c>
      <c r="AE1658" s="1">
        <v>41845.956134259257</v>
      </c>
    </row>
    <row r="1659" spans="1:31" x14ac:dyDescent="0.15">
      <c r="A1659">
        <v>1658</v>
      </c>
      <c r="B1659">
        <v>175</v>
      </c>
      <c r="C1659">
        <v>6072</v>
      </c>
      <c r="D1659" t="s">
        <v>5947</v>
      </c>
      <c r="E1659" t="s">
        <v>5948</v>
      </c>
      <c r="F1659" t="s">
        <v>51</v>
      </c>
      <c r="I1659" t="s">
        <v>5</v>
      </c>
      <c r="K1659" t="s">
        <v>5</v>
      </c>
      <c r="N1659" t="s">
        <v>7</v>
      </c>
      <c r="Q1659">
        <v>0</v>
      </c>
      <c r="S1659">
        <v>-1</v>
      </c>
      <c r="T1659" t="s">
        <v>5</v>
      </c>
      <c r="U1659">
        <v>-1</v>
      </c>
      <c r="V1659">
        <v>-1</v>
      </c>
      <c r="W1659">
        <v>6.3387000000000002</v>
      </c>
      <c r="Z1659">
        <v>-1</v>
      </c>
      <c r="AA1659" t="s">
        <v>11</v>
      </c>
      <c r="AC1659" t="s">
        <v>38</v>
      </c>
      <c r="AD1659" t="s">
        <v>52</v>
      </c>
      <c r="AE1659" s="1">
        <v>41845.956180555557</v>
      </c>
    </row>
    <row r="1660" spans="1:31" x14ac:dyDescent="0.15">
      <c r="A1660">
        <v>1659</v>
      </c>
      <c r="B1660">
        <v>175</v>
      </c>
      <c r="C1660">
        <v>6072</v>
      </c>
      <c r="D1660" t="s">
        <v>5947</v>
      </c>
      <c r="E1660" t="s">
        <v>5948</v>
      </c>
      <c r="F1660" t="s">
        <v>53</v>
      </c>
      <c r="I1660" t="s">
        <v>5</v>
      </c>
      <c r="K1660" t="s">
        <v>5</v>
      </c>
      <c r="N1660" t="s">
        <v>7</v>
      </c>
      <c r="Q1660">
        <v>0</v>
      </c>
      <c r="S1660">
        <v>-1</v>
      </c>
      <c r="T1660" t="s">
        <v>5</v>
      </c>
      <c r="U1660">
        <v>-1</v>
      </c>
      <c r="V1660">
        <v>-1</v>
      </c>
      <c r="W1660">
        <v>6.3387000000000002</v>
      </c>
      <c r="Z1660">
        <v>-1</v>
      </c>
      <c r="AA1660" t="s">
        <v>11</v>
      </c>
      <c r="AC1660" t="s">
        <v>38</v>
      </c>
      <c r="AD1660" t="s">
        <v>52</v>
      </c>
      <c r="AE1660" s="1">
        <v>41845.956192129626</v>
      </c>
    </row>
    <row r="1661" spans="1:31" x14ac:dyDescent="0.15">
      <c r="A1661">
        <v>1660</v>
      </c>
      <c r="B1661">
        <v>175</v>
      </c>
      <c r="C1661">
        <v>6072</v>
      </c>
      <c r="D1661" t="s">
        <v>5947</v>
      </c>
      <c r="E1661" t="s">
        <v>5948</v>
      </c>
      <c r="F1661" t="s">
        <v>54</v>
      </c>
      <c r="I1661" t="s">
        <v>5</v>
      </c>
      <c r="K1661" t="s">
        <v>5</v>
      </c>
      <c r="N1661" t="s">
        <v>7</v>
      </c>
      <c r="Q1661">
        <v>0</v>
      </c>
      <c r="S1661">
        <v>-1</v>
      </c>
      <c r="T1661" t="s">
        <v>5</v>
      </c>
      <c r="U1661">
        <v>-1</v>
      </c>
      <c r="V1661">
        <v>-1</v>
      </c>
      <c r="W1661">
        <v>6.3387000000000002</v>
      </c>
      <c r="Z1661">
        <v>-1</v>
      </c>
      <c r="AA1661" t="s">
        <v>11</v>
      </c>
      <c r="AC1661" t="s">
        <v>38</v>
      </c>
      <c r="AD1661" t="s">
        <v>52</v>
      </c>
      <c r="AE1661" s="1">
        <v>41845.956203703703</v>
      </c>
    </row>
    <row r="1662" spans="1:31" x14ac:dyDescent="0.15">
      <c r="A1662">
        <v>1661</v>
      </c>
      <c r="B1662">
        <v>175</v>
      </c>
      <c r="C1662">
        <v>5831</v>
      </c>
      <c r="D1662" t="s">
        <v>5986</v>
      </c>
      <c r="E1662" t="s">
        <v>5987</v>
      </c>
      <c r="F1662" t="s">
        <v>2</v>
      </c>
      <c r="G1662" t="s">
        <v>5988</v>
      </c>
      <c r="H1662" t="s">
        <v>5989</v>
      </c>
      <c r="I1662" t="s">
        <v>5</v>
      </c>
      <c r="K1662" t="s">
        <v>6</v>
      </c>
      <c r="L1662" t="s">
        <v>5990</v>
      </c>
      <c r="N1662" t="s">
        <v>7</v>
      </c>
      <c r="O1662" t="s">
        <v>5991</v>
      </c>
      <c r="P1662" t="s">
        <v>5992</v>
      </c>
      <c r="Q1662">
        <v>41</v>
      </c>
      <c r="R1662" t="s">
        <v>5993</v>
      </c>
      <c r="S1662">
        <v>50</v>
      </c>
      <c r="T1662" t="s">
        <v>3808</v>
      </c>
      <c r="U1662">
        <v>-1</v>
      </c>
      <c r="V1662">
        <v>-1</v>
      </c>
      <c r="W1662">
        <v>6.3387000000000002</v>
      </c>
      <c r="X1662" t="s">
        <v>5994</v>
      </c>
      <c r="Y1662" t="s">
        <v>5995</v>
      </c>
      <c r="Z1662">
        <v>30378</v>
      </c>
      <c r="AA1662" t="s">
        <v>11</v>
      </c>
      <c r="AC1662" t="s">
        <v>5996</v>
      </c>
      <c r="AD1662" t="s">
        <v>5997</v>
      </c>
      <c r="AE1662" s="1">
        <v>41845.956307870372</v>
      </c>
    </row>
    <row r="1663" spans="1:31" x14ac:dyDescent="0.15">
      <c r="A1663">
        <v>1662</v>
      </c>
      <c r="B1663">
        <v>175</v>
      </c>
      <c r="C1663">
        <v>5831</v>
      </c>
      <c r="D1663" t="s">
        <v>5986</v>
      </c>
      <c r="E1663" t="s">
        <v>5987</v>
      </c>
      <c r="F1663" t="s">
        <v>14</v>
      </c>
      <c r="G1663" t="s">
        <v>5988</v>
      </c>
      <c r="H1663" t="s">
        <v>5998</v>
      </c>
      <c r="I1663" t="s">
        <v>5</v>
      </c>
      <c r="J1663" t="s">
        <v>1019</v>
      </c>
      <c r="K1663" t="s">
        <v>17</v>
      </c>
      <c r="L1663" t="s">
        <v>5999</v>
      </c>
      <c r="N1663" t="s">
        <v>7</v>
      </c>
      <c r="O1663" t="s">
        <v>5991</v>
      </c>
      <c r="P1663" t="s">
        <v>5992</v>
      </c>
      <c r="Q1663">
        <v>53</v>
      </c>
      <c r="R1663" t="s">
        <v>5993</v>
      </c>
      <c r="S1663">
        <v>50</v>
      </c>
      <c r="T1663" t="s">
        <v>983</v>
      </c>
      <c r="U1663">
        <v>-1</v>
      </c>
      <c r="V1663">
        <v>-1</v>
      </c>
      <c r="W1663">
        <v>6.3387000000000002</v>
      </c>
      <c r="X1663" t="s">
        <v>6000</v>
      </c>
      <c r="Y1663" t="s">
        <v>5995</v>
      </c>
      <c r="Z1663">
        <v>30058</v>
      </c>
      <c r="AA1663" t="s">
        <v>11</v>
      </c>
      <c r="AC1663" t="s">
        <v>6001</v>
      </c>
      <c r="AD1663" t="s">
        <v>6002</v>
      </c>
      <c r="AE1663" s="1">
        <v>41845.956354166665</v>
      </c>
    </row>
    <row r="1664" spans="1:31" x14ac:dyDescent="0.15">
      <c r="A1664">
        <v>1663</v>
      </c>
      <c r="B1664">
        <v>175</v>
      </c>
      <c r="C1664">
        <v>5831</v>
      </c>
      <c r="D1664" t="s">
        <v>5986</v>
      </c>
      <c r="E1664" t="s">
        <v>5987</v>
      </c>
      <c r="F1664" t="s">
        <v>24</v>
      </c>
      <c r="G1664" t="s">
        <v>5988</v>
      </c>
      <c r="H1664" t="s">
        <v>5998</v>
      </c>
      <c r="I1664" t="s">
        <v>5</v>
      </c>
      <c r="J1664" t="s">
        <v>1019</v>
      </c>
      <c r="K1664" t="s">
        <v>17</v>
      </c>
      <c r="L1664" t="s">
        <v>5999</v>
      </c>
      <c r="N1664" t="s">
        <v>7</v>
      </c>
      <c r="O1664" t="s">
        <v>5991</v>
      </c>
      <c r="P1664" t="s">
        <v>5992</v>
      </c>
      <c r="Q1664">
        <v>30</v>
      </c>
      <c r="R1664" t="s">
        <v>5993</v>
      </c>
      <c r="S1664">
        <v>50</v>
      </c>
      <c r="T1664" t="s">
        <v>983</v>
      </c>
      <c r="U1664">
        <v>-1</v>
      </c>
      <c r="V1664">
        <v>-1</v>
      </c>
      <c r="W1664">
        <v>6.3387000000000002</v>
      </c>
      <c r="X1664" t="s">
        <v>6000</v>
      </c>
      <c r="Y1664" t="s">
        <v>5995</v>
      </c>
      <c r="Z1664">
        <v>30058</v>
      </c>
      <c r="AA1664" t="s">
        <v>11</v>
      </c>
      <c r="AC1664" t="s">
        <v>6003</v>
      </c>
      <c r="AD1664" t="s">
        <v>6004</v>
      </c>
      <c r="AE1664" s="1">
        <v>41845.956388888888</v>
      </c>
    </row>
    <row r="1665" spans="1:31" x14ac:dyDescent="0.15">
      <c r="A1665">
        <v>1664</v>
      </c>
      <c r="B1665">
        <v>175</v>
      </c>
      <c r="C1665">
        <v>5831</v>
      </c>
      <c r="D1665" t="s">
        <v>5986</v>
      </c>
      <c r="E1665" t="s">
        <v>5987</v>
      </c>
      <c r="F1665" t="s">
        <v>27</v>
      </c>
      <c r="G1665" t="s">
        <v>6005</v>
      </c>
      <c r="I1665" t="s">
        <v>5</v>
      </c>
      <c r="K1665" t="s">
        <v>17</v>
      </c>
      <c r="M1665" t="s">
        <v>5</v>
      </c>
      <c r="N1665" t="s">
        <v>7</v>
      </c>
      <c r="P1665" t="s">
        <v>6006</v>
      </c>
      <c r="Q1665">
        <v>12</v>
      </c>
      <c r="R1665" t="s">
        <v>6007</v>
      </c>
      <c r="S1665">
        <v>150</v>
      </c>
      <c r="T1665" t="s">
        <v>6008</v>
      </c>
      <c r="U1665">
        <v>-1</v>
      </c>
      <c r="V1665">
        <v>-1</v>
      </c>
      <c r="W1665">
        <v>6.3387000000000002</v>
      </c>
      <c r="Y1665" t="s">
        <v>6009</v>
      </c>
      <c r="Z1665">
        <v>55890</v>
      </c>
      <c r="AA1665" t="s">
        <v>11</v>
      </c>
      <c r="AB1665" t="s">
        <v>3093</v>
      </c>
      <c r="AC1665" t="s">
        <v>6010</v>
      </c>
      <c r="AD1665" t="s">
        <v>6011</v>
      </c>
      <c r="AE1665" s="1">
        <v>41845.956423611111</v>
      </c>
    </row>
    <row r="1666" spans="1:31" x14ac:dyDescent="0.15">
      <c r="A1666">
        <v>1665</v>
      </c>
      <c r="B1666">
        <v>175</v>
      </c>
      <c r="C1666">
        <v>5831</v>
      </c>
      <c r="D1666" t="s">
        <v>5986</v>
      </c>
      <c r="E1666" t="s">
        <v>5987</v>
      </c>
      <c r="F1666" t="s">
        <v>36</v>
      </c>
      <c r="I1666" t="s">
        <v>5</v>
      </c>
      <c r="K1666" t="s">
        <v>5</v>
      </c>
      <c r="N1666" t="s">
        <v>7</v>
      </c>
      <c r="Q1666">
        <v>0</v>
      </c>
      <c r="S1666">
        <v>-1</v>
      </c>
      <c r="T1666" t="s">
        <v>5</v>
      </c>
      <c r="U1666">
        <v>-1</v>
      </c>
      <c r="V1666">
        <v>-1</v>
      </c>
      <c r="W1666">
        <v>6.3387000000000002</v>
      </c>
      <c r="Z1666">
        <v>-1</v>
      </c>
      <c r="AA1666" t="s">
        <v>11</v>
      </c>
      <c r="AC1666" t="s">
        <v>38</v>
      </c>
      <c r="AD1666" t="s">
        <v>52</v>
      </c>
      <c r="AE1666" s="1">
        <v>41845.956435185188</v>
      </c>
    </row>
    <row r="1667" spans="1:31" x14ac:dyDescent="0.15">
      <c r="A1667">
        <v>1666</v>
      </c>
      <c r="B1667">
        <v>175</v>
      </c>
      <c r="C1667">
        <v>5831</v>
      </c>
      <c r="D1667" t="s">
        <v>5986</v>
      </c>
      <c r="E1667" t="s">
        <v>5987</v>
      </c>
      <c r="F1667" t="s">
        <v>40</v>
      </c>
      <c r="I1667" t="s">
        <v>5</v>
      </c>
      <c r="K1667" t="s">
        <v>5</v>
      </c>
      <c r="N1667" t="s">
        <v>7</v>
      </c>
      <c r="Q1667">
        <v>0</v>
      </c>
      <c r="S1667">
        <v>-1</v>
      </c>
      <c r="T1667" t="s">
        <v>5</v>
      </c>
      <c r="U1667">
        <v>-1</v>
      </c>
      <c r="V1667">
        <v>-1</v>
      </c>
      <c r="W1667">
        <v>6.3387000000000002</v>
      </c>
      <c r="Z1667">
        <v>-1</v>
      </c>
      <c r="AA1667" t="s">
        <v>11</v>
      </c>
      <c r="AC1667" t="s">
        <v>38</v>
      </c>
      <c r="AD1667" t="s">
        <v>52</v>
      </c>
      <c r="AE1667" s="1">
        <v>41845.956446759257</v>
      </c>
    </row>
    <row r="1668" spans="1:31" x14ac:dyDescent="0.15">
      <c r="A1668">
        <v>1667</v>
      </c>
      <c r="B1668">
        <v>175</v>
      </c>
      <c r="C1668">
        <v>5831</v>
      </c>
      <c r="D1668" t="s">
        <v>5986</v>
      </c>
      <c r="E1668" t="s">
        <v>5987</v>
      </c>
      <c r="F1668" t="s">
        <v>49</v>
      </c>
      <c r="G1668" t="s">
        <v>5988</v>
      </c>
      <c r="H1668" t="s">
        <v>5998</v>
      </c>
      <c r="I1668" t="s">
        <v>5</v>
      </c>
      <c r="K1668" t="s">
        <v>5</v>
      </c>
      <c r="N1668" t="s">
        <v>7</v>
      </c>
      <c r="O1668" t="s">
        <v>5991</v>
      </c>
      <c r="P1668" t="s">
        <v>5992</v>
      </c>
      <c r="Q1668">
        <v>32</v>
      </c>
      <c r="T1668" t="s">
        <v>5</v>
      </c>
      <c r="U1668">
        <v>-1</v>
      </c>
      <c r="V1668">
        <v>-1</v>
      </c>
      <c r="W1668">
        <v>6.3387000000000002</v>
      </c>
      <c r="X1668" t="s">
        <v>6000</v>
      </c>
      <c r="Y1668" t="s">
        <v>5995</v>
      </c>
      <c r="Z1668">
        <v>30058</v>
      </c>
      <c r="AA1668" t="s">
        <v>11</v>
      </c>
      <c r="AC1668" t="s">
        <v>6012</v>
      </c>
      <c r="AD1668" t="s">
        <v>6013</v>
      </c>
      <c r="AE1668" s="1">
        <v>41845.956493055557</v>
      </c>
    </row>
    <row r="1669" spans="1:31" x14ac:dyDescent="0.15">
      <c r="A1669">
        <v>1668</v>
      </c>
      <c r="B1669">
        <v>175</v>
      </c>
      <c r="C1669">
        <v>5831</v>
      </c>
      <c r="D1669" t="s">
        <v>5986</v>
      </c>
      <c r="E1669" t="s">
        <v>5987</v>
      </c>
      <c r="F1669" t="s">
        <v>51</v>
      </c>
      <c r="I1669" t="s">
        <v>5</v>
      </c>
      <c r="K1669" t="s">
        <v>5</v>
      </c>
      <c r="N1669" t="s">
        <v>7</v>
      </c>
      <c r="Q1669">
        <v>0</v>
      </c>
      <c r="S1669">
        <v>-1</v>
      </c>
      <c r="T1669" t="s">
        <v>5</v>
      </c>
      <c r="U1669">
        <v>-1</v>
      </c>
      <c r="V1669">
        <v>-1</v>
      </c>
      <c r="W1669">
        <v>6.3387000000000002</v>
      </c>
      <c r="Z1669">
        <v>-1</v>
      </c>
      <c r="AA1669" t="s">
        <v>11</v>
      </c>
      <c r="AC1669" t="s">
        <v>38</v>
      </c>
      <c r="AD1669" t="s">
        <v>52</v>
      </c>
      <c r="AE1669" s="1">
        <v>41845.956504629627</v>
      </c>
    </row>
    <row r="1670" spans="1:31" x14ac:dyDescent="0.15">
      <c r="A1670">
        <v>1669</v>
      </c>
      <c r="B1670">
        <v>175</v>
      </c>
      <c r="C1670">
        <v>5831</v>
      </c>
      <c r="D1670" t="s">
        <v>5986</v>
      </c>
      <c r="E1670" t="s">
        <v>5987</v>
      </c>
      <c r="F1670" t="s">
        <v>53</v>
      </c>
      <c r="I1670" t="s">
        <v>5</v>
      </c>
      <c r="K1670" t="s">
        <v>5</v>
      </c>
      <c r="N1670" t="s">
        <v>7</v>
      </c>
      <c r="Q1670">
        <v>0</v>
      </c>
      <c r="S1670">
        <v>-1</v>
      </c>
      <c r="T1670" t="s">
        <v>5</v>
      </c>
      <c r="U1670">
        <v>-1</v>
      </c>
      <c r="V1670">
        <v>-1</v>
      </c>
      <c r="W1670">
        <v>6.3387000000000002</v>
      </c>
      <c r="Z1670">
        <v>-1</v>
      </c>
      <c r="AA1670" t="s">
        <v>11</v>
      </c>
      <c r="AC1670" t="s">
        <v>38</v>
      </c>
      <c r="AD1670" t="s">
        <v>52</v>
      </c>
      <c r="AE1670" s="1">
        <v>41845.95652777778</v>
      </c>
    </row>
    <row r="1671" spans="1:31" x14ac:dyDescent="0.15">
      <c r="A1671">
        <v>1670</v>
      </c>
      <c r="B1671">
        <v>175</v>
      </c>
      <c r="C1671">
        <v>5831</v>
      </c>
      <c r="D1671" t="s">
        <v>5986</v>
      </c>
      <c r="E1671" t="s">
        <v>5987</v>
      </c>
      <c r="F1671" t="s">
        <v>54</v>
      </c>
      <c r="I1671" t="s">
        <v>5</v>
      </c>
      <c r="K1671" t="s">
        <v>5</v>
      </c>
      <c r="N1671" t="s">
        <v>7</v>
      </c>
      <c r="Q1671">
        <v>0</v>
      </c>
      <c r="S1671">
        <v>-1</v>
      </c>
      <c r="T1671" t="s">
        <v>5</v>
      </c>
      <c r="U1671">
        <v>-1</v>
      </c>
      <c r="V1671">
        <v>-1</v>
      </c>
      <c r="W1671">
        <v>6.3387000000000002</v>
      </c>
      <c r="Z1671">
        <v>-1</v>
      </c>
      <c r="AA1671" t="s">
        <v>11</v>
      </c>
      <c r="AC1671" t="s">
        <v>38</v>
      </c>
      <c r="AD1671" t="s">
        <v>52</v>
      </c>
      <c r="AE1671" s="1">
        <v>41845.95653935185</v>
      </c>
    </row>
    <row r="1672" spans="1:31" x14ac:dyDescent="0.15">
      <c r="A1672">
        <v>1671</v>
      </c>
      <c r="B1672">
        <v>175</v>
      </c>
      <c r="C1672">
        <v>1150</v>
      </c>
      <c r="D1672" t="s">
        <v>6014</v>
      </c>
      <c r="E1672" t="s">
        <v>6015</v>
      </c>
      <c r="F1672" t="s">
        <v>2</v>
      </c>
      <c r="G1672" t="s">
        <v>6016</v>
      </c>
      <c r="H1672" t="s">
        <v>169</v>
      </c>
      <c r="I1672" t="s">
        <v>5</v>
      </c>
      <c r="K1672" t="s">
        <v>6</v>
      </c>
      <c r="L1672" t="s">
        <v>148</v>
      </c>
      <c r="N1672" t="s">
        <v>7</v>
      </c>
      <c r="O1672" t="s">
        <v>6017</v>
      </c>
      <c r="P1672" t="s">
        <v>6018</v>
      </c>
      <c r="Q1672">
        <v>48</v>
      </c>
      <c r="R1672" t="s">
        <v>6019</v>
      </c>
      <c r="S1672">
        <v>-1</v>
      </c>
      <c r="T1672" t="s">
        <v>5</v>
      </c>
      <c r="U1672">
        <v>-1</v>
      </c>
      <c r="V1672">
        <v>-1</v>
      </c>
      <c r="W1672">
        <v>6.3387000000000002</v>
      </c>
      <c r="X1672" t="s">
        <v>6020</v>
      </c>
      <c r="Y1672" t="s">
        <v>6021</v>
      </c>
      <c r="Z1672">
        <v>45628</v>
      </c>
      <c r="AA1672" t="s">
        <v>11</v>
      </c>
      <c r="AC1672" t="s">
        <v>6022</v>
      </c>
      <c r="AD1672" t="s">
        <v>6023</v>
      </c>
      <c r="AE1672" s="1">
        <v>41845.956666666665</v>
      </c>
    </row>
    <row r="1673" spans="1:31" x14ac:dyDescent="0.15">
      <c r="A1673">
        <v>1672</v>
      </c>
      <c r="B1673">
        <v>175</v>
      </c>
      <c r="C1673">
        <v>1150</v>
      </c>
      <c r="D1673" t="s">
        <v>6014</v>
      </c>
      <c r="E1673" t="s">
        <v>6015</v>
      </c>
      <c r="F1673" t="s">
        <v>14</v>
      </c>
      <c r="G1673" t="s">
        <v>6016</v>
      </c>
      <c r="H1673" t="s">
        <v>6024</v>
      </c>
      <c r="I1673" t="s">
        <v>5</v>
      </c>
      <c r="K1673" t="s">
        <v>17</v>
      </c>
      <c r="N1673" t="s">
        <v>7</v>
      </c>
      <c r="O1673" t="s">
        <v>6017</v>
      </c>
      <c r="P1673" t="s">
        <v>6018</v>
      </c>
      <c r="Q1673">
        <v>4</v>
      </c>
      <c r="R1673" t="s">
        <v>6025</v>
      </c>
      <c r="S1673">
        <v>-1</v>
      </c>
      <c r="T1673" t="s">
        <v>6026</v>
      </c>
      <c r="U1673">
        <v>-1</v>
      </c>
      <c r="V1673">
        <v>-1</v>
      </c>
      <c r="W1673">
        <v>6.3387000000000002</v>
      </c>
      <c r="X1673" t="s">
        <v>6020</v>
      </c>
      <c r="Y1673" t="s">
        <v>6021</v>
      </c>
      <c r="Z1673">
        <v>19494</v>
      </c>
      <c r="AA1673" t="s">
        <v>11</v>
      </c>
      <c r="AC1673" t="s">
        <v>6027</v>
      </c>
      <c r="AD1673" t="s">
        <v>6028</v>
      </c>
      <c r="AE1673" s="1">
        <v>41845.956701388888</v>
      </c>
    </row>
    <row r="1674" spans="1:31" x14ac:dyDescent="0.15">
      <c r="A1674">
        <v>1673</v>
      </c>
      <c r="B1674">
        <v>175</v>
      </c>
      <c r="C1674">
        <v>1150</v>
      </c>
      <c r="D1674" t="s">
        <v>6014</v>
      </c>
      <c r="E1674" t="s">
        <v>6015</v>
      </c>
      <c r="F1674" t="s">
        <v>24</v>
      </c>
      <c r="G1674" t="s">
        <v>6016</v>
      </c>
      <c r="H1674" t="s">
        <v>6024</v>
      </c>
      <c r="I1674" t="s">
        <v>5</v>
      </c>
      <c r="K1674" t="s">
        <v>17</v>
      </c>
      <c r="N1674" t="s">
        <v>7</v>
      </c>
      <c r="O1674" t="s">
        <v>6017</v>
      </c>
      <c r="P1674" t="s">
        <v>6018</v>
      </c>
      <c r="Q1674">
        <v>6</v>
      </c>
      <c r="R1674" t="s">
        <v>6025</v>
      </c>
      <c r="S1674">
        <v>-1</v>
      </c>
      <c r="T1674" t="s">
        <v>6026</v>
      </c>
      <c r="U1674">
        <v>-1</v>
      </c>
      <c r="V1674">
        <v>-1</v>
      </c>
      <c r="W1674">
        <v>6.3387000000000002</v>
      </c>
      <c r="X1674" t="s">
        <v>6020</v>
      </c>
      <c r="Y1674" t="s">
        <v>6021</v>
      </c>
      <c r="Z1674">
        <v>22093</v>
      </c>
      <c r="AA1674" t="s">
        <v>11</v>
      </c>
      <c r="AC1674" t="s">
        <v>6029</v>
      </c>
      <c r="AD1674" t="s">
        <v>6030</v>
      </c>
      <c r="AE1674" s="1">
        <v>41845.956724537034</v>
      </c>
    </row>
    <row r="1675" spans="1:31" x14ac:dyDescent="0.15">
      <c r="A1675">
        <v>1674</v>
      </c>
      <c r="B1675">
        <v>175</v>
      </c>
      <c r="C1675">
        <v>1150</v>
      </c>
      <c r="D1675" t="s">
        <v>6014</v>
      </c>
      <c r="E1675" t="s">
        <v>6015</v>
      </c>
      <c r="F1675" t="s">
        <v>27</v>
      </c>
      <c r="I1675" t="s">
        <v>5</v>
      </c>
      <c r="K1675" t="s">
        <v>5</v>
      </c>
      <c r="M1675" t="s">
        <v>5</v>
      </c>
      <c r="N1675" t="s">
        <v>7</v>
      </c>
      <c r="Q1675">
        <v>0</v>
      </c>
      <c r="S1675">
        <v>-1</v>
      </c>
      <c r="T1675" t="s">
        <v>5</v>
      </c>
      <c r="U1675">
        <v>-1</v>
      </c>
      <c r="V1675">
        <v>-1</v>
      </c>
      <c r="W1675">
        <v>6.3387000000000002</v>
      </c>
      <c r="Z1675">
        <v>-1</v>
      </c>
      <c r="AA1675" t="s">
        <v>11</v>
      </c>
      <c r="AC1675" t="s">
        <v>38</v>
      </c>
      <c r="AD1675" t="s">
        <v>531</v>
      </c>
      <c r="AE1675" s="1">
        <v>41845.956736111111</v>
      </c>
    </row>
    <row r="1676" spans="1:31" x14ac:dyDescent="0.15">
      <c r="A1676">
        <v>1675</v>
      </c>
      <c r="B1676">
        <v>175</v>
      </c>
      <c r="C1676">
        <v>1150</v>
      </c>
      <c r="D1676" t="s">
        <v>6014</v>
      </c>
      <c r="E1676" t="s">
        <v>6015</v>
      </c>
      <c r="F1676" t="s">
        <v>36</v>
      </c>
      <c r="I1676" t="s">
        <v>5</v>
      </c>
      <c r="K1676" t="s">
        <v>5</v>
      </c>
      <c r="N1676" t="s">
        <v>7</v>
      </c>
      <c r="Q1676">
        <v>0</v>
      </c>
      <c r="S1676">
        <v>-1</v>
      </c>
      <c r="U1676">
        <v>-1</v>
      </c>
      <c r="V1676">
        <v>-1</v>
      </c>
      <c r="W1676">
        <v>6.3387000000000002</v>
      </c>
      <c r="Z1676">
        <v>-1</v>
      </c>
      <c r="AA1676" t="s">
        <v>11</v>
      </c>
      <c r="AC1676" t="s">
        <v>38</v>
      </c>
      <c r="AD1676" t="s">
        <v>6031</v>
      </c>
      <c r="AE1676" s="1">
        <v>41845.956747685188</v>
      </c>
    </row>
    <row r="1677" spans="1:31" x14ac:dyDescent="0.15">
      <c r="A1677">
        <v>1676</v>
      </c>
      <c r="B1677">
        <v>175</v>
      </c>
      <c r="C1677">
        <v>1150</v>
      </c>
      <c r="D1677" t="s">
        <v>6014</v>
      </c>
      <c r="E1677" t="s">
        <v>6015</v>
      </c>
      <c r="F1677" t="s">
        <v>40</v>
      </c>
      <c r="I1677" t="s">
        <v>5</v>
      </c>
      <c r="K1677" t="s">
        <v>5</v>
      </c>
      <c r="N1677" t="s">
        <v>7</v>
      </c>
      <c r="Q1677">
        <v>0</v>
      </c>
      <c r="S1677">
        <v>-1</v>
      </c>
      <c r="T1677" t="s">
        <v>5</v>
      </c>
      <c r="U1677">
        <v>-1</v>
      </c>
      <c r="V1677">
        <v>-1</v>
      </c>
      <c r="W1677">
        <v>6.3387000000000002</v>
      </c>
      <c r="Z1677">
        <v>-1</v>
      </c>
      <c r="AA1677" t="s">
        <v>11</v>
      </c>
      <c r="AC1677" t="s">
        <v>38</v>
      </c>
      <c r="AD1677" t="s">
        <v>52</v>
      </c>
      <c r="AE1677" s="1">
        <v>41845.956759259258</v>
      </c>
    </row>
    <row r="1678" spans="1:31" x14ac:dyDescent="0.15">
      <c r="A1678">
        <v>1677</v>
      </c>
      <c r="B1678">
        <v>175</v>
      </c>
      <c r="C1678">
        <v>1150</v>
      </c>
      <c r="D1678" t="s">
        <v>6014</v>
      </c>
      <c r="E1678" t="s">
        <v>6015</v>
      </c>
      <c r="F1678" t="s">
        <v>49</v>
      </c>
      <c r="I1678" t="s">
        <v>5</v>
      </c>
      <c r="K1678" t="s">
        <v>5</v>
      </c>
      <c r="N1678" t="s">
        <v>7</v>
      </c>
      <c r="Q1678">
        <v>0</v>
      </c>
      <c r="T1678" t="s">
        <v>5</v>
      </c>
      <c r="U1678">
        <v>-1</v>
      </c>
      <c r="V1678">
        <v>-1</v>
      </c>
      <c r="W1678">
        <v>6.3387000000000002</v>
      </c>
      <c r="Z1678">
        <v>-1</v>
      </c>
      <c r="AA1678" t="s">
        <v>11</v>
      </c>
      <c r="AC1678" t="s">
        <v>38</v>
      </c>
      <c r="AD1678" t="s">
        <v>50</v>
      </c>
      <c r="AE1678" s="1">
        <v>41845.956770833334</v>
      </c>
    </row>
    <row r="1679" spans="1:31" x14ac:dyDescent="0.15">
      <c r="A1679">
        <v>1678</v>
      </c>
      <c r="B1679">
        <v>175</v>
      </c>
      <c r="C1679">
        <v>1150</v>
      </c>
      <c r="D1679" t="s">
        <v>6014</v>
      </c>
      <c r="E1679" t="s">
        <v>6015</v>
      </c>
      <c r="F1679" t="s">
        <v>51</v>
      </c>
      <c r="G1679" t="s">
        <v>6016</v>
      </c>
      <c r="H1679" t="s">
        <v>169</v>
      </c>
      <c r="I1679" t="s">
        <v>5</v>
      </c>
      <c r="K1679" t="s">
        <v>5</v>
      </c>
      <c r="N1679" t="s">
        <v>7</v>
      </c>
      <c r="O1679" t="s">
        <v>6017</v>
      </c>
      <c r="P1679" t="s">
        <v>6018</v>
      </c>
      <c r="Q1679">
        <v>1</v>
      </c>
      <c r="S1679">
        <v>-1</v>
      </c>
      <c r="T1679" t="s">
        <v>5</v>
      </c>
      <c r="U1679">
        <v>-1</v>
      </c>
      <c r="V1679">
        <v>-1</v>
      </c>
      <c r="W1679">
        <v>6.3387000000000002</v>
      </c>
      <c r="Y1679" t="s">
        <v>6021</v>
      </c>
      <c r="Z1679">
        <v>-1</v>
      </c>
      <c r="AA1679" t="s">
        <v>11</v>
      </c>
      <c r="AC1679" t="s">
        <v>6032</v>
      </c>
      <c r="AD1679" t="s">
        <v>6033</v>
      </c>
      <c r="AE1679" s="1">
        <v>41845.956828703704</v>
      </c>
    </row>
    <row r="1680" spans="1:31" x14ac:dyDescent="0.15">
      <c r="A1680">
        <v>1679</v>
      </c>
      <c r="B1680">
        <v>175</v>
      </c>
      <c r="C1680">
        <v>1150</v>
      </c>
      <c r="D1680" t="s">
        <v>6014</v>
      </c>
      <c r="E1680" t="s">
        <v>6015</v>
      </c>
      <c r="F1680" t="s">
        <v>53</v>
      </c>
      <c r="I1680" t="s">
        <v>5</v>
      </c>
      <c r="K1680" t="s">
        <v>5</v>
      </c>
      <c r="N1680" t="s">
        <v>7</v>
      </c>
      <c r="Q1680">
        <v>0</v>
      </c>
      <c r="S1680">
        <v>-1</v>
      </c>
      <c r="T1680" t="s">
        <v>5</v>
      </c>
      <c r="U1680">
        <v>-1</v>
      </c>
      <c r="V1680">
        <v>-1</v>
      </c>
      <c r="W1680">
        <v>6.3387000000000002</v>
      </c>
      <c r="Z1680">
        <v>-1</v>
      </c>
      <c r="AA1680" t="s">
        <v>11</v>
      </c>
      <c r="AC1680" t="s">
        <v>38</v>
      </c>
      <c r="AD1680" t="s">
        <v>52</v>
      </c>
      <c r="AE1680" s="1">
        <v>41845.956875000003</v>
      </c>
    </row>
    <row r="1681" spans="1:31" x14ac:dyDescent="0.15">
      <c r="A1681">
        <v>1680</v>
      </c>
      <c r="B1681">
        <v>175</v>
      </c>
      <c r="C1681">
        <v>1150</v>
      </c>
      <c r="D1681" t="s">
        <v>6014</v>
      </c>
      <c r="E1681" t="s">
        <v>6015</v>
      </c>
      <c r="F1681" t="s">
        <v>54</v>
      </c>
      <c r="I1681" t="s">
        <v>5</v>
      </c>
      <c r="K1681" t="s">
        <v>5</v>
      </c>
      <c r="N1681" t="s">
        <v>7</v>
      </c>
      <c r="Q1681">
        <v>0</v>
      </c>
      <c r="S1681">
        <v>-1</v>
      </c>
      <c r="T1681" t="s">
        <v>5</v>
      </c>
      <c r="U1681">
        <v>-1</v>
      </c>
      <c r="V1681">
        <v>-1</v>
      </c>
      <c r="W1681">
        <v>6.3387000000000002</v>
      </c>
      <c r="Z1681">
        <v>-1</v>
      </c>
      <c r="AA1681" t="s">
        <v>11</v>
      </c>
      <c r="AC1681" t="s">
        <v>38</v>
      </c>
      <c r="AD1681" t="s">
        <v>52</v>
      </c>
      <c r="AE1681" s="1">
        <v>41845.956886574073</v>
      </c>
    </row>
    <row r="1682" spans="1:31" x14ac:dyDescent="0.15">
      <c r="A1682">
        <v>1681</v>
      </c>
      <c r="B1682">
        <v>175</v>
      </c>
      <c r="C1682">
        <v>3488</v>
      </c>
      <c r="D1682" t="s">
        <v>6034</v>
      </c>
      <c r="E1682" t="s">
        <v>6035</v>
      </c>
      <c r="F1682" t="s">
        <v>2</v>
      </c>
      <c r="G1682" t="s">
        <v>6036</v>
      </c>
      <c r="H1682" t="s">
        <v>6037</v>
      </c>
      <c r="I1682" t="s">
        <v>5</v>
      </c>
      <c r="J1682" t="s">
        <v>5077</v>
      </c>
      <c r="K1682" t="s">
        <v>6</v>
      </c>
      <c r="L1682" t="s">
        <v>6038</v>
      </c>
      <c r="N1682" t="s">
        <v>7</v>
      </c>
      <c r="P1682" t="s">
        <v>6039</v>
      </c>
      <c r="Q1682">
        <v>57</v>
      </c>
      <c r="R1682" t="s">
        <v>6040</v>
      </c>
      <c r="S1682">
        <v>36</v>
      </c>
      <c r="T1682" t="s">
        <v>5</v>
      </c>
      <c r="U1682">
        <v>-1</v>
      </c>
      <c r="V1682">
        <v>-1</v>
      </c>
      <c r="W1682">
        <v>6.3387000000000002</v>
      </c>
      <c r="X1682" t="s">
        <v>6041</v>
      </c>
      <c r="Y1682">
        <f>1-406-243-6266</f>
        <v>-6914</v>
      </c>
      <c r="Z1682">
        <v>21065</v>
      </c>
      <c r="AA1682" t="s">
        <v>11</v>
      </c>
      <c r="AC1682" t="s">
        <v>6042</v>
      </c>
      <c r="AD1682" t="s">
        <v>6043</v>
      </c>
      <c r="AE1682" s="1">
        <v>41845.957025462965</v>
      </c>
    </row>
    <row r="1683" spans="1:31" x14ac:dyDescent="0.15">
      <c r="A1683">
        <v>1682</v>
      </c>
      <c r="B1683">
        <v>175</v>
      </c>
      <c r="C1683">
        <v>3488</v>
      </c>
      <c r="D1683" t="s">
        <v>6034</v>
      </c>
      <c r="E1683" t="s">
        <v>6035</v>
      </c>
      <c r="F1683" t="s">
        <v>14</v>
      </c>
      <c r="G1683" t="s">
        <v>6044</v>
      </c>
      <c r="H1683" t="s">
        <v>6045</v>
      </c>
      <c r="I1683" t="s">
        <v>5</v>
      </c>
      <c r="K1683" t="s">
        <v>17</v>
      </c>
      <c r="L1683" t="s">
        <v>6046</v>
      </c>
      <c r="N1683" t="s">
        <v>7</v>
      </c>
      <c r="P1683" t="s">
        <v>6047</v>
      </c>
      <c r="Q1683">
        <v>62</v>
      </c>
      <c r="S1683">
        <v>-1</v>
      </c>
      <c r="T1683" t="s">
        <v>5</v>
      </c>
      <c r="U1683">
        <v>-1</v>
      </c>
      <c r="V1683">
        <v>-1</v>
      </c>
      <c r="W1683">
        <v>6.3387000000000002</v>
      </c>
      <c r="X1683" t="s">
        <v>6048</v>
      </c>
      <c r="Y1683" t="s">
        <v>6049</v>
      </c>
      <c r="Z1683">
        <v>21065</v>
      </c>
      <c r="AA1683" t="s">
        <v>11</v>
      </c>
      <c r="AC1683" t="s">
        <v>6050</v>
      </c>
      <c r="AD1683" t="s">
        <v>6051</v>
      </c>
      <c r="AE1683" s="1">
        <v>41845.957071759258</v>
      </c>
    </row>
    <row r="1684" spans="1:31" x14ac:dyDescent="0.15">
      <c r="A1684">
        <v>1683</v>
      </c>
      <c r="B1684">
        <v>175</v>
      </c>
      <c r="C1684">
        <v>3488</v>
      </c>
      <c r="D1684" t="s">
        <v>6034</v>
      </c>
      <c r="E1684" t="s">
        <v>6035</v>
      </c>
      <c r="F1684" t="s">
        <v>24</v>
      </c>
      <c r="G1684" t="s">
        <v>6044</v>
      </c>
      <c r="H1684" t="s">
        <v>6045</v>
      </c>
      <c r="I1684" t="s">
        <v>5</v>
      </c>
      <c r="K1684" t="s">
        <v>17</v>
      </c>
      <c r="L1684" t="s">
        <v>6052</v>
      </c>
      <c r="N1684" t="s">
        <v>7</v>
      </c>
      <c r="P1684" t="s">
        <v>6047</v>
      </c>
      <c r="Q1684">
        <v>35</v>
      </c>
      <c r="S1684">
        <v>-1</v>
      </c>
      <c r="T1684" t="s">
        <v>5</v>
      </c>
      <c r="U1684">
        <v>-1</v>
      </c>
      <c r="V1684">
        <v>-1</v>
      </c>
      <c r="W1684">
        <v>6.3387000000000002</v>
      </c>
      <c r="X1684" t="s">
        <v>6048</v>
      </c>
      <c r="Y1684" t="s">
        <v>6049</v>
      </c>
      <c r="Z1684">
        <v>21065</v>
      </c>
      <c r="AA1684" t="s">
        <v>11</v>
      </c>
      <c r="AC1684" t="s">
        <v>6053</v>
      </c>
      <c r="AD1684" t="s">
        <v>6054</v>
      </c>
      <c r="AE1684" s="1">
        <v>41845.957106481481</v>
      </c>
    </row>
    <row r="1685" spans="1:31" x14ac:dyDescent="0.15">
      <c r="A1685">
        <v>1684</v>
      </c>
      <c r="B1685">
        <v>175</v>
      </c>
      <c r="C1685">
        <v>3488</v>
      </c>
      <c r="D1685" t="s">
        <v>6034</v>
      </c>
      <c r="E1685" t="s">
        <v>6035</v>
      </c>
      <c r="F1685" t="s">
        <v>27</v>
      </c>
      <c r="I1685" t="s">
        <v>5</v>
      </c>
      <c r="K1685" t="s">
        <v>5</v>
      </c>
      <c r="M1685" t="s">
        <v>5</v>
      </c>
      <c r="N1685" t="s">
        <v>7</v>
      </c>
      <c r="Q1685">
        <v>0</v>
      </c>
      <c r="S1685">
        <v>-1</v>
      </c>
      <c r="T1685" t="s">
        <v>5</v>
      </c>
      <c r="U1685">
        <v>-1</v>
      </c>
      <c r="V1685">
        <v>-1</v>
      </c>
      <c r="W1685">
        <v>6.3387000000000002</v>
      </c>
      <c r="Z1685">
        <v>-1</v>
      </c>
      <c r="AA1685" t="s">
        <v>11</v>
      </c>
      <c r="AB1685" t="s">
        <v>6055</v>
      </c>
      <c r="AC1685" t="s">
        <v>38</v>
      </c>
      <c r="AD1685" t="s">
        <v>6056</v>
      </c>
      <c r="AE1685" s="1">
        <v>41845.957118055558</v>
      </c>
    </row>
    <row r="1686" spans="1:31" x14ac:dyDescent="0.15">
      <c r="A1686">
        <v>1685</v>
      </c>
      <c r="B1686">
        <v>175</v>
      </c>
      <c r="C1686">
        <v>3488</v>
      </c>
      <c r="D1686" t="s">
        <v>6034</v>
      </c>
      <c r="E1686" t="s">
        <v>6035</v>
      </c>
      <c r="F1686" t="s">
        <v>36</v>
      </c>
      <c r="G1686" t="s">
        <v>6036</v>
      </c>
      <c r="H1686" t="s">
        <v>6037</v>
      </c>
      <c r="I1686" t="s">
        <v>5</v>
      </c>
      <c r="J1686" t="s">
        <v>2207</v>
      </c>
      <c r="K1686" t="s">
        <v>6</v>
      </c>
      <c r="L1686" t="s">
        <v>6038</v>
      </c>
      <c r="N1686" t="s">
        <v>7</v>
      </c>
      <c r="P1686" t="s">
        <v>6039</v>
      </c>
      <c r="Q1686">
        <v>44</v>
      </c>
      <c r="S1686">
        <v>36</v>
      </c>
      <c r="T1686" t="s">
        <v>5</v>
      </c>
      <c r="U1686">
        <v>-1</v>
      </c>
      <c r="V1686">
        <v>-1</v>
      </c>
      <c r="W1686">
        <v>6.3387000000000002</v>
      </c>
      <c r="X1686" t="s">
        <v>6041</v>
      </c>
      <c r="Y1686">
        <f>1-406-243-6266</f>
        <v>-6914</v>
      </c>
      <c r="Z1686">
        <v>21065</v>
      </c>
      <c r="AA1686" t="s">
        <v>11</v>
      </c>
      <c r="AC1686" t="s">
        <v>6057</v>
      </c>
      <c r="AD1686" t="s">
        <v>6058</v>
      </c>
      <c r="AE1686" s="1">
        <v>41845.95716435185</v>
      </c>
    </row>
    <row r="1687" spans="1:31" x14ac:dyDescent="0.15">
      <c r="A1687">
        <v>1686</v>
      </c>
      <c r="B1687">
        <v>175</v>
      </c>
      <c r="C1687">
        <v>3488</v>
      </c>
      <c r="D1687" t="s">
        <v>6034</v>
      </c>
      <c r="E1687" t="s">
        <v>6035</v>
      </c>
      <c r="F1687" t="s">
        <v>40</v>
      </c>
      <c r="G1687" t="s">
        <v>6059</v>
      </c>
      <c r="H1687" t="s">
        <v>6037</v>
      </c>
      <c r="I1687" t="s">
        <v>5</v>
      </c>
      <c r="K1687" t="s">
        <v>6</v>
      </c>
      <c r="L1687" t="s">
        <v>6060</v>
      </c>
      <c r="N1687" t="s">
        <v>7</v>
      </c>
      <c r="O1687" t="s">
        <v>6061</v>
      </c>
      <c r="P1687" t="s">
        <v>6062</v>
      </c>
      <c r="Q1687">
        <v>1</v>
      </c>
      <c r="R1687" t="s">
        <v>5257</v>
      </c>
      <c r="S1687">
        <v>100</v>
      </c>
      <c r="T1687" t="s">
        <v>5</v>
      </c>
      <c r="U1687">
        <v>-1</v>
      </c>
      <c r="V1687">
        <v>-1</v>
      </c>
      <c r="W1687">
        <v>6.3387000000000002</v>
      </c>
      <c r="Y1687" t="s">
        <v>6063</v>
      </c>
      <c r="Z1687">
        <v>230</v>
      </c>
      <c r="AA1687" t="s">
        <v>11</v>
      </c>
      <c r="AC1687" t="s">
        <v>6064</v>
      </c>
      <c r="AD1687" t="s">
        <v>6065</v>
      </c>
      <c r="AE1687" s="1">
        <v>41845.957175925927</v>
      </c>
    </row>
    <row r="1688" spans="1:31" x14ac:dyDescent="0.15">
      <c r="A1688">
        <v>1687</v>
      </c>
      <c r="B1688">
        <v>175</v>
      </c>
      <c r="C1688">
        <v>3488</v>
      </c>
      <c r="D1688" t="s">
        <v>6034</v>
      </c>
      <c r="E1688" t="s">
        <v>6035</v>
      </c>
      <c r="F1688" t="s">
        <v>49</v>
      </c>
      <c r="I1688" t="s">
        <v>5</v>
      </c>
      <c r="K1688" t="s">
        <v>5</v>
      </c>
      <c r="N1688" t="s">
        <v>7</v>
      </c>
      <c r="Q1688">
        <v>0</v>
      </c>
      <c r="T1688" t="s">
        <v>5</v>
      </c>
      <c r="U1688">
        <v>-1</v>
      </c>
      <c r="V1688">
        <v>-1</v>
      </c>
      <c r="W1688">
        <v>6.3387000000000002</v>
      </c>
      <c r="Z1688">
        <v>-1</v>
      </c>
      <c r="AA1688" t="s">
        <v>11</v>
      </c>
      <c r="AC1688" t="s">
        <v>38</v>
      </c>
      <c r="AD1688" t="s">
        <v>50</v>
      </c>
      <c r="AE1688" s="1">
        <v>41845.957187499997</v>
      </c>
    </row>
    <row r="1689" spans="1:31" x14ac:dyDescent="0.15">
      <c r="A1689">
        <v>1688</v>
      </c>
      <c r="B1689">
        <v>175</v>
      </c>
      <c r="C1689">
        <v>3488</v>
      </c>
      <c r="D1689" t="s">
        <v>6034</v>
      </c>
      <c r="E1689" t="s">
        <v>6035</v>
      </c>
      <c r="F1689" t="s">
        <v>51</v>
      </c>
      <c r="I1689" t="s">
        <v>5</v>
      </c>
      <c r="K1689" t="s">
        <v>5</v>
      </c>
      <c r="N1689" t="s">
        <v>7</v>
      </c>
      <c r="Q1689">
        <v>0</v>
      </c>
      <c r="S1689">
        <v>-1</v>
      </c>
      <c r="T1689" t="s">
        <v>5</v>
      </c>
      <c r="U1689">
        <v>-1</v>
      </c>
      <c r="V1689">
        <v>-1</v>
      </c>
      <c r="W1689">
        <v>6.3387000000000002</v>
      </c>
      <c r="Z1689">
        <v>-1</v>
      </c>
      <c r="AA1689" t="s">
        <v>11</v>
      </c>
      <c r="AC1689" t="s">
        <v>38</v>
      </c>
      <c r="AD1689" t="s">
        <v>52</v>
      </c>
      <c r="AE1689" s="1">
        <v>41845.957199074073</v>
      </c>
    </row>
    <row r="1690" spans="1:31" x14ac:dyDescent="0.15">
      <c r="A1690">
        <v>1689</v>
      </c>
      <c r="B1690">
        <v>175</v>
      </c>
      <c r="C1690">
        <v>3488</v>
      </c>
      <c r="D1690" t="s">
        <v>6034</v>
      </c>
      <c r="E1690" t="s">
        <v>6035</v>
      </c>
      <c r="F1690" t="s">
        <v>53</v>
      </c>
      <c r="I1690" t="s">
        <v>5</v>
      </c>
      <c r="K1690" t="s">
        <v>5</v>
      </c>
      <c r="N1690" t="s">
        <v>7</v>
      </c>
      <c r="Q1690">
        <v>0</v>
      </c>
      <c r="S1690">
        <v>-1</v>
      </c>
      <c r="T1690" t="s">
        <v>5</v>
      </c>
      <c r="U1690">
        <v>-1</v>
      </c>
      <c r="V1690">
        <v>-1</v>
      </c>
      <c r="W1690">
        <v>6.3387000000000002</v>
      </c>
      <c r="Z1690">
        <v>-1</v>
      </c>
      <c r="AA1690" t="s">
        <v>11</v>
      </c>
      <c r="AC1690" t="s">
        <v>38</v>
      </c>
      <c r="AD1690" t="s">
        <v>52</v>
      </c>
      <c r="AE1690" s="1">
        <v>41845.95721064815</v>
      </c>
    </row>
    <row r="1691" spans="1:31" x14ac:dyDescent="0.15">
      <c r="A1691">
        <v>1690</v>
      </c>
      <c r="B1691">
        <v>175</v>
      </c>
      <c r="C1691">
        <v>3488</v>
      </c>
      <c r="D1691" t="s">
        <v>6034</v>
      </c>
      <c r="E1691" t="s">
        <v>6035</v>
      </c>
      <c r="F1691" t="s">
        <v>54</v>
      </c>
      <c r="I1691" t="s">
        <v>5</v>
      </c>
      <c r="K1691" t="s">
        <v>5</v>
      </c>
      <c r="N1691" t="s">
        <v>7</v>
      </c>
      <c r="Q1691">
        <v>0</v>
      </c>
      <c r="S1691">
        <v>-1</v>
      </c>
      <c r="T1691" t="s">
        <v>5</v>
      </c>
      <c r="U1691">
        <v>-1</v>
      </c>
      <c r="V1691">
        <v>-1</v>
      </c>
      <c r="W1691">
        <v>6.3387000000000002</v>
      </c>
      <c r="Z1691">
        <v>-1</v>
      </c>
      <c r="AA1691" t="s">
        <v>11</v>
      </c>
      <c r="AC1691" t="s">
        <v>38</v>
      </c>
      <c r="AD1691" t="s">
        <v>52</v>
      </c>
      <c r="AE1691" s="1">
        <v>41845.95722222222</v>
      </c>
    </row>
    <row r="1692" spans="1:31" x14ac:dyDescent="0.15">
      <c r="A1692">
        <v>1691</v>
      </c>
      <c r="B1692">
        <v>175</v>
      </c>
      <c r="C1692">
        <v>176</v>
      </c>
      <c r="D1692" t="s">
        <v>6066</v>
      </c>
      <c r="E1692" t="s">
        <v>6067</v>
      </c>
      <c r="F1692" t="s">
        <v>2</v>
      </c>
      <c r="G1692" t="s">
        <v>6068</v>
      </c>
      <c r="H1692" t="s">
        <v>6069</v>
      </c>
      <c r="I1692" t="s">
        <v>5</v>
      </c>
      <c r="K1692" t="s">
        <v>6</v>
      </c>
      <c r="L1692" t="s">
        <v>6070</v>
      </c>
      <c r="N1692" t="s">
        <v>7</v>
      </c>
      <c r="O1692" t="s">
        <v>6071</v>
      </c>
      <c r="P1692" t="s">
        <v>6072</v>
      </c>
      <c r="Q1692">
        <v>119</v>
      </c>
      <c r="R1692" t="s">
        <v>6073</v>
      </c>
      <c r="S1692">
        <v>50</v>
      </c>
      <c r="T1692" t="s">
        <v>5</v>
      </c>
      <c r="U1692">
        <v>-1</v>
      </c>
      <c r="V1692">
        <v>-1</v>
      </c>
      <c r="W1692">
        <v>6.3387000000000002</v>
      </c>
      <c r="X1692" t="s">
        <v>6074</v>
      </c>
      <c r="Y1692" t="s">
        <v>6075</v>
      </c>
      <c r="Z1692">
        <v>22900</v>
      </c>
      <c r="AA1692" t="s">
        <v>11</v>
      </c>
      <c r="AC1692" t="s">
        <v>6076</v>
      </c>
      <c r="AD1692" t="s">
        <v>6077</v>
      </c>
      <c r="AE1692" s="1">
        <v>41845.957326388889</v>
      </c>
    </row>
    <row r="1693" spans="1:31" x14ac:dyDescent="0.15">
      <c r="A1693">
        <v>1692</v>
      </c>
      <c r="B1693">
        <v>175</v>
      </c>
      <c r="C1693">
        <v>176</v>
      </c>
      <c r="D1693" t="s">
        <v>6066</v>
      </c>
      <c r="E1693" t="s">
        <v>6067</v>
      </c>
      <c r="F1693" t="s">
        <v>14</v>
      </c>
      <c r="G1693" t="s">
        <v>6068</v>
      </c>
      <c r="H1693" t="s">
        <v>6078</v>
      </c>
      <c r="I1693" t="s">
        <v>5</v>
      </c>
      <c r="K1693" t="s">
        <v>17</v>
      </c>
      <c r="L1693" t="s">
        <v>1795</v>
      </c>
      <c r="N1693" t="s">
        <v>7</v>
      </c>
      <c r="O1693" t="s">
        <v>6071</v>
      </c>
      <c r="P1693" t="s">
        <v>6072</v>
      </c>
      <c r="Q1693">
        <v>70</v>
      </c>
      <c r="R1693" t="s">
        <v>3697</v>
      </c>
      <c r="S1693">
        <v>65</v>
      </c>
      <c r="T1693" t="s">
        <v>5</v>
      </c>
      <c r="U1693">
        <v>-1</v>
      </c>
      <c r="V1693">
        <v>-1</v>
      </c>
      <c r="W1693">
        <v>6.3387000000000002</v>
      </c>
      <c r="X1693" t="s">
        <v>6074</v>
      </c>
      <c r="Y1693" t="s">
        <v>6075</v>
      </c>
      <c r="Z1693">
        <v>18998</v>
      </c>
      <c r="AA1693" t="s">
        <v>11</v>
      </c>
      <c r="AC1693" t="s">
        <v>6079</v>
      </c>
      <c r="AD1693" t="s">
        <v>6080</v>
      </c>
      <c r="AE1693" s="1">
        <v>41845.957361111112</v>
      </c>
    </row>
    <row r="1694" spans="1:31" x14ac:dyDescent="0.15">
      <c r="A1694">
        <v>1693</v>
      </c>
      <c r="B1694">
        <v>175</v>
      </c>
      <c r="C1694">
        <v>176</v>
      </c>
      <c r="D1694" t="s">
        <v>6066</v>
      </c>
      <c r="E1694" t="s">
        <v>6067</v>
      </c>
      <c r="F1694" t="s">
        <v>24</v>
      </c>
      <c r="G1694" t="s">
        <v>6068</v>
      </c>
      <c r="H1694" t="s">
        <v>6078</v>
      </c>
      <c r="I1694" t="s">
        <v>5</v>
      </c>
      <c r="K1694" t="s">
        <v>17</v>
      </c>
      <c r="L1694" t="s">
        <v>1795</v>
      </c>
      <c r="N1694" t="s">
        <v>7</v>
      </c>
      <c r="O1694" t="s">
        <v>6071</v>
      </c>
      <c r="P1694" t="s">
        <v>6072</v>
      </c>
      <c r="Q1694">
        <v>12</v>
      </c>
      <c r="R1694" t="s">
        <v>3697</v>
      </c>
      <c r="S1694">
        <v>65</v>
      </c>
      <c r="T1694" t="s">
        <v>5</v>
      </c>
      <c r="U1694">
        <v>-1</v>
      </c>
      <c r="V1694">
        <v>-1</v>
      </c>
      <c r="W1694">
        <v>6.3387000000000002</v>
      </c>
      <c r="X1694" t="s">
        <v>6074</v>
      </c>
      <c r="Y1694" t="s">
        <v>6075</v>
      </c>
      <c r="Z1694">
        <v>18998</v>
      </c>
      <c r="AA1694" t="s">
        <v>11</v>
      </c>
      <c r="AC1694" t="s">
        <v>6081</v>
      </c>
      <c r="AD1694" t="s">
        <v>6082</v>
      </c>
      <c r="AE1694" s="1">
        <v>41845.957395833335</v>
      </c>
    </row>
    <row r="1695" spans="1:31" x14ac:dyDescent="0.15">
      <c r="A1695">
        <v>1694</v>
      </c>
      <c r="B1695">
        <v>175</v>
      </c>
      <c r="C1695">
        <v>176</v>
      </c>
      <c r="D1695" t="s">
        <v>6066</v>
      </c>
      <c r="E1695" t="s">
        <v>6067</v>
      </c>
      <c r="F1695" t="s">
        <v>27</v>
      </c>
      <c r="G1695" t="s">
        <v>6068</v>
      </c>
      <c r="I1695" t="s">
        <v>5</v>
      </c>
      <c r="J1695" t="s">
        <v>456</v>
      </c>
      <c r="K1695" t="s">
        <v>17</v>
      </c>
      <c r="L1695" t="s">
        <v>6083</v>
      </c>
      <c r="M1695" t="s">
        <v>5</v>
      </c>
      <c r="N1695" t="s">
        <v>7</v>
      </c>
      <c r="O1695" t="s">
        <v>6071</v>
      </c>
      <c r="P1695" t="s">
        <v>6072</v>
      </c>
      <c r="Q1695">
        <v>1</v>
      </c>
      <c r="S1695">
        <v>-1</v>
      </c>
      <c r="T1695" t="s">
        <v>5</v>
      </c>
      <c r="U1695">
        <v>-1</v>
      </c>
      <c r="V1695">
        <v>-1</v>
      </c>
      <c r="W1695">
        <v>6.3387000000000002</v>
      </c>
      <c r="Y1695" t="s">
        <v>6075</v>
      </c>
      <c r="Z1695">
        <v>-1</v>
      </c>
      <c r="AA1695" t="s">
        <v>11</v>
      </c>
      <c r="AB1695" t="s">
        <v>6084</v>
      </c>
      <c r="AC1695" t="s">
        <v>6085</v>
      </c>
      <c r="AD1695" t="s">
        <v>6086</v>
      </c>
      <c r="AE1695" s="1">
        <v>41845.957407407404</v>
      </c>
    </row>
    <row r="1696" spans="1:31" x14ac:dyDescent="0.15">
      <c r="A1696">
        <v>1695</v>
      </c>
      <c r="B1696">
        <v>175</v>
      </c>
      <c r="C1696">
        <v>176</v>
      </c>
      <c r="D1696" t="s">
        <v>6066</v>
      </c>
      <c r="E1696" t="s">
        <v>6067</v>
      </c>
      <c r="F1696" t="s">
        <v>36</v>
      </c>
      <c r="I1696" t="s">
        <v>5</v>
      </c>
      <c r="K1696" t="s">
        <v>5</v>
      </c>
      <c r="N1696" t="s">
        <v>7</v>
      </c>
      <c r="Q1696">
        <v>0</v>
      </c>
      <c r="S1696">
        <v>-1</v>
      </c>
      <c r="T1696" t="s">
        <v>5</v>
      </c>
      <c r="U1696">
        <v>-1</v>
      </c>
      <c r="V1696">
        <v>-1</v>
      </c>
      <c r="W1696">
        <v>6.3387000000000002</v>
      </c>
      <c r="Z1696">
        <v>-1</v>
      </c>
      <c r="AA1696" t="s">
        <v>11</v>
      </c>
      <c r="AC1696" t="s">
        <v>38</v>
      </c>
      <c r="AD1696" t="s">
        <v>52</v>
      </c>
      <c r="AE1696" s="1">
        <v>41845.957418981481</v>
      </c>
    </row>
    <row r="1697" spans="1:31" x14ac:dyDescent="0.15">
      <c r="A1697">
        <v>1696</v>
      </c>
      <c r="B1697">
        <v>175</v>
      </c>
      <c r="C1697">
        <v>176</v>
      </c>
      <c r="D1697" t="s">
        <v>6066</v>
      </c>
      <c r="E1697" t="s">
        <v>6067</v>
      </c>
      <c r="F1697" t="s">
        <v>40</v>
      </c>
      <c r="G1697" t="s">
        <v>6087</v>
      </c>
      <c r="H1697" t="s">
        <v>6069</v>
      </c>
      <c r="I1697" t="s">
        <v>5</v>
      </c>
      <c r="K1697" t="s">
        <v>6</v>
      </c>
      <c r="N1697" t="s">
        <v>7</v>
      </c>
      <c r="O1697" t="s">
        <v>6088</v>
      </c>
      <c r="P1697" t="s">
        <v>6089</v>
      </c>
      <c r="Q1697">
        <v>1</v>
      </c>
      <c r="S1697">
        <v>50</v>
      </c>
      <c r="T1697" t="s">
        <v>5</v>
      </c>
      <c r="U1697">
        <v>-1</v>
      </c>
      <c r="V1697">
        <v>-1</v>
      </c>
      <c r="W1697">
        <v>6.3387000000000002</v>
      </c>
      <c r="Y1697" t="s">
        <v>6090</v>
      </c>
      <c r="Z1697">
        <v>555</v>
      </c>
      <c r="AA1697" t="s">
        <v>11</v>
      </c>
      <c r="AC1697" t="s">
        <v>6091</v>
      </c>
      <c r="AD1697" t="s">
        <v>6092</v>
      </c>
      <c r="AE1697" s="1">
        <v>41845.957442129627</v>
      </c>
    </row>
    <row r="1698" spans="1:31" x14ac:dyDescent="0.15">
      <c r="A1698">
        <v>1697</v>
      </c>
      <c r="B1698">
        <v>175</v>
      </c>
      <c r="C1698">
        <v>176</v>
      </c>
      <c r="D1698" t="s">
        <v>6066</v>
      </c>
      <c r="E1698" t="s">
        <v>6067</v>
      </c>
      <c r="F1698" t="s">
        <v>49</v>
      </c>
      <c r="I1698" t="s">
        <v>5</v>
      </c>
      <c r="K1698" t="s">
        <v>5</v>
      </c>
      <c r="N1698" t="s">
        <v>7</v>
      </c>
      <c r="Q1698">
        <v>0</v>
      </c>
      <c r="T1698" t="s">
        <v>5</v>
      </c>
      <c r="U1698">
        <v>-1</v>
      </c>
      <c r="V1698">
        <v>-1</v>
      </c>
      <c r="W1698">
        <v>6.3387000000000002</v>
      </c>
      <c r="Z1698">
        <v>-1</v>
      </c>
      <c r="AA1698" t="s">
        <v>11</v>
      </c>
      <c r="AC1698" t="s">
        <v>38</v>
      </c>
      <c r="AD1698" t="s">
        <v>50</v>
      </c>
      <c r="AE1698" s="1">
        <v>41845.957453703704</v>
      </c>
    </row>
    <row r="1699" spans="1:31" x14ac:dyDescent="0.15">
      <c r="A1699">
        <v>1698</v>
      </c>
      <c r="B1699">
        <v>175</v>
      </c>
      <c r="C1699">
        <v>176</v>
      </c>
      <c r="D1699" t="s">
        <v>6066</v>
      </c>
      <c r="E1699" t="s">
        <v>6067</v>
      </c>
      <c r="F1699" t="s">
        <v>51</v>
      </c>
      <c r="I1699" t="s">
        <v>5</v>
      </c>
      <c r="K1699" t="s">
        <v>5</v>
      </c>
      <c r="N1699" t="s">
        <v>7</v>
      </c>
      <c r="Q1699">
        <v>0</v>
      </c>
      <c r="S1699">
        <v>-1</v>
      </c>
      <c r="T1699" t="s">
        <v>5</v>
      </c>
      <c r="U1699">
        <v>-1</v>
      </c>
      <c r="V1699">
        <v>-1</v>
      </c>
      <c r="W1699">
        <v>6.3387000000000002</v>
      </c>
      <c r="Z1699">
        <v>-1</v>
      </c>
      <c r="AA1699" t="s">
        <v>11</v>
      </c>
      <c r="AC1699" t="s">
        <v>38</v>
      </c>
      <c r="AD1699" t="s">
        <v>52</v>
      </c>
      <c r="AE1699" s="1">
        <v>41845.957465277781</v>
      </c>
    </row>
    <row r="1700" spans="1:31" x14ac:dyDescent="0.15">
      <c r="A1700">
        <v>1699</v>
      </c>
      <c r="B1700">
        <v>175</v>
      </c>
      <c r="C1700">
        <v>176</v>
      </c>
      <c r="D1700" t="s">
        <v>6066</v>
      </c>
      <c r="E1700" t="s">
        <v>6067</v>
      </c>
      <c r="F1700" t="s">
        <v>53</v>
      </c>
      <c r="I1700" t="s">
        <v>5</v>
      </c>
      <c r="K1700" t="s">
        <v>5</v>
      </c>
      <c r="N1700" t="s">
        <v>7</v>
      </c>
      <c r="Q1700">
        <v>0</v>
      </c>
      <c r="S1700">
        <v>-1</v>
      </c>
      <c r="T1700" t="s">
        <v>5</v>
      </c>
      <c r="U1700">
        <v>-1</v>
      </c>
      <c r="V1700">
        <v>-1</v>
      </c>
      <c r="W1700">
        <v>6.3387000000000002</v>
      </c>
      <c r="Z1700">
        <v>-1</v>
      </c>
      <c r="AA1700" t="s">
        <v>11</v>
      </c>
      <c r="AC1700" t="s">
        <v>38</v>
      </c>
      <c r="AD1700" t="s">
        <v>52</v>
      </c>
      <c r="AE1700" s="1">
        <v>41845.957476851851</v>
      </c>
    </row>
    <row r="1701" spans="1:31" x14ac:dyDescent="0.15">
      <c r="A1701">
        <v>1700</v>
      </c>
      <c r="B1701">
        <v>175</v>
      </c>
      <c r="C1701">
        <v>176</v>
      </c>
      <c r="D1701" t="s">
        <v>6066</v>
      </c>
      <c r="E1701" t="s">
        <v>6067</v>
      </c>
      <c r="F1701" t="s">
        <v>54</v>
      </c>
      <c r="I1701" t="s">
        <v>5</v>
      </c>
      <c r="K1701" t="s">
        <v>5</v>
      </c>
      <c r="N1701" t="s">
        <v>7</v>
      </c>
      <c r="Q1701">
        <v>0</v>
      </c>
      <c r="S1701">
        <v>-1</v>
      </c>
      <c r="T1701" t="s">
        <v>5</v>
      </c>
      <c r="U1701">
        <v>-1</v>
      </c>
      <c r="V1701">
        <v>-1</v>
      </c>
      <c r="W1701">
        <v>6.3387000000000002</v>
      </c>
      <c r="Z1701">
        <v>-1</v>
      </c>
      <c r="AA1701" t="s">
        <v>11</v>
      </c>
      <c r="AC1701" t="s">
        <v>38</v>
      </c>
      <c r="AD1701" t="s">
        <v>52</v>
      </c>
      <c r="AE1701" s="1">
        <v>41845.957488425927</v>
      </c>
    </row>
    <row r="1702" spans="1:31" x14ac:dyDescent="0.15">
      <c r="A1702">
        <v>1701</v>
      </c>
      <c r="B1702">
        <v>175</v>
      </c>
      <c r="C1702">
        <v>4391</v>
      </c>
      <c r="D1702" t="s">
        <v>6093</v>
      </c>
      <c r="E1702" t="s">
        <v>6094</v>
      </c>
      <c r="F1702" t="s">
        <v>2</v>
      </c>
      <c r="G1702" t="s">
        <v>6095</v>
      </c>
      <c r="H1702" t="s">
        <v>6096</v>
      </c>
      <c r="I1702" t="s">
        <v>5</v>
      </c>
      <c r="K1702" t="s">
        <v>6</v>
      </c>
      <c r="L1702" t="s">
        <v>6097</v>
      </c>
      <c r="N1702" t="s">
        <v>7</v>
      </c>
      <c r="O1702" t="s">
        <v>6098</v>
      </c>
      <c r="P1702" t="s">
        <v>6099</v>
      </c>
      <c r="Q1702">
        <v>99</v>
      </c>
      <c r="R1702" t="s">
        <v>6100</v>
      </c>
      <c r="S1702">
        <v>35</v>
      </c>
      <c r="T1702" t="s">
        <v>5</v>
      </c>
      <c r="U1702">
        <v>-1</v>
      </c>
      <c r="V1702">
        <v>-1</v>
      </c>
      <c r="W1702">
        <v>6.3387000000000002</v>
      </c>
      <c r="X1702" t="s">
        <v>6101</v>
      </c>
      <c r="Y1702" t="s">
        <v>6102</v>
      </c>
      <c r="Z1702">
        <v>16918</v>
      </c>
      <c r="AA1702" t="s">
        <v>11</v>
      </c>
      <c r="AC1702" t="s">
        <v>6103</v>
      </c>
      <c r="AD1702" t="s">
        <v>6104</v>
      </c>
      <c r="AE1702" s="1">
        <v>41845.957569444443</v>
      </c>
    </row>
    <row r="1703" spans="1:31" x14ac:dyDescent="0.15">
      <c r="A1703">
        <v>1702</v>
      </c>
      <c r="B1703">
        <v>175</v>
      </c>
      <c r="C1703">
        <v>4391</v>
      </c>
      <c r="D1703" t="s">
        <v>6093</v>
      </c>
      <c r="E1703" t="s">
        <v>6094</v>
      </c>
      <c r="F1703" t="s">
        <v>14</v>
      </c>
      <c r="G1703" t="s">
        <v>6105</v>
      </c>
      <c r="H1703" t="s">
        <v>6106</v>
      </c>
      <c r="I1703" t="s">
        <v>5</v>
      </c>
      <c r="K1703" t="s">
        <v>17</v>
      </c>
      <c r="L1703" t="s">
        <v>6107</v>
      </c>
      <c r="N1703" t="s">
        <v>7</v>
      </c>
      <c r="O1703" t="s">
        <v>6108</v>
      </c>
      <c r="P1703" t="s">
        <v>6109</v>
      </c>
      <c r="Q1703">
        <v>55</v>
      </c>
      <c r="R1703" t="s">
        <v>6110</v>
      </c>
      <c r="S1703">
        <v>50</v>
      </c>
      <c r="T1703" t="s">
        <v>6111</v>
      </c>
      <c r="U1703">
        <v>-1</v>
      </c>
      <c r="V1703">
        <v>-1</v>
      </c>
      <c r="W1703">
        <v>6.3387000000000002</v>
      </c>
      <c r="X1703" t="s">
        <v>6101</v>
      </c>
      <c r="Y1703" t="s">
        <v>6112</v>
      </c>
      <c r="Z1703">
        <v>17147</v>
      </c>
      <c r="AA1703" t="s">
        <v>11</v>
      </c>
      <c r="AC1703" t="s">
        <v>6113</v>
      </c>
      <c r="AD1703" t="s">
        <v>6114</v>
      </c>
      <c r="AE1703" s="1">
        <v>41845.957615740743</v>
      </c>
    </row>
    <row r="1704" spans="1:31" x14ac:dyDescent="0.15">
      <c r="A1704">
        <v>1703</v>
      </c>
      <c r="B1704">
        <v>175</v>
      </c>
      <c r="C1704">
        <v>4391</v>
      </c>
      <c r="D1704" t="s">
        <v>6093</v>
      </c>
      <c r="E1704" t="s">
        <v>6094</v>
      </c>
      <c r="F1704" t="s">
        <v>24</v>
      </c>
      <c r="G1704" t="s">
        <v>6105</v>
      </c>
      <c r="H1704" t="s">
        <v>6106</v>
      </c>
      <c r="I1704" t="s">
        <v>5</v>
      </c>
      <c r="K1704" t="s">
        <v>17</v>
      </c>
      <c r="L1704" t="s">
        <v>6107</v>
      </c>
      <c r="N1704" t="s">
        <v>7</v>
      </c>
      <c r="O1704" t="s">
        <v>6108</v>
      </c>
      <c r="P1704" t="s">
        <v>6109</v>
      </c>
      <c r="Q1704">
        <v>45</v>
      </c>
      <c r="R1704" t="s">
        <v>6110</v>
      </c>
      <c r="S1704">
        <v>50</v>
      </c>
      <c r="T1704" t="s">
        <v>6111</v>
      </c>
      <c r="U1704">
        <v>-1</v>
      </c>
      <c r="V1704">
        <v>-1</v>
      </c>
      <c r="W1704">
        <v>6.3387000000000002</v>
      </c>
      <c r="X1704" t="s">
        <v>6101</v>
      </c>
      <c r="Y1704" t="s">
        <v>6112</v>
      </c>
      <c r="Z1704">
        <v>17147</v>
      </c>
      <c r="AA1704" t="s">
        <v>11</v>
      </c>
      <c r="AC1704" t="s">
        <v>6115</v>
      </c>
      <c r="AD1704" t="s">
        <v>6116</v>
      </c>
      <c r="AE1704" s="1">
        <v>41845.957650462966</v>
      </c>
    </row>
    <row r="1705" spans="1:31" x14ac:dyDescent="0.15">
      <c r="A1705">
        <v>1704</v>
      </c>
      <c r="B1705">
        <v>175</v>
      </c>
      <c r="C1705">
        <v>4391</v>
      </c>
      <c r="D1705" t="s">
        <v>6093</v>
      </c>
      <c r="E1705" t="s">
        <v>6094</v>
      </c>
      <c r="F1705" t="s">
        <v>27</v>
      </c>
      <c r="I1705" t="s">
        <v>5</v>
      </c>
      <c r="K1705" t="s">
        <v>5</v>
      </c>
      <c r="M1705" t="s">
        <v>5</v>
      </c>
      <c r="N1705" t="s">
        <v>7</v>
      </c>
      <c r="Q1705">
        <v>0</v>
      </c>
      <c r="S1705">
        <v>-1</v>
      </c>
      <c r="T1705" t="s">
        <v>5</v>
      </c>
      <c r="U1705">
        <v>-1</v>
      </c>
      <c r="V1705">
        <v>-1</v>
      </c>
      <c r="W1705">
        <v>6.3387000000000002</v>
      </c>
      <c r="Z1705">
        <v>-1</v>
      </c>
      <c r="AA1705" t="s">
        <v>11</v>
      </c>
      <c r="AB1705" t="s">
        <v>6117</v>
      </c>
      <c r="AC1705" t="s">
        <v>38</v>
      </c>
      <c r="AD1705" t="s">
        <v>6118</v>
      </c>
      <c r="AE1705" s="1">
        <v>41845.957662037035</v>
      </c>
    </row>
    <row r="1706" spans="1:31" x14ac:dyDescent="0.15">
      <c r="A1706">
        <v>1705</v>
      </c>
      <c r="B1706">
        <v>175</v>
      </c>
      <c r="C1706">
        <v>4391</v>
      </c>
      <c r="D1706" t="s">
        <v>6093</v>
      </c>
      <c r="E1706" t="s">
        <v>6094</v>
      </c>
      <c r="F1706" t="s">
        <v>36</v>
      </c>
      <c r="G1706" t="s">
        <v>6095</v>
      </c>
      <c r="H1706" t="s">
        <v>6096</v>
      </c>
      <c r="I1706" t="s">
        <v>5</v>
      </c>
      <c r="K1706" t="s">
        <v>6</v>
      </c>
      <c r="L1706" t="s">
        <v>6097</v>
      </c>
      <c r="N1706" t="s">
        <v>7</v>
      </c>
      <c r="O1706" t="s">
        <v>6098</v>
      </c>
      <c r="P1706" t="s">
        <v>6099</v>
      </c>
      <c r="Q1706">
        <v>1</v>
      </c>
      <c r="R1706" t="s">
        <v>6100</v>
      </c>
      <c r="S1706">
        <v>35</v>
      </c>
      <c r="T1706" t="s">
        <v>5</v>
      </c>
      <c r="U1706">
        <v>-1</v>
      </c>
      <c r="V1706">
        <v>-1</v>
      </c>
      <c r="W1706">
        <v>6.3387000000000002</v>
      </c>
      <c r="X1706" t="s">
        <v>6101</v>
      </c>
      <c r="Y1706" t="s">
        <v>6102</v>
      </c>
      <c r="Z1706">
        <v>16918</v>
      </c>
      <c r="AA1706" t="s">
        <v>11</v>
      </c>
      <c r="AC1706" t="s">
        <v>6119</v>
      </c>
      <c r="AD1706" t="s">
        <v>6120</v>
      </c>
      <c r="AE1706" s="1">
        <v>41845.957685185182</v>
      </c>
    </row>
    <row r="1707" spans="1:31" x14ac:dyDescent="0.15">
      <c r="A1707">
        <v>1706</v>
      </c>
      <c r="B1707">
        <v>175</v>
      </c>
      <c r="C1707">
        <v>4391</v>
      </c>
      <c r="D1707" t="s">
        <v>6093</v>
      </c>
      <c r="E1707" t="s">
        <v>6094</v>
      </c>
      <c r="F1707" t="s">
        <v>40</v>
      </c>
      <c r="G1707" t="s">
        <v>6095</v>
      </c>
      <c r="H1707" t="s">
        <v>6121</v>
      </c>
      <c r="I1707" t="s">
        <v>5</v>
      </c>
      <c r="K1707" t="s">
        <v>6</v>
      </c>
      <c r="L1707" t="s">
        <v>6122</v>
      </c>
      <c r="N1707" t="s">
        <v>7</v>
      </c>
      <c r="O1707" t="s">
        <v>6098</v>
      </c>
      <c r="P1707" t="s">
        <v>6099</v>
      </c>
      <c r="Q1707">
        <v>1</v>
      </c>
      <c r="S1707">
        <v>100</v>
      </c>
      <c r="T1707" t="s">
        <v>5</v>
      </c>
      <c r="U1707">
        <v>150</v>
      </c>
      <c r="V1707">
        <v>-1</v>
      </c>
      <c r="W1707">
        <v>6.3387000000000002</v>
      </c>
      <c r="Y1707" t="s">
        <v>6102</v>
      </c>
      <c r="Z1707">
        <v>285</v>
      </c>
      <c r="AA1707" t="s">
        <v>11</v>
      </c>
      <c r="AC1707" t="s">
        <v>6123</v>
      </c>
      <c r="AD1707" t="s">
        <v>6124</v>
      </c>
      <c r="AE1707" s="1">
        <v>41845.957696759258</v>
      </c>
    </row>
    <row r="1708" spans="1:31" x14ac:dyDescent="0.15">
      <c r="A1708">
        <v>1707</v>
      </c>
      <c r="B1708">
        <v>175</v>
      </c>
      <c r="C1708">
        <v>4391</v>
      </c>
      <c r="D1708" t="s">
        <v>6093</v>
      </c>
      <c r="E1708" t="s">
        <v>6094</v>
      </c>
      <c r="F1708" t="s">
        <v>49</v>
      </c>
      <c r="G1708" t="s">
        <v>6125</v>
      </c>
      <c r="H1708" t="s">
        <v>6106</v>
      </c>
      <c r="I1708" t="s">
        <v>5</v>
      </c>
      <c r="K1708" t="s">
        <v>5</v>
      </c>
      <c r="N1708" t="s">
        <v>7</v>
      </c>
      <c r="O1708" t="s">
        <v>6108</v>
      </c>
      <c r="P1708" t="s">
        <v>6109</v>
      </c>
      <c r="Q1708">
        <v>6</v>
      </c>
      <c r="T1708" t="s">
        <v>5</v>
      </c>
      <c r="U1708">
        <v>-1</v>
      </c>
      <c r="V1708">
        <v>-1</v>
      </c>
      <c r="W1708">
        <v>6.3387000000000002</v>
      </c>
      <c r="X1708" t="s">
        <v>6101</v>
      </c>
      <c r="Y1708" t="s">
        <v>6112</v>
      </c>
      <c r="Z1708">
        <v>-1</v>
      </c>
      <c r="AA1708" t="s">
        <v>11</v>
      </c>
      <c r="AC1708" t="s">
        <v>6126</v>
      </c>
      <c r="AD1708" t="s">
        <v>6127</v>
      </c>
      <c r="AE1708" s="1">
        <v>41845.957719907405</v>
      </c>
    </row>
    <row r="1709" spans="1:31" x14ac:dyDescent="0.15">
      <c r="A1709">
        <v>1708</v>
      </c>
      <c r="B1709">
        <v>175</v>
      </c>
      <c r="C1709">
        <v>4391</v>
      </c>
      <c r="D1709" t="s">
        <v>6093</v>
      </c>
      <c r="E1709" t="s">
        <v>6094</v>
      </c>
      <c r="F1709" t="s">
        <v>51</v>
      </c>
      <c r="G1709" t="s">
        <v>6095</v>
      </c>
      <c r="H1709" t="s">
        <v>6096</v>
      </c>
      <c r="I1709" t="s">
        <v>5</v>
      </c>
      <c r="K1709" t="s">
        <v>5</v>
      </c>
      <c r="N1709" t="s">
        <v>7</v>
      </c>
      <c r="O1709" t="s">
        <v>6098</v>
      </c>
      <c r="P1709" t="s">
        <v>6099</v>
      </c>
      <c r="Q1709">
        <v>6</v>
      </c>
      <c r="S1709">
        <v>-1</v>
      </c>
      <c r="T1709" t="s">
        <v>5</v>
      </c>
      <c r="U1709">
        <v>-1</v>
      </c>
      <c r="V1709">
        <v>-1</v>
      </c>
      <c r="W1709">
        <v>6.3387000000000002</v>
      </c>
      <c r="Y1709" t="s">
        <v>6102</v>
      </c>
      <c r="Z1709">
        <v>-1</v>
      </c>
      <c r="AA1709" t="s">
        <v>11</v>
      </c>
      <c r="AC1709" t="s">
        <v>6128</v>
      </c>
      <c r="AD1709" t="s">
        <v>6129</v>
      </c>
      <c r="AE1709" s="1">
        <v>41845.957743055558</v>
      </c>
    </row>
    <row r="1710" spans="1:31" x14ac:dyDescent="0.15">
      <c r="A1710">
        <v>1709</v>
      </c>
      <c r="B1710">
        <v>175</v>
      </c>
      <c r="C1710">
        <v>4391</v>
      </c>
      <c r="D1710" t="s">
        <v>6093</v>
      </c>
      <c r="E1710" t="s">
        <v>6094</v>
      </c>
      <c r="F1710" t="s">
        <v>53</v>
      </c>
      <c r="I1710" t="s">
        <v>5</v>
      </c>
      <c r="K1710" t="s">
        <v>5</v>
      </c>
      <c r="N1710" t="s">
        <v>7</v>
      </c>
      <c r="Q1710">
        <v>0</v>
      </c>
      <c r="S1710">
        <v>-1</v>
      </c>
      <c r="T1710" t="s">
        <v>5</v>
      </c>
      <c r="U1710">
        <v>-1</v>
      </c>
      <c r="V1710">
        <v>-1</v>
      </c>
      <c r="W1710">
        <v>6.3387000000000002</v>
      </c>
      <c r="Z1710">
        <v>-1</v>
      </c>
      <c r="AA1710" t="s">
        <v>11</v>
      </c>
      <c r="AC1710" t="s">
        <v>38</v>
      </c>
      <c r="AD1710" t="s">
        <v>52</v>
      </c>
      <c r="AE1710" s="1">
        <v>41845.957754629628</v>
      </c>
    </row>
    <row r="1711" spans="1:31" x14ac:dyDescent="0.15">
      <c r="A1711">
        <v>1710</v>
      </c>
      <c r="B1711">
        <v>175</v>
      </c>
      <c r="C1711">
        <v>4391</v>
      </c>
      <c r="D1711" t="s">
        <v>6093</v>
      </c>
      <c r="E1711" t="s">
        <v>6094</v>
      </c>
      <c r="F1711" t="s">
        <v>54</v>
      </c>
      <c r="I1711" t="s">
        <v>5</v>
      </c>
      <c r="K1711" t="s">
        <v>5</v>
      </c>
      <c r="N1711" t="s">
        <v>7</v>
      </c>
      <c r="Q1711">
        <v>0</v>
      </c>
      <c r="S1711">
        <v>-1</v>
      </c>
      <c r="T1711" t="s">
        <v>5</v>
      </c>
      <c r="U1711">
        <v>-1</v>
      </c>
      <c r="V1711">
        <v>-1</v>
      </c>
      <c r="W1711">
        <v>6.3387000000000002</v>
      </c>
      <c r="Z1711">
        <v>-1</v>
      </c>
      <c r="AA1711" t="s">
        <v>11</v>
      </c>
      <c r="AC1711" t="s">
        <v>38</v>
      </c>
      <c r="AD1711" t="s">
        <v>52</v>
      </c>
      <c r="AE1711" s="1">
        <v>41845.957766203705</v>
      </c>
    </row>
    <row r="1712" spans="1:31" x14ac:dyDescent="0.15">
      <c r="A1712">
        <v>1711</v>
      </c>
      <c r="B1712">
        <v>175</v>
      </c>
      <c r="C1712">
        <v>1062</v>
      </c>
      <c r="D1712" t="s">
        <v>6130</v>
      </c>
      <c r="E1712" t="s">
        <v>6131</v>
      </c>
      <c r="F1712" t="s">
        <v>2</v>
      </c>
      <c r="G1712" t="s">
        <v>6132</v>
      </c>
      <c r="H1712" t="s">
        <v>6133</v>
      </c>
      <c r="I1712" t="s">
        <v>5</v>
      </c>
      <c r="K1712" t="s">
        <v>6</v>
      </c>
      <c r="L1712" t="s">
        <v>6134</v>
      </c>
      <c r="N1712" t="s">
        <v>7</v>
      </c>
      <c r="P1712" t="s">
        <v>6135</v>
      </c>
      <c r="Q1712">
        <v>87</v>
      </c>
      <c r="R1712" t="s">
        <v>6136</v>
      </c>
      <c r="S1712">
        <v>-1</v>
      </c>
      <c r="T1712" t="s">
        <v>5</v>
      </c>
      <c r="U1712">
        <v>-1</v>
      </c>
      <c r="V1712">
        <v>-1</v>
      </c>
      <c r="W1712">
        <v>6.3387000000000002</v>
      </c>
      <c r="X1712" t="s">
        <v>6137</v>
      </c>
      <c r="Y1712" t="s">
        <v>6138</v>
      </c>
      <c r="Z1712">
        <v>26100</v>
      </c>
      <c r="AA1712" t="s">
        <v>11</v>
      </c>
      <c r="AC1712" t="s">
        <v>6139</v>
      </c>
      <c r="AD1712" t="s">
        <v>6140</v>
      </c>
      <c r="AE1712" s="1">
        <v>41845.957928240743</v>
      </c>
    </row>
    <row r="1713" spans="1:31" x14ac:dyDescent="0.15">
      <c r="A1713">
        <v>1712</v>
      </c>
      <c r="B1713">
        <v>175</v>
      </c>
      <c r="C1713">
        <v>1062</v>
      </c>
      <c r="D1713" t="s">
        <v>6130</v>
      </c>
      <c r="E1713" t="s">
        <v>6131</v>
      </c>
      <c r="F1713" t="s">
        <v>14</v>
      </c>
      <c r="G1713" t="s">
        <v>6132</v>
      </c>
      <c r="H1713" t="s">
        <v>6133</v>
      </c>
      <c r="I1713" t="s">
        <v>5</v>
      </c>
      <c r="K1713" t="s">
        <v>17</v>
      </c>
      <c r="L1713" t="s">
        <v>6134</v>
      </c>
      <c r="N1713" t="s">
        <v>7</v>
      </c>
      <c r="P1713" t="s">
        <v>6135</v>
      </c>
      <c r="Q1713">
        <v>130</v>
      </c>
      <c r="R1713" t="s">
        <v>6136</v>
      </c>
      <c r="S1713">
        <v>-1</v>
      </c>
      <c r="T1713" t="s">
        <v>80</v>
      </c>
      <c r="U1713">
        <v>-1</v>
      </c>
      <c r="V1713">
        <v>-1</v>
      </c>
      <c r="W1713">
        <v>6.3387000000000002</v>
      </c>
      <c r="X1713" t="s">
        <v>6137</v>
      </c>
      <c r="Y1713" t="s">
        <v>6138</v>
      </c>
      <c r="Z1713">
        <v>28680</v>
      </c>
      <c r="AA1713" t="s">
        <v>11</v>
      </c>
      <c r="AC1713" t="s">
        <v>6141</v>
      </c>
      <c r="AD1713" t="s">
        <v>6142</v>
      </c>
      <c r="AE1713" s="1">
        <v>41845.958020833335</v>
      </c>
    </row>
    <row r="1714" spans="1:31" x14ac:dyDescent="0.15">
      <c r="A1714">
        <v>1713</v>
      </c>
      <c r="B1714">
        <v>175</v>
      </c>
      <c r="C1714">
        <v>1062</v>
      </c>
      <c r="D1714" t="s">
        <v>6130</v>
      </c>
      <c r="E1714" t="s">
        <v>6131</v>
      </c>
      <c r="F1714" t="s">
        <v>24</v>
      </c>
      <c r="G1714" t="s">
        <v>6132</v>
      </c>
      <c r="H1714" t="s">
        <v>6133</v>
      </c>
      <c r="I1714" t="s">
        <v>5</v>
      </c>
      <c r="K1714" t="s">
        <v>17</v>
      </c>
      <c r="L1714" t="s">
        <v>6143</v>
      </c>
      <c r="N1714" t="s">
        <v>7</v>
      </c>
      <c r="P1714" t="s">
        <v>6135</v>
      </c>
      <c r="Q1714">
        <v>38</v>
      </c>
      <c r="R1714" t="s">
        <v>6144</v>
      </c>
      <c r="S1714">
        <v>-1</v>
      </c>
      <c r="T1714" t="s">
        <v>80</v>
      </c>
      <c r="U1714">
        <v>-1</v>
      </c>
      <c r="V1714">
        <v>-1</v>
      </c>
      <c r="W1714">
        <v>6.3387000000000002</v>
      </c>
      <c r="X1714" t="s">
        <v>6137</v>
      </c>
      <c r="Y1714" t="s">
        <v>6138</v>
      </c>
      <c r="Z1714">
        <v>28680</v>
      </c>
      <c r="AA1714" t="s">
        <v>11</v>
      </c>
      <c r="AC1714" t="s">
        <v>6145</v>
      </c>
      <c r="AD1714" t="s">
        <v>6146</v>
      </c>
      <c r="AE1714" s="1">
        <v>41845.958055555559</v>
      </c>
    </row>
    <row r="1715" spans="1:31" x14ac:dyDescent="0.15">
      <c r="A1715">
        <v>1714</v>
      </c>
      <c r="B1715">
        <v>175</v>
      </c>
      <c r="C1715">
        <v>1062</v>
      </c>
      <c r="D1715" t="s">
        <v>6130</v>
      </c>
      <c r="E1715" t="s">
        <v>6131</v>
      </c>
      <c r="F1715" t="s">
        <v>27</v>
      </c>
      <c r="G1715" t="s">
        <v>6147</v>
      </c>
      <c r="I1715" t="s">
        <v>5</v>
      </c>
      <c r="J1715" t="s">
        <v>980</v>
      </c>
      <c r="K1715" t="s">
        <v>17</v>
      </c>
      <c r="L1715" t="s">
        <v>6148</v>
      </c>
      <c r="M1715" t="s">
        <v>5</v>
      </c>
      <c r="N1715" t="s">
        <v>7</v>
      </c>
      <c r="P1715" t="s">
        <v>6149</v>
      </c>
      <c r="Q1715">
        <v>1</v>
      </c>
      <c r="R1715" t="s">
        <v>2746</v>
      </c>
      <c r="S1715">
        <v>-1</v>
      </c>
      <c r="T1715" t="s">
        <v>5</v>
      </c>
      <c r="U1715">
        <v>-1</v>
      </c>
      <c r="V1715">
        <v>-1</v>
      </c>
      <c r="W1715">
        <v>6.3387000000000002</v>
      </c>
      <c r="Y1715" t="s">
        <v>6150</v>
      </c>
      <c r="Z1715">
        <v>37500</v>
      </c>
      <c r="AA1715" t="s">
        <v>11</v>
      </c>
      <c r="AB1715" t="s">
        <v>6151</v>
      </c>
      <c r="AC1715" t="s">
        <v>6152</v>
      </c>
      <c r="AD1715" t="s">
        <v>6153</v>
      </c>
      <c r="AE1715" s="1">
        <v>41845.958067129628</v>
      </c>
    </row>
    <row r="1716" spans="1:31" x14ac:dyDescent="0.15">
      <c r="A1716">
        <v>1715</v>
      </c>
      <c r="B1716">
        <v>175</v>
      </c>
      <c r="C1716">
        <v>1062</v>
      </c>
      <c r="D1716" t="s">
        <v>6130</v>
      </c>
      <c r="E1716" t="s">
        <v>6131</v>
      </c>
      <c r="F1716" t="s">
        <v>36</v>
      </c>
      <c r="G1716" t="s">
        <v>6132</v>
      </c>
      <c r="H1716" t="s">
        <v>6133</v>
      </c>
      <c r="I1716" t="s">
        <v>5</v>
      </c>
      <c r="K1716" t="s">
        <v>5</v>
      </c>
      <c r="N1716" t="s">
        <v>7</v>
      </c>
      <c r="P1716" t="s">
        <v>6135</v>
      </c>
      <c r="Q1716">
        <v>7</v>
      </c>
      <c r="R1716" t="s">
        <v>6136</v>
      </c>
      <c r="S1716">
        <v>-1</v>
      </c>
      <c r="T1716" t="s">
        <v>5</v>
      </c>
      <c r="U1716">
        <v>-1</v>
      </c>
      <c r="V1716">
        <v>-1</v>
      </c>
      <c r="W1716">
        <v>6.3387000000000002</v>
      </c>
      <c r="X1716" t="s">
        <v>6137</v>
      </c>
      <c r="Y1716" t="s">
        <v>6138</v>
      </c>
      <c r="Z1716">
        <v>26100</v>
      </c>
      <c r="AA1716" t="s">
        <v>11</v>
      </c>
      <c r="AC1716" t="s">
        <v>6154</v>
      </c>
      <c r="AD1716" t="s">
        <v>6155</v>
      </c>
      <c r="AE1716" s="1">
        <v>41845.958090277774</v>
      </c>
    </row>
    <row r="1717" spans="1:31" x14ac:dyDescent="0.15">
      <c r="A1717">
        <v>1716</v>
      </c>
      <c r="B1717">
        <v>175</v>
      </c>
      <c r="C1717">
        <v>1062</v>
      </c>
      <c r="D1717" t="s">
        <v>6130</v>
      </c>
      <c r="E1717" t="s">
        <v>6131</v>
      </c>
      <c r="F1717" t="s">
        <v>40</v>
      </c>
      <c r="G1717" t="s">
        <v>6156</v>
      </c>
      <c r="H1717" t="s">
        <v>6157</v>
      </c>
      <c r="I1717" t="s">
        <v>5</v>
      </c>
      <c r="K1717" t="s">
        <v>5</v>
      </c>
      <c r="N1717" t="s">
        <v>7</v>
      </c>
      <c r="P1717" t="s">
        <v>6158</v>
      </c>
      <c r="Q1717">
        <v>1</v>
      </c>
      <c r="R1717" t="s">
        <v>6159</v>
      </c>
      <c r="S1717">
        <v>-1</v>
      </c>
      <c r="T1717" t="s">
        <v>5</v>
      </c>
      <c r="U1717">
        <v>-1</v>
      </c>
      <c r="V1717">
        <v>-1</v>
      </c>
      <c r="W1717">
        <v>6.3387000000000002</v>
      </c>
      <c r="Y1717" t="s">
        <v>6160</v>
      </c>
      <c r="Z1717">
        <v>370</v>
      </c>
      <c r="AA1717" t="s">
        <v>11</v>
      </c>
      <c r="AC1717" t="s">
        <v>6161</v>
      </c>
      <c r="AD1717" t="s">
        <v>6162</v>
      </c>
      <c r="AE1717" s="1">
        <v>41845.958113425928</v>
      </c>
    </row>
    <row r="1718" spans="1:31" x14ac:dyDescent="0.15">
      <c r="A1718">
        <v>1717</v>
      </c>
      <c r="B1718">
        <v>175</v>
      </c>
      <c r="C1718">
        <v>1062</v>
      </c>
      <c r="D1718" t="s">
        <v>6130</v>
      </c>
      <c r="E1718" t="s">
        <v>6131</v>
      </c>
      <c r="F1718" t="s">
        <v>49</v>
      </c>
      <c r="G1718" t="s">
        <v>6132</v>
      </c>
      <c r="H1718" t="s">
        <v>6133</v>
      </c>
      <c r="I1718" t="s">
        <v>5</v>
      </c>
      <c r="K1718" t="s">
        <v>5</v>
      </c>
      <c r="N1718" t="s">
        <v>7</v>
      </c>
      <c r="P1718" t="s">
        <v>6135</v>
      </c>
      <c r="Q1718">
        <v>27</v>
      </c>
      <c r="T1718" t="s">
        <v>5</v>
      </c>
      <c r="U1718">
        <v>-1</v>
      </c>
      <c r="V1718">
        <v>-1</v>
      </c>
      <c r="W1718">
        <v>6.3387000000000002</v>
      </c>
      <c r="X1718" t="s">
        <v>6163</v>
      </c>
      <c r="Y1718" t="s">
        <v>6138</v>
      </c>
      <c r="Z1718">
        <v>28680</v>
      </c>
      <c r="AA1718" t="s">
        <v>11</v>
      </c>
      <c r="AC1718" t="s">
        <v>6164</v>
      </c>
      <c r="AD1718" t="s">
        <v>6165</v>
      </c>
      <c r="AE1718" s="1">
        <v>41845.958148148151</v>
      </c>
    </row>
    <row r="1719" spans="1:31" x14ac:dyDescent="0.15">
      <c r="A1719">
        <v>1718</v>
      </c>
      <c r="B1719">
        <v>175</v>
      </c>
      <c r="C1719">
        <v>1062</v>
      </c>
      <c r="D1719" t="s">
        <v>6130</v>
      </c>
      <c r="E1719" t="s">
        <v>6131</v>
      </c>
      <c r="F1719" t="s">
        <v>51</v>
      </c>
      <c r="G1719" t="s">
        <v>6132</v>
      </c>
      <c r="H1719" t="s">
        <v>6133</v>
      </c>
      <c r="I1719" t="s">
        <v>5</v>
      </c>
      <c r="K1719" t="s">
        <v>5</v>
      </c>
      <c r="N1719" t="s">
        <v>7</v>
      </c>
      <c r="P1719" t="s">
        <v>6135</v>
      </c>
      <c r="Q1719">
        <v>8</v>
      </c>
      <c r="S1719">
        <v>-1</v>
      </c>
      <c r="T1719" t="s">
        <v>5</v>
      </c>
      <c r="U1719">
        <v>-1</v>
      </c>
      <c r="V1719">
        <v>-1</v>
      </c>
      <c r="W1719">
        <v>6.3387000000000002</v>
      </c>
      <c r="Y1719" t="s">
        <v>6138</v>
      </c>
      <c r="Z1719">
        <v>-1</v>
      </c>
      <c r="AA1719" t="s">
        <v>11</v>
      </c>
      <c r="AC1719" t="s">
        <v>6166</v>
      </c>
      <c r="AD1719" t="s">
        <v>6167</v>
      </c>
      <c r="AE1719" s="1">
        <v>41845.958171296297</v>
      </c>
    </row>
    <row r="1720" spans="1:31" x14ac:dyDescent="0.15">
      <c r="A1720">
        <v>1719</v>
      </c>
      <c r="B1720">
        <v>175</v>
      </c>
      <c r="C1720">
        <v>1062</v>
      </c>
      <c r="D1720" t="s">
        <v>6130</v>
      </c>
      <c r="E1720" t="s">
        <v>6131</v>
      </c>
      <c r="F1720" t="s">
        <v>53</v>
      </c>
      <c r="I1720" t="s">
        <v>5</v>
      </c>
      <c r="K1720" t="s">
        <v>5</v>
      </c>
      <c r="N1720" t="s">
        <v>7</v>
      </c>
      <c r="Q1720">
        <v>0</v>
      </c>
      <c r="S1720">
        <v>-1</v>
      </c>
      <c r="T1720" t="s">
        <v>5</v>
      </c>
      <c r="U1720">
        <v>-1</v>
      </c>
      <c r="V1720">
        <v>-1</v>
      </c>
      <c r="W1720">
        <v>6.3387000000000002</v>
      </c>
      <c r="Z1720">
        <v>-1</v>
      </c>
      <c r="AA1720" t="s">
        <v>11</v>
      </c>
      <c r="AC1720" t="s">
        <v>38</v>
      </c>
      <c r="AD1720" t="s">
        <v>52</v>
      </c>
      <c r="AE1720" s="1">
        <v>41845.958229166667</v>
      </c>
    </row>
    <row r="1721" spans="1:31" x14ac:dyDescent="0.15">
      <c r="A1721">
        <v>1720</v>
      </c>
      <c r="B1721">
        <v>175</v>
      </c>
      <c r="C1721">
        <v>1062</v>
      </c>
      <c r="D1721" t="s">
        <v>6130</v>
      </c>
      <c r="E1721" t="s">
        <v>6131</v>
      </c>
      <c r="F1721" t="s">
        <v>54</v>
      </c>
      <c r="I1721" t="s">
        <v>5</v>
      </c>
      <c r="K1721" t="s">
        <v>5</v>
      </c>
      <c r="N1721" t="s">
        <v>7</v>
      </c>
      <c r="Q1721">
        <v>0</v>
      </c>
      <c r="S1721">
        <v>-1</v>
      </c>
      <c r="T1721" t="s">
        <v>5</v>
      </c>
      <c r="U1721">
        <v>-1</v>
      </c>
      <c r="V1721">
        <v>-1</v>
      </c>
      <c r="W1721">
        <v>6.3387000000000002</v>
      </c>
      <c r="Z1721">
        <v>-1</v>
      </c>
      <c r="AA1721" t="s">
        <v>11</v>
      </c>
      <c r="AC1721" t="s">
        <v>38</v>
      </c>
      <c r="AD1721" t="s">
        <v>52</v>
      </c>
      <c r="AE1721" s="1">
        <v>41845.958240740743</v>
      </c>
    </row>
    <row r="1722" spans="1:31" x14ac:dyDescent="0.15">
      <c r="A1722">
        <v>1721</v>
      </c>
      <c r="B1722">
        <v>175</v>
      </c>
      <c r="C1722">
        <v>3111</v>
      </c>
      <c r="D1722" t="s">
        <v>6168</v>
      </c>
      <c r="E1722" t="s">
        <v>6169</v>
      </c>
      <c r="F1722" t="s">
        <v>2</v>
      </c>
      <c r="G1722" t="s">
        <v>6170</v>
      </c>
      <c r="H1722" t="s">
        <v>6171</v>
      </c>
      <c r="I1722" t="s">
        <v>5</v>
      </c>
      <c r="J1722" t="s">
        <v>6172</v>
      </c>
      <c r="K1722" t="s">
        <v>6</v>
      </c>
      <c r="L1722" t="s">
        <v>5507</v>
      </c>
      <c r="N1722" t="s">
        <v>7</v>
      </c>
      <c r="O1722" t="s">
        <v>6173</v>
      </c>
      <c r="P1722" t="s">
        <v>6174</v>
      </c>
      <c r="Q1722">
        <v>119</v>
      </c>
      <c r="R1722" t="s">
        <v>6175</v>
      </c>
      <c r="S1722">
        <v>100</v>
      </c>
      <c r="T1722" t="s">
        <v>5</v>
      </c>
      <c r="U1722">
        <v>-1</v>
      </c>
      <c r="V1722">
        <v>-1</v>
      </c>
      <c r="W1722">
        <v>6.3387000000000002</v>
      </c>
      <c r="X1722" t="s">
        <v>6176</v>
      </c>
      <c r="Y1722" t="s">
        <v>6177</v>
      </c>
      <c r="Z1722">
        <v>38058</v>
      </c>
      <c r="AA1722" t="s">
        <v>11</v>
      </c>
      <c r="AC1722" t="s">
        <v>6178</v>
      </c>
      <c r="AD1722" t="s">
        <v>6179</v>
      </c>
      <c r="AE1722" s="1">
        <v>41845.958344907405</v>
      </c>
    </row>
    <row r="1723" spans="1:31" x14ac:dyDescent="0.15">
      <c r="A1723">
        <v>1722</v>
      </c>
      <c r="B1723">
        <v>175</v>
      </c>
      <c r="C1723">
        <v>3111</v>
      </c>
      <c r="D1723" t="s">
        <v>6168</v>
      </c>
      <c r="E1723" t="s">
        <v>6169</v>
      </c>
      <c r="F1723" t="s">
        <v>14</v>
      </c>
      <c r="G1723" t="s">
        <v>6180</v>
      </c>
      <c r="H1723" t="s">
        <v>6171</v>
      </c>
      <c r="I1723" t="s">
        <v>5</v>
      </c>
      <c r="K1723" t="s">
        <v>17</v>
      </c>
      <c r="L1723" t="s">
        <v>6181</v>
      </c>
      <c r="N1723" t="s">
        <v>7</v>
      </c>
      <c r="O1723" t="s">
        <v>6182</v>
      </c>
      <c r="P1723" t="s">
        <v>6183</v>
      </c>
      <c r="Q1723">
        <v>68</v>
      </c>
      <c r="R1723" t="s">
        <v>6175</v>
      </c>
      <c r="S1723">
        <v>100</v>
      </c>
      <c r="T1723" t="s">
        <v>6184</v>
      </c>
      <c r="U1723">
        <v>-1</v>
      </c>
      <c r="V1723">
        <v>-1</v>
      </c>
      <c r="W1723">
        <v>6.3387000000000002</v>
      </c>
      <c r="X1723" t="s">
        <v>6176</v>
      </c>
      <c r="Y1723" t="s">
        <v>6185</v>
      </c>
      <c r="Z1723">
        <v>26140</v>
      </c>
      <c r="AA1723" t="s">
        <v>11</v>
      </c>
      <c r="AC1723" t="s">
        <v>6186</v>
      </c>
      <c r="AD1723" t="s">
        <v>6187</v>
      </c>
      <c r="AE1723" s="1">
        <v>41845.958402777775</v>
      </c>
    </row>
    <row r="1724" spans="1:31" x14ac:dyDescent="0.15">
      <c r="A1724">
        <v>1723</v>
      </c>
      <c r="B1724">
        <v>175</v>
      </c>
      <c r="C1724">
        <v>3111</v>
      </c>
      <c r="D1724" t="s">
        <v>6168</v>
      </c>
      <c r="E1724" t="s">
        <v>6169</v>
      </c>
      <c r="F1724" t="s">
        <v>24</v>
      </c>
      <c r="G1724" t="s">
        <v>6180</v>
      </c>
      <c r="H1724" t="s">
        <v>6171</v>
      </c>
      <c r="I1724" t="s">
        <v>5</v>
      </c>
      <c r="K1724" t="s">
        <v>17</v>
      </c>
      <c r="L1724" t="s">
        <v>6188</v>
      </c>
      <c r="N1724" t="s">
        <v>7</v>
      </c>
      <c r="O1724" t="s">
        <v>6182</v>
      </c>
      <c r="P1724" t="s">
        <v>6183</v>
      </c>
      <c r="Q1724">
        <v>31</v>
      </c>
      <c r="R1724" t="s">
        <v>6175</v>
      </c>
      <c r="S1724">
        <v>100</v>
      </c>
      <c r="T1724" t="s">
        <v>6184</v>
      </c>
      <c r="U1724">
        <v>-1</v>
      </c>
      <c r="V1724">
        <v>-1</v>
      </c>
      <c r="W1724">
        <v>6.3387000000000002</v>
      </c>
      <c r="X1724" t="s">
        <v>6176</v>
      </c>
      <c r="Y1724" t="s">
        <v>6185</v>
      </c>
      <c r="Z1724">
        <v>26140</v>
      </c>
      <c r="AA1724" t="s">
        <v>11</v>
      </c>
      <c r="AC1724" t="s">
        <v>6189</v>
      </c>
      <c r="AD1724" t="s">
        <v>6190</v>
      </c>
      <c r="AE1724" s="1">
        <v>41845.958437499998</v>
      </c>
    </row>
    <row r="1725" spans="1:31" x14ac:dyDescent="0.15">
      <c r="A1725">
        <v>1724</v>
      </c>
      <c r="B1725">
        <v>175</v>
      </c>
      <c r="C1725">
        <v>3111</v>
      </c>
      <c r="D1725" t="s">
        <v>6168</v>
      </c>
      <c r="E1725" t="s">
        <v>6169</v>
      </c>
      <c r="F1725" t="s">
        <v>27</v>
      </c>
      <c r="I1725" t="s">
        <v>5</v>
      </c>
      <c r="K1725" t="s">
        <v>5</v>
      </c>
      <c r="M1725" t="s">
        <v>5</v>
      </c>
      <c r="N1725" t="s">
        <v>7</v>
      </c>
      <c r="Q1725">
        <v>0</v>
      </c>
      <c r="S1725">
        <v>-1</v>
      </c>
      <c r="T1725" t="s">
        <v>5</v>
      </c>
      <c r="U1725">
        <v>-1</v>
      </c>
      <c r="V1725">
        <v>-1</v>
      </c>
      <c r="W1725">
        <v>6.3387000000000002</v>
      </c>
      <c r="Z1725">
        <v>-1</v>
      </c>
      <c r="AA1725" t="s">
        <v>11</v>
      </c>
      <c r="AC1725" t="s">
        <v>38</v>
      </c>
      <c r="AD1725" t="s">
        <v>531</v>
      </c>
      <c r="AE1725" s="1">
        <v>41845.958449074074</v>
      </c>
    </row>
    <row r="1726" spans="1:31" x14ac:dyDescent="0.15">
      <c r="A1726">
        <v>1725</v>
      </c>
      <c r="B1726">
        <v>175</v>
      </c>
      <c r="C1726">
        <v>3111</v>
      </c>
      <c r="D1726" t="s">
        <v>6168</v>
      </c>
      <c r="E1726" t="s">
        <v>6169</v>
      </c>
      <c r="F1726" t="s">
        <v>36</v>
      </c>
      <c r="I1726" t="s">
        <v>5</v>
      </c>
      <c r="K1726" t="s">
        <v>5</v>
      </c>
      <c r="N1726" t="s">
        <v>7</v>
      </c>
      <c r="Q1726">
        <v>0</v>
      </c>
      <c r="S1726">
        <v>-1</v>
      </c>
      <c r="T1726" t="s">
        <v>5</v>
      </c>
      <c r="U1726">
        <v>-1</v>
      </c>
      <c r="V1726">
        <v>-1</v>
      </c>
      <c r="W1726">
        <v>6.3387000000000002</v>
      </c>
      <c r="Z1726">
        <v>-1</v>
      </c>
      <c r="AA1726" t="s">
        <v>11</v>
      </c>
      <c r="AC1726" t="s">
        <v>38</v>
      </c>
      <c r="AD1726" t="s">
        <v>52</v>
      </c>
      <c r="AE1726" s="1">
        <v>41845.958472222221</v>
      </c>
    </row>
    <row r="1727" spans="1:31" x14ac:dyDescent="0.15">
      <c r="A1727">
        <v>1726</v>
      </c>
      <c r="B1727">
        <v>175</v>
      </c>
      <c r="C1727">
        <v>3111</v>
      </c>
      <c r="D1727" t="s">
        <v>6168</v>
      </c>
      <c r="E1727" t="s">
        <v>6169</v>
      </c>
      <c r="F1727" t="s">
        <v>40</v>
      </c>
      <c r="G1727" t="s">
        <v>6191</v>
      </c>
      <c r="H1727" t="s">
        <v>6192</v>
      </c>
      <c r="I1727" t="s">
        <v>5</v>
      </c>
      <c r="K1727" t="s">
        <v>6</v>
      </c>
      <c r="N1727" t="s">
        <v>7</v>
      </c>
      <c r="O1727" t="s">
        <v>6193</v>
      </c>
      <c r="P1727" t="s">
        <v>6194</v>
      </c>
      <c r="Q1727">
        <v>1</v>
      </c>
      <c r="R1727" t="s">
        <v>6195</v>
      </c>
      <c r="S1727">
        <v>100</v>
      </c>
      <c r="T1727" t="s">
        <v>5</v>
      </c>
      <c r="U1727">
        <v>200</v>
      </c>
      <c r="V1727">
        <v>-1</v>
      </c>
      <c r="W1727">
        <v>6.3387000000000002</v>
      </c>
      <c r="Y1727" t="s">
        <v>6196</v>
      </c>
      <c r="Z1727">
        <v>332</v>
      </c>
      <c r="AA1727" t="s">
        <v>11</v>
      </c>
      <c r="AC1727" t="s">
        <v>6197</v>
      </c>
      <c r="AD1727" t="s">
        <v>6198</v>
      </c>
      <c r="AE1727" s="1">
        <v>41845.958495370367</v>
      </c>
    </row>
    <row r="1728" spans="1:31" x14ac:dyDescent="0.15">
      <c r="A1728">
        <v>1727</v>
      </c>
      <c r="B1728">
        <v>175</v>
      </c>
      <c r="C1728">
        <v>3111</v>
      </c>
      <c r="D1728" t="s">
        <v>6168</v>
      </c>
      <c r="E1728" t="s">
        <v>6169</v>
      </c>
      <c r="F1728" t="s">
        <v>49</v>
      </c>
      <c r="G1728" t="s">
        <v>6180</v>
      </c>
      <c r="H1728" t="s">
        <v>6171</v>
      </c>
      <c r="I1728" t="s">
        <v>5</v>
      </c>
      <c r="K1728" t="s">
        <v>5</v>
      </c>
      <c r="N1728" t="s">
        <v>7</v>
      </c>
      <c r="O1728" t="s">
        <v>6182</v>
      </c>
      <c r="P1728" t="s">
        <v>6183</v>
      </c>
      <c r="Q1728">
        <v>4</v>
      </c>
      <c r="T1728" t="s">
        <v>5</v>
      </c>
      <c r="U1728">
        <v>-1</v>
      </c>
      <c r="V1728">
        <v>-1</v>
      </c>
      <c r="W1728">
        <v>6.3387000000000002</v>
      </c>
      <c r="X1728" t="s">
        <v>6176</v>
      </c>
      <c r="Y1728" t="s">
        <v>6185</v>
      </c>
      <c r="Z1728">
        <v>26140</v>
      </c>
      <c r="AA1728" t="s">
        <v>11</v>
      </c>
      <c r="AC1728" t="s">
        <v>6199</v>
      </c>
      <c r="AD1728" t="s">
        <v>6200</v>
      </c>
      <c r="AE1728" s="1">
        <v>41845.958553240744</v>
      </c>
    </row>
    <row r="1729" spans="1:31" x14ac:dyDescent="0.15">
      <c r="A1729">
        <v>1728</v>
      </c>
      <c r="B1729">
        <v>175</v>
      </c>
      <c r="C1729">
        <v>3111</v>
      </c>
      <c r="D1729" t="s">
        <v>6168</v>
      </c>
      <c r="E1729" t="s">
        <v>6169</v>
      </c>
      <c r="F1729" t="s">
        <v>51</v>
      </c>
      <c r="G1729" t="s">
        <v>6170</v>
      </c>
      <c r="H1729" t="s">
        <v>6171</v>
      </c>
      <c r="I1729" t="s">
        <v>5</v>
      </c>
      <c r="K1729" t="s">
        <v>5</v>
      </c>
      <c r="N1729" t="s">
        <v>7</v>
      </c>
      <c r="O1729" t="s">
        <v>6173</v>
      </c>
      <c r="P1729" t="s">
        <v>6174</v>
      </c>
      <c r="Q1729">
        <v>2</v>
      </c>
      <c r="S1729">
        <v>-1</v>
      </c>
      <c r="T1729" t="s">
        <v>5</v>
      </c>
      <c r="U1729">
        <v>-1</v>
      </c>
      <c r="V1729">
        <v>-1</v>
      </c>
      <c r="W1729">
        <v>6.3387000000000002</v>
      </c>
      <c r="Y1729" t="s">
        <v>6177</v>
      </c>
      <c r="Z1729">
        <v>-1</v>
      </c>
      <c r="AA1729" t="s">
        <v>11</v>
      </c>
      <c r="AC1729" t="s">
        <v>6201</v>
      </c>
      <c r="AD1729" t="s">
        <v>6202</v>
      </c>
      <c r="AE1729" s="1">
        <v>41845.95857638889</v>
      </c>
    </row>
    <row r="1730" spans="1:31" x14ac:dyDescent="0.15">
      <c r="A1730">
        <v>1729</v>
      </c>
      <c r="B1730">
        <v>175</v>
      </c>
      <c r="C1730">
        <v>3111</v>
      </c>
      <c r="D1730" t="s">
        <v>6168</v>
      </c>
      <c r="E1730" t="s">
        <v>6169</v>
      </c>
      <c r="F1730" t="s">
        <v>53</v>
      </c>
      <c r="I1730" t="s">
        <v>5</v>
      </c>
      <c r="K1730" t="s">
        <v>5</v>
      </c>
      <c r="N1730" t="s">
        <v>7</v>
      </c>
      <c r="Q1730">
        <v>0</v>
      </c>
      <c r="S1730">
        <v>-1</v>
      </c>
      <c r="T1730" t="s">
        <v>5</v>
      </c>
      <c r="U1730">
        <v>-1</v>
      </c>
      <c r="V1730">
        <v>-1</v>
      </c>
      <c r="W1730">
        <v>6.3387000000000002</v>
      </c>
      <c r="Z1730">
        <v>-1</v>
      </c>
      <c r="AA1730" t="s">
        <v>11</v>
      </c>
      <c r="AC1730" t="s">
        <v>38</v>
      </c>
      <c r="AD1730" t="s">
        <v>52</v>
      </c>
      <c r="AE1730" s="1">
        <v>41845.958587962959</v>
      </c>
    </row>
    <row r="1731" spans="1:31" x14ac:dyDescent="0.15">
      <c r="A1731">
        <v>1730</v>
      </c>
      <c r="B1731">
        <v>175</v>
      </c>
      <c r="C1731">
        <v>3111</v>
      </c>
      <c r="D1731" t="s">
        <v>6168</v>
      </c>
      <c r="E1731" t="s">
        <v>6169</v>
      </c>
      <c r="F1731" t="s">
        <v>54</v>
      </c>
      <c r="I1731" t="s">
        <v>5</v>
      </c>
      <c r="K1731" t="s">
        <v>5</v>
      </c>
      <c r="N1731" t="s">
        <v>7</v>
      </c>
      <c r="Q1731">
        <v>0</v>
      </c>
      <c r="S1731">
        <v>-1</v>
      </c>
      <c r="T1731" t="s">
        <v>5</v>
      </c>
      <c r="U1731">
        <v>-1</v>
      </c>
      <c r="V1731">
        <v>-1</v>
      </c>
      <c r="W1731">
        <v>6.3387000000000002</v>
      </c>
      <c r="Z1731">
        <v>-1</v>
      </c>
      <c r="AA1731" t="s">
        <v>11</v>
      </c>
      <c r="AC1731" t="s">
        <v>38</v>
      </c>
      <c r="AD1731" t="s">
        <v>52</v>
      </c>
      <c r="AE1731" s="1">
        <v>41845.958599537036</v>
      </c>
    </row>
    <row r="1732" spans="1:31" x14ac:dyDescent="0.15">
      <c r="A1732">
        <v>1731</v>
      </c>
      <c r="B1732">
        <v>175</v>
      </c>
      <c r="C1732">
        <v>103</v>
      </c>
      <c r="D1732" t="s">
        <v>6203</v>
      </c>
      <c r="E1732" t="s">
        <v>6204</v>
      </c>
      <c r="F1732" t="s">
        <v>2</v>
      </c>
      <c r="G1732" t="s">
        <v>6205</v>
      </c>
      <c r="H1732" t="s">
        <v>6206</v>
      </c>
      <c r="I1732" t="s">
        <v>5</v>
      </c>
      <c r="K1732" t="s">
        <v>6</v>
      </c>
      <c r="L1732" t="s">
        <v>3072</v>
      </c>
      <c r="N1732" t="s">
        <v>7</v>
      </c>
      <c r="O1732" t="s">
        <v>6207</v>
      </c>
      <c r="P1732" t="s">
        <v>6208</v>
      </c>
      <c r="Q1732">
        <v>51</v>
      </c>
      <c r="R1732" t="s">
        <v>6209</v>
      </c>
      <c r="S1732">
        <v>50</v>
      </c>
      <c r="T1732" t="s">
        <v>3363</v>
      </c>
      <c r="U1732">
        <v>-1</v>
      </c>
      <c r="V1732">
        <v>-1</v>
      </c>
      <c r="W1732">
        <v>6.3387000000000002</v>
      </c>
      <c r="X1732" t="s">
        <v>6210</v>
      </c>
      <c r="Y1732" t="s">
        <v>6211</v>
      </c>
      <c r="Z1732">
        <v>18972</v>
      </c>
      <c r="AA1732" t="s">
        <v>11</v>
      </c>
      <c r="AC1732" t="s">
        <v>6212</v>
      </c>
      <c r="AD1732" t="s">
        <v>6213</v>
      </c>
      <c r="AE1732" s="1">
        <v>41845.958680555559</v>
      </c>
    </row>
    <row r="1733" spans="1:31" x14ac:dyDescent="0.15">
      <c r="A1733">
        <v>1732</v>
      </c>
      <c r="B1733">
        <v>175</v>
      </c>
      <c r="C1733">
        <v>103</v>
      </c>
      <c r="D1733" t="s">
        <v>6203</v>
      </c>
      <c r="E1733" t="s">
        <v>6204</v>
      </c>
      <c r="F1733" t="s">
        <v>14</v>
      </c>
      <c r="G1733" t="s">
        <v>6205</v>
      </c>
      <c r="H1733" t="s">
        <v>6206</v>
      </c>
      <c r="I1733" t="s">
        <v>5</v>
      </c>
      <c r="J1733" t="s">
        <v>456</v>
      </c>
      <c r="K1733" t="s">
        <v>17</v>
      </c>
      <c r="L1733" t="s">
        <v>3072</v>
      </c>
      <c r="N1733" t="s">
        <v>7</v>
      </c>
      <c r="O1733" t="s">
        <v>6207</v>
      </c>
      <c r="P1733" t="s">
        <v>6208</v>
      </c>
      <c r="Q1733">
        <v>39</v>
      </c>
      <c r="S1733">
        <v>60</v>
      </c>
      <c r="T1733" t="s">
        <v>3704</v>
      </c>
      <c r="U1733">
        <v>-1</v>
      </c>
      <c r="V1733">
        <v>-1</v>
      </c>
      <c r="W1733">
        <v>6.3387000000000002</v>
      </c>
      <c r="X1733" t="s">
        <v>6210</v>
      </c>
      <c r="Y1733" t="s">
        <v>6211</v>
      </c>
      <c r="Z1733">
        <v>15394</v>
      </c>
      <c r="AA1733" t="s">
        <v>11</v>
      </c>
      <c r="AC1733" t="s">
        <v>6214</v>
      </c>
      <c r="AD1733" t="s">
        <v>6215</v>
      </c>
      <c r="AE1733" s="1">
        <v>41845.958715277775</v>
      </c>
    </row>
    <row r="1734" spans="1:31" x14ac:dyDescent="0.15">
      <c r="A1734">
        <v>1733</v>
      </c>
      <c r="B1734">
        <v>175</v>
      </c>
      <c r="C1734">
        <v>103</v>
      </c>
      <c r="D1734" t="s">
        <v>6203</v>
      </c>
      <c r="E1734" t="s">
        <v>6204</v>
      </c>
      <c r="F1734" t="s">
        <v>24</v>
      </c>
      <c r="G1734" t="s">
        <v>6205</v>
      </c>
      <c r="H1734" t="s">
        <v>6206</v>
      </c>
      <c r="I1734" t="s">
        <v>5</v>
      </c>
      <c r="J1734" t="s">
        <v>456</v>
      </c>
      <c r="K1734" t="s">
        <v>17</v>
      </c>
      <c r="L1734" t="s">
        <v>3072</v>
      </c>
      <c r="N1734" t="s">
        <v>7</v>
      </c>
      <c r="O1734" t="s">
        <v>6207</v>
      </c>
      <c r="P1734" t="s">
        <v>6208</v>
      </c>
      <c r="Q1734">
        <v>17</v>
      </c>
      <c r="S1734">
        <v>60</v>
      </c>
      <c r="T1734" t="s">
        <v>3704</v>
      </c>
      <c r="U1734">
        <v>-1</v>
      </c>
      <c r="V1734">
        <v>-1</v>
      </c>
      <c r="W1734">
        <v>6.3387000000000002</v>
      </c>
      <c r="X1734" t="s">
        <v>6210</v>
      </c>
      <c r="Y1734" t="s">
        <v>6211</v>
      </c>
      <c r="Z1734">
        <v>15394</v>
      </c>
      <c r="AA1734" t="s">
        <v>11</v>
      </c>
      <c r="AC1734" t="s">
        <v>6216</v>
      </c>
      <c r="AD1734" t="s">
        <v>6217</v>
      </c>
      <c r="AE1734" s="1">
        <v>41845.958749999998</v>
      </c>
    </row>
    <row r="1735" spans="1:31" x14ac:dyDescent="0.15">
      <c r="A1735">
        <v>1734</v>
      </c>
      <c r="B1735">
        <v>175</v>
      </c>
      <c r="C1735">
        <v>103</v>
      </c>
      <c r="D1735" t="s">
        <v>6203</v>
      </c>
      <c r="E1735" t="s">
        <v>6204</v>
      </c>
      <c r="F1735" t="s">
        <v>27</v>
      </c>
      <c r="I1735" t="s">
        <v>5</v>
      </c>
      <c r="K1735" t="s">
        <v>5</v>
      </c>
      <c r="M1735" t="s">
        <v>5</v>
      </c>
      <c r="N1735" t="s">
        <v>7</v>
      </c>
      <c r="Q1735">
        <v>0</v>
      </c>
      <c r="S1735">
        <v>-1</v>
      </c>
      <c r="T1735" t="s">
        <v>5</v>
      </c>
      <c r="U1735">
        <v>-1</v>
      </c>
      <c r="V1735">
        <v>-1</v>
      </c>
      <c r="W1735">
        <v>6.3387000000000002</v>
      </c>
      <c r="Z1735">
        <v>-1</v>
      </c>
      <c r="AA1735" t="s">
        <v>11</v>
      </c>
      <c r="AC1735" t="s">
        <v>38</v>
      </c>
      <c r="AD1735" t="s">
        <v>531</v>
      </c>
      <c r="AE1735" s="1">
        <v>41845.958761574075</v>
      </c>
    </row>
    <row r="1736" spans="1:31" x14ac:dyDescent="0.15">
      <c r="A1736">
        <v>1735</v>
      </c>
      <c r="B1736">
        <v>175</v>
      </c>
      <c r="C1736">
        <v>103</v>
      </c>
      <c r="D1736" t="s">
        <v>6203</v>
      </c>
      <c r="E1736" t="s">
        <v>6204</v>
      </c>
      <c r="F1736" t="s">
        <v>36</v>
      </c>
      <c r="G1736" t="s">
        <v>6205</v>
      </c>
      <c r="H1736" t="s">
        <v>6206</v>
      </c>
      <c r="I1736" t="s">
        <v>5</v>
      </c>
      <c r="K1736" t="s">
        <v>6</v>
      </c>
      <c r="L1736" t="s">
        <v>3072</v>
      </c>
      <c r="N1736" t="s">
        <v>7</v>
      </c>
      <c r="O1736" t="s">
        <v>6207</v>
      </c>
      <c r="P1736" t="s">
        <v>6208</v>
      </c>
      <c r="Q1736">
        <v>46</v>
      </c>
      <c r="R1736" t="s">
        <v>6209</v>
      </c>
      <c r="S1736">
        <v>50</v>
      </c>
      <c r="T1736" t="s">
        <v>3363</v>
      </c>
      <c r="U1736">
        <v>-1</v>
      </c>
      <c r="V1736">
        <v>-1</v>
      </c>
      <c r="W1736">
        <v>6.3387000000000002</v>
      </c>
      <c r="X1736" t="s">
        <v>6210</v>
      </c>
      <c r="Y1736" t="s">
        <v>6211</v>
      </c>
      <c r="Z1736">
        <v>18972</v>
      </c>
      <c r="AA1736" t="s">
        <v>11</v>
      </c>
      <c r="AC1736" t="s">
        <v>6218</v>
      </c>
      <c r="AD1736" t="s">
        <v>6219</v>
      </c>
      <c r="AE1736" s="1">
        <v>41845.958796296298</v>
      </c>
    </row>
    <row r="1737" spans="1:31" x14ac:dyDescent="0.15">
      <c r="A1737">
        <v>1736</v>
      </c>
      <c r="B1737">
        <v>175</v>
      </c>
      <c r="C1737">
        <v>103</v>
      </c>
      <c r="D1737" t="s">
        <v>6203</v>
      </c>
      <c r="E1737" t="s">
        <v>6204</v>
      </c>
      <c r="F1737" t="s">
        <v>40</v>
      </c>
      <c r="I1737" t="s">
        <v>5</v>
      </c>
      <c r="K1737" t="s">
        <v>5</v>
      </c>
      <c r="N1737" t="s">
        <v>7</v>
      </c>
      <c r="Q1737">
        <v>0</v>
      </c>
      <c r="S1737">
        <v>-1</v>
      </c>
      <c r="T1737" t="s">
        <v>5</v>
      </c>
      <c r="U1737">
        <v>-1</v>
      </c>
      <c r="V1737">
        <v>-1</v>
      </c>
      <c r="W1737">
        <v>6.3387000000000002</v>
      </c>
      <c r="Z1737">
        <v>-1</v>
      </c>
      <c r="AA1737" t="s">
        <v>11</v>
      </c>
      <c r="AC1737" t="s">
        <v>38</v>
      </c>
      <c r="AD1737" t="s">
        <v>52</v>
      </c>
      <c r="AE1737" s="1">
        <v>41845.958807870367</v>
      </c>
    </row>
    <row r="1738" spans="1:31" x14ac:dyDescent="0.15">
      <c r="A1738">
        <v>1737</v>
      </c>
      <c r="B1738">
        <v>175</v>
      </c>
      <c r="C1738">
        <v>103</v>
      </c>
      <c r="D1738" t="s">
        <v>6203</v>
      </c>
      <c r="E1738" t="s">
        <v>6204</v>
      </c>
      <c r="F1738" t="s">
        <v>49</v>
      </c>
      <c r="G1738" t="s">
        <v>6205</v>
      </c>
      <c r="H1738" t="s">
        <v>6206</v>
      </c>
      <c r="I1738" t="s">
        <v>5</v>
      </c>
      <c r="K1738" t="s">
        <v>5</v>
      </c>
      <c r="N1738" t="s">
        <v>7</v>
      </c>
      <c r="O1738" t="s">
        <v>6207</v>
      </c>
      <c r="P1738" t="s">
        <v>6208</v>
      </c>
      <c r="Q1738">
        <v>3</v>
      </c>
      <c r="T1738" t="s">
        <v>5</v>
      </c>
      <c r="U1738">
        <v>-1</v>
      </c>
      <c r="V1738">
        <v>-1</v>
      </c>
      <c r="W1738">
        <v>6.3387000000000002</v>
      </c>
      <c r="X1738" t="s">
        <v>6210</v>
      </c>
      <c r="Y1738" t="s">
        <v>6211</v>
      </c>
      <c r="Z1738">
        <v>15394</v>
      </c>
      <c r="AA1738" t="s">
        <v>11</v>
      </c>
      <c r="AC1738" t="s">
        <v>6220</v>
      </c>
      <c r="AD1738" t="s">
        <v>6221</v>
      </c>
      <c r="AE1738" s="1">
        <v>41845.958831018521</v>
      </c>
    </row>
    <row r="1739" spans="1:31" x14ac:dyDescent="0.15">
      <c r="A1739">
        <v>1738</v>
      </c>
      <c r="B1739">
        <v>175</v>
      </c>
      <c r="C1739">
        <v>103</v>
      </c>
      <c r="D1739" t="s">
        <v>6203</v>
      </c>
      <c r="E1739" t="s">
        <v>6204</v>
      </c>
      <c r="F1739" t="s">
        <v>51</v>
      </c>
      <c r="G1739" t="s">
        <v>6205</v>
      </c>
      <c r="H1739" t="s">
        <v>6206</v>
      </c>
      <c r="I1739" t="s">
        <v>5</v>
      </c>
      <c r="K1739" t="s">
        <v>5</v>
      </c>
      <c r="N1739" t="s">
        <v>7</v>
      </c>
      <c r="O1739" t="s">
        <v>6207</v>
      </c>
      <c r="P1739" t="s">
        <v>6208</v>
      </c>
      <c r="Q1739">
        <v>16</v>
      </c>
      <c r="S1739">
        <v>-1</v>
      </c>
      <c r="T1739" t="s">
        <v>5</v>
      </c>
      <c r="U1739">
        <v>-1</v>
      </c>
      <c r="V1739">
        <v>-1</v>
      </c>
      <c r="W1739">
        <v>6.3387000000000002</v>
      </c>
      <c r="Y1739" t="s">
        <v>6211</v>
      </c>
      <c r="Z1739">
        <v>-1</v>
      </c>
      <c r="AA1739" t="s">
        <v>11</v>
      </c>
      <c r="AC1739" t="s">
        <v>6222</v>
      </c>
      <c r="AD1739" t="s">
        <v>6223</v>
      </c>
      <c r="AE1739" s="1">
        <v>41845.958865740744</v>
      </c>
    </row>
    <row r="1740" spans="1:31" x14ac:dyDescent="0.15">
      <c r="A1740">
        <v>1739</v>
      </c>
      <c r="B1740">
        <v>175</v>
      </c>
      <c r="C1740">
        <v>103</v>
      </c>
      <c r="D1740" t="s">
        <v>6203</v>
      </c>
      <c r="E1740" t="s">
        <v>6204</v>
      </c>
      <c r="F1740" t="s">
        <v>53</v>
      </c>
      <c r="I1740" t="s">
        <v>5</v>
      </c>
      <c r="K1740" t="s">
        <v>5</v>
      </c>
      <c r="N1740" t="s">
        <v>7</v>
      </c>
      <c r="Q1740">
        <v>0</v>
      </c>
      <c r="S1740">
        <v>-1</v>
      </c>
      <c r="T1740" t="s">
        <v>5</v>
      </c>
      <c r="U1740">
        <v>-1</v>
      </c>
      <c r="V1740">
        <v>-1</v>
      </c>
      <c r="W1740">
        <v>6.3387000000000002</v>
      </c>
      <c r="Z1740">
        <v>-1</v>
      </c>
      <c r="AA1740" t="s">
        <v>11</v>
      </c>
      <c r="AC1740" t="s">
        <v>38</v>
      </c>
      <c r="AD1740" t="s">
        <v>52</v>
      </c>
      <c r="AE1740" s="1">
        <v>41845.958877314813</v>
      </c>
    </row>
    <row r="1741" spans="1:31" x14ac:dyDescent="0.15">
      <c r="A1741">
        <v>1740</v>
      </c>
      <c r="B1741">
        <v>175</v>
      </c>
      <c r="C1741">
        <v>103</v>
      </c>
      <c r="D1741" t="s">
        <v>6203</v>
      </c>
      <c r="E1741" t="s">
        <v>6204</v>
      </c>
      <c r="F1741" t="s">
        <v>54</v>
      </c>
      <c r="I1741" t="s">
        <v>5</v>
      </c>
      <c r="K1741" t="s">
        <v>5</v>
      </c>
      <c r="N1741" t="s">
        <v>7</v>
      </c>
      <c r="Q1741">
        <v>0</v>
      </c>
      <c r="S1741">
        <v>-1</v>
      </c>
      <c r="T1741" t="s">
        <v>5</v>
      </c>
      <c r="U1741">
        <v>-1</v>
      </c>
      <c r="V1741">
        <v>-1</v>
      </c>
      <c r="W1741">
        <v>6.3387000000000002</v>
      </c>
      <c r="Z1741">
        <v>-1</v>
      </c>
      <c r="AA1741" t="s">
        <v>11</v>
      </c>
      <c r="AC1741" t="s">
        <v>38</v>
      </c>
      <c r="AD1741" t="s">
        <v>52</v>
      </c>
      <c r="AE1741" s="1">
        <v>41845.95888888889</v>
      </c>
    </row>
    <row r="1742" spans="1:31" x14ac:dyDescent="0.15">
      <c r="A1742">
        <v>1741</v>
      </c>
      <c r="B1742">
        <v>175</v>
      </c>
      <c r="C1742">
        <v>5838</v>
      </c>
      <c r="D1742" t="s">
        <v>6224</v>
      </c>
      <c r="E1742" t="s">
        <v>6225</v>
      </c>
      <c r="F1742" t="s">
        <v>2</v>
      </c>
      <c r="G1742" t="s">
        <v>6226</v>
      </c>
      <c r="H1742" t="s">
        <v>949</v>
      </c>
      <c r="I1742" t="s">
        <v>5</v>
      </c>
      <c r="J1742" t="s">
        <v>6227</v>
      </c>
      <c r="K1742" t="s">
        <v>6</v>
      </c>
      <c r="L1742" t="s">
        <v>1600</v>
      </c>
      <c r="N1742" t="s">
        <v>7</v>
      </c>
      <c r="P1742" t="s">
        <v>6228</v>
      </c>
      <c r="Q1742">
        <v>62</v>
      </c>
      <c r="R1742" t="s">
        <v>6229</v>
      </c>
      <c r="S1742">
        <v>40</v>
      </c>
      <c r="T1742" t="s">
        <v>5</v>
      </c>
      <c r="U1742">
        <v>-1</v>
      </c>
      <c r="V1742">
        <v>-1</v>
      </c>
      <c r="W1742">
        <v>6.3387000000000002</v>
      </c>
      <c r="X1742" t="s">
        <v>6230</v>
      </c>
      <c r="Y1742" t="s">
        <v>6231</v>
      </c>
      <c r="Z1742">
        <v>16567</v>
      </c>
      <c r="AA1742" t="s">
        <v>11</v>
      </c>
      <c r="AC1742" t="s">
        <v>6232</v>
      </c>
      <c r="AD1742" t="s">
        <v>6233</v>
      </c>
      <c r="AE1742" s="1">
        <v>41845.959016203706</v>
      </c>
    </row>
    <row r="1743" spans="1:31" x14ac:dyDescent="0.15">
      <c r="A1743">
        <v>1742</v>
      </c>
      <c r="B1743">
        <v>175</v>
      </c>
      <c r="C1743">
        <v>5838</v>
      </c>
      <c r="D1743" t="s">
        <v>6224</v>
      </c>
      <c r="E1743" t="s">
        <v>6225</v>
      </c>
      <c r="F1743" t="s">
        <v>14</v>
      </c>
      <c r="G1743" t="s">
        <v>6234</v>
      </c>
      <c r="H1743" t="s">
        <v>6235</v>
      </c>
      <c r="I1743" t="s">
        <v>5</v>
      </c>
      <c r="K1743" t="s">
        <v>17</v>
      </c>
      <c r="L1743" t="s">
        <v>1600</v>
      </c>
      <c r="N1743" t="s">
        <v>7</v>
      </c>
      <c r="P1743" t="s">
        <v>6236</v>
      </c>
      <c r="Q1743">
        <v>71</v>
      </c>
      <c r="S1743">
        <v>80</v>
      </c>
      <c r="T1743" t="s">
        <v>4000</v>
      </c>
      <c r="U1743">
        <v>-1</v>
      </c>
      <c r="V1743">
        <v>-1</v>
      </c>
      <c r="W1743">
        <v>6.3387000000000002</v>
      </c>
      <c r="X1743" t="s">
        <v>6237</v>
      </c>
      <c r="Y1743" t="s">
        <v>6238</v>
      </c>
      <c r="Z1743">
        <v>17565</v>
      </c>
      <c r="AA1743" t="s">
        <v>11</v>
      </c>
      <c r="AC1743" t="s">
        <v>6239</v>
      </c>
      <c r="AD1743" t="s">
        <v>6240</v>
      </c>
      <c r="AE1743" s="1">
        <v>41845.959050925929</v>
      </c>
    </row>
    <row r="1744" spans="1:31" x14ac:dyDescent="0.15">
      <c r="A1744">
        <v>1743</v>
      </c>
      <c r="B1744">
        <v>175</v>
      </c>
      <c r="C1744">
        <v>5838</v>
      </c>
      <c r="D1744" t="s">
        <v>6224</v>
      </c>
      <c r="E1744" t="s">
        <v>6225</v>
      </c>
      <c r="F1744" t="s">
        <v>24</v>
      </c>
      <c r="G1744" t="s">
        <v>6234</v>
      </c>
      <c r="H1744" t="s">
        <v>6235</v>
      </c>
      <c r="I1744" t="s">
        <v>5</v>
      </c>
      <c r="K1744" t="s">
        <v>17</v>
      </c>
      <c r="L1744" t="s">
        <v>1600</v>
      </c>
      <c r="N1744" t="s">
        <v>7</v>
      </c>
      <c r="P1744" t="s">
        <v>6236</v>
      </c>
      <c r="Q1744">
        <v>22</v>
      </c>
      <c r="S1744">
        <v>80</v>
      </c>
      <c r="T1744" t="s">
        <v>4000</v>
      </c>
      <c r="U1744">
        <v>-1</v>
      </c>
      <c r="V1744">
        <v>-1</v>
      </c>
      <c r="W1744">
        <v>6.3387000000000002</v>
      </c>
      <c r="X1744" t="s">
        <v>6237</v>
      </c>
      <c r="Y1744" t="s">
        <v>6238</v>
      </c>
      <c r="Z1744">
        <v>17565</v>
      </c>
      <c r="AA1744" t="s">
        <v>11</v>
      </c>
      <c r="AC1744" t="s">
        <v>6241</v>
      </c>
      <c r="AD1744" t="s">
        <v>6242</v>
      </c>
      <c r="AE1744" s="1">
        <v>41845.959085648145</v>
      </c>
    </row>
    <row r="1745" spans="1:31" x14ac:dyDescent="0.15">
      <c r="A1745">
        <v>1744</v>
      </c>
      <c r="B1745">
        <v>175</v>
      </c>
      <c r="C1745">
        <v>5838</v>
      </c>
      <c r="D1745" t="s">
        <v>6224</v>
      </c>
      <c r="E1745" t="s">
        <v>6225</v>
      </c>
      <c r="F1745" t="s">
        <v>27</v>
      </c>
      <c r="G1745" t="s">
        <v>6243</v>
      </c>
      <c r="I1745" t="s">
        <v>5</v>
      </c>
      <c r="K1745" t="s">
        <v>17</v>
      </c>
      <c r="L1745" t="s">
        <v>1600</v>
      </c>
      <c r="M1745" t="s">
        <v>604</v>
      </c>
      <c r="N1745" t="s">
        <v>7</v>
      </c>
      <c r="P1745" t="s">
        <v>6244</v>
      </c>
      <c r="Q1745">
        <v>29</v>
      </c>
      <c r="R1745" t="s">
        <v>6245</v>
      </c>
      <c r="S1745">
        <v>80</v>
      </c>
      <c r="T1745" t="s">
        <v>6246</v>
      </c>
      <c r="U1745">
        <v>-1</v>
      </c>
      <c r="V1745">
        <v>-1</v>
      </c>
      <c r="W1745">
        <v>6.3387000000000002</v>
      </c>
      <c r="Y1745" t="s">
        <v>6247</v>
      </c>
      <c r="Z1745">
        <v>23456</v>
      </c>
      <c r="AA1745" t="s">
        <v>11</v>
      </c>
      <c r="AB1745" t="s">
        <v>6248</v>
      </c>
      <c r="AC1745" t="s">
        <v>6249</v>
      </c>
      <c r="AD1745" t="s">
        <v>6250</v>
      </c>
      <c r="AE1745" s="1">
        <v>41845.959108796298</v>
      </c>
    </row>
    <row r="1746" spans="1:31" x14ac:dyDescent="0.15">
      <c r="A1746">
        <v>1745</v>
      </c>
      <c r="B1746">
        <v>175</v>
      </c>
      <c r="C1746">
        <v>5838</v>
      </c>
      <c r="D1746" t="s">
        <v>6224</v>
      </c>
      <c r="E1746" t="s">
        <v>6225</v>
      </c>
      <c r="F1746" t="s">
        <v>36</v>
      </c>
      <c r="G1746" t="s">
        <v>6226</v>
      </c>
      <c r="H1746" t="s">
        <v>949</v>
      </c>
      <c r="I1746" t="s">
        <v>5</v>
      </c>
      <c r="J1746" t="s">
        <v>6227</v>
      </c>
      <c r="K1746" t="s">
        <v>6</v>
      </c>
      <c r="L1746" t="s">
        <v>1600</v>
      </c>
      <c r="N1746" t="s">
        <v>7</v>
      </c>
      <c r="P1746" t="s">
        <v>6228</v>
      </c>
      <c r="Q1746">
        <v>4</v>
      </c>
      <c r="R1746" t="s">
        <v>6229</v>
      </c>
      <c r="S1746">
        <v>40</v>
      </c>
      <c r="T1746" t="s">
        <v>5</v>
      </c>
      <c r="U1746">
        <v>-1</v>
      </c>
      <c r="V1746">
        <v>-1</v>
      </c>
      <c r="W1746">
        <v>6.3387000000000002</v>
      </c>
      <c r="X1746" t="s">
        <v>6230</v>
      </c>
      <c r="Y1746" t="s">
        <v>6231</v>
      </c>
      <c r="Z1746">
        <v>16567</v>
      </c>
      <c r="AA1746" t="s">
        <v>11</v>
      </c>
      <c r="AC1746" t="s">
        <v>6251</v>
      </c>
      <c r="AD1746" t="s">
        <v>6252</v>
      </c>
      <c r="AE1746" s="1">
        <v>41845.959131944444</v>
      </c>
    </row>
    <row r="1747" spans="1:31" x14ac:dyDescent="0.15">
      <c r="A1747">
        <v>1746</v>
      </c>
      <c r="B1747">
        <v>175</v>
      </c>
      <c r="C1747">
        <v>5838</v>
      </c>
      <c r="D1747" t="s">
        <v>6224</v>
      </c>
      <c r="E1747" t="s">
        <v>6225</v>
      </c>
      <c r="F1747" t="s">
        <v>40</v>
      </c>
      <c r="G1747" t="s">
        <v>6253</v>
      </c>
      <c r="H1747" t="s">
        <v>6254</v>
      </c>
      <c r="I1747" t="s">
        <v>43</v>
      </c>
      <c r="K1747" t="s">
        <v>5</v>
      </c>
      <c r="N1747" t="s">
        <v>7</v>
      </c>
      <c r="O1747" t="s">
        <v>6255</v>
      </c>
      <c r="P1747" t="s">
        <v>6256</v>
      </c>
      <c r="Q1747">
        <v>1</v>
      </c>
      <c r="R1747" t="s">
        <v>6257</v>
      </c>
      <c r="S1747">
        <v>45</v>
      </c>
      <c r="T1747" t="s">
        <v>5</v>
      </c>
      <c r="U1747">
        <v>-1</v>
      </c>
      <c r="V1747">
        <v>-1</v>
      </c>
      <c r="W1747">
        <v>6.3387000000000002</v>
      </c>
      <c r="Y1747" t="s">
        <v>6258</v>
      </c>
      <c r="Z1747">
        <v>204</v>
      </c>
      <c r="AA1747" t="s">
        <v>11</v>
      </c>
      <c r="AC1747" t="s">
        <v>6259</v>
      </c>
      <c r="AD1747" t="s">
        <v>6260</v>
      </c>
      <c r="AE1747" s="1">
        <v>41845.959155092591</v>
      </c>
    </row>
    <row r="1748" spans="1:31" x14ac:dyDescent="0.15">
      <c r="A1748">
        <v>1747</v>
      </c>
      <c r="B1748">
        <v>175</v>
      </c>
      <c r="C1748">
        <v>5838</v>
      </c>
      <c r="D1748" t="s">
        <v>6224</v>
      </c>
      <c r="E1748" t="s">
        <v>6225</v>
      </c>
      <c r="F1748" t="s">
        <v>49</v>
      </c>
      <c r="G1748" t="s">
        <v>6234</v>
      </c>
      <c r="H1748" t="s">
        <v>6235</v>
      </c>
      <c r="I1748" t="s">
        <v>5</v>
      </c>
      <c r="K1748" t="s">
        <v>5</v>
      </c>
      <c r="N1748" t="s">
        <v>7</v>
      </c>
      <c r="P1748" t="s">
        <v>6236</v>
      </c>
      <c r="Q1748">
        <v>18</v>
      </c>
      <c r="T1748" t="s">
        <v>5</v>
      </c>
      <c r="U1748">
        <v>-1</v>
      </c>
      <c r="V1748">
        <v>-1</v>
      </c>
      <c r="W1748">
        <v>6.3387000000000002</v>
      </c>
      <c r="X1748" t="s">
        <v>6237</v>
      </c>
      <c r="Y1748" t="s">
        <v>6238</v>
      </c>
      <c r="Z1748">
        <v>17565</v>
      </c>
      <c r="AA1748" t="s">
        <v>11</v>
      </c>
      <c r="AC1748" t="s">
        <v>6261</v>
      </c>
      <c r="AD1748" t="s">
        <v>6262</v>
      </c>
      <c r="AE1748" s="1">
        <v>41845.959178240744</v>
      </c>
    </row>
    <row r="1749" spans="1:31" x14ac:dyDescent="0.15">
      <c r="A1749">
        <v>1748</v>
      </c>
      <c r="B1749">
        <v>175</v>
      </c>
      <c r="C1749">
        <v>5838</v>
      </c>
      <c r="D1749" t="s">
        <v>6224</v>
      </c>
      <c r="E1749" t="s">
        <v>6225</v>
      </c>
      <c r="F1749" t="s">
        <v>51</v>
      </c>
      <c r="I1749" t="s">
        <v>5</v>
      </c>
      <c r="K1749" t="s">
        <v>5</v>
      </c>
      <c r="N1749" t="s">
        <v>7</v>
      </c>
      <c r="Q1749">
        <v>0</v>
      </c>
      <c r="S1749">
        <v>-1</v>
      </c>
      <c r="T1749" t="s">
        <v>5</v>
      </c>
      <c r="U1749">
        <v>-1</v>
      </c>
      <c r="V1749">
        <v>-1</v>
      </c>
      <c r="W1749">
        <v>6.3387000000000002</v>
      </c>
      <c r="Z1749">
        <v>-1</v>
      </c>
      <c r="AA1749" t="s">
        <v>11</v>
      </c>
      <c r="AC1749" t="s">
        <v>38</v>
      </c>
      <c r="AD1749" t="s">
        <v>52</v>
      </c>
      <c r="AE1749" s="1">
        <v>41845.959189814814</v>
      </c>
    </row>
    <row r="1750" spans="1:31" x14ac:dyDescent="0.15">
      <c r="A1750">
        <v>1749</v>
      </c>
      <c r="B1750">
        <v>175</v>
      </c>
      <c r="C1750">
        <v>5838</v>
      </c>
      <c r="D1750" t="s">
        <v>6224</v>
      </c>
      <c r="E1750" t="s">
        <v>6225</v>
      </c>
      <c r="F1750" t="s">
        <v>53</v>
      </c>
      <c r="I1750" t="s">
        <v>5</v>
      </c>
      <c r="K1750" t="s">
        <v>5</v>
      </c>
      <c r="N1750" t="s">
        <v>7</v>
      </c>
      <c r="Q1750">
        <v>0</v>
      </c>
      <c r="S1750">
        <v>-1</v>
      </c>
      <c r="T1750" t="s">
        <v>5</v>
      </c>
      <c r="U1750">
        <v>-1</v>
      </c>
      <c r="V1750">
        <v>-1</v>
      </c>
      <c r="W1750">
        <v>6.3387000000000002</v>
      </c>
      <c r="Z1750">
        <v>-1</v>
      </c>
      <c r="AA1750" t="s">
        <v>11</v>
      </c>
      <c r="AC1750" t="s">
        <v>38</v>
      </c>
      <c r="AD1750" t="s">
        <v>52</v>
      </c>
      <c r="AE1750" s="1">
        <v>41845.959201388891</v>
      </c>
    </row>
    <row r="1751" spans="1:31" x14ac:dyDescent="0.15">
      <c r="A1751">
        <v>1750</v>
      </c>
      <c r="B1751">
        <v>175</v>
      </c>
      <c r="C1751">
        <v>5838</v>
      </c>
      <c r="D1751" t="s">
        <v>6224</v>
      </c>
      <c r="E1751" t="s">
        <v>6225</v>
      </c>
      <c r="F1751" t="s">
        <v>54</v>
      </c>
      <c r="I1751" t="s">
        <v>5</v>
      </c>
      <c r="K1751" t="s">
        <v>5</v>
      </c>
      <c r="N1751" t="s">
        <v>7</v>
      </c>
      <c r="Q1751">
        <v>0</v>
      </c>
      <c r="S1751">
        <v>-1</v>
      </c>
      <c r="T1751" t="s">
        <v>5</v>
      </c>
      <c r="U1751">
        <v>-1</v>
      </c>
      <c r="V1751">
        <v>-1</v>
      </c>
      <c r="W1751">
        <v>6.3387000000000002</v>
      </c>
      <c r="Z1751">
        <v>-1</v>
      </c>
      <c r="AA1751" t="s">
        <v>11</v>
      </c>
      <c r="AC1751" t="s">
        <v>38</v>
      </c>
      <c r="AD1751" t="s">
        <v>52</v>
      </c>
      <c r="AE1751" s="1">
        <v>41845.95921296296</v>
      </c>
    </row>
    <row r="1752" spans="1:31" x14ac:dyDescent="0.15">
      <c r="A1752">
        <v>1751</v>
      </c>
      <c r="B1752">
        <v>175</v>
      </c>
      <c r="C1752">
        <v>1763</v>
      </c>
      <c r="D1752" t="s">
        <v>6263</v>
      </c>
      <c r="E1752" t="s">
        <v>6264</v>
      </c>
      <c r="F1752" t="s">
        <v>2</v>
      </c>
      <c r="G1752" t="s">
        <v>6265</v>
      </c>
      <c r="H1752" t="s">
        <v>6266</v>
      </c>
      <c r="I1752" t="s">
        <v>5</v>
      </c>
      <c r="K1752" t="s">
        <v>6</v>
      </c>
      <c r="L1752" t="s">
        <v>6267</v>
      </c>
      <c r="N1752" t="s">
        <v>7</v>
      </c>
      <c r="P1752" t="s">
        <v>6268</v>
      </c>
      <c r="Q1752">
        <v>124</v>
      </c>
      <c r="R1752" t="s">
        <v>6269</v>
      </c>
      <c r="S1752">
        <v>80</v>
      </c>
      <c r="T1752" t="s">
        <v>5</v>
      </c>
      <c r="U1752">
        <v>1270</v>
      </c>
      <c r="V1752">
        <v>-1</v>
      </c>
      <c r="W1752">
        <v>6.3387000000000002</v>
      </c>
      <c r="X1752" t="s">
        <v>6270</v>
      </c>
      <c r="Y1752" t="s">
        <v>6271</v>
      </c>
      <c r="Z1752">
        <v>8165</v>
      </c>
      <c r="AA1752" t="s">
        <v>11</v>
      </c>
      <c r="AC1752" t="s">
        <v>6272</v>
      </c>
      <c r="AD1752" t="s">
        <v>6273</v>
      </c>
      <c r="AE1752" s="1">
        <v>41845.959317129629</v>
      </c>
    </row>
    <row r="1753" spans="1:31" x14ac:dyDescent="0.15">
      <c r="A1753">
        <v>1752</v>
      </c>
      <c r="B1753">
        <v>175</v>
      </c>
      <c r="C1753">
        <v>1763</v>
      </c>
      <c r="D1753" t="s">
        <v>6263</v>
      </c>
      <c r="E1753" t="s">
        <v>6264</v>
      </c>
      <c r="F1753" t="s">
        <v>14</v>
      </c>
      <c r="G1753" t="s">
        <v>6265</v>
      </c>
      <c r="H1753" t="s">
        <v>6266</v>
      </c>
      <c r="I1753" t="s">
        <v>5</v>
      </c>
      <c r="K1753" t="s">
        <v>17</v>
      </c>
      <c r="L1753" t="s">
        <v>5702</v>
      </c>
      <c r="N1753" t="s">
        <v>7</v>
      </c>
      <c r="P1753" t="s">
        <v>6268</v>
      </c>
      <c r="Q1753">
        <v>72</v>
      </c>
      <c r="R1753" t="s">
        <v>6274</v>
      </c>
      <c r="S1753">
        <v>80</v>
      </c>
      <c r="T1753" t="s">
        <v>4309</v>
      </c>
      <c r="U1753">
        <v>1270</v>
      </c>
      <c r="V1753">
        <v>-1</v>
      </c>
      <c r="W1753">
        <v>6.3387000000000002</v>
      </c>
      <c r="X1753" t="s">
        <v>6270</v>
      </c>
      <c r="Y1753" t="s">
        <v>6271</v>
      </c>
      <c r="Z1753">
        <v>20032</v>
      </c>
      <c r="AA1753" t="s">
        <v>11</v>
      </c>
      <c r="AC1753" t="s">
        <v>6275</v>
      </c>
      <c r="AD1753" t="s">
        <v>6276</v>
      </c>
      <c r="AE1753" s="1">
        <v>41845.959363425929</v>
      </c>
    </row>
    <row r="1754" spans="1:31" x14ac:dyDescent="0.15">
      <c r="A1754">
        <v>1753</v>
      </c>
      <c r="B1754">
        <v>175</v>
      </c>
      <c r="C1754">
        <v>1763</v>
      </c>
      <c r="D1754" t="s">
        <v>6263</v>
      </c>
      <c r="E1754" t="s">
        <v>6264</v>
      </c>
      <c r="F1754" t="s">
        <v>24</v>
      </c>
      <c r="G1754" t="s">
        <v>6265</v>
      </c>
      <c r="H1754" t="s">
        <v>6266</v>
      </c>
      <c r="I1754" t="s">
        <v>5</v>
      </c>
      <c r="K1754" t="s">
        <v>375</v>
      </c>
      <c r="L1754" t="s">
        <v>5702</v>
      </c>
      <c r="N1754" t="s">
        <v>7</v>
      </c>
      <c r="P1754" t="s">
        <v>6268</v>
      </c>
      <c r="Q1754">
        <v>9</v>
      </c>
      <c r="R1754" t="s">
        <v>6269</v>
      </c>
      <c r="S1754">
        <v>80</v>
      </c>
      <c r="T1754" t="s">
        <v>4309</v>
      </c>
      <c r="U1754">
        <v>1270</v>
      </c>
      <c r="V1754">
        <v>-1</v>
      </c>
      <c r="W1754">
        <v>6.3387000000000002</v>
      </c>
      <c r="X1754" t="s">
        <v>6270</v>
      </c>
      <c r="Y1754" t="s">
        <v>6271</v>
      </c>
      <c r="Z1754">
        <v>20032</v>
      </c>
      <c r="AA1754" t="s">
        <v>11</v>
      </c>
      <c r="AC1754" t="s">
        <v>6277</v>
      </c>
      <c r="AD1754" t="s">
        <v>6278</v>
      </c>
      <c r="AE1754" s="1">
        <v>41845.959386574075</v>
      </c>
    </row>
    <row r="1755" spans="1:31" x14ac:dyDescent="0.15">
      <c r="A1755">
        <v>1754</v>
      </c>
      <c r="B1755">
        <v>175</v>
      </c>
      <c r="C1755">
        <v>1763</v>
      </c>
      <c r="D1755" t="s">
        <v>6263</v>
      </c>
      <c r="E1755" t="s">
        <v>6264</v>
      </c>
      <c r="F1755" t="s">
        <v>27</v>
      </c>
      <c r="G1755" t="s">
        <v>6279</v>
      </c>
      <c r="I1755" t="s">
        <v>5</v>
      </c>
      <c r="J1755" t="s">
        <v>1019</v>
      </c>
      <c r="K1755" t="s">
        <v>17</v>
      </c>
      <c r="L1755" t="s">
        <v>6280</v>
      </c>
      <c r="M1755" t="s">
        <v>5</v>
      </c>
      <c r="N1755" t="s">
        <v>7</v>
      </c>
      <c r="P1755" t="s">
        <v>6281</v>
      </c>
      <c r="Q1755">
        <v>1</v>
      </c>
      <c r="S1755">
        <v>-1</v>
      </c>
      <c r="T1755" t="s">
        <v>795</v>
      </c>
      <c r="U1755">
        <v>-1</v>
      </c>
      <c r="V1755">
        <v>-1</v>
      </c>
      <c r="W1755">
        <v>6.3387000000000002</v>
      </c>
      <c r="Y1755" t="s">
        <v>6282</v>
      </c>
      <c r="Z1755">
        <v>36824</v>
      </c>
      <c r="AA1755" t="s">
        <v>11</v>
      </c>
      <c r="AB1755" t="s">
        <v>196</v>
      </c>
      <c r="AC1755" t="s">
        <v>6283</v>
      </c>
      <c r="AD1755" t="s">
        <v>6284</v>
      </c>
      <c r="AE1755" s="1">
        <v>41845.959409722222</v>
      </c>
    </row>
    <row r="1756" spans="1:31" x14ac:dyDescent="0.15">
      <c r="A1756">
        <v>1755</v>
      </c>
      <c r="B1756">
        <v>175</v>
      </c>
      <c r="C1756">
        <v>1763</v>
      </c>
      <c r="D1756" t="s">
        <v>6263</v>
      </c>
      <c r="E1756" t="s">
        <v>6264</v>
      </c>
      <c r="F1756" t="s">
        <v>36</v>
      </c>
      <c r="G1756" t="s">
        <v>6265</v>
      </c>
      <c r="H1756" t="s">
        <v>6266</v>
      </c>
      <c r="I1756" t="s">
        <v>5</v>
      </c>
      <c r="K1756" t="s">
        <v>6</v>
      </c>
      <c r="L1756" t="s">
        <v>6267</v>
      </c>
      <c r="N1756" t="s">
        <v>7</v>
      </c>
      <c r="P1756" t="s">
        <v>6268</v>
      </c>
      <c r="Q1756">
        <v>11</v>
      </c>
      <c r="R1756" t="s">
        <v>6269</v>
      </c>
      <c r="S1756">
        <v>80</v>
      </c>
      <c r="T1756" t="s">
        <v>5</v>
      </c>
      <c r="U1756">
        <v>1270</v>
      </c>
      <c r="V1756">
        <v>-1</v>
      </c>
      <c r="W1756">
        <v>6.3387000000000002</v>
      </c>
      <c r="X1756" t="s">
        <v>6270</v>
      </c>
      <c r="Y1756" t="s">
        <v>6271</v>
      </c>
      <c r="Z1756">
        <v>18840</v>
      </c>
      <c r="AA1756" t="s">
        <v>11</v>
      </c>
      <c r="AC1756" t="s">
        <v>6285</v>
      </c>
      <c r="AD1756" t="s">
        <v>6286</v>
      </c>
      <c r="AE1756" s="1">
        <v>41845.959432870368</v>
      </c>
    </row>
    <row r="1757" spans="1:31" x14ac:dyDescent="0.15">
      <c r="A1757">
        <v>1756</v>
      </c>
      <c r="B1757">
        <v>175</v>
      </c>
      <c r="C1757">
        <v>1763</v>
      </c>
      <c r="D1757" t="s">
        <v>6263</v>
      </c>
      <c r="E1757" t="s">
        <v>6264</v>
      </c>
      <c r="F1757" t="s">
        <v>40</v>
      </c>
      <c r="G1757" t="s">
        <v>6287</v>
      </c>
      <c r="H1757" t="s">
        <v>6288</v>
      </c>
      <c r="I1757" t="s">
        <v>2352</v>
      </c>
      <c r="K1757" t="s">
        <v>5</v>
      </c>
      <c r="N1757" t="s">
        <v>7</v>
      </c>
      <c r="O1757" t="s">
        <v>6289</v>
      </c>
      <c r="P1757" t="s">
        <v>6290</v>
      </c>
      <c r="Q1757">
        <v>1</v>
      </c>
      <c r="R1757" t="s">
        <v>6291</v>
      </c>
      <c r="S1757">
        <v>125</v>
      </c>
      <c r="T1757" t="s">
        <v>6292</v>
      </c>
      <c r="U1757">
        <v>-1</v>
      </c>
      <c r="V1757">
        <v>-1</v>
      </c>
      <c r="W1757">
        <v>6.3387000000000002</v>
      </c>
      <c r="Z1757">
        <v>280</v>
      </c>
      <c r="AA1757" t="s">
        <v>11</v>
      </c>
      <c r="AC1757" t="s">
        <v>6293</v>
      </c>
      <c r="AD1757" t="s">
        <v>6294</v>
      </c>
      <c r="AE1757" s="1">
        <v>41845.959444444445</v>
      </c>
    </row>
    <row r="1758" spans="1:31" x14ac:dyDescent="0.15">
      <c r="A1758">
        <v>1757</v>
      </c>
      <c r="B1758">
        <v>175</v>
      </c>
      <c r="C1758">
        <v>1763</v>
      </c>
      <c r="D1758" t="s">
        <v>6263</v>
      </c>
      <c r="E1758" t="s">
        <v>6264</v>
      </c>
      <c r="F1758" t="s">
        <v>49</v>
      </c>
      <c r="G1758" t="s">
        <v>6295</v>
      </c>
      <c r="H1758" t="s">
        <v>6266</v>
      </c>
      <c r="I1758" t="s">
        <v>5</v>
      </c>
      <c r="K1758" t="s">
        <v>5</v>
      </c>
      <c r="N1758" t="s">
        <v>7</v>
      </c>
      <c r="P1758" t="s">
        <v>6268</v>
      </c>
      <c r="Q1758">
        <v>20</v>
      </c>
      <c r="T1758" t="s">
        <v>5</v>
      </c>
      <c r="U1758">
        <v>1270</v>
      </c>
      <c r="V1758">
        <v>-1</v>
      </c>
      <c r="W1758">
        <v>6.3387000000000002</v>
      </c>
      <c r="X1758" t="s">
        <v>6270</v>
      </c>
      <c r="Y1758" t="s">
        <v>6271</v>
      </c>
      <c r="Z1758">
        <v>20032</v>
      </c>
      <c r="AA1758" t="s">
        <v>11</v>
      </c>
      <c r="AC1758" t="s">
        <v>6296</v>
      </c>
      <c r="AD1758" t="s">
        <v>6297</v>
      </c>
      <c r="AE1758" s="1">
        <v>41845.959479166668</v>
      </c>
    </row>
    <row r="1759" spans="1:31" x14ac:dyDescent="0.15">
      <c r="A1759">
        <v>1758</v>
      </c>
      <c r="B1759">
        <v>175</v>
      </c>
      <c r="C1759">
        <v>1763</v>
      </c>
      <c r="D1759" t="s">
        <v>6263</v>
      </c>
      <c r="E1759" t="s">
        <v>6264</v>
      </c>
      <c r="F1759" t="s">
        <v>51</v>
      </c>
      <c r="G1759" t="s">
        <v>6265</v>
      </c>
      <c r="H1759" t="s">
        <v>6266</v>
      </c>
      <c r="I1759" t="s">
        <v>5</v>
      </c>
      <c r="K1759" t="s">
        <v>5</v>
      </c>
      <c r="N1759" t="s">
        <v>7</v>
      </c>
      <c r="P1759" t="s">
        <v>6268</v>
      </c>
      <c r="Q1759">
        <v>15</v>
      </c>
      <c r="S1759">
        <v>-1</v>
      </c>
      <c r="T1759" t="s">
        <v>5</v>
      </c>
      <c r="U1759">
        <v>-1</v>
      </c>
      <c r="V1759">
        <v>-1</v>
      </c>
      <c r="W1759">
        <v>6.3387000000000002</v>
      </c>
      <c r="X1759" t="s">
        <v>6270</v>
      </c>
      <c r="Y1759" t="s">
        <v>6271</v>
      </c>
      <c r="Z1759">
        <v>-1</v>
      </c>
      <c r="AA1759" t="s">
        <v>11</v>
      </c>
      <c r="AC1759" t="s">
        <v>6298</v>
      </c>
      <c r="AD1759" t="s">
        <v>6299</v>
      </c>
      <c r="AE1759" s="1">
        <v>41845.959548611114</v>
      </c>
    </row>
    <row r="1760" spans="1:31" x14ac:dyDescent="0.15">
      <c r="A1760">
        <v>1759</v>
      </c>
      <c r="B1760">
        <v>175</v>
      </c>
      <c r="C1760">
        <v>1763</v>
      </c>
      <c r="D1760" t="s">
        <v>6263</v>
      </c>
      <c r="E1760" t="s">
        <v>6264</v>
      </c>
      <c r="F1760" t="s">
        <v>53</v>
      </c>
      <c r="I1760" t="s">
        <v>5</v>
      </c>
      <c r="K1760" t="s">
        <v>5</v>
      </c>
      <c r="N1760" t="s">
        <v>7</v>
      </c>
      <c r="Q1760">
        <v>0</v>
      </c>
      <c r="S1760">
        <v>-1</v>
      </c>
      <c r="T1760" t="s">
        <v>5</v>
      </c>
      <c r="U1760">
        <v>-1</v>
      </c>
      <c r="V1760">
        <v>-1</v>
      </c>
      <c r="W1760">
        <v>6.3387000000000002</v>
      </c>
      <c r="Z1760">
        <v>-1</v>
      </c>
      <c r="AA1760" t="s">
        <v>11</v>
      </c>
      <c r="AC1760" t="s">
        <v>38</v>
      </c>
      <c r="AD1760" t="s">
        <v>52</v>
      </c>
      <c r="AE1760" s="1">
        <v>41845.959560185183</v>
      </c>
    </row>
    <row r="1761" spans="1:31" x14ac:dyDescent="0.15">
      <c r="A1761">
        <v>1760</v>
      </c>
      <c r="B1761">
        <v>175</v>
      </c>
      <c r="C1761">
        <v>1763</v>
      </c>
      <c r="D1761" t="s">
        <v>6263</v>
      </c>
      <c r="E1761" t="s">
        <v>6264</v>
      </c>
      <c r="F1761" t="s">
        <v>54</v>
      </c>
      <c r="I1761" t="s">
        <v>5</v>
      </c>
      <c r="K1761" t="s">
        <v>5</v>
      </c>
      <c r="N1761" t="s">
        <v>7</v>
      </c>
      <c r="Q1761">
        <v>0</v>
      </c>
      <c r="S1761">
        <v>-1</v>
      </c>
      <c r="T1761" t="s">
        <v>5</v>
      </c>
      <c r="U1761">
        <v>-1</v>
      </c>
      <c r="V1761">
        <v>-1</v>
      </c>
      <c r="W1761">
        <v>6.3387000000000002</v>
      </c>
      <c r="Z1761">
        <v>-1</v>
      </c>
      <c r="AA1761" t="s">
        <v>11</v>
      </c>
      <c r="AC1761" t="s">
        <v>38</v>
      </c>
      <c r="AD1761" t="s">
        <v>52</v>
      </c>
      <c r="AE1761" s="1">
        <v>41845.95957175926</v>
      </c>
    </row>
    <row r="1762" spans="1:31" x14ac:dyDescent="0.15">
      <c r="A1762">
        <v>1761</v>
      </c>
      <c r="B1762">
        <v>175</v>
      </c>
      <c r="C1762">
        <v>3443</v>
      </c>
      <c r="D1762" t="s">
        <v>6300</v>
      </c>
      <c r="E1762" t="s">
        <v>6301</v>
      </c>
      <c r="F1762" t="s">
        <v>2</v>
      </c>
      <c r="G1762" t="s">
        <v>6302</v>
      </c>
      <c r="H1762" t="s">
        <v>6303</v>
      </c>
      <c r="I1762" t="s">
        <v>5</v>
      </c>
      <c r="K1762" t="s">
        <v>6</v>
      </c>
      <c r="N1762" t="s">
        <v>7</v>
      </c>
      <c r="O1762" t="s">
        <v>6304</v>
      </c>
      <c r="P1762" t="s">
        <v>6305</v>
      </c>
      <c r="Q1762">
        <v>105</v>
      </c>
      <c r="S1762">
        <v>50</v>
      </c>
      <c r="T1762" t="s">
        <v>449</v>
      </c>
      <c r="U1762">
        <v>-1</v>
      </c>
      <c r="V1762">
        <v>-1</v>
      </c>
      <c r="W1762">
        <v>6.3387000000000002</v>
      </c>
      <c r="X1762" t="s">
        <v>6306</v>
      </c>
      <c r="Y1762" t="s">
        <v>6307</v>
      </c>
      <c r="Z1762">
        <v>22202</v>
      </c>
      <c r="AA1762" t="s">
        <v>11</v>
      </c>
      <c r="AC1762" t="s">
        <v>6308</v>
      </c>
      <c r="AD1762" t="s">
        <v>6309</v>
      </c>
      <c r="AE1762" s="1">
        <v>41845.959675925929</v>
      </c>
    </row>
    <row r="1763" spans="1:31" x14ac:dyDescent="0.15">
      <c r="A1763">
        <v>1762</v>
      </c>
      <c r="B1763">
        <v>175</v>
      </c>
      <c r="C1763">
        <v>3443</v>
      </c>
      <c r="D1763" t="s">
        <v>6300</v>
      </c>
      <c r="E1763" t="s">
        <v>6301</v>
      </c>
      <c r="F1763" t="s">
        <v>14</v>
      </c>
      <c r="G1763" t="s">
        <v>6302</v>
      </c>
      <c r="H1763" t="s">
        <v>6310</v>
      </c>
      <c r="I1763" t="s">
        <v>5</v>
      </c>
      <c r="K1763" t="s">
        <v>17</v>
      </c>
      <c r="N1763" t="s">
        <v>7</v>
      </c>
      <c r="O1763" t="s">
        <v>6304</v>
      </c>
      <c r="P1763" t="s">
        <v>6305</v>
      </c>
      <c r="Q1763">
        <v>59</v>
      </c>
      <c r="S1763">
        <v>50</v>
      </c>
      <c r="T1763" t="s">
        <v>6311</v>
      </c>
      <c r="U1763">
        <v>-1</v>
      </c>
      <c r="V1763">
        <v>-1</v>
      </c>
      <c r="W1763">
        <v>6.3387000000000002</v>
      </c>
      <c r="X1763" t="s">
        <v>6306</v>
      </c>
      <c r="Y1763" t="s">
        <v>6307</v>
      </c>
      <c r="Z1763">
        <v>27484</v>
      </c>
      <c r="AA1763" t="s">
        <v>11</v>
      </c>
      <c r="AC1763" t="s">
        <v>6312</v>
      </c>
      <c r="AD1763" t="s">
        <v>6313</v>
      </c>
      <c r="AE1763" s="1">
        <v>41845.959710648145</v>
      </c>
    </row>
    <row r="1764" spans="1:31" x14ac:dyDescent="0.15">
      <c r="A1764">
        <v>1763</v>
      </c>
      <c r="B1764">
        <v>175</v>
      </c>
      <c r="C1764">
        <v>3443</v>
      </c>
      <c r="D1764" t="s">
        <v>6300</v>
      </c>
      <c r="E1764" t="s">
        <v>6301</v>
      </c>
      <c r="F1764" t="s">
        <v>24</v>
      </c>
      <c r="G1764" t="s">
        <v>6302</v>
      </c>
      <c r="H1764" t="s">
        <v>6310</v>
      </c>
      <c r="I1764" t="s">
        <v>5</v>
      </c>
      <c r="K1764" t="s">
        <v>5</v>
      </c>
      <c r="N1764" t="s">
        <v>7</v>
      </c>
      <c r="O1764" t="s">
        <v>6304</v>
      </c>
      <c r="P1764" t="s">
        <v>6305</v>
      </c>
      <c r="Q1764">
        <v>20</v>
      </c>
      <c r="S1764">
        <v>50</v>
      </c>
      <c r="T1764" t="s">
        <v>6311</v>
      </c>
      <c r="U1764">
        <v>-1</v>
      </c>
      <c r="V1764">
        <v>-1</v>
      </c>
      <c r="W1764">
        <v>6.3387000000000002</v>
      </c>
      <c r="X1764" t="s">
        <v>6306</v>
      </c>
      <c r="Y1764" t="s">
        <v>6307</v>
      </c>
      <c r="Z1764">
        <v>27484</v>
      </c>
      <c r="AA1764" t="s">
        <v>11</v>
      </c>
      <c r="AC1764" t="s">
        <v>6314</v>
      </c>
      <c r="AD1764" t="s">
        <v>6315</v>
      </c>
      <c r="AE1764" s="1">
        <v>41845.959756944445</v>
      </c>
    </row>
    <row r="1765" spans="1:31" x14ac:dyDescent="0.15">
      <c r="A1765">
        <v>1764</v>
      </c>
      <c r="B1765">
        <v>175</v>
      </c>
      <c r="C1765">
        <v>3443</v>
      </c>
      <c r="D1765" t="s">
        <v>6300</v>
      </c>
      <c r="E1765" t="s">
        <v>6301</v>
      </c>
      <c r="F1765" t="s">
        <v>27</v>
      </c>
      <c r="I1765" t="s">
        <v>5</v>
      </c>
      <c r="K1765" t="s">
        <v>5</v>
      </c>
      <c r="M1765" t="s">
        <v>5</v>
      </c>
      <c r="N1765" t="s">
        <v>7</v>
      </c>
      <c r="Q1765">
        <v>0</v>
      </c>
      <c r="S1765">
        <v>-1</v>
      </c>
      <c r="T1765" t="s">
        <v>5</v>
      </c>
      <c r="U1765">
        <v>-1</v>
      </c>
      <c r="V1765">
        <v>-1</v>
      </c>
      <c r="W1765">
        <v>6.3387000000000002</v>
      </c>
      <c r="Z1765">
        <v>-1</v>
      </c>
      <c r="AA1765" t="s">
        <v>11</v>
      </c>
      <c r="AC1765" t="s">
        <v>38</v>
      </c>
      <c r="AD1765" t="s">
        <v>531</v>
      </c>
      <c r="AE1765" s="1">
        <v>41845.959768518522</v>
      </c>
    </row>
    <row r="1766" spans="1:31" x14ac:dyDescent="0.15">
      <c r="A1766">
        <v>1765</v>
      </c>
      <c r="B1766">
        <v>175</v>
      </c>
      <c r="C1766">
        <v>3443</v>
      </c>
      <c r="D1766" t="s">
        <v>6300</v>
      </c>
      <c r="E1766" t="s">
        <v>6301</v>
      </c>
      <c r="F1766" t="s">
        <v>36</v>
      </c>
      <c r="I1766" t="s">
        <v>5</v>
      </c>
      <c r="K1766" t="s">
        <v>5</v>
      </c>
      <c r="N1766" t="s">
        <v>7</v>
      </c>
      <c r="Q1766">
        <v>0</v>
      </c>
      <c r="S1766">
        <v>-1</v>
      </c>
      <c r="T1766" t="s">
        <v>5</v>
      </c>
      <c r="U1766">
        <v>-1</v>
      </c>
      <c r="V1766">
        <v>-1</v>
      </c>
      <c r="W1766">
        <v>6.3387000000000002</v>
      </c>
      <c r="Z1766">
        <v>-1</v>
      </c>
      <c r="AA1766" t="s">
        <v>11</v>
      </c>
      <c r="AC1766" t="s">
        <v>38</v>
      </c>
      <c r="AD1766" t="s">
        <v>52</v>
      </c>
      <c r="AE1766" s="1">
        <v>41845.959780092591</v>
      </c>
    </row>
    <row r="1767" spans="1:31" x14ac:dyDescent="0.15">
      <c r="A1767">
        <v>1766</v>
      </c>
      <c r="B1767">
        <v>175</v>
      </c>
      <c r="C1767">
        <v>3443</v>
      </c>
      <c r="D1767" t="s">
        <v>6300</v>
      </c>
      <c r="E1767" t="s">
        <v>6301</v>
      </c>
      <c r="F1767" t="s">
        <v>40</v>
      </c>
      <c r="G1767" t="s">
        <v>6316</v>
      </c>
      <c r="H1767" t="s">
        <v>6317</v>
      </c>
      <c r="I1767" t="s">
        <v>5</v>
      </c>
      <c r="K1767" t="s">
        <v>6</v>
      </c>
      <c r="N1767" t="s">
        <v>7</v>
      </c>
      <c r="O1767" t="s">
        <v>6318</v>
      </c>
      <c r="P1767" t="s">
        <v>6319</v>
      </c>
      <c r="Q1767">
        <v>1</v>
      </c>
      <c r="R1767" t="s">
        <v>6320</v>
      </c>
      <c r="S1767">
        <v>50</v>
      </c>
      <c r="T1767" t="s">
        <v>6321</v>
      </c>
      <c r="U1767">
        <v>-1</v>
      </c>
      <c r="V1767">
        <v>-1</v>
      </c>
      <c r="W1767">
        <v>6.3387000000000002</v>
      </c>
      <c r="Y1767" t="s">
        <v>6322</v>
      </c>
      <c r="Z1767">
        <v>600</v>
      </c>
      <c r="AA1767" t="s">
        <v>11</v>
      </c>
      <c r="AC1767" t="s">
        <v>6323</v>
      </c>
      <c r="AD1767" t="s">
        <v>6324</v>
      </c>
      <c r="AE1767" s="1">
        <v>41845.959791666668</v>
      </c>
    </row>
    <row r="1768" spans="1:31" x14ac:dyDescent="0.15">
      <c r="A1768">
        <v>1767</v>
      </c>
      <c r="B1768">
        <v>175</v>
      </c>
      <c r="C1768">
        <v>3443</v>
      </c>
      <c r="D1768" t="s">
        <v>6300</v>
      </c>
      <c r="E1768" t="s">
        <v>6301</v>
      </c>
      <c r="F1768" t="s">
        <v>49</v>
      </c>
      <c r="G1768" t="s">
        <v>6302</v>
      </c>
      <c r="H1768" t="s">
        <v>6310</v>
      </c>
      <c r="I1768" t="s">
        <v>5</v>
      </c>
      <c r="K1768" t="s">
        <v>5</v>
      </c>
      <c r="N1768" t="s">
        <v>7</v>
      </c>
      <c r="O1768" t="s">
        <v>6304</v>
      </c>
      <c r="P1768" t="s">
        <v>6305</v>
      </c>
      <c r="Q1768">
        <v>21</v>
      </c>
      <c r="T1768" t="s">
        <v>5</v>
      </c>
      <c r="U1768">
        <v>-1</v>
      </c>
      <c r="V1768">
        <v>-1</v>
      </c>
      <c r="W1768">
        <v>6.3387000000000002</v>
      </c>
      <c r="X1768" t="s">
        <v>6306</v>
      </c>
      <c r="Y1768" t="s">
        <v>6307</v>
      </c>
      <c r="Z1768">
        <v>27484</v>
      </c>
      <c r="AA1768" t="s">
        <v>11</v>
      </c>
      <c r="AC1768" t="s">
        <v>6325</v>
      </c>
      <c r="AD1768" t="s">
        <v>6326</v>
      </c>
      <c r="AE1768" s="1">
        <v>41845.959826388891</v>
      </c>
    </row>
    <row r="1769" spans="1:31" x14ac:dyDescent="0.15">
      <c r="A1769">
        <v>1768</v>
      </c>
      <c r="B1769">
        <v>175</v>
      </c>
      <c r="C1769">
        <v>3443</v>
      </c>
      <c r="D1769" t="s">
        <v>6300</v>
      </c>
      <c r="E1769" t="s">
        <v>6301</v>
      </c>
      <c r="F1769" t="s">
        <v>51</v>
      </c>
      <c r="G1769" t="s">
        <v>6302</v>
      </c>
      <c r="H1769" t="s">
        <v>6303</v>
      </c>
      <c r="I1769" t="s">
        <v>5</v>
      </c>
      <c r="K1769" t="s">
        <v>5</v>
      </c>
      <c r="N1769" t="s">
        <v>7</v>
      </c>
      <c r="O1769" t="s">
        <v>6304</v>
      </c>
      <c r="P1769" t="s">
        <v>6305</v>
      </c>
      <c r="Q1769">
        <v>3</v>
      </c>
      <c r="S1769">
        <v>-1</v>
      </c>
      <c r="T1769" t="s">
        <v>5</v>
      </c>
      <c r="U1769">
        <v>-1</v>
      </c>
      <c r="V1769">
        <v>-1</v>
      </c>
      <c r="W1769">
        <v>6.3387000000000002</v>
      </c>
      <c r="Y1769" t="s">
        <v>6307</v>
      </c>
      <c r="Z1769">
        <v>-1</v>
      </c>
      <c r="AA1769" t="s">
        <v>11</v>
      </c>
      <c r="AC1769" t="s">
        <v>6327</v>
      </c>
      <c r="AD1769" t="s">
        <v>6328</v>
      </c>
      <c r="AE1769" s="1">
        <v>41845.959837962961</v>
      </c>
    </row>
    <row r="1770" spans="1:31" x14ac:dyDescent="0.15">
      <c r="A1770">
        <v>1769</v>
      </c>
      <c r="B1770">
        <v>175</v>
      </c>
      <c r="C1770">
        <v>3443</v>
      </c>
      <c r="D1770" t="s">
        <v>6300</v>
      </c>
      <c r="E1770" t="s">
        <v>6301</v>
      </c>
      <c r="F1770" t="s">
        <v>53</v>
      </c>
      <c r="I1770" t="s">
        <v>5</v>
      </c>
      <c r="K1770" t="s">
        <v>5</v>
      </c>
      <c r="N1770" t="s">
        <v>7</v>
      </c>
      <c r="Q1770">
        <v>0</v>
      </c>
      <c r="S1770">
        <v>-1</v>
      </c>
      <c r="T1770" t="s">
        <v>5</v>
      </c>
      <c r="U1770">
        <v>-1</v>
      </c>
      <c r="V1770">
        <v>-1</v>
      </c>
      <c r="W1770">
        <v>6.3387000000000002</v>
      </c>
      <c r="Z1770">
        <v>-1</v>
      </c>
      <c r="AA1770" t="s">
        <v>11</v>
      </c>
      <c r="AC1770" t="s">
        <v>38</v>
      </c>
      <c r="AD1770" t="s">
        <v>52</v>
      </c>
      <c r="AE1770" s="1">
        <v>41845.959849537037</v>
      </c>
    </row>
    <row r="1771" spans="1:31" x14ac:dyDescent="0.15">
      <c r="A1771">
        <v>1770</v>
      </c>
      <c r="B1771">
        <v>175</v>
      </c>
      <c r="C1771">
        <v>3443</v>
      </c>
      <c r="D1771" t="s">
        <v>6300</v>
      </c>
      <c r="E1771" t="s">
        <v>6301</v>
      </c>
      <c r="F1771" t="s">
        <v>54</v>
      </c>
      <c r="I1771" t="s">
        <v>5</v>
      </c>
      <c r="K1771" t="s">
        <v>5</v>
      </c>
      <c r="N1771" t="s">
        <v>7</v>
      </c>
      <c r="Q1771">
        <v>0</v>
      </c>
      <c r="S1771">
        <v>-1</v>
      </c>
      <c r="T1771" t="s">
        <v>5</v>
      </c>
      <c r="U1771">
        <v>-1</v>
      </c>
      <c r="V1771">
        <v>-1</v>
      </c>
      <c r="W1771">
        <v>6.3387000000000002</v>
      </c>
      <c r="Z1771">
        <v>-1</v>
      </c>
      <c r="AA1771" t="s">
        <v>11</v>
      </c>
      <c r="AC1771" t="s">
        <v>38</v>
      </c>
      <c r="AD1771" t="s">
        <v>52</v>
      </c>
      <c r="AE1771" s="1">
        <v>41845.959861111114</v>
      </c>
    </row>
    <row r="1772" spans="1:31" x14ac:dyDescent="0.15">
      <c r="A1772">
        <v>1771</v>
      </c>
      <c r="B1772">
        <v>175</v>
      </c>
      <c r="C1772">
        <v>3226</v>
      </c>
      <c r="D1772" t="s">
        <v>6329</v>
      </c>
      <c r="E1772" t="s">
        <v>6330</v>
      </c>
      <c r="F1772" t="s">
        <v>2</v>
      </c>
      <c r="G1772" t="s">
        <v>6331</v>
      </c>
      <c r="H1772" t="s">
        <v>6332</v>
      </c>
      <c r="I1772" t="s">
        <v>5</v>
      </c>
      <c r="K1772" t="s">
        <v>6</v>
      </c>
      <c r="L1772" t="s">
        <v>1608</v>
      </c>
      <c r="N1772" t="s">
        <v>7</v>
      </c>
      <c r="O1772" t="s">
        <v>6333</v>
      </c>
      <c r="P1772" t="s">
        <v>6334</v>
      </c>
      <c r="Q1772">
        <v>85</v>
      </c>
      <c r="R1772" t="s">
        <v>6335</v>
      </c>
      <c r="S1772">
        <v>-1</v>
      </c>
      <c r="T1772" t="s">
        <v>5</v>
      </c>
      <c r="U1772">
        <v>-1</v>
      </c>
      <c r="V1772">
        <v>-1</v>
      </c>
      <c r="W1772">
        <v>6.3387000000000002</v>
      </c>
      <c r="X1772" t="s">
        <v>6336</v>
      </c>
      <c r="Y1772" t="s">
        <v>6337</v>
      </c>
      <c r="Z1772">
        <v>15385</v>
      </c>
      <c r="AA1772" t="s">
        <v>11</v>
      </c>
      <c r="AC1772" t="s">
        <v>6338</v>
      </c>
      <c r="AD1772" t="s">
        <v>6339</v>
      </c>
      <c r="AE1772" s="1">
        <v>41845.96</v>
      </c>
    </row>
    <row r="1773" spans="1:31" x14ac:dyDescent="0.15">
      <c r="A1773">
        <v>1772</v>
      </c>
      <c r="B1773">
        <v>175</v>
      </c>
      <c r="C1773">
        <v>3226</v>
      </c>
      <c r="D1773" t="s">
        <v>6329</v>
      </c>
      <c r="E1773" t="s">
        <v>6330</v>
      </c>
      <c r="F1773" t="s">
        <v>14</v>
      </c>
      <c r="G1773" t="s">
        <v>6340</v>
      </c>
      <c r="H1773" t="s">
        <v>6341</v>
      </c>
      <c r="I1773" t="s">
        <v>5</v>
      </c>
      <c r="K1773" t="s">
        <v>5</v>
      </c>
      <c r="L1773" t="s">
        <v>6342</v>
      </c>
      <c r="N1773" t="s">
        <v>7</v>
      </c>
      <c r="P1773" t="s">
        <v>6343</v>
      </c>
      <c r="Q1773">
        <v>26</v>
      </c>
      <c r="R1773" t="s">
        <v>6344</v>
      </c>
      <c r="S1773">
        <v>-1</v>
      </c>
      <c r="T1773" t="s">
        <v>6345</v>
      </c>
      <c r="U1773">
        <v>-1</v>
      </c>
      <c r="V1773">
        <v>-1</v>
      </c>
      <c r="W1773">
        <v>6.3387000000000002</v>
      </c>
      <c r="X1773" t="s">
        <v>6336</v>
      </c>
      <c r="Y1773" t="s">
        <v>6346</v>
      </c>
      <c r="Z1773">
        <v>22990</v>
      </c>
      <c r="AA1773" t="s">
        <v>11</v>
      </c>
      <c r="AC1773" t="s">
        <v>6347</v>
      </c>
      <c r="AD1773" t="s">
        <v>6348</v>
      </c>
      <c r="AE1773" s="1">
        <v>41845.960057870368</v>
      </c>
    </row>
    <row r="1774" spans="1:31" x14ac:dyDescent="0.15">
      <c r="A1774">
        <v>1773</v>
      </c>
      <c r="B1774">
        <v>175</v>
      </c>
      <c r="C1774">
        <v>3226</v>
      </c>
      <c r="D1774" t="s">
        <v>6329</v>
      </c>
      <c r="E1774" t="s">
        <v>6330</v>
      </c>
      <c r="F1774" t="s">
        <v>24</v>
      </c>
      <c r="G1774" t="s">
        <v>6340</v>
      </c>
      <c r="H1774" t="s">
        <v>6341</v>
      </c>
      <c r="I1774" t="s">
        <v>5</v>
      </c>
      <c r="J1774" t="s">
        <v>456</v>
      </c>
      <c r="K1774" t="s">
        <v>4166</v>
      </c>
      <c r="L1774" t="s">
        <v>6349</v>
      </c>
      <c r="N1774" t="s">
        <v>7</v>
      </c>
      <c r="P1774" t="s">
        <v>6343</v>
      </c>
      <c r="Q1774">
        <v>4</v>
      </c>
      <c r="S1774">
        <v>-1</v>
      </c>
      <c r="T1774" t="s">
        <v>6350</v>
      </c>
      <c r="U1774">
        <v>-1</v>
      </c>
      <c r="V1774">
        <v>-1</v>
      </c>
      <c r="W1774">
        <v>6.3387000000000002</v>
      </c>
      <c r="X1774" t="s">
        <v>6336</v>
      </c>
      <c r="Y1774" t="s">
        <v>6346</v>
      </c>
      <c r="Z1774">
        <v>22990</v>
      </c>
      <c r="AA1774" t="s">
        <v>11</v>
      </c>
      <c r="AC1774" t="s">
        <v>6351</v>
      </c>
      <c r="AD1774" t="s">
        <v>6352</v>
      </c>
      <c r="AE1774" s="1">
        <v>41845.960081018522</v>
      </c>
    </row>
    <row r="1775" spans="1:31" x14ac:dyDescent="0.15">
      <c r="A1775">
        <v>1774</v>
      </c>
      <c r="B1775">
        <v>175</v>
      </c>
      <c r="C1775">
        <v>3226</v>
      </c>
      <c r="D1775" t="s">
        <v>6329</v>
      </c>
      <c r="E1775" t="s">
        <v>6330</v>
      </c>
      <c r="F1775" t="s">
        <v>27</v>
      </c>
      <c r="I1775" t="s">
        <v>5</v>
      </c>
      <c r="K1775" t="s">
        <v>5</v>
      </c>
      <c r="M1775" t="s">
        <v>5</v>
      </c>
      <c r="N1775" t="s">
        <v>7</v>
      </c>
      <c r="Q1775">
        <v>0</v>
      </c>
      <c r="S1775">
        <v>-1</v>
      </c>
      <c r="T1775" t="s">
        <v>5</v>
      </c>
      <c r="U1775">
        <v>-1</v>
      </c>
      <c r="V1775">
        <v>-1</v>
      </c>
      <c r="W1775">
        <v>6.3387000000000002</v>
      </c>
      <c r="Z1775">
        <v>-1</v>
      </c>
      <c r="AA1775" t="s">
        <v>11</v>
      </c>
      <c r="AC1775" t="s">
        <v>38</v>
      </c>
      <c r="AD1775" t="s">
        <v>531</v>
      </c>
      <c r="AE1775" s="1">
        <v>41845.960092592592</v>
      </c>
    </row>
    <row r="1776" spans="1:31" x14ac:dyDescent="0.15">
      <c r="A1776">
        <v>1775</v>
      </c>
      <c r="B1776">
        <v>175</v>
      </c>
      <c r="C1776">
        <v>3226</v>
      </c>
      <c r="D1776" t="s">
        <v>6329</v>
      </c>
      <c r="E1776" t="s">
        <v>6330</v>
      </c>
      <c r="F1776" t="s">
        <v>36</v>
      </c>
      <c r="I1776" t="s">
        <v>5</v>
      </c>
      <c r="K1776" t="s">
        <v>5</v>
      </c>
      <c r="N1776" t="s">
        <v>7</v>
      </c>
      <c r="Q1776">
        <v>0</v>
      </c>
      <c r="S1776">
        <v>-1</v>
      </c>
      <c r="T1776" t="s">
        <v>5</v>
      </c>
      <c r="U1776">
        <v>-1</v>
      </c>
      <c r="V1776">
        <v>-1</v>
      </c>
      <c r="W1776">
        <v>6.3387000000000002</v>
      </c>
      <c r="Z1776">
        <v>-1</v>
      </c>
      <c r="AA1776" t="s">
        <v>11</v>
      </c>
      <c r="AC1776" t="s">
        <v>38</v>
      </c>
      <c r="AD1776" t="s">
        <v>52</v>
      </c>
      <c r="AE1776" s="1">
        <v>41845.960104166668</v>
      </c>
    </row>
    <row r="1777" spans="1:31" x14ac:dyDescent="0.15">
      <c r="A1777">
        <v>1776</v>
      </c>
      <c r="B1777">
        <v>175</v>
      </c>
      <c r="C1777">
        <v>3226</v>
      </c>
      <c r="D1777" t="s">
        <v>6329</v>
      </c>
      <c r="E1777" t="s">
        <v>6330</v>
      </c>
      <c r="F1777" t="s">
        <v>40</v>
      </c>
      <c r="I1777" t="s">
        <v>5</v>
      </c>
      <c r="K1777" t="s">
        <v>5</v>
      </c>
      <c r="N1777" t="s">
        <v>7</v>
      </c>
      <c r="Q1777">
        <v>0</v>
      </c>
      <c r="S1777">
        <v>-1</v>
      </c>
      <c r="T1777" t="s">
        <v>5</v>
      </c>
      <c r="U1777">
        <v>-1</v>
      </c>
      <c r="V1777">
        <v>-1</v>
      </c>
      <c r="W1777">
        <v>6.3387000000000002</v>
      </c>
      <c r="Z1777">
        <v>-1</v>
      </c>
      <c r="AA1777" t="s">
        <v>11</v>
      </c>
      <c r="AC1777" t="s">
        <v>38</v>
      </c>
      <c r="AD1777" t="s">
        <v>52</v>
      </c>
      <c r="AE1777" s="1">
        <v>41845.960115740738</v>
      </c>
    </row>
    <row r="1778" spans="1:31" x14ac:dyDescent="0.15">
      <c r="A1778">
        <v>1777</v>
      </c>
      <c r="B1778">
        <v>175</v>
      </c>
      <c r="C1778">
        <v>3226</v>
      </c>
      <c r="D1778" t="s">
        <v>6329</v>
      </c>
      <c r="E1778" t="s">
        <v>6330</v>
      </c>
      <c r="F1778" t="s">
        <v>49</v>
      </c>
      <c r="I1778" t="s">
        <v>5</v>
      </c>
      <c r="K1778" t="s">
        <v>5</v>
      </c>
      <c r="N1778" t="s">
        <v>7</v>
      </c>
      <c r="Q1778">
        <v>0</v>
      </c>
      <c r="T1778" t="s">
        <v>5</v>
      </c>
      <c r="U1778">
        <v>-1</v>
      </c>
      <c r="V1778">
        <v>-1</v>
      </c>
      <c r="W1778">
        <v>6.3387000000000002</v>
      </c>
      <c r="Z1778">
        <v>-1</v>
      </c>
      <c r="AA1778" t="s">
        <v>11</v>
      </c>
      <c r="AC1778" t="s">
        <v>38</v>
      </c>
      <c r="AD1778" t="s">
        <v>50</v>
      </c>
      <c r="AE1778" s="1">
        <v>41845.960127314815</v>
      </c>
    </row>
    <row r="1779" spans="1:31" x14ac:dyDescent="0.15">
      <c r="A1779">
        <v>1778</v>
      </c>
      <c r="B1779">
        <v>175</v>
      </c>
      <c r="C1779">
        <v>3226</v>
      </c>
      <c r="D1779" t="s">
        <v>6329</v>
      </c>
      <c r="E1779" t="s">
        <v>6330</v>
      </c>
      <c r="F1779" t="s">
        <v>51</v>
      </c>
      <c r="I1779" t="s">
        <v>5</v>
      </c>
      <c r="K1779" t="s">
        <v>5</v>
      </c>
      <c r="N1779" t="s">
        <v>7</v>
      </c>
      <c r="Q1779">
        <v>0</v>
      </c>
      <c r="S1779">
        <v>-1</v>
      </c>
      <c r="T1779" t="s">
        <v>5</v>
      </c>
      <c r="U1779">
        <v>-1</v>
      </c>
      <c r="V1779">
        <v>-1</v>
      </c>
      <c r="W1779">
        <v>6.3387000000000002</v>
      </c>
      <c r="Z1779">
        <v>-1</v>
      </c>
      <c r="AA1779" t="s">
        <v>11</v>
      </c>
      <c r="AC1779" t="s">
        <v>38</v>
      </c>
      <c r="AD1779" t="s">
        <v>52</v>
      </c>
      <c r="AE1779" s="1">
        <v>41845.960138888891</v>
      </c>
    </row>
    <row r="1780" spans="1:31" x14ac:dyDescent="0.15">
      <c r="A1780">
        <v>1779</v>
      </c>
      <c r="B1780">
        <v>175</v>
      </c>
      <c r="C1780">
        <v>3226</v>
      </c>
      <c r="D1780" t="s">
        <v>6329</v>
      </c>
      <c r="E1780" t="s">
        <v>6330</v>
      </c>
      <c r="F1780" t="s">
        <v>53</v>
      </c>
      <c r="I1780" t="s">
        <v>5</v>
      </c>
      <c r="K1780" t="s">
        <v>5</v>
      </c>
      <c r="N1780" t="s">
        <v>7</v>
      </c>
      <c r="Q1780">
        <v>0</v>
      </c>
      <c r="S1780">
        <v>-1</v>
      </c>
      <c r="T1780" t="s">
        <v>5</v>
      </c>
      <c r="U1780">
        <v>-1</v>
      </c>
      <c r="V1780">
        <v>-1</v>
      </c>
      <c r="W1780">
        <v>6.3387000000000002</v>
      </c>
      <c r="Z1780">
        <v>-1</v>
      </c>
      <c r="AA1780" t="s">
        <v>11</v>
      </c>
      <c r="AC1780" t="s">
        <v>38</v>
      </c>
      <c r="AD1780" t="s">
        <v>52</v>
      </c>
      <c r="AE1780" s="1">
        <v>41845.960162037038</v>
      </c>
    </row>
    <row r="1781" spans="1:31" x14ac:dyDescent="0.15">
      <c r="A1781">
        <v>1780</v>
      </c>
      <c r="B1781">
        <v>175</v>
      </c>
      <c r="C1781">
        <v>3226</v>
      </c>
      <c r="D1781" t="s">
        <v>6329</v>
      </c>
      <c r="E1781" t="s">
        <v>6330</v>
      </c>
      <c r="F1781" t="s">
        <v>54</v>
      </c>
      <c r="I1781" t="s">
        <v>5</v>
      </c>
      <c r="K1781" t="s">
        <v>5</v>
      </c>
      <c r="N1781" t="s">
        <v>7</v>
      </c>
      <c r="Q1781">
        <v>0</v>
      </c>
      <c r="S1781">
        <v>-1</v>
      </c>
      <c r="T1781" t="s">
        <v>5</v>
      </c>
      <c r="U1781">
        <v>-1</v>
      </c>
      <c r="V1781">
        <v>-1</v>
      </c>
      <c r="W1781">
        <v>6.3387000000000002</v>
      </c>
      <c r="Z1781">
        <v>-1</v>
      </c>
      <c r="AA1781" t="s">
        <v>11</v>
      </c>
      <c r="AC1781" t="s">
        <v>38</v>
      </c>
      <c r="AD1781" t="s">
        <v>52</v>
      </c>
      <c r="AE1781" s="1">
        <v>41845.960173611114</v>
      </c>
    </row>
    <row r="1782" spans="1:31" x14ac:dyDescent="0.15">
      <c r="A1782">
        <v>1781</v>
      </c>
      <c r="B1782">
        <v>175</v>
      </c>
      <c r="C1782">
        <v>6345</v>
      </c>
      <c r="D1782" t="s">
        <v>6353</v>
      </c>
      <c r="E1782" t="s">
        <v>6354</v>
      </c>
      <c r="F1782" t="s">
        <v>2</v>
      </c>
      <c r="I1782" t="s">
        <v>5</v>
      </c>
      <c r="K1782" t="s">
        <v>5</v>
      </c>
      <c r="N1782" t="s">
        <v>7</v>
      </c>
      <c r="Q1782">
        <v>0</v>
      </c>
      <c r="S1782">
        <v>-1</v>
      </c>
      <c r="T1782" t="s">
        <v>5</v>
      </c>
      <c r="U1782">
        <v>-1</v>
      </c>
      <c r="V1782">
        <v>-1</v>
      </c>
      <c r="W1782">
        <v>6.3387000000000002</v>
      </c>
      <c r="Z1782">
        <v>-1</v>
      </c>
      <c r="AA1782" t="s">
        <v>11</v>
      </c>
      <c r="AC1782" t="s">
        <v>38</v>
      </c>
      <c r="AD1782" t="s">
        <v>52</v>
      </c>
      <c r="AE1782" s="1">
        <v>41845.960231481484</v>
      </c>
    </row>
    <row r="1783" spans="1:31" x14ac:dyDescent="0.15">
      <c r="A1783">
        <v>1782</v>
      </c>
      <c r="B1783">
        <v>175</v>
      </c>
      <c r="C1783">
        <v>6345</v>
      </c>
      <c r="D1783" t="s">
        <v>6353</v>
      </c>
      <c r="E1783" t="s">
        <v>6354</v>
      </c>
      <c r="F1783" t="s">
        <v>14</v>
      </c>
      <c r="G1783" t="s">
        <v>6355</v>
      </c>
      <c r="H1783" t="s">
        <v>6356</v>
      </c>
      <c r="I1783" t="s">
        <v>5</v>
      </c>
      <c r="K1783" t="s">
        <v>17</v>
      </c>
      <c r="N1783" t="s">
        <v>7</v>
      </c>
      <c r="O1783" t="s">
        <v>6357</v>
      </c>
      <c r="P1783" t="s">
        <v>6358</v>
      </c>
      <c r="Q1783">
        <v>9</v>
      </c>
      <c r="R1783" t="s">
        <v>6359</v>
      </c>
      <c r="S1783">
        <v>50</v>
      </c>
      <c r="T1783" t="s">
        <v>6360</v>
      </c>
      <c r="U1783">
        <v>-1</v>
      </c>
      <c r="V1783">
        <v>-1</v>
      </c>
      <c r="W1783">
        <v>6.3387000000000002</v>
      </c>
      <c r="X1783" t="s">
        <v>6361</v>
      </c>
      <c r="Y1783" t="s">
        <v>6362</v>
      </c>
      <c r="Z1783">
        <v>45580</v>
      </c>
      <c r="AA1783" t="s">
        <v>11</v>
      </c>
      <c r="AC1783" t="s">
        <v>6363</v>
      </c>
      <c r="AD1783" t="s">
        <v>6364</v>
      </c>
      <c r="AE1783" s="1">
        <v>41845.96025462963</v>
      </c>
    </row>
    <row r="1784" spans="1:31" x14ac:dyDescent="0.15">
      <c r="A1784">
        <v>1783</v>
      </c>
      <c r="B1784">
        <v>175</v>
      </c>
      <c r="C1784">
        <v>6345</v>
      </c>
      <c r="D1784" t="s">
        <v>6353</v>
      </c>
      <c r="E1784" t="s">
        <v>6354</v>
      </c>
      <c r="F1784" t="s">
        <v>24</v>
      </c>
      <c r="G1784" t="s">
        <v>6355</v>
      </c>
      <c r="H1784" t="s">
        <v>6356</v>
      </c>
      <c r="I1784" t="s">
        <v>5</v>
      </c>
      <c r="K1784" t="s">
        <v>17</v>
      </c>
      <c r="N1784" t="s">
        <v>7</v>
      </c>
      <c r="O1784" t="s">
        <v>6357</v>
      </c>
      <c r="P1784" t="s">
        <v>6358</v>
      </c>
      <c r="Q1784">
        <v>13</v>
      </c>
      <c r="R1784" t="s">
        <v>6365</v>
      </c>
      <c r="S1784">
        <v>50</v>
      </c>
      <c r="T1784" t="s">
        <v>6360</v>
      </c>
      <c r="U1784">
        <v>-1</v>
      </c>
      <c r="V1784">
        <v>-1</v>
      </c>
      <c r="W1784">
        <v>6.3387000000000002</v>
      </c>
      <c r="X1784" t="s">
        <v>6361</v>
      </c>
      <c r="Y1784" t="s">
        <v>6362</v>
      </c>
      <c r="Z1784">
        <v>45580</v>
      </c>
      <c r="AA1784" t="s">
        <v>11</v>
      </c>
      <c r="AC1784" t="s">
        <v>6366</v>
      </c>
      <c r="AD1784" t="s">
        <v>6367</v>
      </c>
      <c r="AE1784" s="1">
        <v>41845.960277777776</v>
      </c>
    </row>
    <row r="1785" spans="1:31" x14ac:dyDescent="0.15">
      <c r="A1785">
        <v>1784</v>
      </c>
      <c r="B1785">
        <v>175</v>
      </c>
      <c r="C1785">
        <v>6345</v>
      </c>
      <c r="D1785" t="s">
        <v>6353</v>
      </c>
      <c r="E1785" t="s">
        <v>6354</v>
      </c>
      <c r="F1785" t="s">
        <v>27</v>
      </c>
      <c r="I1785" t="s">
        <v>5</v>
      </c>
      <c r="K1785" t="s">
        <v>5</v>
      </c>
      <c r="M1785" t="s">
        <v>5</v>
      </c>
      <c r="N1785" t="s">
        <v>7</v>
      </c>
      <c r="Q1785">
        <v>0</v>
      </c>
      <c r="S1785">
        <v>-1</v>
      </c>
      <c r="T1785" t="s">
        <v>5</v>
      </c>
      <c r="U1785">
        <v>-1</v>
      </c>
      <c r="V1785">
        <v>-1</v>
      </c>
      <c r="W1785">
        <v>6.3387000000000002</v>
      </c>
      <c r="Z1785">
        <v>-1</v>
      </c>
      <c r="AA1785" t="s">
        <v>11</v>
      </c>
      <c r="AC1785" t="s">
        <v>38</v>
      </c>
      <c r="AD1785" t="s">
        <v>531</v>
      </c>
      <c r="AE1785" s="1">
        <v>41845.960289351853</v>
      </c>
    </row>
    <row r="1786" spans="1:31" x14ac:dyDescent="0.15">
      <c r="A1786">
        <v>1785</v>
      </c>
      <c r="B1786">
        <v>175</v>
      </c>
      <c r="C1786">
        <v>6345</v>
      </c>
      <c r="D1786" t="s">
        <v>6353</v>
      </c>
      <c r="E1786" t="s">
        <v>6354</v>
      </c>
      <c r="F1786" t="s">
        <v>36</v>
      </c>
      <c r="I1786" t="s">
        <v>5</v>
      </c>
      <c r="K1786" t="s">
        <v>5</v>
      </c>
      <c r="N1786" t="s">
        <v>7</v>
      </c>
      <c r="Q1786">
        <v>0</v>
      </c>
      <c r="S1786">
        <v>-1</v>
      </c>
      <c r="T1786" t="s">
        <v>5</v>
      </c>
      <c r="U1786">
        <v>-1</v>
      </c>
      <c r="V1786">
        <v>-1</v>
      </c>
      <c r="W1786">
        <v>6.3387000000000002</v>
      </c>
      <c r="Z1786">
        <v>-1</v>
      </c>
      <c r="AA1786" t="s">
        <v>11</v>
      </c>
      <c r="AC1786" t="s">
        <v>38</v>
      </c>
      <c r="AD1786" t="s">
        <v>52</v>
      </c>
      <c r="AE1786" s="1">
        <v>41845.960300925923</v>
      </c>
    </row>
    <row r="1787" spans="1:31" x14ac:dyDescent="0.15">
      <c r="A1787">
        <v>1786</v>
      </c>
      <c r="B1787">
        <v>175</v>
      </c>
      <c r="C1787">
        <v>6345</v>
      </c>
      <c r="D1787" t="s">
        <v>6353</v>
      </c>
      <c r="E1787" t="s">
        <v>6354</v>
      </c>
      <c r="F1787" t="s">
        <v>40</v>
      </c>
      <c r="I1787" t="s">
        <v>5</v>
      </c>
      <c r="K1787" t="s">
        <v>5</v>
      </c>
      <c r="N1787" t="s">
        <v>7</v>
      </c>
      <c r="Q1787">
        <v>0</v>
      </c>
      <c r="S1787">
        <v>-1</v>
      </c>
      <c r="T1787" t="s">
        <v>5</v>
      </c>
      <c r="U1787">
        <v>-1</v>
      </c>
      <c r="V1787">
        <v>-1</v>
      </c>
      <c r="W1787">
        <v>6.3387000000000002</v>
      </c>
      <c r="Z1787">
        <v>-1</v>
      </c>
      <c r="AA1787" t="s">
        <v>11</v>
      </c>
      <c r="AC1787" t="s">
        <v>38</v>
      </c>
      <c r="AD1787" t="s">
        <v>52</v>
      </c>
      <c r="AE1787" s="1">
        <v>41845.960312499999</v>
      </c>
    </row>
    <row r="1788" spans="1:31" x14ac:dyDescent="0.15">
      <c r="A1788">
        <v>1787</v>
      </c>
      <c r="B1788">
        <v>175</v>
      </c>
      <c r="C1788">
        <v>6345</v>
      </c>
      <c r="D1788" t="s">
        <v>6353</v>
      </c>
      <c r="E1788" t="s">
        <v>6354</v>
      </c>
      <c r="F1788" t="s">
        <v>49</v>
      </c>
      <c r="G1788" t="s">
        <v>6355</v>
      </c>
      <c r="H1788" t="s">
        <v>6356</v>
      </c>
      <c r="I1788" t="s">
        <v>5</v>
      </c>
      <c r="K1788" t="s">
        <v>5</v>
      </c>
      <c r="N1788" t="s">
        <v>7</v>
      </c>
      <c r="O1788" t="s">
        <v>6357</v>
      </c>
      <c r="P1788" t="s">
        <v>6358</v>
      </c>
      <c r="Q1788">
        <v>1</v>
      </c>
      <c r="T1788" t="s">
        <v>5</v>
      </c>
      <c r="U1788">
        <v>-1</v>
      </c>
      <c r="V1788">
        <v>-1</v>
      </c>
      <c r="W1788">
        <v>6.3387000000000002</v>
      </c>
      <c r="X1788" t="s">
        <v>6361</v>
      </c>
      <c r="Y1788" t="s">
        <v>6362</v>
      </c>
      <c r="Z1788">
        <v>45580</v>
      </c>
      <c r="AA1788" t="s">
        <v>11</v>
      </c>
      <c r="AC1788" t="s">
        <v>6368</v>
      </c>
      <c r="AD1788" t="s">
        <v>6369</v>
      </c>
      <c r="AE1788" s="1">
        <v>41845.960335648146</v>
      </c>
    </row>
    <row r="1789" spans="1:31" x14ac:dyDescent="0.15">
      <c r="A1789">
        <v>1788</v>
      </c>
      <c r="B1789">
        <v>175</v>
      </c>
      <c r="C1789">
        <v>6345</v>
      </c>
      <c r="D1789" t="s">
        <v>6353</v>
      </c>
      <c r="E1789" t="s">
        <v>6354</v>
      </c>
      <c r="F1789" t="s">
        <v>51</v>
      </c>
      <c r="I1789" t="s">
        <v>5</v>
      </c>
      <c r="K1789" t="s">
        <v>5</v>
      </c>
      <c r="N1789" t="s">
        <v>7</v>
      </c>
      <c r="Q1789">
        <v>0</v>
      </c>
      <c r="S1789">
        <v>-1</v>
      </c>
      <c r="T1789" t="s">
        <v>5</v>
      </c>
      <c r="U1789">
        <v>-1</v>
      </c>
      <c r="V1789">
        <v>-1</v>
      </c>
      <c r="W1789">
        <v>6.3387000000000002</v>
      </c>
      <c r="Z1789">
        <v>-1</v>
      </c>
      <c r="AA1789" t="s">
        <v>11</v>
      </c>
      <c r="AC1789" t="s">
        <v>38</v>
      </c>
      <c r="AD1789" t="s">
        <v>52</v>
      </c>
      <c r="AE1789" s="1">
        <v>41845.960347222222</v>
      </c>
    </row>
    <row r="1790" spans="1:31" x14ac:dyDescent="0.15">
      <c r="A1790">
        <v>1789</v>
      </c>
      <c r="B1790">
        <v>175</v>
      </c>
      <c r="C1790">
        <v>6345</v>
      </c>
      <c r="D1790" t="s">
        <v>6353</v>
      </c>
      <c r="E1790" t="s">
        <v>6354</v>
      </c>
      <c r="F1790" t="s">
        <v>53</v>
      </c>
      <c r="I1790" t="s">
        <v>5</v>
      </c>
      <c r="K1790" t="s">
        <v>5</v>
      </c>
      <c r="N1790" t="s">
        <v>7</v>
      </c>
      <c r="Q1790">
        <v>0</v>
      </c>
      <c r="S1790">
        <v>-1</v>
      </c>
      <c r="T1790" t="s">
        <v>5</v>
      </c>
      <c r="U1790">
        <v>-1</v>
      </c>
      <c r="V1790">
        <v>-1</v>
      </c>
      <c r="W1790">
        <v>6.3387000000000002</v>
      </c>
      <c r="Z1790">
        <v>-1</v>
      </c>
      <c r="AA1790" t="s">
        <v>11</v>
      </c>
      <c r="AC1790" t="s">
        <v>38</v>
      </c>
      <c r="AD1790" t="s">
        <v>52</v>
      </c>
      <c r="AE1790" s="1">
        <v>41845.960358796299</v>
      </c>
    </row>
    <row r="1791" spans="1:31" x14ac:dyDescent="0.15">
      <c r="A1791">
        <v>1790</v>
      </c>
      <c r="B1791">
        <v>175</v>
      </c>
      <c r="C1791">
        <v>6345</v>
      </c>
      <c r="D1791" t="s">
        <v>6353</v>
      </c>
      <c r="E1791" t="s">
        <v>6354</v>
      </c>
      <c r="F1791" t="s">
        <v>54</v>
      </c>
      <c r="I1791" t="s">
        <v>5</v>
      </c>
      <c r="K1791" t="s">
        <v>5</v>
      </c>
      <c r="N1791" t="s">
        <v>7</v>
      </c>
      <c r="Q1791">
        <v>0</v>
      </c>
      <c r="S1791">
        <v>-1</v>
      </c>
      <c r="T1791" t="s">
        <v>5</v>
      </c>
      <c r="U1791">
        <v>-1</v>
      </c>
      <c r="V1791">
        <v>-1</v>
      </c>
      <c r="W1791">
        <v>6.3387000000000002</v>
      </c>
      <c r="Z1791">
        <v>-1</v>
      </c>
      <c r="AA1791" t="s">
        <v>11</v>
      </c>
      <c r="AC1791" t="s">
        <v>38</v>
      </c>
      <c r="AD1791" t="s">
        <v>52</v>
      </c>
      <c r="AE1791" s="1">
        <v>41845.960370370369</v>
      </c>
    </row>
    <row r="1792" spans="1:31" x14ac:dyDescent="0.15">
      <c r="A1792">
        <v>1791</v>
      </c>
      <c r="B1792">
        <v>175</v>
      </c>
      <c r="C1792">
        <v>5142</v>
      </c>
      <c r="D1792" t="s">
        <v>6370</v>
      </c>
      <c r="E1792" t="s">
        <v>6371</v>
      </c>
      <c r="F1792" t="s">
        <v>2</v>
      </c>
      <c r="G1792" t="s">
        <v>6372</v>
      </c>
      <c r="H1792" t="s">
        <v>322</v>
      </c>
      <c r="I1792" t="s">
        <v>5</v>
      </c>
      <c r="K1792" t="s">
        <v>6</v>
      </c>
      <c r="L1792" t="s">
        <v>6373</v>
      </c>
      <c r="N1792" t="s">
        <v>7</v>
      </c>
      <c r="O1792" t="s">
        <v>6374</v>
      </c>
      <c r="P1792" t="s">
        <v>6375</v>
      </c>
      <c r="Q1792">
        <v>73</v>
      </c>
      <c r="R1792" t="s">
        <v>5695</v>
      </c>
      <c r="S1792">
        <v>-1</v>
      </c>
      <c r="T1792" t="s">
        <v>6376</v>
      </c>
      <c r="U1792">
        <v>-1</v>
      </c>
      <c r="V1792">
        <v>-1</v>
      </c>
      <c r="W1792">
        <v>6.3387000000000002</v>
      </c>
      <c r="X1792" t="s">
        <v>6377</v>
      </c>
      <c r="Y1792" t="s">
        <v>6378</v>
      </c>
      <c r="Z1792">
        <v>43840</v>
      </c>
      <c r="AA1792" t="s">
        <v>11</v>
      </c>
      <c r="AC1792" t="s">
        <v>6379</v>
      </c>
      <c r="AD1792" t="s">
        <v>6380</v>
      </c>
      <c r="AE1792" s="1">
        <v>41845.960532407407</v>
      </c>
    </row>
    <row r="1793" spans="1:31" x14ac:dyDescent="0.15">
      <c r="A1793">
        <v>1792</v>
      </c>
      <c r="B1793">
        <v>175</v>
      </c>
      <c r="C1793">
        <v>5142</v>
      </c>
      <c r="D1793" t="s">
        <v>6370</v>
      </c>
      <c r="E1793" t="s">
        <v>6371</v>
      </c>
      <c r="F1793" t="s">
        <v>14</v>
      </c>
      <c r="G1793" t="s">
        <v>6372</v>
      </c>
      <c r="H1793" t="s">
        <v>6381</v>
      </c>
      <c r="I1793" t="s">
        <v>5</v>
      </c>
      <c r="K1793" t="s">
        <v>17</v>
      </c>
      <c r="L1793" t="s">
        <v>6382</v>
      </c>
      <c r="N1793" t="s">
        <v>7</v>
      </c>
      <c r="O1793" t="s">
        <v>6374</v>
      </c>
      <c r="P1793" t="s">
        <v>6375</v>
      </c>
      <c r="Q1793">
        <v>43</v>
      </c>
      <c r="R1793" t="s">
        <v>6383</v>
      </c>
      <c r="S1793">
        <v>-1</v>
      </c>
      <c r="T1793" t="s">
        <v>6384</v>
      </c>
      <c r="U1793">
        <v>-1</v>
      </c>
      <c r="V1793">
        <v>-1</v>
      </c>
      <c r="W1793">
        <v>6.3387000000000002</v>
      </c>
      <c r="X1793" t="s">
        <v>6377</v>
      </c>
      <c r="Y1793" t="s">
        <v>6378</v>
      </c>
      <c r="Z1793">
        <v>17280</v>
      </c>
      <c r="AA1793" t="s">
        <v>11</v>
      </c>
      <c r="AC1793" t="s">
        <v>6385</v>
      </c>
      <c r="AD1793" t="s">
        <v>6386</v>
      </c>
      <c r="AE1793" s="1">
        <v>41845.960578703707</v>
      </c>
    </row>
    <row r="1794" spans="1:31" x14ac:dyDescent="0.15">
      <c r="A1794">
        <v>1793</v>
      </c>
      <c r="B1794">
        <v>175</v>
      </c>
      <c r="C1794">
        <v>5142</v>
      </c>
      <c r="D1794" t="s">
        <v>6370</v>
      </c>
      <c r="E1794" t="s">
        <v>6371</v>
      </c>
      <c r="F1794" t="s">
        <v>24</v>
      </c>
      <c r="G1794" t="s">
        <v>6372</v>
      </c>
      <c r="H1794" t="s">
        <v>6381</v>
      </c>
      <c r="I1794" t="s">
        <v>5</v>
      </c>
      <c r="K1794" t="s">
        <v>17</v>
      </c>
      <c r="L1794" t="s">
        <v>6382</v>
      </c>
      <c r="N1794" t="s">
        <v>7</v>
      </c>
      <c r="O1794" t="s">
        <v>6374</v>
      </c>
      <c r="P1794" t="s">
        <v>6375</v>
      </c>
      <c r="Q1794">
        <v>4</v>
      </c>
      <c r="R1794" t="s">
        <v>6387</v>
      </c>
      <c r="S1794">
        <v>-1</v>
      </c>
      <c r="T1794" t="s">
        <v>6384</v>
      </c>
      <c r="U1794">
        <v>-1</v>
      </c>
      <c r="V1794">
        <v>-1</v>
      </c>
      <c r="W1794">
        <v>6.3387000000000002</v>
      </c>
      <c r="X1794" t="s">
        <v>6377</v>
      </c>
      <c r="Y1794" t="s">
        <v>6378</v>
      </c>
      <c r="Z1794">
        <v>17280</v>
      </c>
      <c r="AA1794" t="s">
        <v>11</v>
      </c>
      <c r="AC1794" t="s">
        <v>6388</v>
      </c>
      <c r="AD1794" t="s">
        <v>6389</v>
      </c>
      <c r="AE1794" s="1">
        <v>41845.960601851853</v>
      </c>
    </row>
    <row r="1795" spans="1:31" x14ac:dyDescent="0.15">
      <c r="A1795">
        <v>1794</v>
      </c>
      <c r="B1795">
        <v>175</v>
      </c>
      <c r="C1795">
        <v>5142</v>
      </c>
      <c r="D1795" t="s">
        <v>6370</v>
      </c>
      <c r="E1795" t="s">
        <v>6371</v>
      </c>
      <c r="F1795" t="s">
        <v>27</v>
      </c>
      <c r="I1795" t="s">
        <v>5</v>
      </c>
      <c r="K1795" t="s">
        <v>5</v>
      </c>
      <c r="M1795" t="s">
        <v>5</v>
      </c>
      <c r="N1795" t="s">
        <v>7</v>
      </c>
      <c r="Q1795">
        <v>0</v>
      </c>
      <c r="S1795">
        <v>-1</v>
      </c>
      <c r="T1795" t="s">
        <v>5</v>
      </c>
      <c r="U1795">
        <v>-1</v>
      </c>
      <c r="V1795">
        <v>-1</v>
      </c>
      <c r="W1795">
        <v>6.3387000000000002</v>
      </c>
      <c r="Z1795">
        <v>-1</v>
      </c>
      <c r="AA1795" t="s">
        <v>11</v>
      </c>
      <c r="AB1795" t="s">
        <v>6390</v>
      </c>
      <c r="AC1795" t="s">
        <v>38</v>
      </c>
      <c r="AD1795" t="s">
        <v>6391</v>
      </c>
      <c r="AE1795" s="1">
        <v>41845.960613425923</v>
      </c>
    </row>
    <row r="1796" spans="1:31" x14ac:dyDescent="0.15">
      <c r="A1796">
        <v>1795</v>
      </c>
      <c r="B1796">
        <v>175</v>
      </c>
      <c r="C1796">
        <v>5142</v>
      </c>
      <c r="D1796" t="s">
        <v>6370</v>
      </c>
      <c r="E1796" t="s">
        <v>6371</v>
      </c>
      <c r="F1796" t="s">
        <v>36</v>
      </c>
      <c r="I1796" t="s">
        <v>5</v>
      </c>
      <c r="K1796" t="s">
        <v>5</v>
      </c>
      <c r="N1796" t="s">
        <v>7</v>
      </c>
      <c r="Q1796">
        <v>0</v>
      </c>
      <c r="S1796">
        <v>-1</v>
      </c>
      <c r="T1796" t="s">
        <v>5</v>
      </c>
      <c r="U1796">
        <v>-1</v>
      </c>
      <c r="V1796">
        <v>-1</v>
      </c>
      <c r="W1796">
        <v>6.3387000000000002</v>
      </c>
      <c r="Z1796">
        <v>-1</v>
      </c>
      <c r="AA1796" t="s">
        <v>11</v>
      </c>
      <c r="AC1796" t="s">
        <v>38</v>
      </c>
      <c r="AD1796" t="s">
        <v>52</v>
      </c>
      <c r="AE1796" s="1">
        <v>41845.960625</v>
      </c>
    </row>
    <row r="1797" spans="1:31" x14ac:dyDescent="0.15">
      <c r="A1797">
        <v>1796</v>
      </c>
      <c r="B1797">
        <v>175</v>
      </c>
      <c r="C1797">
        <v>5142</v>
      </c>
      <c r="D1797" t="s">
        <v>6370</v>
      </c>
      <c r="E1797" t="s">
        <v>6371</v>
      </c>
      <c r="F1797" t="s">
        <v>40</v>
      </c>
      <c r="I1797" t="s">
        <v>5</v>
      </c>
      <c r="K1797" t="s">
        <v>5</v>
      </c>
      <c r="N1797" t="s">
        <v>7</v>
      </c>
      <c r="Q1797">
        <v>0</v>
      </c>
      <c r="S1797">
        <v>-1</v>
      </c>
      <c r="T1797" t="s">
        <v>5</v>
      </c>
      <c r="U1797">
        <v>-1</v>
      </c>
      <c r="V1797">
        <v>-1</v>
      </c>
      <c r="W1797">
        <v>6.3387000000000002</v>
      </c>
      <c r="Z1797">
        <v>-1</v>
      </c>
      <c r="AA1797" t="s">
        <v>11</v>
      </c>
      <c r="AC1797" t="s">
        <v>38</v>
      </c>
      <c r="AD1797" t="s">
        <v>52</v>
      </c>
      <c r="AE1797" s="1">
        <v>41845.960636574076</v>
      </c>
    </row>
    <row r="1798" spans="1:31" x14ac:dyDescent="0.15">
      <c r="A1798">
        <v>1797</v>
      </c>
      <c r="B1798">
        <v>175</v>
      </c>
      <c r="C1798">
        <v>5142</v>
      </c>
      <c r="D1798" t="s">
        <v>6370</v>
      </c>
      <c r="E1798" t="s">
        <v>6371</v>
      </c>
      <c r="F1798" t="s">
        <v>49</v>
      </c>
      <c r="G1798" t="s">
        <v>6372</v>
      </c>
      <c r="H1798" t="s">
        <v>6381</v>
      </c>
      <c r="I1798" t="s">
        <v>5</v>
      </c>
      <c r="K1798" t="s">
        <v>5</v>
      </c>
      <c r="N1798" t="s">
        <v>7</v>
      </c>
      <c r="O1798" t="s">
        <v>6374</v>
      </c>
      <c r="P1798" t="s">
        <v>6375</v>
      </c>
      <c r="Q1798">
        <v>15</v>
      </c>
      <c r="T1798" t="s">
        <v>5</v>
      </c>
      <c r="U1798">
        <v>-1</v>
      </c>
      <c r="V1798">
        <v>-1</v>
      </c>
      <c r="W1798">
        <v>6.3387000000000002</v>
      </c>
      <c r="X1798" t="s">
        <v>6377</v>
      </c>
      <c r="Y1798" t="s">
        <v>6378</v>
      </c>
      <c r="Z1798">
        <v>17280</v>
      </c>
      <c r="AA1798" t="s">
        <v>11</v>
      </c>
      <c r="AC1798" t="s">
        <v>6392</v>
      </c>
      <c r="AD1798" t="s">
        <v>6393</v>
      </c>
      <c r="AE1798" s="1">
        <v>41845.960694444446</v>
      </c>
    </row>
    <row r="1799" spans="1:31" x14ac:dyDescent="0.15">
      <c r="A1799">
        <v>1798</v>
      </c>
      <c r="B1799">
        <v>175</v>
      </c>
      <c r="C1799">
        <v>5142</v>
      </c>
      <c r="D1799" t="s">
        <v>6370</v>
      </c>
      <c r="E1799" t="s">
        <v>6371</v>
      </c>
      <c r="F1799" t="s">
        <v>51</v>
      </c>
      <c r="I1799" t="s">
        <v>5</v>
      </c>
      <c r="K1799" t="s">
        <v>5</v>
      </c>
      <c r="N1799" t="s">
        <v>7</v>
      </c>
      <c r="Q1799">
        <v>0</v>
      </c>
      <c r="S1799">
        <v>-1</v>
      </c>
      <c r="T1799" t="s">
        <v>5</v>
      </c>
      <c r="U1799">
        <v>-1</v>
      </c>
      <c r="V1799">
        <v>-1</v>
      </c>
      <c r="W1799">
        <v>6.3387000000000002</v>
      </c>
      <c r="Z1799">
        <v>-1</v>
      </c>
      <c r="AA1799" t="s">
        <v>11</v>
      </c>
      <c r="AC1799" t="s">
        <v>38</v>
      </c>
      <c r="AD1799" t="s">
        <v>52</v>
      </c>
      <c r="AE1799" s="1">
        <v>41845.960717592592</v>
      </c>
    </row>
    <row r="1800" spans="1:31" x14ac:dyDescent="0.15">
      <c r="A1800">
        <v>1799</v>
      </c>
      <c r="B1800">
        <v>175</v>
      </c>
      <c r="C1800">
        <v>5142</v>
      </c>
      <c r="D1800" t="s">
        <v>6370</v>
      </c>
      <c r="E1800" t="s">
        <v>6371</v>
      </c>
      <c r="F1800" t="s">
        <v>53</v>
      </c>
      <c r="I1800" t="s">
        <v>5</v>
      </c>
      <c r="K1800" t="s">
        <v>5</v>
      </c>
      <c r="N1800" t="s">
        <v>7</v>
      </c>
      <c r="Q1800">
        <v>0</v>
      </c>
      <c r="S1800">
        <v>-1</v>
      </c>
      <c r="T1800" t="s">
        <v>5</v>
      </c>
      <c r="U1800">
        <v>-1</v>
      </c>
      <c r="V1800">
        <v>-1</v>
      </c>
      <c r="W1800">
        <v>6.3387000000000002</v>
      </c>
      <c r="Z1800">
        <v>-1</v>
      </c>
      <c r="AA1800" t="s">
        <v>11</v>
      </c>
      <c r="AC1800" t="s">
        <v>38</v>
      </c>
      <c r="AD1800" t="s">
        <v>52</v>
      </c>
      <c r="AE1800" s="1">
        <v>41845.960729166669</v>
      </c>
    </row>
    <row r="1801" spans="1:31" x14ac:dyDescent="0.15">
      <c r="A1801">
        <v>1800</v>
      </c>
      <c r="B1801">
        <v>175</v>
      </c>
      <c r="C1801">
        <v>5142</v>
      </c>
      <c r="D1801" t="s">
        <v>6370</v>
      </c>
      <c r="E1801" t="s">
        <v>6371</v>
      </c>
      <c r="F1801" t="s">
        <v>54</v>
      </c>
      <c r="I1801" t="s">
        <v>5</v>
      </c>
      <c r="K1801" t="s">
        <v>5</v>
      </c>
      <c r="N1801" t="s">
        <v>7</v>
      </c>
      <c r="Q1801">
        <v>0</v>
      </c>
      <c r="S1801">
        <v>-1</v>
      </c>
      <c r="T1801" t="s">
        <v>5</v>
      </c>
      <c r="U1801">
        <v>-1</v>
      </c>
      <c r="V1801">
        <v>-1</v>
      </c>
      <c r="W1801">
        <v>6.3387000000000002</v>
      </c>
      <c r="Z1801">
        <v>-1</v>
      </c>
      <c r="AA1801" t="s">
        <v>11</v>
      </c>
      <c r="AC1801" t="s">
        <v>38</v>
      </c>
      <c r="AD1801" t="s">
        <v>52</v>
      </c>
      <c r="AE1801" s="1">
        <v>41845.960752314815</v>
      </c>
    </row>
    <row r="1802" spans="1:31" x14ac:dyDescent="0.15">
      <c r="A1802">
        <v>1801</v>
      </c>
      <c r="B1802">
        <v>175</v>
      </c>
      <c r="C1802">
        <v>4787</v>
      </c>
      <c r="D1802" t="s">
        <v>6394</v>
      </c>
      <c r="E1802" t="s">
        <v>6395</v>
      </c>
      <c r="F1802" t="s">
        <v>2</v>
      </c>
      <c r="G1802" t="s">
        <v>6396</v>
      </c>
      <c r="H1802" t="s">
        <v>6397</v>
      </c>
      <c r="I1802" t="s">
        <v>5</v>
      </c>
      <c r="K1802" t="s">
        <v>5</v>
      </c>
      <c r="N1802" t="s">
        <v>7</v>
      </c>
      <c r="O1802" t="s">
        <v>6398</v>
      </c>
      <c r="P1802" t="s">
        <v>6399</v>
      </c>
      <c r="Q1802">
        <v>4</v>
      </c>
      <c r="R1802" t="s">
        <v>6400</v>
      </c>
      <c r="S1802">
        <v>120</v>
      </c>
      <c r="T1802" t="s">
        <v>5</v>
      </c>
      <c r="U1802">
        <v>-1</v>
      </c>
      <c r="V1802">
        <v>-1</v>
      </c>
      <c r="W1802">
        <v>6.3387000000000002</v>
      </c>
      <c r="X1802" t="s">
        <v>6401</v>
      </c>
      <c r="Y1802" t="s">
        <v>6402</v>
      </c>
      <c r="Z1802">
        <v>13128</v>
      </c>
      <c r="AA1802" t="s">
        <v>11</v>
      </c>
      <c r="AC1802" t="s">
        <v>6403</v>
      </c>
      <c r="AD1802" t="s">
        <v>6404</v>
      </c>
      <c r="AE1802" s="1">
        <v>41845.960821759261</v>
      </c>
    </row>
    <row r="1803" spans="1:31" x14ac:dyDescent="0.15">
      <c r="A1803">
        <v>1802</v>
      </c>
      <c r="B1803">
        <v>175</v>
      </c>
      <c r="C1803">
        <v>4787</v>
      </c>
      <c r="D1803" t="s">
        <v>6394</v>
      </c>
      <c r="E1803" t="s">
        <v>6395</v>
      </c>
      <c r="F1803" t="s">
        <v>14</v>
      </c>
      <c r="G1803" t="s">
        <v>6396</v>
      </c>
      <c r="H1803" t="s">
        <v>6397</v>
      </c>
      <c r="I1803" t="s">
        <v>5</v>
      </c>
      <c r="J1803" t="s">
        <v>456</v>
      </c>
      <c r="K1803" t="s">
        <v>17</v>
      </c>
      <c r="L1803" t="s">
        <v>6405</v>
      </c>
      <c r="N1803" t="s">
        <v>7</v>
      </c>
      <c r="O1803" t="s">
        <v>6398</v>
      </c>
      <c r="P1803" t="s">
        <v>6399</v>
      </c>
      <c r="Q1803">
        <v>26</v>
      </c>
      <c r="R1803" t="s">
        <v>6406</v>
      </c>
      <c r="S1803">
        <v>120</v>
      </c>
      <c r="T1803" t="s">
        <v>5</v>
      </c>
      <c r="U1803">
        <v>-1</v>
      </c>
      <c r="V1803">
        <v>-1</v>
      </c>
      <c r="W1803">
        <v>6.3387000000000002</v>
      </c>
      <c r="X1803" t="s">
        <v>6401</v>
      </c>
      <c r="Y1803" t="s">
        <v>6402</v>
      </c>
      <c r="Z1803">
        <v>11538</v>
      </c>
      <c r="AA1803" t="s">
        <v>11</v>
      </c>
      <c r="AC1803" t="s">
        <v>6407</v>
      </c>
      <c r="AD1803" t="s">
        <v>6408</v>
      </c>
      <c r="AE1803" s="1">
        <v>41845.960844907408</v>
      </c>
    </row>
    <row r="1804" spans="1:31" x14ac:dyDescent="0.15">
      <c r="A1804">
        <v>1803</v>
      </c>
      <c r="B1804">
        <v>175</v>
      </c>
      <c r="C1804">
        <v>4787</v>
      </c>
      <c r="D1804" t="s">
        <v>6394</v>
      </c>
      <c r="E1804" t="s">
        <v>6395</v>
      </c>
      <c r="F1804" t="s">
        <v>24</v>
      </c>
      <c r="G1804" t="s">
        <v>6396</v>
      </c>
      <c r="H1804" t="s">
        <v>6397</v>
      </c>
      <c r="I1804" t="s">
        <v>5</v>
      </c>
      <c r="K1804" t="s">
        <v>5</v>
      </c>
      <c r="N1804" t="s">
        <v>7</v>
      </c>
      <c r="O1804" t="s">
        <v>6398</v>
      </c>
      <c r="P1804" t="s">
        <v>6399</v>
      </c>
      <c r="Q1804">
        <v>18</v>
      </c>
      <c r="S1804">
        <v>-1</v>
      </c>
      <c r="T1804" t="s">
        <v>6409</v>
      </c>
      <c r="U1804">
        <v>-1</v>
      </c>
      <c r="V1804">
        <v>-1</v>
      </c>
      <c r="W1804">
        <v>6.3387000000000002</v>
      </c>
      <c r="X1804" t="s">
        <v>6401</v>
      </c>
      <c r="Y1804" t="s">
        <v>6402</v>
      </c>
      <c r="Z1804">
        <v>-1</v>
      </c>
      <c r="AA1804" t="s">
        <v>11</v>
      </c>
      <c r="AC1804" t="s">
        <v>6410</v>
      </c>
      <c r="AD1804" t="s">
        <v>6411</v>
      </c>
      <c r="AE1804" s="1">
        <v>41845.960868055554</v>
      </c>
    </row>
    <row r="1805" spans="1:31" x14ac:dyDescent="0.15">
      <c r="A1805">
        <v>1804</v>
      </c>
      <c r="B1805">
        <v>175</v>
      </c>
      <c r="C1805">
        <v>4787</v>
      </c>
      <c r="D1805" t="s">
        <v>6394</v>
      </c>
      <c r="E1805" t="s">
        <v>6395</v>
      </c>
      <c r="F1805" t="s">
        <v>27</v>
      </c>
      <c r="I1805" t="s">
        <v>5</v>
      </c>
      <c r="K1805" t="s">
        <v>5</v>
      </c>
      <c r="M1805" t="s">
        <v>5</v>
      </c>
      <c r="N1805" t="s">
        <v>7</v>
      </c>
      <c r="Q1805">
        <v>0</v>
      </c>
      <c r="S1805">
        <v>-1</v>
      </c>
      <c r="T1805" t="s">
        <v>5</v>
      </c>
      <c r="U1805">
        <v>-1</v>
      </c>
      <c r="V1805">
        <v>-1</v>
      </c>
      <c r="W1805">
        <v>6.3387000000000002</v>
      </c>
      <c r="Z1805">
        <v>-1</v>
      </c>
      <c r="AA1805" t="s">
        <v>11</v>
      </c>
      <c r="AC1805" t="s">
        <v>38</v>
      </c>
      <c r="AD1805" t="s">
        <v>531</v>
      </c>
      <c r="AE1805" s="1">
        <v>41845.9608912037</v>
      </c>
    </row>
    <row r="1806" spans="1:31" x14ac:dyDescent="0.15">
      <c r="A1806">
        <v>1805</v>
      </c>
      <c r="B1806">
        <v>175</v>
      </c>
      <c r="C1806">
        <v>4787</v>
      </c>
      <c r="D1806" t="s">
        <v>6394</v>
      </c>
      <c r="E1806" t="s">
        <v>6395</v>
      </c>
      <c r="F1806" t="s">
        <v>36</v>
      </c>
      <c r="I1806" t="s">
        <v>5</v>
      </c>
      <c r="K1806" t="s">
        <v>5</v>
      </c>
      <c r="N1806" t="s">
        <v>7</v>
      </c>
      <c r="Q1806">
        <v>1</v>
      </c>
      <c r="S1806">
        <v>-1</v>
      </c>
      <c r="T1806" t="s">
        <v>5</v>
      </c>
      <c r="U1806">
        <v>-1</v>
      </c>
      <c r="V1806">
        <v>-1</v>
      </c>
      <c r="W1806">
        <v>6.3387000000000002</v>
      </c>
      <c r="X1806" t="s">
        <v>6401</v>
      </c>
      <c r="Z1806">
        <v>-1</v>
      </c>
      <c r="AA1806" t="s">
        <v>11</v>
      </c>
      <c r="AC1806" t="s">
        <v>6412</v>
      </c>
      <c r="AD1806" t="s">
        <v>6413</v>
      </c>
      <c r="AE1806" s="1">
        <v>41845.9609375</v>
      </c>
    </row>
    <row r="1807" spans="1:31" x14ac:dyDescent="0.15">
      <c r="A1807">
        <v>1806</v>
      </c>
      <c r="B1807">
        <v>175</v>
      </c>
      <c r="C1807">
        <v>4787</v>
      </c>
      <c r="D1807" t="s">
        <v>6394</v>
      </c>
      <c r="E1807" t="s">
        <v>6395</v>
      </c>
      <c r="F1807" t="s">
        <v>40</v>
      </c>
      <c r="I1807" t="s">
        <v>5</v>
      </c>
      <c r="K1807" t="s">
        <v>5</v>
      </c>
      <c r="N1807" t="s">
        <v>7</v>
      </c>
      <c r="Q1807">
        <v>0</v>
      </c>
      <c r="S1807">
        <v>-1</v>
      </c>
      <c r="T1807" t="s">
        <v>5</v>
      </c>
      <c r="U1807">
        <v>-1</v>
      </c>
      <c r="V1807">
        <v>-1</v>
      </c>
      <c r="W1807">
        <v>6.3387000000000002</v>
      </c>
      <c r="Z1807">
        <v>-1</v>
      </c>
      <c r="AA1807" t="s">
        <v>11</v>
      </c>
      <c r="AC1807" t="s">
        <v>38</v>
      </c>
      <c r="AD1807" t="s">
        <v>52</v>
      </c>
      <c r="AE1807" s="1">
        <v>41845.960949074077</v>
      </c>
    </row>
    <row r="1808" spans="1:31" x14ac:dyDescent="0.15">
      <c r="A1808">
        <v>1807</v>
      </c>
      <c r="B1808">
        <v>175</v>
      </c>
      <c r="C1808">
        <v>4787</v>
      </c>
      <c r="D1808" t="s">
        <v>6394</v>
      </c>
      <c r="E1808" t="s">
        <v>6395</v>
      </c>
      <c r="F1808" t="s">
        <v>49</v>
      </c>
      <c r="G1808" t="s">
        <v>6396</v>
      </c>
      <c r="H1808" t="s">
        <v>6397</v>
      </c>
      <c r="I1808" t="s">
        <v>5</v>
      </c>
      <c r="K1808" t="s">
        <v>5</v>
      </c>
      <c r="N1808" t="s">
        <v>7</v>
      </c>
      <c r="O1808" t="s">
        <v>6398</v>
      </c>
      <c r="P1808" t="s">
        <v>6399</v>
      </c>
      <c r="Q1808">
        <v>8</v>
      </c>
      <c r="T1808" t="s">
        <v>5</v>
      </c>
      <c r="U1808">
        <v>-1</v>
      </c>
      <c r="V1808">
        <v>-1</v>
      </c>
      <c r="W1808">
        <v>6.3387000000000002</v>
      </c>
      <c r="X1808" t="s">
        <v>6401</v>
      </c>
      <c r="Y1808" t="s">
        <v>6402</v>
      </c>
      <c r="Z1808">
        <v>-1</v>
      </c>
      <c r="AA1808" t="s">
        <v>11</v>
      </c>
      <c r="AC1808" t="s">
        <v>6414</v>
      </c>
      <c r="AD1808" t="s">
        <v>6415</v>
      </c>
      <c r="AE1808" s="1">
        <v>41845.961006944446</v>
      </c>
    </row>
    <row r="1809" spans="1:31" x14ac:dyDescent="0.15">
      <c r="A1809">
        <v>1808</v>
      </c>
      <c r="B1809">
        <v>175</v>
      </c>
      <c r="C1809">
        <v>4787</v>
      </c>
      <c r="D1809" t="s">
        <v>6394</v>
      </c>
      <c r="E1809" t="s">
        <v>6395</v>
      </c>
      <c r="F1809" t="s">
        <v>51</v>
      </c>
      <c r="I1809" t="s">
        <v>5</v>
      </c>
      <c r="K1809" t="s">
        <v>5</v>
      </c>
      <c r="N1809" t="s">
        <v>7</v>
      </c>
      <c r="Q1809">
        <v>0</v>
      </c>
      <c r="S1809">
        <v>-1</v>
      </c>
      <c r="T1809" t="s">
        <v>5</v>
      </c>
      <c r="U1809">
        <v>-1</v>
      </c>
      <c r="V1809">
        <v>-1</v>
      </c>
      <c r="W1809">
        <v>6.3387000000000002</v>
      </c>
      <c r="Z1809">
        <v>-1</v>
      </c>
      <c r="AA1809" t="s">
        <v>11</v>
      </c>
      <c r="AC1809" t="s">
        <v>38</v>
      </c>
      <c r="AD1809" t="s">
        <v>52</v>
      </c>
      <c r="AE1809" s="1">
        <v>41845.961018518516</v>
      </c>
    </row>
    <row r="1810" spans="1:31" x14ac:dyDescent="0.15">
      <c r="A1810">
        <v>1809</v>
      </c>
      <c r="B1810">
        <v>175</v>
      </c>
      <c r="C1810">
        <v>4787</v>
      </c>
      <c r="D1810" t="s">
        <v>6394</v>
      </c>
      <c r="E1810" t="s">
        <v>6395</v>
      </c>
      <c r="F1810" t="s">
        <v>53</v>
      </c>
      <c r="I1810" t="s">
        <v>5</v>
      </c>
      <c r="K1810" t="s">
        <v>5</v>
      </c>
      <c r="N1810" t="s">
        <v>7</v>
      </c>
      <c r="Q1810">
        <v>0</v>
      </c>
      <c r="S1810">
        <v>-1</v>
      </c>
      <c r="T1810" t="s">
        <v>5</v>
      </c>
      <c r="U1810">
        <v>-1</v>
      </c>
      <c r="V1810">
        <v>-1</v>
      </c>
      <c r="W1810">
        <v>6.3387000000000002</v>
      </c>
      <c r="Z1810">
        <v>-1</v>
      </c>
      <c r="AA1810" t="s">
        <v>11</v>
      </c>
      <c r="AC1810" t="s">
        <v>38</v>
      </c>
      <c r="AD1810" t="s">
        <v>52</v>
      </c>
      <c r="AE1810" s="1">
        <v>41845.961030092592</v>
      </c>
    </row>
    <row r="1811" spans="1:31" x14ac:dyDescent="0.15">
      <c r="A1811">
        <v>1810</v>
      </c>
      <c r="B1811">
        <v>175</v>
      </c>
      <c r="C1811">
        <v>4787</v>
      </c>
      <c r="D1811" t="s">
        <v>6394</v>
      </c>
      <c r="E1811" t="s">
        <v>6395</v>
      </c>
      <c r="F1811" t="s">
        <v>54</v>
      </c>
      <c r="I1811" t="s">
        <v>5</v>
      </c>
      <c r="K1811" t="s">
        <v>5</v>
      </c>
      <c r="N1811" t="s">
        <v>7</v>
      </c>
      <c r="Q1811">
        <v>0</v>
      </c>
      <c r="S1811">
        <v>-1</v>
      </c>
      <c r="T1811" t="s">
        <v>5</v>
      </c>
      <c r="U1811">
        <v>-1</v>
      </c>
      <c r="V1811">
        <v>-1</v>
      </c>
      <c r="W1811">
        <v>6.3387000000000002</v>
      </c>
      <c r="Z1811">
        <v>-1</v>
      </c>
      <c r="AA1811" t="s">
        <v>11</v>
      </c>
      <c r="AC1811" t="s">
        <v>38</v>
      </c>
      <c r="AD1811" t="s">
        <v>52</v>
      </c>
      <c r="AE1811" s="1">
        <v>41845.961041666669</v>
      </c>
    </row>
    <row r="1812" spans="1:31" x14ac:dyDescent="0.15">
      <c r="A1812">
        <v>1811</v>
      </c>
      <c r="B1812">
        <v>175</v>
      </c>
      <c r="C1812">
        <v>407</v>
      </c>
      <c r="D1812" t="s">
        <v>6416</v>
      </c>
      <c r="E1812" t="s">
        <v>6417</v>
      </c>
      <c r="F1812" t="s">
        <v>2</v>
      </c>
      <c r="G1812" t="s">
        <v>6418</v>
      </c>
      <c r="H1812" t="s">
        <v>6419</v>
      </c>
      <c r="I1812" t="s">
        <v>5</v>
      </c>
      <c r="K1812" t="s">
        <v>6</v>
      </c>
      <c r="L1812" t="s">
        <v>6420</v>
      </c>
      <c r="N1812" t="s">
        <v>7</v>
      </c>
      <c r="O1812" t="s">
        <v>6421</v>
      </c>
      <c r="P1812" t="s">
        <v>6422</v>
      </c>
      <c r="Q1812">
        <v>49</v>
      </c>
      <c r="R1812" t="s">
        <v>6423</v>
      </c>
      <c r="S1812">
        <v>55</v>
      </c>
      <c r="T1812" t="s">
        <v>449</v>
      </c>
      <c r="U1812">
        <v>-1</v>
      </c>
      <c r="V1812">
        <v>-1</v>
      </c>
      <c r="W1812">
        <v>6.3387000000000002</v>
      </c>
      <c r="X1812" t="s">
        <v>6424</v>
      </c>
      <c r="Y1812" t="s">
        <v>6425</v>
      </c>
      <c r="Z1812">
        <v>11160</v>
      </c>
      <c r="AA1812" t="s">
        <v>11</v>
      </c>
      <c r="AC1812" t="s">
        <v>6426</v>
      </c>
      <c r="AD1812" t="s">
        <v>6427</v>
      </c>
      <c r="AE1812" s="1">
        <v>41845.961134259262</v>
      </c>
    </row>
    <row r="1813" spans="1:31" x14ac:dyDescent="0.15">
      <c r="A1813">
        <v>1812</v>
      </c>
      <c r="B1813">
        <v>175</v>
      </c>
      <c r="C1813">
        <v>407</v>
      </c>
      <c r="D1813" t="s">
        <v>6416</v>
      </c>
      <c r="E1813" t="s">
        <v>6417</v>
      </c>
      <c r="F1813" t="s">
        <v>14</v>
      </c>
      <c r="G1813" t="s">
        <v>6418</v>
      </c>
      <c r="H1813" t="s">
        <v>6419</v>
      </c>
      <c r="I1813" t="s">
        <v>5</v>
      </c>
      <c r="K1813" t="s">
        <v>17</v>
      </c>
      <c r="L1813" t="s">
        <v>5563</v>
      </c>
      <c r="N1813" t="s">
        <v>7</v>
      </c>
      <c r="Q1813">
        <v>39</v>
      </c>
      <c r="S1813">
        <v>55</v>
      </c>
      <c r="T1813" t="s">
        <v>5</v>
      </c>
      <c r="U1813">
        <v>-1</v>
      </c>
      <c r="V1813">
        <v>-1</v>
      </c>
      <c r="W1813">
        <v>6.3387000000000002</v>
      </c>
      <c r="X1813" t="s">
        <v>6424</v>
      </c>
      <c r="Y1813" t="s">
        <v>6428</v>
      </c>
      <c r="Z1813">
        <v>12874</v>
      </c>
      <c r="AA1813" t="s">
        <v>11</v>
      </c>
      <c r="AC1813" t="s">
        <v>6429</v>
      </c>
      <c r="AD1813" t="s">
        <v>6430</v>
      </c>
      <c r="AE1813" s="1">
        <v>41845.961180555554</v>
      </c>
    </row>
    <row r="1814" spans="1:31" x14ac:dyDescent="0.15">
      <c r="A1814">
        <v>1813</v>
      </c>
      <c r="B1814">
        <v>175</v>
      </c>
      <c r="C1814">
        <v>407</v>
      </c>
      <c r="D1814" t="s">
        <v>6416</v>
      </c>
      <c r="E1814" t="s">
        <v>6417</v>
      </c>
      <c r="F1814" t="s">
        <v>24</v>
      </c>
      <c r="G1814" t="s">
        <v>6418</v>
      </c>
      <c r="H1814" t="s">
        <v>6419</v>
      </c>
      <c r="I1814" t="s">
        <v>5</v>
      </c>
      <c r="K1814" t="s">
        <v>17</v>
      </c>
      <c r="L1814" t="s">
        <v>5563</v>
      </c>
      <c r="N1814" t="s">
        <v>7</v>
      </c>
      <c r="Q1814">
        <v>3</v>
      </c>
      <c r="S1814">
        <v>55</v>
      </c>
      <c r="T1814" t="s">
        <v>5</v>
      </c>
      <c r="U1814">
        <v>-1</v>
      </c>
      <c r="V1814">
        <v>-1</v>
      </c>
      <c r="W1814">
        <v>6.3387000000000002</v>
      </c>
      <c r="X1814" t="s">
        <v>6424</v>
      </c>
      <c r="Y1814" t="s">
        <v>6428</v>
      </c>
      <c r="Z1814">
        <v>12874</v>
      </c>
      <c r="AA1814" t="s">
        <v>11</v>
      </c>
      <c r="AC1814" t="s">
        <v>6431</v>
      </c>
      <c r="AD1814" t="s">
        <v>6432</v>
      </c>
      <c r="AE1814" s="1">
        <v>41845.9612037037</v>
      </c>
    </row>
    <row r="1815" spans="1:31" x14ac:dyDescent="0.15">
      <c r="A1815">
        <v>1814</v>
      </c>
      <c r="B1815">
        <v>175</v>
      </c>
      <c r="C1815">
        <v>407</v>
      </c>
      <c r="D1815" t="s">
        <v>6416</v>
      </c>
      <c r="E1815" t="s">
        <v>6417</v>
      </c>
      <c r="F1815" t="s">
        <v>27</v>
      </c>
      <c r="G1815" t="s">
        <v>6433</v>
      </c>
      <c r="I1815" t="s">
        <v>5</v>
      </c>
      <c r="K1815" t="s">
        <v>17</v>
      </c>
      <c r="L1815" t="s">
        <v>5563</v>
      </c>
      <c r="M1815" t="s">
        <v>5</v>
      </c>
      <c r="N1815" t="s">
        <v>7</v>
      </c>
      <c r="P1815" t="s">
        <v>6434</v>
      </c>
      <c r="Q1815">
        <v>1</v>
      </c>
      <c r="S1815">
        <v>-1</v>
      </c>
      <c r="T1815" t="s">
        <v>5</v>
      </c>
      <c r="U1815">
        <v>-1</v>
      </c>
      <c r="V1815">
        <v>-1</v>
      </c>
      <c r="W1815">
        <v>6.3387000000000002</v>
      </c>
      <c r="Y1815" t="s">
        <v>6435</v>
      </c>
      <c r="Z1815">
        <v>-1</v>
      </c>
      <c r="AA1815" t="s">
        <v>11</v>
      </c>
      <c r="AC1815" t="s">
        <v>6436</v>
      </c>
      <c r="AD1815" t="s">
        <v>6437</v>
      </c>
      <c r="AE1815" s="1">
        <v>41845.961226851854</v>
      </c>
    </row>
    <row r="1816" spans="1:31" x14ac:dyDescent="0.15">
      <c r="A1816">
        <v>1815</v>
      </c>
      <c r="B1816">
        <v>175</v>
      </c>
      <c r="C1816">
        <v>407</v>
      </c>
      <c r="D1816" t="s">
        <v>6416</v>
      </c>
      <c r="E1816" t="s">
        <v>6417</v>
      </c>
      <c r="F1816" t="s">
        <v>36</v>
      </c>
      <c r="G1816" t="s">
        <v>6418</v>
      </c>
      <c r="H1816" t="s">
        <v>6419</v>
      </c>
      <c r="I1816" t="s">
        <v>5</v>
      </c>
      <c r="K1816" t="s">
        <v>6</v>
      </c>
      <c r="L1816" t="s">
        <v>6420</v>
      </c>
      <c r="N1816" t="s">
        <v>7</v>
      </c>
      <c r="O1816" t="s">
        <v>6421</v>
      </c>
      <c r="P1816" t="s">
        <v>6422</v>
      </c>
      <c r="Q1816">
        <v>13</v>
      </c>
      <c r="R1816" t="s">
        <v>6423</v>
      </c>
      <c r="S1816">
        <v>55</v>
      </c>
      <c r="T1816" t="s">
        <v>449</v>
      </c>
      <c r="U1816">
        <v>-1</v>
      </c>
      <c r="V1816">
        <v>-1</v>
      </c>
      <c r="W1816">
        <v>6.3387000000000002</v>
      </c>
      <c r="X1816" t="s">
        <v>6424</v>
      </c>
      <c r="Y1816" t="s">
        <v>6425</v>
      </c>
      <c r="Z1816">
        <v>11160</v>
      </c>
      <c r="AA1816" t="s">
        <v>11</v>
      </c>
      <c r="AC1816" t="s">
        <v>6438</v>
      </c>
      <c r="AD1816" t="s">
        <v>6439</v>
      </c>
      <c r="AE1816" s="1">
        <v>41845.961284722223</v>
      </c>
    </row>
    <row r="1817" spans="1:31" x14ac:dyDescent="0.15">
      <c r="A1817">
        <v>1816</v>
      </c>
      <c r="B1817">
        <v>175</v>
      </c>
      <c r="C1817">
        <v>407</v>
      </c>
      <c r="D1817" t="s">
        <v>6416</v>
      </c>
      <c r="E1817" t="s">
        <v>6417</v>
      </c>
      <c r="F1817" t="s">
        <v>40</v>
      </c>
      <c r="G1817" t="s">
        <v>6440</v>
      </c>
      <c r="H1817" t="s">
        <v>6441</v>
      </c>
      <c r="I1817" t="s">
        <v>5</v>
      </c>
      <c r="K1817" t="s">
        <v>5</v>
      </c>
      <c r="N1817" t="s">
        <v>7</v>
      </c>
      <c r="O1817" t="s">
        <v>6442</v>
      </c>
      <c r="P1817" t="s">
        <v>6443</v>
      </c>
      <c r="Q1817">
        <v>1</v>
      </c>
      <c r="R1817" t="s">
        <v>6444</v>
      </c>
      <c r="S1817">
        <v>125</v>
      </c>
      <c r="T1817" t="s">
        <v>5</v>
      </c>
      <c r="U1817">
        <v>-1</v>
      </c>
      <c r="V1817">
        <v>-1</v>
      </c>
      <c r="W1817">
        <v>6.3387000000000002</v>
      </c>
      <c r="Y1817" t="s">
        <v>6445</v>
      </c>
      <c r="Z1817">
        <v>486</v>
      </c>
      <c r="AA1817" t="s">
        <v>11</v>
      </c>
      <c r="AC1817" t="s">
        <v>6446</v>
      </c>
      <c r="AD1817" t="s">
        <v>6447</v>
      </c>
      <c r="AE1817" s="1">
        <v>41845.961296296293</v>
      </c>
    </row>
    <row r="1818" spans="1:31" x14ac:dyDescent="0.15">
      <c r="A1818">
        <v>1817</v>
      </c>
      <c r="B1818">
        <v>175</v>
      </c>
      <c r="C1818">
        <v>407</v>
      </c>
      <c r="D1818" t="s">
        <v>6416</v>
      </c>
      <c r="E1818" t="s">
        <v>6417</v>
      </c>
      <c r="F1818" t="s">
        <v>49</v>
      </c>
      <c r="G1818" t="s">
        <v>6418</v>
      </c>
      <c r="H1818" t="s">
        <v>6419</v>
      </c>
      <c r="I1818" t="s">
        <v>5</v>
      </c>
      <c r="K1818" t="s">
        <v>5</v>
      </c>
      <c r="N1818" t="s">
        <v>7</v>
      </c>
      <c r="Q1818">
        <v>12</v>
      </c>
      <c r="T1818" t="s">
        <v>5</v>
      </c>
      <c r="U1818">
        <v>-1</v>
      </c>
      <c r="V1818">
        <v>-1</v>
      </c>
      <c r="W1818">
        <v>6.3387000000000002</v>
      </c>
      <c r="X1818" t="s">
        <v>6424</v>
      </c>
      <c r="Y1818" t="s">
        <v>6428</v>
      </c>
      <c r="Z1818">
        <v>-1</v>
      </c>
      <c r="AA1818" t="s">
        <v>11</v>
      </c>
      <c r="AC1818" t="s">
        <v>6448</v>
      </c>
      <c r="AD1818" t="s">
        <v>6449</v>
      </c>
      <c r="AE1818" s="1">
        <v>41845.961331018516</v>
      </c>
    </row>
    <row r="1819" spans="1:31" x14ac:dyDescent="0.15">
      <c r="A1819">
        <v>1818</v>
      </c>
      <c r="B1819">
        <v>175</v>
      </c>
      <c r="C1819">
        <v>407</v>
      </c>
      <c r="D1819" t="s">
        <v>6416</v>
      </c>
      <c r="E1819" t="s">
        <v>6417</v>
      </c>
      <c r="F1819" t="s">
        <v>51</v>
      </c>
      <c r="I1819" t="s">
        <v>5</v>
      </c>
      <c r="K1819" t="s">
        <v>5</v>
      </c>
      <c r="N1819" t="s">
        <v>7</v>
      </c>
      <c r="Q1819">
        <v>0</v>
      </c>
      <c r="S1819">
        <v>-1</v>
      </c>
      <c r="T1819" t="s">
        <v>5</v>
      </c>
      <c r="U1819">
        <v>-1</v>
      </c>
      <c r="V1819">
        <v>-1</v>
      </c>
      <c r="W1819">
        <v>6.3387000000000002</v>
      </c>
      <c r="Z1819">
        <v>-1</v>
      </c>
      <c r="AA1819" t="s">
        <v>11</v>
      </c>
      <c r="AC1819" t="s">
        <v>38</v>
      </c>
      <c r="AD1819" t="s">
        <v>52</v>
      </c>
      <c r="AE1819" s="1">
        <v>41845.961342592593</v>
      </c>
    </row>
    <row r="1820" spans="1:31" x14ac:dyDescent="0.15">
      <c r="A1820">
        <v>1819</v>
      </c>
      <c r="B1820">
        <v>175</v>
      </c>
      <c r="C1820">
        <v>407</v>
      </c>
      <c r="D1820" t="s">
        <v>6416</v>
      </c>
      <c r="E1820" t="s">
        <v>6417</v>
      </c>
      <c r="F1820" t="s">
        <v>53</v>
      </c>
      <c r="I1820" t="s">
        <v>5</v>
      </c>
      <c r="K1820" t="s">
        <v>5</v>
      </c>
      <c r="N1820" t="s">
        <v>7</v>
      </c>
      <c r="Q1820">
        <v>0</v>
      </c>
      <c r="S1820">
        <v>-1</v>
      </c>
      <c r="T1820" t="s">
        <v>5</v>
      </c>
      <c r="U1820">
        <v>-1</v>
      </c>
      <c r="V1820">
        <v>-1</v>
      </c>
      <c r="W1820">
        <v>6.3387000000000002</v>
      </c>
      <c r="Z1820">
        <v>-1</v>
      </c>
      <c r="AA1820" t="s">
        <v>11</v>
      </c>
      <c r="AC1820" t="s">
        <v>38</v>
      </c>
      <c r="AD1820" t="s">
        <v>52</v>
      </c>
      <c r="AE1820" s="1">
        <v>41845.961354166669</v>
      </c>
    </row>
    <row r="1821" spans="1:31" x14ac:dyDescent="0.15">
      <c r="A1821">
        <v>1820</v>
      </c>
      <c r="B1821">
        <v>175</v>
      </c>
      <c r="C1821">
        <v>407</v>
      </c>
      <c r="D1821" t="s">
        <v>6416</v>
      </c>
      <c r="E1821" t="s">
        <v>6417</v>
      </c>
      <c r="F1821" t="s">
        <v>54</v>
      </c>
      <c r="I1821" t="s">
        <v>5</v>
      </c>
      <c r="K1821" t="s">
        <v>5</v>
      </c>
      <c r="N1821" t="s">
        <v>7</v>
      </c>
      <c r="Q1821">
        <v>0</v>
      </c>
      <c r="S1821">
        <v>-1</v>
      </c>
      <c r="T1821" t="s">
        <v>5</v>
      </c>
      <c r="U1821">
        <v>-1</v>
      </c>
      <c r="V1821">
        <v>-1</v>
      </c>
      <c r="W1821">
        <v>6.3387000000000002</v>
      </c>
      <c r="Z1821">
        <v>-1</v>
      </c>
      <c r="AA1821" t="s">
        <v>11</v>
      </c>
      <c r="AC1821" t="s">
        <v>38</v>
      </c>
      <c r="AD1821" t="s">
        <v>52</v>
      </c>
      <c r="AE1821" s="1">
        <v>41845.961365740739</v>
      </c>
    </row>
    <row r="1822" spans="1:31" x14ac:dyDescent="0.15">
      <c r="A1822">
        <v>1821</v>
      </c>
      <c r="B1822">
        <v>175</v>
      </c>
      <c r="C1822">
        <v>2953</v>
      </c>
      <c r="D1822" t="s">
        <v>6450</v>
      </c>
      <c r="E1822" t="s">
        <v>6451</v>
      </c>
      <c r="F1822" t="s">
        <v>2</v>
      </c>
      <c r="G1822" t="s">
        <v>6452</v>
      </c>
      <c r="H1822" t="s">
        <v>322</v>
      </c>
      <c r="I1822" t="s">
        <v>5</v>
      </c>
      <c r="K1822" t="s">
        <v>6</v>
      </c>
      <c r="L1822" t="s">
        <v>6453</v>
      </c>
      <c r="N1822" t="s">
        <v>7</v>
      </c>
      <c r="O1822" t="s">
        <v>6454</v>
      </c>
      <c r="P1822" t="s">
        <v>6455</v>
      </c>
      <c r="Q1822">
        <v>41</v>
      </c>
      <c r="S1822">
        <v>70</v>
      </c>
      <c r="T1822" t="s">
        <v>5</v>
      </c>
      <c r="U1822">
        <v>-1</v>
      </c>
      <c r="V1822">
        <v>-1</v>
      </c>
      <c r="W1822">
        <v>6.3387000000000002</v>
      </c>
      <c r="X1822" t="s">
        <v>6456</v>
      </c>
      <c r="Y1822" t="s">
        <v>6457</v>
      </c>
      <c r="Z1822">
        <v>42978</v>
      </c>
      <c r="AA1822" t="s">
        <v>11</v>
      </c>
      <c r="AC1822" t="s">
        <v>6458</v>
      </c>
      <c r="AD1822" t="s">
        <v>6459</v>
      </c>
      <c r="AE1822" s="1">
        <v>41845.961516203701</v>
      </c>
    </row>
    <row r="1823" spans="1:31" x14ac:dyDescent="0.15">
      <c r="A1823">
        <v>1822</v>
      </c>
      <c r="B1823">
        <v>175</v>
      </c>
      <c r="C1823">
        <v>2953</v>
      </c>
      <c r="D1823" t="s">
        <v>6450</v>
      </c>
      <c r="E1823" t="s">
        <v>6451</v>
      </c>
      <c r="F1823" t="s">
        <v>14</v>
      </c>
      <c r="G1823" t="s">
        <v>6460</v>
      </c>
      <c r="H1823" t="s">
        <v>6461</v>
      </c>
      <c r="I1823" t="s">
        <v>5</v>
      </c>
      <c r="K1823" t="s">
        <v>17</v>
      </c>
      <c r="L1823" t="s">
        <v>6462</v>
      </c>
      <c r="N1823" t="s">
        <v>7</v>
      </c>
      <c r="O1823">
        <f>1-508-831-5717</f>
        <v>-7055</v>
      </c>
      <c r="P1823" t="s">
        <v>6463</v>
      </c>
      <c r="Q1823">
        <v>9</v>
      </c>
      <c r="R1823" t="s">
        <v>6464</v>
      </c>
      <c r="S1823">
        <v>70</v>
      </c>
      <c r="T1823" t="s">
        <v>3533</v>
      </c>
      <c r="U1823">
        <v>-1</v>
      </c>
      <c r="V1823">
        <v>-1</v>
      </c>
      <c r="W1823">
        <v>6.3387000000000002</v>
      </c>
      <c r="X1823" t="s">
        <v>6465</v>
      </c>
      <c r="Y1823">
        <f>1-508-831-5301</f>
        <v>-6639</v>
      </c>
      <c r="Z1823">
        <v>35564</v>
      </c>
      <c r="AA1823" t="s">
        <v>11</v>
      </c>
      <c r="AC1823" t="s">
        <v>6466</v>
      </c>
      <c r="AD1823" t="s">
        <v>6467</v>
      </c>
      <c r="AE1823" s="1">
        <v>41845.961539351854</v>
      </c>
    </row>
    <row r="1824" spans="1:31" x14ac:dyDescent="0.15">
      <c r="A1824">
        <v>1823</v>
      </c>
      <c r="B1824">
        <v>175</v>
      </c>
      <c r="C1824">
        <v>2953</v>
      </c>
      <c r="D1824" t="s">
        <v>6450</v>
      </c>
      <c r="E1824" t="s">
        <v>6451</v>
      </c>
      <c r="F1824" t="s">
        <v>24</v>
      </c>
      <c r="G1824" t="s">
        <v>6460</v>
      </c>
      <c r="H1824" t="s">
        <v>6461</v>
      </c>
      <c r="I1824" t="s">
        <v>5</v>
      </c>
      <c r="K1824" t="s">
        <v>17</v>
      </c>
      <c r="L1824" t="s">
        <v>6462</v>
      </c>
      <c r="N1824" t="s">
        <v>7</v>
      </c>
      <c r="O1824">
        <f>1-508-831-5717</f>
        <v>-7055</v>
      </c>
      <c r="P1824" t="s">
        <v>6463</v>
      </c>
      <c r="Q1824">
        <v>5</v>
      </c>
      <c r="R1824" t="s">
        <v>6464</v>
      </c>
      <c r="S1824">
        <v>70</v>
      </c>
      <c r="T1824" t="s">
        <v>3533</v>
      </c>
      <c r="U1824">
        <v>-1</v>
      </c>
      <c r="V1824">
        <v>-1</v>
      </c>
      <c r="W1824">
        <v>6.3387000000000002</v>
      </c>
      <c r="X1824" t="s">
        <v>6465</v>
      </c>
      <c r="Y1824">
        <f>1-508-831-5301</f>
        <v>-6639</v>
      </c>
      <c r="Z1824">
        <v>35564</v>
      </c>
      <c r="AA1824" t="s">
        <v>11</v>
      </c>
      <c r="AC1824" t="s">
        <v>6468</v>
      </c>
      <c r="AD1824" t="s">
        <v>6469</v>
      </c>
      <c r="AE1824" s="1">
        <v>41845.961562500001</v>
      </c>
    </row>
    <row r="1825" spans="1:31" x14ac:dyDescent="0.15">
      <c r="A1825">
        <v>1824</v>
      </c>
      <c r="B1825">
        <v>175</v>
      </c>
      <c r="C1825">
        <v>2953</v>
      </c>
      <c r="D1825" t="s">
        <v>6450</v>
      </c>
      <c r="E1825" t="s">
        <v>6451</v>
      </c>
      <c r="F1825" t="s">
        <v>27</v>
      </c>
      <c r="I1825" t="s">
        <v>5</v>
      </c>
      <c r="K1825" t="s">
        <v>5</v>
      </c>
      <c r="M1825" t="s">
        <v>5</v>
      </c>
      <c r="N1825" t="s">
        <v>7</v>
      </c>
      <c r="Q1825">
        <v>0</v>
      </c>
      <c r="S1825">
        <v>-1</v>
      </c>
      <c r="T1825" t="s">
        <v>5</v>
      </c>
      <c r="U1825">
        <v>-1</v>
      </c>
      <c r="V1825">
        <v>-1</v>
      </c>
      <c r="W1825">
        <v>6.3387000000000002</v>
      </c>
      <c r="Z1825">
        <v>-1</v>
      </c>
      <c r="AA1825" t="s">
        <v>11</v>
      </c>
      <c r="AC1825" t="s">
        <v>38</v>
      </c>
      <c r="AD1825" t="s">
        <v>531</v>
      </c>
      <c r="AE1825" s="1">
        <v>41845.961574074077</v>
      </c>
    </row>
    <row r="1826" spans="1:31" x14ac:dyDescent="0.15">
      <c r="A1826">
        <v>1825</v>
      </c>
      <c r="B1826">
        <v>175</v>
      </c>
      <c r="C1826">
        <v>2953</v>
      </c>
      <c r="D1826" t="s">
        <v>6450</v>
      </c>
      <c r="E1826" t="s">
        <v>6451</v>
      </c>
      <c r="F1826" t="s">
        <v>36</v>
      </c>
      <c r="I1826" t="s">
        <v>5</v>
      </c>
      <c r="K1826" t="s">
        <v>5</v>
      </c>
      <c r="N1826" t="s">
        <v>7</v>
      </c>
      <c r="Q1826">
        <v>0</v>
      </c>
      <c r="S1826">
        <v>-1</v>
      </c>
      <c r="T1826" t="s">
        <v>5</v>
      </c>
      <c r="U1826">
        <v>-1</v>
      </c>
      <c r="V1826">
        <v>-1</v>
      </c>
      <c r="W1826">
        <v>6.3387000000000002</v>
      </c>
      <c r="Z1826">
        <v>-1</v>
      </c>
      <c r="AA1826" t="s">
        <v>11</v>
      </c>
      <c r="AC1826" t="s">
        <v>38</v>
      </c>
      <c r="AD1826" t="s">
        <v>52</v>
      </c>
      <c r="AE1826" s="1">
        <v>41845.961585648147</v>
      </c>
    </row>
    <row r="1827" spans="1:31" x14ac:dyDescent="0.15">
      <c r="A1827">
        <v>1826</v>
      </c>
      <c r="B1827">
        <v>175</v>
      </c>
      <c r="C1827">
        <v>2953</v>
      </c>
      <c r="D1827" t="s">
        <v>6450</v>
      </c>
      <c r="E1827" t="s">
        <v>6451</v>
      </c>
      <c r="F1827" t="s">
        <v>40</v>
      </c>
      <c r="G1827" t="s">
        <v>6470</v>
      </c>
      <c r="H1827" t="s">
        <v>6471</v>
      </c>
      <c r="I1827" t="s">
        <v>5</v>
      </c>
      <c r="K1827" t="s">
        <v>6</v>
      </c>
      <c r="L1827" t="s">
        <v>6472</v>
      </c>
      <c r="N1827" t="s">
        <v>7</v>
      </c>
      <c r="O1827">
        <f>1-508-831-6032</f>
        <v>-7370</v>
      </c>
      <c r="P1827" t="s">
        <v>6473</v>
      </c>
      <c r="Q1827">
        <v>1</v>
      </c>
      <c r="R1827" t="s">
        <v>6474</v>
      </c>
      <c r="S1827">
        <v>150</v>
      </c>
      <c r="T1827" t="s">
        <v>5</v>
      </c>
      <c r="U1827">
        <v>-1</v>
      </c>
      <c r="V1827">
        <v>-1</v>
      </c>
      <c r="W1827">
        <v>6.3387000000000002</v>
      </c>
      <c r="Y1827">
        <f>1-508-831-6030</f>
        <v>-7368</v>
      </c>
      <c r="Z1827">
        <v>450</v>
      </c>
      <c r="AA1827" t="s">
        <v>11</v>
      </c>
      <c r="AC1827" t="s">
        <v>6475</v>
      </c>
      <c r="AD1827" t="s">
        <v>6476</v>
      </c>
      <c r="AE1827" s="1">
        <v>41845.961643518516</v>
      </c>
    </row>
    <row r="1828" spans="1:31" x14ac:dyDescent="0.15">
      <c r="A1828">
        <v>1827</v>
      </c>
      <c r="B1828">
        <v>175</v>
      </c>
      <c r="C1828">
        <v>2953</v>
      </c>
      <c r="D1828" t="s">
        <v>6450</v>
      </c>
      <c r="E1828" t="s">
        <v>6451</v>
      </c>
      <c r="F1828" t="s">
        <v>49</v>
      </c>
      <c r="G1828" t="s">
        <v>6460</v>
      </c>
      <c r="H1828" t="s">
        <v>6461</v>
      </c>
      <c r="I1828" t="s">
        <v>5</v>
      </c>
      <c r="K1828" t="s">
        <v>5</v>
      </c>
      <c r="N1828" t="s">
        <v>7</v>
      </c>
      <c r="O1828">
        <f>1-508-831-5717</f>
        <v>-7055</v>
      </c>
      <c r="P1828" t="s">
        <v>6463</v>
      </c>
      <c r="Q1828">
        <v>3</v>
      </c>
      <c r="T1828" t="s">
        <v>5</v>
      </c>
      <c r="U1828">
        <v>-1</v>
      </c>
      <c r="V1828">
        <v>-1</v>
      </c>
      <c r="W1828">
        <v>6.3387000000000002</v>
      </c>
      <c r="X1828" t="s">
        <v>6465</v>
      </c>
      <c r="Y1828">
        <f>1-508-831-5301</f>
        <v>-6639</v>
      </c>
      <c r="Z1828">
        <v>35564</v>
      </c>
      <c r="AA1828" t="s">
        <v>11</v>
      </c>
      <c r="AC1828" t="s">
        <v>6477</v>
      </c>
      <c r="AD1828" t="s">
        <v>6478</v>
      </c>
      <c r="AE1828" s="1">
        <v>41845.961689814816</v>
      </c>
    </row>
    <row r="1829" spans="1:31" x14ac:dyDescent="0.15">
      <c r="A1829">
        <v>1828</v>
      </c>
      <c r="B1829">
        <v>175</v>
      </c>
      <c r="C1829">
        <v>2953</v>
      </c>
      <c r="D1829" t="s">
        <v>6450</v>
      </c>
      <c r="E1829" t="s">
        <v>6451</v>
      </c>
      <c r="F1829" t="s">
        <v>51</v>
      </c>
      <c r="G1829" t="s">
        <v>6452</v>
      </c>
      <c r="H1829" t="s">
        <v>322</v>
      </c>
      <c r="I1829" t="s">
        <v>5</v>
      </c>
      <c r="K1829" t="s">
        <v>5</v>
      </c>
      <c r="N1829" t="s">
        <v>7</v>
      </c>
      <c r="O1829" t="s">
        <v>6454</v>
      </c>
      <c r="P1829" t="s">
        <v>6455</v>
      </c>
      <c r="Q1829">
        <v>4</v>
      </c>
      <c r="S1829">
        <v>-1</v>
      </c>
      <c r="T1829" t="s">
        <v>5</v>
      </c>
      <c r="U1829">
        <v>-1</v>
      </c>
      <c r="V1829">
        <v>-1</v>
      </c>
      <c r="W1829">
        <v>6.3387000000000002</v>
      </c>
      <c r="Y1829" t="s">
        <v>6457</v>
      </c>
      <c r="Z1829">
        <v>-1</v>
      </c>
      <c r="AA1829" t="s">
        <v>11</v>
      </c>
      <c r="AC1829" t="s">
        <v>6479</v>
      </c>
      <c r="AD1829" t="s">
        <v>6480</v>
      </c>
      <c r="AE1829" s="1">
        <v>41845.961736111109</v>
      </c>
    </row>
    <row r="1830" spans="1:31" x14ac:dyDescent="0.15">
      <c r="A1830">
        <v>1829</v>
      </c>
      <c r="B1830">
        <v>175</v>
      </c>
      <c r="C1830">
        <v>2953</v>
      </c>
      <c r="D1830" t="s">
        <v>6450</v>
      </c>
      <c r="E1830" t="s">
        <v>6451</v>
      </c>
      <c r="F1830" t="s">
        <v>53</v>
      </c>
      <c r="I1830" t="s">
        <v>5</v>
      </c>
      <c r="K1830" t="s">
        <v>5</v>
      </c>
      <c r="N1830" t="s">
        <v>7</v>
      </c>
      <c r="Q1830">
        <v>0</v>
      </c>
      <c r="S1830">
        <v>-1</v>
      </c>
      <c r="T1830" t="s">
        <v>5</v>
      </c>
      <c r="U1830">
        <v>-1</v>
      </c>
      <c r="V1830">
        <v>-1</v>
      </c>
      <c r="W1830">
        <v>6.3387000000000002</v>
      </c>
      <c r="Z1830">
        <v>-1</v>
      </c>
      <c r="AA1830" t="s">
        <v>11</v>
      </c>
      <c r="AC1830" t="s">
        <v>38</v>
      </c>
      <c r="AD1830" t="s">
        <v>52</v>
      </c>
      <c r="AE1830" s="1">
        <v>41845.961782407408</v>
      </c>
    </row>
    <row r="1831" spans="1:31" x14ac:dyDescent="0.15">
      <c r="A1831">
        <v>1830</v>
      </c>
      <c r="B1831">
        <v>175</v>
      </c>
      <c r="C1831">
        <v>2953</v>
      </c>
      <c r="D1831" t="s">
        <v>6450</v>
      </c>
      <c r="E1831" t="s">
        <v>6451</v>
      </c>
      <c r="F1831" t="s">
        <v>54</v>
      </c>
      <c r="I1831" t="s">
        <v>5</v>
      </c>
      <c r="K1831" t="s">
        <v>5</v>
      </c>
      <c r="N1831" t="s">
        <v>7</v>
      </c>
      <c r="Q1831">
        <v>0</v>
      </c>
      <c r="S1831">
        <v>-1</v>
      </c>
      <c r="T1831" t="s">
        <v>5</v>
      </c>
      <c r="U1831">
        <v>-1</v>
      </c>
      <c r="V1831">
        <v>-1</v>
      </c>
      <c r="W1831">
        <v>6.3387000000000002</v>
      </c>
      <c r="Z1831">
        <v>-1</v>
      </c>
      <c r="AA1831" t="s">
        <v>11</v>
      </c>
      <c r="AC1831" t="s">
        <v>38</v>
      </c>
      <c r="AD1831" t="s">
        <v>52</v>
      </c>
      <c r="AE1831" s="1">
        <v>41845.961793981478</v>
      </c>
    </row>
    <row r="1832" spans="1:31" x14ac:dyDescent="0.15">
      <c r="A1832">
        <v>1831</v>
      </c>
      <c r="B1832">
        <v>175</v>
      </c>
      <c r="C1832">
        <v>403</v>
      </c>
      <c r="D1832" t="s">
        <v>6481</v>
      </c>
      <c r="E1832" t="s">
        <v>6482</v>
      </c>
      <c r="F1832" t="s">
        <v>2</v>
      </c>
      <c r="G1832" t="s">
        <v>6483</v>
      </c>
      <c r="H1832" t="s">
        <v>6484</v>
      </c>
      <c r="I1832" t="s">
        <v>5</v>
      </c>
      <c r="K1832" t="s">
        <v>6</v>
      </c>
      <c r="L1832" t="s">
        <v>6485</v>
      </c>
      <c r="N1832" t="s">
        <v>7</v>
      </c>
      <c r="O1832" t="s">
        <v>6486</v>
      </c>
      <c r="P1832" t="s">
        <v>6487</v>
      </c>
      <c r="Q1832">
        <v>90</v>
      </c>
      <c r="R1832" t="s">
        <v>6488</v>
      </c>
      <c r="S1832">
        <v>-1</v>
      </c>
      <c r="T1832" t="s">
        <v>4000</v>
      </c>
      <c r="U1832">
        <v>-1</v>
      </c>
      <c r="V1832">
        <v>-1</v>
      </c>
      <c r="W1832">
        <v>6.3387000000000002</v>
      </c>
      <c r="X1832" t="s">
        <v>6489</v>
      </c>
      <c r="Y1832" t="s">
        <v>6490</v>
      </c>
      <c r="Z1832">
        <v>8928</v>
      </c>
      <c r="AA1832" t="s">
        <v>11</v>
      </c>
      <c r="AC1832" t="s">
        <v>6491</v>
      </c>
      <c r="AD1832" t="s">
        <v>6492</v>
      </c>
      <c r="AE1832" s="1">
        <v>41845.961956018517</v>
      </c>
    </row>
    <row r="1833" spans="1:31" x14ac:dyDescent="0.15">
      <c r="A1833">
        <v>1832</v>
      </c>
      <c r="B1833">
        <v>175</v>
      </c>
      <c r="C1833">
        <v>403</v>
      </c>
      <c r="D1833" t="s">
        <v>6481</v>
      </c>
      <c r="E1833" t="s">
        <v>6482</v>
      </c>
      <c r="F1833" t="s">
        <v>14</v>
      </c>
      <c r="G1833" t="s">
        <v>6483</v>
      </c>
      <c r="H1833" t="s">
        <v>6484</v>
      </c>
      <c r="I1833" t="s">
        <v>5</v>
      </c>
      <c r="J1833" t="s">
        <v>2207</v>
      </c>
      <c r="K1833" t="s">
        <v>17</v>
      </c>
      <c r="L1833" t="s">
        <v>6493</v>
      </c>
      <c r="N1833" t="s">
        <v>7</v>
      </c>
      <c r="O1833" t="s">
        <v>6486</v>
      </c>
      <c r="P1833" t="s">
        <v>6487</v>
      </c>
      <c r="Q1833">
        <v>55</v>
      </c>
      <c r="R1833" t="s">
        <v>6488</v>
      </c>
      <c r="S1833">
        <v>-1</v>
      </c>
      <c r="T1833" t="s">
        <v>5</v>
      </c>
      <c r="U1833">
        <v>-1</v>
      </c>
      <c r="V1833">
        <v>-1</v>
      </c>
      <c r="W1833">
        <v>6.3387000000000002</v>
      </c>
      <c r="X1833" t="s">
        <v>6489</v>
      </c>
      <c r="Y1833" t="s">
        <v>6490</v>
      </c>
      <c r="Z1833">
        <v>6696</v>
      </c>
      <c r="AA1833" t="s">
        <v>11</v>
      </c>
      <c r="AC1833" t="s">
        <v>6494</v>
      </c>
      <c r="AD1833" t="s">
        <v>6495</v>
      </c>
      <c r="AE1833" s="1">
        <v>41845.962002314816</v>
      </c>
    </row>
    <row r="1834" spans="1:31" x14ac:dyDescent="0.15">
      <c r="A1834">
        <v>1833</v>
      </c>
      <c r="B1834">
        <v>175</v>
      </c>
      <c r="C1834">
        <v>403</v>
      </c>
      <c r="D1834" t="s">
        <v>6481</v>
      </c>
      <c r="E1834" t="s">
        <v>6482</v>
      </c>
      <c r="F1834" t="s">
        <v>24</v>
      </c>
      <c r="G1834" t="s">
        <v>6483</v>
      </c>
      <c r="H1834" t="s">
        <v>6484</v>
      </c>
      <c r="I1834" t="s">
        <v>5</v>
      </c>
      <c r="J1834" t="s">
        <v>2207</v>
      </c>
      <c r="K1834" t="s">
        <v>17</v>
      </c>
      <c r="L1834" t="s">
        <v>6496</v>
      </c>
      <c r="N1834" t="s">
        <v>7</v>
      </c>
      <c r="O1834" t="s">
        <v>6486</v>
      </c>
      <c r="P1834" t="s">
        <v>6487</v>
      </c>
      <c r="Q1834">
        <v>4</v>
      </c>
      <c r="R1834" t="s">
        <v>6488</v>
      </c>
      <c r="S1834">
        <v>-1</v>
      </c>
      <c r="T1834" t="s">
        <v>5</v>
      </c>
      <c r="U1834">
        <v>-1</v>
      </c>
      <c r="V1834">
        <v>-1</v>
      </c>
      <c r="W1834">
        <v>6.3387000000000002</v>
      </c>
      <c r="X1834" t="s">
        <v>6489</v>
      </c>
      <c r="Y1834" t="s">
        <v>6490</v>
      </c>
      <c r="Z1834">
        <v>6696</v>
      </c>
      <c r="AA1834" t="s">
        <v>11</v>
      </c>
      <c r="AC1834" t="s">
        <v>6497</v>
      </c>
      <c r="AD1834" t="s">
        <v>6498</v>
      </c>
      <c r="AE1834" s="1">
        <v>41845.962025462963</v>
      </c>
    </row>
    <row r="1835" spans="1:31" x14ac:dyDescent="0.15">
      <c r="A1835">
        <v>1834</v>
      </c>
      <c r="B1835">
        <v>175</v>
      </c>
      <c r="C1835">
        <v>403</v>
      </c>
      <c r="D1835" t="s">
        <v>6481</v>
      </c>
      <c r="E1835" t="s">
        <v>6482</v>
      </c>
      <c r="F1835" t="s">
        <v>27</v>
      </c>
      <c r="G1835" t="s">
        <v>6499</v>
      </c>
      <c r="I1835" t="s">
        <v>5</v>
      </c>
      <c r="J1835" t="s">
        <v>6500</v>
      </c>
      <c r="K1835" t="s">
        <v>17</v>
      </c>
      <c r="L1835" t="s">
        <v>6501</v>
      </c>
      <c r="M1835" t="s">
        <v>5</v>
      </c>
      <c r="N1835" t="s">
        <v>7</v>
      </c>
      <c r="P1835" t="s">
        <v>6502</v>
      </c>
      <c r="Q1835">
        <v>1</v>
      </c>
      <c r="R1835" t="s">
        <v>6488</v>
      </c>
      <c r="S1835">
        <v>-1</v>
      </c>
      <c r="T1835" t="s">
        <v>3276</v>
      </c>
      <c r="U1835">
        <v>-1</v>
      </c>
      <c r="V1835">
        <v>-1</v>
      </c>
      <c r="W1835">
        <v>6.3387000000000002</v>
      </c>
      <c r="Y1835" t="s">
        <v>6503</v>
      </c>
      <c r="Z1835">
        <v>40800</v>
      </c>
      <c r="AA1835" t="s">
        <v>11</v>
      </c>
      <c r="AB1835" t="s">
        <v>6504</v>
      </c>
      <c r="AC1835" t="s">
        <v>6505</v>
      </c>
      <c r="AD1835" t="s">
        <v>6506</v>
      </c>
      <c r="AE1835" s="1">
        <v>41845.962048611109</v>
      </c>
    </row>
    <row r="1836" spans="1:31" x14ac:dyDescent="0.15">
      <c r="A1836">
        <v>1835</v>
      </c>
      <c r="B1836">
        <v>175</v>
      </c>
      <c r="C1836">
        <v>403</v>
      </c>
      <c r="D1836" t="s">
        <v>6481</v>
      </c>
      <c r="E1836" t="s">
        <v>6482</v>
      </c>
      <c r="F1836" t="s">
        <v>36</v>
      </c>
      <c r="G1836" t="s">
        <v>6483</v>
      </c>
      <c r="H1836" t="s">
        <v>6484</v>
      </c>
      <c r="I1836" t="s">
        <v>5</v>
      </c>
      <c r="K1836" t="s">
        <v>6</v>
      </c>
      <c r="L1836" t="s">
        <v>6485</v>
      </c>
      <c r="N1836" t="s">
        <v>7</v>
      </c>
      <c r="O1836" t="s">
        <v>6486</v>
      </c>
      <c r="P1836" t="s">
        <v>6487</v>
      </c>
      <c r="Q1836">
        <v>28</v>
      </c>
      <c r="R1836" t="s">
        <v>6488</v>
      </c>
      <c r="S1836">
        <v>-1</v>
      </c>
      <c r="T1836" t="s">
        <v>4000</v>
      </c>
      <c r="U1836">
        <v>-1</v>
      </c>
      <c r="V1836">
        <v>-1</v>
      </c>
      <c r="W1836">
        <v>6.3387000000000002</v>
      </c>
      <c r="X1836" t="s">
        <v>6489</v>
      </c>
      <c r="Y1836" t="s">
        <v>6490</v>
      </c>
      <c r="Z1836">
        <v>8928</v>
      </c>
      <c r="AA1836" t="s">
        <v>11</v>
      </c>
      <c r="AC1836" t="s">
        <v>6507</v>
      </c>
      <c r="AD1836" t="s">
        <v>6508</v>
      </c>
      <c r="AE1836" s="1">
        <v>41845.962083333332</v>
      </c>
    </row>
    <row r="1837" spans="1:31" x14ac:dyDescent="0.15">
      <c r="A1837">
        <v>1836</v>
      </c>
      <c r="B1837">
        <v>175</v>
      </c>
      <c r="C1837">
        <v>403</v>
      </c>
      <c r="D1837" t="s">
        <v>6481</v>
      </c>
      <c r="E1837" t="s">
        <v>6482</v>
      </c>
      <c r="F1837" t="s">
        <v>40</v>
      </c>
      <c r="G1837" t="s">
        <v>6509</v>
      </c>
      <c r="H1837" t="s">
        <v>6510</v>
      </c>
      <c r="I1837" t="s">
        <v>5</v>
      </c>
      <c r="K1837" t="s">
        <v>5</v>
      </c>
      <c r="N1837" t="s">
        <v>7</v>
      </c>
      <c r="O1837" t="s">
        <v>6511</v>
      </c>
      <c r="P1837" t="s">
        <v>6512</v>
      </c>
      <c r="Q1837">
        <v>5</v>
      </c>
      <c r="R1837" t="s">
        <v>6513</v>
      </c>
      <c r="S1837">
        <v>150</v>
      </c>
      <c r="T1837" t="s">
        <v>5</v>
      </c>
      <c r="U1837">
        <v>-1</v>
      </c>
      <c r="V1837">
        <v>-1</v>
      </c>
      <c r="W1837">
        <v>6.3387000000000002</v>
      </c>
      <c r="Y1837" t="s">
        <v>6514</v>
      </c>
      <c r="Z1837">
        <v>314</v>
      </c>
      <c r="AA1837" t="s">
        <v>11</v>
      </c>
      <c r="AC1837" t="s">
        <v>6515</v>
      </c>
      <c r="AD1837" t="s">
        <v>6516</v>
      </c>
      <c r="AE1837" s="1">
        <v>41845.962118055555</v>
      </c>
    </row>
    <row r="1838" spans="1:31" x14ac:dyDescent="0.15">
      <c r="A1838">
        <v>1837</v>
      </c>
      <c r="B1838">
        <v>175</v>
      </c>
      <c r="C1838">
        <v>403</v>
      </c>
      <c r="D1838" t="s">
        <v>6481</v>
      </c>
      <c r="E1838" t="s">
        <v>6482</v>
      </c>
      <c r="F1838" t="s">
        <v>49</v>
      </c>
      <c r="G1838" t="s">
        <v>6483</v>
      </c>
      <c r="H1838" t="s">
        <v>6484</v>
      </c>
      <c r="I1838" t="s">
        <v>5</v>
      </c>
      <c r="K1838" t="s">
        <v>5</v>
      </c>
      <c r="N1838" t="s">
        <v>7</v>
      </c>
      <c r="O1838" t="s">
        <v>6486</v>
      </c>
      <c r="P1838" t="s">
        <v>6487</v>
      </c>
      <c r="Q1838">
        <v>15</v>
      </c>
      <c r="T1838" t="s">
        <v>5</v>
      </c>
      <c r="U1838">
        <v>-1</v>
      </c>
      <c r="V1838">
        <v>-1</v>
      </c>
      <c r="W1838">
        <v>6.3387000000000002</v>
      </c>
      <c r="Y1838" t="s">
        <v>6490</v>
      </c>
      <c r="Z1838">
        <v>6696</v>
      </c>
      <c r="AA1838" t="s">
        <v>11</v>
      </c>
      <c r="AC1838" t="s">
        <v>6517</v>
      </c>
      <c r="AD1838" t="s">
        <v>6518</v>
      </c>
      <c r="AE1838" s="1">
        <v>41845.962152777778</v>
      </c>
    </row>
    <row r="1839" spans="1:31" x14ac:dyDescent="0.15">
      <c r="A1839">
        <v>1838</v>
      </c>
      <c r="B1839">
        <v>175</v>
      </c>
      <c r="C1839">
        <v>403</v>
      </c>
      <c r="D1839" t="s">
        <v>6481</v>
      </c>
      <c r="E1839" t="s">
        <v>6482</v>
      </c>
      <c r="F1839" t="s">
        <v>51</v>
      </c>
      <c r="I1839" t="s">
        <v>5</v>
      </c>
      <c r="K1839" t="s">
        <v>5</v>
      </c>
      <c r="N1839" t="s">
        <v>7</v>
      </c>
      <c r="Q1839">
        <v>0</v>
      </c>
      <c r="S1839">
        <v>-1</v>
      </c>
      <c r="T1839" t="s">
        <v>5</v>
      </c>
      <c r="U1839">
        <v>-1</v>
      </c>
      <c r="V1839">
        <v>-1</v>
      </c>
      <c r="W1839">
        <v>6.3387000000000002</v>
      </c>
      <c r="Z1839">
        <v>-1</v>
      </c>
      <c r="AA1839" t="s">
        <v>11</v>
      </c>
      <c r="AC1839" t="s">
        <v>38</v>
      </c>
      <c r="AD1839" t="s">
        <v>52</v>
      </c>
      <c r="AE1839" s="1">
        <v>41845.962164351855</v>
      </c>
    </row>
    <row r="1840" spans="1:31" x14ac:dyDescent="0.15">
      <c r="A1840">
        <v>1839</v>
      </c>
      <c r="B1840">
        <v>175</v>
      </c>
      <c r="C1840">
        <v>403</v>
      </c>
      <c r="D1840" t="s">
        <v>6481</v>
      </c>
      <c r="E1840" t="s">
        <v>6482</v>
      </c>
      <c r="F1840" t="s">
        <v>53</v>
      </c>
      <c r="I1840" t="s">
        <v>5</v>
      </c>
      <c r="K1840" t="s">
        <v>5</v>
      </c>
      <c r="N1840" t="s">
        <v>7</v>
      </c>
      <c r="Q1840">
        <v>0</v>
      </c>
      <c r="S1840">
        <v>-1</v>
      </c>
      <c r="T1840" t="s">
        <v>5</v>
      </c>
      <c r="U1840">
        <v>-1</v>
      </c>
      <c r="V1840">
        <v>-1</v>
      </c>
      <c r="W1840">
        <v>6.3387000000000002</v>
      </c>
      <c r="Z1840">
        <v>-1</v>
      </c>
      <c r="AA1840" t="s">
        <v>11</v>
      </c>
      <c r="AC1840" t="s">
        <v>38</v>
      </c>
      <c r="AD1840" t="s">
        <v>52</v>
      </c>
      <c r="AE1840" s="1">
        <v>41845.962245370371</v>
      </c>
    </row>
    <row r="1841" spans="1:31" x14ac:dyDescent="0.15">
      <c r="A1841">
        <v>1840</v>
      </c>
      <c r="B1841">
        <v>175</v>
      </c>
      <c r="C1841">
        <v>403</v>
      </c>
      <c r="D1841" t="s">
        <v>6481</v>
      </c>
      <c r="E1841" t="s">
        <v>6482</v>
      </c>
      <c r="F1841" t="s">
        <v>54</v>
      </c>
      <c r="I1841" t="s">
        <v>5</v>
      </c>
      <c r="K1841" t="s">
        <v>5</v>
      </c>
      <c r="N1841" t="s">
        <v>7</v>
      </c>
      <c r="Q1841">
        <v>0</v>
      </c>
      <c r="S1841">
        <v>-1</v>
      </c>
      <c r="T1841" t="s">
        <v>5</v>
      </c>
      <c r="U1841">
        <v>-1</v>
      </c>
      <c r="V1841">
        <v>-1</v>
      </c>
      <c r="W1841">
        <v>6.3387000000000002</v>
      </c>
      <c r="Z1841">
        <v>-1</v>
      </c>
      <c r="AA1841" t="s">
        <v>11</v>
      </c>
      <c r="AC1841" t="s">
        <v>38</v>
      </c>
      <c r="AD1841" t="s">
        <v>52</v>
      </c>
      <c r="AE1841" s="1">
        <v>41845.962268518517</v>
      </c>
    </row>
    <row r="1842" spans="1:31" x14ac:dyDescent="0.15">
      <c r="A1842">
        <v>1841</v>
      </c>
      <c r="B1842">
        <v>175</v>
      </c>
      <c r="C1842">
        <v>2655</v>
      </c>
      <c r="D1842" t="s">
        <v>6519</v>
      </c>
      <c r="E1842" t="s">
        <v>6520</v>
      </c>
      <c r="F1842" t="s">
        <v>2</v>
      </c>
      <c r="G1842" t="s">
        <v>6521</v>
      </c>
      <c r="H1842" t="s">
        <v>6522</v>
      </c>
      <c r="I1842" t="s">
        <v>5</v>
      </c>
      <c r="K1842" t="s">
        <v>6</v>
      </c>
      <c r="L1842" t="s">
        <v>1600</v>
      </c>
      <c r="N1842" t="s">
        <v>7</v>
      </c>
      <c r="O1842" t="s">
        <v>6523</v>
      </c>
      <c r="P1842" t="s">
        <v>6524</v>
      </c>
      <c r="Q1842">
        <v>69</v>
      </c>
      <c r="R1842" t="s">
        <v>6525</v>
      </c>
      <c r="S1842">
        <v>40</v>
      </c>
      <c r="T1842" t="s">
        <v>5</v>
      </c>
      <c r="U1842">
        <v>-1</v>
      </c>
      <c r="V1842">
        <v>-1</v>
      </c>
      <c r="W1842">
        <v>6.3387000000000002</v>
      </c>
      <c r="X1842" t="s">
        <v>6526</v>
      </c>
      <c r="Y1842" t="s">
        <v>6527</v>
      </c>
      <c r="Z1842">
        <v>25740</v>
      </c>
      <c r="AA1842" t="s">
        <v>11</v>
      </c>
      <c r="AC1842" t="s">
        <v>6528</v>
      </c>
      <c r="AD1842" t="s">
        <v>6529</v>
      </c>
      <c r="AE1842" s="1">
        <v>41845.962939814817</v>
      </c>
    </row>
    <row r="1843" spans="1:31" x14ac:dyDescent="0.15">
      <c r="A1843">
        <v>1842</v>
      </c>
      <c r="B1843">
        <v>175</v>
      </c>
      <c r="C1843">
        <v>2655</v>
      </c>
      <c r="D1843" t="s">
        <v>6519</v>
      </c>
      <c r="E1843" t="s">
        <v>6520</v>
      </c>
      <c r="F1843" t="s">
        <v>14</v>
      </c>
      <c r="G1843" t="s">
        <v>6530</v>
      </c>
      <c r="H1843" t="s">
        <v>6531</v>
      </c>
      <c r="I1843" t="s">
        <v>5</v>
      </c>
      <c r="K1843" t="s">
        <v>17</v>
      </c>
      <c r="L1843" t="s">
        <v>776</v>
      </c>
      <c r="N1843" t="s">
        <v>7</v>
      </c>
      <c r="O1843" t="s">
        <v>6532</v>
      </c>
      <c r="P1843" t="s">
        <v>6524</v>
      </c>
      <c r="Q1843">
        <v>72</v>
      </c>
      <c r="R1843" t="s">
        <v>1994</v>
      </c>
      <c r="S1843">
        <v>70</v>
      </c>
      <c r="T1843" t="s">
        <v>1231</v>
      </c>
      <c r="U1843">
        <v>-1</v>
      </c>
      <c r="V1843">
        <v>-1</v>
      </c>
      <c r="W1843">
        <v>6.3387000000000002</v>
      </c>
      <c r="X1843" t="s">
        <v>6526</v>
      </c>
      <c r="Y1843" t="s">
        <v>6533</v>
      </c>
      <c r="Z1843">
        <v>23112</v>
      </c>
      <c r="AA1843" t="s">
        <v>11</v>
      </c>
      <c r="AC1843" t="s">
        <v>6534</v>
      </c>
      <c r="AD1843" t="s">
        <v>6535</v>
      </c>
      <c r="AE1843" s="1">
        <v>41845.96298611111</v>
      </c>
    </row>
    <row r="1844" spans="1:31" x14ac:dyDescent="0.15">
      <c r="A1844">
        <v>1843</v>
      </c>
      <c r="B1844">
        <v>175</v>
      </c>
      <c r="C1844">
        <v>2655</v>
      </c>
      <c r="D1844" t="s">
        <v>6519</v>
      </c>
      <c r="E1844" t="s">
        <v>6520</v>
      </c>
      <c r="F1844" t="s">
        <v>24</v>
      </c>
      <c r="G1844" t="s">
        <v>6530</v>
      </c>
      <c r="H1844" t="s">
        <v>6531</v>
      </c>
      <c r="I1844" t="s">
        <v>5</v>
      </c>
      <c r="K1844" t="s">
        <v>17</v>
      </c>
      <c r="L1844" t="s">
        <v>776</v>
      </c>
      <c r="N1844" t="s">
        <v>7</v>
      </c>
      <c r="O1844" t="s">
        <v>6532</v>
      </c>
      <c r="P1844" t="s">
        <v>6524</v>
      </c>
      <c r="Q1844">
        <v>34</v>
      </c>
      <c r="R1844" t="s">
        <v>1994</v>
      </c>
      <c r="S1844">
        <v>70</v>
      </c>
      <c r="T1844" t="s">
        <v>1231</v>
      </c>
      <c r="U1844">
        <v>-1</v>
      </c>
      <c r="V1844">
        <v>-1</v>
      </c>
      <c r="W1844">
        <v>6.3387000000000002</v>
      </c>
      <c r="X1844" t="s">
        <v>6526</v>
      </c>
      <c r="Y1844" t="s">
        <v>6533</v>
      </c>
      <c r="Z1844">
        <v>23112</v>
      </c>
      <c r="AA1844" t="s">
        <v>11</v>
      </c>
      <c r="AC1844" t="s">
        <v>6536</v>
      </c>
      <c r="AD1844" t="s">
        <v>6537</v>
      </c>
      <c r="AE1844" s="1">
        <v>41845.96303240741</v>
      </c>
    </row>
    <row r="1845" spans="1:31" x14ac:dyDescent="0.15">
      <c r="A1845">
        <v>1844</v>
      </c>
      <c r="B1845">
        <v>175</v>
      </c>
      <c r="C1845">
        <v>2655</v>
      </c>
      <c r="D1845" t="s">
        <v>6519</v>
      </c>
      <c r="E1845" t="s">
        <v>6520</v>
      </c>
      <c r="F1845" t="s">
        <v>27</v>
      </c>
      <c r="G1845" t="s">
        <v>6538</v>
      </c>
      <c r="I1845" t="s">
        <v>5</v>
      </c>
      <c r="J1845" t="s">
        <v>6539</v>
      </c>
      <c r="K1845" t="s">
        <v>17</v>
      </c>
      <c r="L1845" t="s">
        <v>6540</v>
      </c>
      <c r="M1845" t="s">
        <v>5</v>
      </c>
      <c r="N1845" t="s">
        <v>7</v>
      </c>
      <c r="P1845" t="s">
        <v>6541</v>
      </c>
      <c r="Q1845">
        <v>5</v>
      </c>
      <c r="R1845" t="s">
        <v>6542</v>
      </c>
      <c r="S1845">
        <v>70</v>
      </c>
      <c r="T1845" t="s">
        <v>5</v>
      </c>
      <c r="U1845">
        <v>-1</v>
      </c>
      <c r="V1845">
        <v>-1</v>
      </c>
      <c r="W1845">
        <v>6.3387000000000002</v>
      </c>
      <c r="Y1845" t="s">
        <v>6543</v>
      </c>
      <c r="Z1845">
        <v>54828</v>
      </c>
      <c r="AA1845" t="s">
        <v>11</v>
      </c>
      <c r="AB1845" t="s">
        <v>196</v>
      </c>
      <c r="AC1845" t="s">
        <v>6544</v>
      </c>
      <c r="AD1845" t="s">
        <v>6545</v>
      </c>
      <c r="AE1845" s="1">
        <v>41845.963043981479</v>
      </c>
    </row>
    <row r="1846" spans="1:31" x14ac:dyDescent="0.15">
      <c r="A1846">
        <v>1845</v>
      </c>
      <c r="B1846">
        <v>175</v>
      </c>
      <c r="C1846">
        <v>2655</v>
      </c>
      <c r="D1846" t="s">
        <v>6519</v>
      </c>
      <c r="E1846" t="s">
        <v>6520</v>
      </c>
      <c r="F1846" t="s">
        <v>36</v>
      </c>
      <c r="I1846" t="s">
        <v>5</v>
      </c>
      <c r="K1846" t="s">
        <v>5</v>
      </c>
      <c r="N1846" t="s">
        <v>7</v>
      </c>
      <c r="Q1846">
        <v>0</v>
      </c>
      <c r="S1846">
        <v>-1</v>
      </c>
      <c r="T1846" t="s">
        <v>5</v>
      </c>
      <c r="U1846">
        <v>-1</v>
      </c>
      <c r="V1846">
        <v>-1</v>
      </c>
      <c r="W1846">
        <v>6.3387000000000002</v>
      </c>
      <c r="Z1846">
        <v>-1</v>
      </c>
      <c r="AA1846" t="s">
        <v>11</v>
      </c>
      <c r="AC1846" t="s">
        <v>38</v>
      </c>
      <c r="AD1846" t="s">
        <v>52</v>
      </c>
      <c r="AE1846" s="1">
        <v>41845.963055555556</v>
      </c>
    </row>
    <row r="1847" spans="1:31" x14ac:dyDescent="0.15">
      <c r="A1847">
        <v>1846</v>
      </c>
      <c r="B1847">
        <v>175</v>
      </c>
      <c r="C1847">
        <v>2655</v>
      </c>
      <c r="D1847" t="s">
        <v>6519</v>
      </c>
      <c r="E1847" t="s">
        <v>6520</v>
      </c>
      <c r="F1847" t="s">
        <v>40</v>
      </c>
      <c r="G1847" t="s">
        <v>6546</v>
      </c>
      <c r="H1847" t="s">
        <v>6547</v>
      </c>
      <c r="I1847" t="s">
        <v>5</v>
      </c>
      <c r="K1847" t="s">
        <v>5</v>
      </c>
      <c r="N1847" t="s">
        <v>7</v>
      </c>
      <c r="O1847" t="s">
        <v>6548</v>
      </c>
      <c r="P1847" t="s">
        <v>6549</v>
      </c>
      <c r="Q1847">
        <v>1</v>
      </c>
      <c r="R1847" t="s">
        <v>6550</v>
      </c>
      <c r="S1847">
        <v>100</v>
      </c>
      <c r="T1847" t="s">
        <v>5</v>
      </c>
      <c r="U1847">
        <v>-1</v>
      </c>
      <c r="V1847">
        <v>-1</v>
      </c>
      <c r="W1847">
        <v>6.3387000000000002</v>
      </c>
      <c r="Y1847" t="s">
        <v>6551</v>
      </c>
      <c r="Z1847">
        <v>314</v>
      </c>
      <c r="AA1847" t="s">
        <v>11</v>
      </c>
      <c r="AC1847" t="s">
        <v>6552</v>
      </c>
      <c r="AD1847" t="s">
        <v>6553</v>
      </c>
      <c r="AE1847" s="1">
        <v>41845.963067129633</v>
      </c>
    </row>
    <row r="1848" spans="1:31" x14ac:dyDescent="0.15">
      <c r="A1848">
        <v>1847</v>
      </c>
      <c r="B1848">
        <v>175</v>
      </c>
      <c r="C1848">
        <v>2655</v>
      </c>
      <c r="D1848" t="s">
        <v>6519</v>
      </c>
      <c r="E1848" t="s">
        <v>6520</v>
      </c>
      <c r="F1848" t="s">
        <v>49</v>
      </c>
      <c r="G1848" t="s">
        <v>6530</v>
      </c>
      <c r="H1848" t="s">
        <v>6531</v>
      </c>
      <c r="I1848" t="s">
        <v>5</v>
      </c>
      <c r="K1848" t="s">
        <v>5</v>
      </c>
      <c r="N1848" t="s">
        <v>7</v>
      </c>
      <c r="O1848" t="s">
        <v>6532</v>
      </c>
      <c r="P1848" t="s">
        <v>6524</v>
      </c>
      <c r="Q1848">
        <v>19</v>
      </c>
      <c r="T1848" t="s">
        <v>5</v>
      </c>
      <c r="U1848">
        <v>-1</v>
      </c>
      <c r="V1848">
        <v>-1</v>
      </c>
      <c r="W1848">
        <v>6.3387000000000002</v>
      </c>
      <c r="X1848" t="s">
        <v>6526</v>
      </c>
      <c r="Y1848" t="s">
        <v>6533</v>
      </c>
      <c r="Z1848">
        <v>23112</v>
      </c>
      <c r="AA1848" t="s">
        <v>11</v>
      </c>
      <c r="AC1848" t="s">
        <v>6554</v>
      </c>
      <c r="AD1848" t="s">
        <v>6555</v>
      </c>
      <c r="AE1848" s="1">
        <v>41845.963101851848</v>
      </c>
    </row>
    <row r="1849" spans="1:31" x14ac:dyDescent="0.15">
      <c r="A1849">
        <v>1848</v>
      </c>
      <c r="B1849">
        <v>175</v>
      </c>
      <c r="C1849">
        <v>2655</v>
      </c>
      <c r="D1849" t="s">
        <v>6519</v>
      </c>
      <c r="E1849" t="s">
        <v>6520</v>
      </c>
      <c r="F1849" t="s">
        <v>51</v>
      </c>
      <c r="G1849" t="s">
        <v>6521</v>
      </c>
      <c r="H1849" t="s">
        <v>6522</v>
      </c>
      <c r="I1849" t="s">
        <v>5</v>
      </c>
      <c r="K1849" t="s">
        <v>5</v>
      </c>
      <c r="N1849" t="s">
        <v>7</v>
      </c>
      <c r="O1849" t="s">
        <v>6523</v>
      </c>
      <c r="P1849" t="s">
        <v>6524</v>
      </c>
      <c r="Q1849">
        <v>7</v>
      </c>
      <c r="S1849">
        <v>-1</v>
      </c>
      <c r="T1849" t="s">
        <v>5</v>
      </c>
      <c r="U1849">
        <v>-1</v>
      </c>
      <c r="V1849">
        <v>-1</v>
      </c>
      <c r="W1849">
        <v>6.3387000000000002</v>
      </c>
      <c r="Y1849" t="s">
        <v>6527</v>
      </c>
      <c r="Z1849">
        <v>-1</v>
      </c>
      <c r="AA1849" t="s">
        <v>11</v>
      </c>
      <c r="AC1849" t="s">
        <v>6556</v>
      </c>
      <c r="AD1849" t="s">
        <v>6557</v>
      </c>
      <c r="AE1849" s="1">
        <v>41845.963113425925</v>
      </c>
    </row>
    <row r="1850" spans="1:31" x14ac:dyDescent="0.15">
      <c r="A1850">
        <v>1849</v>
      </c>
      <c r="B1850">
        <v>175</v>
      </c>
      <c r="C1850">
        <v>2655</v>
      </c>
      <c r="D1850" t="s">
        <v>6519</v>
      </c>
      <c r="E1850" t="s">
        <v>6520</v>
      </c>
      <c r="F1850" t="s">
        <v>53</v>
      </c>
      <c r="I1850" t="s">
        <v>5</v>
      </c>
      <c r="K1850" t="s">
        <v>5</v>
      </c>
      <c r="N1850" t="s">
        <v>7</v>
      </c>
      <c r="Q1850">
        <v>0</v>
      </c>
      <c r="S1850">
        <v>-1</v>
      </c>
      <c r="T1850" t="s">
        <v>5</v>
      </c>
      <c r="U1850">
        <v>-1</v>
      </c>
      <c r="V1850">
        <v>-1</v>
      </c>
      <c r="W1850">
        <v>6.3387000000000002</v>
      </c>
      <c r="Z1850">
        <v>-1</v>
      </c>
      <c r="AA1850" t="s">
        <v>11</v>
      </c>
      <c r="AC1850" t="s">
        <v>38</v>
      </c>
      <c r="AD1850" t="s">
        <v>52</v>
      </c>
      <c r="AE1850" s="1">
        <v>41845.963136574072</v>
      </c>
    </row>
    <row r="1851" spans="1:31" x14ac:dyDescent="0.15">
      <c r="A1851">
        <v>1850</v>
      </c>
      <c r="B1851">
        <v>175</v>
      </c>
      <c r="C1851">
        <v>2655</v>
      </c>
      <c r="D1851" t="s">
        <v>6519</v>
      </c>
      <c r="E1851" t="s">
        <v>6520</v>
      </c>
      <c r="F1851" t="s">
        <v>54</v>
      </c>
      <c r="I1851" t="s">
        <v>5</v>
      </c>
      <c r="K1851" t="s">
        <v>5</v>
      </c>
      <c r="N1851" t="s">
        <v>7</v>
      </c>
      <c r="Q1851">
        <v>0</v>
      </c>
      <c r="S1851">
        <v>-1</v>
      </c>
      <c r="T1851" t="s">
        <v>5</v>
      </c>
      <c r="U1851">
        <v>-1</v>
      </c>
      <c r="V1851">
        <v>-1</v>
      </c>
      <c r="W1851">
        <v>6.3387000000000002</v>
      </c>
      <c r="Z1851">
        <v>-1</v>
      </c>
      <c r="AA1851" t="s">
        <v>11</v>
      </c>
      <c r="AC1851" t="s">
        <v>38</v>
      </c>
      <c r="AD1851" t="s">
        <v>52</v>
      </c>
      <c r="AE1851" s="1">
        <v>41845.963136574072</v>
      </c>
    </row>
    <row r="1852" spans="1:31" x14ac:dyDescent="0.15">
      <c r="A1852">
        <v>1851</v>
      </c>
      <c r="B1852">
        <v>175</v>
      </c>
      <c r="C1852">
        <v>5444</v>
      </c>
      <c r="D1852" t="s">
        <v>6558</v>
      </c>
      <c r="E1852" t="s">
        <v>6559</v>
      </c>
      <c r="F1852" t="s">
        <v>2</v>
      </c>
      <c r="G1852" t="s">
        <v>6560</v>
      </c>
      <c r="H1852" t="s">
        <v>6561</v>
      </c>
      <c r="I1852" t="s">
        <v>5</v>
      </c>
      <c r="K1852" t="s">
        <v>6</v>
      </c>
      <c r="L1852" t="s">
        <v>6562</v>
      </c>
      <c r="N1852" t="s">
        <v>7</v>
      </c>
      <c r="P1852" t="s">
        <v>6563</v>
      </c>
      <c r="Q1852">
        <v>52</v>
      </c>
      <c r="R1852" t="s">
        <v>6564</v>
      </c>
      <c r="S1852">
        <v>50</v>
      </c>
      <c r="T1852" t="s">
        <v>5</v>
      </c>
      <c r="U1852">
        <v>-1</v>
      </c>
      <c r="V1852">
        <v>-1</v>
      </c>
      <c r="W1852">
        <v>6.3387000000000002</v>
      </c>
      <c r="X1852" t="s">
        <v>6565</v>
      </c>
      <c r="Y1852" t="s">
        <v>6566</v>
      </c>
      <c r="Z1852">
        <v>18390</v>
      </c>
      <c r="AA1852" t="s">
        <v>11</v>
      </c>
      <c r="AC1852" t="s">
        <v>6567</v>
      </c>
      <c r="AD1852" t="s">
        <v>6568</v>
      </c>
      <c r="AE1852" s="1">
        <v>41845.963275462964</v>
      </c>
    </row>
    <row r="1853" spans="1:31" x14ac:dyDescent="0.15">
      <c r="A1853">
        <v>1852</v>
      </c>
      <c r="B1853">
        <v>175</v>
      </c>
      <c r="C1853">
        <v>5444</v>
      </c>
      <c r="D1853" t="s">
        <v>6558</v>
      </c>
      <c r="E1853" t="s">
        <v>6559</v>
      </c>
      <c r="F1853" t="s">
        <v>14</v>
      </c>
      <c r="G1853" t="s">
        <v>6569</v>
      </c>
      <c r="H1853" t="s">
        <v>6570</v>
      </c>
      <c r="I1853" t="s">
        <v>5</v>
      </c>
      <c r="K1853" t="s">
        <v>17</v>
      </c>
      <c r="L1853" t="s">
        <v>6571</v>
      </c>
      <c r="N1853" t="s">
        <v>7</v>
      </c>
      <c r="O1853" t="s">
        <v>6572</v>
      </c>
      <c r="P1853" t="s">
        <v>6573</v>
      </c>
      <c r="Q1853">
        <v>52</v>
      </c>
      <c r="S1853">
        <v>60</v>
      </c>
      <c r="T1853" t="s">
        <v>5</v>
      </c>
      <c r="U1853">
        <v>-1</v>
      </c>
      <c r="V1853">
        <v>-1</v>
      </c>
      <c r="W1853">
        <v>6.3387000000000002</v>
      </c>
      <c r="X1853" t="s">
        <v>6574</v>
      </c>
      <c r="Y1853" t="s">
        <v>6575</v>
      </c>
      <c r="Z1853">
        <v>14904</v>
      </c>
      <c r="AA1853" t="s">
        <v>11</v>
      </c>
      <c r="AC1853" t="s">
        <v>6576</v>
      </c>
      <c r="AD1853" t="s">
        <v>6577</v>
      </c>
      <c r="AE1853" s="1">
        <v>41845.963321759256</v>
      </c>
    </row>
    <row r="1854" spans="1:31" x14ac:dyDescent="0.15">
      <c r="A1854">
        <v>1853</v>
      </c>
      <c r="B1854">
        <v>175</v>
      </c>
      <c r="C1854">
        <v>5444</v>
      </c>
      <c r="D1854" t="s">
        <v>6558</v>
      </c>
      <c r="E1854" t="s">
        <v>6559</v>
      </c>
      <c r="F1854" t="s">
        <v>24</v>
      </c>
      <c r="G1854" t="s">
        <v>6569</v>
      </c>
      <c r="H1854" t="s">
        <v>6570</v>
      </c>
      <c r="I1854" t="s">
        <v>5</v>
      </c>
      <c r="K1854" t="s">
        <v>17</v>
      </c>
      <c r="L1854" t="s">
        <v>6571</v>
      </c>
      <c r="N1854" t="s">
        <v>7</v>
      </c>
      <c r="O1854" t="s">
        <v>6572</v>
      </c>
      <c r="P1854" t="s">
        <v>6573</v>
      </c>
      <c r="Q1854">
        <v>24</v>
      </c>
      <c r="S1854">
        <v>60</v>
      </c>
      <c r="T1854" t="s">
        <v>5</v>
      </c>
      <c r="U1854">
        <v>-1</v>
      </c>
      <c r="V1854">
        <v>-1</v>
      </c>
      <c r="W1854">
        <v>6.3387000000000002</v>
      </c>
      <c r="X1854" t="s">
        <v>6574</v>
      </c>
      <c r="Y1854" t="s">
        <v>6575</v>
      </c>
      <c r="Z1854">
        <v>14904</v>
      </c>
      <c r="AA1854" t="s">
        <v>11</v>
      </c>
      <c r="AC1854" t="s">
        <v>6578</v>
      </c>
      <c r="AD1854" t="s">
        <v>6579</v>
      </c>
      <c r="AE1854" s="1">
        <v>41845.963368055556</v>
      </c>
    </row>
    <row r="1855" spans="1:31" x14ac:dyDescent="0.15">
      <c r="A1855">
        <v>1854</v>
      </c>
      <c r="B1855">
        <v>175</v>
      </c>
      <c r="C1855">
        <v>5444</v>
      </c>
      <c r="D1855" t="s">
        <v>6558</v>
      </c>
      <c r="E1855" t="s">
        <v>6559</v>
      </c>
      <c r="F1855" t="s">
        <v>27</v>
      </c>
      <c r="G1855" t="s">
        <v>6580</v>
      </c>
      <c r="I1855" t="s">
        <v>5</v>
      </c>
      <c r="K1855" t="s">
        <v>17</v>
      </c>
      <c r="L1855" t="s">
        <v>5964</v>
      </c>
      <c r="M1855" t="s">
        <v>6581</v>
      </c>
      <c r="N1855" t="s">
        <v>7</v>
      </c>
      <c r="O1855" t="s">
        <v>6582</v>
      </c>
      <c r="P1855" t="s">
        <v>6583</v>
      </c>
      <c r="Q1855">
        <v>1</v>
      </c>
      <c r="R1855" t="s">
        <v>3957</v>
      </c>
      <c r="S1855">
        <v>60</v>
      </c>
      <c r="T1855" t="s">
        <v>6584</v>
      </c>
      <c r="U1855">
        <v>-1</v>
      </c>
      <c r="V1855">
        <v>-1</v>
      </c>
      <c r="W1855">
        <v>6.3387000000000002</v>
      </c>
      <c r="Y1855" t="s">
        <v>6585</v>
      </c>
      <c r="Z1855">
        <v>53209</v>
      </c>
      <c r="AA1855" t="s">
        <v>11</v>
      </c>
      <c r="AB1855" t="s">
        <v>6586</v>
      </c>
      <c r="AC1855" t="s">
        <v>6587</v>
      </c>
      <c r="AD1855" t="s">
        <v>6588</v>
      </c>
      <c r="AE1855" s="1">
        <v>41845.963379629633</v>
      </c>
    </row>
    <row r="1856" spans="1:31" x14ac:dyDescent="0.15">
      <c r="A1856">
        <v>1855</v>
      </c>
      <c r="B1856">
        <v>175</v>
      </c>
      <c r="C1856">
        <v>5444</v>
      </c>
      <c r="D1856" t="s">
        <v>6558</v>
      </c>
      <c r="E1856" t="s">
        <v>6559</v>
      </c>
      <c r="F1856" t="s">
        <v>36</v>
      </c>
      <c r="I1856" t="s">
        <v>5</v>
      </c>
      <c r="K1856" t="s">
        <v>5</v>
      </c>
      <c r="N1856" t="s">
        <v>7</v>
      </c>
      <c r="Q1856">
        <v>0</v>
      </c>
      <c r="S1856">
        <v>-1</v>
      </c>
      <c r="T1856" t="s">
        <v>5</v>
      </c>
      <c r="U1856">
        <v>-1</v>
      </c>
      <c r="V1856">
        <v>-1</v>
      </c>
      <c r="W1856">
        <v>6.3387000000000002</v>
      </c>
      <c r="Z1856">
        <v>-1</v>
      </c>
      <c r="AA1856" t="s">
        <v>11</v>
      </c>
      <c r="AC1856" t="s">
        <v>38</v>
      </c>
      <c r="AD1856" t="s">
        <v>52</v>
      </c>
      <c r="AE1856" s="1">
        <v>41845.963391203702</v>
      </c>
    </row>
    <row r="1857" spans="1:31" x14ac:dyDescent="0.15">
      <c r="A1857">
        <v>1856</v>
      </c>
      <c r="B1857">
        <v>175</v>
      </c>
      <c r="C1857">
        <v>5444</v>
      </c>
      <c r="D1857" t="s">
        <v>6558</v>
      </c>
      <c r="E1857" t="s">
        <v>6559</v>
      </c>
      <c r="F1857" t="s">
        <v>40</v>
      </c>
      <c r="G1857" t="s">
        <v>6589</v>
      </c>
      <c r="H1857" t="s">
        <v>6590</v>
      </c>
      <c r="I1857" t="s">
        <v>5</v>
      </c>
      <c r="K1857" t="s">
        <v>5</v>
      </c>
      <c r="N1857" t="s">
        <v>7</v>
      </c>
      <c r="O1857" t="s">
        <v>6591</v>
      </c>
      <c r="P1857" t="s">
        <v>6592</v>
      </c>
      <c r="Q1857">
        <v>1</v>
      </c>
      <c r="S1857">
        <v>100</v>
      </c>
      <c r="T1857" t="s">
        <v>5</v>
      </c>
      <c r="U1857">
        <v>-1</v>
      </c>
      <c r="V1857">
        <v>-1</v>
      </c>
      <c r="W1857">
        <v>6.3387000000000002</v>
      </c>
      <c r="Y1857" t="s">
        <v>6593</v>
      </c>
      <c r="Z1857">
        <v>200</v>
      </c>
      <c r="AA1857" t="s">
        <v>11</v>
      </c>
      <c r="AC1857" t="s">
        <v>6594</v>
      </c>
      <c r="AD1857" t="s">
        <v>6595</v>
      </c>
      <c r="AE1857" s="1">
        <v>41845.963414351849</v>
      </c>
    </row>
    <row r="1858" spans="1:31" x14ac:dyDescent="0.15">
      <c r="A1858">
        <v>1857</v>
      </c>
      <c r="B1858">
        <v>175</v>
      </c>
      <c r="C1858">
        <v>5444</v>
      </c>
      <c r="D1858" t="s">
        <v>6558</v>
      </c>
      <c r="E1858" t="s">
        <v>6559</v>
      </c>
      <c r="F1858" t="s">
        <v>49</v>
      </c>
      <c r="G1858" t="s">
        <v>6569</v>
      </c>
      <c r="H1858" t="s">
        <v>6570</v>
      </c>
      <c r="I1858" t="s">
        <v>5</v>
      </c>
      <c r="K1858" t="s">
        <v>5</v>
      </c>
      <c r="N1858" t="s">
        <v>7</v>
      </c>
      <c r="O1858" t="s">
        <v>6572</v>
      </c>
      <c r="P1858" t="s">
        <v>6573</v>
      </c>
      <c r="Q1858">
        <v>30</v>
      </c>
      <c r="T1858" t="s">
        <v>5</v>
      </c>
      <c r="U1858">
        <v>-1</v>
      </c>
      <c r="V1858">
        <v>-1</v>
      </c>
      <c r="W1858">
        <v>6.3387000000000002</v>
      </c>
      <c r="X1858" t="s">
        <v>6574</v>
      </c>
      <c r="Y1858" t="s">
        <v>6575</v>
      </c>
      <c r="Z1858">
        <v>14904</v>
      </c>
      <c r="AA1858" t="s">
        <v>11</v>
      </c>
      <c r="AC1858" t="s">
        <v>6596</v>
      </c>
      <c r="AD1858" t="s">
        <v>6597</v>
      </c>
      <c r="AE1858" s="1">
        <v>41845.963495370372</v>
      </c>
    </row>
    <row r="1859" spans="1:31" x14ac:dyDescent="0.15">
      <c r="A1859">
        <v>1858</v>
      </c>
      <c r="B1859">
        <v>175</v>
      </c>
      <c r="C1859">
        <v>5444</v>
      </c>
      <c r="D1859" t="s">
        <v>6558</v>
      </c>
      <c r="E1859" t="s">
        <v>6559</v>
      </c>
      <c r="F1859" t="s">
        <v>51</v>
      </c>
      <c r="I1859" t="s">
        <v>5</v>
      </c>
      <c r="K1859" t="s">
        <v>5</v>
      </c>
      <c r="N1859" t="s">
        <v>7</v>
      </c>
      <c r="Q1859">
        <v>0</v>
      </c>
      <c r="S1859">
        <v>-1</v>
      </c>
      <c r="T1859" t="s">
        <v>5</v>
      </c>
      <c r="U1859">
        <v>-1</v>
      </c>
      <c r="V1859">
        <v>-1</v>
      </c>
      <c r="W1859">
        <v>6.3387000000000002</v>
      </c>
      <c r="Z1859">
        <v>-1</v>
      </c>
      <c r="AA1859" t="s">
        <v>11</v>
      </c>
      <c r="AC1859" t="s">
        <v>38</v>
      </c>
      <c r="AD1859" t="s">
        <v>52</v>
      </c>
      <c r="AE1859" s="1">
        <v>41845.963506944441</v>
      </c>
    </row>
    <row r="1860" spans="1:31" x14ac:dyDescent="0.15">
      <c r="A1860">
        <v>1859</v>
      </c>
      <c r="B1860">
        <v>175</v>
      </c>
      <c r="C1860">
        <v>5444</v>
      </c>
      <c r="D1860" t="s">
        <v>6558</v>
      </c>
      <c r="E1860" t="s">
        <v>6559</v>
      </c>
      <c r="F1860" t="s">
        <v>53</v>
      </c>
      <c r="I1860" t="s">
        <v>5</v>
      </c>
      <c r="K1860" t="s">
        <v>5</v>
      </c>
      <c r="N1860" t="s">
        <v>7</v>
      </c>
      <c r="Q1860">
        <v>0</v>
      </c>
      <c r="S1860">
        <v>-1</v>
      </c>
      <c r="T1860" t="s">
        <v>5</v>
      </c>
      <c r="U1860">
        <v>-1</v>
      </c>
      <c r="V1860">
        <v>-1</v>
      </c>
      <c r="W1860">
        <v>6.3387000000000002</v>
      </c>
      <c r="Z1860">
        <v>-1</v>
      </c>
      <c r="AA1860" t="s">
        <v>11</v>
      </c>
      <c r="AC1860" t="s">
        <v>38</v>
      </c>
      <c r="AD1860" t="s">
        <v>52</v>
      </c>
      <c r="AE1860" s="1">
        <v>41845.963518518518</v>
      </c>
    </row>
    <row r="1861" spans="1:31" x14ac:dyDescent="0.15">
      <c r="A1861">
        <v>1860</v>
      </c>
      <c r="B1861">
        <v>175</v>
      </c>
      <c r="C1861">
        <v>5444</v>
      </c>
      <c r="D1861" t="s">
        <v>6558</v>
      </c>
      <c r="E1861" t="s">
        <v>6559</v>
      </c>
      <c r="F1861" t="s">
        <v>54</v>
      </c>
      <c r="I1861" t="s">
        <v>5</v>
      </c>
      <c r="K1861" t="s">
        <v>5</v>
      </c>
      <c r="N1861" t="s">
        <v>7</v>
      </c>
      <c r="Q1861">
        <v>0</v>
      </c>
      <c r="S1861">
        <v>-1</v>
      </c>
      <c r="T1861" t="s">
        <v>5</v>
      </c>
      <c r="U1861">
        <v>-1</v>
      </c>
      <c r="V1861">
        <v>-1</v>
      </c>
      <c r="W1861">
        <v>6.3387000000000002</v>
      </c>
      <c r="Z1861">
        <v>-1</v>
      </c>
      <c r="AA1861" t="s">
        <v>11</v>
      </c>
      <c r="AC1861" t="s">
        <v>38</v>
      </c>
      <c r="AD1861" t="s">
        <v>52</v>
      </c>
      <c r="AE1861" s="1">
        <v>41845.963530092595</v>
      </c>
    </row>
    <row r="1862" spans="1:31" x14ac:dyDescent="0.15">
      <c r="A1862">
        <v>1861</v>
      </c>
      <c r="B1862">
        <v>175</v>
      </c>
      <c r="C1862">
        <v>2452</v>
      </c>
      <c r="D1862" t="s">
        <v>6598</v>
      </c>
      <c r="E1862" t="s">
        <v>6599</v>
      </c>
      <c r="F1862" t="s">
        <v>2</v>
      </c>
      <c r="G1862" t="s">
        <v>6600</v>
      </c>
      <c r="H1862" t="s">
        <v>6601</v>
      </c>
      <c r="I1862" t="s">
        <v>5</v>
      </c>
      <c r="K1862" t="s">
        <v>5</v>
      </c>
      <c r="L1862" t="s">
        <v>6602</v>
      </c>
      <c r="N1862" t="s">
        <v>7</v>
      </c>
      <c r="P1862" t="s">
        <v>6603</v>
      </c>
      <c r="Q1862">
        <v>39</v>
      </c>
      <c r="R1862" t="s">
        <v>6604</v>
      </c>
      <c r="S1862">
        <v>-1</v>
      </c>
      <c r="T1862" t="s">
        <v>6605</v>
      </c>
      <c r="U1862">
        <v>1000</v>
      </c>
      <c r="V1862">
        <v>-1</v>
      </c>
      <c r="W1862">
        <v>6.3387000000000002</v>
      </c>
      <c r="X1862" t="s">
        <v>6606</v>
      </c>
      <c r="Y1862" t="s">
        <v>6607</v>
      </c>
      <c r="Z1862">
        <v>18840</v>
      </c>
      <c r="AA1862" t="s">
        <v>11</v>
      </c>
      <c r="AC1862" t="s">
        <v>6608</v>
      </c>
      <c r="AD1862" t="s">
        <v>6609</v>
      </c>
      <c r="AE1862" s="1">
        <v>41845.963680555556</v>
      </c>
    </row>
    <row r="1863" spans="1:31" x14ac:dyDescent="0.15">
      <c r="A1863">
        <v>1862</v>
      </c>
      <c r="B1863">
        <v>175</v>
      </c>
      <c r="C1863">
        <v>2452</v>
      </c>
      <c r="D1863" t="s">
        <v>6598</v>
      </c>
      <c r="E1863" t="s">
        <v>6599</v>
      </c>
      <c r="F1863" t="s">
        <v>14</v>
      </c>
      <c r="G1863" t="s">
        <v>6610</v>
      </c>
      <c r="H1863" t="s">
        <v>6601</v>
      </c>
      <c r="I1863" t="s">
        <v>5</v>
      </c>
      <c r="K1863" t="s">
        <v>17</v>
      </c>
      <c r="L1863" t="s">
        <v>446</v>
      </c>
      <c r="N1863" t="s">
        <v>7</v>
      </c>
      <c r="O1863" t="s">
        <v>6611</v>
      </c>
      <c r="P1863" t="s">
        <v>6612</v>
      </c>
      <c r="Q1863">
        <v>44</v>
      </c>
      <c r="R1863" t="s">
        <v>6613</v>
      </c>
      <c r="S1863">
        <v>-1</v>
      </c>
      <c r="T1863" t="s">
        <v>6614</v>
      </c>
      <c r="U1863">
        <v>-1</v>
      </c>
      <c r="V1863">
        <v>-1</v>
      </c>
      <c r="W1863">
        <v>6.3387000000000002</v>
      </c>
      <c r="X1863" t="s">
        <v>6606</v>
      </c>
      <c r="Y1863" t="s">
        <v>6615</v>
      </c>
      <c r="Z1863">
        <v>23088</v>
      </c>
      <c r="AA1863" t="s">
        <v>11</v>
      </c>
      <c r="AC1863" t="s">
        <v>6616</v>
      </c>
      <c r="AD1863" t="s">
        <v>6617</v>
      </c>
      <c r="AE1863" s="1">
        <v>41845.963738425926</v>
      </c>
    </row>
    <row r="1864" spans="1:31" x14ac:dyDescent="0.15">
      <c r="A1864">
        <v>1863</v>
      </c>
      <c r="B1864">
        <v>175</v>
      </c>
      <c r="C1864">
        <v>2452</v>
      </c>
      <c r="D1864" t="s">
        <v>6598</v>
      </c>
      <c r="E1864" t="s">
        <v>6599</v>
      </c>
      <c r="F1864" t="s">
        <v>24</v>
      </c>
      <c r="G1864" t="s">
        <v>6610</v>
      </c>
      <c r="H1864" t="s">
        <v>6601</v>
      </c>
      <c r="I1864" t="s">
        <v>5</v>
      </c>
      <c r="K1864" t="s">
        <v>17</v>
      </c>
      <c r="L1864" t="s">
        <v>5229</v>
      </c>
      <c r="N1864" t="s">
        <v>7</v>
      </c>
      <c r="O1864" t="s">
        <v>6611</v>
      </c>
      <c r="P1864" t="s">
        <v>6612</v>
      </c>
      <c r="Q1864">
        <v>3</v>
      </c>
      <c r="R1864" t="s">
        <v>6613</v>
      </c>
      <c r="S1864">
        <v>-1</v>
      </c>
      <c r="T1864" t="s">
        <v>6614</v>
      </c>
      <c r="U1864">
        <v>-1</v>
      </c>
      <c r="V1864">
        <v>-1</v>
      </c>
      <c r="W1864">
        <v>6.3387000000000002</v>
      </c>
      <c r="X1864" t="s">
        <v>6606</v>
      </c>
      <c r="Y1864" t="s">
        <v>6615</v>
      </c>
      <c r="Z1864">
        <v>23088</v>
      </c>
      <c r="AA1864" t="s">
        <v>11</v>
      </c>
      <c r="AC1864" t="s">
        <v>6618</v>
      </c>
      <c r="AD1864" t="s">
        <v>6619</v>
      </c>
      <c r="AE1864" s="1">
        <v>41845.963761574072</v>
      </c>
    </row>
    <row r="1865" spans="1:31" x14ac:dyDescent="0.15">
      <c r="A1865">
        <v>1864</v>
      </c>
      <c r="B1865">
        <v>175</v>
      </c>
      <c r="C1865">
        <v>2452</v>
      </c>
      <c r="D1865" t="s">
        <v>6598</v>
      </c>
      <c r="E1865" t="s">
        <v>6599</v>
      </c>
      <c r="F1865" t="s">
        <v>27</v>
      </c>
      <c r="G1865" t="s">
        <v>6620</v>
      </c>
      <c r="I1865" t="s">
        <v>5</v>
      </c>
      <c r="J1865" t="s">
        <v>6621</v>
      </c>
      <c r="K1865" t="s">
        <v>17</v>
      </c>
      <c r="L1865" t="s">
        <v>6622</v>
      </c>
      <c r="M1865" t="s">
        <v>5</v>
      </c>
      <c r="N1865" t="s">
        <v>7</v>
      </c>
      <c r="P1865" t="s">
        <v>6623</v>
      </c>
      <c r="Q1865">
        <v>1</v>
      </c>
      <c r="R1865" t="s">
        <v>6624</v>
      </c>
      <c r="S1865">
        <v>-1</v>
      </c>
      <c r="T1865" t="s">
        <v>6625</v>
      </c>
      <c r="U1865">
        <v>-1</v>
      </c>
      <c r="V1865">
        <v>-1</v>
      </c>
      <c r="W1865">
        <v>6.3387000000000002</v>
      </c>
      <c r="Y1865" t="s">
        <v>6626</v>
      </c>
      <c r="Z1865">
        <v>31746</v>
      </c>
      <c r="AA1865" t="s">
        <v>11</v>
      </c>
      <c r="AB1865" t="s">
        <v>6627</v>
      </c>
      <c r="AC1865" t="s">
        <v>6628</v>
      </c>
      <c r="AD1865" t="s">
        <v>6629</v>
      </c>
      <c r="AE1865" s="1">
        <v>41845.963773148149</v>
      </c>
    </row>
    <row r="1866" spans="1:31" x14ac:dyDescent="0.15">
      <c r="A1866">
        <v>1865</v>
      </c>
      <c r="B1866">
        <v>175</v>
      </c>
      <c r="C1866">
        <v>2452</v>
      </c>
      <c r="D1866" t="s">
        <v>6598</v>
      </c>
      <c r="E1866" t="s">
        <v>6599</v>
      </c>
      <c r="F1866" t="s">
        <v>36</v>
      </c>
      <c r="G1866" t="s">
        <v>6600</v>
      </c>
      <c r="H1866" t="s">
        <v>6601</v>
      </c>
      <c r="I1866" t="s">
        <v>5</v>
      </c>
      <c r="K1866" t="s">
        <v>5</v>
      </c>
      <c r="L1866" t="s">
        <v>6602</v>
      </c>
      <c r="N1866" t="s">
        <v>7</v>
      </c>
      <c r="P1866" t="s">
        <v>6603</v>
      </c>
      <c r="Q1866">
        <v>6</v>
      </c>
      <c r="R1866" t="s">
        <v>6604</v>
      </c>
      <c r="S1866">
        <v>-1</v>
      </c>
      <c r="T1866" t="s">
        <v>6605</v>
      </c>
      <c r="U1866">
        <v>-1</v>
      </c>
      <c r="V1866">
        <v>-1</v>
      </c>
      <c r="W1866">
        <v>6.3387000000000002</v>
      </c>
      <c r="X1866" t="s">
        <v>6606</v>
      </c>
      <c r="Y1866" t="s">
        <v>6607</v>
      </c>
      <c r="Z1866">
        <v>18840</v>
      </c>
      <c r="AA1866" t="s">
        <v>11</v>
      </c>
      <c r="AC1866" t="s">
        <v>6630</v>
      </c>
      <c r="AD1866" t="s">
        <v>6631</v>
      </c>
      <c r="AE1866" s="1">
        <v>41845.963807870372</v>
      </c>
    </row>
    <row r="1867" spans="1:31" x14ac:dyDescent="0.15">
      <c r="A1867">
        <v>1866</v>
      </c>
      <c r="B1867">
        <v>175</v>
      </c>
      <c r="C1867">
        <v>2452</v>
      </c>
      <c r="D1867" t="s">
        <v>6598</v>
      </c>
      <c r="E1867" t="s">
        <v>6599</v>
      </c>
      <c r="F1867" t="s">
        <v>40</v>
      </c>
      <c r="I1867" t="s">
        <v>5</v>
      </c>
      <c r="K1867" t="s">
        <v>5</v>
      </c>
      <c r="N1867" t="s">
        <v>7</v>
      </c>
      <c r="Q1867">
        <v>0</v>
      </c>
      <c r="S1867">
        <v>-1</v>
      </c>
      <c r="T1867" t="s">
        <v>5</v>
      </c>
      <c r="U1867">
        <v>-1</v>
      </c>
      <c r="V1867">
        <v>-1</v>
      </c>
      <c r="W1867">
        <v>6.3387000000000002</v>
      </c>
      <c r="Z1867">
        <v>-1</v>
      </c>
      <c r="AA1867" t="s">
        <v>11</v>
      </c>
      <c r="AC1867" t="s">
        <v>38</v>
      </c>
      <c r="AD1867" t="s">
        <v>52</v>
      </c>
      <c r="AE1867" s="1">
        <v>41845.963819444441</v>
      </c>
    </row>
    <row r="1868" spans="1:31" x14ac:dyDescent="0.15">
      <c r="A1868">
        <v>1867</v>
      </c>
      <c r="B1868">
        <v>175</v>
      </c>
      <c r="C1868">
        <v>2452</v>
      </c>
      <c r="D1868" t="s">
        <v>6598</v>
      </c>
      <c r="E1868" t="s">
        <v>6599</v>
      </c>
      <c r="F1868" t="s">
        <v>49</v>
      </c>
      <c r="G1868" t="s">
        <v>6600</v>
      </c>
      <c r="H1868" t="s">
        <v>6601</v>
      </c>
      <c r="I1868" t="s">
        <v>5</v>
      </c>
      <c r="K1868" t="s">
        <v>5</v>
      </c>
      <c r="N1868" t="s">
        <v>7</v>
      </c>
      <c r="P1868" t="s">
        <v>6632</v>
      </c>
      <c r="Q1868">
        <v>20</v>
      </c>
      <c r="T1868" t="s">
        <v>5</v>
      </c>
      <c r="U1868">
        <v>-1</v>
      </c>
      <c r="V1868">
        <v>-1</v>
      </c>
      <c r="W1868">
        <v>6.3387000000000002</v>
      </c>
      <c r="X1868" t="s">
        <v>6606</v>
      </c>
      <c r="Y1868" t="s">
        <v>6633</v>
      </c>
      <c r="Z1868">
        <v>23088</v>
      </c>
      <c r="AA1868" t="s">
        <v>11</v>
      </c>
      <c r="AC1868" t="s">
        <v>6634</v>
      </c>
      <c r="AD1868" t="s">
        <v>6635</v>
      </c>
      <c r="AE1868" s="1">
        <v>41845.963900462964</v>
      </c>
    </row>
    <row r="1869" spans="1:31" x14ac:dyDescent="0.15">
      <c r="A1869">
        <v>1868</v>
      </c>
      <c r="B1869">
        <v>175</v>
      </c>
      <c r="C1869">
        <v>2452</v>
      </c>
      <c r="D1869" t="s">
        <v>6598</v>
      </c>
      <c r="E1869" t="s">
        <v>6599</v>
      </c>
      <c r="F1869" t="s">
        <v>51</v>
      </c>
      <c r="G1869" t="s">
        <v>6600</v>
      </c>
      <c r="H1869" t="s">
        <v>6601</v>
      </c>
      <c r="I1869" t="s">
        <v>5</v>
      </c>
      <c r="K1869" t="s">
        <v>5</v>
      </c>
      <c r="N1869" t="s">
        <v>7</v>
      </c>
      <c r="P1869" t="s">
        <v>6603</v>
      </c>
      <c r="Q1869">
        <v>12</v>
      </c>
      <c r="R1869" t="s">
        <v>6604</v>
      </c>
      <c r="S1869">
        <v>-1</v>
      </c>
      <c r="T1869" t="s">
        <v>5</v>
      </c>
      <c r="U1869">
        <v>-1</v>
      </c>
      <c r="V1869">
        <v>-1</v>
      </c>
      <c r="W1869">
        <v>6.3387000000000002</v>
      </c>
      <c r="X1869" t="s">
        <v>6636</v>
      </c>
      <c r="Y1869" t="s">
        <v>6607</v>
      </c>
      <c r="Z1869">
        <v>-1</v>
      </c>
      <c r="AA1869" t="s">
        <v>11</v>
      </c>
      <c r="AC1869" t="s">
        <v>6637</v>
      </c>
      <c r="AD1869" t="s">
        <v>6638</v>
      </c>
      <c r="AE1869" s="1">
        <v>41845.963946759257</v>
      </c>
    </row>
    <row r="1870" spans="1:31" x14ac:dyDescent="0.15">
      <c r="A1870">
        <v>1869</v>
      </c>
      <c r="B1870">
        <v>175</v>
      </c>
      <c r="C1870">
        <v>2452</v>
      </c>
      <c r="D1870" t="s">
        <v>6598</v>
      </c>
      <c r="E1870" t="s">
        <v>6599</v>
      </c>
      <c r="F1870" t="s">
        <v>53</v>
      </c>
      <c r="I1870" t="s">
        <v>5</v>
      </c>
      <c r="K1870" t="s">
        <v>5</v>
      </c>
      <c r="N1870" t="s">
        <v>7</v>
      </c>
      <c r="Q1870">
        <v>0</v>
      </c>
      <c r="S1870">
        <v>-1</v>
      </c>
      <c r="T1870" t="s">
        <v>5</v>
      </c>
      <c r="U1870">
        <v>-1</v>
      </c>
      <c r="V1870">
        <v>-1</v>
      </c>
      <c r="W1870">
        <v>6.3387000000000002</v>
      </c>
      <c r="Z1870">
        <v>-1</v>
      </c>
      <c r="AA1870" t="s">
        <v>11</v>
      </c>
      <c r="AC1870" t="s">
        <v>38</v>
      </c>
      <c r="AD1870" t="s">
        <v>52</v>
      </c>
      <c r="AE1870" s="1">
        <v>41845.963958333334</v>
      </c>
    </row>
    <row r="1871" spans="1:31" x14ac:dyDescent="0.15">
      <c r="A1871">
        <v>1870</v>
      </c>
      <c r="B1871">
        <v>175</v>
      </c>
      <c r="C1871">
        <v>2452</v>
      </c>
      <c r="D1871" t="s">
        <v>6598</v>
      </c>
      <c r="E1871" t="s">
        <v>6599</v>
      </c>
      <c r="F1871" t="s">
        <v>54</v>
      </c>
      <c r="I1871" t="s">
        <v>5</v>
      </c>
      <c r="K1871" t="s">
        <v>5</v>
      </c>
      <c r="N1871" t="s">
        <v>7</v>
      </c>
      <c r="Q1871">
        <v>0</v>
      </c>
      <c r="S1871">
        <v>-1</v>
      </c>
      <c r="T1871" t="s">
        <v>5</v>
      </c>
      <c r="U1871">
        <v>-1</v>
      </c>
      <c r="V1871">
        <v>-1</v>
      </c>
      <c r="W1871">
        <v>6.3387000000000002</v>
      </c>
      <c r="Z1871">
        <v>-1</v>
      </c>
      <c r="AA1871" t="s">
        <v>11</v>
      </c>
      <c r="AC1871" t="s">
        <v>38</v>
      </c>
      <c r="AD1871" t="s">
        <v>52</v>
      </c>
      <c r="AE1871" s="1">
        <v>41845.963969907411</v>
      </c>
    </row>
    <row r="1872" spans="1:31" x14ac:dyDescent="0.15">
      <c r="A1872">
        <v>1871</v>
      </c>
      <c r="B1872">
        <v>175</v>
      </c>
      <c r="C1872">
        <v>3293</v>
      </c>
      <c r="D1872" t="s">
        <v>6639</v>
      </c>
      <c r="E1872" t="s">
        <v>6640</v>
      </c>
      <c r="F1872" t="s">
        <v>2</v>
      </c>
      <c r="G1872" t="s">
        <v>6641</v>
      </c>
      <c r="H1872" t="s">
        <v>6642</v>
      </c>
      <c r="I1872" t="s">
        <v>5</v>
      </c>
      <c r="K1872" t="s">
        <v>6</v>
      </c>
      <c r="L1872" t="s">
        <v>6643</v>
      </c>
      <c r="N1872" t="s">
        <v>7</v>
      </c>
      <c r="O1872" t="s">
        <v>6644</v>
      </c>
      <c r="P1872" t="s">
        <v>6645</v>
      </c>
      <c r="Q1872">
        <v>105</v>
      </c>
      <c r="R1872" t="s">
        <v>6646</v>
      </c>
      <c r="S1872">
        <v>35</v>
      </c>
      <c r="T1872" t="s">
        <v>5</v>
      </c>
      <c r="U1872">
        <v>-1</v>
      </c>
      <c r="V1872">
        <v>-1</v>
      </c>
      <c r="W1872">
        <v>6.3387000000000002</v>
      </c>
      <c r="X1872" t="s">
        <v>6647</v>
      </c>
      <c r="Y1872" t="s">
        <v>6648</v>
      </c>
      <c r="Z1872">
        <v>11934</v>
      </c>
      <c r="AA1872" t="s">
        <v>11</v>
      </c>
      <c r="AC1872" t="s">
        <v>6649</v>
      </c>
      <c r="AD1872" t="s">
        <v>6650</v>
      </c>
      <c r="AE1872" s="1">
        <v>41845.964074074072</v>
      </c>
    </row>
    <row r="1873" spans="1:31" x14ac:dyDescent="0.15">
      <c r="A1873">
        <v>1872</v>
      </c>
      <c r="B1873">
        <v>175</v>
      </c>
      <c r="C1873">
        <v>3293</v>
      </c>
      <c r="D1873" t="s">
        <v>6639</v>
      </c>
      <c r="E1873" t="s">
        <v>6640</v>
      </c>
      <c r="F1873" t="s">
        <v>14</v>
      </c>
      <c r="G1873" t="s">
        <v>6651</v>
      </c>
      <c r="H1873" t="s">
        <v>6652</v>
      </c>
      <c r="I1873" t="s">
        <v>5</v>
      </c>
      <c r="K1873" t="s">
        <v>17</v>
      </c>
      <c r="N1873" t="s">
        <v>7</v>
      </c>
      <c r="O1873" t="s">
        <v>6653</v>
      </c>
      <c r="P1873" t="s">
        <v>6654</v>
      </c>
      <c r="Q1873">
        <v>55</v>
      </c>
      <c r="S1873">
        <v>50</v>
      </c>
      <c r="T1873" t="s">
        <v>6655</v>
      </c>
      <c r="U1873">
        <v>-1</v>
      </c>
      <c r="V1873">
        <v>-1</v>
      </c>
      <c r="W1873">
        <v>6.3387000000000002</v>
      </c>
      <c r="X1873" t="s">
        <v>6647</v>
      </c>
      <c r="Y1873" t="s">
        <v>6656</v>
      </c>
      <c r="Z1873">
        <v>9128</v>
      </c>
      <c r="AA1873" t="s">
        <v>11</v>
      </c>
      <c r="AC1873" t="s">
        <v>6657</v>
      </c>
      <c r="AD1873" t="s">
        <v>6658</v>
      </c>
      <c r="AE1873" s="1">
        <v>41845.964131944442</v>
      </c>
    </row>
    <row r="1874" spans="1:31" x14ac:dyDescent="0.15">
      <c r="A1874">
        <v>1873</v>
      </c>
      <c r="B1874">
        <v>175</v>
      </c>
      <c r="C1874">
        <v>3293</v>
      </c>
      <c r="D1874" t="s">
        <v>6639</v>
      </c>
      <c r="E1874" t="s">
        <v>6640</v>
      </c>
      <c r="F1874" t="s">
        <v>24</v>
      </c>
      <c r="G1874" t="s">
        <v>6651</v>
      </c>
      <c r="H1874" t="s">
        <v>6652</v>
      </c>
      <c r="I1874" t="s">
        <v>5</v>
      </c>
      <c r="K1874" t="s">
        <v>17</v>
      </c>
      <c r="N1874" t="s">
        <v>7</v>
      </c>
      <c r="O1874" t="s">
        <v>6653</v>
      </c>
      <c r="P1874" t="s">
        <v>6654</v>
      </c>
      <c r="Q1874">
        <v>35</v>
      </c>
      <c r="S1874">
        <v>50</v>
      </c>
      <c r="T1874" t="s">
        <v>6655</v>
      </c>
      <c r="U1874">
        <v>-1</v>
      </c>
      <c r="V1874">
        <v>-1</v>
      </c>
      <c r="W1874">
        <v>6.3387000000000002</v>
      </c>
      <c r="X1874" t="s">
        <v>6647</v>
      </c>
      <c r="Y1874" t="s">
        <v>6656</v>
      </c>
      <c r="Z1874">
        <v>9128</v>
      </c>
      <c r="AA1874" t="s">
        <v>11</v>
      </c>
      <c r="AC1874" t="s">
        <v>6659</v>
      </c>
      <c r="AD1874" t="s">
        <v>6660</v>
      </c>
      <c r="AE1874" s="1">
        <v>41845.964166666665</v>
      </c>
    </row>
    <row r="1875" spans="1:31" x14ac:dyDescent="0.15">
      <c r="A1875">
        <v>1874</v>
      </c>
      <c r="B1875">
        <v>175</v>
      </c>
      <c r="C1875">
        <v>3293</v>
      </c>
      <c r="D1875" t="s">
        <v>6639</v>
      </c>
      <c r="E1875" t="s">
        <v>6640</v>
      </c>
      <c r="F1875" t="s">
        <v>27</v>
      </c>
      <c r="I1875" t="s">
        <v>5</v>
      </c>
      <c r="K1875" t="s">
        <v>5</v>
      </c>
      <c r="M1875" t="s">
        <v>5</v>
      </c>
      <c r="N1875" t="s">
        <v>7</v>
      </c>
      <c r="Q1875">
        <v>0</v>
      </c>
      <c r="S1875">
        <v>-1</v>
      </c>
      <c r="T1875" t="s">
        <v>5</v>
      </c>
      <c r="U1875">
        <v>-1</v>
      </c>
      <c r="V1875">
        <v>-1</v>
      </c>
      <c r="W1875">
        <v>6.3387000000000002</v>
      </c>
      <c r="Z1875">
        <v>-1</v>
      </c>
      <c r="AA1875" t="s">
        <v>11</v>
      </c>
      <c r="AC1875" t="s">
        <v>38</v>
      </c>
      <c r="AD1875" t="s">
        <v>531</v>
      </c>
      <c r="AE1875" s="1">
        <v>41845.964189814818</v>
      </c>
    </row>
    <row r="1876" spans="1:31" x14ac:dyDescent="0.15">
      <c r="A1876">
        <v>1875</v>
      </c>
      <c r="B1876">
        <v>175</v>
      </c>
      <c r="C1876">
        <v>3293</v>
      </c>
      <c r="D1876" t="s">
        <v>6639</v>
      </c>
      <c r="E1876" t="s">
        <v>6640</v>
      </c>
      <c r="F1876" t="s">
        <v>36</v>
      </c>
      <c r="G1876" t="s">
        <v>6641</v>
      </c>
      <c r="H1876" t="s">
        <v>6642</v>
      </c>
      <c r="I1876" t="s">
        <v>5</v>
      </c>
      <c r="K1876" t="s">
        <v>6</v>
      </c>
      <c r="L1876" t="s">
        <v>6643</v>
      </c>
      <c r="N1876" t="s">
        <v>7</v>
      </c>
      <c r="O1876" t="s">
        <v>6644</v>
      </c>
      <c r="P1876" t="s">
        <v>6645</v>
      </c>
      <c r="Q1876">
        <v>5</v>
      </c>
      <c r="R1876" t="s">
        <v>6646</v>
      </c>
      <c r="S1876">
        <v>35</v>
      </c>
      <c r="T1876" t="s">
        <v>5</v>
      </c>
      <c r="U1876">
        <v>-1</v>
      </c>
      <c r="V1876">
        <v>-1</v>
      </c>
      <c r="W1876">
        <v>6.3387000000000002</v>
      </c>
      <c r="Y1876" t="s">
        <v>6648</v>
      </c>
      <c r="Z1876">
        <v>11934</v>
      </c>
      <c r="AA1876" t="s">
        <v>11</v>
      </c>
      <c r="AC1876" t="s">
        <v>6661</v>
      </c>
      <c r="AD1876" t="s">
        <v>6662</v>
      </c>
      <c r="AE1876" s="1">
        <v>41845.964212962965</v>
      </c>
    </row>
    <row r="1877" spans="1:31" x14ac:dyDescent="0.15">
      <c r="A1877">
        <v>1876</v>
      </c>
      <c r="B1877">
        <v>175</v>
      </c>
      <c r="C1877">
        <v>3293</v>
      </c>
      <c r="D1877" t="s">
        <v>6639</v>
      </c>
      <c r="E1877" t="s">
        <v>6640</v>
      </c>
      <c r="F1877" t="s">
        <v>40</v>
      </c>
      <c r="G1877" t="s">
        <v>6663</v>
      </c>
      <c r="H1877" t="s">
        <v>6664</v>
      </c>
      <c r="I1877" t="s">
        <v>43</v>
      </c>
      <c r="K1877" t="s">
        <v>6</v>
      </c>
      <c r="N1877" t="s">
        <v>7</v>
      </c>
      <c r="O1877" t="s">
        <v>6665</v>
      </c>
      <c r="P1877" t="s">
        <v>6666</v>
      </c>
      <c r="Q1877">
        <v>1</v>
      </c>
      <c r="R1877" t="s">
        <v>6667</v>
      </c>
      <c r="S1877">
        <v>50</v>
      </c>
      <c r="T1877" t="s">
        <v>5</v>
      </c>
      <c r="U1877">
        <v>150</v>
      </c>
      <c r="V1877">
        <v>-1</v>
      </c>
      <c r="W1877">
        <v>6.3387000000000002</v>
      </c>
      <c r="Y1877" t="s">
        <v>6668</v>
      </c>
      <c r="Z1877">
        <v>225</v>
      </c>
      <c r="AA1877" t="s">
        <v>11</v>
      </c>
      <c r="AC1877" t="s">
        <v>6669</v>
      </c>
      <c r="AD1877" t="s">
        <v>6670</v>
      </c>
      <c r="AE1877" s="1">
        <v>41845.964224537034</v>
      </c>
    </row>
    <row r="1878" spans="1:31" x14ac:dyDescent="0.15">
      <c r="A1878">
        <v>1877</v>
      </c>
      <c r="B1878">
        <v>175</v>
      </c>
      <c r="C1878">
        <v>3293</v>
      </c>
      <c r="D1878" t="s">
        <v>6639</v>
      </c>
      <c r="E1878" t="s">
        <v>6640</v>
      </c>
      <c r="F1878" t="s">
        <v>49</v>
      </c>
      <c r="G1878" t="s">
        <v>6651</v>
      </c>
      <c r="H1878" t="s">
        <v>6652</v>
      </c>
      <c r="I1878" t="s">
        <v>5</v>
      </c>
      <c r="K1878" t="s">
        <v>5</v>
      </c>
      <c r="N1878" t="s">
        <v>7</v>
      </c>
      <c r="O1878" t="s">
        <v>6653</v>
      </c>
      <c r="P1878" t="s">
        <v>6654</v>
      </c>
      <c r="Q1878">
        <v>24</v>
      </c>
      <c r="T1878" t="s">
        <v>5</v>
      </c>
      <c r="U1878">
        <v>-1</v>
      </c>
      <c r="V1878">
        <v>-1</v>
      </c>
      <c r="W1878">
        <v>6.3387000000000002</v>
      </c>
      <c r="X1878" t="s">
        <v>6647</v>
      </c>
      <c r="Y1878" t="s">
        <v>6656</v>
      </c>
      <c r="Z1878">
        <v>-1</v>
      </c>
      <c r="AA1878" t="s">
        <v>11</v>
      </c>
      <c r="AC1878" t="s">
        <v>6671</v>
      </c>
      <c r="AD1878" t="s">
        <v>6672</v>
      </c>
      <c r="AE1878" s="1">
        <v>41845.964270833334</v>
      </c>
    </row>
    <row r="1879" spans="1:31" x14ac:dyDescent="0.15">
      <c r="A1879">
        <v>1878</v>
      </c>
      <c r="B1879">
        <v>175</v>
      </c>
      <c r="C1879">
        <v>3293</v>
      </c>
      <c r="D1879" t="s">
        <v>6639</v>
      </c>
      <c r="E1879" t="s">
        <v>6640</v>
      </c>
      <c r="F1879" t="s">
        <v>51</v>
      </c>
      <c r="G1879" t="s">
        <v>6641</v>
      </c>
      <c r="H1879" t="s">
        <v>6642</v>
      </c>
      <c r="I1879" t="s">
        <v>5</v>
      </c>
      <c r="K1879" t="s">
        <v>5</v>
      </c>
      <c r="N1879" t="s">
        <v>7</v>
      </c>
      <c r="O1879" t="s">
        <v>6644</v>
      </c>
      <c r="P1879" t="s">
        <v>6645</v>
      </c>
      <c r="Q1879">
        <v>12</v>
      </c>
      <c r="S1879">
        <v>-1</v>
      </c>
      <c r="T1879" t="s">
        <v>5</v>
      </c>
      <c r="U1879">
        <v>-1</v>
      </c>
      <c r="V1879">
        <v>-1</v>
      </c>
      <c r="W1879">
        <v>6.3387000000000002</v>
      </c>
      <c r="Y1879" t="s">
        <v>6648</v>
      </c>
      <c r="Z1879">
        <v>-1</v>
      </c>
      <c r="AA1879" t="s">
        <v>11</v>
      </c>
      <c r="AC1879" t="s">
        <v>6673</v>
      </c>
      <c r="AD1879" t="s">
        <v>6674</v>
      </c>
      <c r="AE1879" s="1">
        <v>41845.96429398148</v>
      </c>
    </row>
    <row r="1880" spans="1:31" x14ac:dyDescent="0.15">
      <c r="A1880">
        <v>1879</v>
      </c>
      <c r="B1880">
        <v>175</v>
      </c>
      <c r="C1880">
        <v>3293</v>
      </c>
      <c r="D1880" t="s">
        <v>6639</v>
      </c>
      <c r="E1880" t="s">
        <v>6640</v>
      </c>
      <c r="F1880" t="s">
        <v>53</v>
      </c>
      <c r="I1880" t="s">
        <v>5</v>
      </c>
      <c r="K1880" t="s">
        <v>5</v>
      </c>
      <c r="N1880" t="s">
        <v>7</v>
      </c>
      <c r="Q1880">
        <v>0</v>
      </c>
      <c r="S1880">
        <v>-1</v>
      </c>
      <c r="T1880" t="s">
        <v>5</v>
      </c>
      <c r="U1880">
        <v>-1</v>
      </c>
      <c r="V1880">
        <v>-1</v>
      </c>
      <c r="W1880">
        <v>6.3387000000000002</v>
      </c>
      <c r="Z1880">
        <v>-1</v>
      </c>
      <c r="AA1880" t="s">
        <v>11</v>
      </c>
      <c r="AC1880" t="s">
        <v>38</v>
      </c>
      <c r="AD1880" t="s">
        <v>52</v>
      </c>
      <c r="AE1880" s="1">
        <v>41845.96435185185</v>
      </c>
    </row>
    <row r="1881" spans="1:31" x14ac:dyDescent="0.15">
      <c r="A1881">
        <v>1880</v>
      </c>
      <c r="B1881">
        <v>175</v>
      </c>
      <c r="C1881">
        <v>3293</v>
      </c>
      <c r="D1881" t="s">
        <v>6639</v>
      </c>
      <c r="E1881" t="s">
        <v>6640</v>
      </c>
      <c r="F1881" t="s">
        <v>54</v>
      </c>
      <c r="I1881" t="s">
        <v>5</v>
      </c>
      <c r="K1881" t="s">
        <v>5</v>
      </c>
      <c r="N1881" t="s">
        <v>7</v>
      </c>
      <c r="Q1881">
        <v>0</v>
      </c>
      <c r="S1881">
        <v>-1</v>
      </c>
      <c r="T1881" t="s">
        <v>5</v>
      </c>
      <c r="U1881">
        <v>-1</v>
      </c>
      <c r="V1881">
        <v>-1</v>
      </c>
      <c r="W1881">
        <v>6.3387000000000002</v>
      </c>
      <c r="Z1881">
        <v>-1</v>
      </c>
      <c r="AA1881" t="s">
        <v>11</v>
      </c>
      <c r="AC1881" t="s">
        <v>38</v>
      </c>
      <c r="AD1881" t="s">
        <v>52</v>
      </c>
      <c r="AE1881" s="1">
        <v>41845.964375000003</v>
      </c>
    </row>
    <row r="1882" spans="1:31" x14ac:dyDescent="0.15">
      <c r="A1882">
        <v>1881</v>
      </c>
      <c r="B1882">
        <v>175</v>
      </c>
      <c r="C1882">
        <v>5832</v>
      </c>
      <c r="D1882" t="s">
        <v>6675</v>
      </c>
      <c r="E1882" t="s">
        <v>6676</v>
      </c>
      <c r="F1882" t="s">
        <v>2</v>
      </c>
      <c r="G1882" t="s">
        <v>6677</v>
      </c>
      <c r="H1882" t="s">
        <v>949</v>
      </c>
      <c r="I1882" t="s">
        <v>5</v>
      </c>
      <c r="K1882" t="s">
        <v>6</v>
      </c>
      <c r="L1882" t="s">
        <v>6678</v>
      </c>
      <c r="N1882" t="s">
        <v>7</v>
      </c>
      <c r="O1882" t="s">
        <v>6679</v>
      </c>
      <c r="P1882" t="s">
        <v>6680</v>
      </c>
      <c r="Q1882">
        <v>61</v>
      </c>
      <c r="R1882" t="s">
        <v>2902</v>
      </c>
      <c r="S1882">
        <v>-1</v>
      </c>
      <c r="T1882" t="s">
        <v>5</v>
      </c>
      <c r="U1882">
        <v>-1</v>
      </c>
      <c r="V1882">
        <v>-1</v>
      </c>
      <c r="W1882">
        <v>6.3387000000000002</v>
      </c>
      <c r="X1882" t="s">
        <v>6681</v>
      </c>
      <c r="Y1882" t="s">
        <v>6682</v>
      </c>
      <c r="Z1882">
        <v>16284</v>
      </c>
      <c r="AA1882" t="s">
        <v>11</v>
      </c>
      <c r="AC1882" t="s">
        <v>6683</v>
      </c>
      <c r="AD1882" t="s">
        <v>6684</v>
      </c>
      <c r="AE1882" s="1">
        <v>41845.964467592596</v>
      </c>
    </row>
    <row r="1883" spans="1:31" x14ac:dyDescent="0.15">
      <c r="A1883">
        <v>1882</v>
      </c>
      <c r="B1883">
        <v>175</v>
      </c>
      <c r="C1883">
        <v>5832</v>
      </c>
      <c r="D1883" t="s">
        <v>6675</v>
      </c>
      <c r="E1883" t="s">
        <v>6676</v>
      </c>
      <c r="F1883" t="s">
        <v>14</v>
      </c>
      <c r="G1883" t="s">
        <v>6685</v>
      </c>
      <c r="H1883" t="s">
        <v>6686</v>
      </c>
      <c r="I1883" t="s">
        <v>5</v>
      </c>
      <c r="K1883" t="s">
        <v>17</v>
      </c>
      <c r="L1883" t="s">
        <v>3984</v>
      </c>
      <c r="N1883" t="s">
        <v>7</v>
      </c>
      <c r="O1883" t="s">
        <v>6687</v>
      </c>
      <c r="P1883" t="s">
        <v>6688</v>
      </c>
      <c r="Q1883">
        <v>67</v>
      </c>
      <c r="R1883" t="s">
        <v>6689</v>
      </c>
      <c r="S1883">
        <v>80</v>
      </c>
      <c r="T1883" t="s">
        <v>1547</v>
      </c>
      <c r="U1883">
        <v>-1</v>
      </c>
      <c r="V1883">
        <v>-1</v>
      </c>
      <c r="W1883">
        <v>6.3387000000000002</v>
      </c>
      <c r="X1883" t="s">
        <v>6681</v>
      </c>
      <c r="Y1883" t="s">
        <v>6690</v>
      </c>
      <c r="Z1883">
        <v>14056</v>
      </c>
      <c r="AA1883" t="s">
        <v>11</v>
      </c>
      <c r="AC1883" t="s">
        <v>6691</v>
      </c>
      <c r="AD1883" t="s">
        <v>6692</v>
      </c>
      <c r="AE1883" s="1">
        <v>41845.964513888888</v>
      </c>
    </row>
    <row r="1884" spans="1:31" x14ac:dyDescent="0.15">
      <c r="A1884">
        <v>1883</v>
      </c>
      <c r="B1884">
        <v>175</v>
      </c>
      <c r="C1884">
        <v>5832</v>
      </c>
      <c r="D1884" t="s">
        <v>6675</v>
      </c>
      <c r="E1884" t="s">
        <v>6676</v>
      </c>
      <c r="F1884" t="s">
        <v>24</v>
      </c>
      <c r="G1884" t="s">
        <v>6685</v>
      </c>
      <c r="H1884" t="s">
        <v>6686</v>
      </c>
      <c r="I1884" t="s">
        <v>5</v>
      </c>
      <c r="K1884" t="s">
        <v>17</v>
      </c>
      <c r="L1884" t="s">
        <v>3984</v>
      </c>
      <c r="N1884" t="s">
        <v>7</v>
      </c>
      <c r="O1884" t="s">
        <v>6687</v>
      </c>
      <c r="P1884" t="s">
        <v>6688</v>
      </c>
      <c r="Q1884">
        <v>20</v>
      </c>
      <c r="R1884" t="s">
        <v>6689</v>
      </c>
      <c r="S1884">
        <v>80</v>
      </c>
      <c r="T1884" t="s">
        <v>1547</v>
      </c>
      <c r="U1884">
        <v>-1</v>
      </c>
      <c r="V1884">
        <v>-1</v>
      </c>
      <c r="W1884">
        <v>6.3387000000000002</v>
      </c>
      <c r="X1884" t="s">
        <v>6681</v>
      </c>
      <c r="Y1884" t="s">
        <v>6690</v>
      </c>
      <c r="Z1884">
        <v>14056</v>
      </c>
      <c r="AA1884" t="s">
        <v>11</v>
      </c>
      <c r="AC1884" t="s">
        <v>6693</v>
      </c>
      <c r="AD1884" t="s">
        <v>6694</v>
      </c>
      <c r="AE1884" s="1">
        <v>41845.964548611111</v>
      </c>
    </row>
    <row r="1885" spans="1:31" x14ac:dyDescent="0.15">
      <c r="A1885">
        <v>1884</v>
      </c>
      <c r="B1885">
        <v>175</v>
      </c>
      <c r="C1885">
        <v>5832</v>
      </c>
      <c r="D1885" t="s">
        <v>6675</v>
      </c>
      <c r="E1885" t="s">
        <v>6676</v>
      </c>
      <c r="F1885" t="s">
        <v>27</v>
      </c>
      <c r="G1885" t="s">
        <v>6695</v>
      </c>
      <c r="I1885" t="s">
        <v>5</v>
      </c>
      <c r="K1885" t="s">
        <v>17</v>
      </c>
      <c r="L1885" t="s">
        <v>294</v>
      </c>
      <c r="M1885" t="s">
        <v>5</v>
      </c>
      <c r="N1885" t="s">
        <v>7</v>
      </c>
      <c r="O1885" t="s">
        <v>6696</v>
      </c>
      <c r="P1885" t="s">
        <v>6697</v>
      </c>
      <c r="Q1885">
        <v>6</v>
      </c>
      <c r="R1885" t="s">
        <v>2977</v>
      </c>
      <c r="S1885">
        <v>80</v>
      </c>
      <c r="T1885" t="s">
        <v>5759</v>
      </c>
      <c r="U1885">
        <v>-1</v>
      </c>
      <c r="V1885">
        <v>-1</v>
      </c>
      <c r="W1885">
        <v>6.3387000000000002</v>
      </c>
      <c r="Y1885" t="s">
        <v>6698</v>
      </c>
      <c r="Z1885">
        <v>37468</v>
      </c>
      <c r="AA1885" t="s">
        <v>11</v>
      </c>
      <c r="AB1885" t="s">
        <v>6699</v>
      </c>
      <c r="AC1885" t="s">
        <v>6700</v>
      </c>
      <c r="AD1885" t="s">
        <v>6701</v>
      </c>
      <c r="AE1885" s="1">
        <v>41845.964571759258</v>
      </c>
    </row>
    <row r="1886" spans="1:31" x14ac:dyDescent="0.15">
      <c r="A1886">
        <v>1885</v>
      </c>
      <c r="B1886">
        <v>175</v>
      </c>
      <c r="C1886">
        <v>5832</v>
      </c>
      <c r="D1886" t="s">
        <v>6675</v>
      </c>
      <c r="E1886" t="s">
        <v>6676</v>
      </c>
      <c r="F1886" t="s">
        <v>36</v>
      </c>
      <c r="G1886" t="s">
        <v>6677</v>
      </c>
      <c r="H1886" t="s">
        <v>949</v>
      </c>
      <c r="I1886" t="s">
        <v>5</v>
      </c>
      <c r="K1886" t="s">
        <v>6</v>
      </c>
      <c r="L1886" t="s">
        <v>6678</v>
      </c>
      <c r="N1886" t="s">
        <v>7</v>
      </c>
      <c r="O1886" t="s">
        <v>6679</v>
      </c>
      <c r="P1886" t="s">
        <v>6680</v>
      </c>
      <c r="Q1886">
        <v>11</v>
      </c>
      <c r="R1886" t="s">
        <v>2902</v>
      </c>
      <c r="S1886">
        <v>-1</v>
      </c>
      <c r="T1886" t="s">
        <v>5</v>
      </c>
      <c r="U1886">
        <v>-1</v>
      </c>
      <c r="V1886">
        <v>-1</v>
      </c>
      <c r="W1886">
        <v>6.3387000000000002</v>
      </c>
      <c r="X1886" t="s">
        <v>6681</v>
      </c>
      <c r="Y1886" t="s">
        <v>6682</v>
      </c>
      <c r="Z1886">
        <v>16284</v>
      </c>
      <c r="AA1886" t="s">
        <v>11</v>
      </c>
      <c r="AC1886" t="s">
        <v>6702</v>
      </c>
      <c r="AD1886" t="s">
        <v>6703</v>
      </c>
      <c r="AE1886" s="1">
        <v>41845.964594907404</v>
      </c>
    </row>
    <row r="1887" spans="1:31" x14ac:dyDescent="0.15">
      <c r="A1887">
        <v>1886</v>
      </c>
      <c r="B1887">
        <v>175</v>
      </c>
      <c r="C1887">
        <v>5832</v>
      </c>
      <c r="D1887" t="s">
        <v>6675</v>
      </c>
      <c r="E1887" t="s">
        <v>6676</v>
      </c>
      <c r="F1887" t="s">
        <v>40</v>
      </c>
      <c r="G1887" t="s">
        <v>6704</v>
      </c>
      <c r="H1887" t="s">
        <v>6705</v>
      </c>
      <c r="I1887" t="s">
        <v>5</v>
      </c>
      <c r="K1887" t="s">
        <v>5</v>
      </c>
      <c r="N1887" t="s">
        <v>7</v>
      </c>
      <c r="P1887" t="s">
        <v>6706</v>
      </c>
      <c r="Q1887">
        <v>1</v>
      </c>
      <c r="R1887" t="s">
        <v>6707</v>
      </c>
      <c r="S1887">
        <v>75</v>
      </c>
      <c r="T1887" t="s">
        <v>5</v>
      </c>
      <c r="U1887">
        <v>-1</v>
      </c>
      <c r="V1887">
        <v>-1</v>
      </c>
      <c r="W1887">
        <v>6.3387000000000002</v>
      </c>
      <c r="Y1887" t="s">
        <v>6708</v>
      </c>
      <c r="Z1887">
        <v>406</v>
      </c>
      <c r="AA1887" t="s">
        <v>11</v>
      </c>
      <c r="AC1887" t="s">
        <v>6709</v>
      </c>
      <c r="AD1887" t="s">
        <v>6710</v>
      </c>
      <c r="AE1887" s="1">
        <v>41845.964629629627</v>
      </c>
    </row>
    <row r="1888" spans="1:31" x14ac:dyDescent="0.15">
      <c r="A1888">
        <v>1887</v>
      </c>
      <c r="B1888">
        <v>175</v>
      </c>
      <c r="C1888">
        <v>5832</v>
      </c>
      <c r="D1888" t="s">
        <v>6675</v>
      </c>
      <c r="E1888" t="s">
        <v>6676</v>
      </c>
      <c r="F1888" t="s">
        <v>49</v>
      </c>
      <c r="G1888" t="s">
        <v>6685</v>
      </c>
      <c r="H1888" t="s">
        <v>6686</v>
      </c>
      <c r="I1888" t="s">
        <v>5</v>
      </c>
      <c r="K1888" t="s">
        <v>5</v>
      </c>
      <c r="N1888" t="s">
        <v>7</v>
      </c>
      <c r="O1888" t="s">
        <v>6687</v>
      </c>
      <c r="P1888" t="s">
        <v>6688</v>
      </c>
      <c r="Q1888">
        <v>23</v>
      </c>
      <c r="T1888" t="s">
        <v>5</v>
      </c>
      <c r="U1888">
        <v>-1</v>
      </c>
      <c r="V1888">
        <v>-1</v>
      </c>
      <c r="W1888">
        <v>6.3387000000000002</v>
      </c>
      <c r="X1888" t="s">
        <v>6681</v>
      </c>
      <c r="Y1888" t="s">
        <v>6690</v>
      </c>
      <c r="Z1888">
        <v>14056</v>
      </c>
      <c r="AA1888" t="s">
        <v>11</v>
      </c>
      <c r="AC1888" t="s">
        <v>6711</v>
      </c>
      <c r="AD1888" t="s">
        <v>6712</v>
      </c>
      <c r="AE1888" s="1">
        <v>41845.96466435185</v>
      </c>
    </row>
    <row r="1889" spans="1:31" x14ac:dyDescent="0.15">
      <c r="A1889">
        <v>1888</v>
      </c>
      <c r="B1889">
        <v>175</v>
      </c>
      <c r="C1889">
        <v>5832</v>
      </c>
      <c r="D1889" t="s">
        <v>6675</v>
      </c>
      <c r="E1889" t="s">
        <v>6676</v>
      </c>
      <c r="F1889" t="s">
        <v>51</v>
      </c>
      <c r="I1889" t="s">
        <v>5</v>
      </c>
      <c r="K1889" t="s">
        <v>5</v>
      </c>
      <c r="N1889" t="s">
        <v>7</v>
      </c>
      <c r="Q1889">
        <v>0</v>
      </c>
      <c r="S1889">
        <v>-1</v>
      </c>
      <c r="T1889" t="s">
        <v>5</v>
      </c>
      <c r="U1889">
        <v>-1</v>
      </c>
      <c r="V1889">
        <v>-1</v>
      </c>
      <c r="W1889">
        <v>6.3387000000000002</v>
      </c>
      <c r="Z1889">
        <v>-1</v>
      </c>
      <c r="AA1889" t="s">
        <v>11</v>
      </c>
      <c r="AC1889" t="s">
        <v>38</v>
      </c>
      <c r="AD1889" t="s">
        <v>52</v>
      </c>
      <c r="AE1889" s="1">
        <v>41845.964675925927</v>
      </c>
    </row>
    <row r="1890" spans="1:31" x14ac:dyDescent="0.15">
      <c r="A1890">
        <v>1889</v>
      </c>
      <c r="B1890">
        <v>175</v>
      </c>
      <c r="C1890">
        <v>5832</v>
      </c>
      <c r="D1890" t="s">
        <v>6675</v>
      </c>
      <c r="E1890" t="s">
        <v>6676</v>
      </c>
      <c r="F1890" t="s">
        <v>53</v>
      </c>
      <c r="I1890" t="s">
        <v>5</v>
      </c>
      <c r="K1890" t="s">
        <v>5</v>
      </c>
      <c r="N1890" t="s">
        <v>7</v>
      </c>
      <c r="Q1890">
        <v>0</v>
      </c>
      <c r="S1890">
        <v>-1</v>
      </c>
      <c r="T1890" t="s">
        <v>5</v>
      </c>
      <c r="U1890">
        <v>-1</v>
      </c>
      <c r="V1890">
        <v>-1</v>
      </c>
      <c r="W1890">
        <v>6.3387000000000002</v>
      </c>
      <c r="Z1890">
        <v>-1</v>
      </c>
      <c r="AA1890" t="s">
        <v>11</v>
      </c>
      <c r="AC1890" t="s">
        <v>38</v>
      </c>
      <c r="AD1890" t="s">
        <v>52</v>
      </c>
      <c r="AE1890" s="1">
        <v>41845.964687500003</v>
      </c>
    </row>
    <row r="1891" spans="1:31" x14ac:dyDescent="0.15">
      <c r="A1891">
        <v>1890</v>
      </c>
      <c r="B1891">
        <v>175</v>
      </c>
      <c r="C1891">
        <v>5832</v>
      </c>
      <c r="D1891" t="s">
        <v>6675</v>
      </c>
      <c r="E1891" t="s">
        <v>6676</v>
      </c>
      <c r="F1891" t="s">
        <v>54</v>
      </c>
      <c r="I1891" t="s">
        <v>5</v>
      </c>
      <c r="K1891" t="s">
        <v>5</v>
      </c>
      <c r="N1891" t="s">
        <v>7</v>
      </c>
      <c r="Q1891">
        <v>0</v>
      </c>
      <c r="S1891">
        <v>-1</v>
      </c>
      <c r="T1891" t="s">
        <v>5</v>
      </c>
      <c r="U1891">
        <v>-1</v>
      </c>
      <c r="V1891">
        <v>-1</v>
      </c>
      <c r="W1891">
        <v>6.3387000000000002</v>
      </c>
      <c r="Z1891">
        <v>-1</v>
      </c>
      <c r="AA1891" t="s">
        <v>11</v>
      </c>
      <c r="AC1891" t="s">
        <v>38</v>
      </c>
      <c r="AD1891" t="s">
        <v>52</v>
      </c>
      <c r="AE1891" s="1">
        <v>41845.964699074073</v>
      </c>
    </row>
    <row r="1892" spans="1:31" x14ac:dyDescent="0.15">
      <c r="A1892">
        <v>1891</v>
      </c>
      <c r="B1892">
        <v>175</v>
      </c>
      <c r="C1892">
        <v>1281</v>
      </c>
      <c r="D1892" t="s">
        <v>6713</v>
      </c>
      <c r="E1892" t="s">
        <v>6714</v>
      </c>
      <c r="F1892" t="s">
        <v>2</v>
      </c>
      <c r="G1892" t="s">
        <v>6715</v>
      </c>
      <c r="H1892" t="s">
        <v>6716</v>
      </c>
      <c r="I1892" t="s">
        <v>5</v>
      </c>
      <c r="K1892" t="s">
        <v>5</v>
      </c>
      <c r="L1892" t="s">
        <v>6717</v>
      </c>
      <c r="N1892" t="s">
        <v>7</v>
      </c>
      <c r="O1892" t="s">
        <v>6718</v>
      </c>
      <c r="P1892" t="s">
        <v>6719</v>
      </c>
      <c r="Q1892">
        <v>55</v>
      </c>
      <c r="R1892" t="s">
        <v>6720</v>
      </c>
      <c r="S1892">
        <v>30</v>
      </c>
      <c r="T1892" t="s">
        <v>4000</v>
      </c>
      <c r="U1892">
        <v>-1</v>
      </c>
      <c r="V1892">
        <v>-1</v>
      </c>
      <c r="W1892">
        <v>6.3387000000000002</v>
      </c>
      <c r="X1892" t="s">
        <v>6721</v>
      </c>
      <c r="Y1892" t="s">
        <v>6722</v>
      </c>
      <c r="Z1892">
        <v>17000</v>
      </c>
      <c r="AA1892" t="s">
        <v>11</v>
      </c>
      <c r="AC1892" t="s">
        <v>6723</v>
      </c>
      <c r="AD1892" t="s">
        <v>6724</v>
      </c>
      <c r="AE1892" s="1">
        <v>41845.964826388888</v>
      </c>
    </row>
    <row r="1893" spans="1:31" x14ac:dyDescent="0.15">
      <c r="A1893">
        <v>1892</v>
      </c>
      <c r="B1893">
        <v>175</v>
      </c>
      <c r="C1893">
        <v>1281</v>
      </c>
      <c r="D1893" t="s">
        <v>6713</v>
      </c>
      <c r="E1893" t="s">
        <v>6714</v>
      </c>
      <c r="F1893" t="s">
        <v>14</v>
      </c>
      <c r="G1893" t="s">
        <v>6725</v>
      </c>
      <c r="H1893" t="s">
        <v>6726</v>
      </c>
      <c r="I1893" t="s">
        <v>5</v>
      </c>
      <c r="K1893" t="s">
        <v>17</v>
      </c>
      <c r="L1893" t="s">
        <v>2838</v>
      </c>
      <c r="N1893" t="s">
        <v>7</v>
      </c>
      <c r="P1893" t="s">
        <v>6727</v>
      </c>
      <c r="Q1893">
        <v>59</v>
      </c>
      <c r="S1893">
        <v>-1</v>
      </c>
      <c r="T1893" t="s">
        <v>6728</v>
      </c>
      <c r="U1893">
        <v>-1</v>
      </c>
      <c r="V1893">
        <v>-1</v>
      </c>
      <c r="W1893">
        <v>6.3387000000000002</v>
      </c>
      <c r="X1893" t="s">
        <v>6729</v>
      </c>
      <c r="Y1893" t="s">
        <v>6730</v>
      </c>
      <c r="Z1893">
        <v>19000</v>
      </c>
      <c r="AA1893" t="s">
        <v>11</v>
      </c>
      <c r="AC1893" t="s">
        <v>6731</v>
      </c>
      <c r="AD1893" t="s">
        <v>6732</v>
      </c>
      <c r="AE1893" s="1">
        <v>41845.964872685188</v>
      </c>
    </row>
    <row r="1894" spans="1:31" x14ac:dyDescent="0.15">
      <c r="A1894">
        <v>1893</v>
      </c>
      <c r="B1894">
        <v>175</v>
      </c>
      <c r="C1894">
        <v>1281</v>
      </c>
      <c r="D1894" t="s">
        <v>6713</v>
      </c>
      <c r="E1894" t="s">
        <v>6714</v>
      </c>
      <c r="F1894" t="s">
        <v>24</v>
      </c>
      <c r="G1894" t="s">
        <v>6725</v>
      </c>
      <c r="H1894" t="s">
        <v>6726</v>
      </c>
      <c r="I1894" t="s">
        <v>5</v>
      </c>
      <c r="K1894" t="s">
        <v>17</v>
      </c>
      <c r="L1894" t="s">
        <v>2838</v>
      </c>
      <c r="N1894" t="s">
        <v>7</v>
      </c>
      <c r="P1894" t="s">
        <v>6727</v>
      </c>
      <c r="Q1894">
        <v>21</v>
      </c>
      <c r="S1894">
        <v>-1</v>
      </c>
      <c r="T1894" t="s">
        <v>6728</v>
      </c>
      <c r="U1894">
        <v>-1</v>
      </c>
      <c r="V1894">
        <v>-1</v>
      </c>
      <c r="W1894">
        <v>6.3387000000000002</v>
      </c>
      <c r="X1894" t="s">
        <v>6729</v>
      </c>
      <c r="Y1894" t="s">
        <v>6730</v>
      </c>
      <c r="Z1894">
        <v>19000</v>
      </c>
      <c r="AA1894" t="s">
        <v>11</v>
      </c>
      <c r="AC1894" t="s">
        <v>6733</v>
      </c>
      <c r="AD1894" t="s">
        <v>6734</v>
      </c>
      <c r="AE1894" s="1">
        <v>41845.964895833335</v>
      </c>
    </row>
    <row r="1895" spans="1:31" x14ac:dyDescent="0.15">
      <c r="A1895">
        <v>1894</v>
      </c>
      <c r="B1895">
        <v>175</v>
      </c>
      <c r="C1895">
        <v>1281</v>
      </c>
      <c r="D1895" t="s">
        <v>6713</v>
      </c>
      <c r="E1895" t="s">
        <v>6714</v>
      </c>
      <c r="F1895" t="s">
        <v>27</v>
      </c>
      <c r="G1895" t="s">
        <v>6735</v>
      </c>
      <c r="I1895" t="s">
        <v>5</v>
      </c>
      <c r="J1895" t="s">
        <v>456</v>
      </c>
      <c r="K1895" t="s">
        <v>17</v>
      </c>
      <c r="L1895" t="s">
        <v>6736</v>
      </c>
      <c r="M1895" t="s">
        <v>5</v>
      </c>
      <c r="N1895" t="s">
        <v>7</v>
      </c>
      <c r="P1895" t="s">
        <v>6737</v>
      </c>
      <c r="Q1895">
        <v>1</v>
      </c>
      <c r="R1895" t="s">
        <v>6738</v>
      </c>
      <c r="S1895">
        <v>-1</v>
      </c>
      <c r="T1895" t="s">
        <v>1231</v>
      </c>
      <c r="U1895">
        <v>-1</v>
      </c>
      <c r="V1895">
        <v>-1</v>
      </c>
      <c r="W1895">
        <v>6.3387000000000002</v>
      </c>
      <c r="Y1895" t="s">
        <v>6739</v>
      </c>
      <c r="Z1895">
        <v>31015</v>
      </c>
      <c r="AA1895" t="s">
        <v>11</v>
      </c>
      <c r="AC1895" t="s">
        <v>6740</v>
      </c>
      <c r="AD1895" t="s">
        <v>6741</v>
      </c>
      <c r="AE1895" s="1">
        <v>41845.964918981481</v>
      </c>
    </row>
    <row r="1896" spans="1:31" x14ac:dyDescent="0.15">
      <c r="A1896">
        <v>1895</v>
      </c>
      <c r="B1896">
        <v>175</v>
      </c>
      <c r="C1896">
        <v>1281</v>
      </c>
      <c r="D1896" t="s">
        <v>6713</v>
      </c>
      <c r="E1896" t="s">
        <v>6714</v>
      </c>
      <c r="F1896" t="s">
        <v>36</v>
      </c>
      <c r="G1896" t="s">
        <v>6715</v>
      </c>
      <c r="H1896" t="s">
        <v>6716</v>
      </c>
      <c r="I1896" t="s">
        <v>5</v>
      </c>
      <c r="K1896" t="s">
        <v>5</v>
      </c>
      <c r="L1896" t="s">
        <v>6742</v>
      </c>
      <c r="N1896" t="s">
        <v>7</v>
      </c>
      <c r="O1896" t="s">
        <v>6718</v>
      </c>
      <c r="P1896" t="s">
        <v>6719</v>
      </c>
      <c r="Q1896">
        <v>27</v>
      </c>
      <c r="R1896" t="s">
        <v>6720</v>
      </c>
      <c r="S1896">
        <v>30</v>
      </c>
      <c r="T1896" t="s">
        <v>4000</v>
      </c>
      <c r="U1896">
        <v>-1</v>
      </c>
      <c r="V1896">
        <v>-1</v>
      </c>
      <c r="W1896">
        <v>6.3387000000000002</v>
      </c>
      <c r="X1896" t="s">
        <v>6721</v>
      </c>
      <c r="Y1896" t="s">
        <v>6722</v>
      </c>
      <c r="Z1896">
        <v>17000</v>
      </c>
      <c r="AA1896" t="s">
        <v>11</v>
      </c>
      <c r="AC1896" t="s">
        <v>6743</v>
      </c>
      <c r="AD1896" t="s">
        <v>6744</v>
      </c>
      <c r="AE1896" s="1">
        <v>41845.964953703704</v>
      </c>
    </row>
    <row r="1897" spans="1:31" x14ac:dyDescent="0.15">
      <c r="A1897">
        <v>1896</v>
      </c>
      <c r="B1897">
        <v>175</v>
      </c>
      <c r="C1897">
        <v>1281</v>
      </c>
      <c r="D1897" t="s">
        <v>6713</v>
      </c>
      <c r="E1897" t="s">
        <v>6714</v>
      </c>
      <c r="F1897" t="s">
        <v>40</v>
      </c>
      <c r="G1897" t="s">
        <v>6745</v>
      </c>
      <c r="H1897" t="s">
        <v>6746</v>
      </c>
      <c r="I1897" t="s">
        <v>43</v>
      </c>
      <c r="K1897" t="s">
        <v>6</v>
      </c>
      <c r="N1897" t="s">
        <v>7</v>
      </c>
      <c r="O1897" t="s">
        <v>6747</v>
      </c>
      <c r="P1897" t="s">
        <v>6748</v>
      </c>
      <c r="Q1897">
        <v>1</v>
      </c>
      <c r="R1897" t="s">
        <v>6749</v>
      </c>
      <c r="S1897">
        <v>-1</v>
      </c>
      <c r="T1897" t="s">
        <v>5</v>
      </c>
      <c r="U1897">
        <v>-1</v>
      </c>
      <c r="V1897">
        <v>-1</v>
      </c>
      <c r="W1897">
        <v>6.3387000000000002</v>
      </c>
      <c r="Y1897" t="s">
        <v>6750</v>
      </c>
      <c r="Z1897">
        <v>240</v>
      </c>
      <c r="AA1897" t="s">
        <v>11</v>
      </c>
      <c r="AC1897" t="s">
        <v>6751</v>
      </c>
      <c r="AD1897" t="s">
        <v>6752</v>
      </c>
      <c r="AE1897" s="1">
        <v>41845.96497685185</v>
      </c>
    </row>
    <row r="1898" spans="1:31" x14ac:dyDescent="0.15">
      <c r="A1898">
        <v>1897</v>
      </c>
      <c r="B1898">
        <v>175</v>
      </c>
      <c r="C1898">
        <v>1281</v>
      </c>
      <c r="D1898" t="s">
        <v>6713</v>
      </c>
      <c r="E1898" t="s">
        <v>6714</v>
      </c>
      <c r="F1898" t="s">
        <v>49</v>
      </c>
      <c r="G1898" t="s">
        <v>6725</v>
      </c>
      <c r="H1898" t="s">
        <v>6726</v>
      </c>
      <c r="I1898" t="s">
        <v>5</v>
      </c>
      <c r="K1898" t="s">
        <v>5</v>
      </c>
      <c r="N1898" t="s">
        <v>7</v>
      </c>
      <c r="P1898" t="s">
        <v>6727</v>
      </c>
      <c r="Q1898">
        <v>28</v>
      </c>
      <c r="T1898" t="s">
        <v>5</v>
      </c>
      <c r="U1898">
        <v>-1</v>
      </c>
      <c r="V1898">
        <v>-1</v>
      </c>
      <c r="W1898">
        <v>6.3387000000000002</v>
      </c>
      <c r="X1898" t="s">
        <v>6729</v>
      </c>
      <c r="Y1898" t="s">
        <v>6730</v>
      </c>
      <c r="Z1898">
        <v>19000</v>
      </c>
      <c r="AA1898" t="s">
        <v>11</v>
      </c>
      <c r="AC1898" t="s">
        <v>6753</v>
      </c>
      <c r="AD1898" t="s">
        <v>6754</v>
      </c>
      <c r="AE1898" s="1">
        <v>41845.965011574073</v>
      </c>
    </row>
    <row r="1899" spans="1:31" x14ac:dyDescent="0.15">
      <c r="A1899">
        <v>1898</v>
      </c>
      <c r="B1899">
        <v>175</v>
      </c>
      <c r="C1899">
        <v>1281</v>
      </c>
      <c r="D1899" t="s">
        <v>6713</v>
      </c>
      <c r="E1899" t="s">
        <v>6714</v>
      </c>
      <c r="F1899" t="s">
        <v>51</v>
      </c>
      <c r="I1899" t="s">
        <v>5</v>
      </c>
      <c r="K1899" t="s">
        <v>5</v>
      </c>
      <c r="N1899" t="s">
        <v>7</v>
      </c>
      <c r="Q1899">
        <v>0</v>
      </c>
      <c r="S1899">
        <v>-1</v>
      </c>
      <c r="T1899" t="s">
        <v>5</v>
      </c>
      <c r="U1899">
        <v>-1</v>
      </c>
      <c r="V1899">
        <v>-1</v>
      </c>
      <c r="W1899">
        <v>6.3387000000000002</v>
      </c>
      <c r="Z1899">
        <v>-1</v>
      </c>
      <c r="AA1899" t="s">
        <v>11</v>
      </c>
      <c r="AC1899" t="s">
        <v>38</v>
      </c>
      <c r="AD1899" t="s">
        <v>52</v>
      </c>
      <c r="AE1899" s="1">
        <v>41845.96502314815</v>
      </c>
    </row>
    <row r="1900" spans="1:31" x14ac:dyDescent="0.15">
      <c r="A1900">
        <v>1899</v>
      </c>
      <c r="B1900">
        <v>175</v>
      </c>
      <c r="C1900">
        <v>1281</v>
      </c>
      <c r="D1900" t="s">
        <v>6713</v>
      </c>
      <c r="E1900" t="s">
        <v>6714</v>
      </c>
      <c r="F1900" t="s">
        <v>53</v>
      </c>
      <c r="I1900" t="s">
        <v>5</v>
      </c>
      <c r="K1900" t="s">
        <v>5</v>
      </c>
      <c r="N1900" t="s">
        <v>7</v>
      </c>
      <c r="Q1900">
        <v>0</v>
      </c>
      <c r="S1900">
        <v>-1</v>
      </c>
      <c r="T1900" t="s">
        <v>5</v>
      </c>
      <c r="U1900">
        <v>-1</v>
      </c>
      <c r="V1900">
        <v>-1</v>
      </c>
      <c r="W1900">
        <v>6.3387000000000002</v>
      </c>
      <c r="Z1900">
        <v>-1</v>
      </c>
      <c r="AA1900" t="s">
        <v>11</v>
      </c>
      <c r="AC1900" t="s">
        <v>38</v>
      </c>
      <c r="AD1900" t="s">
        <v>52</v>
      </c>
      <c r="AE1900" s="1">
        <v>41845.96503472222</v>
      </c>
    </row>
    <row r="1901" spans="1:31" x14ac:dyDescent="0.15">
      <c r="A1901">
        <v>1900</v>
      </c>
      <c r="B1901">
        <v>175</v>
      </c>
      <c r="C1901">
        <v>1281</v>
      </c>
      <c r="D1901" t="s">
        <v>6713</v>
      </c>
      <c r="E1901" t="s">
        <v>6714</v>
      </c>
      <c r="F1901" t="s">
        <v>54</v>
      </c>
      <c r="I1901" t="s">
        <v>5</v>
      </c>
      <c r="K1901" t="s">
        <v>5</v>
      </c>
      <c r="N1901" t="s">
        <v>7</v>
      </c>
      <c r="Q1901">
        <v>0</v>
      </c>
      <c r="S1901">
        <v>-1</v>
      </c>
      <c r="T1901" t="s">
        <v>5</v>
      </c>
      <c r="U1901">
        <v>-1</v>
      </c>
      <c r="V1901">
        <v>-1</v>
      </c>
      <c r="W1901">
        <v>6.3387000000000002</v>
      </c>
      <c r="Z1901">
        <v>-1</v>
      </c>
      <c r="AA1901" t="s">
        <v>11</v>
      </c>
      <c r="AC1901" t="s">
        <v>38</v>
      </c>
      <c r="AD1901" t="s">
        <v>52</v>
      </c>
      <c r="AE1901" s="1">
        <v>41845.965081018519</v>
      </c>
    </row>
    <row r="1902" spans="1:31" x14ac:dyDescent="0.15">
      <c r="A1902">
        <v>1901</v>
      </c>
      <c r="B1902">
        <v>175</v>
      </c>
      <c r="C1902">
        <v>1844</v>
      </c>
      <c r="D1902" t="s">
        <v>6755</v>
      </c>
      <c r="E1902" t="s">
        <v>6756</v>
      </c>
      <c r="F1902" t="s">
        <v>2</v>
      </c>
      <c r="G1902" t="s">
        <v>6757</v>
      </c>
      <c r="H1902" t="s">
        <v>6758</v>
      </c>
      <c r="I1902" t="s">
        <v>5</v>
      </c>
      <c r="K1902" t="s">
        <v>6</v>
      </c>
      <c r="L1902" t="s">
        <v>6759</v>
      </c>
      <c r="N1902" t="s">
        <v>7</v>
      </c>
      <c r="P1902" t="s">
        <v>6760</v>
      </c>
      <c r="Q1902">
        <v>95</v>
      </c>
      <c r="S1902">
        <v>25</v>
      </c>
      <c r="T1902" t="s">
        <v>5</v>
      </c>
      <c r="U1902">
        <v>-1</v>
      </c>
      <c r="V1902">
        <v>-1</v>
      </c>
      <c r="W1902">
        <v>6.3387000000000002</v>
      </c>
      <c r="X1902" t="s">
        <v>6761</v>
      </c>
      <c r="Y1902" t="s">
        <v>6762</v>
      </c>
      <c r="Z1902">
        <v>34440</v>
      </c>
      <c r="AA1902" t="s">
        <v>11</v>
      </c>
      <c r="AC1902" t="s">
        <v>6763</v>
      </c>
      <c r="AD1902" t="s">
        <v>6764</v>
      </c>
      <c r="AE1902" s="1">
        <v>41845.965196759258</v>
      </c>
    </row>
    <row r="1903" spans="1:31" x14ac:dyDescent="0.15">
      <c r="A1903">
        <v>1902</v>
      </c>
      <c r="B1903">
        <v>175</v>
      </c>
      <c r="C1903">
        <v>1844</v>
      </c>
      <c r="D1903" t="s">
        <v>6755</v>
      </c>
      <c r="E1903" t="s">
        <v>6756</v>
      </c>
      <c r="F1903" t="s">
        <v>14</v>
      </c>
      <c r="G1903" t="s">
        <v>6757</v>
      </c>
      <c r="H1903" t="s">
        <v>6758</v>
      </c>
      <c r="I1903" t="s">
        <v>5</v>
      </c>
      <c r="K1903" t="s">
        <v>17</v>
      </c>
      <c r="N1903" t="s">
        <v>7</v>
      </c>
      <c r="P1903" t="s">
        <v>6760</v>
      </c>
      <c r="Q1903">
        <v>162</v>
      </c>
      <c r="S1903">
        <v>-1</v>
      </c>
      <c r="T1903" t="s">
        <v>6765</v>
      </c>
      <c r="U1903">
        <v>-1</v>
      </c>
      <c r="V1903">
        <v>-1</v>
      </c>
      <c r="W1903">
        <v>6.3387000000000002</v>
      </c>
      <c r="X1903" t="s">
        <v>6761</v>
      </c>
      <c r="Y1903" t="s">
        <v>6762</v>
      </c>
      <c r="Z1903">
        <v>32445</v>
      </c>
      <c r="AA1903" t="s">
        <v>11</v>
      </c>
      <c r="AC1903" t="s">
        <v>6766</v>
      </c>
      <c r="AD1903" t="s">
        <v>6767</v>
      </c>
      <c r="AE1903" s="1">
        <v>41845.965254629627</v>
      </c>
    </row>
    <row r="1904" spans="1:31" x14ac:dyDescent="0.15">
      <c r="A1904">
        <v>1903</v>
      </c>
      <c r="B1904">
        <v>175</v>
      </c>
      <c r="C1904">
        <v>1844</v>
      </c>
      <c r="D1904" t="s">
        <v>6755</v>
      </c>
      <c r="E1904" t="s">
        <v>6756</v>
      </c>
      <c r="F1904" t="s">
        <v>24</v>
      </c>
      <c r="G1904" t="s">
        <v>6757</v>
      </c>
      <c r="H1904" t="s">
        <v>6758</v>
      </c>
      <c r="I1904" t="s">
        <v>5</v>
      </c>
      <c r="K1904" t="s">
        <v>17</v>
      </c>
      <c r="N1904" t="s">
        <v>7</v>
      </c>
      <c r="P1904" t="s">
        <v>6760</v>
      </c>
      <c r="Q1904">
        <v>6</v>
      </c>
      <c r="S1904">
        <v>-1</v>
      </c>
      <c r="T1904" t="s">
        <v>6765</v>
      </c>
      <c r="U1904">
        <v>-1</v>
      </c>
      <c r="V1904">
        <v>-1</v>
      </c>
      <c r="W1904">
        <v>6.3387000000000002</v>
      </c>
      <c r="X1904" t="s">
        <v>6761</v>
      </c>
      <c r="Y1904" t="s">
        <v>6762</v>
      </c>
      <c r="Z1904">
        <v>32445</v>
      </c>
      <c r="AA1904" t="s">
        <v>11</v>
      </c>
      <c r="AC1904" t="s">
        <v>6768</v>
      </c>
      <c r="AD1904" t="s">
        <v>6769</v>
      </c>
      <c r="AE1904" s="1">
        <v>41845.965289351851</v>
      </c>
    </row>
    <row r="1905" spans="1:31" x14ac:dyDescent="0.15">
      <c r="A1905">
        <v>1904</v>
      </c>
      <c r="B1905">
        <v>175</v>
      </c>
      <c r="C1905">
        <v>1844</v>
      </c>
      <c r="D1905" t="s">
        <v>6755</v>
      </c>
      <c r="E1905" t="s">
        <v>6756</v>
      </c>
      <c r="F1905" t="s">
        <v>27</v>
      </c>
      <c r="G1905" t="s">
        <v>6770</v>
      </c>
      <c r="I1905" t="s">
        <v>5</v>
      </c>
      <c r="K1905" t="s">
        <v>17</v>
      </c>
      <c r="M1905" t="s">
        <v>5</v>
      </c>
      <c r="N1905" t="s">
        <v>7</v>
      </c>
      <c r="O1905" t="s">
        <v>6771</v>
      </c>
      <c r="P1905" t="s">
        <v>6772</v>
      </c>
      <c r="Q1905">
        <v>34</v>
      </c>
      <c r="R1905" t="s">
        <v>6773</v>
      </c>
      <c r="S1905">
        <v>60</v>
      </c>
      <c r="T1905" t="s">
        <v>6774</v>
      </c>
      <c r="U1905">
        <v>-1</v>
      </c>
      <c r="V1905">
        <v>-1</v>
      </c>
      <c r="W1905">
        <v>6.3387000000000002</v>
      </c>
      <c r="Y1905" t="s">
        <v>6775</v>
      </c>
      <c r="Z1905">
        <v>48600</v>
      </c>
      <c r="AA1905" t="s">
        <v>11</v>
      </c>
      <c r="AB1905" t="s">
        <v>5970</v>
      </c>
      <c r="AC1905" t="s">
        <v>6776</v>
      </c>
      <c r="AD1905" t="s">
        <v>6777</v>
      </c>
      <c r="AE1905" s="1">
        <v>41845.965312499997</v>
      </c>
    </row>
    <row r="1906" spans="1:31" x14ac:dyDescent="0.15">
      <c r="A1906">
        <v>1905</v>
      </c>
      <c r="B1906">
        <v>175</v>
      </c>
      <c r="C1906">
        <v>1844</v>
      </c>
      <c r="D1906" t="s">
        <v>6755</v>
      </c>
      <c r="E1906" t="s">
        <v>6756</v>
      </c>
      <c r="F1906" t="s">
        <v>36</v>
      </c>
      <c r="I1906" t="s">
        <v>5</v>
      </c>
      <c r="K1906" t="s">
        <v>5</v>
      </c>
      <c r="N1906" t="s">
        <v>7</v>
      </c>
      <c r="Q1906">
        <v>0</v>
      </c>
      <c r="S1906">
        <v>-1</v>
      </c>
      <c r="T1906" t="s">
        <v>5</v>
      </c>
      <c r="U1906">
        <v>-1</v>
      </c>
      <c r="V1906">
        <v>-1</v>
      </c>
      <c r="W1906">
        <v>6.3387000000000002</v>
      </c>
      <c r="Z1906">
        <v>-1</v>
      </c>
      <c r="AA1906" t="s">
        <v>11</v>
      </c>
      <c r="AC1906" t="s">
        <v>38</v>
      </c>
      <c r="AD1906" t="s">
        <v>52</v>
      </c>
      <c r="AE1906" s="1">
        <v>41845.96533564815</v>
      </c>
    </row>
    <row r="1907" spans="1:31" x14ac:dyDescent="0.15">
      <c r="A1907">
        <v>1906</v>
      </c>
      <c r="B1907">
        <v>175</v>
      </c>
      <c r="C1907">
        <v>1844</v>
      </c>
      <c r="D1907" t="s">
        <v>6755</v>
      </c>
      <c r="E1907" t="s">
        <v>6756</v>
      </c>
      <c r="F1907" t="s">
        <v>40</v>
      </c>
      <c r="I1907" t="s">
        <v>5</v>
      </c>
      <c r="K1907" t="s">
        <v>5</v>
      </c>
      <c r="N1907" t="s">
        <v>7</v>
      </c>
      <c r="Q1907">
        <v>0</v>
      </c>
      <c r="S1907">
        <v>-1</v>
      </c>
      <c r="T1907" t="s">
        <v>5</v>
      </c>
      <c r="U1907">
        <v>-1</v>
      </c>
      <c r="V1907">
        <v>-1</v>
      </c>
      <c r="W1907">
        <v>6.3387000000000002</v>
      </c>
      <c r="Z1907">
        <v>-1</v>
      </c>
      <c r="AA1907" t="s">
        <v>11</v>
      </c>
      <c r="AC1907" t="s">
        <v>38</v>
      </c>
      <c r="AD1907" t="s">
        <v>52</v>
      </c>
      <c r="AE1907" s="1">
        <v>41845.96534722222</v>
      </c>
    </row>
    <row r="1908" spans="1:31" x14ac:dyDescent="0.15">
      <c r="A1908">
        <v>1907</v>
      </c>
      <c r="B1908">
        <v>175</v>
      </c>
      <c r="C1908">
        <v>1844</v>
      </c>
      <c r="D1908" t="s">
        <v>6755</v>
      </c>
      <c r="E1908" t="s">
        <v>6756</v>
      </c>
      <c r="F1908" t="s">
        <v>49</v>
      </c>
      <c r="I1908" t="s">
        <v>5</v>
      </c>
      <c r="K1908" t="s">
        <v>5</v>
      </c>
      <c r="N1908" t="s">
        <v>7</v>
      </c>
      <c r="Q1908">
        <v>0</v>
      </c>
      <c r="T1908" t="s">
        <v>5</v>
      </c>
      <c r="U1908">
        <v>-1</v>
      </c>
      <c r="V1908">
        <v>-1</v>
      </c>
      <c r="W1908">
        <v>6.3387000000000002</v>
      </c>
      <c r="Z1908">
        <v>-1</v>
      </c>
      <c r="AA1908" t="s">
        <v>11</v>
      </c>
      <c r="AC1908" t="s">
        <v>38</v>
      </c>
      <c r="AD1908" t="s">
        <v>50</v>
      </c>
      <c r="AE1908" s="1">
        <v>41845.965370370373</v>
      </c>
    </row>
    <row r="1909" spans="1:31" x14ac:dyDescent="0.15">
      <c r="A1909">
        <v>1908</v>
      </c>
      <c r="B1909">
        <v>175</v>
      </c>
      <c r="C1909">
        <v>1844</v>
      </c>
      <c r="D1909" t="s">
        <v>6755</v>
      </c>
      <c r="E1909" t="s">
        <v>6756</v>
      </c>
      <c r="F1909" t="s">
        <v>51</v>
      </c>
      <c r="I1909" t="s">
        <v>5</v>
      </c>
      <c r="K1909" t="s">
        <v>5</v>
      </c>
      <c r="N1909" t="s">
        <v>7</v>
      </c>
      <c r="Q1909">
        <v>0</v>
      </c>
      <c r="S1909">
        <v>-1</v>
      </c>
      <c r="T1909" t="s">
        <v>5</v>
      </c>
      <c r="U1909">
        <v>-1</v>
      </c>
      <c r="V1909">
        <v>-1</v>
      </c>
      <c r="W1909">
        <v>6.3387000000000002</v>
      </c>
      <c r="Z1909">
        <v>-1</v>
      </c>
      <c r="AA1909" t="s">
        <v>11</v>
      </c>
      <c r="AC1909" t="s">
        <v>38</v>
      </c>
      <c r="AD1909" t="s">
        <v>52</v>
      </c>
      <c r="AE1909" s="1">
        <v>41845.965381944443</v>
      </c>
    </row>
    <row r="1910" spans="1:31" x14ac:dyDescent="0.15">
      <c r="A1910">
        <v>1909</v>
      </c>
      <c r="B1910">
        <v>175</v>
      </c>
      <c r="C1910">
        <v>1844</v>
      </c>
      <c r="D1910" t="s">
        <v>6755</v>
      </c>
      <c r="E1910" t="s">
        <v>6756</v>
      </c>
      <c r="F1910" t="s">
        <v>53</v>
      </c>
      <c r="I1910" t="s">
        <v>5</v>
      </c>
      <c r="K1910" t="s">
        <v>5</v>
      </c>
      <c r="N1910" t="s">
        <v>7</v>
      </c>
      <c r="Q1910">
        <v>0</v>
      </c>
      <c r="S1910">
        <v>-1</v>
      </c>
      <c r="T1910" t="s">
        <v>5</v>
      </c>
      <c r="U1910">
        <v>-1</v>
      </c>
      <c r="V1910">
        <v>-1</v>
      </c>
      <c r="W1910">
        <v>6.3387000000000002</v>
      </c>
      <c r="Z1910">
        <v>-1</v>
      </c>
      <c r="AA1910" t="s">
        <v>11</v>
      </c>
      <c r="AC1910" t="s">
        <v>38</v>
      </c>
      <c r="AD1910" t="s">
        <v>52</v>
      </c>
      <c r="AE1910" s="1">
        <v>41845.965439814812</v>
      </c>
    </row>
    <row r="1911" spans="1:31" x14ac:dyDescent="0.15">
      <c r="A1911">
        <v>1910</v>
      </c>
      <c r="B1911">
        <v>175</v>
      </c>
      <c r="C1911">
        <v>1844</v>
      </c>
      <c r="D1911" t="s">
        <v>6755</v>
      </c>
      <c r="E1911" t="s">
        <v>6756</v>
      </c>
      <c r="F1911" t="s">
        <v>54</v>
      </c>
      <c r="I1911" t="s">
        <v>5</v>
      </c>
      <c r="K1911" t="s">
        <v>5</v>
      </c>
      <c r="N1911" t="s">
        <v>7</v>
      </c>
      <c r="Q1911">
        <v>0</v>
      </c>
      <c r="S1911">
        <v>-1</v>
      </c>
      <c r="T1911" t="s">
        <v>5</v>
      </c>
      <c r="U1911">
        <v>-1</v>
      </c>
      <c r="V1911">
        <v>-1</v>
      </c>
      <c r="W1911">
        <v>6.3387000000000002</v>
      </c>
      <c r="Z1911">
        <v>-1</v>
      </c>
      <c r="AA1911" t="s">
        <v>11</v>
      </c>
      <c r="AC1911" t="s">
        <v>38</v>
      </c>
      <c r="AD1911" t="s">
        <v>52</v>
      </c>
      <c r="AE1911" s="1">
        <v>41845.965451388889</v>
      </c>
    </row>
    <row r="1912" spans="1:31" x14ac:dyDescent="0.15">
      <c r="A1912">
        <v>1911</v>
      </c>
      <c r="B1912">
        <v>175</v>
      </c>
      <c r="C1912">
        <v>4201</v>
      </c>
      <c r="D1912" t="s">
        <v>6778</v>
      </c>
      <c r="E1912" t="s">
        <v>6779</v>
      </c>
      <c r="F1912" t="s">
        <v>2</v>
      </c>
      <c r="G1912" t="s">
        <v>6780</v>
      </c>
      <c r="H1912" t="s">
        <v>6781</v>
      </c>
      <c r="I1912" t="s">
        <v>5</v>
      </c>
      <c r="K1912" t="s">
        <v>6</v>
      </c>
      <c r="N1912" t="s">
        <v>7</v>
      </c>
      <c r="P1912" t="s">
        <v>6782</v>
      </c>
      <c r="Q1912">
        <v>30</v>
      </c>
      <c r="R1912" t="s">
        <v>6783</v>
      </c>
      <c r="S1912">
        <v>65</v>
      </c>
      <c r="T1912" t="s">
        <v>3766</v>
      </c>
      <c r="U1912">
        <v>-1</v>
      </c>
      <c r="V1912">
        <v>-1</v>
      </c>
      <c r="W1912">
        <v>6.3387000000000002</v>
      </c>
      <c r="X1912" t="s">
        <v>6784</v>
      </c>
      <c r="Y1912" t="s">
        <v>6785</v>
      </c>
      <c r="Z1912">
        <v>36600</v>
      </c>
      <c r="AA1912" t="s">
        <v>11</v>
      </c>
      <c r="AC1912" t="s">
        <v>6786</v>
      </c>
      <c r="AD1912" t="s">
        <v>6787</v>
      </c>
      <c r="AE1912" s="1">
        <v>41845.965578703705</v>
      </c>
    </row>
    <row r="1913" spans="1:31" x14ac:dyDescent="0.15">
      <c r="A1913">
        <v>1912</v>
      </c>
      <c r="B1913">
        <v>175</v>
      </c>
      <c r="C1913">
        <v>4201</v>
      </c>
      <c r="D1913" t="s">
        <v>6778</v>
      </c>
      <c r="E1913" t="s">
        <v>6779</v>
      </c>
      <c r="F1913" t="s">
        <v>14</v>
      </c>
      <c r="G1913" t="s">
        <v>6780</v>
      </c>
      <c r="H1913" t="s">
        <v>6788</v>
      </c>
      <c r="I1913" t="s">
        <v>5</v>
      </c>
      <c r="K1913" t="s">
        <v>17</v>
      </c>
      <c r="L1913" t="s">
        <v>6789</v>
      </c>
      <c r="N1913" t="s">
        <v>7</v>
      </c>
      <c r="P1913" t="s">
        <v>6782</v>
      </c>
      <c r="Q1913">
        <v>12</v>
      </c>
      <c r="R1913" t="s">
        <v>6790</v>
      </c>
      <c r="S1913">
        <v>65</v>
      </c>
      <c r="T1913" t="s">
        <v>6791</v>
      </c>
      <c r="U1913">
        <v>-1</v>
      </c>
      <c r="V1913">
        <v>-1</v>
      </c>
      <c r="W1913">
        <v>6.3387000000000002</v>
      </c>
      <c r="X1913" t="s">
        <v>6784</v>
      </c>
      <c r="Y1913" t="s">
        <v>6785</v>
      </c>
      <c r="Z1913">
        <v>24720</v>
      </c>
      <c r="AA1913" t="s">
        <v>11</v>
      </c>
      <c r="AC1913" t="s">
        <v>6792</v>
      </c>
      <c r="AD1913" t="s">
        <v>6793</v>
      </c>
      <c r="AE1913" s="1">
        <v>41845.965613425928</v>
      </c>
    </row>
    <row r="1914" spans="1:31" x14ac:dyDescent="0.15">
      <c r="A1914">
        <v>1913</v>
      </c>
      <c r="B1914">
        <v>175</v>
      </c>
      <c r="C1914">
        <v>4201</v>
      </c>
      <c r="D1914" t="s">
        <v>6778</v>
      </c>
      <c r="E1914" t="s">
        <v>6779</v>
      </c>
      <c r="F1914" t="s">
        <v>24</v>
      </c>
      <c r="G1914" t="s">
        <v>6780</v>
      </c>
      <c r="H1914" t="s">
        <v>6788</v>
      </c>
      <c r="I1914" t="s">
        <v>5</v>
      </c>
      <c r="K1914" t="s">
        <v>17</v>
      </c>
      <c r="N1914" t="s">
        <v>7</v>
      </c>
      <c r="P1914" t="s">
        <v>6782</v>
      </c>
      <c r="Q1914">
        <v>8</v>
      </c>
      <c r="R1914" t="s">
        <v>6794</v>
      </c>
      <c r="S1914">
        <v>65</v>
      </c>
      <c r="T1914" t="s">
        <v>6791</v>
      </c>
      <c r="U1914">
        <v>-1</v>
      </c>
      <c r="V1914">
        <v>-1</v>
      </c>
      <c r="W1914">
        <v>6.3387000000000002</v>
      </c>
      <c r="X1914" t="s">
        <v>6784</v>
      </c>
      <c r="Y1914" t="s">
        <v>6785</v>
      </c>
      <c r="Z1914">
        <v>36360</v>
      </c>
      <c r="AA1914" t="s">
        <v>11</v>
      </c>
      <c r="AC1914" t="s">
        <v>6795</v>
      </c>
      <c r="AD1914" t="s">
        <v>6796</v>
      </c>
      <c r="AE1914" s="1">
        <v>41845.965636574074</v>
      </c>
    </row>
    <row r="1915" spans="1:31" x14ac:dyDescent="0.15">
      <c r="A1915">
        <v>1914</v>
      </c>
      <c r="B1915">
        <v>175</v>
      </c>
      <c r="C1915">
        <v>4201</v>
      </c>
      <c r="D1915" t="s">
        <v>6778</v>
      </c>
      <c r="E1915" t="s">
        <v>6779</v>
      </c>
      <c r="F1915" t="s">
        <v>27</v>
      </c>
      <c r="I1915" t="s">
        <v>5</v>
      </c>
      <c r="K1915" t="s">
        <v>5</v>
      </c>
      <c r="M1915" t="s">
        <v>5</v>
      </c>
      <c r="N1915" t="s">
        <v>7</v>
      </c>
      <c r="Q1915">
        <v>0</v>
      </c>
      <c r="S1915">
        <v>-1</v>
      </c>
      <c r="T1915" t="s">
        <v>5</v>
      </c>
      <c r="U1915">
        <v>-1</v>
      </c>
      <c r="V1915">
        <v>-1</v>
      </c>
      <c r="W1915">
        <v>6.3387000000000002</v>
      </c>
      <c r="Z1915">
        <v>-1</v>
      </c>
      <c r="AA1915" t="s">
        <v>11</v>
      </c>
      <c r="AC1915" t="s">
        <v>38</v>
      </c>
      <c r="AD1915" t="s">
        <v>531</v>
      </c>
      <c r="AE1915" s="1">
        <v>41845.965648148151</v>
      </c>
    </row>
    <row r="1916" spans="1:31" x14ac:dyDescent="0.15">
      <c r="A1916">
        <v>1915</v>
      </c>
      <c r="B1916">
        <v>175</v>
      </c>
      <c r="C1916">
        <v>4201</v>
      </c>
      <c r="D1916" t="s">
        <v>6778</v>
      </c>
      <c r="E1916" t="s">
        <v>6779</v>
      </c>
      <c r="F1916" t="s">
        <v>36</v>
      </c>
      <c r="I1916" t="s">
        <v>5</v>
      </c>
      <c r="K1916" t="s">
        <v>5</v>
      </c>
      <c r="N1916" t="s">
        <v>7</v>
      </c>
      <c r="Q1916">
        <v>0</v>
      </c>
      <c r="S1916">
        <v>-1</v>
      </c>
      <c r="T1916" t="s">
        <v>5</v>
      </c>
      <c r="U1916">
        <v>-1</v>
      </c>
      <c r="V1916">
        <v>-1</v>
      </c>
      <c r="W1916">
        <v>6.3387000000000002</v>
      </c>
      <c r="Z1916">
        <v>-1</v>
      </c>
      <c r="AA1916" t="s">
        <v>11</v>
      </c>
      <c r="AC1916" t="s">
        <v>38</v>
      </c>
      <c r="AD1916" t="s">
        <v>52</v>
      </c>
      <c r="AE1916" s="1">
        <v>41845.96565972222</v>
      </c>
    </row>
    <row r="1917" spans="1:31" x14ac:dyDescent="0.15">
      <c r="A1917">
        <v>1916</v>
      </c>
      <c r="B1917">
        <v>175</v>
      </c>
      <c r="C1917">
        <v>4201</v>
      </c>
      <c r="D1917" t="s">
        <v>6778</v>
      </c>
      <c r="E1917" t="s">
        <v>6779</v>
      </c>
      <c r="F1917" t="s">
        <v>40</v>
      </c>
      <c r="I1917" t="s">
        <v>5</v>
      </c>
      <c r="K1917" t="s">
        <v>5</v>
      </c>
      <c r="N1917" t="s">
        <v>7</v>
      </c>
      <c r="Q1917">
        <v>0</v>
      </c>
      <c r="S1917">
        <v>-1</v>
      </c>
      <c r="T1917" t="s">
        <v>5</v>
      </c>
      <c r="U1917">
        <v>-1</v>
      </c>
      <c r="V1917">
        <v>-1</v>
      </c>
      <c r="W1917">
        <v>6.3387000000000002</v>
      </c>
      <c r="Z1917">
        <v>-1</v>
      </c>
      <c r="AA1917" t="s">
        <v>11</v>
      </c>
      <c r="AC1917" t="s">
        <v>38</v>
      </c>
      <c r="AD1917" t="s">
        <v>52</v>
      </c>
      <c r="AE1917" s="1">
        <v>41845.965682870374</v>
      </c>
    </row>
    <row r="1918" spans="1:31" x14ac:dyDescent="0.15">
      <c r="A1918">
        <v>1917</v>
      </c>
      <c r="B1918">
        <v>175</v>
      </c>
      <c r="C1918">
        <v>4201</v>
      </c>
      <c r="D1918" t="s">
        <v>6778</v>
      </c>
      <c r="E1918" t="s">
        <v>6779</v>
      </c>
      <c r="F1918" t="s">
        <v>49</v>
      </c>
      <c r="I1918" t="s">
        <v>5</v>
      </c>
      <c r="K1918" t="s">
        <v>5</v>
      </c>
      <c r="N1918" t="s">
        <v>7</v>
      </c>
      <c r="Q1918">
        <v>0</v>
      </c>
      <c r="T1918" t="s">
        <v>5</v>
      </c>
      <c r="U1918">
        <v>-1</v>
      </c>
      <c r="V1918">
        <v>-1</v>
      </c>
      <c r="W1918">
        <v>6.3387000000000002</v>
      </c>
      <c r="Z1918">
        <v>-1</v>
      </c>
      <c r="AA1918" t="s">
        <v>11</v>
      </c>
      <c r="AC1918" t="s">
        <v>38</v>
      </c>
      <c r="AD1918" t="s">
        <v>50</v>
      </c>
      <c r="AE1918" s="1">
        <v>41845.965694444443</v>
      </c>
    </row>
    <row r="1919" spans="1:31" x14ac:dyDescent="0.15">
      <c r="A1919">
        <v>1918</v>
      </c>
      <c r="B1919">
        <v>175</v>
      </c>
      <c r="C1919">
        <v>4201</v>
      </c>
      <c r="D1919" t="s">
        <v>6778</v>
      </c>
      <c r="E1919" t="s">
        <v>6779</v>
      </c>
      <c r="F1919" t="s">
        <v>51</v>
      </c>
      <c r="I1919" t="s">
        <v>5</v>
      </c>
      <c r="K1919" t="s">
        <v>5</v>
      </c>
      <c r="N1919" t="s">
        <v>7</v>
      </c>
      <c r="Q1919">
        <v>0</v>
      </c>
      <c r="S1919">
        <v>-1</v>
      </c>
      <c r="T1919" t="s">
        <v>5</v>
      </c>
      <c r="U1919">
        <v>-1</v>
      </c>
      <c r="V1919">
        <v>-1</v>
      </c>
      <c r="W1919">
        <v>6.3387000000000002</v>
      </c>
      <c r="Z1919">
        <v>-1</v>
      </c>
      <c r="AA1919" t="s">
        <v>11</v>
      </c>
      <c r="AC1919" t="s">
        <v>38</v>
      </c>
      <c r="AD1919" t="s">
        <v>52</v>
      </c>
      <c r="AE1919" s="1">
        <v>41845.96570601852</v>
      </c>
    </row>
    <row r="1920" spans="1:31" x14ac:dyDescent="0.15">
      <c r="A1920">
        <v>1919</v>
      </c>
      <c r="B1920">
        <v>175</v>
      </c>
      <c r="C1920">
        <v>4201</v>
      </c>
      <c r="D1920" t="s">
        <v>6778</v>
      </c>
      <c r="E1920" t="s">
        <v>6779</v>
      </c>
      <c r="F1920" t="s">
        <v>53</v>
      </c>
      <c r="I1920" t="s">
        <v>5</v>
      </c>
      <c r="K1920" t="s">
        <v>5</v>
      </c>
      <c r="N1920" t="s">
        <v>7</v>
      </c>
      <c r="Q1920">
        <v>0</v>
      </c>
      <c r="S1920">
        <v>-1</v>
      </c>
      <c r="T1920" t="s">
        <v>5</v>
      </c>
      <c r="U1920">
        <v>-1</v>
      </c>
      <c r="V1920">
        <v>-1</v>
      </c>
      <c r="W1920">
        <v>6.3387000000000002</v>
      </c>
      <c r="Z1920">
        <v>-1</v>
      </c>
      <c r="AA1920" t="s">
        <v>11</v>
      </c>
      <c r="AC1920" t="s">
        <v>38</v>
      </c>
      <c r="AD1920" t="s">
        <v>52</v>
      </c>
      <c r="AE1920" s="1">
        <v>41845.965740740743</v>
      </c>
    </row>
    <row r="1921" spans="1:31" x14ac:dyDescent="0.15">
      <c r="A1921">
        <v>1920</v>
      </c>
      <c r="B1921">
        <v>175</v>
      </c>
      <c r="C1921">
        <v>4201</v>
      </c>
      <c r="D1921" t="s">
        <v>6778</v>
      </c>
      <c r="E1921" t="s">
        <v>6779</v>
      </c>
      <c r="F1921" t="s">
        <v>54</v>
      </c>
      <c r="I1921" t="s">
        <v>5</v>
      </c>
      <c r="K1921" t="s">
        <v>5</v>
      </c>
      <c r="N1921" t="s">
        <v>7</v>
      </c>
      <c r="Q1921">
        <v>0</v>
      </c>
      <c r="S1921">
        <v>-1</v>
      </c>
      <c r="T1921" t="s">
        <v>5</v>
      </c>
      <c r="U1921">
        <v>-1</v>
      </c>
      <c r="V1921">
        <v>-1</v>
      </c>
      <c r="W1921">
        <v>6.3387000000000002</v>
      </c>
      <c r="Z1921">
        <v>-1</v>
      </c>
      <c r="AA1921" t="s">
        <v>11</v>
      </c>
      <c r="AC1921" t="s">
        <v>38</v>
      </c>
      <c r="AD1921" t="s">
        <v>52</v>
      </c>
      <c r="AE1921" s="1">
        <v>41845.965752314813</v>
      </c>
    </row>
    <row r="1922" spans="1:31" x14ac:dyDescent="0.15">
      <c r="A1922">
        <v>1921</v>
      </c>
      <c r="B1922">
        <v>175</v>
      </c>
      <c r="C1922">
        <v>1428</v>
      </c>
      <c r="D1922" t="s">
        <v>6797</v>
      </c>
      <c r="E1922" t="s">
        <v>6798</v>
      </c>
      <c r="F1922" t="s">
        <v>2</v>
      </c>
      <c r="G1922" t="s">
        <v>6799</v>
      </c>
      <c r="H1922" t="s">
        <v>6800</v>
      </c>
      <c r="I1922" t="s">
        <v>5</v>
      </c>
      <c r="K1922" t="s">
        <v>6</v>
      </c>
      <c r="L1922" t="s">
        <v>6801</v>
      </c>
      <c r="N1922" t="s">
        <v>7</v>
      </c>
      <c r="P1922" t="s">
        <v>6802</v>
      </c>
      <c r="Q1922">
        <v>46</v>
      </c>
      <c r="R1922" t="s">
        <v>6803</v>
      </c>
      <c r="S1922">
        <v>50</v>
      </c>
      <c r="T1922" t="s">
        <v>5</v>
      </c>
      <c r="U1922">
        <v>-1</v>
      </c>
      <c r="V1922">
        <v>-1</v>
      </c>
      <c r="W1922">
        <v>6.3387000000000002</v>
      </c>
      <c r="X1922" t="s">
        <v>6804</v>
      </c>
      <c r="Y1922" t="s">
        <v>6805</v>
      </c>
      <c r="Z1922">
        <v>24750</v>
      </c>
      <c r="AA1922" t="s">
        <v>11</v>
      </c>
      <c r="AC1922" t="s">
        <v>6806</v>
      </c>
      <c r="AD1922" t="s">
        <v>6807</v>
      </c>
      <c r="AE1922" s="1">
        <v>41845.965868055559</v>
      </c>
    </row>
    <row r="1923" spans="1:31" x14ac:dyDescent="0.15">
      <c r="A1923">
        <v>1922</v>
      </c>
      <c r="B1923">
        <v>175</v>
      </c>
      <c r="C1923">
        <v>1428</v>
      </c>
      <c r="D1923" t="s">
        <v>6797</v>
      </c>
      <c r="E1923" t="s">
        <v>6798</v>
      </c>
      <c r="F1923" t="s">
        <v>14</v>
      </c>
      <c r="G1923" t="s">
        <v>6808</v>
      </c>
      <c r="H1923" t="s">
        <v>6809</v>
      </c>
      <c r="I1923" t="s">
        <v>5</v>
      </c>
      <c r="J1923" t="s">
        <v>2207</v>
      </c>
      <c r="K1923" t="s">
        <v>17</v>
      </c>
      <c r="L1923" t="s">
        <v>6810</v>
      </c>
      <c r="N1923" t="s">
        <v>7</v>
      </c>
      <c r="Q1923">
        <v>17</v>
      </c>
      <c r="S1923">
        <v>-1</v>
      </c>
      <c r="T1923" t="s">
        <v>6811</v>
      </c>
      <c r="U1923">
        <v>-1</v>
      </c>
      <c r="V1923">
        <v>-1</v>
      </c>
      <c r="W1923">
        <v>6.3387000000000002</v>
      </c>
      <c r="X1923" t="s">
        <v>6812</v>
      </c>
      <c r="Y1923" t="s">
        <v>6813</v>
      </c>
      <c r="Z1923">
        <v>-1</v>
      </c>
      <c r="AA1923" t="s">
        <v>11</v>
      </c>
      <c r="AC1923" t="s">
        <v>6814</v>
      </c>
      <c r="AD1923" t="s">
        <v>6815</v>
      </c>
      <c r="AE1923" s="1">
        <v>41845.965914351851</v>
      </c>
    </row>
    <row r="1924" spans="1:31" x14ac:dyDescent="0.15">
      <c r="A1924">
        <v>1923</v>
      </c>
      <c r="B1924">
        <v>175</v>
      </c>
      <c r="C1924">
        <v>1428</v>
      </c>
      <c r="D1924" t="s">
        <v>6797</v>
      </c>
      <c r="E1924" t="s">
        <v>6798</v>
      </c>
      <c r="F1924" t="s">
        <v>24</v>
      </c>
      <c r="G1924" t="s">
        <v>6808</v>
      </c>
      <c r="H1924" t="s">
        <v>6816</v>
      </c>
      <c r="I1924" t="s">
        <v>5</v>
      </c>
      <c r="J1924" t="s">
        <v>456</v>
      </c>
      <c r="K1924" t="s">
        <v>375</v>
      </c>
      <c r="L1924" t="s">
        <v>6817</v>
      </c>
      <c r="N1924" t="s">
        <v>7</v>
      </c>
      <c r="Q1924">
        <v>21</v>
      </c>
      <c r="S1924">
        <v>-1</v>
      </c>
      <c r="T1924" t="s">
        <v>6818</v>
      </c>
      <c r="U1924">
        <v>-1</v>
      </c>
      <c r="V1924">
        <v>-1</v>
      </c>
      <c r="W1924">
        <v>6.3387000000000002</v>
      </c>
      <c r="X1924" t="s">
        <v>6812</v>
      </c>
      <c r="Y1924" t="s">
        <v>6813</v>
      </c>
      <c r="Z1924">
        <v>-1</v>
      </c>
      <c r="AA1924" t="s">
        <v>11</v>
      </c>
      <c r="AC1924" t="s">
        <v>6819</v>
      </c>
      <c r="AD1924" t="s">
        <v>6820</v>
      </c>
      <c r="AE1924" s="1">
        <v>41845.965937499997</v>
      </c>
    </row>
    <row r="1925" spans="1:31" x14ac:dyDescent="0.15">
      <c r="A1925">
        <v>1924</v>
      </c>
      <c r="B1925">
        <v>175</v>
      </c>
      <c r="C1925">
        <v>1428</v>
      </c>
      <c r="D1925" t="s">
        <v>6797</v>
      </c>
      <c r="E1925" t="s">
        <v>6798</v>
      </c>
      <c r="F1925" t="s">
        <v>27</v>
      </c>
      <c r="I1925" t="s">
        <v>5</v>
      </c>
      <c r="K1925" t="s">
        <v>5</v>
      </c>
      <c r="M1925" t="s">
        <v>5</v>
      </c>
      <c r="N1925" t="s">
        <v>7</v>
      </c>
      <c r="Q1925">
        <v>0</v>
      </c>
      <c r="S1925">
        <v>-1</v>
      </c>
      <c r="T1925" t="s">
        <v>5</v>
      </c>
      <c r="U1925">
        <v>-1</v>
      </c>
      <c r="V1925">
        <v>-1</v>
      </c>
      <c r="W1925">
        <v>6.3387000000000002</v>
      </c>
      <c r="Z1925">
        <v>-1</v>
      </c>
      <c r="AA1925" t="s">
        <v>11</v>
      </c>
      <c r="AB1925" t="s">
        <v>5285</v>
      </c>
      <c r="AC1925" t="s">
        <v>38</v>
      </c>
      <c r="AD1925" t="s">
        <v>6821</v>
      </c>
      <c r="AE1925" s="1">
        <v>41845.965960648151</v>
      </c>
    </row>
    <row r="1926" spans="1:31" x14ac:dyDescent="0.15">
      <c r="A1926">
        <v>1925</v>
      </c>
      <c r="B1926">
        <v>175</v>
      </c>
      <c r="C1926">
        <v>1428</v>
      </c>
      <c r="D1926" t="s">
        <v>6797</v>
      </c>
      <c r="E1926" t="s">
        <v>6798</v>
      </c>
      <c r="F1926" t="s">
        <v>36</v>
      </c>
      <c r="I1926" t="s">
        <v>5</v>
      </c>
      <c r="K1926" t="s">
        <v>5</v>
      </c>
      <c r="N1926" t="s">
        <v>7</v>
      </c>
      <c r="Q1926">
        <v>0</v>
      </c>
      <c r="S1926">
        <v>-1</v>
      </c>
      <c r="T1926" t="s">
        <v>5</v>
      </c>
      <c r="U1926">
        <v>-1</v>
      </c>
      <c r="V1926">
        <v>-1</v>
      </c>
      <c r="W1926">
        <v>6.3387000000000002</v>
      </c>
      <c r="Z1926">
        <v>-1</v>
      </c>
      <c r="AA1926" t="s">
        <v>11</v>
      </c>
      <c r="AC1926" t="s">
        <v>38</v>
      </c>
      <c r="AD1926" t="s">
        <v>52</v>
      </c>
      <c r="AE1926" s="1">
        <v>41845.96597222222</v>
      </c>
    </row>
    <row r="1927" spans="1:31" x14ac:dyDescent="0.15">
      <c r="A1927">
        <v>1926</v>
      </c>
      <c r="B1927">
        <v>175</v>
      </c>
      <c r="C1927">
        <v>1428</v>
      </c>
      <c r="D1927" t="s">
        <v>6797</v>
      </c>
      <c r="E1927" t="s">
        <v>6798</v>
      </c>
      <c r="F1927" t="s">
        <v>40</v>
      </c>
      <c r="I1927" t="s">
        <v>5</v>
      </c>
      <c r="K1927" t="s">
        <v>5</v>
      </c>
      <c r="N1927" t="s">
        <v>7</v>
      </c>
      <c r="Q1927">
        <v>0</v>
      </c>
      <c r="S1927">
        <v>-1</v>
      </c>
      <c r="T1927" t="s">
        <v>5</v>
      </c>
      <c r="U1927">
        <v>-1</v>
      </c>
      <c r="V1927">
        <v>-1</v>
      </c>
      <c r="W1927">
        <v>6.3387000000000002</v>
      </c>
      <c r="Z1927">
        <v>-1</v>
      </c>
      <c r="AA1927" t="s">
        <v>11</v>
      </c>
      <c r="AC1927" t="s">
        <v>38</v>
      </c>
      <c r="AD1927" t="s">
        <v>52</v>
      </c>
      <c r="AE1927" s="1">
        <v>41845.966006944444</v>
      </c>
    </row>
    <row r="1928" spans="1:31" x14ac:dyDescent="0.15">
      <c r="A1928">
        <v>1927</v>
      </c>
      <c r="B1928">
        <v>175</v>
      </c>
      <c r="C1928">
        <v>1428</v>
      </c>
      <c r="D1928" t="s">
        <v>6797</v>
      </c>
      <c r="E1928" t="s">
        <v>6798</v>
      </c>
      <c r="F1928" t="s">
        <v>49</v>
      </c>
      <c r="G1928" t="s">
        <v>6808</v>
      </c>
      <c r="H1928" t="s">
        <v>6822</v>
      </c>
      <c r="I1928" t="s">
        <v>5</v>
      </c>
      <c r="K1928" t="s">
        <v>5</v>
      </c>
      <c r="N1928" t="s">
        <v>7</v>
      </c>
      <c r="Q1928">
        <v>22</v>
      </c>
      <c r="T1928" t="s">
        <v>5</v>
      </c>
      <c r="U1928">
        <v>-1</v>
      </c>
      <c r="V1928">
        <v>-1</v>
      </c>
      <c r="W1928">
        <v>6.3387000000000002</v>
      </c>
      <c r="X1928" t="s">
        <v>6812</v>
      </c>
      <c r="Y1928" t="s">
        <v>6813</v>
      </c>
      <c r="Z1928">
        <v>-1</v>
      </c>
      <c r="AA1928" t="s">
        <v>11</v>
      </c>
      <c r="AC1928" t="s">
        <v>6823</v>
      </c>
      <c r="AD1928" t="s">
        <v>6824</v>
      </c>
      <c r="AE1928" s="1">
        <v>41845.966053240743</v>
      </c>
    </row>
    <row r="1929" spans="1:31" x14ac:dyDescent="0.15">
      <c r="A1929">
        <v>1928</v>
      </c>
      <c r="B1929">
        <v>175</v>
      </c>
      <c r="C1929">
        <v>1428</v>
      </c>
      <c r="D1929" t="s">
        <v>6797</v>
      </c>
      <c r="E1929" t="s">
        <v>6798</v>
      </c>
      <c r="F1929" t="s">
        <v>51</v>
      </c>
      <c r="I1929" t="s">
        <v>5</v>
      </c>
      <c r="K1929" t="s">
        <v>5</v>
      </c>
      <c r="N1929" t="s">
        <v>7</v>
      </c>
      <c r="Q1929">
        <v>0</v>
      </c>
      <c r="S1929">
        <v>-1</v>
      </c>
      <c r="T1929" t="s">
        <v>5</v>
      </c>
      <c r="U1929">
        <v>-1</v>
      </c>
      <c r="V1929">
        <v>-1</v>
      </c>
      <c r="W1929">
        <v>6.3387000000000002</v>
      </c>
      <c r="Z1929">
        <v>-1</v>
      </c>
      <c r="AA1929" t="s">
        <v>11</v>
      </c>
      <c r="AC1929" t="s">
        <v>38</v>
      </c>
      <c r="AD1929" t="s">
        <v>52</v>
      </c>
      <c r="AE1929" s="1">
        <v>41845.966064814813</v>
      </c>
    </row>
    <row r="1930" spans="1:31" x14ac:dyDescent="0.15">
      <c r="A1930">
        <v>1929</v>
      </c>
      <c r="B1930">
        <v>175</v>
      </c>
      <c r="C1930">
        <v>1428</v>
      </c>
      <c r="D1930" t="s">
        <v>6797</v>
      </c>
      <c r="E1930" t="s">
        <v>6798</v>
      </c>
      <c r="F1930" t="s">
        <v>53</v>
      </c>
      <c r="I1930" t="s">
        <v>5</v>
      </c>
      <c r="K1930" t="s">
        <v>5</v>
      </c>
      <c r="N1930" t="s">
        <v>7</v>
      </c>
      <c r="Q1930">
        <v>0</v>
      </c>
      <c r="S1930">
        <v>-1</v>
      </c>
      <c r="T1930" t="s">
        <v>5</v>
      </c>
      <c r="U1930">
        <v>-1</v>
      </c>
      <c r="V1930">
        <v>-1</v>
      </c>
      <c r="W1930">
        <v>6.3387000000000002</v>
      </c>
      <c r="Z1930">
        <v>-1</v>
      </c>
      <c r="AA1930" t="s">
        <v>11</v>
      </c>
      <c r="AC1930" t="s">
        <v>38</v>
      </c>
      <c r="AD1930" t="s">
        <v>52</v>
      </c>
      <c r="AE1930" s="1">
        <v>41845.96607638889</v>
      </c>
    </row>
    <row r="1931" spans="1:31" x14ac:dyDescent="0.15">
      <c r="A1931">
        <v>1930</v>
      </c>
      <c r="B1931">
        <v>175</v>
      </c>
      <c r="C1931">
        <v>1428</v>
      </c>
      <c r="D1931" t="s">
        <v>6797</v>
      </c>
      <c r="E1931" t="s">
        <v>6798</v>
      </c>
      <c r="F1931" t="s">
        <v>54</v>
      </c>
      <c r="I1931" t="s">
        <v>5</v>
      </c>
      <c r="K1931" t="s">
        <v>5</v>
      </c>
      <c r="N1931" t="s">
        <v>7</v>
      </c>
      <c r="Q1931">
        <v>0</v>
      </c>
      <c r="S1931">
        <v>-1</v>
      </c>
      <c r="T1931" t="s">
        <v>5</v>
      </c>
      <c r="U1931">
        <v>-1</v>
      </c>
      <c r="V1931">
        <v>-1</v>
      </c>
      <c r="W1931">
        <v>6.3387000000000002</v>
      </c>
      <c r="Z1931">
        <v>-1</v>
      </c>
      <c r="AA1931" t="s">
        <v>11</v>
      </c>
      <c r="AC1931" t="s">
        <v>38</v>
      </c>
      <c r="AD1931" t="s">
        <v>52</v>
      </c>
      <c r="AE1931" s="1">
        <v>41845.966099537036</v>
      </c>
    </row>
    <row r="1932" spans="1:31" x14ac:dyDescent="0.15">
      <c r="A1932">
        <v>1931</v>
      </c>
      <c r="B1932">
        <v>175</v>
      </c>
      <c r="C1932">
        <v>3949</v>
      </c>
      <c r="D1932" t="s">
        <v>6825</v>
      </c>
      <c r="E1932" t="s">
        <v>6826</v>
      </c>
      <c r="F1932" t="s">
        <v>2</v>
      </c>
      <c r="G1932" t="s">
        <v>6827</v>
      </c>
      <c r="H1932" t="s">
        <v>6828</v>
      </c>
      <c r="I1932" t="s">
        <v>5</v>
      </c>
      <c r="K1932" t="s">
        <v>6</v>
      </c>
      <c r="L1932" t="s">
        <v>6829</v>
      </c>
      <c r="N1932" t="s">
        <v>7</v>
      </c>
      <c r="P1932" t="s">
        <v>6830</v>
      </c>
      <c r="Q1932">
        <v>59</v>
      </c>
      <c r="R1932" t="s">
        <v>6831</v>
      </c>
      <c r="S1932">
        <v>70</v>
      </c>
      <c r="T1932" t="s">
        <v>5</v>
      </c>
      <c r="U1932">
        <v>-1</v>
      </c>
      <c r="V1932">
        <v>-1</v>
      </c>
      <c r="W1932">
        <v>6.3387000000000002</v>
      </c>
      <c r="X1932" t="s">
        <v>6832</v>
      </c>
      <c r="Z1932">
        <v>42845</v>
      </c>
      <c r="AA1932" t="s">
        <v>11</v>
      </c>
      <c r="AC1932" t="s">
        <v>6833</v>
      </c>
      <c r="AD1932" t="s">
        <v>6834</v>
      </c>
      <c r="AE1932" s="1">
        <v>41845.966238425928</v>
      </c>
    </row>
    <row r="1933" spans="1:31" x14ac:dyDescent="0.15">
      <c r="A1933">
        <v>1932</v>
      </c>
      <c r="B1933">
        <v>175</v>
      </c>
      <c r="C1933">
        <v>3949</v>
      </c>
      <c r="D1933" t="s">
        <v>6825</v>
      </c>
      <c r="E1933" t="s">
        <v>6826</v>
      </c>
      <c r="F1933" t="s">
        <v>14</v>
      </c>
      <c r="G1933" t="s">
        <v>6835</v>
      </c>
      <c r="H1933" t="s">
        <v>6836</v>
      </c>
      <c r="I1933" t="s">
        <v>5</v>
      </c>
      <c r="J1933" t="s">
        <v>456</v>
      </c>
      <c r="K1933" t="s">
        <v>17</v>
      </c>
      <c r="N1933" t="s">
        <v>7</v>
      </c>
      <c r="P1933" t="s">
        <v>6837</v>
      </c>
      <c r="Q1933">
        <v>26</v>
      </c>
      <c r="R1933" t="s">
        <v>6838</v>
      </c>
      <c r="S1933">
        <v>-1</v>
      </c>
      <c r="T1933" t="s">
        <v>3914</v>
      </c>
      <c r="U1933">
        <v>-1</v>
      </c>
      <c r="V1933">
        <v>-1</v>
      </c>
      <c r="W1933">
        <v>6.3387000000000002</v>
      </c>
      <c r="X1933" t="s">
        <v>6839</v>
      </c>
      <c r="Y1933" t="s">
        <v>6840</v>
      </c>
      <c r="Z1933">
        <v>32880</v>
      </c>
      <c r="AA1933" t="s">
        <v>11</v>
      </c>
      <c r="AC1933" t="s">
        <v>6841</v>
      </c>
      <c r="AD1933" t="s">
        <v>6842</v>
      </c>
      <c r="AE1933" s="1">
        <v>41845.966284722221</v>
      </c>
    </row>
    <row r="1934" spans="1:31" x14ac:dyDescent="0.15">
      <c r="A1934">
        <v>1933</v>
      </c>
      <c r="B1934">
        <v>175</v>
      </c>
      <c r="C1934">
        <v>3949</v>
      </c>
      <c r="D1934" t="s">
        <v>6825</v>
      </c>
      <c r="E1934" t="s">
        <v>6826</v>
      </c>
      <c r="F1934" t="s">
        <v>24</v>
      </c>
      <c r="G1934" t="s">
        <v>6835</v>
      </c>
      <c r="H1934" t="s">
        <v>6836</v>
      </c>
      <c r="I1934" t="s">
        <v>5</v>
      </c>
      <c r="J1934" t="s">
        <v>5171</v>
      </c>
      <c r="K1934" t="s">
        <v>17</v>
      </c>
      <c r="N1934" t="s">
        <v>7</v>
      </c>
      <c r="P1934" t="s">
        <v>6837</v>
      </c>
      <c r="Q1934">
        <v>15</v>
      </c>
      <c r="R1934" t="s">
        <v>6838</v>
      </c>
      <c r="S1934">
        <v>-1</v>
      </c>
      <c r="T1934" t="s">
        <v>3914</v>
      </c>
      <c r="U1934">
        <v>-1</v>
      </c>
      <c r="V1934">
        <v>-1</v>
      </c>
      <c r="W1934">
        <v>6.3387000000000002</v>
      </c>
      <c r="X1934" t="s">
        <v>6839</v>
      </c>
      <c r="Y1934" t="s">
        <v>6840</v>
      </c>
      <c r="Z1934">
        <v>32880</v>
      </c>
      <c r="AA1934" t="s">
        <v>11</v>
      </c>
      <c r="AC1934" t="s">
        <v>6843</v>
      </c>
      <c r="AD1934" t="s">
        <v>6844</v>
      </c>
      <c r="AE1934" s="1">
        <v>41845.966331018521</v>
      </c>
    </row>
    <row r="1935" spans="1:31" x14ac:dyDescent="0.15">
      <c r="A1935">
        <v>1934</v>
      </c>
      <c r="B1935">
        <v>175</v>
      </c>
      <c r="C1935">
        <v>3949</v>
      </c>
      <c r="D1935" t="s">
        <v>6825</v>
      </c>
      <c r="E1935" t="s">
        <v>6826</v>
      </c>
      <c r="F1935" t="s">
        <v>27</v>
      </c>
      <c r="G1935" t="s">
        <v>6845</v>
      </c>
      <c r="I1935" t="s">
        <v>5</v>
      </c>
      <c r="K1935" t="s">
        <v>17</v>
      </c>
      <c r="L1935" t="s">
        <v>1779</v>
      </c>
      <c r="M1935" t="s">
        <v>5</v>
      </c>
      <c r="N1935" t="s">
        <v>7</v>
      </c>
      <c r="P1935" t="s">
        <v>6846</v>
      </c>
      <c r="Q1935">
        <v>6</v>
      </c>
      <c r="R1935" t="s">
        <v>6847</v>
      </c>
      <c r="S1935">
        <v>130</v>
      </c>
      <c r="T1935" t="s">
        <v>238</v>
      </c>
      <c r="U1935">
        <v>-1</v>
      </c>
      <c r="V1935">
        <v>-1</v>
      </c>
      <c r="W1935">
        <v>6.3387000000000002</v>
      </c>
      <c r="Y1935" t="s">
        <v>6848</v>
      </c>
      <c r="Z1935">
        <v>82896</v>
      </c>
      <c r="AA1935" t="s">
        <v>11</v>
      </c>
      <c r="AC1935" t="s">
        <v>6849</v>
      </c>
      <c r="AD1935" t="s">
        <v>6850</v>
      </c>
      <c r="AE1935" s="1">
        <v>41845.966365740744</v>
      </c>
    </row>
    <row r="1936" spans="1:31" x14ac:dyDescent="0.15">
      <c r="A1936">
        <v>1935</v>
      </c>
      <c r="B1936">
        <v>175</v>
      </c>
      <c r="C1936">
        <v>3949</v>
      </c>
      <c r="D1936" t="s">
        <v>6825</v>
      </c>
      <c r="E1936" t="s">
        <v>6826</v>
      </c>
      <c r="F1936" t="s">
        <v>36</v>
      </c>
      <c r="G1936" t="s">
        <v>6827</v>
      </c>
      <c r="H1936" t="s">
        <v>6828</v>
      </c>
      <c r="I1936" t="s">
        <v>5</v>
      </c>
      <c r="K1936" t="s">
        <v>6</v>
      </c>
      <c r="L1936" t="s">
        <v>6851</v>
      </c>
      <c r="N1936" t="s">
        <v>7</v>
      </c>
      <c r="P1936" t="s">
        <v>6830</v>
      </c>
      <c r="Q1936">
        <v>2</v>
      </c>
      <c r="R1936" t="s">
        <v>6852</v>
      </c>
      <c r="S1936">
        <v>70</v>
      </c>
      <c r="T1936" t="s">
        <v>5</v>
      </c>
      <c r="U1936">
        <v>-1</v>
      </c>
      <c r="V1936">
        <v>-1</v>
      </c>
      <c r="W1936">
        <v>6.3387000000000002</v>
      </c>
      <c r="X1936" t="s">
        <v>6832</v>
      </c>
      <c r="Z1936">
        <v>42845</v>
      </c>
      <c r="AA1936" t="s">
        <v>11</v>
      </c>
      <c r="AC1936" t="s">
        <v>6853</v>
      </c>
      <c r="AD1936" t="s">
        <v>6854</v>
      </c>
      <c r="AE1936" s="1">
        <v>41845.96638888889</v>
      </c>
    </row>
    <row r="1937" spans="1:31" x14ac:dyDescent="0.15">
      <c r="A1937">
        <v>1936</v>
      </c>
      <c r="B1937">
        <v>175</v>
      </c>
      <c r="C1937">
        <v>3949</v>
      </c>
      <c r="D1937" t="s">
        <v>6825</v>
      </c>
      <c r="E1937" t="s">
        <v>6826</v>
      </c>
      <c r="F1937" t="s">
        <v>40</v>
      </c>
      <c r="G1937" t="s">
        <v>6855</v>
      </c>
      <c r="H1937" t="s">
        <v>6856</v>
      </c>
      <c r="I1937" t="s">
        <v>2352</v>
      </c>
      <c r="K1937" t="s">
        <v>6</v>
      </c>
      <c r="N1937" t="s">
        <v>7</v>
      </c>
      <c r="O1937" t="s">
        <v>6857</v>
      </c>
      <c r="P1937" t="s">
        <v>6858</v>
      </c>
      <c r="Q1937">
        <v>1</v>
      </c>
      <c r="R1937" t="s">
        <v>6859</v>
      </c>
      <c r="S1937">
        <v>-1</v>
      </c>
      <c r="T1937" t="s">
        <v>6860</v>
      </c>
      <c r="U1937">
        <v>-1</v>
      </c>
      <c r="V1937">
        <v>-1</v>
      </c>
      <c r="W1937">
        <v>6.3387000000000002</v>
      </c>
      <c r="Y1937" t="s">
        <v>6861</v>
      </c>
      <c r="Z1937">
        <v>400</v>
      </c>
      <c r="AA1937" t="s">
        <v>11</v>
      </c>
      <c r="AC1937" t="s">
        <v>6862</v>
      </c>
      <c r="AD1937" t="s">
        <v>6863</v>
      </c>
      <c r="AE1937" s="1">
        <v>41845.966412037036</v>
      </c>
    </row>
    <row r="1938" spans="1:31" x14ac:dyDescent="0.15">
      <c r="A1938">
        <v>1937</v>
      </c>
      <c r="B1938">
        <v>175</v>
      </c>
      <c r="C1938">
        <v>3949</v>
      </c>
      <c r="D1938" t="s">
        <v>6825</v>
      </c>
      <c r="E1938" t="s">
        <v>6826</v>
      </c>
      <c r="F1938" t="s">
        <v>49</v>
      </c>
      <c r="G1938" t="s">
        <v>6835</v>
      </c>
      <c r="H1938" t="s">
        <v>6836</v>
      </c>
      <c r="I1938" t="s">
        <v>5</v>
      </c>
      <c r="K1938" t="s">
        <v>5</v>
      </c>
      <c r="N1938" t="s">
        <v>7</v>
      </c>
      <c r="P1938" t="s">
        <v>6837</v>
      </c>
      <c r="Q1938">
        <v>13</v>
      </c>
      <c r="T1938" t="s">
        <v>5</v>
      </c>
      <c r="U1938">
        <v>-1</v>
      </c>
      <c r="V1938">
        <v>-1</v>
      </c>
      <c r="W1938">
        <v>6.3387000000000002</v>
      </c>
      <c r="X1938" t="s">
        <v>6839</v>
      </c>
      <c r="Y1938" t="s">
        <v>6840</v>
      </c>
      <c r="Z1938">
        <v>32880</v>
      </c>
      <c r="AA1938" t="s">
        <v>11</v>
      </c>
      <c r="AC1938" t="s">
        <v>6864</v>
      </c>
      <c r="AD1938" t="s">
        <v>6865</v>
      </c>
      <c r="AE1938" s="1">
        <v>41845.966481481482</v>
      </c>
    </row>
    <row r="1939" spans="1:31" x14ac:dyDescent="0.15">
      <c r="A1939">
        <v>1938</v>
      </c>
      <c r="B1939">
        <v>175</v>
      </c>
      <c r="C1939">
        <v>3949</v>
      </c>
      <c r="D1939" t="s">
        <v>6825</v>
      </c>
      <c r="E1939" t="s">
        <v>6826</v>
      </c>
      <c r="F1939" t="s">
        <v>51</v>
      </c>
      <c r="G1939" t="s">
        <v>6827</v>
      </c>
      <c r="H1939" t="s">
        <v>6828</v>
      </c>
      <c r="I1939" t="s">
        <v>5</v>
      </c>
      <c r="K1939" t="s">
        <v>5</v>
      </c>
      <c r="N1939" t="s">
        <v>7</v>
      </c>
      <c r="P1939" t="s">
        <v>6830</v>
      </c>
      <c r="Q1939">
        <v>12</v>
      </c>
      <c r="S1939">
        <v>-1</v>
      </c>
      <c r="T1939" t="s">
        <v>5</v>
      </c>
      <c r="U1939">
        <v>-1</v>
      </c>
      <c r="V1939">
        <v>-1</v>
      </c>
      <c r="W1939">
        <v>6.3387000000000002</v>
      </c>
      <c r="Z1939">
        <v>-1</v>
      </c>
      <c r="AA1939" t="s">
        <v>11</v>
      </c>
      <c r="AC1939" t="s">
        <v>6866</v>
      </c>
      <c r="AD1939" t="s">
        <v>6867</v>
      </c>
      <c r="AE1939" s="1">
        <v>41845.966516203705</v>
      </c>
    </row>
    <row r="1940" spans="1:31" x14ac:dyDescent="0.15">
      <c r="A1940">
        <v>1939</v>
      </c>
      <c r="B1940">
        <v>175</v>
      </c>
      <c r="C1940">
        <v>3949</v>
      </c>
      <c r="D1940" t="s">
        <v>6825</v>
      </c>
      <c r="E1940" t="s">
        <v>6826</v>
      </c>
      <c r="F1940" t="s">
        <v>53</v>
      </c>
      <c r="I1940" t="s">
        <v>5</v>
      </c>
      <c r="K1940" t="s">
        <v>5</v>
      </c>
      <c r="N1940" t="s">
        <v>7</v>
      </c>
      <c r="Q1940">
        <v>0</v>
      </c>
      <c r="S1940">
        <v>-1</v>
      </c>
      <c r="T1940" t="s">
        <v>5</v>
      </c>
      <c r="U1940">
        <v>-1</v>
      </c>
      <c r="V1940">
        <v>-1</v>
      </c>
      <c r="W1940">
        <v>6.3387000000000002</v>
      </c>
      <c r="Z1940">
        <v>-1</v>
      </c>
      <c r="AA1940" t="s">
        <v>11</v>
      </c>
      <c r="AC1940" t="s">
        <v>38</v>
      </c>
      <c r="AD1940" t="s">
        <v>52</v>
      </c>
      <c r="AE1940" s="1">
        <v>41845.966527777775</v>
      </c>
    </row>
    <row r="1941" spans="1:31" x14ac:dyDescent="0.15">
      <c r="A1941">
        <v>1940</v>
      </c>
      <c r="B1941">
        <v>175</v>
      </c>
      <c r="C1941">
        <v>3949</v>
      </c>
      <c r="D1941" t="s">
        <v>6825</v>
      </c>
      <c r="E1941" t="s">
        <v>6826</v>
      </c>
      <c r="F1941" t="s">
        <v>54</v>
      </c>
      <c r="I1941" t="s">
        <v>5</v>
      </c>
      <c r="K1941" t="s">
        <v>5</v>
      </c>
      <c r="N1941" t="s">
        <v>7</v>
      </c>
      <c r="Q1941">
        <v>0</v>
      </c>
      <c r="S1941">
        <v>-1</v>
      </c>
      <c r="T1941" t="s">
        <v>5</v>
      </c>
      <c r="U1941">
        <v>-1</v>
      </c>
      <c r="V1941">
        <v>-1</v>
      </c>
      <c r="W1941">
        <v>6.3387000000000002</v>
      </c>
      <c r="Z1941">
        <v>-1</v>
      </c>
      <c r="AA1941" t="s">
        <v>11</v>
      </c>
      <c r="AC1941" t="s">
        <v>38</v>
      </c>
      <c r="AD1941" t="s">
        <v>52</v>
      </c>
      <c r="AE1941" s="1">
        <v>41845.966539351852</v>
      </c>
    </row>
    <row r="1942" spans="1:31" x14ac:dyDescent="0.15">
      <c r="A1942">
        <v>1941</v>
      </c>
      <c r="B1942">
        <v>175</v>
      </c>
      <c r="C1942">
        <v>4430</v>
      </c>
      <c r="D1942" t="s">
        <v>6868</v>
      </c>
      <c r="E1942" t="s">
        <v>6869</v>
      </c>
      <c r="F1942" t="s">
        <v>2</v>
      </c>
      <c r="G1942" t="s">
        <v>6870</v>
      </c>
      <c r="H1942" t="s">
        <v>6871</v>
      </c>
      <c r="I1942" t="s">
        <v>5</v>
      </c>
      <c r="K1942" t="s">
        <v>6</v>
      </c>
      <c r="L1942" t="s">
        <v>6872</v>
      </c>
      <c r="N1942" t="s">
        <v>7</v>
      </c>
      <c r="O1942" t="s">
        <v>6873</v>
      </c>
      <c r="P1942" t="s">
        <v>6874</v>
      </c>
      <c r="Q1942">
        <v>133</v>
      </c>
      <c r="S1942">
        <v>75</v>
      </c>
      <c r="T1942" t="s">
        <v>5</v>
      </c>
      <c r="U1942">
        <v>-1</v>
      </c>
      <c r="V1942">
        <v>-1</v>
      </c>
      <c r="W1942">
        <v>6.3387000000000002</v>
      </c>
      <c r="X1942" t="s">
        <v>6875</v>
      </c>
      <c r="Y1942" t="s">
        <v>6876</v>
      </c>
      <c r="Z1942">
        <v>16221</v>
      </c>
      <c r="AA1942" t="s">
        <v>11</v>
      </c>
      <c r="AC1942" t="s">
        <v>6877</v>
      </c>
      <c r="AD1942" t="s">
        <v>6878</v>
      </c>
      <c r="AE1942" s="1">
        <v>41845.96671296296</v>
      </c>
    </row>
    <row r="1943" spans="1:31" x14ac:dyDescent="0.15">
      <c r="A1943">
        <v>1942</v>
      </c>
      <c r="B1943">
        <v>175</v>
      </c>
      <c r="C1943">
        <v>4430</v>
      </c>
      <c r="D1943" t="s">
        <v>6868</v>
      </c>
      <c r="E1943" t="s">
        <v>6869</v>
      </c>
      <c r="F1943" t="s">
        <v>14</v>
      </c>
      <c r="G1943" t="s">
        <v>6870</v>
      </c>
      <c r="H1943" t="s">
        <v>6879</v>
      </c>
      <c r="I1943" t="s">
        <v>5</v>
      </c>
      <c r="K1943" t="s">
        <v>17</v>
      </c>
      <c r="L1943" t="s">
        <v>6880</v>
      </c>
      <c r="N1943" t="s">
        <v>7</v>
      </c>
      <c r="O1943">
        <f>1-419-372-2429</f>
        <v>-3219</v>
      </c>
      <c r="P1943" t="s">
        <v>6874</v>
      </c>
      <c r="Q1943">
        <v>62</v>
      </c>
      <c r="S1943">
        <v>75</v>
      </c>
      <c r="T1943" t="s">
        <v>5276</v>
      </c>
      <c r="U1943">
        <v>-1</v>
      </c>
      <c r="V1943">
        <v>-1</v>
      </c>
      <c r="W1943">
        <v>6.3387000000000002</v>
      </c>
      <c r="X1943" t="s">
        <v>6875</v>
      </c>
      <c r="Y1943">
        <f>1-419-372-2247</f>
        <v>-3037</v>
      </c>
      <c r="Z1943">
        <v>17476</v>
      </c>
      <c r="AA1943" t="s">
        <v>11</v>
      </c>
      <c r="AC1943" t="s">
        <v>6881</v>
      </c>
      <c r="AD1943" t="s">
        <v>6882</v>
      </c>
      <c r="AE1943" s="1">
        <v>41845.96675925926</v>
      </c>
    </row>
    <row r="1944" spans="1:31" x14ac:dyDescent="0.15">
      <c r="A1944">
        <v>1943</v>
      </c>
      <c r="B1944">
        <v>175</v>
      </c>
      <c r="C1944">
        <v>4430</v>
      </c>
      <c r="D1944" t="s">
        <v>6868</v>
      </c>
      <c r="E1944" t="s">
        <v>6869</v>
      </c>
      <c r="F1944" t="s">
        <v>24</v>
      </c>
      <c r="G1944" t="s">
        <v>6870</v>
      </c>
      <c r="H1944" t="s">
        <v>6879</v>
      </c>
      <c r="I1944" t="s">
        <v>5</v>
      </c>
      <c r="K1944" t="s">
        <v>17</v>
      </c>
      <c r="L1944" t="s">
        <v>6880</v>
      </c>
      <c r="N1944" t="s">
        <v>7</v>
      </c>
      <c r="O1944">
        <f>1-419-372-2429</f>
        <v>-3219</v>
      </c>
      <c r="P1944" t="s">
        <v>6874</v>
      </c>
      <c r="Q1944">
        <v>17</v>
      </c>
      <c r="S1944">
        <v>75</v>
      </c>
      <c r="T1944" t="s">
        <v>5276</v>
      </c>
      <c r="U1944">
        <v>-1</v>
      </c>
      <c r="V1944">
        <v>-1</v>
      </c>
      <c r="W1944">
        <v>6.3387000000000002</v>
      </c>
      <c r="X1944" t="s">
        <v>6875</v>
      </c>
      <c r="Y1944">
        <f>1-419-372-2247</f>
        <v>-3037</v>
      </c>
      <c r="Z1944">
        <v>17476</v>
      </c>
      <c r="AA1944" t="s">
        <v>11</v>
      </c>
      <c r="AC1944" t="s">
        <v>6883</v>
      </c>
      <c r="AD1944" t="s">
        <v>6884</v>
      </c>
      <c r="AE1944" s="1">
        <v>41845.966793981483</v>
      </c>
    </row>
    <row r="1945" spans="1:31" x14ac:dyDescent="0.15">
      <c r="A1945">
        <v>1944</v>
      </c>
      <c r="B1945">
        <v>175</v>
      </c>
      <c r="C1945">
        <v>4430</v>
      </c>
      <c r="D1945" t="s">
        <v>6868</v>
      </c>
      <c r="E1945" t="s">
        <v>6869</v>
      </c>
      <c r="F1945" t="s">
        <v>27</v>
      </c>
      <c r="G1945" t="s">
        <v>6885</v>
      </c>
      <c r="I1945" t="s">
        <v>5</v>
      </c>
      <c r="K1945" t="s">
        <v>17</v>
      </c>
      <c r="M1945" t="s">
        <v>5</v>
      </c>
      <c r="N1945" t="s">
        <v>7</v>
      </c>
      <c r="O1945" t="s">
        <v>6886</v>
      </c>
      <c r="P1945" t="s">
        <v>6887</v>
      </c>
      <c r="Q1945">
        <v>2</v>
      </c>
      <c r="S1945">
        <v>-1</v>
      </c>
      <c r="T1945" t="s">
        <v>6888</v>
      </c>
      <c r="U1945">
        <v>-1</v>
      </c>
      <c r="V1945">
        <v>-1</v>
      </c>
      <c r="W1945">
        <v>6.3387000000000002</v>
      </c>
      <c r="Y1945" t="s">
        <v>6889</v>
      </c>
      <c r="Z1945">
        <v>26214</v>
      </c>
      <c r="AA1945" t="s">
        <v>11</v>
      </c>
      <c r="AB1945" t="s">
        <v>6627</v>
      </c>
      <c r="AC1945" t="s">
        <v>6890</v>
      </c>
      <c r="AD1945" t="s">
        <v>6891</v>
      </c>
      <c r="AE1945" s="1">
        <v>41845.966805555552</v>
      </c>
    </row>
    <row r="1946" spans="1:31" x14ac:dyDescent="0.15">
      <c r="A1946">
        <v>1945</v>
      </c>
      <c r="B1946">
        <v>175</v>
      </c>
      <c r="C1946">
        <v>4430</v>
      </c>
      <c r="D1946" t="s">
        <v>6868</v>
      </c>
      <c r="E1946" t="s">
        <v>6869</v>
      </c>
      <c r="F1946" t="s">
        <v>36</v>
      </c>
      <c r="G1946" t="s">
        <v>6870</v>
      </c>
      <c r="H1946" t="s">
        <v>6871</v>
      </c>
      <c r="I1946" t="s">
        <v>5</v>
      </c>
      <c r="K1946" t="s">
        <v>6</v>
      </c>
      <c r="L1946" t="s">
        <v>6872</v>
      </c>
      <c r="N1946" t="s">
        <v>7</v>
      </c>
      <c r="O1946" t="s">
        <v>6873</v>
      </c>
      <c r="P1946" t="s">
        <v>6874</v>
      </c>
      <c r="Q1946">
        <v>23</v>
      </c>
      <c r="S1946">
        <v>75</v>
      </c>
      <c r="T1946" t="s">
        <v>5</v>
      </c>
      <c r="U1946">
        <v>-1</v>
      </c>
      <c r="V1946">
        <v>-1</v>
      </c>
      <c r="W1946">
        <v>6.3387000000000002</v>
      </c>
      <c r="X1946" t="s">
        <v>6875</v>
      </c>
      <c r="Y1946" t="s">
        <v>6876</v>
      </c>
      <c r="Z1946">
        <v>16221</v>
      </c>
      <c r="AA1946" t="s">
        <v>11</v>
      </c>
      <c r="AC1946" t="s">
        <v>6892</v>
      </c>
      <c r="AD1946" t="s">
        <v>6893</v>
      </c>
      <c r="AE1946" s="1">
        <v>41845.966840277775</v>
      </c>
    </row>
    <row r="1947" spans="1:31" x14ac:dyDescent="0.15">
      <c r="A1947">
        <v>1946</v>
      </c>
      <c r="B1947">
        <v>175</v>
      </c>
      <c r="C1947">
        <v>4430</v>
      </c>
      <c r="D1947" t="s">
        <v>6868</v>
      </c>
      <c r="E1947" t="s">
        <v>6869</v>
      </c>
      <c r="F1947" t="s">
        <v>40</v>
      </c>
      <c r="G1947" t="s">
        <v>6894</v>
      </c>
      <c r="H1947" t="s">
        <v>6871</v>
      </c>
      <c r="I1947" t="s">
        <v>5</v>
      </c>
      <c r="K1947" t="s">
        <v>5</v>
      </c>
      <c r="N1947" t="s">
        <v>7</v>
      </c>
      <c r="P1947" t="s">
        <v>6895</v>
      </c>
      <c r="Q1947">
        <v>1</v>
      </c>
      <c r="S1947">
        <v>-1</v>
      </c>
      <c r="T1947" t="s">
        <v>5</v>
      </c>
      <c r="U1947">
        <v>-1</v>
      </c>
      <c r="V1947">
        <v>-1</v>
      </c>
      <c r="W1947">
        <v>6.3387000000000002</v>
      </c>
      <c r="Y1947" t="s">
        <v>6896</v>
      </c>
      <c r="Z1947">
        <v>-1</v>
      </c>
      <c r="AA1947" t="s">
        <v>11</v>
      </c>
      <c r="AC1947" t="s">
        <v>6897</v>
      </c>
      <c r="AD1947" t="s">
        <v>6898</v>
      </c>
      <c r="AE1947" s="1">
        <v>41845.966851851852</v>
      </c>
    </row>
    <row r="1948" spans="1:31" x14ac:dyDescent="0.15">
      <c r="A1948">
        <v>1947</v>
      </c>
      <c r="B1948">
        <v>175</v>
      </c>
      <c r="C1948">
        <v>4430</v>
      </c>
      <c r="D1948" t="s">
        <v>6868</v>
      </c>
      <c r="E1948" t="s">
        <v>6869</v>
      </c>
      <c r="F1948" t="s">
        <v>49</v>
      </c>
      <c r="G1948" t="s">
        <v>6870</v>
      </c>
      <c r="H1948" t="s">
        <v>6879</v>
      </c>
      <c r="I1948" t="s">
        <v>5</v>
      </c>
      <c r="K1948" t="s">
        <v>5</v>
      </c>
      <c r="N1948" t="s">
        <v>7</v>
      </c>
      <c r="O1948">
        <f>1-419-372-2429</f>
        <v>-3219</v>
      </c>
      <c r="P1948" t="s">
        <v>6874</v>
      </c>
      <c r="Q1948">
        <v>17</v>
      </c>
      <c r="T1948" t="s">
        <v>5</v>
      </c>
      <c r="U1948">
        <v>-1</v>
      </c>
      <c r="V1948">
        <v>-1</v>
      </c>
      <c r="W1948">
        <v>6.3387000000000002</v>
      </c>
      <c r="Y1948">
        <f>1-419-372-2247</f>
        <v>-3037</v>
      </c>
      <c r="Z1948">
        <v>-1</v>
      </c>
      <c r="AA1948" t="s">
        <v>11</v>
      </c>
      <c r="AC1948" t="s">
        <v>6899</v>
      </c>
      <c r="AD1948" t="s">
        <v>6900</v>
      </c>
      <c r="AE1948" s="1">
        <v>41845.966886574075</v>
      </c>
    </row>
    <row r="1949" spans="1:31" x14ac:dyDescent="0.15">
      <c r="A1949">
        <v>1948</v>
      </c>
      <c r="B1949">
        <v>175</v>
      </c>
      <c r="C1949">
        <v>4430</v>
      </c>
      <c r="D1949" t="s">
        <v>6868</v>
      </c>
      <c r="E1949" t="s">
        <v>6869</v>
      </c>
      <c r="F1949" t="s">
        <v>51</v>
      </c>
      <c r="G1949" t="s">
        <v>6870</v>
      </c>
      <c r="H1949" t="s">
        <v>6871</v>
      </c>
      <c r="I1949" t="s">
        <v>5</v>
      </c>
      <c r="K1949" t="s">
        <v>5</v>
      </c>
      <c r="N1949" t="s">
        <v>7</v>
      </c>
      <c r="O1949" t="s">
        <v>6873</v>
      </c>
      <c r="P1949" t="s">
        <v>6874</v>
      </c>
      <c r="Q1949">
        <v>12</v>
      </c>
      <c r="S1949">
        <v>-1</v>
      </c>
      <c r="T1949" t="s">
        <v>5</v>
      </c>
      <c r="U1949">
        <v>-1</v>
      </c>
      <c r="V1949">
        <v>-1</v>
      </c>
      <c r="W1949">
        <v>6.3387000000000002</v>
      </c>
      <c r="X1949" t="s">
        <v>6875</v>
      </c>
      <c r="Y1949" t="s">
        <v>6876</v>
      </c>
      <c r="Z1949">
        <v>-1</v>
      </c>
      <c r="AA1949" t="s">
        <v>11</v>
      </c>
      <c r="AC1949" t="s">
        <v>6901</v>
      </c>
      <c r="AD1949" t="s">
        <v>6902</v>
      </c>
      <c r="AE1949" s="1">
        <v>41845.966921296298</v>
      </c>
    </row>
    <row r="1950" spans="1:31" x14ac:dyDescent="0.15">
      <c r="A1950">
        <v>1949</v>
      </c>
      <c r="B1950">
        <v>175</v>
      </c>
      <c r="C1950">
        <v>4430</v>
      </c>
      <c r="D1950" t="s">
        <v>6868</v>
      </c>
      <c r="E1950" t="s">
        <v>6869</v>
      </c>
      <c r="F1950" t="s">
        <v>53</v>
      </c>
      <c r="I1950" t="s">
        <v>5</v>
      </c>
      <c r="K1950" t="s">
        <v>5</v>
      </c>
      <c r="N1950" t="s">
        <v>7</v>
      </c>
      <c r="Q1950">
        <v>0</v>
      </c>
      <c r="S1950">
        <v>-1</v>
      </c>
      <c r="T1950" t="s">
        <v>5</v>
      </c>
      <c r="U1950">
        <v>-1</v>
      </c>
      <c r="V1950">
        <v>-1</v>
      </c>
      <c r="W1950">
        <v>6.3387000000000002</v>
      </c>
      <c r="Z1950">
        <v>-1</v>
      </c>
      <c r="AA1950" t="s">
        <v>11</v>
      </c>
      <c r="AC1950" t="s">
        <v>38</v>
      </c>
      <c r="AD1950" t="s">
        <v>52</v>
      </c>
      <c r="AE1950" s="1">
        <v>41845.966932870368</v>
      </c>
    </row>
    <row r="1951" spans="1:31" x14ac:dyDescent="0.15">
      <c r="A1951">
        <v>1950</v>
      </c>
      <c r="B1951">
        <v>175</v>
      </c>
      <c r="C1951">
        <v>4430</v>
      </c>
      <c r="D1951" t="s">
        <v>6868</v>
      </c>
      <c r="E1951" t="s">
        <v>6869</v>
      </c>
      <c r="F1951" t="s">
        <v>54</v>
      </c>
      <c r="I1951" t="s">
        <v>5</v>
      </c>
      <c r="K1951" t="s">
        <v>5</v>
      </c>
      <c r="N1951" t="s">
        <v>7</v>
      </c>
      <c r="Q1951">
        <v>0</v>
      </c>
      <c r="S1951">
        <v>-1</v>
      </c>
      <c r="T1951" t="s">
        <v>5</v>
      </c>
      <c r="U1951">
        <v>-1</v>
      </c>
      <c r="V1951">
        <v>-1</v>
      </c>
      <c r="W1951">
        <v>6.3387000000000002</v>
      </c>
      <c r="Z1951">
        <v>-1</v>
      </c>
      <c r="AA1951" t="s">
        <v>11</v>
      </c>
      <c r="AC1951" t="s">
        <v>38</v>
      </c>
      <c r="AD1951" t="s">
        <v>52</v>
      </c>
      <c r="AE1951" s="1">
        <v>41845.966944444444</v>
      </c>
    </row>
    <row r="1952" spans="1:31" x14ac:dyDescent="0.15">
      <c r="A1952">
        <v>1951</v>
      </c>
      <c r="B1952">
        <v>175</v>
      </c>
      <c r="C1952">
        <v>3005</v>
      </c>
      <c r="D1952" t="s">
        <v>6903</v>
      </c>
      <c r="E1952" t="s">
        <v>6904</v>
      </c>
      <c r="F1952" t="s">
        <v>2</v>
      </c>
      <c r="G1952" t="s">
        <v>6905</v>
      </c>
      <c r="H1952" t="s">
        <v>6906</v>
      </c>
      <c r="I1952" t="s">
        <v>5</v>
      </c>
      <c r="K1952" t="s">
        <v>6</v>
      </c>
      <c r="L1952" t="s">
        <v>446</v>
      </c>
      <c r="N1952" t="s">
        <v>7</v>
      </c>
      <c r="P1952" t="s">
        <v>6907</v>
      </c>
      <c r="Q1952">
        <v>80</v>
      </c>
      <c r="R1952" t="s">
        <v>6908</v>
      </c>
      <c r="S1952">
        <v>30</v>
      </c>
      <c r="T1952" t="s">
        <v>6909</v>
      </c>
      <c r="U1952">
        <v>1000</v>
      </c>
      <c r="V1952">
        <v>-1</v>
      </c>
      <c r="W1952">
        <v>6.3387000000000002</v>
      </c>
      <c r="X1952" t="s">
        <v>6910</v>
      </c>
      <c r="Y1952" t="s">
        <v>6911</v>
      </c>
      <c r="Z1952">
        <v>14030</v>
      </c>
      <c r="AA1952" t="s">
        <v>11</v>
      </c>
      <c r="AC1952" t="s">
        <v>6912</v>
      </c>
      <c r="AD1952" t="s">
        <v>6913</v>
      </c>
      <c r="AE1952" s="1">
        <v>41845.967037037037</v>
      </c>
    </row>
    <row r="1953" spans="1:31" x14ac:dyDescent="0.15">
      <c r="A1953">
        <v>1952</v>
      </c>
      <c r="B1953">
        <v>175</v>
      </c>
      <c r="C1953">
        <v>3005</v>
      </c>
      <c r="D1953" t="s">
        <v>6903</v>
      </c>
      <c r="E1953" t="s">
        <v>6904</v>
      </c>
      <c r="F1953" t="s">
        <v>14</v>
      </c>
      <c r="G1953" t="s">
        <v>6905</v>
      </c>
      <c r="H1953" t="s">
        <v>6914</v>
      </c>
      <c r="I1953" t="s">
        <v>5</v>
      </c>
      <c r="K1953" t="s">
        <v>17</v>
      </c>
      <c r="L1953" t="s">
        <v>446</v>
      </c>
      <c r="N1953" t="s">
        <v>7</v>
      </c>
      <c r="P1953" t="s">
        <v>6907</v>
      </c>
      <c r="Q1953">
        <v>29</v>
      </c>
      <c r="R1953" t="s">
        <v>6908</v>
      </c>
      <c r="S1953">
        <v>30</v>
      </c>
      <c r="T1953" t="s">
        <v>6915</v>
      </c>
      <c r="U1953">
        <v>-1</v>
      </c>
      <c r="V1953">
        <v>-1</v>
      </c>
      <c r="W1953">
        <v>6.3387000000000002</v>
      </c>
      <c r="X1953" t="s">
        <v>6910</v>
      </c>
      <c r="Y1953" t="s">
        <v>6911</v>
      </c>
      <c r="Z1953">
        <v>11628</v>
      </c>
      <c r="AA1953" t="s">
        <v>11</v>
      </c>
      <c r="AC1953" t="s">
        <v>6916</v>
      </c>
      <c r="AD1953" t="s">
        <v>6917</v>
      </c>
      <c r="AE1953" s="1">
        <v>41845.96707175926</v>
      </c>
    </row>
    <row r="1954" spans="1:31" x14ac:dyDescent="0.15">
      <c r="A1954">
        <v>1953</v>
      </c>
      <c r="B1954">
        <v>175</v>
      </c>
      <c r="C1954">
        <v>3005</v>
      </c>
      <c r="D1954" t="s">
        <v>6903</v>
      </c>
      <c r="E1954" t="s">
        <v>6904</v>
      </c>
      <c r="F1954" t="s">
        <v>24</v>
      </c>
      <c r="G1954" t="s">
        <v>6905</v>
      </c>
      <c r="H1954" t="s">
        <v>6914</v>
      </c>
      <c r="I1954" t="s">
        <v>5</v>
      </c>
      <c r="K1954" t="s">
        <v>17</v>
      </c>
      <c r="L1954" t="s">
        <v>446</v>
      </c>
      <c r="N1954" t="s">
        <v>7</v>
      </c>
      <c r="P1954" t="s">
        <v>6907</v>
      </c>
      <c r="Q1954">
        <v>2</v>
      </c>
      <c r="R1954" t="s">
        <v>6908</v>
      </c>
      <c r="S1954">
        <v>30</v>
      </c>
      <c r="T1954" t="s">
        <v>6915</v>
      </c>
      <c r="U1954">
        <v>-1</v>
      </c>
      <c r="V1954">
        <v>-1</v>
      </c>
      <c r="W1954">
        <v>6.3387000000000002</v>
      </c>
      <c r="X1954" t="s">
        <v>6910</v>
      </c>
      <c r="Y1954" t="s">
        <v>6911</v>
      </c>
      <c r="Z1954">
        <v>13266</v>
      </c>
      <c r="AA1954" t="s">
        <v>11</v>
      </c>
      <c r="AC1954" t="s">
        <v>6918</v>
      </c>
      <c r="AD1954" t="s">
        <v>6919</v>
      </c>
      <c r="AE1954" s="1">
        <v>41845.967083333337</v>
      </c>
    </row>
    <row r="1955" spans="1:31" x14ac:dyDescent="0.15">
      <c r="A1955">
        <v>1954</v>
      </c>
      <c r="B1955">
        <v>175</v>
      </c>
      <c r="C1955">
        <v>3005</v>
      </c>
      <c r="D1955" t="s">
        <v>6903</v>
      </c>
      <c r="E1955" t="s">
        <v>6904</v>
      </c>
      <c r="F1955" t="s">
        <v>27</v>
      </c>
      <c r="G1955" t="s">
        <v>6920</v>
      </c>
      <c r="I1955" t="s">
        <v>5</v>
      </c>
      <c r="K1955" t="s">
        <v>17</v>
      </c>
      <c r="L1955" t="s">
        <v>446</v>
      </c>
      <c r="M1955" t="s">
        <v>5</v>
      </c>
      <c r="N1955" t="s">
        <v>7</v>
      </c>
      <c r="P1955" t="s">
        <v>6921</v>
      </c>
      <c r="Q1955">
        <v>2</v>
      </c>
      <c r="S1955">
        <v>-1</v>
      </c>
      <c r="T1955" t="s">
        <v>6922</v>
      </c>
      <c r="U1955">
        <v>-1</v>
      </c>
      <c r="V1955">
        <v>-1</v>
      </c>
      <c r="W1955">
        <v>6.3387000000000002</v>
      </c>
      <c r="Y1955" t="s">
        <v>6923</v>
      </c>
      <c r="Z1955">
        <v>21318</v>
      </c>
      <c r="AA1955" t="s">
        <v>11</v>
      </c>
      <c r="AC1955" t="s">
        <v>6924</v>
      </c>
      <c r="AD1955" t="s">
        <v>6925</v>
      </c>
      <c r="AE1955" s="1">
        <v>41845.967106481483</v>
      </c>
    </row>
    <row r="1956" spans="1:31" x14ac:dyDescent="0.15">
      <c r="A1956">
        <v>1955</v>
      </c>
      <c r="B1956">
        <v>175</v>
      </c>
      <c r="C1956">
        <v>3005</v>
      </c>
      <c r="D1956" t="s">
        <v>6903</v>
      </c>
      <c r="E1956" t="s">
        <v>6904</v>
      </c>
      <c r="F1956" t="s">
        <v>36</v>
      </c>
      <c r="I1956" t="s">
        <v>5</v>
      </c>
      <c r="K1956" t="s">
        <v>5</v>
      </c>
      <c r="N1956" t="s">
        <v>7</v>
      </c>
      <c r="Q1956">
        <v>0</v>
      </c>
      <c r="S1956">
        <v>-1</v>
      </c>
      <c r="T1956" t="s">
        <v>5</v>
      </c>
      <c r="U1956">
        <v>-1</v>
      </c>
      <c r="V1956">
        <v>-1</v>
      </c>
      <c r="W1956">
        <v>6.3387000000000002</v>
      </c>
      <c r="Z1956">
        <v>-1</v>
      </c>
      <c r="AA1956" t="s">
        <v>11</v>
      </c>
      <c r="AC1956" t="s">
        <v>38</v>
      </c>
      <c r="AD1956" t="s">
        <v>52</v>
      </c>
      <c r="AE1956" s="1">
        <v>41845.967118055552</v>
      </c>
    </row>
    <row r="1957" spans="1:31" x14ac:dyDescent="0.15">
      <c r="A1957">
        <v>1956</v>
      </c>
      <c r="B1957">
        <v>175</v>
      </c>
      <c r="C1957">
        <v>3005</v>
      </c>
      <c r="D1957" t="s">
        <v>6903</v>
      </c>
      <c r="E1957" t="s">
        <v>6904</v>
      </c>
      <c r="F1957" t="s">
        <v>40</v>
      </c>
      <c r="I1957" t="s">
        <v>5</v>
      </c>
      <c r="K1957" t="s">
        <v>5</v>
      </c>
      <c r="N1957" t="s">
        <v>7</v>
      </c>
      <c r="Q1957">
        <v>0</v>
      </c>
      <c r="S1957">
        <v>-1</v>
      </c>
      <c r="T1957" t="s">
        <v>5</v>
      </c>
      <c r="U1957">
        <v>-1</v>
      </c>
      <c r="V1957">
        <v>-1</v>
      </c>
      <c r="W1957">
        <v>6.3387000000000002</v>
      </c>
      <c r="Z1957">
        <v>-1</v>
      </c>
      <c r="AA1957" t="s">
        <v>11</v>
      </c>
      <c r="AC1957" t="s">
        <v>38</v>
      </c>
      <c r="AD1957" t="s">
        <v>52</v>
      </c>
      <c r="AE1957" s="1">
        <v>41845.967129629629</v>
      </c>
    </row>
    <row r="1958" spans="1:31" x14ac:dyDescent="0.15">
      <c r="A1958">
        <v>1957</v>
      </c>
      <c r="B1958">
        <v>175</v>
      </c>
      <c r="C1958">
        <v>3005</v>
      </c>
      <c r="D1958" t="s">
        <v>6903</v>
      </c>
      <c r="E1958" t="s">
        <v>6904</v>
      </c>
      <c r="F1958" t="s">
        <v>49</v>
      </c>
      <c r="G1958" t="s">
        <v>6905</v>
      </c>
      <c r="H1958" t="s">
        <v>6914</v>
      </c>
      <c r="I1958" t="s">
        <v>5</v>
      </c>
      <c r="K1958" t="s">
        <v>5</v>
      </c>
      <c r="N1958" t="s">
        <v>7</v>
      </c>
      <c r="P1958" t="s">
        <v>6907</v>
      </c>
      <c r="Q1958">
        <v>11</v>
      </c>
      <c r="T1958" t="s">
        <v>5</v>
      </c>
      <c r="U1958">
        <v>-1</v>
      </c>
      <c r="V1958">
        <v>-1</v>
      </c>
      <c r="W1958">
        <v>6.3387000000000002</v>
      </c>
      <c r="X1958" t="s">
        <v>6910</v>
      </c>
      <c r="Y1958" t="s">
        <v>6911</v>
      </c>
      <c r="Z1958">
        <v>-1</v>
      </c>
      <c r="AA1958" t="s">
        <v>11</v>
      </c>
      <c r="AC1958" t="s">
        <v>6926</v>
      </c>
      <c r="AD1958" t="s">
        <v>6927</v>
      </c>
      <c r="AE1958" s="1">
        <v>41845.967152777775</v>
      </c>
    </row>
    <row r="1959" spans="1:31" x14ac:dyDescent="0.15">
      <c r="A1959">
        <v>1958</v>
      </c>
      <c r="B1959">
        <v>175</v>
      </c>
      <c r="C1959">
        <v>3005</v>
      </c>
      <c r="D1959" t="s">
        <v>6903</v>
      </c>
      <c r="E1959" t="s">
        <v>6904</v>
      </c>
      <c r="F1959" t="s">
        <v>51</v>
      </c>
      <c r="I1959" t="s">
        <v>5</v>
      </c>
      <c r="K1959" t="s">
        <v>5</v>
      </c>
      <c r="N1959" t="s">
        <v>7</v>
      </c>
      <c r="Q1959">
        <v>0</v>
      </c>
      <c r="S1959">
        <v>-1</v>
      </c>
      <c r="T1959" t="s">
        <v>5</v>
      </c>
      <c r="U1959">
        <v>-1</v>
      </c>
      <c r="V1959">
        <v>-1</v>
      </c>
      <c r="W1959">
        <v>6.3387000000000002</v>
      </c>
      <c r="Z1959">
        <v>-1</v>
      </c>
      <c r="AA1959" t="s">
        <v>11</v>
      </c>
      <c r="AC1959" t="s">
        <v>38</v>
      </c>
      <c r="AD1959" t="s">
        <v>52</v>
      </c>
      <c r="AE1959" s="1">
        <v>41845.967164351852</v>
      </c>
    </row>
    <row r="1960" spans="1:31" x14ac:dyDescent="0.15">
      <c r="A1960">
        <v>1959</v>
      </c>
      <c r="B1960">
        <v>175</v>
      </c>
      <c r="C1960">
        <v>3005</v>
      </c>
      <c r="D1960" t="s">
        <v>6903</v>
      </c>
      <c r="E1960" t="s">
        <v>6904</v>
      </c>
      <c r="F1960" t="s">
        <v>53</v>
      </c>
      <c r="I1960" t="s">
        <v>5</v>
      </c>
      <c r="K1960" t="s">
        <v>5</v>
      </c>
      <c r="N1960" t="s">
        <v>7</v>
      </c>
      <c r="Q1960">
        <v>0</v>
      </c>
      <c r="S1960">
        <v>-1</v>
      </c>
      <c r="T1960" t="s">
        <v>5</v>
      </c>
      <c r="U1960">
        <v>-1</v>
      </c>
      <c r="V1960">
        <v>-1</v>
      </c>
      <c r="W1960">
        <v>6.3387000000000002</v>
      </c>
      <c r="Z1960">
        <v>-1</v>
      </c>
      <c r="AA1960" t="s">
        <v>11</v>
      </c>
      <c r="AC1960" t="s">
        <v>38</v>
      </c>
      <c r="AD1960" t="s">
        <v>52</v>
      </c>
      <c r="AE1960" s="1">
        <v>41845.967175925929</v>
      </c>
    </row>
    <row r="1961" spans="1:31" x14ac:dyDescent="0.15">
      <c r="A1961">
        <v>1960</v>
      </c>
      <c r="B1961">
        <v>175</v>
      </c>
      <c r="C1961">
        <v>3005</v>
      </c>
      <c r="D1961" t="s">
        <v>6903</v>
      </c>
      <c r="E1961" t="s">
        <v>6904</v>
      </c>
      <c r="F1961" t="s">
        <v>54</v>
      </c>
      <c r="I1961" t="s">
        <v>5</v>
      </c>
      <c r="K1961" t="s">
        <v>5</v>
      </c>
      <c r="N1961" t="s">
        <v>7</v>
      </c>
      <c r="Q1961">
        <v>0</v>
      </c>
      <c r="S1961">
        <v>-1</v>
      </c>
      <c r="T1961" t="s">
        <v>5</v>
      </c>
      <c r="U1961">
        <v>-1</v>
      </c>
      <c r="V1961">
        <v>-1</v>
      </c>
      <c r="W1961">
        <v>6.3387000000000002</v>
      </c>
      <c r="Z1961">
        <v>-1</v>
      </c>
      <c r="AA1961" t="s">
        <v>11</v>
      </c>
      <c r="AC1961" t="s">
        <v>38</v>
      </c>
      <c r="AD1961" t="s">
        <v>52</v>
      </c>
      <c r="AE1961" s="1">
        <v>41845.967187499999</v>
      </c>
    </row>
    <row r="1962" spans="1:31" x14ac:dyDescent="0.15">
      <c r="A1962">
        <v>1961</v>
      </c>
      <c r="B1962">
        <v>175</v>
      </c>
      <c r="C1962">
        <v>6036</v>
      </c>
      <c r="D1962" t="s">
        <v>6928</v>
      </c>
      <c r="E1962" t="s">
        <v>6929</v>
      </c>
      <c r="F1962" t="s">
        <v>2</v>
      </c>
      <c r="G1962" t="s">
        <v>6930</v>
      </c>
      <c r="H1962" t="s">
        <v>6931</v>
      </c>
      <c r="I1962" t="s">
        <v>5</v>
      </c>
      <c r="K1962" t="s">
        <v>6</v>
      </c>
      <c r="L1962" t="s">
        <v>776</v>
      </c>
      <c r="N1962" t="s">
        <v>7</v>
      </c>
      <c r="O1962">
        <f>1-540-568-3332</f>
        <v>-4439</v>
      </c>
      <c r="P1962" t="s">
        <v>6932</v>
      </c>
      <c r="Q1962">
        <v>53</v>
      </c>
      <c r="R1962" t="s">
        <v>6488</v>
      </c>
      <c r="S1962">
        <v>50</v>
      </c>
      <c r="T1962" t="s">
        <v>5</v>
      </c>
      <c r="U1962">
        <v>-1</v>
      </c>
      <c r="V1962">
        <v>-1</v>
      </c>
      <c r="W1962">
        <v>6.3387000000000002</v>
      </c>
      <c r="X1962" t="s">
        <v>6933</v>
      </c>
      <c r="Y1962" t="s">
        <v>6934</v>
      </c>
      <c r="Z1962">
        <v>11827</v>
      </c>
      <c r="AA1962" t="s">
        <v>11</v>
      </c>
      <c r="AC1962" t="s">
        <v>6935</v>
      </c>
      <c r="AD1962" t="s">
        <v>6936</v>
      </c>
      <c r="AE1962" s="1">
        <v>41845.967303240737</v>
      </c>
    </row>
    <row r="1963" spans="1:31" x14ac:dyDescent="0.15">
      <c r="A1963">
        <v>1962</v>
      </c>
      <c r="B1963">
        <v>175</v>
      </c>
      <c r="C1963">
        <v>6036</v>
      </c>
      <c r="D1963" t="s">
        <v>6928</v>
      </c>
      <c r="E1963" t="s">
        <v>6929</v>
      </c>
      <c r="F1963" t="s">
        <v>14</v>
      </c>
      <c r="G1963" t="s">
        <v>6930</v>
      </c>
      <c r="H1963" t="s">
        <v>6937</v>
      </c>
      <c r="I1963" t="s">
        <v>5</v>
      </c>
      <c r="K1963" t="s">
        <v>17</v>
      </c>
      <c r="L1963" t="s">
        <v>6938</v>
      </c>
      <c r="N1963" t="s">
        <v>7</v>
      </c>
      <c r="O1963">
        <f>1-540-568-3332</f>
        <v>-4439</v>
      </c>
      <c r="P1963" t="s">
        <v>6932</v>
      </c>
      <c r="Q1963">
        <v>30</v>
      </c>
      <c r="S1963">
        <v>55</v>
      </c>
      <c r="T1963" t="s">
        <v>5</v>
      </c>
      <c r="U1963">
        <v>-1</v>
      </c>
      <c r="V1963">
        <v>-1</v>
      </c>
      <c r="W1963">
        <v>6.3387000000000002</v>
      </c>
      <c r="X1963" t="s">
        <v>6933</v>
      </c>
      <c r="Y1963" t="s">
        <v>6934</v>
      </c>
      <c r="Z1963">
        <v>18064</v>
      </c>
      <c r="AA1963" t="s">
        <v>11</v>
      </c>
      <c r="AC1963" t="s">
        <v>6939</v>
      </c>
      <c r="AD1963" t="s">
        <v>6940</v>
      </c>
      <c r="AE1963" s="1">
        <v>41845.96733796296</v>
      </c>
    </row>
    <row r="1964" spans="1:31" x14ac:dyDescent="0.15">
      <c r="A1964">
        <v>1963</v>
      </c>
      <c r="B1964">
        <v>175</v>
      </c>
      <c r="C1964">
        <v>6036</v>
      </c>
      <c r="D1964" t="s">
        <v>6928</v>
      </c>
      <c r="E1964" t="s">
        <v>6929</v>
      </c>
      <c r="F1964" t="s">
        <v>24</v>
      </c>
      <c r="G1964" t="s">
        <v>6930</v>
      </c>
      <c r="H1964" t="s">
        <v>6937</v>
      </c>
      <c r="I1964" t="s">
        <v>5</v>
      </c>
      <c r="K1964" t="s">
        <v>17</v>
      </c>
      <c r="L1964" t="s">
        <v>6938</v>
      </c>
      <c r="N1964" t="s">
        <v>7</v>
      </c>
      <c r="O1964">
        <f>1-540-568-3332</f>
        <v>-4439</v>
      </c>
      <c r="P1964" t="s">
        <v>6932</v>
      </c>
      <c r="Q1964">
        <v>2</v>
      </c>
      <c r="S1964">
        <v>55</v>
      </c>
      <c r="T1964" t="s">
        <v>5</v>
      </c>
      <c r="U1964">
        <v>-1</v>
      </c>
      <c r="V1964">
        <v>-1</v>
      </c>
      <c r="W1964">
        <v>6.3387000000000002</v>
      </c>
      <c r="X1964" t="s">
        <v>6933</v>
      </c>
      <c r="Y1964" t="s">
        <v>6934</v>
      </c>
      <c r="Z1964">
        <v>18064</v>
      </c>
      <c r="AA1964" t="s">
        <v>11</v>
      </c>
      <c r="AC1964" t="s">
        <v>6941</v>
      </c>
      <c r="AD1964" t="s">
        <v>6942</v>
      </c>
      <c r="AE1964" s="1">
        <v>41845.967361111114</v>
      </c>
    </row>
    <row r="1965" spans="1:31" x14ac:dyDescent="0.15">
      <c r="A1965">
        <v>1964</v>
      </c>
      <c r="B1965">
        <v>175</v>
      </c>
      <c r="C1965">
        <v>6036</v>
      </c>
      <c r="D1965" t="s">
        <v>6928</v>
      </c>
      <c r="E1965" t="s">
        <v>6929</v>
      </c>
      <c r="F1965" t="s">
        <v>27</v>
      </c>
      <c r="I1965" t="s">
        <v>5</v>
      </c>
      <c r="K1965" t="s">
        <v>17</v>
      </c>
      <c r="M1965" t="s">
        <v>604</v>
      </c>
      <c r="N1965" t="s">
        <v>7</v>
      </c>
      <c r="Q1965">
        <v>0</v>
      </c>
      <c r="S1965">
        <v>-1</v>
      </c>
      <c r="T1965" t="s">
        <v>5</v>
      </c>
      <c r="U1965">
        <v>-1</v>
      </c>
      <c r="V1965">
        <v>-1</v>
      </c>
      <c r="W1965">
        <v>6.3387000000000002</v>
      </c>
      <c r="Z1965">
        <v>-1</v>
      </c>
      <c r="AA1965" t="s">
        <v>11</v>
      </c>
      <c r="AC1965" t="s">
        <v>38</v>
      </c>
      <c r="AD1965" t="s">
        <v>6943</v>
      </c>
      <c r="AE1965" s="1">
        <v>41845.967372685183</v>
      </c>
    </row>
    <row r="1966" spans="1:31" x14ac:dyDescent="0.15">
      <c r="A1966">
        <v>1965</v>
      </c>
      <c r="B1966">
        <v>175</v>
      </c>
      <c r="C1966">
        <v>6036</v>
      </c>
      <c r="D1966" t="s">
        <v>6928</v>
      </c>
      <c r="E1966" t="s">
        <v>6929</v>
      </c>
      <c r="F1966" t="s">
        <v>36</v>
      </c>
      <c r="I1966" t="s">
        <v>5</v>
      </c>
      <c r="K1966" t="s">
        <v>5</v>
      </c>
      <c r="N1966" t="s">
        <v>7</v>
      </c>
      <c r="Q1966">
        <v>0</v>
      </c>
      <c r="S1966">
        <v>-1</v>
      </c>
      <c r="T1966" t="s">
        <v>5</v>
      </c>
      <c r="U1966">
        <v>-1</v>
      </c>
      <c r="V1966">
        <v>-1</v>
      </c>
      <c r="W1966">
        <v>6.3387000000000002</v>
      </c>
      <c r="Z1966">
        <v>-1</v>
      </c>
      <c r="AA1966" t="s">
        <v>11</v>
      </c>
      <c r="AC1966" t="s">
        <v>38</v>
      </c>
      <c r="AD1966" t="s">
        <v>52</v>
      </c>
      <c r="AE1966" s="1">
        <v>41845.96738425926</v>
      </c>
    </row>
    <row r="1967" spans="1:31" x14ac:dyDescent="0.15">
      <c r="A1967">
        <v>1966</v>
      </c>
      <c r="B1967">
        <v>175</v>
      </c>
      <c r="C1967">
        <v>6036</v>
      </c>
      <c r="D1967" t="s">
        <v>6928</v>
      </c>
      <c r="E1967" t="s">
        <v>6929</v>
      </c>
      <c r="F1967" t="s">
        <v>40</v>
      </c>
      <c r="G1967" t="s">
        <v>6930</v>
      </c>
      <c r="H1967" t="s">
        <v>6944</v>
      </c>
      <c r="I1967" t="s">
        <v>5</v>
      </c>
      <c r="K1967" t="s">
        <v>5</v>
      </c>
      <c r="N1967" t="s">
        <v>7</v>
      </c>
      <c r="O1967">
        <f>1-540-568-3332</f>
        <v>-4439</v>
      </c>
      <c r="P1967" t="s">
        <v>6932</v>
      </c>
      <c r="Q1967">
        <v>0</v>
      </c>
      <c r="S1967">
        <v>-1</v>
      </c>
      <c r="T1967" t="s">
        <v>5</v>
      </c>
      <c r="U1967">
        <v>-1</v>
      </c>
      <c r="V1967">
        <v>-1</v>
      </c>
      <c r="W1967">
        <v>6.3387000000000002</v>
      </c>
      <c r="Y1967" t="s">
        <v>6934</v>
      </c>
      <c r="Z1967">
        <v>-1</v>
      </c>
      <c r="AA1967" t="s">
        <v>11</v>
      </c>
      <c r="AC1967" t="s">
        <v>38</v>
      </c>
      <c r="AD1967" t="s">
        <v>6945</v>
      </c>
      <c r="AE1967" s="1">
        <v>41845.967430555553</v>
      </c>
    </row>
    <row r="1968" spans="1:31" x14ac:dyDescent="0.15">
      <c r="A1968">
        <v>1967</v>
      </c>
      <c r="B1968">
        <v>175</v>
      </c>
      <c r="C1968">
        <v>6036</v>
      </c>
      <c r="D1968" t="s">
        <v>6928</v>
      </c>
      <c r="E1968" t="s">
        <v>6929</v>
      </c>
      <c r="F1968" t="s">
        <v>49</v>
      </c>
      <c r="G1968" t="s">
        <v>6930</v>
      </c>
      <c r="H1968" t="s">
        <v>6937</v>
      </c>
      <c r="I1968" t="s">
        <v>5</v>
      </c>
      <c r="K1968" t="s">
        <v>5</v>
      </c>
      <c r="N1968" t="s">
        <v>7</v>
      </c>
      <c r="O1968">
        <f>1-540-568-3332</f>
        <v>-4439</v>
      </c>
      <c r="P1968" t="s">
        <v>6932</v>
      </c>
      <c r="Q1968">
        <v>6</v>
      </c>
      <c r="T1968" t="s">
        <v>5</v>
      </c>
      <c r="U1968">
        <v>-1</v>
      </c>
      <c r="V1968">
        <v>-1</v>
      </c>
      <c r="W1968">
        <v>6.3387000000000002</v>
      </c>
      <c r="X1968" t="s">
        <v>6933</v>
      </c>
      <c r="Y1968" t="s">
        <v>6934</v>
      </c>
      <c r="Z1968">
        <v>18064</v>
      </c>
      <c r="AA1968" t="s">
        <v>11</v>
      </c>
      <c r="AC1968" t="s">
        <v>6946</v>
      </c>
      <c r="AD1968" t="s">
        <v>6947</v>
      </c>
      <c r="AE1968" s="1">
        <v>41845.967453703706</v>
      </c>
    </row>
    <row r="1969" spans="1:31" x14ac:dyDescent="0.15">
      <c r="A1969">
        <v>1968</v>
      </c>
      <c r="B1969">
        <v>175</v>
      </c>
      <c r="C1969">
        <v>6036</v>
      </c>
      <c r="D1969" t="s">
        <v>6928</v>
      </c>
      <c r="E1969" t="s">
        <v>6929</v>
      </c>
      <c r="F1969" t="s">
        <v>51</v>
      </c>
      <c r="G1969" t="s">
        <v>6930</v>
      </c>
      <c r="H1969" t="s">
        <v>6931</v>
      </c>
      <c r="I1969" t="s">
        <v>5</v>
      </c>
      <c r="K1969" t="s">
        <v>5</v>
      </c>
      <c r="N1969" t="s">
        <v>7</v>
      </c>
      <c r="O1969">
        <f>1-540-568-3332</f>
        <v>-4439</v>
      </c>
      <c r="P1969" t="s">
        <v>6932</v>
      </c>
      <c r="Q1969">
        <v>23</v>
      </c>
      <c r="S1969">
        <v>-1</v>
      </c>
      <c r="T1969" t="s">
        <v>5</v>
      </c>
      <c r="U1969">
        <v>-1</v>
      </c>
      <c r="V1969">
        <v>-1</v>
      </c>
      <c r="W1969">
        <v>6.3387000000000002</v>
      </c>
      <c r="Y1969" t="s">
        <v>6934</v>
      </c>
      <c r="Z1969">
        <v>-1</v>
      </c>
      <c r="AA1969" t="s">
        <v>11</v>
      </c>
      <c r="AC1969" t="s">
        <v>6948</v>
      </c>
      <c r="AD1969" t="s">
        <v>6949</v>
      </c>
      <c r="AE1969" s="1">
        <v>41845.967476851853</v>
      </c>
    </row>
    <row r="1970" spans="1:31" x14ac:dyDescent="0.15">
      <c r="A1970">
        <v>1969</v>
      </c>
      <c r="B1970">
        <v>175</v>
      </c>
      <c r="C1970">
        <v>6036</v>
      </c>
      <c r="D1970" t="s">
        <v>6928</v>
      </c>
      <c r="E1970" t="s">
        <v>6929</v>
      </c>
      <c r="F1970" t="s">
        <v>53</v>
      </c>
      <c r="I1970" t="s">
        <v>5</v>
      </c>
      <c r="K1970" t="s">
        <v>5</v>
      </c>
      <c r="N1970" t="s">
        <v>7</v>
      </c>
      <c r="Q1970">
        <v>0</v>
      </c>
      <c r="S1970">
        <v>-1</v>
      </c>
      <c r="T1970" t="s">
        <v>5</v>
      </c>
      <c r="U1970">
        <v>-1</v>
      </c>
      <c r="V1970">
        <v>-1</v>
      </c>
      <c r="W1970">
        <v>6.3387000000000002</v>
      </c>
      <c r="Z1970">
        <v>-1</v>
      </c>
      <c r="AA1970" t="s">
        <v>11</v>
      </c>
      <c r="AC1970" t="s">
        <v>38</v>
      </c>
      <c r="AD1970" t="s">
        <v>52</v>
      </c>
      <c r="AE1970" s="1">
        <v>41845.967523148145</v>
      </c>
    </row>
    <row r="1971" spans="1:31" x14ac:dyDescent="0.15">
      <c r="A1971">
        <v>1970</v>
      </c>
      <c r="B1971">
        <v>175</v>
      </c>
      <c r="C1971">
        <v>6036</v>
      </c>
      <c r="D1971" t="s">
        <v>6928</v>
      </c>
      <c r="E1971" t="s">
        <v>6929</v>
      </c>
      <c r="F1971" t="s">
        <v>54</v>
      </c>
      <c r="I1971" t="s">
        <v>5</v>
      </c>
      <c r="K1971" t="s">
        <v>5</v>
      </c>
      <c r="N1971" t="s">
        <v>7</v>
      </c>
      <c r="Q1971">
        <v>0</v>
      </c>
      <c r="S1971">
        <v>-1</v>
      </c>
      <c r="T1971" t="s">
        <v>5</v>
      </c>
      <c r="U1971">
        <v>-1</v>
      </c>
      <c r="V1971">
        <v>-1</v>
      </c>
      <c r="W1971">
        <v>6.3387000000000002</v>
      </c>
      <c r="Z1971">
        <v>-1</v>
      </c>
      <c r="AA1971" t="s">
        <v>11</v>
      </c>
      <c r="AC1971" t="s">
        <v>38</v>
      </c>
      <c r="AD1971" t="s">
        <v>52</v>
      </c>
      <c r="AE1971" s="1">
        <v>41845.967534722222</v>
      </c>
    </row>
    <row r="1972" spans="1:31" x14ac:dyDescent="0.15">
      <c r="A1972">
        <v>1971</v>
      </c>
      <c r="B1972">
        <v>175</v>
      </c>
      <c r="C1972">
        <v>4460</v>
      </c>
      <c r="D1972" t="s">
        <v>6950</v>
      </c>
      <c r="E1972" t="s">
        <v>6951</v>
      </c>
      <c r="F1972" t="s">
        <v>2</v>
      </c>
      <c r="G1972" t="s">
        <v>6952</v>
      </c>
      <c r="H1972" t="s">
        <v>6953</v>
      </c>
      <c r="I1972" t="s">
        <v>5</v>
      </c>
      <c r="K1972" t="s">
        <v>6</v>
      </c>
      <c r="L1972" t="s">
        <v>6954</v>
      </c>
      <c r="N1972" t="s">
        <v>7</v>
      </c>
      <c r="P1972" t="s">
        <v>6955</v>
      </c>
      <c r="Q1972">
        <v>67</v>
      </c>
      <c r="R1972" t="s">
        <v>6956</v>
      </c>
      <c r="S1972">
        <v>30</v>
      </c>
      <c r="T1972" t="s">
        <v>6957</v>
      </c>
      <c r="U1972">
        <v>-1</v>
      </c>
      <c r="V1972">
        <v>-1</v>
      </c>
      <c r="W1972">
        <v>6.3387000000000002</v>
      </c>
      <c r="X1972" t="s">
        <v>6958</v>
      </c>
      <c r="Y1972" t="s">
        <v>6959</v>
      </c>
      <c r="Z1972">
        <v>26094</v>
      </c>
      <c r="AA1972" t="s">
        <v>11</v>
      </c>
      <c r="AC1972" t="s">
        <v>6960</v>
      </c>
      <c r="AD1972" t="s">
        <v>6961</v>
      </c>
      <c r="AE1972" s="1">
        <v>41845.967627314814</v>
      </c>
    </row>
    <row r="1973" spans="1:31" x14ac:dyDescent="0.15">
      <c r="A1973">
        <v>1972</v>
      </c>
      <c r="B1973">
        <v>175</v>
      </c>
      <c r="C1973">
        <v>4460</v>
      </c>
      <c r="D1973" t="s">
        <v>6950</v>
      </c>
      <c r="E1973" t="s">
        <v>6951</v>
      </c>
      <c r="F1973" t="s">
        <v>14</v>
      </c>
      <c r="G1973" t="s">
        <v>6952</v>
      </c>
      <c r="H1973" t="s">
        <v>6962</v>
      </c>
      <c r="I1973" t="s">
        <v>5</v>
      </c>
      <c r="K1973" t="s">
        <v>17</v>
      </c>
      <c r="L1973" t="s">
        <v>6963</v>
      </c>
      <c r="N1973" t="s">
        <v>7</v>
      </c>
      <c r="P1973" t="s">
        <v>6964</v>
      </c>
      <c r="Q1973">
        <v>55</v>
      </c>
      <c r="R1973" t="s">
        <v>6956</v>
      </c>
      <c r="S1973">
        <v>30</v>
      </c>
      <c r="T1973" t="s">
        <v>6957</v>
      </c>
      <c r="U1973">
        <v>-1</v>
      </c>
      <c r="V1973">
        <v>-1</v>
      </c>
      <c r="W1973">
        <v>6.3387000000000002</v>
      </c>
      <c r="X1973" t="s">
        <v>6965</v>
      </c>
      <c r="Y1973" t="s">
        <v>6966</v>
      </c>
      <c r="Z1973">
        <v>27384</v>
      </c>
      <c r="AA1973" t="s">
        <v>11</v>
      </c>
      <c r="AC1973" t="s">
        <v>6967</v>
      </c>
      <c r="AD1973" t="s">
        <v>6968</v>
      </c>
      <c r="AE1973" s="1">
        <v>41845.967673611114</v>
      </c>
    </row>
    <row r="1974" spans="1:31" x14ac:dyDescent="0.15">
      <c r="A1974">
        <v>1973</v>
      </c>
      <c r="B1974">
        <v>175</v>
      </c>
      <c r="C1974">
        <v>4460</v>
      </c>
      <c r="D1974" t="s">
        <v>6950</v>
      </c>
      <c r="E1974" t="s">
        <v>6951</v>
      </c>
      <c r="F1974" t="s">
        <v>24</v>
      </c>
      <c r="G1974" t="s">
        <v>6952</v>
      </c>
      <c r="H1974" t="s">
        <v>6962</v>
      </c>
      <c r="I1974" t="s">
        <v>5</v>
      </c>
      <c r="K1974" t="s">
        <v>17</v>
      </c>
      <c r="L1974" t="s">
        <v>6963</v>
      </c>
      <c r="N1974" t="s">
        <v>7</v>
      </c>
      <c r="P1974" t="s">
        <v>6964</v>
      </c>
      <c r="Q1974">
        <v>15</v>
      </c>
      <c r="R1974" t="s">
        <v>6956</v>
      </c>
      <c r="S1974">
        <v>30</v>
      </c>
      <c r="T1974" t="s">
        <v>6957</v>
      </c>
      <c r="U1974">
        <v>-1</v>
      </c>
      <c r="V1974">
        <v>-1</v>
      </c>
      <c r="W1974">
        <v>6.3387000000000002</v>
      </c>
      <c r="X1974" t="s">
        <v>6965</v>
      </c>
      <c r="Y1974" t="s">
        <v>6966</v>
      </c>
      <c r="Z1974">
        <v>19676</v>
      </c>
      <c r="AA1974" t="s">
        <v>11</v>
      </c>
      <c r="AC1974" t="s">
        <v>6969</v>
      </c>
      <c r="AD1974" t="s">
        <v>6970</v>
      </c>
      <c r="AE1974" s="1">
        <v>41845.96769675926</v>
      </c>
    </row>
    <row r="1975" spans="1:31" x14ac:dyDescent="0.15">
      <c r="A1975">
        <v>1974</v>
      </c>
      <c r="B1975">
        <v>175</v>
      </c>
      <c r="C1975">
        <v>4460</v>
      </c>
      <c r="D1975" t="s">
        <v>6950</v>
      </c>
      <c r="E1975" t="s">
        <v>6951</v>
      </c>
      <c r="F1975" t="s">
        <v>27</v>
      </c>
      <c r="G1975" t="s">
        <v>6971</v>
      </c>
      <c r="I1975" t="s">
        <v>5</v>
      </c>
      <c r="K1975" t="s">
        <v>17</v>
      </c>
      <c r="L1975" t="s">
        <v>6972</v>
      </c>
      <c r="M1975" t="s">
        <v>5</v>
      </c>
      <c r="N1975" t="s">
        <v>7</v>
      </c>
      <c r="P1975" t="s">
        <v>6964</v>
      </c>
      <c r="Q1975">
        <v>9</v>
      </c>
      <c r="S1975">
        <v>-1</v>
      </c>
      <c r="T1975" t="s">
        <v>5</v>
      </c>
      <c r="U1975">
        <v>-1</v>
      </c>
      <c r="V1975">
        <v>-1</v>
      </c>
      <c r="W1975">
        <v>6.3387000000000002</v>
      </c>
      <c r="Y1975" t="s">
        <v>6973</v>
      </c>
      <c r="Z1975">
        <v>51597</v>
      </c>
      <c r="AA1975" t="s">
        <v>11</v>
      </c>
      <c r="AC1975" t="s">
        <v>6974</v>
      </c>
      <c r="AD1975" t="s">
        <v>6975</v>
      </c>
      <c r="AE1975" s="1">
        <v>41845.967731481483</v>
      </c>
    </row>
    <row r="1976" spans="1:31" x14ac:dyDescent="0.15">
      <c r="A1976">
        <v>1975</v>
      </c>
      <c r="B1976">
        <v>175</v>
      </c>
      <c r="C1976">
        <v>4460</v>
      </c>
      <c r="D1976" t="s">
        <v>6950</v>
      </c>
      <c r="E1976" t="s">
        <v>6951</v>
      </c>
      <c r="F1976" t="s">
        <v>36</v>
      </c>
      <c r="G1976" t="s">
        <v>6952</v>
      </c>
      <c r="H1976" t="s">
        <v>6953</v>
      </c>
      <c r="I1976" t="s">
        <v>5</v>
      </c>
      <c r="K1976" t="s">
        <v>6</v>
      </c>
      <c r="L1976" t="s">
        <v>6963</v>
      </c>
      <c r="N1976" t="s">
        <v>7</v>
      </c>
      <c r="P1976" t="s">
        <v>6955</v>
      </c>
      <c r="Q1976">
        <v>32</v>
      </c>
      <c r="R1976" t="s">
        <v>6956</v>
      </c>
      <c r="S1976">
        <v>30</v>
      </c>
      <c r="T1976" t="s">
        <v>6957</v>
      </c>
      <c r="U1976">
        <v>-1</v>
      </c>
      <c r="V1976">
        <v>-1</v>
      </c>
      <c r="W1976">
        <v>6.3387000000000002</v>
      </c>
      <c r="X1976" t="s">
        <v>6958</v>
      </c>
      <c r="Y1976" t="s">
        <v>6959</v>
      </c>
      <c r="Z1976">
        <v>26094</v>
      </c>
      <c r="AA1976" t="s">
        <v>11</v>
      </c>
      <c r="AC1976" t="s">
        <v>6976</v>
      </c>
      <c r="AD1976" t="s">
        <v>6977</v>
      </c>
      <c r="AE1976" s="1">
        <v>41845.967766203707</v>
      </c>
    </row>
    <row r="1977" spans="1:31" x14ac:dyDescent="0.15">
      <c r="A1977">
        <v>1976</v>
      </c>
      <c r="B1977">
        <v>175</v>
      </c>
      <c r="C1977">
        <v>4460</v>
      </c>
      <c r="D1977" t="s">
        <v>6950</v>
      </c>
      <c r="E1977" t="s">
        <v>6951</v>
      </c>
      <c r="F1977" t="s">
        <v>40</v>
      </c>
      <c r="G1977" t="s">
        <v>6978</v>
      </c>
      <c r="H1977" t="s">
        <v>6979</v>
      </c>
      <c r="I1977" t="s">
        <v>43</v>
      </c>
      <c r="K1977" t="s">
        <v>6</v>
      </c>
      <c r="N1977" t="s">
        <v>7</v>
      </c>
      <c r="O1977" t="s">
        <v>6980</v>
      </c>
      <c r="P1977" t="s">
        <v>6981</v>
      </c>
      <c r="Q1977">
        <v>2</v>
      </c>
      <c r="R1977" t="s">
        <v>6982</v>
      </c>
      <c r="S1977">
        <v>40</v>
      </c>
      <c r="T1977" t="s">
        <v>6983</v>
      </c>
      <c r="U1977">
        <v>-1</v>
      </c>
      <c r="V1977">
        <v>-1</v>
      </c>
      <c r="W1977">
        <v>6.3387000000000002</v>
      </c>
      <c r="Y1977" t="s">
        <v>6984</v>
      </c>
      <c r="Z1977">
        <v>300</v>
      </c>
      <c r="AA1977" t="s">
        <v>11</v>
      </c>
      <c r="AC1977" t="s">
        <v>6985</v>
      </c>
      <c r="AD1977" t="s">
        <v>6986</v>
      </c>
      <c r="AE1977" s="1">
        <v>41845.967789351853</v>
      </c>
    </row>
    <row r="1978" spans="1:31" x14ac:dyDescent="0.15">
      <c r="A1978">
        <v>1977</v>
      </c>
      <c r="B1978">
        <v>175</v>
      </c>
      <c r="C1978">
        <v>4460</v>
      </c>
      <c r="D1978" t="s">
        <v>6950</v>
      </c>
      <c r="E1978" t="s">
        <v>6951</v>
      </c>
      <c r="F1978" t="s">
        <v>49</v>
      </c>
      <c r="G1978" t="s">
        <v>6987</v>
      </c>
      <c r="H1978" t="s">
        <v>6962</v>
      </c>
      <c r="I1978" t="s">
        <v>5</v>
      </c>
      <c r="K1978" t="s">
        <v>5</v>
      </c>
      <c r="N1978" t="s">
        <v>7</v>
      </c>
      <c r="P1978" t="s">
        <v>6964</v>
      </c>
      <c r="Q1978">
        <v>31</v>
      </c>
      <c r="T1978" t="s">
        <v>5</v>
      </c>
      <c r="U1978">
        <v>-1</v>
      </c>
      <c r="V1978">
        <v>-1</v>
      </c>
      <c r="W1978">
        <v>6.3387000000000002</v>
      </c>
      <c r="X1978" t="s">
        <v>6965</v>
      </c>
      <c r="Y1978" t="s">
        <v>6966</v>
      </c>
      <c r="Z1978">
        <v>27384</v>
      </c>
      <c r="AA1978" t="s">
        <v>11</v>
      </c>
      <c r="AC1978" t="s">
        <v>6988</v>
      </c>
      <c r="AD1978" t="s">
        <v>6989</v>
      </c>
      <c r="AE1978" s="1">
        <v>41845.967824074076</v>
      </c>
    </row>
    <row r="1979" spans="1:31" x14ac:dyDescent="0.15">
      <c r="A1979">
        <v>1978</v>
      </c>
      <c r="B1979">
        <v>175</v>
      </c>
      <c r="C1979">
        <v>4460</v>
      </c>
      <c r="D1979" t="s">
        <v>6950</v>
      </c>
      <c r="E1979" t="s">
        <v>6951</v>
      </c>
      <c r="F1979" t="s">
        <v>51</v>
      </c>
      <c r="G1979" t="s">
        <v>6990</v>
      </c>
      <c r="H1979" t="s">
        <v>6953</v>
      </c>
      <c r="I1979" t="s">
        <v>5</v>
      </c>
      <c r="K1979" t="s">
        <v>5</v>
      </c>
      <c r="N1979" t="s">
        <v>7</v>
      </c>
      <c r="P1979" t="s">
        <v>6955</v>
      </c>
      <c r="Q1979">
        <v>1</v>
      </c>
      <c r="S1979">
        <v>-1</v>
      </c>
      <c r="T1979" t="s">
        <v>5</v>
      </c>
      <c r="U1979">
        <v>-1</v>
      </c>
      <c r="V1979">
        <v>-1</v>
      </c>
      <c r="W1979">
        <v>6.3387000000000002</v>
      </c>
      <c r="Y1979" t="s">
        <v>6991</v>
      </c>
      <c r="Z1979">
        <v>-1</v>
      </c>
      <c r="AA1979" t="s">
        <v>11</v>
      </c>
      <c r="AC1979" t="s">
        <v>6992</v>
      </c>
      <c r="AD1979" t="s">
        <v>6993</v>
      </c>
      <c r="AE1979" s="1">
        <v>41845.967847222222</v>
      </c>
    </row>
    <row r="1980" spans="1:31" x14ac:dyDescent="0.15">
      <c r="A1980">
        <v>1979</v>
      </c>
      <c r="B1980">
        <v>175</v>
      </c>
      <c r="C1980">
        <v>4460</v>
      </c>
      <c r="D1980" t="s">
        <v>6950</v>
      </c>
      <c r="E1980" t="s">
        <v>6951</v>
      </c>
      <c r="F1980" t="s">
        <v>53</v>
      </c>
      <c r="I1980" t="s">
        <v>5</v>
      </c>
      <c r="K1980" t="s">
        <v>5</v>
      </c>
      <c r="N1980" t="s">
        <v>7</v>
      </c>
      <c r="Q1980">
        <v>0</v>
      </c>
      <c r="S1980">
        <v>-1</v>
      </c>
      <c r="T1980" t="s">
        <v>5</v>
      </c>
      <c r="U1980">
        <v>-1</v>
      </c>
      <c r="V1980">
        <v>-1</v>
      </c>
      <c r="W1980">
        <v>6.3387000000000002</v>
      </c>
      <c r="Z1980">
        <v>-1</v>
      </c>
      <c r="AA1980" t="s">
        <v>11</v>
      </c>
      <c r="AC1980" t="s">
        <v>38</v>
      </c>
      <c r="AD1980" t="s">
        <v>52</v>
      </c>
      <c r="AE1980" s="1">
        <v>41845.967858796299</v>
      </c>
    </row>
    <row r="1981" spans="1:31" x14ac:dyDescent="0.15">
      <c r="A1981">
        <v>1980</v>
      </c>
      <c r="B1981">
        <v>175</v>
      </c>
      <c r="C1981">
        <v>4460</v>
      </c>
      <c r="D1981" t="s">
        <v>6950</v>
      </c>
      <c r="E1981" t="s">
        <v>6951</v>
      </c>
      <c r="F1981" t="s">
        <v>54</v>
      </c>
      <c r="I1981" t="s">
        <v>5</v>
      </c>
      <c r="K1981" t="s">
        <v>5</v>
      </c>
      <c r="N1981" t="s">
        <v>7</v>
      </c>
      <c r="Q1981">
        <v>0</v>
      </c>
      <c r="S1981">
        <v>-1</v>
      </c>
      <c r="T1981" t="s">
        <v>5</v>
      </c>
      <c r="U1981">
        <v>-1</v>
      </c>
      <c r="V1981">
        <v>-1</v>
      </c>
      <c r="W1981">
        <v>6.3387000000000002</v>
      </c>
      <c r="Z1981">
        <v>-1</v>
      </c>
      <c r="AA1981" t="s">
        <v>11</v>
      </c>
      <c r="AC1981" t="s">
        <v>38</v>
      </c>
      <c r="AD1981" t="s">
        <v>52</v>
      </c>
      <c r="AE1981" s="1">
        <v>41845.967870370368</v>
      </c>
    </row>
    <row r="1982" spans="1:31" x14ac:dyDescent="0.15">
      <c r="A1982">
        <v>1981</v>
      </c>
      <c r="B1982">
        <v>175</v>
      </c>
      <c r="C1982">
        <v>4399</v>
      </c>
      <c r="D1982" t="s">
        <v>6994</v>
      </c>
      <c r="E1982" t="s">
        <v>6995</v>
      </c>
      <c r="F1982" t="s">
        <v>2</v>
      </c>
      <c r="G1982" t="s">
        <v>6996</v>
      </c>
      <c r="H1982" t="s">
        <v>6997</v>
      </c>
      <c r="I1982" t="s">
        <v>5</v>
      </c>
      <c r="K1982" t="s">
        <v>6</v>
      </c>
      <c r="L1982" t="s">
        <v>6998</v>
      </c>
      <c r="N1982" t="s">
        <v>7</v>
      </c>
      <c r="O1982" t="s">
        <v>6999</v>
      </c>
      <c r="P1982" t="s">
        <v>7000</v>
      </c>
      <c r="Q1982">
        <v>70</v>
      </c>
      <c r="R1982" t="s">
        <v>5313</v>
      </c>
      <c r="S1982">
        <v>35</v>
      </c>
      <c r="T1982" t="s">
        <v>7001</v>
      </c>
      <c r="U1982">
        <v>-1</v>
      </c>
      <c r="V1982">
        <v>-1</v>
      </c>
      <c r="W1982">
        <v>6.3387000000000002</v>
      </c>
      <c r="X1982" t="s">
        <v>7002</v>
      </c>
      <c r="Y1982" t="s">
        <v>7003</v>
      </c>
      <c r="Z1982">
        <v>17792</v>
      </c>
      <c r="AA1982" t="s">
        <v>11</v>
      </c>
      <c r="AC1982" t="s">
        <v>7004</v>
      </c>
      <c r="AD1982" t="s">
        <v>7005</v>
      </c>
      <c r="AE1982" s="1">
        <v>41845.967974537038</v>
      </c>
    </row>
    <row r="1983" spans="1:31" x14ac:dyDescent="0.15">
      <c r="A1983">
        <v>1982</v>
      </c>
      <c r="B1983">
        <v>175</v>
      </c>
      <c r="C1983">
        <v>4399</v>
      </c>
      <c r="D1983" t="s">
        <v>6994</v>
      </c>
      <c r="E1983" t="s">
        <v>6995</v>
      </c>
      <c r="F1983" t="s">
        <v>14</v>
      </c>
      <c r="G1983" t="s">
        <v>7006</v>
      </c>
      <c r="H1983" t="s">
        <v>6997</v>
      </c>
      <c r="I1983" t="s">
        <v>5</v>
      </c>
      <c r="J1983" t="s">
        <v>2388</v>
      </c>
      <c r="K1983" t="s">
        <v>17</v>
      </c>
      <c r="L1983" t="s">
        <v>7007</v>
      </c>
      <c r="N1983" t="s">
        <v>7</v>
      </c>
      <c r="O1983" t="s">
        <v>7008</v>
      </c>
      <c r="P1983" t="s">
        <v>7009</v>
      </c>
      <c r="Q1983">
        <v>57</v>
      </c>
      <c r="R1983" t="s">
        <v>7010</v>
      </c>
      <c r="S1983">
        <v>35</v>
      </c>
      <c r="T1983" t="s">
        <v>7001</v>
      </c>
      <c r="U1983">
        <v>-1</v>
      </c>
      <c r="V1983">
        <v>-1</v>
      </c>
      <c r="W1983">
        <v>6.3387000000000002</v>
      </c>
      <c r="X1983" t="s">
        <v>7011</v>
      </c>
      <c r="Y1983" t="s">
        <v>7012</v>
      </c>
      <c r="Z1983">
        <v>19038</v>
      </c>
      <c r="AA1983" t="s">
        <v>11</v>
      </c>
      <c r="AC1983" t="s">
        <v>7013</v>
      </c>
      <c r="AD1983" t="s">
        <v>7014</v>
      </c>
      <c r="AE1983" s="1">
        <v>41845.96802083333</v>
      </c>
    </row>
    <row r="1984" spans="1:31" x14ac:dyDescent="0.15">
      <c r="A1984">
        <v>1983</v>
      </c>
      <c r="B1984">
        <v>175</v>
      </c>
      <c r="C1984">
        <v>4399</v>
      </c>
      <c r="D1984" t="s">
        <v>6994</v>
      </c>
      <c r="E1984" t="s">
        <v>6995</v>
      </c>
      <c r="F1984" t="s">
        <v>24</v>
      </c>
      <c r="G1984" t="s">
        <v>7015</v>
      </c>
      <c r="H1984" t="s">
        <v>6997</v>
      </c>
      <c r="I1984" t="s">
        <v>5</v>
      </c>
      <c r="J1984" t="s">
        <v>456</v>
      </c>
      <c r="K1984" t="s">
        <v>17</v>
      </c>
      <c r="L1984" t="s">
        <v>7016</v>
      </c>
      <c r="N1984" t="s">
        <v>7</v>
      </c>
      <c r="O1984" t="s">
        <v>7008</v>
      </c>
      <c r="P1984" t="s">
        <v>7009</v>
      </c>
      <c r="Q1984">
        <v>20</v>
      </c>
      <c r="R1984" t="s">
        <v>7010</v>
      </c>
      <c r="S1984">
        <v>35</v>
      </c>
      <c r="T1984" t="s">
        <v>7001</v>
      </c>
      <c r="U1984">
        <v>-1</v>
      </c>
      <c r="V1984">
        <v>-1</v>
      </c>
      <c r="W1984">
        <v>6.3387000000000002</v>
      </c>
      <c r="X1984" t="s">
        <v>7011</v>
      </c>
      <c r="Y1984" t="s">
        <v>7012</v>
      </c>
      <c r="Z1984">
        <v>19038</v>
      </c>
      <c r="AA1984" t="s">
        <v>11</v>
      </c>
      <c r="AC1984" t="s">
        <v>7017</v>
      </c>
      <c r="AD1984" t="s">
        <v>7018</v>
      </c>
      <c r="AE1984" s="1">
        <v>41845.968055555553</v>
      </c>
    </row>
    <row r="1985" spans="1:31" x14ac:dyDescent="0.15">
      <c r="A1985">
        <v>1984</v>
      </c>
      <c r="B1985">
        <v>175</v>
      </c>
      <c r="C1985">
        <v>4399</v>
      </c>
      <c r="D1985" t="s">
        <v>6994</v>
      </c>
      <c r="E1985" t="s">
        <v>6995</v>
      </c>
      <c r="F1985" t="s">
        <v>27</v>
      </c>
      <c r="I1985" t="s">
        <v>5</v>
      </c>
      <c r="K1985" t="s">
        <v>5</v>
      </c>
      <c r="M1985" t="s">
        <v>5</v>
      </c>
      <c r="N1985" t="s">
        <v>7</v>
      </c>
      <c r="Q1985">
        <v>0</v>
      </c>
      <c r="S1985">
        <v>-1</v>
      </c>
      <c r="T1985" t="s">
        <v>5</v>
      </c>
      <c r="U1985">
        <v>-1</v>
      </c>
      <c r="V1985">
        <v>-1</v>
      </c>
      <c r="W1985">
        <v>6.3387000000000002</v>
      </c>
      <c r="Z1985">
        <v>-1</v>
      </c>
      <c r="AA1985" t="s">
        <v>11</v>
      </c>
      <c r="AC1985" t="s">
        <v>38</v>
      </c>
      <c r="AD1985" t="s">
        <v>531</v>
      </c>
      <c r="AE1985" s="1">
        <v>41845.96806712963</v>
      </c>
    </row>
    <row r="1986" spans="1:31" x14ac:dyDescent="0.15">
      <c r="A1986">
        <v>1985</v>
      </c>
      <c r="B1986">
        <v>175</v>
      </c>
      <c r="C1986">
        <v>4399</v>
      </c>
      <c r="D1986" t="s">
        <v>6994</v>
      </c>
      <c r="E1986" t="s">
        <v>6995</v>
      </c>
      <c r="F1986" t="s">
        <v>36</v>
      </c>
      <c r="I1986" t="s">
        <v>5</v>
      </c>
      <c r="K1986" t="s">
        <v>5</v>
      </c>
      <c r="N1986" t="s">
        <v>7</v>
      </c>
      <c r="Q1986">
        <v>0</v>
      </c>
      <c r="S1986">
        <v>-1</v>
      </c>
      <c r="T1986" t="s">
        <v>5</v>
      </c>
      <c r="U1986">
        <v>-1</v>
      </c>
      <c r="V1986">
        <v>-1</v>
      </c>
      <c r="W1986">
        <v>6.3387000000000002</v>
      </c>
      <c r="Z1986">
        <v>-1</v>
      </c>
      <c r="AA1986" t="s">
        <v>11</v>
      </c>
      <c r="AC1986" t="s">
        <v>38</v>
      </c>
      <c r="AD1986" t="s">
        <v>52</v>
      </c>
      <c r="AE1986" s="1">
        <v>41845.968078703707</v>
      </c>
    </row>
    <row r="1987" spans="1:31" x14ac:dyDescent="0.15">
      <c r="A1987">
        <v>1986</v>
      </c>
      <c r="B1987">
        <v>175</v>
      </c>
      <c r="C1987">
        <v>4399</v>
      </c>
      <c r="D1987" t="s">
        <v>6994</v>
      </c>
      <c r="E1987" t="s">
        <v>6995</v>
      </c>
      <c r="F1987" t="s">
        <v>40</v>
      </c>
      <c r="I1987" t="s">
        <v>5</v>
      </c>
      <c r="K1987" t="s">
        <v>5</v>
      </c>
      <c r="N1987" t="s">
        <v>7</v>
      </c>
      <c r="Q1987">
        <v>0</v>
      </c>
      <c r="S1987">
        <v>-1</v>
      </c>
      <c r="T1987" t="s">
        <v>5</v>
      </c>
      <c r="U1987">
        <v>-1</v>
      </c>
      <c r="V1987">
        <v>-1</v>
      </c>
      <c r="W1987">
        <v>6.3387000000000002</v>
      </c>
      <c r="Z1987">
        <v>-1</v>
      </c>
      <c r="AA1987" t="s">
        <v>11</v>
      </c>
      <c r="AC1987" t="s">
        <v>38</v>
      </c>
      <c r="AD1987" t="s">
        <v>52</v>
      </c>
      <c r="AE1987" s="1">
        <v>41845.968090277776</v>
      </c>
    </row>
    <row r="1988" spans="1:31" x14ac:dyDescent="0.15">
      <c r="A1988">
        <v>1987</v>
      </c>
      <c r="B1988">
        <v>175</v>
      </c>
      <c r="C1988">
        <v>4399</v>
      </c>
      <c r="D1988" t="s">
        <v>6994</v>
      </c>
      <c r="E1988" t="s">
        <v>6995</v>
      </c>
      <c r="F1988" t="s">
        <v>49</v>
      </c>
      <c r="G1988" t="s">
        <v>7015</v>
      </c>
      <c r="H1988" t="s">
        <v>6997</v>
      </c>
      <c r="I1988" t="s">
        <v>5</v>
      </c>
      <c r="K1988" t="s">
        <v>5</v>
      </c>
      <c r="N1988" t="s">
        <v>7</v>
      </c>
      <c r="O1988" t="s">
        <v>7008</v>
      </c>
      <c r="P1988" t="s">
        <v>7009</v>
      </c>
      <c r="Q1988">
        <v>10</v>
      </c>
      <c r="T1988" t="s">
        <v>5</v>
      </c>
      <c r="U1988">
        <v>-1</v>
      </c>
      <c r="V1988">
        <v>-1</v>
      </c>
      <c r="W1988">
        <v>6.3387000000000002</v>
      </c>
      <c r="X1988" t="s">
        <v>7011</v>
      </c>
      <c r="Y1988" t="s">
        <v>7012</v>
      </c>
      <c r="Z1988">
        <v>19038</v>
      </c>
      <c r="AA1988" t="s">
        <v>11</v>
      </c>
      <c r="AC1988" t="s">
        <v>7019</v>
      </c>
      <c r="AD1988" t="s">
        <v>7020</v>
      </c>
      <c r="AE1988" s="1">
        <v>41845.968113425923</v>
      </c>
    </row>
    <row r="1989" spans="1:31" x14ac:dyDescent="0.15">
      <c r="A1989">
        <v>1988</v>
      </c>
      <c r="B1989">
        <v>175</v>
      </c>
      <c r="C1989">
        <v>4399</v>
      </c>
      <c r="D1989" t="s">
        <v>6994</v>
      </c>
      <c r="E1989" t="s">
        <v>6995</v>
      </c>
      <c r="F1989" t="s">
        <v>51</v>
      </c>
      <c r="G1989" t="s">
        <v>6996</v>
      </c>
      <c r="H1989" t="s">
        <v>6997</v>
      </c>
      <c r="I1989" t="s">
        <v>5</v>
      </c>
      <c r="K1989" t="s">
        <v>5</v>
      </c>
      <c r="N1989" t="s">
        <v>7</v>
      </c>
      <c r="O1989" t="s">
        <v>6999</v>
      </c>
      <c r="P1989" t="s">
        <v>7000</v>
      </c>
      <c r="Q1989">
        <v>9</v>
      </c>
      <c r="S1989">
        <v>-1</v>
      </c>
      <c r="T1989" t="s">
        <v>5</v>
      </c>
      <c r="U1989">
        <v>-1</v>
      </c>
      <c r="V1989">
        <v>-1</v>
      </c>
      <c r="W1989">
        <v>6.3387000000000002</v>
      </c>
      <c r="Y1989" t="s">
        <v>7003</v>
      </c>
      <c r="Z1989">
        <v>-1</v>
      </c>
      <c r="AA1989" t="s">
        <v>11</v>
      </c>
      <c r="AC1989" t="s">
        <v>7021</v>
      </c>
      <c r="AD1989" t="s">
        <v>7022</v>
      </c>
      <c r="AE1989" s="1">
        <v>41845.968171296299</v>
      </c>
    </row>
    <row r="1990" spans="1:31" x14ac:dyDescent="0.15">
      <c r="A1990">
        <v>1989</v>
      </c>
      <c r="B1990">
        <v>175</v>
      </c>
      <c r="C1990">
        <v>4399</v>
      </c>
      <c r="D1990" t="s">
        <v>6994</v>
      </c>
      <c r="E1990" t="s">
        <v>6995</v>
      </c>
      <c r="F1990" t="s">
        <v>53</v>
      </c>
      <c r="I1990" t="s">
        <v>5</v>
      </c>
      <c r="K1990" t="s">
        <v>5</v>
      </c>
      <c r="N1990" t="s">
        <v>7</v>
      </c>
      <c r="Q1990">
        <v>0</v>
      </c>
      <c r="S1990">
        <v>-1</v>
      </c>
      <c r="T1990" t="s">
        <v>5</v>
      </c>
      <c r="U1990">
        <v>-1</v>
      </c>
      <c r="V1990">
        <v>-1</v>
      </c>
      <c r="W1990">
        <v>6.3387000000000002</v>
      </c>
      <c r="Z1990">
        <v>-1</v>
      </c>
      <c r="AA1990" t="s">
        <v>11</v>
      </c>
      <c r="AC1990" t="s">
        <v>38</v>
      </c>
      <c r="AD1990" t="s">
        <v>52</v>
      </c>
      <c r="AE1990" s="1">
        <v>41845.968194444446</v>
      </c>
    </row>
    <row r="1991" spans="1:31" x14ac:dyDescent="0.15">
      <c r="A1991">
        <v>1990</v>
      </c>
      <c r="B1991">
        <v>175</v>
      </c>
      <c r="C1991">
        <v>4399</v>
      </c>
      <c r="D1991" t="s">
        <v>6994</v>
      </c>
      <c r="E1991" t="s">
        <v>6995</v>
      </c>
      <c r="F1991" t="s">
        <v>54</v>
      </c>
      <c r="I1991" t="s">
        <v>5</v>
      </c>
      <c r="K1991" t="s">
        <v>5</v>
      </c>
      <c r="N1991" t="s">
        <v>7</v>
      </c>
      <c r="Q1991">
        <v>0</v>
      </c>
      <c r="S1991">
        <v>-1</v>
      </c>
      <c r="T1991" t="s">
        <v>5</v>
      </c>
      <c r="U1991">
        <v>-1</v>
      </c>
      <c r="V1991">
        <v>-1</v>
      </c>
      <c r="W1991">
        <v>6.3387000000000002</v>
      </c>
      <c r="Z1991">
        <v>-1</v>
      </c>
      <c r="AA1991" t="s">
        <v>11</v>
      </c>
      <c r="AC1991" t="s">
        <v>38</v>
      </c>
      <c r="AD1991" t="s">
        <v>52</v>
      </c>
      <c r="AE1991" s="1">
        <v>41845.968206018515</v>
      </c>
    </row>
    <row r="1992" spans="1:31" x14ac:dyDescent="0.15">
      <c r="A1992">
        <v>1991</v>
      </c>
      <c r="B1992">
        <v>175</v>
      </c>
      <c r="C1992">
        <v>3720</v>
      </c>
      <c r="D1992" t="s">
        <v>7023</v>
      </c>
      <c r="E1992" t="s">
        <v>7024</v>
      </c>
      <c r="F1992" t="s">
        <v>2</v>
      </c>
      <c r="G1992" t="s">
        <v>7025</v>
      </c>
      <c r="H1992" t="s">
        <v>7026</v>
      </c>
      <c r="I1992" t="s">
        <v>5</v>
      </c>
      <c r="K1992" t="s">
        <v>6</v>
      </c>
      <c r="L1992" t="s">
        <v>7027</v>
      </c>
      <c r="N1992" t="s">
        <v>7</v>
      </c>
      <c r="O1992" t="s">
        <v>7028</v>
      </c>
      <c r="P1992" t="s">
        <v>7029</v>
      </c>
      <c r="Q1992">
        <v>59</v>
      </c>
      <c r="R1992" t="s">
        <v>7030</v>
      </c>
      <c r="S1992">
        <v>70</v>
      </c>
      <c r="T1992" t="s">
        <v>7031</v>
      </c>
      <c r="U1992">
        <v>-1</v>
      </c>
      <c r="V1992">
        <v>-1</v>
      </c>
      <c r="W1992">
        <v>6.3387000000000002</v>
      </c>
      <c r="X1992" t="s">
        <v>7032</v>
      </c>
      <c r="Y1992" t="s">
        <v>7033</v>
      </c>
      <c r="Z1992">
        <v>28274</v>
      </c>
      <c r="AA1992" t="s">
        <v>11</v>
      </c>
      <c r="AC1992" t="s">
        <v>7034</v>
      </c>
      <c r="AD1992" t="s">
        <v>7035</v>
      </c>
      <c r="AE1992" s="1">
        <v>41845.968321759261</v>
      </c>
    </row>
    <row r="1993" spans="1:31" x14ac:dyDescent="0.15">
      <c r="A1993">
        <v>1992</v>
      </c>
      <c r="B1993">
        <v>175</v>
      </c>
      <c r="C1993">
        <v>3720</v>
      </c>
      <c r="D1993" t="s">
        <v>7023</v>
      </c>
      <c r="E1993" t="s">
        <v>7024</v>
      </c>
      <c r="F1993" t="s">
        <v>14</v>
      </c>
      <c r="G1993" t="s">
        <v>7025</v>
      </c>
      <c r="H1993" t="s">
        <v>7026</v>
      </c>
      <c r="I1993" t="s">
        <v>5</v>
      </c>
      <c r="J1993" t="s">
        <v>3240</v>
      </c>
      <c r="K1993" t="s">
        <v>17</v>
      </c>
      <c r="L1993" t="s">
        <v>7036</v>
      </c>
      <c r="N1993" t="s">
        <v>7</v>
      </c>
      <c r="O1993" t="s">
        <v>7028</v>
      </c>
      <c r="P1993" t="s">
        <v>7029</v>
      </c>
      <c r="Q1993">
        <v>55</v>
      </c>
      <c r="R1993" t="s">
        <v>7037</v>
      </c>
      <c r="S1993">
        <v>65</v>
      </c>
      <c r="T1993" t="s">
        <v>7038</v>
      </c>
      <c r="U1993">
        <v>-1</v>
      </c>
      <c r="V1993">
        <v>-1</v>
      </c>
      <c r="W1993">
        <v>6.3387000000000002</v>
      </c>
      <c r="X1993" t="s">
        <v>7032</v>
      </c>
      <c r="Y1993" t="s">
        <v>7033</v>
      </c>
      <c r="Z1993">
        <v>27800</v>
      </c>
      <c r="AA1993" t="s">
        <v>11</v>
      </c>
      <c r="AC1993" t="s">
        <v>7039</v>
      </c>
      <c r="AD1993" t="s">
        <v>7040</v>
      </c>
      <c r="AE1993" s="1">
        <v>41845.968368055554</v>
      </c>
    </row>
    <row r="1994" spans="1:31" x14ac:dyDescent="0.15">
      <c r="A1994">
        <v>1993</v>
      </c>
      <c r="B1994">
        <v>175</v>
      </c>
      <c r="C1994">
        <v>3720</v>
      </c>
      <c r="D1994" t="s">
        <v>7023</v>
      </c>
      <c r="E1994" t="s">
        <v>7024</v>
      </c>
      <c r="F1994" t="s">
        <v>24</v>
      </c>
      <c r="G1994" t="s">
        <v>7025</v>
      </c>
      <c r="H1994" t="s">
        <v>7026</v>
      </c>
      <c r="I1994" t="s">
        <v>5</v>
      </c>
      <c r="J1994" t="s">
        <v>5171</v>
      </c>
      <c r="K1994" t="s">
        <v>17</v>
      </c>
      <c r="L1994" t="s">
        <v>7036</v>
      </c>
      <c r="N1994" t="s">
        <v>7</v>
      </c>
      <c r="O1994" t="s">
        <v>7028</v>
      </c>
      <c r="P1994" t="s">
        <v>7029</v>
      </c>
      <c r="Q1994">
        <v>20</v>
      </c>
      <c r="R1994" t="s">
        <v>7037</v>
      </c>
      <c r="S1994">
        <v>65</v>
      </c>
      <c r="T1994" t="s">
        <v>7041</v>
      </c>
      <c r="U1994">
        <v>-1</v>
      </c>
      <c r="V1994">
        <v>-1</v>
      </c>
      <c r="W1994">
        <v>6.3387000000000002</v>
      </c>
      <c r="X1994" t="s">
        <v>7032</v>
      </c>
      <c r="Y1994" t="s">
        <v>7033</v>
      </c>
      <c r="Z1994">
        <v>27800</v>
      </c>
      <c r="AA1994" t="s">
        <v>11</v>
      </c>
      <c r="AC1994" t="s">
        <v>7042</v>
      </c>
      <c r="AD1994" t="s">
        <v>7043</v>
      </c>
      <c r="AE1994" s="1">
        <v>41845.968391203707</v>
      </c>
    </row>
    <row r="1995" spans="1:31" x14ac:dyDescent="0.15">
      <c r="A1995">
        <v>1994</v>
      </c>
      <c r="B1995">
        <v>175</v>
      </c>
      <c r="C1995">
        <v>3720</v>
      </c>
      <c r="D1995" t="s">
        <v>7023</v>
      </c>
      <c r="E1995" t="s">
        <v>7024</v>
      </c>
      <c r="F1995" t="s">
        <v>27</v>
      </c>
      <c r="G1995" t="s">
        <v>7044</v>
      </c>
      <c r="I1995" t="s">
        <v>5</v>
      </c>
      <c r="K1995" t="s">
        <v>17</v>
      </c>
      <c r="L1995" t="s">
        <v>7036</v>
      </c>
      <c r="M1995" t="s">
        <v>5</v>
      </c>
      <c r="N1995" t="s">
        <v>7</v>
      </c>
      <c r="O1995" t="s">
        <v>7045</v>
      </c>
      <c r="P1995" t="s">
        <v>7029</v>
      </c>
      <c r="Q1995">
        <v>3</v>
      </c>
      <c r="R1995" t="s">
        <v>7046</v>
      </c>
      <c r="S1995">
        <v>65</v>
      </c>
      <c r="T1995" t="s">
        <v>7047</v>
      </c>
      <c r="U1995">
        <v>-1</v>
      </c>
      <c r="V1995">
        <v>-1</v>
      </c>
      <c r="W1995">
        <v>6.3387000000000002</v>
      </c>
      <c r="Y1995" t="s">
        <v>7048</v>
      </c>
      <c r="Z1995">
        <v>54144</v>
      </c>
      <c r="AA1995" t="s">
        <v>11</v>
      </c>
      <c r="AC1995" t="s">
        <v>7049</v>
      </c>
      <c r="AD1995" t="s">
        <v>7050</v>
      </c>
      <c r="AE1995" s="1">
        <v>41845.968402777777</v>
      </c>
    </row>
    <row r="1996" spans="1:31" x14ac:dyDescent="0.15">
      <c r="A1996">
        <v>1995</v>
      </c>
      <c r="B1996">
        <v>175</v>
      </c>
      <c r="C1996">
        <v>3720</v>
      </c>
      <c r="D1996" t="s">
        <v>7023</v>
      </c>
      <c r="E1996" t="s">
        <v>7024</v>
      </c>
      <c r="F1996" t="s">
        <v>36</v>
      </c>
      <c r="I1996" t="s">
        <v>5</v>
      </c>
      <c r="K1996" t="s">
        <v>5</v>
      </c>
      <c r="N1996" t="s">
        <v>7</v>
      </c>
      <c r="Q1996">
        <v>0</v>
      </c>
      <c r="S1996">
        <v>-1</v>
      </c>
      <c r="T1996" t="s">
        <v>5</v>
      </c>
      <c r="U1996">
        <v>-1</v>
      </c>
      <c r="V1996">
        <v>-1</v>
      </c>
      <c r="W1996">
        <v>6.3387000000000002</v>
      </c>
      <c r="Z1996">
        <v>-1</v>
      </c>
      <c r="AA1996" t="s">
        <v>11</v>
      </c>
      <c r="AC1996" t="s">
        <v>38</v>
      </c>
      <c r="AD1996" t="s">
        <v>52</v>
      </c>
      <c r="AE1996" s="1">
        <v>41845.968425925923</v>
      </c>
    </row>
    <row r="1997" spans="1:31" x14ac:dyDescent="0.15">
      <c r="A1997">
        <v>1996</v>
      </c>
      <c r="B1997">
        <v>175</v>
      </c>
      <c r="C1997">
        <v>3720</v>
      </c>
      <c r="D1997" t="s">
        <v>7023</v>
      </c>
      <c r="E1997" t="s">
        <v>7024</v>
      </c>
      <c r="F1997" t="s">
        <v>40</v>
      </c>
      <c r="G1997" t="s">
        <v>7051</v>
      </c>
      <c r="H1997" t="s">
        <v>7026</v>
      </c>
      <c r="I1997" t="s">
        <v>5</v>
      </c>
      <c r="K1997" t="s">
        <v>5</v>
      </c>
      <c r="N1997" t="s">
        <v>7</v>
      </c>
      <c r="P1997" t="s">
        <v>7052</v>
      </c>
      <c r="Q1997">
        <v>1</v>
      </c>
      <c r="S1997">
        <v>-1</v>
      </c>
      <c r="T1997" t="s">
        <v>5</v>
      </c>
      <c r="U1997">
        <v>-1</v>
      </c>
      <c r="V1997">
        <v>-1</v>
      </c>
      <c r="W1997">
        <v>6.3387000000000002</v>
      </c>
      <c r="Y1997" t="s">
        <v>7053</v>
      </c>
      <c r="Z1997">
        <v>-1</v>
      </c>
      <c r="AA1997" t="s">
        <v>11</v>
      </c>
      <c r="AC1997" t="s">
        <v>7054</v>
      </c>
      <c r="AD1997" t="s">
        <v>7055</v>
      </c>
      <c r="AE1997" s="1">
        <v>41845.9684375</v>
      </c>
    </row>
    <row r="1998" spans="1:31" x14ac:dyDescent="0.15">
      <c r="A1998">
        <v>1997</v>
      </c>
      <c r="B1998">
        <v>175</v>
      </c>
      <c r="C1998">
        <v>3720</v>
      </c>
      <c r="D1998" t="s">
        <v>7023</v>
      </c>
      <c r="E1998" t="s">
        <v>7024</v>
      </c>
      <c r="F1998" t="s">
        <v>49</v>
      </c>
      <c r="I1998" t="s">
        <v>5</v>
      </c>
      <c r="K1998" t="s">
        <v>5</v>
      </c>
      <c r="N1998" t="s">
        <v>7</v>
      </c>
      <c r="Q1998">
        <v>0</v>
      </c>
      <c r="T1998" t="s">
        <v>5</v>
      </c>
      <c r="U1998">
        <v>-1</v>
      </c>
      <c r="V1998">
        <v>-1</v>
      </c>
      <c r="W1998">
        <v>6.3387000000000002</v>
      </c>
      <c r="Z1998">
        <v>-1</v>
      </c>
      <c r="AA1998" t="s">
        <v>11</v>
      </c>
      <c r="AC1998" t="s">
        <v>38</v>
      </c>
      <c r="AD1998" t="s">
        <v>50</v>
      </c>
      <c r="AE1998" s="1">
        <v>41845.968449074076</v>
      </c>
    </row>
    <row r="1999" spans="1:31" x14ac:dyDescent="0.15">
      <c r="A1999">
        <v>1998</v>
      </c>
      <c r="B1999">
        <v>175</v>
      </c>
      <c r="C1999">
        <v>3720</v>
      </c>
      <c r="D1999" t="s">
        <v>7023</v>
      </c>
      <c r="E1999" t="s">
        <v>7024</v>
      </c>
      <c r="F1999" t="s">
        <v>51</v>
      </c>
      <c r="I1999" t="s">
        <v>5</v>
      </c>
      <c r="K1999" t="s">
        <v>5</v>
      </c>
      <c r="N1999" t="s">
        <v>7</v>
      </c>
      <c r="Q1999">
        <v>0</v>
      </c>
      <c r="S1999">
        <v>-1</v>
      </c>
      <c r="T1999" t="s">
        <v>5</v>
      </c>
      <c r="U1999">
        <v>-1</v>
      </c>
      <c r="V1999">
        <v>-1</v>
      </c>
      <c r="W1999">
        <v>6.3387000000000002</v>
      </c>
      <c r="Z1999">
        <v>-1</v>
      </c>
      <c r="AA1999" t="s">
        <v>11</v>
      </c>
      <c r="AC1999" t="s">
        <v>38</v>
      </c>
      <c r="AD1999" t="s">
        <v>52</v>
      </c>
      <c r="AE1999" s="1">
        <v>41845.968472222223</v>
      </c>
    </row>
    <row r="2000" spans="1:31" x14ac:dyDescent="0.15">
      <c r="A2000">
        <v>1999</v>
      </c>
      <c r="B2000">
        <v>175</v>
      </c>
      <c r="C2000">
        <v>3720</v>
      </c>
      <c r="D2000" t="s">
        <v>7023</v>
      </c>
      <c r="E2000" t="s">
        <v>7024</v>
      </c>
      <c r="F2000" t="s">
        <v>53</v>
      </c>
      <c r="I2000" t="s">
        <v>5</v>
      </c>
      <c r="K2000" t="s">
        <v>5</v>
      </c>
      <c r="N2000" t="s">
        <v>7</v>
      </c>
      <c r="Q2000">
        <v>0</v>
      </c>
      <c r="S2000">
        <v>-1</v>
      </c>
      <c r="T2000" t="s">
        <v>5</v>
      </c>
      <c r="U2000">
        <v>-1</v>
      </c>
      <c r="V2000">
        <v>-1</v>
      </c>
      <c r="W2000">
        <v>6.3387000000000002</v>
      </c>
      <c r="Z2000">
        <v>-1</v>
      </c>
      <c r="AA2000" t="s">
        <v>11</v>
      </c>
      <c r="AC2000" t="s">
        <v>38</v>
      </c>
      <c r="AD2000" t="s">
        <v>52</v>
      </c>
      <c r="AE2000" s="1">
        <v>41845.9684837963</v>
      </c>
    </row>
    <row r="2001" spans="1:31" x14ac:dyDescent="0.15">
      <c r="A2001">
        <v>2000</v>
      </c>
      <c r="B2001">
        <v>175</v>
      </c>
      <c r="C2001">
        <v>3720</v>
      </c>
      <c r="D2001" t="s">
        <v>7023</v>
      </c>
      <c r="E2001" t="s">
        <v>7024</v>
      </c>
      <c r="F2001" t="s">
        <v>54</v>
      </c>
      <c r="I2001" t="s">
        <v>5</v>
      </c>
      <c r="K2001" t="s">
        <v>5</v>
      </c>
      <c r="N2001" t="s">
        <v>7</v>
      </c>
      <c r="Q2001">
        <v>0</v>
      </c>
      <c r="S2001">
        <v>-1</v>
      </c>
      <c r="T2001" t="s">
        <v>5</v>
      </c>
      <c r="U2001">
        <v>-1</v>
      </c>
      <c r="V2001">
        <v>-1</v>
      </c>
      <c r="W2001">
        <v>6.3387000000000002</v>
      </c>
      <c r="Z2001">
        <v>-1</v>
      </c>
      <c r="AA2001" t="s">
        <v>11</v>
      </c>
      <c r="AC2001" t="s">
        <v>38</v>
      </c>
      <c r="AD2001" t="s">
        <v>52</v>
      </c>
      <c r="AE2001" s="1">
        <v>41845.968495370369</v>
      </c>
    </row>
    <row r="2002" spans="1:31" x14ac:dyDescent="0.15">
      <c r="A2002">
        <v>2001</v>
      </c>
      <c r="B2002">
        <v>175</v>
      </c>
      <c r="C2002">
        <v>4208</v>
      </c>
      <c r="D2002" t="s">
        <v>7056</v>
      </c>
      <c r="E2002" t="s">
        <v>7057</v>
      </c>
      <c r="F2002" t="s">
        <v>2</v>
      </c>
      <c r="G2002" t="s">
        <v>7058</v>
      </c>
      <c r="H2002" t="s">
        <v>7059</v>
      </c>
      <c r="I2002" t="s">
        <v>5</v>
      </c>
      <c r="K2002" t="s">
        <v>6</v>
      </c>
      <c r="L2002" t="s">
        <v>7060</v>
      </c>
      <c r="N2002" t="s">
        <v>7</v>
      </c>
      <c r="O2002" t="s">
        <v>7061</v>
      </c>
      <c r="P2002" t="s">
        <v>7062</v>
      </c>
      <c r="Q2002">
        <v>177</v>
      </c>
      <c r="R2002" t="s">
        <v>7063</v>
      </c>
      <c r="S2002">
        <v>55</v>
      </c>
      <c r="T2002" t="s">
        <v>5</v>
      </c>
      <c r="U2002">
        <v>-1</v>
      </c>
      <c r="V2002">
        <v>-1</v>
      </c>
      <c r="W2002">
        <v>6.3387000000000002</v>
      </c>
      <c r="X2002" t="s">
        <v>7064</v>
      </c>
      <c r="Y2002" t="s">
        <v>7065</v>
      </c>
      <c r="Z2002">
        <v>15980</v>
      </c>
      <c r="AA2002" t="s">
        <v>11</v>
      </c>
      <c r="AC2002" t="s">
        <v>7066</v>
      </c>
      <c r="AD2002" t="s">
        <v>7067</v>
      </c>
      <c r="AE2002" s="1">
        <v>41845.968611111108</v>
      </c>
    </row>
    <row r="2003" spans="1:31" x14ac:dyDescent="0.15">
      <c r="A2003">
        <v>2002</v>
      </c>
      <c r="B2003">
        <v>175</v>
      </c>
      <c r="C2003">
        <v>4208</v>
      </c>
      <c r="D2003" t="s">
        <v>7056</v>
      </c>
      <c r="E2003" t="s">
        <v>7057</v>
      </c>
      <c r="F2003" t="s">
        <v>14</v>
      </c>
      <c r="G2003" t="s">
        <v>7058</v>
      </c>
      <c r="H2003" t="s">
        <v>7068</v>
      </c>
      <c r="I2003" t="s">
        <v>5</v>
      </c>
      <c r="K2003" t="s">
        <v>17</v>
      </c>
      <c r="L2003" t="s">
        <v>7069</v>
      </c>
      <c r="N2003" t="s">
        <v>7</v>
      </c>
      <c r="O2003" t="s">
        <v>7061</v>
      </c>
      <c r="P2003" t="s">
        <v>7070</v>
      </c>
      <c r="Q2003">
        <v>35</v>
      </c>
      <c r="R2003" t="s">
        <v>7071</v>
      </c>
      <c r="S2003">
        <v>-1</v>
      </c>
      <c r="T2003" t="s">
        <v>3492</v>
      </c>
      <c r="U2003">
        <v>-1</v>
      </c>
      <c r="V2003">
        <v>-1</v>
      </c>
      <c r="W2003">
        <v>6.3387000000000002</v>
      </c>
      <c r="X2003" t="s">
        <v>7064</v>
      </c>
      <c r="Y2003" t="s">
        <v>7065</v>
      </c>
      <c r="Z2003">
        <v>16248</v>
      </c>
      <c r="AA2003" t="s">
        <v>11</v>
      </c>
      <c r="AC2003" t="s">
        <v>7072</v>
      </c>
      <c r="AD2003" t="s">
        <v>7073</v>
      </c>
      <c r="AE2003" s="1">
        <v>41845.968657407408</v>
      </c>
    </row>
    <row r="2004" spans="1:31" x14ac:dyDescent="0.15">
      <c r="A2004">
        <v>2003</v>
      </c>
      <c r="B2004">
        <v>175</v>
      </c>
      <c r="C2004">
        <v>4208</v>
      </c>
      <c r="D2004" t="s">
        <v>7056</v>
      </c>
      <c r="E2004" t="s">
        <v>7057</v>
      </c>
      <c r="F2004" t="s">
        <v>24</v>
      </c>
      <c r="G2004" t="s">
        <v>7058</v>
      </c>
      <c r="H2004" t="s">
        <v>7068</v>
      </c>
      <c r="I2004" t="s">
        <v>5</v>
      </c>
      <c r="K2004" t="s">
        <v>17</v>
      </c>
      <c r="L2004" t="s">
        <v>7069</v>
      </c>
      <c r="N2004" t="s">
        <v>7</v>
      </c>
      <c r="O2004" t="s">
        <v>7061</v>
      </c>
      <c r="P2004" t="s">
        <v>7070</v>
      </c>
      <c r="Q2004">
        <v>1</v>
      </c>
      <c r="R2004" t="s">
        <v>7071</v>
      </c>
      <c r="S2004">
        <v>-1</v>
      </c>
      <c r="T2004" t="s">
        <v>3492</v>
      </c>
      <c r="U2004">
        <v>-1</v>
      </c>
      <c r="V2004">
        <v>-1</v>
      </c>
      <c r="W2004">
        <v>6.3387000000000002</v>
      </c>
      <c r="X2004" t="s">
        <v>7064</v>
      </c>
      <c r="Y2004" t="s">
        <v>7065</v>
      </c>
      <c r="Z2004">
        <v>16248</v>
      </c>
      <c r="AA2004" t="s">
        <v>11</v>
      </c>
      <c r="AC2004" t="s">
        <v>7074</v>
      </c>
      <c r="AD2004" t="s">
        <v>7075</v>
      </c>
      <c r="AE2004" s="1">
        <v>41845.968680555554</v>
      </c>
    </row>
    <row r="2005" spans="1:31" x14ac:dyDescent="0.15">
      <c r="A2005">
        <v>2004</v>
      </c>
      <c r="B2005">
        <v>175</v>
      </c>
      <c r="C2005">
        <v>4208</v>
      </c>
      <c r="D2005" t="s">
        <v>7056</v>
      </c>
      <c r="E2005" t="s">
        <v>7057</v>
      </c>
      <c r="F2005" t="s">
        <v>27</v>
      </c>
      <c r="G2005" t="s">
        <v>7058</v>
      </c>
      <c r="I2005" t="s">
        <v>5</v>
      </c>
      <c r="K2005" t="s">
        <v>17</v>
      </c>
      <c r="M2005" t="s">
        <v>5</v>
      </c>
      <c r="N2005" t="s">
        <v>7</v>
      </c>
      <c r="P2005" t="s">
        <v>7076</v>
      </c>
      <c r="Q2005">
        <v>4</v>
      </c>
      <c r="R2005" t="s">
        <v>97</v>
      </c>
      <c r="S2005">
        <v>-1</v>
      </c>
      <c r="T2005" t="s">
        <v>7077</v>
      </c>
      <c r="U2005">
        <v>-1</v>
      </c>
      <c r="V2005">
        <v>-1</v>
      </c>
      <c r="W2005">
        <v>6.3387000000000002</v>
      </c>
      <c r="Y2005" t="s">
        <v>7078</v>
      </c>
      <c r="Z2005">
        <v>19848</v>
      </c>
      <c r="AA2005" t="s">
        <v>11</v>
      </c>
      <c r="AB2005" t="s">
        <v>2403</v>
      </c>
      <c r="AC2005" t="s">
        <v>7079</v>
      </c>
      <c r="AD2005" t="s">
        <v>7080</v>
      </c>
      <c r="AE2005" s="1">
        <v>41845.9687037037</v>
      </c>
    </row>
    <row r="2006" spans="1:31" x14ac:dyDescent="0.15">
      <c r="A2006">
        <v>2005</v>
      </c>
      <c r="B2006">
        <v>175</v>
      </c>
      <c r="C2006">
        <v>4208</v>
      </c>
      <c r="D2006" t="s">
        <v>7056</v>
      </c>
      <c r="E2006" t="s">
        <v>7057</v>
      </c>
      <c r="F2006" t="s">
        <v>36</v>
      </c>
      <c r="I2006" t="s">
        <v>5</v>
      </c>
      <c r="K2006" t="s">
        <v>5</v>
      </c>
      <c r="N2006" t="s">
        <v>7</v>
      </c>
      <c r="Q2006">
        <v>0</v>
      </c>
      <c r="S2006">
        <v>-1</v>
      </c>
      <c r="T2006" t="s">
        <v>5</v>
      </c>
      <c r="U2006">
        <v>-1</v>
      </c>
      <c r="V2006">
        <v>-1</v>
      </c>
      <c r="W2006">
        <v>6.3387000000000002</v>
      </c>
      <c r="Z2006">
        <v>-1</v>
      </c>
      <c r="AA2006" t="s">
        <v>11</v>
      </c>
      <c r="AC2006" t="s">
        <v>38</v>
      </c>
      <c r="AD2006" t="s">
        <v>52</v>
      </c>
      <c r="AE2006" s="1">
        <v>41845.968715277777</v>
      </c>
    </row>
    <row r="2007" spans="1:31" x14ac:dyDescent="0.15">
      <c r="A2007">
        <v>2006</v>
      </c>
      <c r="B2007">
        <v>175</v>
      </c>
      <c r="C2007">
        <v>4208</v>
      </c>
      <c r="D2007" t="s">
        <v>7056</v>
      </c>
      <c r="E2007" t="s">
        <v>7057</v>
      </c>
      <c r="F2007" t="s">
        <v>40</v>
      </c>
      <c r="I2007" t="s">
        <v>5</v>
      </c>
      <c r="K2007" t="s">
        <v>5</v>
      </c>
      <c r="N2007" t="s">
        <v>7</v>
      </c>
      <c r="Q2007">
        <v>0</v>
      </c>
      <c r="S2007">
        <v>-1</v>
      </c>
      <c r="T2007" t="s">
        <v>5</v>
      </c>
      <c r="U2007">
        <v>-1</v>
      </c>
      <c r="V2007">
        <v>-1</v>
      </c>
      <c r="W2007">
        <v>6.3387000000000002</v>
      </c>
      <c r="Z2007">
        <v>-1</v>
      </c>
      <c r="AA2007" t="s">
        <v>11</v>
      </c>
      <c r="AC2007" t="s">
        <v>38</v>
      </c>
      <c r="AD2007" t="s">
        <v>52</v>
      </c>
      <c r="AE2007" s="1">
        <v>41845.968726851854</v>
      </c>
    </row>
    <row r="2008" spans="1:31" x14ac:dyDescent="0.15">
      <c r="A2008">
        <v>2007</v>
      </c>
      <c r="B2008">
        <v>175</v>
      </c>
      <c r="C2008">
        <v>4208</v>
      </c>
      <c r="D2008" t="s">
        <v>7056</v>
      </c>
      <c r="E2008" t="s">
        <v>7057</v>
      </c>
      <c r="F2008" t="s">
        <v>49</v>
      </c>
      <c r="G2008" t="s">
        <v>7058</v>
      </c>
      <c r="H2008" t="s">
        <v>7068</v>
      </c>
      <c r="I2008" t="s">
        <v>5</v>
      </c>
      <c r="K2008" t="s">
        <v>5</v>
      </c>
      <c r="N2008" t="s">
        <v>7</v>
      </c>
      <c r="O2008" t="s">
        <v>7061</v>
      </c>
      <c r="P2008" t="s">
        <v>7070</v>
      </c>
      <c r="Q2008">
        <v>11</v>
      </c>
      <c r="T2008" t="s">
        <v>5</v>
      </c>
      <c r="U2008">
        <v>-1</v>
      </c>
      <c r="V2008">
        <v>-1</v>
      </c>
      <c r="W2008">
        <v>6.3387000000000002</v>
      </c>
      <c r="X2008" t="s">
        <v>7064</v>
      </c>
      <c r="Y2008" t="s">
        <v>7065</v>
      </c>
      <c r="Z2008">
        <v>16248</v>
      </c>
      <c r="AA2008" t="s">
        <v>11</v>
      </c>
      <c r="AC2008" t="s">
        <v>7081</v>
      </c>
      <c r="AD2008" t="s">
        <v>7082</v>
      </c>
      <c r="AE2008" s="1">
        <v>41845.968761574077</v>
      </c>
    </row>
    <row r="2009" spans="1:31" x14ac:dyDescent="0.15">
      <c r="A2009">
        <v>2008</v>
      </c>
      <c r="B2009">
        <v>175</v>
      </c>
      <c r="C2009">
        <v>4208</v>
      </c>
      <c r="D2009" t="s">
        <v>7056</v>
      </c>
      <c r="E2009" t="s">
        <v>7057</v>
      </c>
      <c r="F2009" t="s">
        <v>51</v>
      </c>
      <c r="I2009" t="s">
        <v>5</v>
      </c>
      <c r="K2009" t="s">
        <v>5</v>
      </c>
      <c r="N2009" t="s">
        <v>7</v>
      </c>
      <c r="Q2009">
        <v>0</v>
      </c>
      <c r="S2009">
        <v>-1</v>
      </c>
      <c r="T2009" t="s">
        <v>5</v>
      </c>
      <c r="U2009">
        <v>-1</v>
      </c>
      <c r="V2009">
        <v>-1</v>
      </c>
      <c r="W2009">
        <v>6.3387000000000002</v>
      </c>
      <c r="Z2009">
        <v>-1</v>
      </c>
      <c r="AA2009" t="s">
        <v>11</v>
      </c>
      <c r="AC2009" t="s">
        <v>38</v>
      </c>
      <c r="AD2009" t="s">
        <v>52</v>
      </c>
      <c r="AE2009" s="1">
        <v>41845.968773148146</v>
      </c>
    </row>
    <row r="2010" spans="1:31" x14ac:dyDescent="0.15">
      <c r="A2010">
        <v>2009</v>
      </c>
      <c r="B2010">
        <v>175</v>
      </c>
      <c r="C2010">
        <v>4208</v>
      </c>
      <c r="D2010" t="s">
        <v>7056</v>
      </c>
      <c r="E2010" t="s">
        <v>7057</v>
      </c>
      <c r="F2010" t="s">
        <v>53</v>
      </c>
      <c r="I2010" t="s">
        <v>5</v>
      </c>
      <c r="K2010" t="s">
        <v>5</v>
      </c>
      <c r="N2010" t="s">
        <v>7</v>
      </c>
      <c r="Q2010">
        <v>0</v>
      </c>
      <c r="S2010">
        <v>-1</v>
      </c>
      <c r="T2010" t="s">
        <v>5</v>
      </c>
      <c r="U2010">
        <v>-1</v>
      </c>
      <c r="V2010">
        <v>-1</v>
      </c>
      <c r="W2010">
        <v>6.3387000000000002</v>
      </c>
      <c r="Z2010">
        <v>-1</v>
      </c>
      <c r="AA2010" t="s">
        <v>11</v>
      </c>
      <c r="AC2010" t="s">
        <v>38</v>
      </c>
      <c r="AD2010" t="s">
        <v>52</v>
      </c>
      <c r="AE2010" s="1">
        <v>41845.968784722223</v>
      </c>
    </row>
    <row r="2011" spans="1:31" x14ac:dyDescent="0.15">
      <c r="A2011">
        <v>2010</v>
      </c>
      <c r="B2011">
        <v>175</v>
      </c>
      <c r="C2011">
        <v>4208</v>
      </c>
      <c r="D2011" t="s">
        <v>7056</v>
      </c>
      <c r="E2011" t="s">
        <v>7057</v>
      </c>
      <c r="F2011" t="s">
        <v>54</v>
      </c>
      <c r="I2011" t="s">
        <v>5</v>
      </c>
      <c r="K2011" t="s">
        <v>5</v>
      </c>
      <c r="N2011" t="s">
        <v>7</v>
      </c>
      <c r="Q2011">
        <v>0</v>
      </c>
      <c r="S2011">
        <v>-1</v>
      </c>
      <c r="T2011" t="s">
        <v>5</v>
      </c>
      <c r="U2011">
        <v>-1</v>
      </c>
      <c r="V2011">
        <v>-1</v>
      </c>
      <c r="W2011">
        <v>6.3387000000000002</v>
      </c>
      <c r="Z2011">
        <v>-1</v>
      </c>
      <c r="AA2011" t="s">
        <v>11</v>
      </c>
      <c r="AC2011" t="s">
        <v>38</v>
      </c>
      <c r="AD2011" t="s">
        <v>52</v>
      </c>
      <c r="AE2011" s="1">
        <v>41845.9687962963</v>
      </c>
    </row>
    <row r="2012" spans="1:31" x14ac:dyDescent="0.15">
      <c r="A2012">
        <v>2011</v>
      </c>
      <c r="B2012">
        <v>175</v>
      </c>
      <c r="C2012">
        <v>6340</v>
      </c>
      <c r="D2012" t="s">
        <v>7083</v>
      </c>
      <c r="E2012" t="s">
        <v>7084</v>
      </c>
      <c r="F2012" t="s">
        <v>2</v>
      </c>
      <c r="G2012" t="s">
        <v>7085</v>
      </c>
      <c r="H2012" t="s">
        <v>7086</v>
      </c>
      <c r="I2012" t="s">
        <v>5</v>
      </c>
      <c r="K2012" t="s">
        <v>6</v>
      </c>
      <c r="L2012" t="s">
        <v>7087</v>
      </c>
      <c r="N2012" t="s">
        <v>7</v>
      </c>
      <c r="O2012" t="s">
        <v>7088</v>
      </c>
      <c r="Q2012">
        <v>61</v>
      </c>
      <c r="R2012" t="s">
        <v>7089</v>
      </c>
      <c r="S2012">
        <v>40</v>
      </c>
      <c r="T2012" t="s">
        <v>5</v>
      </c>
      <c r="U2012">
        <v>-1</v>
      </c>
      <c r="V2012">
        <v>-1</v>
      </c>
      <c r="W2012">
        <v>6.3387000000000002</v>
      </c>
      <c r="X2012" t="s">
        <v>7090</v>
      </c>
      <c r="Y2012" t="s">
        <v>7091</v>
      </c>
      <c r="Z2012">
        <v>34200</v>
      </c>
      <c r="AA2012" t="s">
        <v>11</v>
      </c>
      <c r="AC2012" t="s">
        <v>7092</v>
      </c>
      <c r="AD2012" t="s">
        <v>7093</v>
      </c>
      <c r="AE2012" s="1">
        <v>41845.968912037039</v>
      </c>
    </row>
    <row r="2013" spans="1:31" x14ac:dyDescent="0.15">
      <c r="A2013">
        <v>2012</v>
      </c>
      <c r="B2013">
        <v>175</v>
      </c>
      <c r="C2013">
        <v>6340</v>
      </c>
      <c r="D2013" t="s">
        <v>7083</v>
      </c>
      <c r="E2013" t="s">
        <v>7084</v>
      </c>
      <c r="F2013" t="s">
        <v>14</v>
      </c>
      <c r="G2013" t="s">
        <v>7094</v>
      </c>
      <c r="H2013" t="s">
        <v>7095</v>
      </c>
      <c r="I2013" t="s">
        <v>5</v>
      </c>
      <c r="K2013" t="s">
        <v>17</v>
      </c>
      <c r="N2013" t="s">
        <v>7</v>
      </c>
      <c r="O2013" t="s">
        <v>7096</v>
      </c>
      <c r="P2013" t="s">
        <v>7097</v>
      </c>
      <c r="Q2013">
        <v>41</v>
      </c>
      <c r="R2013" t="s">
        <v>7098</v>
      </c>
      <c r="S2013">
        <v>-1</v>
      </c>
      <c r="T2013" t="s">
        <v>7099</v>
      </c>
      <c r="U2013">
        <v>-1</v>
      </c>
      <c r="V2013">
        <v>-1</v>
      </c>
      <c r="W2013">
        <v>6.3387000000000002</v>
      </c>
      <c r="X2013" t="s">
        <v>7100</v>
      </c>
      <c r="Y2013" t="s">
        <v>7101</v>
      </c>
      <c r="Z2013">
        <v>24600</v>
      </c>
      <c r="AA2013" t="s">
        <v>11</v>
      </c>
      <c r="AC2013" t="s">
        <v>7102</v>
      </c>
      <c r="AD2013" t="s">
        <v>7103</v>
      </c>
      <c r="AE2013" s="1">
        <v>41845.968958333331</v>
      </c>
    </row>
    <row r="2014" spans="1:31" x14ac:dyDescent="0.15">
      <c r="A2014">
        <v>2013</v>
      </c>
      <c r="B2014">
        <v>175</v>
      </c>
      <c r="C2014">
        <v>6340</v>
      </c>
      <c r="D2014" t="s">
        <v>7083</v>
      </c>
      <c r="E2014" t="s">
        <v>7084</v>
      </c>
      <c r="F2014" t="s">
        <v>24</v>
      </c>
      <c r="G2014" t="s">
        <v>7094</v>
      </c>
      <c r="H2014" t="s">
        <v>7095</v>
      </c>
      <c r="I2014" t="s">
        <v>5</v>
      </c>
      <c r="K2014" t="s">
        <v>17</v>
      </c>
      <c r="N2014" t="s">
        <v>7</v>
      </c>
      <c r="O2014" t="s">
        <v>7096</v>
      </c>
      <c r="P2014" t="s">
        <v>7097</v>
      </c>
      <c r="Q2014">
        <v>20</v>
      </c>
      <c r="S2014">
        <v>-1</v>
      </c>
      <c r="T2014" t="s">
        <v>7104</v>
      </c>
      <c r="U2014">
        <v>-1</v>
      </c>
      <c r="V2014">
        <v>-1</v>
      </c>
      <c r="W2014">
        <v>6.3387000000000002</v>
      </c>
      <c r="X2014" t="s">
        <v>7100</v>
      </c>
      <c r="Y2014" t="s">
        <v>7101</v>
      </c>
      <c r="Z2014">
        <v>24600</v>
      </c>
      <c r="AA2014" t="s">
        <v>11</v>
      </c>
      <c r="AC2014" t="s">
        <v>7105</v>
      </c>
      <c r="AD2014" t="s">
        <v>7106</v>
      </c>
      <c r="AE2014" s="1">
        <v>41845.968993055554</v>
      </c>
    </row>
    <row r="2015" spans="1:31" x14ac:dyDescent="0.15">
      <c r="A2015">
        <v>2014</v>
      </c>
      <c r="B2015">
        <v>175</v>
      </c>
      <c r="C2015">
        <v>6340</v>
      </c>
      <c r="D2015" t="s">
        <v>7083</v>
      </c>
      <c r="E2015" t="s">
        <v>7084</v>
      </c>
      <c r="F2015" t="s">
        <v>27</v>
      </c>
      <c r="I2015" t="s">
        <v>5</v>
      </c>
      <c r="K2015" t="s">
        <v>5</v>
      </c>
      <c r="M2015" t="s">
        <v>5</v>
      </c>
      <c r="N2015" t="s">
        <v>7</v>
      </c>
      <c r="Q2015">
        <v>0</v>
      </c>
      <c r="S2015">
        <v>-1</v>
      </c>
      <c r="T2015" t="s">
        <v>5</v>
      </c>
      <c r="U2015">
        <v>-1</v>
      </c>
      <c r="V2015">
        <v>-1</v>
      </c>
      <c r="W2015">
        <v>6.3387000000000002</v>
      </c>
      <c r="Z2015">
        <v>-1</v>
      </c>
      <c r="AA2015" t="s">
        <v>11</v>
      </c>
      <c r="AC2015" t="s">
        <v>38</v>
      </c>
      <c r="AD2015" t="s">
        <v>531</v>
      </c>
      <c r="AE2015" s="1">
        <v>41845.969004629631</v>
      </c>
    </row>
    <row r="2016" spans="1:31" x14ac:dyDescent="0.15">
      <c r="A2016">
        <v>2015</v>
      </c>
      <c r="B2016">
        <v>175</v>
      </c>
      <c r="C2016">
        <v>6340</v>
      </c>
      <c r="D2016" t="s">
        <v>7083</v>
      </c>
      <c r="E2016" t="s">
        <v>7084</v>
      </c>
      <c r="F2016" t="s">
        <v>36</v>
      </c>
      <c r="I2016" t="s">
        <v>5</v>
      </c>
      <c r="K2016" t="s">
        <v>5</v>
      </c>
      <c r="N2016" t="s">
        <v>7</v>
      </c>
      <c r="Q2016">
        <v>0</v>
      </c>
      <c r="S2016">
        <v>-1</v>
      </c>
      <c r="T2016" t="s">
        <v>5</v>
      </c>
      <c r="U2016">
        <v>-1</v>
      </c>
      <c r="V2016">
        <v>-1</v>
      </c>
      <c r="W2016">
        <v>6.3387000000000002</v>
      </c>
      <c r="Z2016">
        <v>-1</v>
      </c>
      <c r="AA2016" t="s">
        <v>11</v>
      </c>
      <c r="AC2016" t="s">
        <v>38</v>
      </c>
      <c r="AD2016" t="s">
        <v>52</v>
      </c>
      <c r="AE2016" s="1">
        <v>41845.9690162037</v>
      </c>
    </row>
    <row r="2017" spans="1:31" x14ac:dyDescent="0.15">
      <c r="A2017">
        <v>2016</v>
      </c>
      <c r="B2017">
        <v>175</v>
      </c>
      <c r="C2017">
        <v>6340</v>
      </c>
      <c r="D2017" t="s">
        <v>7083</v>
      </c>
      <c r="E2017" t="s">
        <v>7084</v>
      </c>
      <c r="F2017" t="s">
        <v>40</v>
      </c>
      <c r="G2017" t="s">
        <v>7085</v>
      </c>
      <c r="H2017" t="s">
        <v>7107</v>
      </c>
      <c r="I2017" t="s">
        <v>5</v>
      </c>
      <c r="K2017" t="s">
        <v>5</v>
      </c>
      <c r="N2017" t="s">
        <v>7</v>
      </c>
      <c r="O2017" t="s">
        <v>7088</v>
      </c>
      <c r="Q2017">
        <v>1</v>
      </c>
      <c r="S2017">
        <v>-1</v>
      </c>
      <c r="T2017" t="s">
        <v>5</v>
      </c>
      <c r="U2017">
        <v>-1</v>
      </c>
      <c r="V2017">
        <v>-1</v>
      </c>
      <c r="W2017">
        <v>6.3387000000000002</v>
      </c>
      <c r="Y2017" t="s">
        <v>7091</v>
      </c>
      <c r="Z2017">
        <v>-1</v>
      </c>
      <c r="AA2017" t="s">
        <v>11</v>
      </c>
      <c r="AC2017" t="s">
        <v>7108</v>
      </c>
      <c r="AD2017" t="s">
        <v>7109</v>
      </c>
      <c r="AE2017" s="1">
        <v>41845.969027777777</v>
      </c>
    </row>
    <row r="2018" spans="1:31" x14ac:dyDescent="0.15">
      <c r="A2018">
        <v>2017</v>
      </c>
      <c r="B2018">
        <v>175</v>
      </c>
      <c r="C2018">
        <v>6340</v>
      </c>
      <c r="D2018" t="s">
        <v>7083</v>
      </c>
      <c r="E2018" t="s">
        <v>7084</v>
      </c>
      <c r="F2018" t="s">
        <v>49</v>
      </c>
      <c r="G2018" t="s">
        <v>7094</v>
      </c>
      <c r="H2018" t="s">
        <v>7095</v>
      </c>
      <c r="I2018" t="s">
        <v>5</v>
      </c>
      <c r="K2018" t="s">
        <v>5</v>
      </c>
      <c r="N2018" t="s">
        <v>7</v>
      </c>
      <c r="O2018" t="s">
        <v>7096</v>
      </c>
      <c r="P2018" t="s">
        <v>7097</v>
      </c>
      <c r="Q2018">
        <v>17</v>
      </c>
      <c r="T2018" t="s">
        <v>5</v>
      </c>
      <c r="U2018">
        <v>-1</v>
      </c>
      <c r="V2018">
        <v>-1</v>
      </c>
      <c r="W2018">
        <v>6.3387000000000002</v>
      </c>
      <c r="X2018" t="s">
        <v>7100</v>
      </c>
      <c r="Y2018" t="s">
        <v>7101</v>
      </c>
      <c r="Z2018">
        <v>24600</v>
      </c>
      <c r="AA2018" t="s">
        <v>11</v>
      </c>
      <c r="AC2018" t="s">
        <v>7110</v>
      </c>
      <c r="AD2018" t="s">
        <v>7111</v>
      </c>
      <c r="AE2018" s="1">
        <v>41845.9690625</v>
      </c>
    </row>
    <row r="2019" spans="1:31" x14ac:dyDescent="0.15">
      <c r="A2019">
        <v>2018</v>
      </c>
      <c r="B2019">
        <v>175</v>
      </c>
      <c r="C2019">
        <v>6340</v>
      </c>
      <c r="D2019" t="s">
        <v>7083</v>
      </c>
      <c r="E2019" t="s">
        <v>7084</v>
      </c>
      <c r="F2019" t="s">
        <v>51</v>
      </c>
      <c r="G2019" t="s">
        <v>7085</v>
      </c>
      <c r="H2019" t="s">
        <v>7086</v>
      </c>
      <c r="I2019" t="s">
        <v>5</v>
      </c>
      <c r="K2019" t="s">
        <v>5</v>
      </c>
      <c r="N2019" t="s">
        <v>7</v>
      </c>
      <c r="O2019" t="s">
        <v>7088</v>
      </c>
      <c r="Q2019">
        <v>3</v>
      </c>
      <c r="S2019">
        <v>-1</v>
      </c>
      <c r="T2019" t="s">
        <v>5</v>
      </c>
      <c r="U2019">
        <v>-1</v>
      </c>
      <c r="V2019">
        <v>-1</v>
      </c>
      <c r="W2019">
        <v>6.3387000000000002</v>
      </c>
      <c r="X2019" t="s">
        <v>7090</v>
      </c>
      <c r="Y2019" t="s">
        <v>7091</v>
      </c>
      <c r="Z2019">
        <v>-1</v>
      </c>
      <c r="AA2019" t="s">
        <v>11</v>
      </c>
      <c r="AC2019" t="s">
        <v>7112</v>
      </c>
      <c r="AD2019" t="s">
        <v>7113</v>
      </c>
      <c r="AE2019" s="1">
        <v>41845.969085648147</v>
      </c>
    </row>
    <row r="2020" spans="1:31" x14ac:dyDescent="0.15">
      <c r="A2020">
        <v>2019</v>
      </c>
      <c r="B2020">
        <v>175</v>
      </c>
      <c r="C2020">
        <v>6340</v>
      </c>
      <c r="D2020" t="s">
        <v>7083</v>
      </c>
      <c r="E2020" t="s">
        <v>7084</v>
      </c>
      <c r="F2020" t="s">
        <v>53</v>
      </c>
      <c r="I2020" t="s">
        <v>5</v>
      </c>
      <c r="K2020" t="s">
        <v>5</v>
      </c>
      <c r="N2020" t="s">
        <v>7</v>
      </c>
      <c r="Q2020">
        <v>0</v>
      </c>
      <c r="S2020">
        <v>-1</v>
      </c>
      <c r="T2020" t="s">
        <v>5</v>
      </c>
      <c r="U2020">
        <v>-1</v>
      </c>
      <c r="V2020">
        <v>-1</v>
      </c>
      <c r="W2020">
        <v>6.3387000000000002</v>
      </c>
      <c r="Z2020">
        <v>-1</v>
      </c>
      <c r="AA2020" t="s">
        <v>11</v>
      </c>
      <c r="AC2020" t="s">
        <v>38</v>
      </c>
      <c r="AD2020" t="s">
        <v>52</v>
      </c>
      <c r="AE2020" s="1">
        <v>41845.969097222223</v>
      </c>
    </row>
    <row r="2021" spans="1:31" x14ac:dyDescent="0.15">
      <c r="A2021">
        <v>2020</v>
      </c>
      <c r="B2021">
        <v>175</v>
      </c>
      <c r="C2021">
        <v>6340</v>
      </c>
      <c r="D2021" t="s">
        <v>7083</v>
      </c>
      <c r="E2021" t="s">
        <v>7084</v>
      </c>
      <c r="F2021" t="s">
        <v>54</v>
      </c>
      <c r="I2021" t="s">
        <v>5</v>
      </c>
      <c r="K2021" t="s">
        <v>5</v>
      </c>
      <c r="N2021" t="s">
        <v>7</v>
      </c>
      <c r="Q2021">
        <v>0</v>
      </c>
      <c r="S2021">
        <v>-1</v>
      </c>
      <c r="T2021" t="s">
        <v>5</v>
      </c>
      <c r="U2021">
        <v>-1</v>
      </c>
      <c r="V2021">
        <v>-1</v>
      </c>
      <c r="W2021">
        <v>6.3387000000000002</v>
      </c>
      <c r="Z2021">
        <v>-1</v>
      </c>
      <c r="AA2021" t="s">
        <v>11</v>
      </c>
      <c r="AC2021" t="s">
        <v>38</v>
      </c>
      <c r="AD2021" t="s">
        <v>52</v>
      </c>
      <c r="AE2021" s="1">
        <v>41845.969108796293</v>
      </c>
    </row>
    <row r="2022" spans="1:31" x14ac:dyDescent="0.15">
      <c r="A2022">
        <v>2021</v>
      </c>
      <c r="B2022">
        <v>175</v>
      </c>
      <c r="C2022">
        <v>2939</v>
      </c>
      <c r="D2022" t="s">
        <v>7114</v>
      </c>
      <c r="E2022" t="s">
        <v>7115</v>
      </c>
      <c r="F2022" t="s">
        <v>2</v>
      </c>
      <c r="G2022" t="s">
        <v>7116</v>
      </c>
      <c r="H2022" t="s">
        <v>7117</v>
      </c>
      <c r="I2022" t="s">
        <v>5</v>
      </c>
      <c r="K2022" t="s">
        <v>6</v>
      </c>
      <c r="L2022" t="s">
        <v>7118</v>
      </c>
      <c r="N2022" t="s">
        <v>7</v>
      </c>
      <c r="O2022" t="s">
        <v>7119</v>
      </c>
      <c r="P2022" t="s">
        <v>7120</v>
      </c>
      <c r="Q2022">
        <v>48</v>
      </c>
      <c r="R2022" t="s">
        <v>7121</v>
      </c>
      <c r="S2022">
        <v>100</v>
      </c>
      <c r="T2022" t="s">
        <v>7122</v>
      </c>
      <c r="U2022">
        <v>-1</v>
      </c>
      <c r="V2022">
        <v>-1</v>
      </c>
      <c r="W2022">
        <v>6.3387000000000002</v>
      </c>
      <c r="X2022" t="s">
        <v>7123</v>
      </c>
      <c r="Y2022" t="s">
        <v>7124</v>
      </c>
      <c r="Z2022">
        <v>27640</v>
      </c>
      <c r="AA2022" t="s">
        <v>11</v>
      </c>
      <c r="AC2022" t="s">
        <v>7125</v>
      </c>
      <c r="AD2022" t="s">
        <v>7126</v>
      </c>
      <c r="AE2022" s="1">
        <v>41845.969201388885</v>
      </c>
    </row>
    <row r="2023" spans="1:31" x14ac:dyDescent="0.15">
      <c r="A2023">
        <v>2022</v>
      </c>
      <c r="B2023">
        <v>175</v>
      </c>
      <c r="C2023">
        <v>2939</v>
      </c>
      <c r="D2023" t="s">
        <v>7114</v>
      </c>
      <c r="E2023" t="s">
        <v>7115</v>
      </c>
      <c r="F2023" t="s">
        <v>14</v>
      </c>
      <c r="G2023" t="s">
        <v>7127</v>
      </c>
      <c r="H2023" t="s">
        <v>7128</v>
      </c>
      <c r="I2023" t="s">
        <v>5</v>
      </c>
      <c r="K2023" t="s">
        <v>17</v>
      </c>
      <c r="L2023" t="s">
        <v>5229</v>
      </c>
      <c r="N2023" t="s">
        <v>7</v>
      </c>
      <c r="O2023" t="s">
        <v>7129</v>
      </c>
      <c r="P2023" t="s">
        <v>7130</v>
      </c>
      <c r="Q2023">
        <v>47</v>
      </c>
      <c r="R2023" t="s">
        <v>5313</v>
      </c>
      <c r="S2023">
        <v>100</v>
      </c>
      <c r="T2023" t="s">
        <v>5</v>
      </c>
      <c r="U2023">
        <v>-1</v>
      </c>
      <c r="V2023">
        <v>-1</v>
      </c>
      <c r="W2023">
        <v>6.3387000000000002</v>
      </c>
      <c r="X2023" t="s">
        <v>7123</v>
      </c>
      <c r="Y2023" t="s">
        <v>7131</v>
      </c>
      <c r="Z2023">
        <v>27445</v>
      </c>
      <c r="AA2023" t="s">
        <v>11</v>
      </c>
      <c r="AC2023" t="s">
        <v>7132</v>
      </c>
      <c r="AD2023" t="s">
        <v>7133</v>
      </c>
      <c r="AE2023" s="1">
        <v>41845.969247685185</v>
      </c>
    </row>
    <row r="2024" spans="1:31" x14ac:dyDescent="0.15">
      <c r="A2024">
        <v>2023</v>
      </c>
      <c r="B2024">
        <v>175</v>
      </c>
      <c r="C2024">
        <v>2939</v>
      </c>
      <c r="D2024" t="s">
        <v>7114</v>
      </c>
      <c r="E2024" t="s">
        <v>7115</v>
      </c>
      <c r="F2024" t="s">
        <v>24</v>
      </c>
      <c r="G2024" t="s">
        <v>7127</v>
      </c>
      <c r="H2024" t="s">
        <v>7128</v>
      </c>
      <c r="I2024" t="s">
        <v>5</v>
      </c>
      <c r="K2024" t="s">
        <v>17</v>
      </c>
      <c r="L2024" t="s">
        <v>5229</v>
      </c>
      <c r="N2024" t="s">
        <v>7</v>
      </c>
      <c r="O2024" t="s">
        <v>7129</v>
      </c>
      <c r="P2024" t="s">
        <v>7130</v>
      </c>
      <c r="Q2024">
        <v>24</v>
      </c>
      <c r="R2024" t="s">
        <v>5313</v>
      </c>
      <c r="S2024">
        <v>100</v>
      </c>
      <c r="T2024" t="s">
        <v>5</v>
      </c>
      <c r="U2024">
        <v>-1</v>
      </c>
      <c r="V2024">
        <v>-1</v>
      </c>
      <c r="W2024">
        <v>6.3387000000000002</v>
      </c>
      <c r="X2024" t="s">
        <v>7123</v>
      </c>
      <c r="Y2024" t="s">
        <v>7131</v>
      </c>
      <c r="Z2024">
        <v>27445</v>
      </c>
      <c r="AA2024" t="s">
        <v>11</v>
      </c>
      <c r="AC2024" t="s">
        <v>7134</v>
      </c>
      <c r="AD2024" t="s">
        <v>7135</v>
      </c>
      <c r="AE2024" s="1">
        <v>41845.969270833331</v>
      </c>
    </row>
    <row r="2025" spans="1:31" x14ac:dyDescent="0.15">
      <c r="A2025">
        <v>2024</v>
      </c>
      <c r="B2025">
        <v>175</v>
      </c>
      <c r="C2025">
        <v>2939</v>
      </c>
      <c r="D2025" t="s">
        <v>7114</v>
      </c>
      <c r="E2025" t="s">
        <v>7115</v>
      </c>
      <c r="F2025" t="s">
        <v>27</v>
      </c>
      <c r="G2025" t="s">
        <v>7127</v>
      </c>
      <c r="I2025" t="s">
        <v>5</v>
      </c>
      <c r="K2025" t="s">
        <v>17</v>
      </c>
      <c r="L2025" t="s">
        <v>7136</v>
      </c>
      <c r="M2025" t="s">
        <v>5</v>
      </c>
      <c r="N2025" t="s">
        <v>7</v>
      </c>
      <c r="P2025" t="s">
        <v>7137</v>
      </c>
      <c r="Q2025">
        <v>1</v>
      </c>
      <c r="R2025" t="s">
        <v>6100</v>
      </c>
      <c r="S2025">
        <v>-1</v>
      </c>
      <c r="T2025" t="s">
        <v>4309</v>
      </c>
      <c r="U2025">
        <v>-1</v>
      </c>
      <c r="V2025">
        <v>-1</v>
      </c>
      <c r="W2025">
        <v>6.3387000000000002</v>
      </c>
      <c r="Y2025" t="s">
        <v>7138</v>
      </c>
      <c r="Z2025">
        <v>-1</v>
      </c>
      <c r="AA2025" t="s">
        <v>11</v>
      </c>
      <c r="AC2025" t="s">
        <v>7139</v>
      </c>
      <c r="AD2025" t="s">
        <v>7140</v>
      </c>
      <c r="AE2025" s="1">
        <v>41845.969293981485</v>
      </c>
    </row>
    <row r="2026" spans="1:31" x14ac:dyDescent="0.15">
      <c r="A2026">
        <v>2025</v>
      </c>
      <c r="B2026">
        <v>175</v>
      </c>
      <c r="C2026">
        <v>2939</v>
      </c>
      <c r="D2026" t="s">
        <v>7114</v>
      </c>
      <c r="E2026" t="s">
        <v>7115</v>
      </c>
      <c r="F2026" t="s">
        <v>36</v>
      </c>
      <c r="G2026" t="s">
        <v>7116</v>
      </c>
      <c r="H2026" t="s">
        <v>7117</v>
      </c>
      <c r="I2026" t="s">
        <v>5</v>
      </c>
      <c r="K2026" t="s">
        <v>6</v>
      </c>
      <c r="L2026" t="s">
        <v>7118</v>
      </c>
      <c r="N2026" t="s">
        <v>7</v>
      </c>
      <c r="O2026" t="s">
        <v>7119</v>
      </c>
      <c r="P2026" t="s">
        <v>7120</v>
      </c>
      <c r="Q2026">
        <v>5</v>
      </c>
      <c r="R2026" t="s">
        <v>7121</v>
      </c>
      <c r="S2026">
        <v>100</v>
      </c>
      <c r="T2026" t="s">
        <v>7122</v>
      </c>
      <c r="U2026">
        <v>-1</v>
      </c>
      <c r="V2026">
        <v>-1</v>
      </c>
      <c r="W2026">
        <v>6.3387000000000002</v>
      </c>
      <c r="X2026" t="s">
        <v>7123</v>
      </c>
      <c r="Y2026" t="s">
        <v>7124</v>
      </c>
      <c r="Z2026">
        <v>27640</v>
      </c>
      <c r="AA2026" t="s">
        <v>11</v>
      </c>
      <c r="AC2026" t="s">
        <v>7141</v>
      </c>
      <c r="AD2026" t="s">
        <v>7142</v>
      </c>
      <c r="AE2026" s="1">
        <v>41845.969305555554</v>
      </c>
    </row>
    <row r="2027" spans="1:31" x14ac:dyDescent="0.15">
      <c r="A2027">
        <v>2026</v>
      </c>
      <c r="B2027">
        <v>175</v>
      </c>
      <c r="C2027">
        <v>2939</v>
      </c>
      <c r="D2027" t="s">
        <v>7114</v>
      </c>
      <c r="E2027" t="s">
        <v>7115</v>
      </c>
      <c r="F2027" t="s">
        <v>40</v>
      </c>
      <c r="G2027" t="s">
        <v>7143</v>
      </c>
      <c r="H2027" t="s">
        <v>7117</v>
      </c>
      <c r="I2027" t="s">
        <v>5</v>
      </c>
      <c r="K2027" t="s">
        <v>5</v>
      </c>
      <c r="N2027" t="s">
        <v>7</v>
      </c>
      <c r="O2027" t="s">
        <v>7144</v>
      </c>
      <c r="P2027" t="s">
        <v>7145</v>
      </c>
      <c r="Q2027">
        <v>1</v>
      </c>
      <c r="S2027">
        <v>-1</v>
      </c>
      <c r="T2027" t="s">
        <v>5</v>
      </c>
      <c r="U2027">
        <v>-1</v>
      </c>
      <c r="V2027">
        <v>-1</v>
      </c>
      <c r="W2027">
        <v>6.3387000000000002</v>
      </c>
      <c r="Y2027" t="s">
        <v>7146</v>
      </c>
      <c r="Z2027">
        <v>-1</v>
      </c>
      <c r="AA2027" t="s">
        <v>11</v>
      </c>
      <c r="AC2027" t="s">
        <v>7147</v>
      </c>
      <c r="AD2027" t="s">
        <v>7148</v>
      </c>
      <c r="AE2027" s="1">
        <v>41845.969328703701</v>
      </c>
    </row>
    <row r="2028" spans="1:31" x14ac:dyDescent="0.15">
      <c r="A2028">
        <v>2027</v>
      </c>
      <c r="B2028">
        <v>175</v>
      </c>
      <c r="C2028">
        <v>2939</v>
      </c>
      <c r="D2028" t="s">
        <v>7114</v>
      </c>
      <c r="E2028" t="s">
        <v>7115</v>
      </c>
      <c r="F2028" t="s">
        <v>49</v>
      </c>
      <c r="G2028" t="s">
        <v>7127</v>
      </c>
      <c r="H2028" t="s">
        <v>7128</v>
      </c>
      <c r="I2028" t="s">
        <v>5</v>
      </c>
      <c r="K2028" t="s">
        <v>5</v>
      </c>
      <c r="N2028" t="s">
        <v>7</v>
      </c>
      <c r="O2028" t="s">
        <v>7129</v>
      </c>
      <c r="P2028" t="s">
        <v>7130</v>
      </c>
      <c r="Q2028">
        <v>16</v>
      </c>
      <c r="T2028" t="s">
        <v>5</v>
      </c>
      <c r="U2028">
        <v>-1</v>
      </c>
      <c r="V2028">
        <v>-1</v>
      </c>
      <c r="W2028">
        <v>6.3387000000000002</v>
      </c>
      <c r="X2028" t="s">
        <v>7123</v>
      </c>
      <c r="Y2028" t="s">
        <v>7131</v>
      </c>
      <c r="Z2028">
        <v>27445</v>
      </c>
      <c r="AA2028" t="s">
        <v>11</v>
      </c>
      <c r="AC2028" t="s">
        <v>7149</v>
      </c>
      <c r="AD2028" t="s">
        <v>7150</v>
      </c>
      <c r="AE2028" s="1">
        <v>41845.969351851854</v>
      </c>
    </row>
    <row r="2029" spans="1:31" x14ac:dyDescent="0.15">
      <c r="A2029">
        <v>2028</v>
      </c>
      <c r="B2029">
        <v>175</v>
      </c>
      <c r="C2029">
        <v>2939</v>
      </c>
      <c r="D2029" t="s">
        <v>7114</v>
      </c>
      <c r="E2029" t="s">
        <v>7115</v>
      </c>
      <c r="F2029" t="s">
        <v>51</v>
      </c>
      <c r="I2029" t="s">
        <v>5</v>
      </c>
      <c r="K2029" t="s">
        <v>5</v>
      </c>
      <c r="N2029" t="s">
        <v>7</v>
      </c>
      <c r="Q2029">
        <v>0</v>
      </c>
      <c r="S2029">
        <v>-1</v>
      </c>
      <c r="T2029" t="s">
        <v>5</v>
      </c>
      <c r="U2029">
        <v>-1</v>
      </c>
      <c r="V2029">
        <v>-1</v>
      </c>
      <c r="W2029">
        <v>6.3387000000000002</v>
      </c>
      <c r="Z2029">
        <v>-1</v>
      </c>
      <c r="AA2029" t="s">
        <v>11</v>
      </c>
      <c r="AC2029" t="s">
        <v>38</v>
      </c>
      <c r="AD2029" t="s">
        <v>52</v>
      </c>
      <c r="AE2029" s="1">
        <v>41845.969363425924</v>
      </c>
    </row>
    <row r="2030" spans="1:31" x14ac:dyDescent="0.15">
      <c r="A2030">
        <v>2029</v>
      </c>
      <c r="B2030">
        <v>175</v>
      </c>
      <c r="C2030">
        <v>2939</v>
      </c>
      <c r="D2030" t="s">
        <v>7114</v>
      </c>
      <c r="E2030" t="s">
        <v>7115</v>
      </c>
      <c r="F2030" t="s">
        <v>53</v>
      </c>
      <c r="I2030" t="s">
        <v>5</v>
      </c>
      <c r="K2030" t="s">
        <v>5</v>
      </c>
      <c r="N2030" t="s">
        <v>7</v>
      </c>
      <c r="Q2030">
        <v>0</v>
      </c>
      <c r="S2030">
        <v>-1</v>
      </c>
      <c r="T2030" t="s">
        <v>5</v>
      </c>
      <c r="U2030">
        <v>-1</v>
      </c>
      <c r="V2030">
        <v>-1</v>
      </c>
      <c r="W2030">
        <v>6.3387000000000002</v>
      </c>
      <c r="Z2030">
        <v>-1</v>
      </c>
      <c r="AA2030" t="s">
        <v>11</v>
      </c>
      <c r="AC2030" t="s">
        <v>38</v>
      </c>
      <c r="AD2030" t="s">
        <v>52</v>
      </c>
      <c r="AE2030" s="1">
        <v>41845.969409722224</v>
      </c>
    </row>
    <row r="2031" spans="1:31" x14ac:dyDescent="0.15">
      <c r="A2031">
        <v>2030</v>
      </c>
      <c r="B2031">
        <v>175</v>
      </c>
      <c r="C2031">
        <v>2939</v>
      </c>
      <c r="D2031" t="s">
        <v>7114</v>
      </c>
      <c r="E2031" t="s">
        <v>7115</v>
      </c>
      <c r="F2031" t="s">
        <v>54</v>
      </c>
      <c r="I2031" t="s">
        <v>5</v>
      </c>
      <c r="K2031" t="s">
        <v>5</v>
      </c>
      <c r="N2031" t="s">
        <v>7</v>
      </c>
      <c r="Q2031">
        <v>0</v>
      </c>
      <c r="S2031">
        <v>-1</v>
      </c>
      <c r="T2031" t="s">
        <v>5</v>
      </c>
      <c r="U2031">
        <v>-1</v>
      </c>
      <c r="V2031">
        <v>-1</v>
      </c>
      <c r="W2031">
        <v>6.3387000000000002</v>
      </c>
      <c r="Z2031">
        <v>-1</v>
      </c>
      <c r="AA2031" t="s">
        <v>11</v>
      </c>
      <c r="AC2031" t="s">
        <v>38</v>
      </c>
      <c r="AD2031" t="s">
        <v>52</v>
      </c>
      <c r="AE2031" s="1">
        <v>41845.96943287037</v>
      </c>
    </row>
    <row r="2032" spans="1:31" x14ac:dyDescent="0.15">
      <c r="A2032">
        <v>2031</v>
      </c>
      <c r="B2032">
        <v>175</v>
      </c>
      <c r="C2032">
        <v>5748</v>
      </c>
      <c r="D2032" t="s">
        <v>7151</v>
      </c>
      <c r="E2032" t="s">
        <v>7152</v>
      </c>
      <c r="F2032" t="s">
        <v>2</v>
      </c>
      <c r="G2032" t="s">
        <v>7153</v>
      </c>
      <c r="H2032" t="s">
        <v>949</v>
      </c>
      <c r="I2032" t="s">
        <v>5</v>
      </c>
      <c r="K2032" t="s">
        <v>6</v>
      </c>
      <c r="L2032" t="s">
        <v>7154</v>
      </c>
      <c r="N2032" t="s">
        <v>7</v>
      </c>
      <c r="O2032" t="s">
        <v>7155</v>
      </c>
      <c r="P2032" t="s">
        <v>7156</v>
      </c>
      <c r="Q2032">
        <v>97</v>
      </c>
      <c r="R2032" t="s">
        <v>7157</v>
      </c>
      <c r="S2032">
        <v>75</v>
      </c>
      <c r="T2032" t="s">
        <v>5</v>
      </c>
      <c r="U2032">
        <v>-1</v>
      </c>
      <c r="V2032">
        <v>-1</v>
      </c>
      <c r="W2032">
        <v>6.3387000000000002</v>
      </c>
      <c r="X2032" t="s">
        <v>7158</v>
      </c>
      <c r="Y2032" t="s">
        <v>7159</v>
      </c>
      <c r="Z2032">
        <v>19770</v>
      </c>
      <c r="AA2032" t="s">
        <v>11</v>
      </c>
      <c r="AC2032" t="s">
        <v>7160</v>
      </c>
      <c r="AD2032" t="s">
        <v>7161</v>
      </c>
      <c r="AE2032" s="1">
        <v>41845.969525462962</v>
      </c>
    </row>
    <row r="2033" spans="1:31" x14ac:dyDescent="0.15">
      <c r="A2033">
        <v>2032</v>
      </c>
      <c r="B2033">
        <v>175</v>
      </c>
      <c r="C2033">
        <v>5748</v>
      </c>
      <c r="D2033" t="s">
        <v>7151</v>
      </c>
      <c r="E2033" t="s">
        <v>7152</v>
      </c>
      <c r="F2033" t="s">
        <v>14</v>
      </c>
      <c r="G2033" t="s">
        <v>7162</v>
      </c>
      <c r="H2033" t="s">
        <v>949</v>
      </c>
      <c r="I2033" t="s">
        <v>5</v>
      </c>
      <c r="J2033" t="s">
        <v>2388</v>
      </c>
      <c r="K2033" t="s">
        <v>17</v>
      </c>
      <c r="L2033" t="s">
        <v>7163</v>
      </c>
      <c r="N2033" t="s">
        <v>7</v>
      </c>
      <c r="O2033" t="s">
        <v>7164</v>
      </c>
      <c r="P2033" t="s">
        <v>7165</v>
      </c>
      <c r="Q2033">
        <v>74</v>
      </c>
      <c r="R2033" t="s">
        <v>7166</v>
      </c>
      <c r="S2033">
        <v>40</v>
      </c>
      <c r="T2033" t="s">
        <v>5</v>
      </c>
      <c r="U2033">
        <v>-1</v>
      </c>
      <c r="V2033">
        <v>-1</v>
      </c>
      <c r="W2033">
        <v>6.3387000000000002</v>
      </c>
      <c r="X2033" t="s">
        <v>7158</v>
      </c>
      <c r="Y2033" t="s">
        <v>7167</v>
      </c>
      <c r="Z2033">
        <v>14320</v>
      </c>
      <c r="AA2033" t="s">
        <v>11</v>
      </c>
      <c r="AC2033" t="s">
        <v>7168</v>
      </c>
      <c r="AD2033" t="s">
        <v>7169</v>
      </c>
      <c r="AE2033" s="1">
        <v>41845.969606481478</v>
      </c>
    </row>
    <row r="2034" spans="1:31" x14ac:dyDescent="0.15">
      <c r="A2034">
        <v>2033</v>
      </c>
      <c r="B2034">
        <v>175</v>
      </c>
      <c r="C2034">
        <v>5748</v>
      </c>
      <c r="D2034" t="s">
        <v>7151</v>
      </c>
      <c r="E2034" t="s">
        <v>7152</v>
      </c>
      <c r="F2034" t="s">
        <v>24</v>
      </c>
      <c r="G2034" t="s">
        <v>7162</v>
      </c>
      <c r="H2034" t="s">
        <v>949</v>
      </c>
      <c r="I2034" t="s">
        <v>5</v>
      </c>
      <c r="J2034" t="s">
        <v>2388</v>
      </c>
      <c r="K2034" t="s">
        <v>17</v>
      </c>
      <c r="L2034" t="s">
        <v>7163</v>
      </c>
      <c r="N2034" t="s">
        <v>7</v>
      </c>
      <c r="O2034" t="s">
        <v>7164</v>
      </c>
      <c r="P2034" t="s">
        <v>7165</v>
      </c>
      <c r="Q2034">
        <v>11</v>
      </c>
      <c r="R2034" t="s">
        <v>7166</v>
      </c>
      <c r="S2034">
        <v>40</v>
      </c>
      <c r="T2034" t="s">
        <v>5</v>
      </c>
      <c r="U2034">
        <v>-1</v>
      </c>
      <c r="V2034">
        <v>-1</v>
      </c>
      <c r="W2034">
        <v>6.3387000000000002</v>
      </c>
      <c r="X2034" t="s">
        <v>7158</v>
      </c>
      <c r="Y2034" t="s">
        <v>7167</v>
      </c>
      <c r="Z2034">
        <v>12590</v>
      </c>
      <c r="AA2034" t="s">
        <v>11</v>
      </c>
      <c r="AC2034" t="s">
        <v>7170</v>
      </c>
      <c r="AD2034" t="s">
        <v>7171</v>
      </c>
      <c r="AE2034" s="1">
        <v>41845.969629629632</v>
      </c>
    </row>
    <row r="2035" spans="1:31" x14ac:dyDescent="0.15">
      <c r="A2035">
        <v>2034</v>
      </c>
      <c r="B2035">
        <v>175</v>
      </c>
      <c r="C2035">
        <v>5748</v>
      </c>
      <c r="D2035" t="s">
        <v>7151</v>
      </c>
      <c r="E2035" t="s">
        <v>7152</v>
      </c>
      <c r="F2035" t="s">
        <v>27</v>
      </c>
      <c r="I2035" t="s">
        <v>5</v>
      </c>
      <c r="K2035" t="s">
        <v>5</v>
      </c>
      <c r="M2035" t="s">
        <v>5</v>
      </c>
      <c r="N2035" t="s">
        <v>7</v>
      </c>
      <c r="Q2035">
        <v>0</v>
      </c>
      <c r="S2035">
        <v>-1</v>
      </c>
      <c r="T2035" t="s">
        <v>5</v>
      </c>
      <c r="U2035">
        <v>-1</v>
      </c>
      <c r="V2035">
        <v>-1</v>
      </c>
      <c r="W2035">
        <v>6.3387000000000002</v>
      </c>
      <c r="Z2035">
        <v>-1</v>
      </c>
      <c r="AA2035" t="s">
        <v>11</v>
      </c>
      <c r="AC2035" t="s">
        <v>38</v>
      </c>
      <c r="AD2035" t="s">
        <v>531</v>
      </c>
      <c r="AE2035" s="1">
        <v>41845.969641203701</v>
      </c>
    </row>
    <row r="2036" spans="1:31" x14ac:dyDescent="0.15">
      <c r="A2036">
        <v>2035</v>
      </c>
      <c r="B2036">
        <v>175</v>
      </c>
      <c r="C2036">
        <v>5748</v>
      </c>
      <c r="D2036" t="s">
        <v>7151</v>
      </c>
      <c r="E2036" t="s">
        <v>7152</v>
      </c>
      <c r="F2036" t="s">
        <v>36</v>
      </c>
      <c r="I2036" t="s">
        <v>5</v>
      </c>
      <c r="K2036" t="s">
        <v>5</v>
      </c>
      <c r="N2036" t="s">
        <v>7</v>
      </c>
      <c r="Q2036">
        <v>0</v>
      </c>
      <c r="S2036">
        <v>-1</v>
      </c>
      <c r="T2036" t="s">
        <v>5</v>
      </c>
      <c r="U2036">
        <v>-1</v>
      </c>
      <c r="V2036">
        <v>-1</v>
      </c>
      <c r="W2036">
        <v>6.3387000000000002</v>
      </c>
      <c r="Z2036">
        <v>-1</v>
      </c>
      <c r="AA2036" t="s">
        <v>11</v>
      </c>
      <c r="AC2036" t="s">
        <v>38</v>
      </c>
      <c r="AD2036" t="s">
        <v>52</v>
      </c>
      <c r="AE2036" s="1">
        <v>41845.969664351855</v>
      </c>
    </row>
    <row r="2037" spans="1:31" x14ac:dyDescent="0.15">
      <c r="A2037">
        <v>2036</v>
      </c>
      <c r="B2037">
        <v>175</v>
      </c>
      <c r="C2037">
        <v>5748</v>
      </c>
      <c r="D2037" t="s">
        <v>7151</v>
      </c>
      <c r="E2037" t="s">
        <v>7152</v>
      </c>
      <c r="F2037" t="s">
        <v>40</v>
      </c>
      <c r="G2037" t="s">
        <v>7172</v>
      </c>
      <c r="H2037" t="s">
        <v>7173</v>
      </c>
      <c r="I2037" t="s">
        <v>5</v>
      </c>
      <c r="K2037" t="s">
        <v>5</v>
      </c>
      <c r="N2037" t="s">
        <v>7</v>
      </c>
      <c r="O2037" t="s">
        <v>7174</v>
      </c>
      <c r="P2037" t="s">
        <v>7175</v>
      </c>
      <c r="Q2037">
        <v>3</v>
      </c>
      <c r="R2037" t="s">
        <v>7176</v>
      </c>
      <c r="S2037">
        <v>-1</v>
      </c>
      <c r="T2037" t="s">
        <v>7177</v>
      </c>
      <c r="U2037">
        <v>-1</v>
      </c>
      <c r="V2037">
        <v>-1</v>
      </c>
      <c r="W2037">
        <v>6.3387000000000002</v>
      </c>
      <c r="Y2037" t="s">
        <v>7178</v>
      </c>
      <c r="Z2037">
        <v>310</v>
      </c>
      <c r="AA2037" t="s">
        <v>11</v>
      </c>
      <c r="AC2037" t="s">
        <v>7179</v>
      </c>
      <c r="AD2037" t="s">
        <v>7180</v>
      </c>
      <c r="AE2037" s="1">
        <v>41845.969675925924</v>
      </c>
    </row>
    <row r="2038" spans="1:31" x14ac:dyDescent="0.15">
      <c r="A2038">
        <v>2037</v>
      </c>
      <c r="B2038">
        <v>175</v>
      </c>
      <c r="C2038">
        <v>5748</v>
      </c>
      <c r="D2038" t="s">
        <v>7151</v>
      </c>
      <c r="E2038" t="s">
        <v>7152</v>
      </c>
      <c r="F2038" t="s">
        <v>49</v>
      </c>
      <c r="G2038" t="s">
        <v>7162</v>
      </c>
      <c r="H2038" t="s">
        <v>949</v>
      </c>
      <c r="I2038" t="s">
        <v>5</v>
      </c>
      <c r="K2038" t="s">
        <v>5</v>
      </c>
      <c r="N2038" t="s">
        <v>7</v>
      </c>
      <c r="O2038" t="s">
        <v>7164</v>
      </c>
      <c r="P2038" t="s">
        <v>7165</v>
      </c>
      <c r="Q2038">
        <v>26</v>
      </c>
      <c r="T2038" t="s">
        <v>5</v>
      </c>
      <c r="U2038">
        <v>-1</v>
      </c>
      <c r="V2038">
        <v>-1</v>
      </c>
      <c r="W2038">
        <v>6.3387000000000002</v>
      </c>
      <c r="X2038" t="s">
        <v>7158</v>
      </c>
      <c r="Y2038" t="s">
        <v>7167</v>
      </c>
      <c r="Z2038">
        <v>14320</v>
      </c>
      <c r="AA2038" t="s">
        <v>11</v>
      </c>
      <c r="AC2038" t="s">
        <v>7181</v>
      </c>
      <c r="AD2038" t="s">
        <v>7182</v>
      </c>
      <c r="AE2038" s="1">
        <v>41845.969722222224</v>
      </c>
    </row>
    <row r="2039" spans="1:31" x14ac:dyDescent="0.15">
      <c r="A2039">
        <v>2038</v>
      </c>
      <c r="B2039">
        <v>175</v>
      </c>
      <c r="C2039">
        <v>5748</v>
      </c>
      <c r="D2039" t="s">
        <v>7151</v>
      </c>
      <c r="E2039" t="s">
        <v>7152</v>
      </c>
      <c r="F2039" t="s">
        <v>51</v>
      </c>
      <c r="I2039" t="s">
        <v>5</v>
      </c>
      <c r="K2039" t="s">
        <v>5</v>
      </c>
      <c r="N2039" t="s">
        <v>7</v>
      </c>
      <c r="Q2039">
        <v>0</v>
      </c>
      <c r="S2039">
        <v>-1</v>
      </c>
      <c r="T2039" t="s">
        <v>5</v>
      </c>
      <c r="U2039">
        <v>-1</v>
      </c>
      <c r="V2039">
        <v>-1</v>
      </c>
      <c r="W2039">
        <v>6.3387000000000002</v>
      </c>
      <c r="Z2039">
        <v>-1</v>
      </c>
      <c r="AA2039" t="s">
        <v>11</v>
      </c>
      <c r="AC2039" t="s">
        <v>38</v>
      </c>
      <c r="AD2039" t="s">
        <v>52</v>
      </c>
      <c r="AE2039" s="1">
        <v>41845.969733796293</v>
      </c>
    </row>
    <row r="2040" spans="1:31" x14ac:dyDescent="0.15">
      <c r="A2040">
        <v>2039</v>
      </c>
      <c r="B2040">
        <v>175</v>
      </c>
      <c r="C2040">
        <v>5748</v>
      </c>
      <c r="D2040" t="s">
        <v>7151</v>
      </c>
      <c r="E2040" t="s">
        <v>7152</v>
      </c>
      <c r="F2040" t="s">
        <v>53</v>
      </c>
      <c r="I2040" t="s">
        <v>5</v>
      </c>
      <c r="K2040" t="s">
        <v>5</v>
      </c>
      <c r="N2040" t="s">
        <v>7</v>
      </c>
      <c r="Q2040">
        <v>0</v>
      </c>
      <c r="S2040">
        <v>-1</v>
      </c>
      <c r="T2040" t="s">
        <v>5</v>
      </c>
      <c r="U2040">
        <v>-1</v>
      </c>
      <c r="V2040">
        <v>-1</v>
      </c>
      <c r="W2040">
        <v>6.3387000000000002</v>
      </c>
      <c r="Z2040">
        <v>-1</v>
      </c>
      <c r="AA2040" t="s">
        <v>11</v>
      </c>
      <c r="AC2040" t="s">
        <v>38</v>
      </c>
      <c r="AD2040" t="s">
        <v>52</v>
      </c>
      <c r="AE2040" s="1">
        <v>41845.96974537037</v>
      </c>
    </row>
    <row r="2041" spans="1:31" x14ac:dyDescent="0.15">
      <c r="A2041">
        <v>2040</v>
      </c>
      <c r="B2041">
        <v>175</v>
      </c>
      <c r="C2041">
        <v>5748</v>
      </c>
      <c r="D2041" t="s">
        <v>7151</v>
      </c>
      <c r="E2041" t="s">
        <v>7152</v>
      </c>
      <c r="F2041" t="s">
        <v>54</v>
      </c>
      <c r="I2041" t="s">
        <v>5</v>
      </c>
      <c r="K2041" t="s">
        <v>5</v>
      </c>
      <c r="N2041" t="s">
        <v>7</v>
      </c>
      <c r="Q2041">
        <v>0</v>
      </c>
      <c r="S2041">
        <v>-1</v>
      </c>
      <c r="T2041" t="s">
        <v>5</v>
      </c>
      <c r="U2041">
        <v>-1</v>
      </c>
      <c r="V2041">
        <v>-1</v>
      </c>
      <c r="W2041">
        <v>6.3387000000000002</v>
      </c>
      <c r="Z2041">
        <v>-1</v>
      </c>
      <c r="AA2041" t="s">
        <v>11</v>
      </c>
      <c r="AC2041" t="s">
        <v>38</v>
      </c>
      <c r="AD2041" t="s">
        <v>52</v>
      </c>
      <c r="AE2041" s="1">
        <v>41845.969756944447</v>
      </c>
    </row>
    <row r="2042" spans="1:31" x14ac:dyDescent="0.15">
      <c r="A2042">
        <v>2041</v>
      </c>
      <c r="B2042">
        <v>175</v>
      </c>
      <c r="C2042">
        <v>400</v>
      </c>
      <c r="D2042" t="s">
        <v>7183</v>
      </c>
      <c r="E2042" t="s">
        <v>7184</v>
      </c>
      <c r="F2042" t="s">
        <v>2</v>
      </c>
      <c r="G2042" t="s">
        <v>7185</v>
      </c>
      <c r="H2042" t="s">
        <v>6419</v>
      </c>
      <c r="I2042" t="s">
        <v>5</v>
      </c>
      <c r="K2042" t="s">
        <v>6</v>
      </c>
      <c r="L2042" t="s">
        <v>7186</v>
      </c>
      <c r="N2042" t="s">
        <v>7</v>
      </c>
      <c r="O2042" t="s">
        <v>7187</v>
      </c>
      <c r="P2042" t="s">
        <v>7188</v>
      </c>
      <c r="Q2042">
        <v>62</v>
      </c>
      <c r="R2042" t="s">
        <v>7189</v>
      </c>
      <c r="S2042">
        <v>55</v>
      </c>
      <c r="T2042" t="s">
        <v>5</v>
      </c>
      <c r="U2042">
        <v>900</v>
      </c>
      <c r="V2042">
        <v>-1</v>
      </c>
      <c r="W2042">
        <v>6.3387000000000002</v>
      </c>
      <c r="X2042" t="s">
        <v>7190</v>
      </c>
      <c r="Y2042" t="s">
        <v>7191</v>
      </c>
      <c r="Z2042">
        <v>8928</v>
      </c>
      <c r="AA2042" t="s">
        <v>11</v>
      </c>
      <c r="AC2042" t="s">
        <v>7192</v>
      </c>
      <c r="AD2042" t="s">
        <v>7193</v>
      </c>
      <c r="AE2042" s="1">
        <v>41845.969861111109</v>
      </c>
    </row>
    <row r="2043" spans="1:31" x14ac:dyDescent="0.15">
      <c r="A2043">
        <v>2042</v>
      </c>
      <c r="B2043">
        <v>175</v>
      </c>
      <c r="C2043">
        <v>400</v>
      </c>
      <c r="D2043" t="s">
        <v>7183</v>
      </c>
      <c r="E2043" t="s">
        <v>7184</v>
      </c>
      <c r="F2043" t="s">
        <v>14</v>
      </c>
      <c r="G2043" t="s">
        <v>7185</v>
      </c>
      <c r="H2043" t="s">
        <v>6419</v>
      </c>
      <c r="I2043" t="s">
        <v>5</v>
      </c>
      <c r="K2043" t="s">
        <v>17</v>
      </c>
      <c r="L2043" t="s">
        <v>6382</v>
      </c>
      <c r="N2043" t="s">
        <v>7</v>
      </c>
      <c r="O2043" t="s">
        <v>7187</v>
      </c>
      <c r="P2043" t="s">
        <v>7188</v>
      </c>
      <c r="Q2043">
        <v>42</v>
      </c>
      <c r="R2043" t="s">
        <v>7189</v>
      </c>
      <c r="S2043">
        <v>55</v>
      </c>
      <c r="T2043" t="s">
        <v>7194</v>
      </c>
      <c r="U2043">
        <v>900</v>
      </c>
      <c r="V2043">
        <v>-1</v>
      </c>
      <c r="W2043">
        <v>6.3387000000000002</v>
      </c>
      <c r="X2043" t="s">
        <v>7190</v>
      </c>
      <c r="Y2043" t="s">
        <v>7191</v>
      </c>
      <c r="Z2043">
        <v>6696</v>
      </c>
      <c r="AA2043" t="s">
        <v>11</v>
      </c>
      <c r="AC2043" t="s">
        <v>7195</v>
      </c>
      <c r="AD2043" t="s">
        <v>7196</v>
      </c>
      <c r="AE2043" s="1">
        <v>41845.969895833332</v>
      </c>
    </row>
    <row r="2044" spans="1:31" x14ac:dyDescent="0.15">
      <c r="A2044">
        <v>2043</v>
      </c>
      <c r="B2044">
        <v>175</v>
      </c>
      <c r="C2044">
        <v>400</v>
      </c>
      <c r="D2044" t="s">
        <v>7183</v>
      </c>
      <c r="E2044" t="s">
        <v>7184</v>
      </c>
      <c r="F2044" t="s">
        <v>24</v>
      </c>
      <c r="G2044" t="s">
        <v>7185</v>
      </c>
      <c r="H2044" t="s">
        <v>6419</v>
      </c>
      <c r="I2044" t="s">
        <v>5</v>
      </c>
      <c r="K2044" t="s">
        <v>17</v>
      </c>
      <c r="L2044" t="s">
        <v>6382</v>
      </c>
      <c r="N2044" t="s">
        <v>7</v>
      </c>
      <c r="O2044" t="s">
        <v>7187</v>
      </c>
      <c r="P2044" t="s">
        <v>7188</v>
      </c>
      <c r="Q2044">
        <v>3</v>
      </c>
      <c r="R2044" t="s">
        <v>7189</v>
      </c>
      <c r="S2044">
        <v>55</v>
      </c>
      <c r="T2044" t="s">
        <v>7194</v>
      </c>
      <c r="U2044">
        <v>900</v>
      </c>
      <c r="V2044">
        <v>-1</v>
      </c>
      <c r="W2044">
        <v>6.3387000000000002</v>
      </c>
      <c r="X2044" t="s">
        <v>7190</v>
      </c>
      <c r="Y2044" t="s">
        <v>7191</v>
      </c>
      <c r="Z2044">
        <v>6696</v>
      </c>
      <c r="AA2044" t="s">
        <v>11</v>
      </c>
      <c r="AC2044" t="s">
        <v>7197</v>
      </c>
      <c r="AD2044" t="s">
        <v>7198</v>
      </c>
      <c r="AE2044" s="1">
        <v>41845.969918981478</v>
      </c>
    </row>
    <row r="2045" spans="1:31" x14ac:dyDescent="0.15">
      <c r="A2045">
        <v>2044</v>
      </c>
      <c r="B2045">
        <v>175</v>
      </c>
      <c r="C2045">
        <v>400</v>
      </c>
      <c r="D2045" t="s">
        <v>7183</v>
      </c>
      <c r="E2045" t="s">
        <v>7184</v>
      </c>
      <c r="F2045" t="s">
        <v>27</v>
      </c>
      <c r="G2045" t="s">
        <v>7199</v>
      </c>
      <c r="I2045" t="s">
        <v>5</v>
      </c>
      <c r="J2045" t="s">
        <v>7200</v>
      </c>
      <c r="K2045" t="s">
        <v>17</v>
      </c>
      <c r="L2045" t="s">
        <v>7201</v>
      </c>
      <c r="M2045" t="s">
        <v>5</v>
      </c>
      <c r="N2045" t="s">
        <v>7</v>
      </c>
      <c r="P2045" t="s">
        <v>7202</v>
      </c>
      <c r="Q2045">
        <v>1</v>
      </c>
      <c r="S2045">
        <v>55</v>
      </c>
      <c r="T2045" t="s">
        <v>5</v>
      </c>
      <c r="U2045">
        <v>900</v>
      </c>
      <c r="V2045">
        <v>-1</v>
      </c>
      <c r="W2045">
        <v>6.3387000000000002</v>
      </c>
      <c r="Y2045" t="s">
        <v>7203</v>
      </c>
      <c r="Z2045">
        <v>22536</v>
      </c>
      <c r="AA2045" t="s">
        <v>11</v>
      </c>
      <c r="AB2045" t="s">
        <v>7204</v>
      </c>
      <c r="AC2045" t="s">
        <v>7205</v>
      </c>
      <c r="AD2045" t="s">
        <v>7206</v>
      </c>
      <c r="AE2045" s="1">
        <v>41845.969942129632</v>
      </c>
    </row>
    <row r="2046" spans="1:31" x14ac:dyDescent="0.15">
      <c r="A2046">
        <v>2045</v>
      </c>
      <c r="B2046">
        <v>175</v>
      </c>
      <c r="C2046">
        <v>400</v>
      </c>
      <c r="D2046" t="s">
        <v>7183</v>
      </c>
      <c r="E2046" t="s">
        <v>7184</v>
      </c>
      <c r="F2046" t="s">
        <v>36</v>
      </c>
      <c r="I2046" t="s">
        <v>5</v>
      </c>
      <c r="K2046" t="s">
        <v>5</v>
      </c>
      <c r="N2046" t="s">
        <v>7</v>
      </c>
      <c r="Q2046">
        <v>0</v>
      </c>
      <c r="S2046">
        <v>-1</v>
      </c>
      <c r="T2046" t="s">
        <v>5</v>
      </c>
      <c r="U2046">
        <v>-1</v>
      </c>
      <c r="V2046">
        <v>-1</v>
      </c>
      <c r="W2046">
        <v>6.3387000000000002</v>
      </c>
      <c r="Z2046">
        <v>-1</v>
      </c>
      <c r="AA2046" t="s">
        <v>11</v>
      </c>
      <c r="AC2046" t="s">
        <v>38</v>
      </c>
      <c r="AD2046" t="s">
        <v>52</v>
      </c>
      <c r="AE2046" s="1">
        <v>41845.969953703701</v>
      </c>
    </row>
    <row r="2047" spans="1:31" x14ac:dyDescent="0.15">
      <c r="A2047">
        <v>2046</v>
      </c>
      <c r="B2047">
        <v>175</v>
      </c>
      <c r="C2047">
        <v>400</v>
      </c>
      <c r="D2047" t="s">
        <v>7183</v>
      </c>
      <c r="E2047" t="s">
        <v>7184</v>
      </c>
      <c r="F2047" t="s">
        <v>40</v>
      </c>
      <c r="I2047" t="s">
        <v>5</v>
      </c>
      <c r="K2047" t="s">
        <v>5</v>
      </c>
      <c r="N2047" t="s">
        <v>7</v>
      </c>
      <c r="Q2047">
        <v>0</v>
      </c>
      <c r="S2047">
        <v>-1</v>
      </c>
      <c r="T2047" t="s">
        <v>5</v>
      </c>
      <c r="U2047">
        <v>-1</v>
      </c>
      <c r="V2047">
        <v>-1</v>
      </c>
      <c r="W2047">
        <v>6.3387000000000002</v>
      </c>
      <c r="Z2047">
        <v>-1</v>
      </c>
      <c r="AA2047" t="s">
        <v>11</v>
      </c>
      <c r="AC2047" t="s">
        <v>38</v>
      </c>
      <c r="AD2047" t="s">
        <v>52</v>
      </c>
      <c r="AE2047" s="1">
        <v>41845.969965277778</v>
      </c>
    </row>
    <row r="2048" spans="1:31" x14ac:dyDescent="0.15">
      <c r="A2048">
        <v>2047</v>
      </c>
      <c r="B2048">
        <v>175</v>
      </c>
      <c r="C2048">
        <v>400</v>
      </c>
      <c r="D2048" t="s">
        <v>7183</v>
      </c>
      <c r="E2048" t="s">
        <v>7184</v>
      </c>
      <c r="F2048" t="s">
        <v>49</v>
      </c>
      <c r="G2048" t="s">
        <v>7185</v>
      </c>
      <c r="H2048" t="s">
        <v>6419</v>
      </c>
      <c r="I2048" t="s">
        <v>5</v>
      </c>
      <c r="K2048" t="s">
        <v>5</v>
      </c>
      <c r="N2048" t="s">
        <v>7</v>
      </c>
      <c r="O2048" t="s">
        <v>7187</v>
      </c>
      <c r="P2048" t="s">
        <v>7188</v>
      </c>
      <c r="Q2048">
        <v>11</v>
      </c>
      <c r="T2048" t="s">
        <v>5</v>
      </c>
      <c r="U2048">
        <v>900</v>
      </c>
      <c r="V2048">
        <v>-1</v>
      </c>
      <c r="W2048">
        <v>6.3387000000000002</v>
      </c>
      <c r="X2048" t="s">
        <v>7190</v>
      </c>
      <c r="Y2048" t="s">
        <v>7191</v>
      </c>
      <c r="Z2048">
        <v>6696</v>
      </c>
      <c r="AA2048" t="s">
        <v>11</v>
      </c>
      <c r="AC2048" t="s">
        <v>7207</v>
      </c>
      <c r="AD2048" t="s">
        <v>7208</v>
      </c>
      <c r="AE2048" s="1">
        <v>41845.970034722224</v>
      </c>
    </row>
    <row r="2049" spans="1:31" x14ac:dyDescent="0.15">
      <c r="A2049">
        <v>2048</v>
      </c>
      <c r="B2049">
        <v>175</v>
      </c>
      <c r="C2049">
        <v>400</v>
      </c>
      <c r="D2049" t="s">
        <v>7183</v>
      </c>
      <c r="E2049" t="s">
        <v>7184</v>
      </c>
      <c r="F2049" t="s">
        <v>51</v>
      </c>
      <c r="I2049" t="s">
        <v>5</v>
      </c>
      <c r="K2049" t="s">
        <v>5</v>
      </c>
      <c r="N2049" t="s">
        <v>7</v>
      </c>
      <c r="Q2049">
        <v>0</v>
      </c>
      <c r="S2049">
        <v>-1</v>
      </c>
      <c r="T2049" t="s">
        <v>5</v>
      </c>
      <c r="U2049">
        <v>-1</v>
      </c>
      <c r="V2049">
        <v>-1</v>
      </c>
      <c r="W2049">
        <v>6.3387000000000002</v>
      </c>
      <c r="Z2049">
        <v>-1</v>
      </c>
      <c r="AA2049" t="s">
        <v>11</v>
      </c>
      <c r="AC2049" t="s">
        <v>38</v>
      </c>
      <c r="AD2049" t="s">
        <v>52</v>
      </c>
      <c r="AE2049" s="1">
        <v>41845.970046296294</v>
      </c>
    </row>
    <row r="2050" spans="1:31" x14ac:dyDescent="0.15">
      <c r="A2050">
        <v>2049</v>
      </c>
      <c r="B2050">
        <v>175</v>
      </c>
      <c r="C2050">
        <v>400</v>
      </c>
      <c r="D2050" t="s">
        <v>7183</v>
      </c>
      <c r="E2050" t="s">
        <v>7184</v>
      </c>
      <c r="F2050" t="s">
        <v>53</v>
      </c>
      <c r="I2050" t="s">
        <v>5</v>
      </c>
      <c r="K2050" t="s">
        <v>5</v>
      </c>
      <c r="N2050" t="s">
        <v>7</v>
      </c>
      <c r="Q2050">
        <v>0</v>
      </c>
      <c r="S2050">
        <v>-1</v>
      </c>
      <c r="T2050" t="s">
        <v>5</v>
      </c>
      <c r="U2050">
        <v>-1</v>
      </c>
      <c r="V2050">
        <v>-1</v>
      </c>
      <c r="W2050">
        <v>6.3387000000000002</v>
      </c>
      <c r="Z2050">
        <v>-1</v>
      </c>
      <c r="AA2050" t="s">
        <v>11</v>
      </c>
      <c r="AC2050" t="s">
        <v>38</v>
      </c>
      <c r="AD2050" t="s">
        <v>52</v>
      </c>
      <c r="AE2050" s="1">
        <v>41845.970057870371</v>
      </c>
    </row>
    <row r="2051" spans="1:31" x14ac:dyDescent="0.15">
      <c r="A2051">
        <v>2050</v>
      </c>
      <c r="B2051">
        <v>175</v>
      </c>
      <c r="C2051">
        <v>400</v>
      </c>
      <c r="D2051" t="s">
        <v>7183</v>
      </c>
      <c r="E2051" t="s">
        <v>7184</v>
      </c>
      <c r="F2051" t="s">
        <v>54</v>
      </c>
      <c r="I2051" t="s">
        <v>5</v>
      </c>
      <c r="K2051" t="s">
        <v>5</v>
      </c>
      <c r="N2051" t="s">
        <v>7</v>
      </c>
      <c r="Q2051">
        <v>0</v>
      </c>
      <c r="S2051">
        <v>-1</v>
      </c>
      <c r="T2051" t="s">
        <v>5</v>
      </c>
      <c r="U2051">
        <v>-1</v>
      </c>
      <c r="V2051">
        <v>-1</v>
      </c>
      <c r="W2051">
        <v>6.3387000000000002</v>
      </c>
      <c r="Z2051">
        <v>-1</v>
      </c>
      <c r="AA2051" t="s">
        <v>11</v>
      </c>
      <c r="AC2051" t="s">
        <v>38</v>
      </c>
      <c r="AD2051" t="s">
        <v>52</v>
      </c>
      <c r="AE2051" s="1">
        <v>41845.970069444447</v>
      </c>
    </row>
    <row r="2052" spans="1:31" x14ac:dyDescent="0.15">
      <c r="A2052">
        <v>2051</v>
      </c>
      <c r="B2052">
        <v>175</v>
      </c>
      <c r="C2052">
        <v>4620</v>
      </c>
      <c r="D2052" t="s">
        <v>7209</v>
      </c>
      <c r="E2052" t="s">
        <v>7210</v>
      </c>
      <c r="F2052" t="s">
        <v>2</v>
      </c>
      <c r="G2052" t="s">
        <v>7211</v>
      </c>
      <c r="H2052" t="s">
        <v>7212</v>
      </c>
      <c r="I2052" t="s">
        <v>5</v>
      </c>
      <c r="K2052" t="s">
        <v>6</v>
      </c>
      <c r="L2052" t="s">
        <v>7213</v>
      </c>
      <c r="N2052" t="s">
        <v>7</v>
      </c>
      <c r="O2052" t="s">
        <v>7214</v>
      </c>
      <c r="P2052" t="s">
        <v>7215</v>
      </c>
      <c r="Q2052">
        <v>100</v>
      </c>
      <c r="S2052">
        <v>-1</v>
      </c>
      <c r="T2052" t="s">
        <v>5</v>
      </c>
      <c r="U2052">
        <v>-1</v>
      </c>
      <c r="V2052">
        <v>-1</v>
      </c>
      <c r="W2052">
        <v>6.3387000000000002</v>
      </c>
      <c r="X2052" t="s">
        <v>7216</v>
      </c>
      <c r="Y2052" t="s">
        <v>7217</v>
      </c>
      <c r="Z2052">
        <v>18784</v>
      </c>
      <c r="AA2052" t="s">
        <v>11</v>
      </c>
      <c r="AC2052" t="s">
        <v>7218</v>
      </c>
      <c r="AD2052" t="s">
        <v>7219</v>
      </c>
      <c r="AE2052" s="1">
        <v>41845.970185185186</v>
      </c>
    </row>
    <row r="2053" spans="1:31" x14ac:dyDescent="0.15">
      <c r="A2053">
        <v>2052</v>
      </c>
      <c r="B2053">
        <v>175</v>
      </c>
      <c r="C2053">
        <v>4620</v>
      </c>
      <c r="D2053" t="s">
        <v>7209</v>
      </c>
      <c r="E2053" t="s">
        <v>7210</v>
      </c>
      <c r="F2053" t="s">
        <v>14</v>
      </c>
      <c r="G2053" t="s">
        <v>7220</v>
      </c>
      <c r="H2053" t="s">
        <v>7221</v>
      </c>
      <c r="I2053" t="s">
        <v>5</v>
      </c>
      <c r="K2053" t="s">
        <v>17</v>
      </c>
      <c r="L2053" t="s">
        <v>446</v>
      </c>
      <c r="N2053" t="s">
        <v>7</v>
      </c>
      <c r="O2053" t="s">
        <v>7222</v>
      </c>
      <c r="P2053" t="s">
        <v>7223</v>
      </c>
      <c r="Q2053">
        <v>125</v>
      </c>
      <c r="S2053">
        <v>-1</v>
      </c>
      <c r="T2053" t="s">
        <v>7224</v>
      </c>
      <c r="U2053">
        <v>-1</v>
      </c>
      <c r="V2053">
        <v>-1</v>
      </c>
      <c r="W2053">
        <v>6.3387000000000002</v>
      </c>
      <c r="X2053" t="s">
        <v>7225</v>
      </c>
      <c r="Y2053" t="s">
        <v>7226</v>
      </c>
      <c r="Z2053">
        <v>12882</v>
      </c>
      <c r="AA2053" t="s">
        <v>11</v>
      </c>
      <c r="AC2053" t="s">
        <v>7227</v>
      </c>
      <c r="AD2053" t="s">
        <v>7228</v>
      </c>
      <c r="AE2053" s="1">
        <v>41845.970231481479</v>
      </c>
    </row>
    <row r="2054" spans="1:31" x14ac:dyDescent="0.15">
      <c r="A2054">
        <v>2053</v>
      </c>
      <c r="B2054">
        <v>175</v>
      </c>
      <c r="C2054">
        <v>4620</v>
      </c>
      <c r="D2054" t="s">
        <v>7209</v>
      </c>
      <c r="E2054" t="s">
        <v>7210</v>
      </c>
      <c r="F2054" t="s">
        <v>24</v>
      </c>
      <c r="G2054" t="s">
        <v>7220</v>
      </c>
      <c r="H2054" t="s">
        <v>7229</v>
      </c>
      <c r="I2054" t="s">
        <v>5</v>
      </c>
      <c r="K2054" t="s">
        <v>17</v>
      </c>
      <c r="L2054" t="s">
        <v>446</v>
      </c>
      <c r="N2054" t="s">
        <v>7</v>
      </c>
      <c r="O2054" t="s">
        <v>7222</v>
      </c>
      <c r="P2054" t="s">
        <v>7223</v>
      </c>
      <c r="Q2054">
        <v>18</v>
      </c>
      <c r="S2054">
        <v>-1</v>
      </c>
      <c r="T2054" t="s">
        <v>7224</v>
      </c>
      <c r="U2054">
        <v>-1</v>
      </c>
      <c r="V2054">
        <v>-1</v>
      </c>
      <c r="W2054">
        <v>6.3387000000000002</v>
      </c>
      <c r="X2054" t="s">
        <v>7225</v>
      </c>
      <c r="Y2054" t="s">
        <v>7226</v>
      </c>
      <c r="Z2054">
        <v>12882</v>
      </c>
      <c r="AA2054" t="s">
        <v>11</v>
      </c>
      <c r="AC2054" t="s">
        <v>7230</v>
      </c>
      <c r="AD2054" t="s">
        <v>7231</v>
      </c>
      <c r="AE2054" s="1">
        <v>41845.970266203702</v>
      </c>
    </row>
    <row r="2055" spans="1:31" x14ac:dyDescent="0.15">
      <c r="A2055">
        <v>2054</v>
      </c>
      <c r="B2055">
        <v>175</v>
      </c>
      <c r="C2055">
        <v>4620</v>
      </c>
      <c r="D2055" t="s">
        <v>7209</v>
      </c>
      <c r="E2055" t="s">
        <v>7210</v>
      </c>
      <c r="F2055" t="s">
        <v>27</v>
      </c>
      <c r="I2055" t="s">
        <v>5</v>
      </c>
      <c r="K2055" t="s">
        <v>5</v>
      </c>
      <c r="M2055" t="s">
        <v>5</v>
      </c>
      <c r="N2055" t="s">
        <v>7</v>
      </c>
      <c r="Q2055">
        <v>0</v>
      </c>
      <c r="S2055">
        <v>-1</v>
      </c>
      <c r="T2055" t="s">
        <v>5</v>
      </c>
      <c r="U2055">
        <v>-1</v>
      </c>
      <c r="V2055">
        <v>-1</v>
      </c>
      <c r="W2055">
        <v>6.3387000000000002</v>
      </c>
      <c r="Z2055">
        <v>-1</v>
      </c>
      <c r="AA2055" t="s">
        <v>11</v>
      </c>
      <c r="AC2055" t="s">
        <v>38</v>
      </c>
      <c r="AD2055" t="s">
        <v>531</v>
      </c>
      <c r="AE2055" s="1">
        <v>41845.970277777778</v>
      </c>
    </row>
    <row r="2056" spans="1:31" x14ac:dyDescent="0.15">
      <c r="A2056">
        <v>2055</v>
      </c>
      <c r="B2056">
        <v>175</v>
      </c>
      <c r="C2056">
        <v>4620</v>
      </c>
      <c r="D2056" t="s">
        <v>7209</v>
      </c>
      <c r="E2056" t="s">
        <v>7210</v>
      </c>
      <c r="F2056" t="s">
        <v>36</v>
      </c>
      <c r="G2056" t="s">
        <v>7211</v>
      </c>
      <c r="H2056" t="s">
        <v>7212</v>
      </c>
      <c r="I2056" t="s">
        <v>5</v>
      </c>
      <c r="K2056" t="s">
        <v>6</v>
      </c>
      <c r="L2056" t="s">
        <v>7213</v>
      </c>
      <c r="N2056" t="s">
        <v>7</v>
      </c>
      <c r="O2056" t="s">
        <v>7214</v>
      </c>
      <c r="P2056" t="s">
        <v>7215</v>
      </c>
      <c r="Q2056">
        <v>28</v>
      </c>
      <c r="S2056">
        <v>-1</v>
      </c>
      <c r="T2056" t="s">
        <v>5</v>
      </c>
      <c r="U2056">
        <v>-1</v>
      </c>
      <c r="V2056">
        <v>-1</v>
      </c>
      <c r="W2056">
        <v>6.3387000000000002</v>
      </c>
      <c r="X2056" t="s">
        <v>7216</v>
      </c>
      <c r="Y2056" t="s">
        <v>7217</v>
      </c>
      <c r="Z2056">
        <v>18784</v>
      </c>
      <c r="AA2056" t="s">
        <v>11</v>
      </c>
      <c r="AC2056" t="s">
        <v>7232</v>
      </c>
      <c r="AD2056" t="s">
        <v>7233</v>
      </c>
      <c r="AE2056" s="1">
        <v>41845.970312500001</v>
      </c>
    </row>
    <row r="2057" spans="1:31" x14ac:dyDescent="0.15">
      <c r="A2057">
        <v>2056</v>
      </c>
      <c r="B2057">
        <v>175</v>
      </c>
      <c r="C2057">
        <v>4620</v>
      </c>
      <c r="D2057" t="s">
        <v>7209</v>
      </c>
      <c r="E2057" t="s">
        <v>7210</v>
      </c>
      <c r="F2057" t="s">
        <v>40</v>
      </c>
      <c r="G2057" t="s">
        <v>7234</v>
      </c>
      <c r="H2057" t="s">
        <v>7235</v>
      </c>
      <c r="I2057" t="s">
        <v>5</v>
      </c>
      <c r="K2057" t="s">
        <v>6</v>
      </c>
      <c r="N2057" t="s">
        <v>7</v>
      </c>
      <c r="O2057" t="s">
        <v>7236</v>
      </c>
      <c r="P2057" t="s">
        <v>7237</v>
      </c>
      <c r="Q2057">
        <v>1</v>
      </c>
      <c r="R2057" t="s">
        <v>7238</v>
      </c>
      <c r="S2057">
        <v>-1</v>
      </c>
      <c r="T2057" t="s">
        <v>3019</v>
      </c>
      <c r="U2057">
        <v>-1</v>
      </c>
      <c r="V2057">
        <v>-1</v>
      </c>
      <c r="W2057">
        <v>6.3387000000000002</v>
      </c>
      <c r="Y2057" t="s">
        <v>7239</v>
      </c>
      <c r="Z2057">
        <v>360</v>
      </c>
      <c r="AA2057" t="s">
        <v>11</v>
      </c>
      <c r="AC2057" t="s">
        <v>7240</v>
      </c>
      <c r="AD2057" t="s">
        <v>7241</v>
      </c>
      <c r="AE2057" s="1">
        <v>41845.970335648148</v>
      </c>
    </row>
    <row r="2058" spans="1:31" x14ac:dyDescent="0.15">
      <c r="A2058">
        <v>2057</v>
      </c>
      <c r="B2058">
        <v>175</v>
      </c>
      <c r="C2058">
        <v>4620</v>
      </c>
      <c r="D2058" t="s">
        <v>7209</v>
      </c>
      <c r="E2058" t="s">
        <v>7210</v>
      </c>
      <c r="F2058" t="s">
        <v>49</v>
      </c>
      <c r="G2058" t="s">
        <v>7220</v>
      </c>
      <c r="H2058" t="s">
        <v>7242</v>
      </c>
      <c r="I2058" t="s">
        <v>5</v>
      </c>
      <c r="K2058" t="s">
        <v>5</v>
      </c>
      <c r="N2058" t="s">
        <v>7</v>
      </c>
      <c r="O2058" t="s">
        <v>7222</v>
      </c>
      <c r="P2058" t="s">
        <v>7223</v>
      </c>
      <c r="Q2058">
        <v>54</v>
      </c>
      <c r="T2058" t="s">
        <v>5</v>
      </c>
      <c r="U2058">
        <v>-1</v>
      </c>
      <c r="V2058">
        <v>-1</v>
      </c>
      <c r="W2058">
        <v>6.3387000000000002</v>
      </c>
      <c r="X2058" t="s">
        <v>7225</v>
      </c>
      <c r="Y2058" t="s">
        <v>7226</v>
      </c>
      <c r="Z2058">
        <v>12882</v>
      </c>
      <c r="AA2058" t="s">
        <v>11</v>
      </c>
      <c r="AC2058" t="s">
        <v>7243</v>
      </c>
      <c r="AD2058" t="s">
        <v>7244</v>
      </c>
      <c r="AE2058" s="1">
        <v>41845.970370370371</v>
      </c>
    </row>
    <row r="2059" spans="1:31" x14ac:dyDescent="0.15">
      <c r="A2059">
        <v>2058</v>
      </c>
      <c r="B2059">
        <v>175</v>
      </c>
      <c r="C2059">
        <v>4620</v>
      </c>
      <c r="D2059" t="s">
        <v>7209</v>
      </c>
      <c r="E2059" t="s">
        <v>7210</v>
      </c>
      <c r="F2059" t="s">
        <v>51</v>
      </c>
      <c r="I2059" t="s">
        <v>5</v>
      </c>
      <c r="K2059" t="s">
        <v>5</v>
      </c>
      <c r="N2059" t="s">
        <v>7</v>
      </c>
      <c r="Q2059">
        <v>0</v>
      </c>
      <c r="S2059">
        <v>-1</v>
      </c>
      <c r="T2059" t="s">
        <v>5</v>
      </c>
      <c r="U2059">
        <v>-1</v>
      </c>
      <c r="V2059">
        <v>-1</v>
      </c>
      <c r="W2059">
        <v>6.3387000000000002</v>
      </c>
      <c r="Z2059">
        <v>-1</v>
      </c>
      <c r="AA2059" t="s">
        <v>11</v>
      </c>
      <c r="AC2059" t="s">
        <v>38</v>
      </c>
      <c r="AD2059" t="s">
        <v>52</v>
      </c>
      <c r="AE2059" s="1">
        <v>41845.970381944448</v>
      </c>
    </row>
    <row r="2060" spans="1:31" x14ac:dyDescent="0.15">
      <c r="A2060">
        <v>2059</v>
      </c>
      <c r="B2060">
        <v>175</v>
      </c>
      <c r="C2060">
        <v>4620</v>
      </c>
      <c r="D2060" t="s">
        <v>7209</v>
      </c>
      <c r="E2060" t="s">
        <v>7210</v>
      </c>
      <c r="F2060" t="s">
        <v>53</v>
      </c>
      <c r="I2060" t="s">
        <v>5</v>
      </c>
      <c r="K2060" t="s">
        <v>5</v>
      </c>
      <c r="N2060" t="s">
        <v>7</v>
      </c>
      <c r="Q2060">
        <v>0</v>
      </c>
      <c r="S2060">
        <v>-1</v>
      </c>
      <c r="T2060" t="s">
        <v>5</v>
      </c>
      <c r="U2060">
        <v>-1</v>
      </c>
      <c r="V2060">
        <v>-1</v>
      </c>
      <c r="W2060">
        <v>6.3387000000000002</v>
      </c>
      <c r="Z2060">
        <v>-1</v>
      </c>
      <c r="AA2060" t="s">
        <v>11</v>
      </c>
      <c r="AC2060" t="s">
        <v>38</v>
      </c>
      <c r="AD2060" t="s">
        <v>52</v>
      </c>
      <c r="AE2060" s="1">
        <v>41845.970393518517</v>
      </c>
    </row>
    <row r="2061" spans="1:31" x14ac:dyDescent="0.15">
      <c r="A2061">
        <v>2060</v>
      </c>
      <c r="B2061">
        <v>175</v>
      </c>
      <c r="C2061">
        <v>4620</v>
      </c>
      <c r="D2061" t="s">
        <v>7209</v>
      </c>
      <c r="E2061" t="s">
        <v>7210</v>
      </c>
      <c r="F2061" t="s">
        <v>54</v>
      </c>
      <c r="I2061" t="s">
        <v>5</v>
      </c>
      <c r="K2061" t="s">
        <v>5</v>
      </c>
      <c r="N2061" t="s">
        <v>7</v>
      </c>
      <c r="Q2061">
        <v>0</v>
      </c>
      <c r="S2061">
        <v>-1</v>
      </c>
      <c r="T2061" t="s">
        <v>5</v>
      </c>
      <c r="U2061">
        <v>-1</v>
      </c>
      <c r="V2061">
        <v>-1</v>
      </c>
      <c r="W2061">
        <v>6.3387000000000002</v>
      </c>
      <c r="Z2061">
        <v>-1</v>
      </c>
      <c r="AA2061" t="s">
        <v>11</v>
      </c>
      <c r="AC2061" t="s">
        <v>38</v>
      </c>
      <c r="AD2061" t="s">
        <v>52</v>
      </c>
      <c r="AE2061" s="1">
        <v>41845.970405092594</v>
      </c>
    </row>
    <row r="2062" spans="1:31" x14ac:dyDescent="0.15">
      <c r="A2062">
        <v>2061</v>
      </c>
      <c r="B2062">
        <v>175</v>
      </c>
      <c r="C2062">
        <v>5216</v>
      </c>
      <c r="D2062" t="s">
        <v>7245</v>
      </c>
      <c r="E2062" t="s">
        <v>7246</v>
      </c>
      <c r="F2062" t="s">
        <v>2</v>
      </c>
      <c r="G2062" t="s">
        <v>7247</v>
      </c>
      <c r="H2062" t="s">
        <v>7248</v>
      </c>
      <c r="I2062" t="s">
        <v>5</v>
      </c>
      <c r="K2062" t="s">
        <v>6</v>
      </c>
      <c r="L2062" t="s">
        <v>7249</v>
      </c>
      <c r="N2062" t="s">
        <v>7</v>
      </c>
      <c r="O2062" t="s">
        <v>7250</v>
      </c>
      <c r="P2062" t="s">
        <v>7251</v>
      </c>
      <c r="Q2062">
        <v>56</v>
      </c>
      <c r="R2062" t="s">
        <v>7252</v>
      </c>
      <c r="S2062">
        <v>-1</v>
      </c>
      <c r="T2062" t="s">
        <v>5</v>
      </c>
      <c r="U2062">
        <v>-1</v>
      </c>
      <c r="V2062">
        <v>-1</v>
      </c>
      <c r="W2062">
        <v>6.3387000000000002</v>
      </c>
      <c r="X2062" t="s">
        <v>7253</v>
      </c>
      <c r="Y2062" t="s">
        <v>7254</v>
      </c>
      <c r="Z2062">
        <v>26694</v>
      </c>
      <c r="AA2062" t="s">
        <v>11</v>
      </c>
      <c r="AC2062" t="s">
        <v>7255</v>
      </c>
      <c r="AD2062" t="s">
        <v>7256</v>
      </c>
      <c r="AE2062" s="1">
        <v>41845.970497685186</v>
      </c>
    </row>
    <row r="2063" spans="1:31" x14ac:dyDescent="0.15">
      <c r="A2063">
        <v>2062</v>
      </c>
      <c r="B2063">
        <v>175</v>
      </c>
      <c r="C2063">
        <v>5216</v>
      </c>
      <c r="D2063" t="s">
        <v>7245</v>
      </c>
      <c r="E2063" t="s">
        <v>7246</v>
      </c>
      <c r="F2063" t="s">
        <v>14</v>
      </c>
      <c r="G2063" t="s">
        <v>7247</v>
      </c>
      <c r="H2063" t="s">
        <v>7257</v>
      </c>
      <c r="I2063" t="s">
        <v>5</v>
      </c>
      <c r="K2063" t="s">
        <v>17</v>
      </c>
      <c r="L2063" t="s">
        <v>7258</v>
      </c>
      <c r="N2063" t="s">
        <v>7</v>
      </c>
      <c r="O2063" t="s">
        <v>7250</v>
      </c>
      <c r="P2063" t="s">
        <v>7251</v>
      </c>
      <c r="Q2063">
        <v>20</v>
      </c>
      <c r="R2063" t="s">
        <v>7259</v>
      </c>
      <c r="S2063">
        <v>-1</v>
      </c>
      <c r="T2063" t="s">
        <v>5</v>
      </c>
      <c r="U2063">
        <v>-1</v>
      </c>
      <c r="V2063">
        <v>-1</v>
      </c>
      <c r="W2063">
        <v>6.3387000000000002</v>
      </c>
      <c r="X2063" t="s">
        <v>7253</v>
      </c>
      <c r="Y2063" t="s">
        <v>7254</v>
      </c>
      <c r="Z2063">
        <v>22060</v>
      </c>
      <c r="AA2063" t="s">
        <v>11</v>
      </c>
      <c r="AC2063" t="s">
        <v>7260</v>
      </c>
      <c r="AD2063" t="s">
        <v>7261</v>
      </c>
      <c r="AE2063" s="1">
        <v>41845.970567129632</v>
      </c>
    </row>
    <row r="2064" spans="1:31" x14ac:dyDescent="0.15">
      <c r="A2064">
        <v>2063</v>
      </c>
      <c r="B2064">
        <v>175</v>
      </c>
      <c r="C2064">
        <v>5216</v>
      </c>
      <c r="D2064" t="s">
        <v>7245</v>
      </c>
      <c r="E2064" t="s">
        <v>7246</v>
      </c>
      <c r="F2064" t="s">
        <v>24</v>
      </c>
      <c r="I2064" t="s">
        <v>5</v>
      </c>
      <c r="K2064" t="s">
        <v>5</v>
      </c>
      <c r="N2064" t="s">
        <v>7</v>
      </c>
      <c r="Q2064">
        <v>0</v>
      </c>
      <c r="S2064">
        <v>-1</v>
      </c>
      <c r="T2064" t="s">
        <v>5</v>
      </c>
      <c r="U2064">
        <v>-1</v>
      </c>
      <c r="V2064">
        <v>-1</v>
      </c>
      <c r="W2064">
        <v>6.3387000000000002</v>
      </c>
      <c r="Z2064">
        <v>-1</v>
      </c>
      <c r="AA2064" t="s">
        <v>11</v>
      </c>
      <c r="AC2064" t="s">
        <v>38</v>
      </c>
      <c r="AD2064" t="s">
        <v>52</v>
      </c>
      <c r="AE2064" s="1">
        <v>41845.970590277779</v>
      </c>
    </row>
    <row r="2065" spans="1:31" x14ac:dyDescent="0.15">
      <c r="A2065">
        <v>2064</v>
      </c>
      <c r="B2065">
        <v>175</v>
      </c>
      <c r="C2065">
        <v>5216</v>
      </c>
      <c r="D2065" t="s">
        <v>7245</v>
      </c>
      <c r="E2065" t="s">
        <v>7246</v>
      </c>
      <c r="F2065" t="s">
        <v>27</v>
      </c>
      <c r="G2065" t="s">
        <v>7247</v>
      </c>
      <c r="I2065" t="s">
        <v>5</v>
      </c>
      <c r="J2065" t="s">
        <v>456</v>
      </c>
      <c r="K2065" t="s">
        <v>17</v>
      </c>
      <c r="L2065" t="s">
        <v>7262</v>
      </c>
      <c r="M2065" t="s">
        <v>5</v>
      </c>
      <c r="N2065" t="s">
        <v>7</v>
      </c>
      <c r="P2065" t="s">
        <v>7263</v>
      </c>
      <c r="Q2065">
        <v>3</v>
      </c>
      <c r="R2065" t="s">
        <v>2977</v>
      </c>
      <c r="S2065">
        <v>-1</v>
      </c>
      <c r="T2065" t="s">
        <v>5</v>
      </c>
      <c r="U2065">
        <v>-1</v>
      </c>
      <c r="V2065">
        <v>-1</v>
      </c>
      <c r="W2065">
        <v>6.3387000000000002</v>
      </c>
      <c r="Y2065" t="s">
        <v>7264</v>
      </c>
      <c r="Z2065">
        <v>29000</v>
      </c>
      <c r="AA2065" t="s">
        <v>11</v>
      </c>
      <c r="AB2065" t="s">
        <v>7265</v>
      </c>
      <c r="AC2065" t="s">
        <v>7266</v>
      </c>
      <c r="AD2065" t="s">
        <v>7267</v>
      </c>
      <c r="AE2065" s="1">
        <v>41845.970601851855</v>
      </c>
    </row>
    <row r="2066" spans="1:31" x14ac:dyDescent="0.15">
      <c r="A2066">
        <v>2065</v>
      </c>
      <c r="B2066">
        <v>175</v>
      </c>
      <c r="C2066">
        <v>5216</v>
      </c>
      <c r="D2066" t="s">
        <v>7245</v>
      </c>
      <c r="E2066" t="s">
        <v>7246</v>
      </c>
      <c r="F2066" t="s">
        <v>36</v>
      </c>
      <c r="I2066" t="s">
        <v>5</v>
      </c>
      <c r="K2066" t="s">
        <v>5</v>
      </c>
      <c r="N2066" t="s">
        <v>7</v>
      </c>
      <c r="Q2066">
        <v>0</v>
      </c>
      <c r="S2066">
        <v>-1</v>
      </c>
      <c r="T2066" t="s">
        <v>5</v>
      </c>
      <c r="U2066">
        <v>-1</v>
      </c>
      <c r="V2066">
        <v>-1</v>
      </c>
      <c r="W2066">
        <v>6.3387000000000002</v>
      </c>
      <c r="Z2066">
        <v>-1</v>
      </c>
      <c r="AA2066" t="s">
        <v>11</v>
      </c>
      <c r="AC2066" t="s">
        <v>38</v>
      </c>
      <c r="AD2066" t="s">
        <v>52</v>
      </c>
      <c r="AE2066" s="1">
        <v>41845.970613425925</v>
      </c>
    </row>
    <row r="2067" spans="1:31" x14ac:dyDescent="0.15">
      <c r="A2067">
        <v>2066</v>
      </c>
      <c r="B2067">
        <v>175</v>
      </c>
      <c r="C2067">
        <v>5216</v>
      </c>
      <c r="D2067" t="s">
        <v>7245</v>
      </c>
      <c r="E2067" t="s">
        <v>7246</v>
      </c>
      <c r="F2067" t="s">
        <v>40</v>
      </c>
      <c r="I2067" t="s">
        <v>5</v>
      </c>
      <c r="K2067" t="s">
        <v>5</v>
      </c>
      <c r="N2067" t="s">
        <v>7</v>
      </c>
      <c r="Q2067">
        <v>0</v>
      </c>
      <c r="S2067">
        <v>-1</v>
      </c>
      <c r="T2067" t="s">
        <v>5</v>
      </c>
      <c r="U2067">
        <v>-1</v>
      </c>
      <c r="V2067">
        <v>-1</v>
      </c>
      <c r="W2067">
        <v>6.3387000000000002</v>
      </c>
      <c r="Z2067">
        <v>-1</v>
      </c>
      <c r="AA2067" t="s">
        <v>11</v>
      </c>
      <c r="AC2067" t="s">
        <v>38</v>
      </c>
      <c r="AD2067" t="s">
        <v>52</v>
      </c>
      <c r="AE2067" s="1">
        <v>41845.970625000002</v>
      </c>
    </row>
    <row r="2068" spans="1:31" x14ac:dyDescent="0.15">
      <c r="A2068">
        <v>2067</v>
      </c>
      <c r="B2068">
        <v>175</v>
      </c>
      <c r="C2068">
        <v>5216</v>
      </c>
      <c r="D2068" t="s">
        <v>7245</v>
      </c>
      <c r="E2068" t="s">
        <v>7246</v>
      </c>
      <c r="F2068" t="s">
        <v>49</v>
      </c>
      <c r="G2068" t="s">
        <v>7247</v>
      </c>
      <c r="H2068" t="s">
        <v>7257</v>
      </c>
      <c r="I2068" t="s">
        <v>5</v>
      </c>
      <c r="K2068" t="s">
        <v>5</v>
      </c>
      <c r="N2068" t="s">
        <v>7</v>
      </c>
      <c r="O2068" t="s">
        <v>7250</v>
      </c>
      <c r="P2068" t="s">
        <v>7251</v>
      </c>
      <c r="Q2068">
        <v>7</v>
      </c>
      <c r="T2068" t="s">
        <v>5</v>
      </c>
      <c r="U2068">
        <v>-1</v>
      </c>
      <c r="V2068">
        <v>-1</v>
      </c>
      <c r="W2068">
        <v>6.3387000000000002</v>
      </c>
      <c r="X2068" t="s">
        <v>7253</v>
      </c>
      <c r="Y2068" t="s">
        <v>7254</v>
      </c>
      <c r="Z2068">
        <v>22060</v>
      </c>
      <c r="AA2068" t="s">
        <v>11</v>
      </c>
      <c r="AC2068" t="s">
        <v>7268</v>
      </c>
      <c r="AD2068" t="s">
        <v>7269</v>
      </c>
      <c r="AE2068" s="1">
        <v>41845.970648148148</v>
      </c>
    </row>
    <row r="2069" spans="1:31" x14ac:dyDescent="0.15">
      <c r="A2069">
        <v>2068</v>
      </c>
      <c r="B2069">
        <v>175</v>
      </c>
      <c r="C2069">
        <v>5216</v>
      </c>
      <c r="D2069" t="s">
        <v>7245</v>
      </c>
      <c r="E2069" t="s">
        <v>7246</v>
      </c>
      <c r="F2069" t="s">
        <v>51</v>
      </c>
      <c r="G2069" t="s">
        <v>7247</v>
      </c>
      <c r="H2069" t="s">
        <v>7248</v>
      </c>
      <c r="I2069" t="s">
        <v>5</v>
      </c>
      <c r="K2069" t="s">
        <v>5</v>
      </c>
      <c r="N2069" t="s">
        <v>7</v>
      </c>
      <c r="O2069" t="s">
        <v>7250</v>
      </c>
      <c r="P2069" t="s">
        <v>7251</v>
      </c>
      <c r="Q2069">
        <v>1</v>
      </c>
      <c r="S2069">
        <v>-1</v>
      </c>
      <c r="T2069" t="s">
        <v>5</v>
      </c>
      <c r="U2069">
        <v>-1</v>
      </c>
      <c r="V2069">
        <v>-1</v>
      </c>
      <c r="W2069">
        <v>6.3387000000000002</v>
      </c>
      <c r="Y2069" t="s">
        <v>7254</v>
      </c>
      <c r="Z2069">
        <v>-1</v>
      </c>
      <c r="AA2069" t="s">
        <v>11</v>
      </c>
      <c r="AC2069" t="s">
        <v>7270</v>
      </c>
      <c r="AD2069" t="s">
        <v>7271</v>
      </c>
      <c r="AE2069" s="1">
        <v>41845.970671296294</v>
      </c>
    </row>
    <row r="2070" spans="1:31" x14ac:dyDescent="0.15">
      <c r="A2070">
        <v>2069</v>
      </c>
      <c r="B2070">
        <v>175</v>
      </c>
      <c r="C2070">
        <v>5216</v>
      </c>
      <c r="D2070" t="s">
        <v>7245</v>
      </c>
      <c r="E2070" t="s">
        <v>7246</v>
      </c>
      <c r="F2070" t="s">
        <v>53</v>
      </c>
      <c r="I2070" t="s">
        <v>5</v>
      </c>
      <c r="K2070" t="s">
        <v>5</v>
      </c>
      <c r="N2070" t="s">
        <v>7</v>
      </c>
      <c r="Q2070">
        <v>0</v>
      </c>
      <c r="S2070">
        <v>-1</v>
      </c>
      <c r="T2070" t="s">
        <v>5</v>
      </c>
      <c r="U2070">
        <v>-1</v>
      </c>
      <c r="V2070">
        <v>-1</v>
      </c>
      <c r="W2070">
        <v>6.3387000000000002</v>
      </c>
      <c r="Z2070">
        <v>-1</v>
      </c>
      <c r="AA2070" t="s">
        <v>11</v>
      </c>
      <c r="AC2070" t="s">
        <v>38</v>
      </c>
      <c r="AD2070" t="s">
        <v>52</v>
      </c>
      <c r="AE2070" s="1">
        <v>41845.970682870371</v>
      </c>
    </row>
    <row r="2071" spans="1:31" x14ac:dyDescent="0.15">
      <c r="A2071">
        <v>2070</v>
      </c>
      <c r="B2071">
        <v>175</v>
      </c>
      <c r="C2071">
        <v>5216</v>
      </c>
      <c r="D2071" t="s">
        <v>7245</v>
      </c>
      <c r="E2071" t="s">
        <v>7246</v>
      </c>
      <c r="F2071" t="s">
        <v>54</v>
      </c>
      <c r="I2071" t="s">
        <v>5</v>
      </c>
      <c r="K2071" t="s">
        <v>5</v>
      </c>
      <c r="N2071" t="s">
        <v>7</v>
      </c>
      <c r="Q2071">
        <v>0</v>
      </c>
      <c r="S2071">
        <v>-1</v>
      </c>
      <c r="T2071" t="s">
        <v>5</v>
      </c>
      <c r="U2071">
        <v>-1</v>
      </c>
      <c r="V2071">
        <v>-1</v>
      </c>
      <c r="W2071">
        <v>6.3387000000000002</v>
      </c>
      <c r="Z2071">
        <v>-1</v>
      </c>
      <c r="AA2071" t="s">
        <v>11</v>
      </c>
      <c r="AC2071" t="s">
        <v>38</v>
      </c>
      <c r="AD2071" t="s">
        <v>52</v>
      </c>
      <c r="AE2071" s="1">
        <v>41845.970694444448</v>
      </c>
    </row>
    <row r="2072" spans="1:31" x14ac:dyDescent="0.15">
      <c r="A2072">
        <v>2071</v>
      </c>
      <c r="B2072">
        <v>175</v>
      </c>
      <c r="C2072">
        <v>4568</v>
      </c>
      <c r="D2072" t="s">
        <v>7272</v>
      </c>
      <c r="E2072" t="s">
        <v>7273</v>
      </c>
      <c r="F2072" t="s">
        <v>2</v>
      </c>
      <c r="G2072" t="s">
        <v>7274</v>
      </c>
      <c r="H2072" t="s">
        <v>7275</v>
      </c>
      <c r="I2072" t="s">
        <v>5</v>
      </c>
      <c r="K2072" t="s">
        <v>6</v>
      </c>
      <c r="L2072" t="s">
        <v>7276</v>
      </c>
      <c r="N2072" t="s">
        <v>7</v>
      </c>
      <c r="P2072" t="s">
        <v>7277</v>
      </c>
      <c r="Q2072">
        <v>163</v>
      </c>
      <c r="R2072" t="s">
        <v>7278</v>
      </c>
      <c r="S2072">
        <v>-1</v>
      </c>
      <c r="T2072" t="s">
        <v>5</v>
      </c>
      <c r="U2072">
        <v>902</v>
      </c>
      <c r="V2072">
        <v>-1</v>
      </c>
      <c r="W2072">
        <v>6.3387000000000002</v>
      </c>
      <c r="X2072" t="s">
        <v>7279</v>
      </c>
      <c r="Y2072" t="s">
        <v>7280</v>
      </c>
      <c r="Z2072">
        <v>19344</v>
      </c>
      <c r="AA2072" t="s">
        <v>11</v>
      </c>
      <c r="AC2072" t="s">
        <v>7281</v>
      </c>
      <c r="AD2072" t="s">
        <v>7282</v>
      </c>
      <c r="AE2072" s="1">
        <v>41845.970821759256</v>
      </c>
    </row>
    <row r="2073" spans="1:31" x14ac:dyDescent="0.15">
      <c r="A2073">
        <v>2072</v>
      </c>
      <c r="B2073">
        <v>175</v>
      </c>
      <c r="C2073">
        <v>4568</v>
      </c>
      <c r="D2073" t="s">
        <v>7272</v>
      </c>
      <c r="E2073" t="s">
        <v>7273</v>
      </c>
      <c r="F2073" t="s">
        <v>14</v>
      </c>
      <c r="G2073" t="s">
        <v>7283</v>
      </c>
      <c r="H2073" t="s">
        <v>7284</v>
      </c>
      <c r="I2073" t="s">
        <v>5</v>
      </c>
      <c r="K2073" t="s">
        <v>17</v>
      </c>
      <c r="L2073" t="s">
        <v>776</v>
      </c>
      <c r="N2073" t="s">
        <v>7</v>
      </c>
      <c r="O2073" t="s">
        <v>7285</v>
      </c>
      <c r="P2073" t="s">
        <v>7286</v>
      </c>
      <c r="Q2073">
        <v>88</v>
      </c>
      <c r="S2073">
        <v>-1</v>
      </c>
      <c r="T2073" t="s">
        <v>7287</v>
      </c>
      <c r="U2073">
        <v>-1</v>
      </c>
      <c r="V2073">
        <v>-1</v>
      </c>
      <c r="W2073">
        <v>6.3387000000000002</v>
      </c>
      <c r="X2073" t="s">
        <v>7288</v>
      </c>
      <c r="Y2073" t="s">
        <v>7289</v>
      </c>
      <c r="Z2073">
        <v>16466</v>
      </c>
      <c r="AA2073" t="s">
        <v>11</v>
      </c>
      <c r="AC2073" t="s">
        <v>7290</v>
      </c>
      <c r="AD2073" t="s">
        <v>7291</v>
      </c>
      <c r="AE2073" s="1">
        <v>41845.970868055556</v>
      </c>
    </row>
    <row r="2074" spans="1:31" x14ac:dyDescent="0.15">
      <c r="A2074">
        <v>2073</v>
      </c>
      <c r="B2074">
        <v>175</v>
      </c>
      <c r="C2074">
        <v>4568</v>
      </c>
      <c r="D2074" t="s">
        <v>7272</v>
      </c>
      <c r="E2074" t="s">
        <v>7273</v>
      </c>
      <c r="F2074" t="s">
        <v>24</v>
      </c>
      <c r="G2074" t="s">
        <v>7283</v>
      </c>
      <c r="H2074" t="s">
        <v>7284</v>
      </c>
      <c r="I2074" t="s">
        <v>5</v>
      </c>
      <c r="K2074" t="s">
        <v>17</v>
      </c>
      <c r="L2074" t="s">
        <v>776</v>
      </c>
      <c r="N2074" t="s">
        <v>7</v>
      </c>
      <c r="O2074" t="s">
        <v>7285</v>
      </c>
      <c r="P2074" t="s">
        <v>7286</v>
      </c>
      <c r="Q2074">
        <v>29</v>
      </c>
      <c r="S2074">
        <v>-1</v>
      </c>
      <c r="T2074" t="s">
        <v>7287</v>
      </c>
      <c r="U2074">
        <v>-1</v>
      </c>
      <c r="V2074">
        <v>-1</v>
      </c>
      <c r="W2074">
        <v>6.3387000000000002</v>
      </c>
      <c r="X2074" t="s">
        <v>7288</v>
      </c>
      <c r="Y2074" t="s">
        <v>7289</v>
      </c>
      <c r="Z2074">
        <v>16466</v>
      </c>
      <c r="AA2074" t="s">
        <v>11</v>
      </c>
      <c r="AC2074" t="s">
        <v>7292</v>
      </c>
      <c r="AD2074" t="s">
        <v>7293</v>
      </c>
      <c r="AE2074" s="1">
        <v>41845.970902777779</v>
      </c>
    </row>
    <row r="2075" spans="1:31" x14ac:dyDescent="0.15">
      <c r="A2075">
        <v>2074</v>
      </c>
      <c r="B2075">
        <v>175</v>
      </c>
      <c r="C2075">
        <v>4568</v>
      </c>
      <c r="D2075" t="s">
        <v>7272</v>
      </c>
      <c r="E2075" t="s">
        <v>7273</v>
      </c>
      <c r="F2075" t="s">
        <v>27</v>
      </c>
      <c r="G2075" t="s">
        <v>7294</v>
      </c>
      <c r="I2075" t="s">
        <v>5</v>
      </c>
      <c r="K2075" t="s">
        <v>17</v>
      </c>
      <c r="L2075" t="s">
        <v>7295</v>
      </c>
      <c r="M2075" t="s">
        <v>5</v>
      </c>
      <c r="N2075" t="s">
        <v>7</v>
      </c>
      <c r="O2075" t="s">
        <v>7296</v>
      </c>
      <c r="P2075" t="s">
        <v>7297</v>
      </c>
      <c r="Q2075">
        <v>1</v>
      </c>
      <c r="S2075">
        <v>-1</v>
      </c>
      <c r="T2075" t="s">
        <v>5</v>
      </c>
      <c r="U2075">
        <v>-1</v>
      </c>
      <c r="V2075">
        <v>-1</v>
      </c>
      <c r="W2075">
        <v>6.3387000000000002</v>
      </c>
      <c r="Y2075" t="s">
        <v>7298</v>
      </c>
      <c r="Z2075">
        <v>-1</v>
      </c>
      <c r="AA2075" t="s">
        <v>11</v>
      </c>
      <c r="AB2075" t="s">
        <v>7299</v>
      </c>
      <c r="AC2075" t="s">
        <v>7300</v>
      </c>
      <c r="AD2075" t="s">
        <v>7301</v>
      </c>
      <c r="AE2075" s="1">
        <v>41845.970914351848</v>
      </c>
    </row>
    <row r="2076" spans="1:31" x14ac:dyDescent="0.15">
      <c r="A2076">
        <v>2075</v>
      </c>
      <c r="B2076">
        <v>175</v>
      </c>
      <c r="C2076">
        <v>4568</v>
      </c>
      <c r="D2076" t="s">
        <v>7272</v>
      </c>
      <c r="E2076" t="s">
        <v>7273</v>
      </c>
      <c r="F2076" t="s">
        <v>36</v>
      </c>
      <c r="G2076" t="s">
        <v>7274</v>
      </c>
      <c r="H2076" t="s">
        <v>7275</v>
      </c>
      <c r="I2076" t="s">
        <v>5</v>
      </c>
      <c r="K2076" t="s">
        <v>6</v>
      </c>
      <c r="L2076" t="s">
        <v>7302</v>
      </c>
      <c r="N2076" t="s">
        <v>7</v>
      </c>
      <c r="P2076" t="s">
        <v>7277</v>
      </c>
      <c r="Q2076">
        <v>2</v>
      </c>
      <c r="R2076" t="s">
        <v>7278</v>
      </c>
      <c r="S2076">
        <v>-1</v>
      </c>
      <c r="T2076" t="s">
        <v>5</v>
      </c>
      <c r="U2076">
        <v>902</v>
      </c>
      <c r="V2076">
        <v>-1</v>
      </c>
      <c r="W2076">
        <v>6.3387000000000002</v>
      </c>
      <c r="X2076" t="s">
        <v>7279</v>
      </c>
      <c r="Y2076" t="s">
        <v>7280</v>
      </c>
      <c r="Z2076">
        <v>19344</v>
      </c>
      <c r="AA2076" t="s">
        <v>11</v>
      </c>
      <c r="AC2076" t="s">
        <v>7303</v>
      </c>
      <c r="AD2076" t="s">
        <v>7304</v>
      </c>
      <c r="AE2076" s="1">
        <v>41845.970937500002</v>
      </c>
    </row>
    <row r="2077" spans="1:31" x14ac:dyDescent="0.15">
      <c r="A2077">
        <v>2076</v>
      </c>
      <c r="B2077">
        <v>175</v>
      </c>
      <c r="C2077">
        <v>4568</v>
      </c>
      <c r="D2077" t="s">
        <v>7272</v>
      </c>
      <c r="E2077" t="s">
        <v>7273</v>
      </c>
      <c r="F2077" t="s">
        <v>40</v>
      </c>
      <c r="G2077" t="s">
        <v>7305</v>
      </c>
      <c r="H2077" t="s">
        <v>7306</v>
      </c>
      <c r="I2077" t="s">
        <v>5</v>
      </c>
      <c r="K2077" t="s">
        <v>6</v>
      </c>
      <c r="N2077" t="s">
        <v>7</v>
      </c>
      <c r="O2077" t="s">
        <v>7307</v>
      </c>
      <c r="P2077" t="s">
        <v>7308</v>
      </c>
      <c r="Q2077">
        <v>1</v>
      </c>
      <c r="R2077" t="s">
        <v>7309</v>
      </c>
      <c r="S2077">
        <v>45</v>
      </c>
      <c r="T2077" t="s">
        <v>5</v>
      </c>
      <c r="U2077">
        <v>-1</v>
      </c>
      <c r="V2077">
        <v>-1</v>
      </c>
      <c r="W2077">
        <v>6.3387000000000002</v>
      </c>
      <c r="Y2077" t="s">
        <v>7310</v>
      </c>
      <c r="Z2077">
        <v>305</v>
      </c>
      <c r="AA2077" t="s">
        <v>11</v>
      </c>
      <c r="AC2077" t="s">
        <v>7311</v>
      </c>
      <c r="AD2077" t="s">
        <v>7312</v>
      </c>
      <c r="AE2077" s="1">
        <v>41845.970960648148</v>
      </c>
    </row>
    <row r="2078" spans="1:31" x14ac:dyDescent="0.15">
      <c r="A2078">
        <v>2077</v>
      </c>
      <c r="B2078">
        <v>175</v>
      </c>
      <c r="C2078">
        <v>4568</v>
      </c>
      <c r="D2078" t="s">
        <v>7272</v>
      </c>
      <c r="E2078" t="s">
        <v>7273</v>
      </c>
      <c r="F2078" t="s">
        <v>49</v>
      </c>
      <c r="G2078" t="s">
        <v>7283</v>
      </c>
      <c r="H2078" t="s">
        <v>7284</v>
      </c>
      <c r="I2078" t="s">
        <v>5</v>
      </c>
      <c r="K2078" t="s">
        <v>5</v>
      </c>
      <c r="N2078" t="s">
        <v>7</v>
      </c>
      <c r="O2078" t="s">
        <v>7285</v>
      </c>
      <c r="P2078" t="s">
        <v>7286</v>
      </c>
      <c r="Q2078">
        <v>19</v>
      </c>
      <c r="T2078" t="s">
        <v>5</v>
      </c>
      <c r="U2078">
        <v>-1</v>
      </c>
      <c r="V2078">
        <v>-1</v>
      </c>
      <c r="W2078">
        <v>6.3387000000000002</v>
      </c>
      <c r="X2078" t="s">
        <v>7288</v>
      </c>
      <c r="Y2078" t="s">
        <v>7289</v>
      </c>
      <c r="Z2078">
        <v>16466</v>
      </c>
      <c r="AA2078" t="s">
        <v>11</v>
      </c>
      <c r="AC2078" t="s">
        <v>7313</v>
      </c>
      <c r="AD2078" t="s">
        <v>7314</v>
      </c>
      <c r="AE2078" s="1">
        <v>41845.970995370371</v>
      </c>
    </row>
    <row r="2079" spans="1:31" x14ac:dyDescent="0.15">
      <c r="A2079">
        <v>2078</v>
      </c>
      <c r="B2079">
        <v>175</v>
      </c>
      <c r="C2079">
        <v>4568</v>
      </c>
      <c r="D2079" t="s">
        <v>7272</v>
      </c>
      <c r="E2079" t="s">
        <v>7273</v>
      </c>
      <c r="F2079" t="s">
        <v>51</v>
      </c>
      <c r="G2079" t="s">
        <v>7274</v>
      </c>
      <c r="H2079" t="s">
        <v>7275</v>
      </c>
      <c r="I2079" t="s">
        <v>5</v>
      </c>
      <c r="K2079" t="s">
        <v>5</v>
      </c>
      <c r="N2079" t="s">
        <v>7</v>
      </c>
      <c r="P2079" t="s">
        <v>7277</v>
      </c>
      <c r="Q2079">
        <v>17</v>
      </c>
      <c r="S2079">
        <v>-1</v>
      </c>
      <c r="T2079" t="s">
        <v>5</v>
      </c>
      <c r="U2079">
        <v>-1</v>
      </c>
      <c r="V2079">
        <v>-1</v>
      </c>
      <c r="W2079">
        <v>6.3387000000000002</v>
      </c>
      <c r="Y2079" t="s">
        <v>7280</v>
      </c>
      <c r="Z2079">
        <v>-1</v>
      </c>
      <c r="AA2079" t="s">
        <v>11</v>
      </c>
      <c r="AC2079" t="s">
        <v>7315</v>
      </c>
      <c r="AD2079" t="s">
        <v>7316</v>
      </c>
      <c r="AE2079" s="1">
        <v>41845.971030092594</v>
      </c>
    </row>
    <row r="2080" spans="1:31" x14ac:dyDescent="0.15">
      <c r="A2080">
        <v>2079</v>
      </c>
      <c r="B2080">
        <v>175</v>
      </c>
      <c r="C2080">
        <v>4568</v>
      </c>
      <c r="D2080" t="s">
        <v>7272</v>
      </c>
      <c r="E2080" t="s">
        <v>7273</v>
      </c>
      <c r="F2080" t="s">
        <v>53</v>
      </c>
      <c r="I2080" t="s">
        <v>5</v>
      </c>
      <c r="K2080" t="s">
        <v>5</v>
      </c>
      <c r="N2080" t="s">
        <v>7</v>
      </c>
      <c r="Q2080">
        <v>0</v>
      </c>
      <c r="S2080">
        <v>-1</v>
      </c>
      <c r="T2080" t="s">
        <v>5</v>
      </c>
      <c r="U2080">
        <v>-1</v>
      </c>
      <c r="V2080">
        <v>-1</v>
      </c>
      <c r="W2080">
        <v>6.3387000000000002</v>
      </c>
      <c r="Z2080">
        <v>-1</v>
      </c>
      <c r="AA2080" t="s">
        <v>11</v>
      </c>
      <c r="AC2080" t="s">
        <v>38</v>
      </c>
      <c r="AD2080" t="s">
        <v>52</v>
      </c>
      <c r="AE2080" s="1">
        <v>41845.971041666664</v>
      </c>
    </row>
    <row r="2081" spans="1:31" x14ac:dyDescent="0.15">
      <c r="A2081">
        <v>2080</v>
      </c>
      <c r="B2081">
        <v>175</v>
      </c>
      <c r="C2081">
        <v>4568</v>
      </c>
      <c r="D2081" t="s">
        <v>7272</v>
      </c>
      <c r="E2081" t="s">
        <v>7273</v>
      </c>
      <c r="F2081" t="s">
        <v>54</v>
      </c>
      <c r="I2081" t="s">
        <v>5</v>
      </c>
      <c r="K2081" t="s">
        <v>5</v>
      </c>
      <c r="N2081" t="s">
        <v>7</v>
      </c>
      <c r="Q2081">
        <v>0</v>
      </c>
      <c r="S2081">
        <v>-1</v>
      </c>
      <c r="T2081" t="s">
        <v>5</v>
      </c>
      <c r="U2081">
        <v>-1</v>
      </c>
      <c r="V2081">
        <v>-1</v>
      </c>
      <c r="W2081">
        <v>6.3387000000000002</v>
      </c>
      <c r="Z2081">
        <v>-1</v>
      </c>
      <c r="AA2081" t="s">
        <v>11</v>
      </c>
      <c r="AC2081" t="s">
        <v>38</v>
      </c>
      <c r="AD2081" t="s">
        <v>52</v>
      </c>
      <c r="AE2081" s="1">
        <v>41845.971053240741</v>
      </c>
    </row>
    <row r="2082" spans="1:31" x14ac:dyDescent="0.15">
      <c r="A2082">
        <v>2081</v>
      </c>
      <c r="B2082">
        <v>175</v>
      </c>
      <c r="C2082">
        <v>2097</v>
      </c>
      <c r="D2082" t="s">
        <v>7317</v>
      </c>
      <c r="E2082" t="s">
        <v>7318</v>
      </c>
      <c r="F2082" t="s">
        <v>2</v>
      </c>
      <c r="G2082" t="s">
        <v>7319</v>
      </c>
      <c r="H2082" t="s">
        <v>7320</v>
      </c>
      <c r="I2082" t="s">
        <v>5</v>
      </c>
      <c r="K2082" t="s">
        <v>6</v>
      </c>
      <c r="L2082" t="s">
        <v>7321</v>
      </c>
      <c r="N2082" t="s">
        <v>7</v>
      </c>
      <c r="O2082" t="s">
        <v>7322</v>
      </c>
      <c r="P2082" t="s">
        <v>7323</v>
      </c>
      <c r="Q2082">
        <v>155</v>
      </c>
      <c r="R2082" t="s">
        <v>7324</v>
      </c>
      <c r="S2082">
        <v>-1</v>
      </c>
      <c r="T2082" t="s">
        <v>5</v>
      </c>
      <c r="U2082">
        <v>-1</v>
      </c>
      <c r="V2082">
        <v>-1</v>
      </c>
      <c r="W2082">
        <v>6.3387000000000002</v>
      </c>
      <c r="X2082" t="s">
        <v>7325</v>
      </c>
      <c r="Y2082" t="s">
        <v>7326</v>
      </c>
      <c r="Z2082">
        <v>33471</v>
      </c>
      <c r="AA2082" t="s">
        <v>11</v>
      </c>
      <c r="AC2082" t="s">
        <v>7327</v>
      </c>
      <c r="AD2082" t="s">
        <v>7328</v>
      </c>
      <c r="AE2082" s="1">
        <v>41845.971284722225</v>
      </c>
    </row>
    <row r="2083" spans="1:31" x14ac:dyDescent="0.15">
      <c r="A2083">
        <v>2082</v>
      </c>
      <c r="B2083">
        <v>175</v>
      </c>
      <c r="C2083">
        <v>2097</v>
      </c>
      <c r="D2083" t="s">
        <v>7317</v>
      </c>
      <c r="E2083" t="s">
        <v>7318</v>
      </c>
      <c r="F2083" t="s">
        <v>14</v>
      </c>
      <c r="G2083" t="s">
        <v>7319</v>
      </c>
      <c r="H2083" t="s">
        <v>7329</v>
      </c>
      <c r="I2083" t="s">
        <v>5</v>
      </c>
      <c r="K2083" t="s">
        <v>17</v>
      </c>
      <c r="N2083" t="s">
        <v>7</v>
      </c>
      <c r="O2083" t="s">
        <v>7322</v>
      </c>
      <c r="P2083" t="s">
        <v>7323</v>
      </c>
      <c r="Q2083">
        <v>197</v>
      </c>
      <c r="R2083" t="s">
        <v>7330</v>
      </c>
      <c r="S2083">
        <v>-1</v>
      </c>
      <c r="T2083" t="s">
        <v>3766</v>
      </c>
      <c r="U2083">
        <v>-1</v>
      </c>
      <c r="V2083">
        <v>-1</v>
      </c>
      <c r="W2083">
        <v>6.3387000000000002</v>
      </c>
      <c r="X2083" t="s">
        <v>7325</v>
      </c>
      <c r="Y2083" t="s">
        <v>7326</v>
      </c>
      <c r="Z2083">
        <v>33997</v>
      </c>
      <c r="AA2083" t="s">
        <v>11</v>
      </c>
      <c r="AC2083" t="s">
        <v>7331</v>
      </c>
      <c r="AD2083" t="s">
        <v>7332</v>
      </c>
      <c r="AE2083" s="1">
        <v>41845.971342592595</v>
      </c>
    </row>
    <row r="2084" spans="1:31" x14ac:dyDescent="0.15">
      <c r="A2084">
        <v>2083</v>
      </c>
      <c r="B2084">
        <v>175</v>
      </c>
      <c r="C2084">
        <v>2097</v>
      </c>
      <c r="D2084" t="s">
        <v>7317</v>
      </c>
      <c r="E2084" t="s">
        <v>7318</v>
      </c>
      <c r="F2084" t="s">
        <v>24</v>
      </c>
      <c r="G2084" t="s">
        <v>7319</v>
      </c>
      <c r="H2084" t="s">
        <v>7329</v>
      </c>
      <c r="I2084" t="s">
        <v>5</v>
      </c>
      <c r="K2084" t="s">
        <v>17</v>
      </c>
      <c r="N2084" t="s">
        <v>7</v>
      </c>
      <c r="O2084" t="s">
        <v>7322</v>
      </c>
      <c r="P2084" t="s">
        <v>7323</v>
      </c>
      <c r="Q2084">
        <v>155</v>
      </c>
      <c r="R2084" t="s">
        <v>7330</v>
      </c>
      <c r="S2084">
        <v>-1</v>
      </c>
      <c r="T2084" t="s">
        <v>3766</v>
      </c>
      <c r="U2084">
        <v>-1</v>
      </c>
      <c r="V2084">
        <v>-1</v>
      </c>
      <c r="W2084">
        <v>6.3387000000000002</v>
      </c>
      <c r="X2084" t="s">
        <v>7325</v>
      </c>
      <c r="Y2084" t="s">
        <v>7326</v>
      </c>
      <c r="Z2084">
        <v>33997</v>
      </c>
      <c r="AA2084" t="s">
        <v>11</v>
      </c>
      <c r="AC2084" t="s">
        <v>7333</v>
      </c>
      <c r="AD2084" t="s">
        <v>7334</v>
      </c>
      <c r="AE2084" s="1">
        <v>41845.971400462964</v>
      </c>
    </row>
    <row r="2085" spans="1:31" x14ac:dyDescent="0.15">
      <c r="A2085">
        <v>2084</v>
      </c>
      <c r="B2085">
        <v>175</v>
      </c>
      <c r="C2085">
        <v>2097</v>
      </c>
      <c r="D2085" t="s">
        <v>7317</v>
      </c>
      <c r="E2085" t="s">
        <v>7318</v>
      </c>
      <c r="F2085" t="s">
        <v>27</v>
      </c>
      <c r="G2085" t="s">
        <v>7335</v>
      </c>
      <c r="I2085" t="s">
        <v>5</v>
      </c>
      <c r="K2085" t="s">
        <v>17</v>
      </c>
      <c r="L2085" t="s">
        <v>323</v>
      </c>
      <c r="M2085" t="s">
        <v>5</v>
      </c>
      <c r="N2085" t="s">
        <v>7</v>
      </c>
      <c r="P2085" t="s">
        <v>7336</v>
      </c>
      <c r="Q2085">
        <v>1</v>
      </c>
      <c r="R2085" t="s">
        <v>7337</v>
      </c>
      <c r="S2085">
        <v>-1</v>
      </c>
      <c r="T2085" t="s">
        <v>5</v>
      </c>
      <c r="U2085">
        <v>-1</v>
      </c>
      <c r="V2085">
        <v>-1</v>
      </c>
      <c r="W2085">
        <v>6.3387000000000002</v>
      </c>
      <c r="Y2085" t="s">
        <v>7338</v>
      </c>
      <c r="Z2085">
        <v>93100</v>
      </c>
      <c r="AA2085" t="s">
        <v>11</v>
      </c>
      <c r="AB2085" t="s">
        <v>7339</v>
      </c>
      <c r="AC2085" t="s">
        <v>7340</v>
      </c>
      <c r="AD2085" t="s">
        <v>7341</v>
      </c>
      <c r="AE2085" s="1">
        <v>41845.97142361111</v>
      </c>
    </row>
    <row r="2086" spans="1:31" x14ac:dyDescent="0.15">
      <c r="A2086">
        <v>2085</v>
      </c>
      <c r="B2086">
        <v>175</v>
      </c>
      <c r="C2086">
        <v>2097</v>
      </c>
      <c r="D2086" t="s">
        <v>7317</v>
      </c>
      <c r="E2086" t="s">
        <v>7318</v>
      </c>
      <c r="F2086" t="s">
        <v>36</v>
      </c>
      <c r="G2086" t="s">
        <v>7319</v>
      </c>
      <c r="H2086" t="s">
        <v>7320</v>
      </c>
      <c r="I2086" t="s">
        <v>5</v>
      </c>
      <c r="K2086" t="s">
        <v>6</v>
      </c>
      <c r="L2086" t="s">
        <v>7321</v>
      </c>
      <c r="N2086" t="s">
        <v>7</v>
      </c>
      <c r="O2086" t="s">
        <v>7322</v>
      </c>
      <c r="P2086" t="s">
        <v>7323</v>
      </c>
      <c r="Q2086">
        <v>26</v>
      </c>
      <c r="R2086" t="s">
        <v>7324</v>
      </c>
      <c r="S2086">
        <v>-1</v>
      </c>
      <c r="T2086" t="s">
        <v>5</v>
      </c>
      <c r="U2086">
        <v>-1</v>
      </c>
      <c r="V2086">
        <v>-1</v>
      </c>
      <c r="W2086">
        <v>6.3387000000000002</v>
      </c>
      <c r="X2086" t="s">
        <v>7325</v>
      </c>
      <c r="Y2086" t="s">
        <v>7326</v>
      </c>
      <c r="Z2086">
        <v>33471</v>
      </c>
      <c r="AA2086" t="s">
        <v>11</v>
      </c>
      <c r="AC2086" t="s">
        <v>7342</v>
      </c>
      <c r="AD2086" t="s">
        <v>7343</v>
      </c>
      <c r="AE2086" s="1">
        <v>41845.971458333333</v>
      </c>
    </row>
    <row r="2087" spans="1:31" x14ac:dyDescent="0.15">
      <c r="A2087">
        <v>2086</v>
      </c>
      <c r="B2087">
        <v>175</v>
      </c>
      <c r="C2087">
        <v>2097</v>
      </c>
      <c r="D2087" t="s">
        <v>7317</v>
      </c>
      <c r="E2087" t="s">
        <v>7318</v>
      </c>
      <c r="F2087" t="s">
        <v>40</v>
      </c>
      <c r="I2087" t="s">
        <v>5</v>
      </c>
      <c r="K2087" t="s">
        <v>5</v>
      </c>
      <c r="N2087" t="s">
        <v>7</v>
      </c>
      <c r="Q2087">
        <v>0</v>
      </c>
      <c r="S2087">
        <v>-1</v>
      </c>
      <c r="T2087" t="s">
        <v>5</v>
      </c>
      <c r="U2087">
        <v>-1</v>
      </c>
      <c r="V2087">
        <v>-1</v>
      </c>
      <c r="W2087">
        <v>6.3387000000000002</v>
      </c>
      <c r="Z2087">
        <v>-1</v>
      </c>
      <c r="AA2087" t="s">
        <v>11</v>
      </c>
      <c r="AC2087" t="s">
        <v>38</v>
      </c>
      <c r="AD2087" t="s">
        <v>52</v>
      </c>
      <c r="AE2087" s="1">
        <v>41845.97146990741</v>
      </c>
    </row>
    <row r="2088" spans="1:31" x14ac:dyDescent="0.15">
      <c r="A2088">
        <v>2087</v>
      </c>
      <c r="B2088">
        <v>175</v>
      </c>
      <c r="C2088">
        <v>2097</v>
      </c>
      <c r="D2088" t="s">
        <v>7317</v>
      </c>
      <c r="E2088" t="s">
        <v>7318</v>
      </c>
      <c r="F2088" t="s">
        <v>49</v>
      </c>
      <c r="G2088" t="s">
        <v>7319</v>
      </c>
      <c r="H2088" t="s">
        <v>7329</v>
      </c>
      <c r="I2088" t="s">
        <v>5</v>
      </c>
      <c r="K2088" t="s">
        <v>5</v>
      </c>
      <c r="N2088" t="s">
        <v>7</v>
      </c>
      <c r="O2088" t="s">
        <v>7322</v>
      </c>
      <c r="P2088" t="s">
        <v>7323</v>
      </c>
      <c r="Q2088">
        <v>18</v>
      </c>
      <c r="T2088" t="s">
        <v>5</v>
      </c>
      <c r="U2088">
        <v>-1</v>
      </c>
      <c r="V2088">
        <v>-1</v>
      </c>
      <c r="W2088">
        <v>6.3387000000000002</v>
      </c>
      <c r="Y2088" t="s">
        <v>7326</v>
      </c>
      <c r="Z2088">
        <v>33997</v>
      </c>
      <c r="AA2088" t="s">
        <v>11</v>
      </c>
      <c r="AC2088" t="s">
        <v>7344</v>
      </c>
      <c r="AD2088" t="s">
        <v>7345</v>
      </c>
      <c r="AE2088" s="1">
        <v>41845.971504629626</v>
      </c>
    </row>
    <row r="2089" spans="1:31" x14ac:dyDescent="0.15">
      <c r="A2089">
        <v>2088</v>
      </c>
      <c r="B2089">
        <v>175</v>
      </c>
      <c r="C2089">
        <v>2097</v>
      </c>
      <c r="D2089" t="s">
        <v>7317</v>
      </c>
      <c r="E2089" t="s">
        <v>7318</v>
      </c>
      <c r="F2089" t="s">
        <v>51</v>
      </c>
      <c r="I2089" t="s">
        <v>5</v>
      </c>
      <c r="K2089" t="s">
        <v>5</v>
      </c>
      <c r="N2089" t="s">
        <v>7</v>
      </c>
      <c r="Q2089">
        <v>0</v>
      </c>
      <c r="S2089">
        <v>-1</v>
      </c>
      <c r="T2089" t="s">
        <v>5</v>
      </c>
      <c r="U2089">
        <v>-1</v>
      </c>
      <c r="V2089">
        <v>-1</v>
      </c>
      <c r="W2089">
        <v>6.3387000000000002</v>
      </c>
      <c r="Z2089">
        <v>-1</v>
      </c>
      <c r="AA2089" t="s">
        <v>11</v>
      </c>
      <c r="AC2089" t="s">
        <v>38</v>
      </c>
      <c r="AD2089" t="s">
        <v>52</v>
      </c>
      <c r="AE2089" s="1">
        <v>41845.971516203703</v>
      </c>
    </row>
    <row r="2090" spans="1:31" x14ac:dyDescent="0.15">
      <c r="A2090">
        <v>2089</v>
      </c>
      <c r="B2090">
        <v>175</v>
      </c>
      <c r="C2090">
        <v>2097</v>
      </c>
      <c r="D2090" t="s">
        <v>7317</v>
      </c>
      <c r="E2090" t="s">
        <v>7318</v>
      </c>
      <c r="F2090" t="s">
        <v>53</v>
      </c>
      <c r="I2090" t="s">
        <v>5</v>
      </c>
      <c r="K2090" t="s">
        <v>5</v>
      </c>
      <c r="N2090" t="s">
        <v>7</v>
      </c>
      <c r="Q2090">
        <v>0</v>
      </c>
      <c r="S2090">
        <v>-1</v>
      </c>
      <c r="T2090" t="s">
        <v>5</v>
      </c>
      <c r="U2090">
        <v>-1</v>
      </c>
      <c r="V2090">
        <v>-1</v>
      </c>
      <c r="W2090">
        <v>6.3387000000000002</v>
      </c>
      <c r="Z2090">
        <v>-1</v>
      </c>
      <c r="AA2090" t="s">
        <v>11</v>
      </c>
      <c r="AC2090" t="s">
        <v>38</v>
      </c>
      <c r="AD2090" t="s">
        <v>52</v>
      </c>
      <c r="AE2090" s="1">
        <v>41845.97152777778</v>
      </c>
    </row>
    <row r="2091" spans="1:31" x14ac:dyDescent="0.15">
      <c r="A2091">
        <v>2090</v>
      </c>
      <c r="B2091">
        <v>175</v>
      </c>
      <c r="C2091">
        <v>2097</v>
      </c>
      <c r="D2091" t="s">
        <v>7317</v>
      </c>
      <c r="E2091" t="s">
        <v>7318</v>
      </c>
      <c r="F2091" t="s">
        <v>54</v>
      </c>
      <c r="I2091" t="s">
        <v>5</v>
      </c>
      <c r="K2091" t="s">
        <v>5</v>
      </c>
      <c r="N2091" t="s">
        <v>7</v>
      </c>
      <c r="Q2091">
        <v>0</v>
      </c>
      <c r="S2091">
        <v>-1</v>
      </c>
      <c r="T2091" t="s">
        <v>5</v>
      </c>
      <c r="U2091">
        <v>-1</v>
      </c>
      <c r="V2091">
        <v>-1</v>
      </c>
      <c r="W2091">
        <v>6.3387000000000002</v>
      </c>
      <c r="Z2091">
        <v>-1</v>
      </c>
      <c r="AA2091" t="s">
        <v>11</v>
      </c>
      <c r="AC2091" t="s">
        <v>38</v>
      </c>
      <c r="AD2091" t="s">
        <v>52</v>
      </c>
      <c r="AE2091" s="1">
        <v>41845.971550925926</v>
      </c>
    </row>
    <row r="2092" spans="1:31" x14ac:dyDescent="0.15">
      <c r="A2092">
        <v>2091</v>
      </c>
      <c r="B2092">
        <v>175</v>
      </c>
      <c r="C2092">
        <v>2318</v>
      </c>
      <c r="D2092" t="s">
        <v>7346</v>
      </c>
      <c r="E2092" t="s">
        <v>7347</v>
      </c>
      <c r="F2092" t="s">
        <v>2</v>
      </c>
      <c r="G2092" t="s">
        <v>7348</v>
      </c>
      <c r="H2092" t="s">
        <v>7349</v>
      </c>
      <c r="I2092" t="s">
        <v>5</v>
      </c>
      <c r="K2092" t="s">
        <v>6</v>
      </c>
      <c r="L2092" t="s">
        <v>7350</v>
      </c>
      <c r="N2092" t="s">
        <v>7</v>
      </c>
      <c r="O2092" t="s">
        <v>7351</v>
      </c>
      <c r="P2092" t="s">
        <v>7352</v>
      </c>
      <c r="Q2092">
        <v>100</v>
      </c>
      <c r="R2092" t="s">
        <v>7353</v>
      </c>
      <c r="S2092">
        <v>65</v>
      </c>
      <c r="T2092" t="s">
        <v>7354</v>
      </c>
      <c r="U2092">
        <v>-1</v>
      </c>
      <c r="V2092">
        <v>-1</v>
      </c>
      <c r="W2092">
        <v>6.3387000000000002</v>
      </c>
      <c r="X2092" t="s">
        <v>7355</v>
      </c>
      <c r="Y2092" t="s">
        <v>7356</v>
      </c>
      <c r="Z2092">
        <v>13656</v>
      </c>
      <c r="AA2092" t="s">
        <v>11</v>
      </c>
      <c r="AC2092" t="s">
        <v>7357</v>
      </c>
      <c r="AD2092" t="s">
        <v>7358</v>
      </c>
      <c r="AE2092" s="1">
        <v>41845.971655092595</v>
      </c>
    </row>
    <row r="2093" spans="1:31" x14ac:dyDescent="0.15">
      <c r="A2093">
        <v>2092</v>
      </c>
      <c r="B2093">
        <v>175</v>
      </c>
      <c r="C2093">
        <v>2318</v>
      </c>
      <c r="D2093" t="s">
        <v>7346</v>
      </c>
      <c r="E2093" t="s">
        <v>7347</v>
      </c>
      <c r="F2093" t="s">
        <v>14</v>
      </c>
      <c r="G2093" t="s">
        <v>7348</v>
      </c>
      <c r="H2093" t="s">
        <v>7359</v>
      </c>
      <c r="I2093" t="s">
        <v>5</v>
      </c>
      <c r="J2093" t="s">
        <v>3735</v>
      </c>
      <c r="K2093" t="s">
        <v>17</v>
      </c>
      <c r="L2093" t="s">
        <v>446</v>
      </c>
      <c r="N2093" t="s">
        <v>7</v>
      </c>
      <c r="O2093" t="s">
        <v>7351</v>
      </c>
      <c r="P2093" t="s">
        <v>7360</v>
      </c>
      <c r="Q2093">
        <v>40</v>
      </c>
      <c r="R2093" t="s">
        <v>7361</v>
      </c>
      <c r="S2093">
        <v>65</v>
      </c>
      <c r="T2093" t="s">
        <v>5</v>
      </c>
      <c r="U2093">
        <v>1250</v>
      </c>
      <c r="V2093">
        <v>-1</v>
      </c>
      <c r="W2093">
        <v>6.3387000000000002</v>
      </c>
      <c r="X2093" t="s">
        <v>7362</v>
      </c>
      <c r="Y2093" t="s">
        <v>7356</v>
      </c>
      <c r="Z2093">
        <v>15305</v>
      </c>
      <c r="AA2093" t="s">
        <v>11</v>
      </c>
      <c r="AC2093" t="s">
        <v>7363</v>
      </c>
      <c r="AD2093" t="s">
        <v>7364</v>
      </c>
      <c r="AE2093" s="1">
        <v>41845.971724537034</v>
      </c>
    </row>
    <row r="2094" spans="1:31" x14ac:dyDescent="0.15">
      <c r="A2094">
        <v>2093</v>
      </c>
      <c r="B2094">
        <v>175</v>
      </c>
      <c r="C2094">
        <v>2318</v>
      </c>
      <c r="D2094" t="s">
        <v>7346</v>
      </c>
      <c r="E2094" t="s">
        <v>7347</v>
      </c>
      <c r="F2094" t="s">
        <v>24</v>
      </c>
      <c r="G2094" t="s">
        <v>7348</v>
      </c>
      <c r="H2094" t="s">
        <v>7359</v>
      </c>
      <c r="I2094" t="s">
        <v>5</v>
      </c>
      <c r="J2094" t="s">
        <v>7365</v>
      </c>
      <c r="K2094" t="s">
        <v>17</v>
      </c>
      <c r="L2094" t="s">
        <v>7366</v>
      </c>
      <c r="N2094" t="s">
        <v>7</v>
      </c>
      <c r="O2094" t="s">
        <v>7351</v>
      </c>
      <c r="P2094" t="s">
        <v>7360</v>
      </c>
      <c r="Q2094">
        <v>12</v>
      </c>
      <c r="R2094" t="s">
        <v>7361</v>
      </c>
      <c r="S2094">
        <v>65</v>
      </c>
      <c r="T2094" t="s">
        <v>5</v>
      </c>
      <c r="U2094">
        <v>1250</v>
      </c>
      <c r="V2094">
        <v>-1</v>
      </c>
      <c r="W2094">
        <v>6.3387000000000002</v>
      </c>
      <c r="X2094" t="s">
        <v>7362</v>
      </c>
      <c r="Y2094" t="s">
        <v>7356</v>
      </c>
      <c r="Z2094">
        <v>15305</v>
      </c>
      <c r="AA2094" t="s">
        <v>11</v>
      </c>
      <c r="AC2094" t="s">
        <v>7367</v>
      </c>
      <c r="AD2094" t="s">
        <v>7368</v>
      </c>
      <c r="AE2094" s="1">
        <v>41845.971747685187</v>
      </c>
    </row>
    <row r="2095" spans="1:31" x14ac:dyDescent="0.15">
      <c r="A2095">
        <v>2094</v>
      </c>
      <c r="B2095">
        <v>175</v>
      </c>
      <c r="C2095">
        <v>2318</v>
      </c>
      <c r="D2095" t="s">
        <v>7346</v>
      </c>
      <c r="E2095" t="s">
        <v>7347</v>
      </c>
      <c r="F2095" t="s">
        <v>27</v>
      </c>
      <c r="I2095" t="s">
        <v>5</v>
      </c>
      <c r="K2095" t="s">
        <v>5</v>
      </c>
      <c r="M2095" t="s">
        <v>5</v>
      </c>
      <c r="N2095" t="s">
        <v>7</v>
      </c>
      <c r="Q2095">
        <v>0</v>
      </c>
      <c r="S2095">
        <v>-1</v>
      </c>
      <c r="T2095" t="s">
        <v>5</v>
      </c>
      <c r="U2095">
        <v>-1</v>
      </c>
      <c r="V2095">
        <v>-1</v>
      </c>
      <c r="W2095">
        <v>6.3387000000000002</v>
      </c>
      <c r="Z2095">
        <v>-1</v>
      </c>
      <c r="AA2095" t="s">
        <v>11</v>
      </c>
      <c r="AB2095" t="s">
        <v>7369</v>
      </c>
      <c r="AC2095" t="s">
        <v>38</v>
      </c>
      <c r="AD2095" t="s">
        <v>7370</v>
      </c>
      <c r="AE2095" s="1">
        <v>41845.971759259257</v>
      </c>
    </row>
    <row r="2096" spans="1:31" x14ac:dyDescent="0.15">
      <c r="A2096">
        <v>2095</v>
      </c>
      <c r="B2096">
        <v>175</v>
      </c>
      <c r="C2096">
        <v>2318</v>
      </c>
      <c r="D2096" t="s">
        <v>7346</v>
      </c>
      <c r="E2096" t="s">
        <v>7347</v>
      </c>
      <c r="F2096" t="s">
        <v>36</v>
      </c>
      <c r="G2096" t="s">
        <v>7348</v>
      </c>
      <c r="I2096" t="s">
        <v>5</v>
      </c>
      <c r="K2096" t="s">
        <v>5</v>
      </c>
      <c r="L2096" t="s">
        <v>7371</v>
      </c>
      <c r="N2096" t="s">
        <v>7</v>
      </c>
      <c r="O2096" t="s">
        <v>7351</v>
      </c>
      <c r="P2096" t="s">
        <v>7352</v>
      </c>
      <c r="Q2096">
        <v>1</v>
      </c>
      <c r="R2096" t="s">
        <v>7353</v>
      </c>
      <c r="S2096">
        <v>65</v>
      </c>
      <c r="T2096" t="s">
        <v>7354</v>
      </c>
      <c r="U2096">
        <v>-1</v>
      </c>
      <c r="V2096">
        <v>-1</v>
      </c>
      <c r="W2096">
        <v>6.3387000000000002</v>
      </c>
      <c r="X2096" t="s">
        <v>7355</v>
      </c>
      <c r="Y2096" t="s">
        <v>7356</v>
      </c>
      <c r="Z2096">
        <v>13656</v>
      </c>
      <c r="AA2096" t="s">
        <v>11</v>
      </c>
      <c r="AC2096" t="s">
        <v>7372</v>
      </c>
      <c r="AD2096" t="s">
        <v>7373</v>
      </c>
      <c r="AE2096" s="1">
        <v>41845.971770833334</v>
      </c>
    </row>
    <row r="2097" spans="1:31" x14ac:dyDescent="0.15">
      <c r="A2097">
        <v>2096</v>
      </c>
      <c r="B2097">
        <v>175</v>
      </c>
      <c r="C2097">
        <v>2318</v>
      </c>
      <c r="D2097" t="s">
        <v>7346</v>
      </c>
      <c r="E2097" t="s">
        <v>7347</v>
      </c>
      <c r="F2097" t="s">
        <v>40</v>
      </c>
      <c r="G2097" t="s">
        <v>7374</v>
      </c>
      <c r="H2097" t="s">
        <v>7375</v>
      </c>
      <c r="I2097" t="s">
        <v>312</v>
      </c>
      <c r="K2097" t="s">
        <v>5</v>
      </c>
      <c r="N2097" t="s">
        <v>7</v>
      </c>
      <c r="P2097" t="s">
        <v>7376</v>
      </c>
      <c r="Q2097">
        <v>1</v>
      </c>
      <c r="R2097" t="s">
        <v>4587</v>
      </c>
      <c r="S2097">
        <v>-1</v>
      </c>
      <c r="T2097" t="s">
        <v>5</v>
      </c>
      <c r="U2097">
        <v>175</v>
      </c>
      <c r="V2097">
        <v>-1</v>
      </c>
      <c r="W2097">
        <v>6.3387000000000002</v>
      </c>
      <c r="Y2097" t="s">
        <v>7356</v>
      </c>
      <c r="Z2097">
        <v>482</v>
      </c>
      <c r="AA2097" t="s">
        <v>11</v>
      </c>
      <c r="AC2097" t="s">
        <v>7377</v>
      </c>
      <c r="AD2097" t="s">
        <v>7378</v>
      </c>
      <c r="AE2097" s="1">
        <v>41845.97179398148</v>
      </c>
    </row>
    <row r="2098" spans="1:31" x14ac:dyDescent="0.15">
      <c r="A2098">
        <v>2097</v>
      </c>
      <c r="B2098">
        <v>175</v>
      </c>
      <c r="C2098">
        <v>2318</v>
      </c>
      <c r="D2098" t="s">
        <v>7346</v>
      </c>
      <c r="E2098" t="s">
        <v>7347</v>
      </c>
      <c r="F2098" t="s">
        <v>49</v>
      </c>
      <c r="G2098" t="s">
        <v>7348</v>
      </c>
      <c r="H2098" t="s">
        <v>7359</v>
      </c>
      <c r="I2098" t="s">
        <v>5</v>
      </c>
      <c r="K2098" t="s">
        <v>5</v>
      </c>
      <c r="N2098" t="s">
        <v>7</v>
      </c>
      <c r="O2098" t="s">
        <v>7351</v>
      </c>
      <c r="P2098" t="s">
        <v>7360</v>
      </c>
      <c r="Q2098">
        <v>18</v>
      </c>
      <c r="T2098" t="s">
        <v>5</v>
      </c>
      <c r="U2098">
        <v>-1</v>
      </c>
      <c r="V2098">
        <v>-1</v>
      </c>
      <c r="W2098">
        <v>6.3387000000000002</v>
      </c>
      <c r="X2098" t="s">
        <v>7362</v>
      </c>
      <c r="Y2098" t="s">
        <v>7356</v>
      </c>
      <c r="Z2098">
        <v>15305</v>
      </c>
      <c r="AA2098" t="s">
        <v>11</v>
      </c>
      <c r="AC2098" t="s">
        <v>7379</v>
      </c>
      <c r="AD2098" t="s">
        <v>7380</v>
      </c>
      <c r="AE2098" s="1">
        <v>41845.971828703703</v>
      </c>
    </row>
    <row r="2099" spans="1:31" x14ac:dyDescent="0.15">
      <c r="A2099">
        <v>2098</v>
      </c>
      <c r="B2099">
        <v>175</v>
      </c>
      <c r="C2099">
        <v>2318</v>
      </c>
      <c r="D2099" t="s">
        <v>7346</v>
      </c>
      <c r="E2099" t="s">
        <v>7347</v>
      </c>
      <c r="F2099" t="s">
        <v>51</v>
      </c>
      <c r="G2099" t="s">
        <v>7348</v>
      </c>
      <c r="H2099" t="s">
        <v>7349</v>
      </c>
      <c r="I2099" t="s">
        <v>5</v>
      </c>
      <c r="K2099" t="s">
        <v>5</v>
      </c>
      <c r="N2099" t="s">
        <v>7</v>
      </c>
      <c r="O2099" t="s">
        <v>7351</v>
      </c>
      <c r="P2099" t="s">
        <v>7352</v>
      </c>
      <c r="Q2099">
        <v>7</v>
      </c>
      <c r="S2099">
        <v>-1</v>
      </c>
      <c r="T2099" t="s">
        <v>5</v>
      </c>
      <c r="U2099">
        <v>-1</v>
      </c>
      <c r="V2099">
        <v>-1</v>
      </c>
      <c r="W2099">
        <v>6.3387000000000002</v>
      </c>
      <c r="Y2099" t="s">
        <v>7356</v>
      </c>
      <c r="Z2099">
        <v>-1</v>
      </c>
      <c r="AA2099" t="s">
        <v>11</v>
      </c>
      <c r="AC2099" t="s">
        <v>7381</v>
      </c>
      <c r="AD2099" t="s">
        <v>7382</v>
      </c>
      <c r="AE2099" s="1">
        <v>41845.971851851849</v>
      </c>
    </row>
    <row r="2100" spans="1:31" x14ac:dyDescent="0.15">
      <c r="A2100">
        <v>2099</v>
      </c>
      <c r="B2100">
        <v>175</v>
      </c>
      <c r="C2100">
        <v>2318</v>
      </c>
      <c r="D2100" t="s">
        <v>7346</v>
      </c>
      <c r="E2100" t="s">
        <v>7347</v>
      </c>
      <c r="F2100" t="s">
        <v>53</v>
      </c>
      <c r="I2100" t="s">
        <v>5</v>
      </c>
      <c r="K2100" t="s">
        <v>5</v>
      </c>
      <c r="N2100" t="s">
        <v>7</v>
      </c>
      <c r="Q2100">
        <v>0</v>
      </c>
      <c r="S2100">
        <v>-1</v>
      </c>
      <c r="T2100" t="s">
        <v>5</v>
      </c>
      <c r="U2100">
        <v>-1</v>
      </c>
      <c r="V2100">
        <v>-1</v>
      </c>
      <c r="W2100">
        <v>6.3387000000000002</v>
      </c>
      <c r="Z2100">
        <v>-1</v>
      </c>
      <c r="AA2100" t="s">
        <v>11</v>
      </c>
      <c r="AC2100" t="s">
        <v>38</v>
      </c>
      <c r="AD2100" t="s">
        <v>52</v>
      </c>
      <c r="AE2100" s="1">
        <v>41845.971863425926</v>
      </c>
    </row>
    <row r="2101" spans="1:31" x14ac:dyDescent="0.15">
      <c r="A2101">
        <v>2100</v>
      </c>
      <c r="B2101">
        <v>175</v>
      </c>
      <c r="C2101">
        <v>2318</v>
      </c>
      <c r="D2101" t="s">
        <v>7346</v>
      </c>
      <c r="E2101" t="s">
        <v>7347</v>
      </c>
      <c r="F2101" t="s">
        <v>54</v>
      </c>
      <c r="I2101" t="s">
        <v>5</v>
      </c>
      <c r="K2101" t="s">
        <v>5</v>
      </c>
      <c r="N2101" t="s">
        <v>7</v>
      </c>
      <c r="Q2101">
        <v>0</v>
      </c>
      <c r="S2101">
        <v>-1</v>
      </c>
      <c r="T2101" t="s">
        <v>5</v>
      </c>
      <c r="U2101">
        <v>-1</v>
      </c>
      <c r="V2101">
        <v>-1</v>
      </c>
      <c r="W2101">
        <v>6.3387000000000002</v>
      </c>
      <c r="Z2101">
        <v>-1</v>
      </c>
      <c r="AA2101" t="s">
        <v>11</v>
      </c>
      <c r="AC2101" t="s">
        <v>38</v>
      </c>
      <c r="AD2101" t="s">
        <v>52</v>
      </c>
      <c r="AE2101" s="1">
        <v>41845.971886574072</v>
      </c>
    </row>
    <row r="2102" spans="1:31" x14ac:dyDescent="0.15">
      <c r="A2102">
        <v>2101</v>
      </c>
      <c r="B2102">
        <v>175</v>
      </c>
      <c r="C2102">
        <v>4359</v>
      </c>
      <c r="D2102" t="s">
        <v>7383</v>
      </c>
      <c r="E2102" t="s">
        <v>7384</v>
      </c>
      <c r="F2102" t="s">
        <v>2</v>
      </c>
      <c r="G2102" t="s">
        <v>7385</v>
      </c>
      <c r="H2102" t="s">
        <v>7386</v>
      </c>
      <c r="I2102" t="s">
        <v>5</v>
      </c>
      <c r="K2102" t="s">
        <v>6</v>
      </c>
      <c r="L2102" t="s">
        <v>7387</v>
      </c>
      <c r="N2102" t="s">
        <v>7</v>
      </c>
      <c r="O2102" t="s">
        <v>7388</v>
      </c>
      <c r="P2102" t="s">
        <v>7389</v>
      </c>
      <c r="Q2102">
        <v>34</v>
      </c>
      <c r="R2102" t="s">
        <v>7390</v>
      </c>
      <c r="S2102">
        <v>-1</v>
      </c>
      <c r="T2102" t="s">
        <v>5</v>
      </c>
      <c r="U2102">
        <v>-1</v>
      </c>
      <c r="V2102">
        <v>-1</v>
      </c>
      <c r="W2102">
        <v>6.3387000000000002</v>
      </c>
      <c r="X2102" t="s">
        <v>7391</v>
      </c>
      <c r="Y2102" t="s">
        <v>7392</v>
      </c>
      <c r="Z2102">
        <v>16163</v>
      </c>
      <c r="AA2102" t="s">
        <v>11</v>
      </c>
      <c r="AC2102" t="s">
        <v>7393</v>
      </c>
      <c r="AD2102" t="s">
        <v>7394</v>
      </c>
      <c r="AE2102" s="1">
        <v>41845.971967592595</v>
      </c>
    </row>
    <row r="2103" spans="1:31" x14ac:dyDescent="0.15">
      <c r="A2103">
        <v>2102</v>
      </c>
      <c r="B2103">
        <v>175</v>
      </c>
      <c r="C2103">
        <v>4359</v>
      </c>
      <c r="D2103" t="s">
        <v>7383</v>
      </c>
      <c r="E2103" t="s">
        <v>7384</v>
      </c>
      <c r="F2103" t="s">
        <v>14</v>
      </c>
      <c r="G2103" t="s">
        <v>7395</v>
      </c>
      <c r="H2103" t="s">
        <v>7396</v>
      </c>
      <c r="I2103" t="s">
        <v>5</v>
      </c>
      <c r="K2103" t="s">
        <v>17</v>
      </c>
      <c r="N2103" t="s">
        <v>7</v>
      </c>
      <c r="O2103" t="s">
        <v>7397</v>
      </c>
      <c r="P2103" t="s">
        <v>7389</v>
      </c>
      <c r="Q2103">
        <v>33</v>
      </c>
      <c r="S2103">
        <v>60</v>
      </c>
      <c r="T2103" t="s">
        <v>7398</v>
      </c>
      <c r="U2103">
        <v>-1</v>
      </c>
      <c r="V2103">
        <v>-1</v>
      </c>
      <c r="W2103">
        <v>6.3387000000000002</v>
      </c>
      <c r="X2103" t="s">
        <v>7391</v>
      </c>
      <c r="Y2103" t="s">
        <v>7399</v>
      </c>
      <c r="Z2103">
        <v>16098</v>
      </c>
      <c r="AA2103" t="s">
        <v>11</v>
      </c>
      <c r="AC2103" t="s">
        <v>7400</v>
      </c>
      <c r="AD2103" t="s">
        <v>7401</v>
      </c>
      <c r="AE2103" s="1">
        <v>41845.972002314818</v>
      </c>
    </row>
    <row r="2104" spans="1:31" x14ac:dyDescent="0.15">
      <c r="A2104">
        <v>2103</v>
      </c>
      <c r="B2104">
        <v>175</v>
      </c>
      <c r="C2104">
        <v>4359</v>
      </c>
      <c r="D2104" t="s">
        <v>7383</v>
      </c>
      <c r="E2104" t="s">
        <v>7384</v>
      </c>
      <c r="F2104" t="s">
        <v>24</v>
      </c>
      <c r="G2104" t="s">
        <v>7395</v>
      </c>
      <c r="H2104" t="s">
        <v>7396</v>
      </c>
      <c r="I2104" t="s">
        <v>5</v>
      </c>
      <c r="K2104" t="s">
        <v>17</v>
      </c>
      <c r="N2104" t="s">
        <v>7</v>
      </c>
      <c r="O2104" t="s">
        <v>7397</v>
      </c>
      <c r="P2104" t="s">
        <v>7389</v>
      </c>
      <c r="Q2104">
        <v>2</v>
      </c>
      <c r="S2104">
        <v>60</v>
      </c>
      <c r="T2104" t="s">
        <v>7398</v>
      </c>
      <c r="U2104">
        <v>-1</v>
      </c>
      <c r="V2104">
        <v>-1</v>
      </c>
      <c r="W2104">
        <v>6.3387000000000002</v>
      </c>
      <c r="X2104" t="s">
        <v>7391</v>
      </c>
      <c r="Y2104" t="s">
        <v>7399</v>
      </c>
      <c r="Z2104">
        <v>16098</v>
      </c>
      <c r="AA2104" t="s">
        <v>11</v>
      </c>
      <c r="AC2104" t="s">
        <v>7402</v>
      </c>
      <c r="AD2104" t="s">
        <v>7403</v>
      </c>
      <c r="AE2104" s="1">
        <v>41845.972025462965</v>
      </c>
    </row>
    <row r="2105" spans="1:31" x14ac:dyDescent="0.15">
      <c r="A2105">
        <v>2104</v>
      </c>
      <c r="B2105">
        <v>175</v>
      </c>
      <c r="C2105">
        <v>4359</v>
      </c>
      <c r="D2105" t="s">
        <v>7383</v>
      </c>
      <c r="E2105" t="s">
        <v>7384</v>
      </c>
      <c r="F2105" t="s">
        <v>27</v>
      </c>
      <c r="G2105" t="s">
        <v>7404</v>
      </c>
      <c r="I2105" t="s">
        <v>5</v>
      </c>
      <c r="K2105" t="s">
        <v>17</v>
      </c>
      <c r="L2105" t="s">
        <v>7405</v>
      </c>
      <c r="M2105" t="s">
        <v>5</v>
      </c>
      <c r="N2105" t="s">
        <v>7</v>
      </c>
      <c r="P2105" t="s">
        <v>7406</v>
      </c>
      <c r="Q2105">
        <v>1</v>
      </c>
      <c r="R2105" t="s">
        <v>7407</v>
      </c>
      <c r="S2105">
        <v>60</v>
      </c>
      <c r="T2105" t="s">
        <v>7408</v>
      </c>
      <c r="U2105">
        <v>-1</v>
      </c>
      <c r="V2105">
        <v>-1</v>
      </c>
      <c r="W2105">
        <v>6.3387000000000002</v>
      </c>
      <c r="Y2105" t="s">
        <v>7409</v>
      </c>
      <c r="Z2105">
        <v>74880</v>
      </c>
      <c r="AA2105" t="s">
        <v>11</v>
      </c>
      <c r="AB2105" t="s">
        <v>5080</v>
      </c>
      <c r="AC2105" t="s">
        <v>7410</v>
      </c>
      <c r="AD2105" t="s">
        <v>7411</v>
      </c>
      <c r="AE2105" s="1">
        <v>41845.972037037034</v>
      </c>
    </row>
    <row r="2106" spans="1:31" x14ac:dyDescent="0.15">
      <c r="A2106">
        <v>2105</v>
      </c>
      <c r="B2106">
        <v>175</v>
      </c>
      <c r="C2106">
        <v>4359</v>
      </c>
      <c r="D2106" t="s">
        <v>7383</v>
      </c>
      <c r="E2106" t="s">
        <v>7384</v>
      </c>
      <c r="F2106" t="s">
        <v>36</v>
      </c>
      <c r="G2106" t="s">
        <v>7385</v>
      </c>
      <c r="H2106" t="s">
        <v>7386</v>
      </c>
      <c r="I2106" t="s">
        <v>5</v>
      </c>
      <c r="K2106" t="s">
        <v>5</v>
      </c>
      <c r="N2106" t="s">
        <v>7</v>
      </c>
      <c r="O2106" t="s">
        <v>7388</v>
      </c>
      <c r="P2106" t="s">
        <v>7389</v>
      </c>
      <c r="Q2106">
        <v>2</v>
      </c>
      <c r="S2106">
        <v>-1</v>
      </c>
      <c r="T2106" t="s">
        <v>5</v>
      </c>
      <c r="U2106">
        <v>-1</v>
      </c>
      <c r="V2106">
        <v>-1</v>
      </c>
      <c r="W2106">
        <v>6.3387000000000002</v>
      </c>
      <c r="Y2106" t="s">
        <v>7392</v>
      </c>
      <c r="Z2106">
        <v>-1</v>
      </c>
      <c r="AA2106" t="s">
        <v>11</v>
      </c>
      <c r="AC2106" t="s">
        <v>7412</v>
      </c>
      <c r="AD2106" t="s">
        <v>7413</v>
      </c>
      <c r="AE2106" s="1">
        <v>41845.972060185188</v>
      </c>
    </row>
    <row r="2107" spans="1:31" x14ac:dyDescent="0.15">
      <c r="A2107">
        <v>2106</v>
      </c>
      <c r="B2107">
        <v>175</v>
      </c>
      <c r="C2107">
        <v>4359</v>
      </c>
      <c r="D2107" t="s">
        <v>7383</v>
      </c>
      <c r="E2107" t="s">
        <v>7384</v>
      </c>
      <c r="F2107" t="s">
        <v>40</v>
      </c>
      <c r="G2107" t="s">
        <v>7414</v>
      </c>
      <c r="H2107" t="s">
        <v>7415</v>
      </c>
      <c r="I2107" t="s">
        <v>5</v>
      </c>
      <c r="K2107" t="s">
        <v>5</v>
      </c>
      <c r="N2107" t="s">
        <v>7</v>
      </c>
      <c r="O2107" t="s">
        <v>7416</v>
      </c>
      <c r="P2107" t="s">
        <v>7417</v>
      </c>
      <c r="Q2107">
        <v>1</v>
      </c>
      <c r="R2107" t="s">
        <v>7418</v>
      </c>
      <c r="S2107">
        <v>-1</v>
      </c>
      <c r="T2107" t="s">
        <v>5</v>
      </c>
      <c r="U2107">
        <v>-1</v>
      </c>
      <c r="V2107">
        <v>-1</v>
      </c>
      <c r="W2107">
        <v>6.3387000000000002</v>
      </c>
      <c r="Y2107" t="s">
        <v>7419</v>
      </c>
      <c r="Z2107">
        <v>544</v>
      </c>
      <c r="AA2107" t="s">
        <v>11</v>
      </c>
      <c r="AC2107" t="s">
        <v>7420</v>
      </c>
      <c r="AD2107" t="s">
        <v>7421</v>
      </c>
      <c r="AE2107" s="1">
        <v>41845.972071759257</v>
      </c>
    </row>
    <row r="2108" spans="1:31" x14ac:dyDescent="0.15">
      <c r="A2108">
        <v>2107</v>
      </c>
      <c r="B2108">
        <v>175</v>
      </c>
      <c r="C2108">
        <v>4359</v>
      </c>
      <c r="D2108" t="s">
        <v>7383</v>
      </c>
      <c r="E2108" t="s">
        <v>7384</v>
      </c>
      <c r="F2108" t="s">
        <v>49</v>
      </c>
      <c r="G2108" t="s">
        <v>7395</v>
      </c>
      <c r="H2108" t="s">
        <v>7396</v>
      </c>
      <c r="I2108" t="s">
        <v>5</v>
      </c>
      <c r="K2108" t="s">
        <v>5</v>
      </c>
      <c r="N2108" t="s">
        <v>7</v>
      </c>
      <c r="O2108" t="s">
        <v>7397</v>
      </c>
      <c r="P2108" t="s">
        <v>7389</v>
      </c>
      <c r="Q2108">
        <v>1</v>
      </c>
      <c r="T2108" t="s">
        <v>5</v>
      </c>
      <c r="U2108">
        <v>-1</v>
      </c>
      <c r="V2108">
        <v>-1</v>
      </c>
      <c r="W2108">
        <v>6.3387000000000002</v>
      </c>
      <c r="Y2108" t="s">
        <v>7399</v>
      </c>
      <c r="Z2108">
        <v>-1</v>
      </c>
      <c r="AA2108" t="s">
        <v>11</v>
      </c>
      <c r="AC2108" t="s">
        <v>7422</v>
      </c>
      <c r="AD2108" t="s">
        <v>7423</v>
      </c>
      <c r="AE2108" s="1">
        <v>41845.972094907411</v>
      </c>
    </row>
    <row r="2109" spans="1:31" x14ac:dyDescent="0.15">
      <c r="A2109">
        <v>2108</v>
      </c>
      <c r="B2109">
        <v>175</v>
      </c>
      <c r="C2109">
        <v>4359</v>
      </c>
      <c r="D2109" t="s">
        <v>7383</v>
      </c>
      <c r="E2109" t="s">
        <v>7384</v>
      </c>
      <c r="F2109" t="s">
        <v>51</v>
      </c>
      <c r="G2109" t="s">
        <v>7385</v>
      </c>
      <c r="H2109" t="s">
        <v>7386</v>
      </c>
      <c r="I2109" t="s">
        <v>5</v>
      </c>
      <c r="K2109" t="s">
        <v>5</v>
      </c>
      <c r="N2109" t="s">
        <v>7</v>
      </c>
      <c r="O2109" t="s">
        <v>7388</v>
      </c>
      <c r="P2109" t="s">
        <v>7389</v>
      </c>
      <c r="Q2109">
        <v>1</v>
      </c>
      <c r="S2109">
        <v>-1</v>
      </c>
      <c r="T2109" t="s">
        <v>5</v>
      </c>
      <c r="U2109">
        <v>-1</v>
      </c>
      <c r="V2109">
        <v>-1</v>
      </c>
      <c r="W2109">
        <v>6.3387000000000002</v>
      </c>
      <c r="Y2109" t="s">
        <v>7392</v>
      </c>
      <c r="Z2109">
        <v>-1</v>
      </c>
      <c r="AA2109" t="s">
        <v>11</v>
      </c>
      <c r="AC2109" t="s">
        <v>7424</v>
      </c>
      <c r="AD2109" t="s">
        <v>7425</v>
      </c>
      <c r="AE2109" s="1">
        <v>41845.97210648148</v>
      </c>
    </row>
    <row r="2110" spans="1:31" x14ac:dyDescent="0.15">
      <c r="A2110">
        <v>2109</v>
      </c>
      <c r="B2110">
        <v>175</v>
      </c>
      <c r="C2110">
        <v>4359</v>
      </c>
      <c r="D2110" t="s">
        <v>7383</v>
      </c>
      <c r="E2110" t="s">
        <v>7384</v>
      </c>
      <c r="F2110" t="s">
        <v>53</v>
      </c>
      <c r="I2110" t="s">
        <v>5</v>
      </c>
      <c r="K2110" t="s">
        <v>5</v>
      </c>
      <c r="N2110" t="s">
        <v>7</v>
      </c>
      <c r="Q2110">
        <v>0</v>
      </c>
      <c r="S2110">
        <v>-1</v>
      </c>
      <c r="T2110" t="s">
        <v>5</v>
      </c>
      <c r="U2110">
        <v>-1</v>
      </c>
      <c r="V2110">
        <v>-1</v>
      </c>
      <c r="W2110">
        <v>6.3387000000000002</v>
      </c>
      <c r="Z2110">
        <v>-1</v>
      </c>
      <c r="AA2110" t="s">
        <v>11</v>
      </c>
      <c r="AC2110" t="s">
        <v>38</v>
      </c>
      <c r="AD2110" t="s">
        <v>52</v>
      </c>
      <c r="AE2110" s="1">
        <v>41845.972118055557</v>
      </c>
    </row>
    <row r="2111" spans="1:31" x14ac:dyDescent="0.15">
      <c r="A2111">
        <v>2110</v>
      </c>
      <c r="B2111">
        <v>175</v>
      </c>
      <c r="C2111">
        <v>4359</v>
      </c>
      <c r="D2111" t="s">
        <v>7383</v>
      </c>
      <c r="E2111" t="s">
        <v>7384</v>
      </c>
      <c r="F2111" t="s">
        <v>54</v>
      </c>
      <c r="I2111" t="s">
        <v>5</v>
      </c>
      <c r="K2111" t="s">
        <v>5</v>
      </c>
      <c r="N2111" t="s">
        <v>7</v>
      </c>
      <c r="Q2111">
        <v>0</v>
      </c>
      <c r="S2111">
        <v>-1</v>
      </c>
      <c r="T2111" t="s">
        <v>5</v>
      </c>
      <c r="U2111">
        <v>-1</v>
      </c>
      <c r="V2111">
        <v>-1</v>
      </c>
      <c r="W2111">
        <v>6.3387000000000002</v>
      </c>
      <c r="Z2111">
        <v>-1</v>
      </c>
      <c r="AA2111" t="s">
        <v>11</v>
      </c>
      <c r="AC2111" t="s">
        <v>38</v>
      </c>
      <c r="AD2111" t="s">
        <v>52</v>
      </c>
      <c r="AE2111" s="1">
        <v>41845.972129629627</v>
      </c>
    </row>
    <row r="2112" spans="1:31" x14ac:dyDescent="0.15">
      <c r="A2112">
        <v>2111</v>
      </c>
      <c r="B2112">
        <v>175</v>
      </c>
      <c r="C2112">
        <v>4629</v>
      </c>
      <c r="D2112" t="s">
        <v>7426</v>
      </c>
      <c r="E2112" t="s">
        <v>7427</v>
      </c>
      <c r="F2112" t="s">
        <v>2</v>
      </c>
      <c r="G2112" t="s">
        <v>7428</v>
      </c>
      <c r="H2112" t="s">
        <v>7429</v>
      </c>
      <c r="I2112" t="s">
        <v>5</v>
      </c>
      <c r="K2112" t="s">
        <v>6</v>
      </c>
      <c r="L2112" t="s">
        <v>3210</v>
      </c>
      <c r="N2112" t="s">
        <v>7</v>
      </c>
      <c r="P2112" t="s">
        <v>7430</v>
      </c>
      <c r="Q2112">
        <v>90</v>
      </c>
      <c r="R2112" t="s">
        <v>7431</v>
      </c>
      <c r="S2112">
        <v>40</v>
      </c>
      <c r="T2112" t="s">
        <v>7432</v>
      </c>
      <c r="U2112">
        <v>-1</v>
      </c>
      <c r="V2112">
        <v>-1</v>
      </c>
      <c r="W2112">
        <v>6.3387000000000002</v>
      </c>
      <c r="X2112" t="s">
        <v>7433</v>
      </c>
      <c r="Y2112" t="s">
        <v>7434</v>
      </c>
      <c r="Z2112">
        <v>18378</v>
      </c>
      <c r="AA2112" t="s">
        <v>11</v>
      </c>
      <c r="AC2112" t="s">
        <v>7435</v>
      </c>
      <c r="AD2112" t="s">
        <v>7436</v>
      </c>
      <c r="AE2112" s="1">
        <v>41845.972222222219</v>
      </c>
    </row>
    <row r="2113" spans="1:31" x14ac:dyDescent="0.15">
      <c r="A2113">
        <v>2112</v>
      </c>
      <c r="B2113">
        <v>175</v>
      </c>
      <c r="C2113">
        <v>4629</v>
      </c>
      <c r="D2113" t="s">
        <v>7426</v>
      </c>
      <c r="E2113" t="s">
        <v>7427</v>
      </c>
      <c r="F2113" t="s">
        <v>14</v>
      </c>
      <c r="G2113" t="s">
        <v>7437</v>
      </c>
      <c r="H2113" t="s">
        <v>7438</v>
      </c>
      <c r="I2113" t="s">
        <v>5</v>
      </c>
      <c r="J2113" t="s">
        <v>5160</v>
      </c>
      <c r="K2113" t="s">
        <v>17</v>
      </c>
      <c r="L2113" t="s">
        <v>7439</v>
      </c>
      <c r="N2113" t="s">
        <v>7</v>
      </c>
      <c r="O2113" t="s">
        <v>7440</v>
      </c>
      <c r="P2113" t="s">
        <v>7441</v>
      </c>
      <c r="Q2113">
        <v>89</v>
      </c>
      <c r="S2113">
        <v>75</v>
      </c>
      <c r="T2113" t="s">
        <v>5</v>
      </c>
      <c r="U2113">
        <v>-1</v>
      </c>
      <c r="V2113">
        <v>-1</v>
      </c>
      <c r="W2113">
        <v>6.3387000000000002</v>
      </c>
      <c r="X2113" t="s">
        <v>7442</v>
      </c>
      <c r="Y2113" t="s">
        <v>7443</v>
      </c>
      <c r="Z2113">
        <v>35630</v>
      </c>
      <c r="AA2113" t="s">
        <v>11</v>
      </c>
      <c r="AC2113" t="s">
        <v>7444</v>
      </c>
      <c r="AD2113" t="s">
        <v>7445</v>
      </c>
      <c r="AE2113" s="1">
        <v>41845.972280092596</v>
      </c>
    </row>
    <row r="2114" spans="1:31" x14ac:dyDescent="0.15">
      <c r="A2114">
        <v>2113</v>
      </c>
      <c r="B2114">
        <v>175</v>
      </c>
      <c r="C2114">
        <v>4629</v>
      </c>
      <c r="D2114" t="s">
        <v>7426</v>
      </c>
      <c r="E2114" t="s">
        <v>7427</v>
      </c>
      <c r="F2114" t="s">
        <v>24</v>
      </c>
      <c r="G2114" t="s">
        <v>7437</v>
      </c>
      <c r="H2114" t="s">
        <v>7438</v>
      </c>
      <c r="I2114" t="s">
        <v>5</v>
      </c>
      <c r="J2114" t="s">
        <v>5160</v>
      </c>
      <c r="K2114" t="s">
        <v>4166</v>
      </c>
      <c r="L2114" t="s">
        <v>7439</v>
      </c>
      <c r="N2114" t="s">
        <v>7</v>
      </c>
      <c r="O2114" t="s">
        <v>7440</v>
      </c>
      <c r="P2114" t="s">
        <v>7441</v>
      </c>
      <c r="Q2114">
        <v>37</v>
      </c>
      <c r="S2114">
        <v>75</v>
      </c>
      <c r="T2114" t="s">
        <v>5</v>
      </c>
      <c r="U2114">
        <v>-1</v>
      </c>
      <c r="V2114">
        <v>-1</v>
      </c>
      <c r="W2114">
        <v>6.3387000000000002</v>
      </c>
      <c r="X2114" t="s">
        <v>7442</v>
      </c>
      <c r="Y2114" t="s">
        <v>7443</v>
      </c>
      <c r="Z2114">
        <v>19752</v>
      </c>
      <c r="AA2114" t="s">
        <v>11</v>
      </c>
      <c r="AC2114" t="s">
        <v>7446</v>
      </c>
      <c r="AD2114" t="s">
        <v>7447</v>
      </c>
      <c r="AE2114" s="1">
        <v>41845.972303240742</v>
      </c>
    </row>
    <row r="2115" spans="1:31" x14ac:dyDescent="0.15">
      <c r="A2115">
        <v>2114</v>
      </c>
      <c r="B2115">
        <v>175</v>
      </c>
      <c r="C2115">
        <v>4629</v>
      </c>
      <c r="D2115" t="s">
        <v>7426</v>
      </c>
      <c r="E2115" t="s">
        <v>7427</v>
      </c>
      <c r="F2115" t="s">
        <v>27</v>
      </c>
      <c r="I2115" t="s">
        <v>5</v>
      </c>
      <c r="K2115" t="s">
        <v>5</v>
      </c>
      <c r="M2115" t="s">
        <v>5</v>
      </c>
      <c r="N2115" t="s">
        <v>7</v>
      </c>
      <c r="Q2115">
        <v>0</v>
      </c>
      <c r="S2115">
        <v>-1</v>
      </c>
      <c r="T2115" t="s">
        <v>5</v>
      </c>
      <c r="U2115">
        <v>-1</v>
      </c>
      <c r="V2115">
        <v>-1</v>
      </c>
      <c r="W2115">
        <v>6.3387000000000002</v>
      </c>
      <c r="Z2115">
        <v>-1</v>
      </c>
      <c r="AA2115" t="s">
        <v>11</v>
      </c>
      <c r="AC2115" t="s">
        <v>38</v>
      </c>
      <c r="AD2115" t="s">
        <v>531</v>
      </c>
      <c r="AE2115" s="1">
        <v>41845.972314814811</v>
      </c>
    </row>
    <row r="2116" spans="1:31" x14ac:dyDescent="0.15">
      <c r="A2116">
        <v>2115</v>
      </c>
      <c r="B2116">
        <v>175</v>
      </c>
      <c r="C2116">
        <v>4629</v>
      </c>
      <c r="D2116" t="s">
        <v>7426</v>
      </c>
      <c r="E2116" t="s">
        <v>7427</v>
      </c>
      <c r="F2116" t="s">
        <v>36</v>
      </c>
      <c r="I2116" t="s">
        <v>5</v>
      </c>
      <c r="K2116" t="s">
        <v>5</v>
      </c>
      <c r="N2116" t="s">
        <v>7</v>
      </c>
      <c r="Q2116">
        <v>0</v>
      </c>
      <c r="S2116">
        <v>-1</v>
      </c>
      <c r="T2116" t="s">
        <v>5</v>
      </c>
      <c r="U2116">
        <v>-1</v>
      </c>
      <c r="V2116">
        <v>-1</v>
      </c>
      <c r="W2116">
        <v>6.3387000000000002</v>
      </c>
      <c r="Z2116">
        <v>-1</v>
      </c>
      <c r="AA2116" t="s">
        <v>11</v>
      </c>
      <c r="AC2116" t="s">
        <v>38</v>
      </c>
      <c r="AD2116" t="s">
        <v>52</v>
      </c>
      <c r="AE2116" s="1">
        <v>41845.972326388888</v>
      </c>
    </row>
    <row r="2117" spans="1:31" x14ac:dyDescent="0.15">
      <c r="A2117">
        <v>2116</v>
      </c>
      <c r="B2117">
        <v>175</v>
      </c>
      <c r="C2117">
        <v>4629</v>
      </c>
      <c r="D2117" t="s">
        <v>7426</v>
      </c>
      <c r="E2117" t="s">
        <v>7427</v>
      </c>
      <c r="F2117" t="s">
        <v>40</v>
      </c>
      <c r="I2117" t="s">
        <v>5</v>
      </c>
      <c r="K2117" t="s">
        <v>5</v>
      </c>
      <c r="N2117" t="s">
        <v>7</v>
      </c>
      <c r="Q2117">
        <v>0</v>
      </c>
      <c r="S2117">
        <v>-1</v>
      </c>
      <c r="T2117" t="s">
        <v>5</v>
      </c>
      <c r="U2117">
        <v>-1</v>
      </c>
      <c r="V2117">
        <v>-1</v>
      </c>
      <c r="W2117">
        <v>6.3387000000000002</v>
      </c>
      <c r="Z2117">
        <v>-1</v>
      </c>
      <c r="AA2117" t="s">
        <v>11</v>
      </c>
      <c r="AC2117" t="s">
        <v>38</v>
      </c>
      <c r="AD2117" t="s">
        <v>52</v>
      </c>
      <c r="AE2117" s="1">
        <v>41845.972337962965</v>
      </c>
    </row>
    <row r="2118" spans="1:31" x14ac:dyDescent="0.15">
      <c r="A2118">
        <v>2117</v>
      </c>
      <c r="B2118">
        <v>175</v>
      </c>
      <c r="C2118">
        <v>4629</v>
      </c>
      <c r="D2118" t="s">
        <v>7426</v>
      </c>
      <c r="E2118" t="s">
        <v>7427</v>
      </c>
      <c r="F2118" t="s">
        <v>49</v>
      </c>
      <c r="G2118" t="s">
        <v>7448</v>
      </c>
      <c r="H2118" t="s">
        <v>7438</v>
      </c>
      <c r="I2118" t="s">
        <v>5</v>
      </c>
      <c r="K2118" t="s">
        <v>5</v>
      </c>
      <c r="N2118" t="s">
        <v>7</v>
      </c>
      <c r="O2118" t="s">
        <v>7440</v>
      </c>
      <c r="P2118" t="s">
        <v>7441</v>
      </c>
      <c r="Q2118">
        <v>23</v>
      </c>
      <c r="T2118" t="s">
        <v>5</v>
      </c>
      <c r="U2118">
        <v>-1</v>
      </c>
      <c r="V2118">
        <v>-1</v>
      </c>
      <c r="W2118">
        <v>6.3387000000000002</v>
      </c>
      <c r="X2118" t="s">
        <v>7442</v>
      </c>
      <c r="Y2118" t="s">
        <v>7443</v>
      </c>
      <c r="Z2118">
        <v>19630</v>
      </c>
      <c r="AA2118" t="s">
        <v>11</v>
      </c>
      <c r="AC2118" t="s">
        <v>7449</v>
      </c>
      <c r="AD2118" t="s">
        <v>7450</v>
      </c>
      <c r="AE2118" s="1">
        <v>41845.972372685188</v>
      </c>
    </row>
    <row r="2119" spans="1:31" x14ac:dyDescent="0.15">
      <c r="A2119">
        <v>2118</v>
      </c>
      <c r="B2119">
        <v>175</v>
      </c>
      <c r="C2119">
        <v>4629</v>
      </c>
      <c r="D2119" t="s">
        <v>7426</v>
      </c>
      <c r="E2119" t="s">
        <v>7427</v>
      </c>
      <c r="F2119" t="s">
        <v>51</v>
      </c>
      <c r="G2119" t="s">
        <v>7428</v>
      </c>
      <c r="H2119" t="s">
        <v>7429</v>
      </c>
      <c r="I2119" t="s">
        <v>5</v>
      </c>
      <c r="K2119" t="s">
        <v>5</v>
      </c>
      <c r="N2119" t="s">
        <v>7</v>
      </c>
      <c r="P2119" t="s">
        <v>7430</v>
      </c>
      <c r="Q2119">
        <v>3</v>
      </c>
      <c r="S2119">
        <v>-1</v>
      </c>
      <c r="T2119" t="s">
        <v>5</v>
      </c>
      <c r="U2119">
        <v>-1</v>
      </c>
      <c r="V2119">
        <v>-1</v>
      </c>
      <c r="W2119">
        <v>6.3387000000000002</v>
      </c>
      <c r="Y2119" t="s">
        <v>7434</v>
      </c>
      <c r="Z2119">
        <v>-1</v>
      </c>
      <c r="AA2119" t="s">
        <v>11</v>
      </c>
      <c r="AC2119" t="s">
        <v>7451</v>
      </c>
      <c r="AD2119" t="s">
        <v>7452</v>
      </c>
      <c r="AE2119" s="1">
        <v>41845.972395833334</v>
      </c>
    </row>
    <row r="2120" spans="1:31" x14ac:dyDescent="0.15">
      <c r="A2120">
        <v>2119</v>
      </c>
      <c r="B2120">
        <v>175</v>
      </c>
      <c r="C2120">
        <v>4629</v>
      </c>
      <c r="D2120" t="s">
        <v>7426</v>
      </c>
      <c r="E2120" t="s">
        <v>7427</v>
      </c>
      <c r="F2120" t="s">
        <v>53</v>
      </c>
      <c r="I2120" t="s">
        <v>5</v>
      </c>
      <c r="K2120" t="s">
        <v>5</v>
      </c>
      <c r="N2120" t="s">
        <v>7</v>
      </c>
      <c r="Q2120">
        <v>0</v>
      </c>
      <c r="S2120">
        <v>-1</v>
      </c>
      <c r="T2120" t="s">
        <v>5</v>
      </c>
      <c r="U2120">
        <v>-1</v>
      </c>
      <c r="V2120">
        <v>-1</v>
      </c>
      <c r="W2120">
        <v>6.3387000000000002</v>
      </c>
      <c r="Z2120">
        <v>-1</v>
      </c>
      <c r="AA2120" t="s">
        <v>11</v>
      </c>
      <c r="AC2120" t="s">
        <v>38</v>
      </c>
      <c r="AD2120" t="s">
        <v>52</v>
      </c>
      <c r="AE2120" s="1">
        <v>41845.972407407404</v>
      </c>
    </row>
    <row r="2121" spans="1:31" x14ac:dyDescent="0.15">
      <c r="A2121">
        <v>2120</v>
      </c>
      <c r="B2121">
        <v>175</v>
      </c>
      <c r="C2121">
        <v>4629</v>
      </c>
      <c r="D2121" t="s">
        <v>7426</v>
      </c>
      <c r="E2121" t="s">
        <v>7427</v>
      </c>
      <c r="F2121" t="s">
        <v>54</v>
      </c>
      <c r="I2121" t="s">
        <v>5</v>
      </c>
      <c r="K2121" t="s">
        <v>5</v>
      </c>
      <c r="N2121" t="s">
        <v>7</v>
      </c>
      <c r="Q2121">
        <v>0</v>
      </c>
      <c r="S2121">
        <v>-1</v>
      </c>
      <c r="T2121" t="s">
        <v>5</v>
      </c>
      <c r="U2121">
        <v>-1</v>
      </c>
      <c r="V2121">
        <v>-1</v>
      </c>
      <c r="W2121">
        <v>6.3387000000000002</v>
      </c>
      <c r="Z2121">
        <v>-1</v>
      </c>
      <c r="AA2121" t="s">
        <v>11</v>
      </c>
      <c r="AC2121" t="s">
        <v>38</v>
      </c>
      <c r="AD2121" t="s">
        <v>52</v>
      </c>
      <c r="AE2121" s="1">
        <v>41845.972418981481</v>
      </c>
    </row>
    <row r="2122" spans="1:31" x14ac:dyDescent="0.15">
      <c r="A2122">
        <v>2121</v>
      </c>
      <c r="B2122">
        <v>175</v>
      </c>
      <c r="C2122">
        <v>6254</v>
      </c>
      <c r="D2122" t="s">
        <v>7453</v>
      </c>
      <c r="E2122" t="s">
        <v>7454</v>
      </c>
      <c r="F2122" t="s">
        <v>2</v>
      </c>
      <c r="G2122" t="s">
        <v>7455</v>
      </c>
      <c r="H2122" t="s">
        <v>7456</v>
      </c>
      <c r="I2122" t="s">
        <v>5</v>
      </c>
      <c r="K2122" t="s">
        <v>6</v>
      </c>
      <c r="L2122" t="s">
        <v>776</v>
      </c>
      <c r="N2122" t="s">
        <v>7</v>
      </c>
      <c r="O2122" t="s">
        <v>7457</v>
      </c>
      <c r="P2122" t="s">
        <v>7458</v>
      </c>
      <c r="Q2122">
        <v>138</v>
      </c>
      <c r="R2122" t="s">
        <v>7459</v>
      </c>
      <c r="S2122">
        <v>55</v>
      </c>
      <c r="T2122" t="s">
        <v>7460</v>
      </c>
      <c r="U2122">
        <v>-1</v>
      </c>
      <c r="V2122">
        <v>-1</v>
      </c>
      <c r="W2122">
        <v>6.3387000000000002</v>
      </c>
      <c r="X2122" t="s">
        <v>7461</v>
      </c>
      <c r="Y2122" t="s">
        <v>7462</v>
      </c>
      <c r="Z2122">
        <v>13169</v>
      </c>
      <c r="AA2122" t="s">
        <v>11</v>
      </c>
      <c r="AC2122" t="s">
        <v>7463</v>
      </c>
      <c r="AD2122" t="s">
        <v>7464</v>
      </c>
      <c r="AE2122" s="1">
        <v>41845.97252314815</v>
      </c>
    </row>
    <row r="2123" spans="1:31" x14ac:dyDescent="0.15">
      <c r="A2123">
        <v>2122</v>
      </c>
      <c r="B2123">
        <v>175</v>
      </c>
      <c r="C2123">
        <v>6254</v>
      </c>
      <c r="D2123" t="s">
        <v>7453</v>
      </c>
      <c r="E2123" t="s">
        <v>7454</v>
      </c>
      <c r="F2123" t="s">
        <v>14</v>
      </c>
      <c r="G2123" t="s">
        <v>7465</v>
      </c>
      <c r="H2123" t="s">
        <v>7466</v>
      </c>
      <c r="I2123" t="s">
        <v>5</v>
      </c>
      <c r="K2123" t="s">
        <v>17</v>
      </c>
      <c r="L2123" t="s">
        <v>7467</v>
      </c>
      <c r="N2123" t="s">
        <v>7</v>
      </c>
      <c r="O2123" t="s">
        <v>7468</v>
      </c>
      <c r="P2123" t="s">
        <v>7469</v>
      </c>
      <c r="Q2123">
        <v>30</v>
      </c>
      <c r="R2123" t="s">
        <v>7470</v>
      </c>
      <c r="S2123">
        <v>-1</v>
      </c>
      <c r="T2123" t="s">
        <v>2045</v>
      </c>
      <c r="U2123">
        <v>-1</v>
      </c>
      <c r="V2123">
        <v>-1</v>
      </c>
      <c r="W2123">
        <v>6.3387000000000002</v>
      </c>
      <c r="X2123" t="s">
        <v>7461</v>
      </c>
      <c r="Y2123" t="s">
        <v>7471</v>
      </c>
      <c r="Z2123">
        <v>13029</v>
      </c>
      <c r="AA2123" t="s">
        <v>11</v>
      </c>
      <c r="AC2123" t="s">
        <v>7472</v>
      </c>
      <c r="AD2123" t="s">
        <v>7473</v>
      </c>
      <c r="AE2123" s="1">
        <v>41845.972557870373</v>
      </c>
    </row>
    <row r="2124" spans="1:31" x14ac:dyDescent="0.15">
      <c r="A2124">
        <v>2123</v>
      </c>
      <c r="B2124">
        <v>175</v>
      </c>
      <c r="C2124">
        <v>6254</v>
      </c>
      <c r="D2124" t="s">
        <v>7453</v>
      </c>
      <c r="E2124" t="s">
        <v>7454</v>
      </c>
      <c r="F2124" t="s">
        <v>24</v>
      </c>
      <c r="I2124" t="s">
        <v>5</v>
      </c>
      <c r="K2124" t="s">
        <v>5</v>
      </c>
      <c r="N2124" t="s">
        <v>7</v>
      </c>
      <c r="Q2124">
        <v>0</v>
      </c>
      <c r="S2124">
        <v>-1</v>
      </c>
      <c r="T2124" t="s">
        <v>5</v>
      </c>
      <c r="U2124">
        <v>-1</v>
      </c>
      <c r="V2124">
        <v>-1</v>
      </c>
      <c r="W2124">
        <v>6.3387000000000002</v>
      </c>
      <c r="Z2124">
        <v>-1</v>
      </c>
      <c r="AA2124" t="s">
        <v>11</v>
      </c>
      <c r="AC2124" t="s">
        <v>38</v>
      </c>
      <c r="AD2124" t="s">
        <v>52</v>
      </c>
      <c r="AE2124" s="1">
        <v>41845.972569444442</v>
      </c>
    </row>
    <row r="2125" spans="1:31" x14ac:dyDescent="0.15">
      <c r="A2125">
        <v>2124</v>
      </c>
      <c r="B2125">
        <v>175</v>
      </c>
      <c r="C2125">
        <v>6254</v>
      </c>
      <c r="D2125" t="s">
        <v>7453</v>
      </c>
      <c r="E2125" t="s">
        <v>7454</v>
      </c>
      <c r="F2125" t="s">
        <v>27</v>
      </c>
      <c r="G2125" t="s">
        <v>7465</v>
      </c>
      <c r="I2125" t="s">
        <v>5</v>
      </c>
      <c r="K2125" t="s">
        <v>17</v>
      </c>
      <c r="L2125" t="s">
        <v>7467</v>
      </c>
      <c r="M2125" t="s">
        <v>5</v>
      </c>
      <c r="N2125" t="s">
        <v>7</v>
      </c>
      <c r="P2125" t="s">
        <v>7474</v>
      </c>
      <c r="Q2125">
        <v>2</v>
      </c>
      <c r="R2125" t="s">
        <v>7475</v>
      </c>
      <c r="S2125">
        <v>100</v>
      </c>
      <c r="T2125" t="s">
        <v>80</v>
      </c>
      <c r="U2125">
        <v>-1</v>
      </c>
      <c r="V2125">
        <v>-1</v>
      </c>
      <c r="W2125">
        <v>6.3387000000000002</v>
      </c>
      <c r="Z2125">
        <v>26084</v>
      </c>
      <c r="AA2125" t="s">
        <v>11</v>
      </c>
      <c r="AB2125" t="s">
        <v>7476</v>
      </c>
      <c r="AC2125" t="s">
        <v>7477</v>
      </c>
      <c r="AD2125" t="s">
        <v>7478</v>
      </c>
      <c r="AE2125" s="1">
        <v>41845.972581018519</v>
      </c>
    </row>
    <row r="2126" spans="1:31" x14ac:dyDescent="0.15">
      <c r="A2126">
        <v>2125</v>
      </c>
      <c r="B2126">
        <v>175</v>
      </c>
      <c r="C2126">
        <v>6254</v>
      </c>
      <c r="D2126" t="s">
        <v>7453</v>
      </c>
      <c r="E2126" t="s">
        <v>7454</v>
      </c>
      <c r="F2126" t="s">
        <v>36</v>
      </c>
      <c r="G2126" t="s">
        <v>7455</v>
      </c>
      <c r="H2126" t="s">
        <v>7456</v>
      </c>
      <c r="I2126" t="s">
        <v>5</v>
      </c>
      <c r="K2126" t="s">
        <v>5</v>
      </c>
      <c r="N2126" t="s">
        <v>7</v>
      </c>
      <c r="O2126" t="s">
        <v>7457</v>
      </c>
      <c r="P2126" t="s">
        <v>7458</v>
      </c>
      <c r="Q2126">
        <v>2</v>
      </c>
      <c r="S2126">
        <v>-1</v>
      </c>
      <c r="T2126" t="s">
        <v>5</v>
      </c>
      <c r="U2126">
        <v>-1</v>
      </c>
      <c r="V2126">
        <v>-1</v>
      </c>
      <c r="W2126">
        <v>6.3387000000000002</v>
      </c>
      <c r="X2126" t="s">
        <v>7461</v>
      </c>
      <c r="Y2126" t="s">
        <v>7462</v>
      </c>
      <c r="Z2126">
        <v>-1</v>
      </c>
      <c r="AA2126" t="s">
        <v>11</v>
      </c>
      <c r="AC2126" t="s">
        <v>7479</v>
      </c>
      <c r="AD2126" t="s">
        <v>7480</v>
      </c>
      <c r="AE2126" s="1">
        <v>41845.972592592596</v>
      </c>
    </row>
    <row r="2127" spans="1:31" x14ac:dyDescent="0.15">
      <c r="A2127">
        <v>2126</v>
      </c>
      <c r="B2127">
        <v>175</v>
      </c>
      <c r="C2127">
        <v>6254</v>
      </c>
      <c r="D2127" t="s">
        <v>7453</v>
      </c>
      <c r="E2127" t="s">
        <v>7454</v>
      </c>
      <c r="F2127" t="s">
        <v>40</v>
      </c>
      <c r="G2127" t="s">
        <v>7481</v>
      </c>
      <c r="H2127" t="s">
        <v>7482</v>
      </c>
      <c r="I2127" t="s">
        <v>5</v>
      </c>
      <c r="K2127" t="s">
        <v>5</v>
      </c>
      <c r="N2127" t="s">
        <v>7</v>
      </c>
      <c r="P2127" t="s">
        <v>7483</v>
      </c>
      <c r="Q2127">
        <v>1</v>
      </c>
      <c r="R2127" t="s">
        <v>7484</v>
      </c>
      <c r="S2127">
        <v>100</v>
      </c>
      <c r="T2127" t="s">
        <v>5</v>
      </c>
      <c r="U2127">
        <v>-1</v>
      </c>
      <c r="V2127">
        <v>-1</v>
      </c>
      <c r="W2127">
        <v>6.3387000000000002</v>
      </c>
      <c r="Z2127">
        <v>292</v>
      </c>
      <c r="AA2127" t="s">
        <v>11</v>
      </c>
      <c r="AC2127" t="s">
        <v>7485</v>
      </c>
      <c r="AD2127" t="s">
        <v>7486</v>
      </c>
      <c r="AE2127" s="1">
        <v>41845.972615740742</v>
      </c>
    </row>
    <row r="2128" spans="1:31" x14ac:dyDescent="0.15">
      <c r="A2128">
        <v>2127</v>
      </c>
      <c r="B2128">
        <v>175</v>
      </c>
      <c r="C2128">
        <v>6254</v>
      </c>
      <c r="D2128" t="s">
        <v>7453</v>
      </c>
      <c r="E2128" t="s">
        <v>7454</v>
      </c>
      <c r="F2128" t="s">
        <v>49</v>
      </c>
      <c r="H2128" t="s">
        <v>7466</v>
      </c>
      <c r="I2128" t="s">
        <v>5</v>
      </c>
      <c r="K2128" t="s">
        <v>5</v>
      </c>
      <c r="N2128" t="s">
        <v>7</v>
      </c>
      <c r="Q2128">
        <v>1</v>
      </c>
      <c r="T2128" t="s">
        <v>5</v>
      </c>
      <c r="U2128">
        <v>-1</v>
      </c>
      <c r="V2128">
        <v>-1</v>
      </c>
      <c r="W2128">
        <v>6.3387000000000002</v>
      </c>
      <c r="X2128" t="s">
        <v>7461</v>
      </c>
      <c r="Z2128">
        <v>13029</v>
      </c>
      <c r="AA2128" t="s">
        <v>11</v>
      </c>
      <c r="AC2128" t="s">
        <v>7487</v>
      </c>
      <c r="AD2128" t="s">
        <v>7488</v>
      </c>
      <c r="AE2128" s="1">
        <v>41845.972627314812</v>
      </c>
    </row>
    <row r="2129" spans="1:31" x14ac:dyDescent="0.15">
      <c r="A2129">
        <v>2128</v>
      </c>
      <c r="B2129">
        <v>175</v>
      </c>
      <c r="C2129">
        <v>6254</v>
      </c>
      <c r="D2129" t="s">
        <v>7453</v>
      </c>
      <c r="E2129" t="s">
        <v>7454</v>
      </c>
      <c r="F2129" t="s">
        <v>51</v>
      </c>
      <c r="G2129" t="s">
        <v>7455</v>
      </c>
      <c r="H2129" t="s">
        <v>7456</v>
      </c>
      <c r="I2129" t="s">
        <v>5</v>
      </c>
      <c r="K2129" t="s">
        <v>5</v>
      </c>
      <c r="N2129" t="s">
        <v>7</v>
      </c>
      <c r="O2129" t="s">
        <v>7457</v>
      </c>
      <c r="P2129" t="s">
        <v>7458</v>
      </c>
      <c r="Q2129">
        <v>11</v>
      </c>
      <c r="S2129">
        <v>-1</v>
      </c>
      <c r="T2129" t="s">
        <v>5</v>
      </c>
      <c r="U2129">
        <v>-1</v>
      </c>
      <c r="V2129">
        <v>-1</v>
      </c>
      <c r="W2129">
        <v>6.3387000000000002</v>
      </c>
      <c r="Y2129" t="s">
        <v>7462</v>
      </c>
      <c r="Z2129">
        <v>-1</v>
      </c>
      <c r="AA2129" t="s">
        <v>11</v>
      </c>
      <c r="AC2129" t="s">
        <v>7489</v>
      </c>
      <c r="AD2129" t="s">
        <v>7490</v>
      </c>
      <c r="AE2129" s="1">
        <v>41845.972662037035</v>
      </c>
    </row>
    <row r="2130" spans="1:31" x14ac:dyDescent="0.15">
      <c r="A2130">
        <v>2129</v>
      </c>
      <c r="B2130">
        <v>175</v>
      </c>
      <c r="C2130">
        <v>6254</v>
      </c>
      <c r="D2130" t="s">
        <v>7453</v>
      </c>
      <c r="E2130" t="s">
        <v>7454</v>
      </c>
      <c r="F2130" t="s">
        <v>53</v>
      </c>
      <c r="I2130" t="s">
        <v>5</v>
      </c>
      <c r="K2130" t="s">
        <v>5</v>
      </c>
      <c r="N2130" t="s">
        <v>7</v>
      </c>
      <c r="Q2130">
        <v>0</v>
      </c>
      <c r="S2130">
        <v>-1</v>
      </c>
      <c r="T2130" t="s">
        <v>5</v>
      </c>
      <c r="U2130">
        <v>-1</v>
      </c>
      <c r="V2130">
        <v>-1</v>
      </c>
      <c r="W2130">
        <v>6.3387000000000002</v>
      </c>
      <c r="Z2130">
        <v>-1</v>
      </c>
      <c r="AA2130" t="s">
        <v>11</v>
      </c>
      <c r="AC2130" t="s">
        <v>38</v>
      </c>
      <c r="AD2130" t="s">
        <v>52</v>
      </c>
      <c r="AE2130" s="1">
        <v>41845.972673611112</v>
      </c>
    </row>
    <row r="2131" spans="1:31" x14ac:dyDescent="0.15">
      <c r="A2131">
        <v>2130</v>
      </c>
      <c r="B2131">
        <v>175</v>
      </c>
      <c r="C2131">
        <v>6254</v>
      </c>
      <c r="D2131" t="s">
        <v>7453</v>
      </c>
      <c r="E2131" t="s">
        <v>7454</v>
      </c>
      <c r="F2131" t="s">
        <v>54</v>
      </c>
      <c r="I2131" t="s">
        <v>5</v>
      </c>
      <c r="K2131" t="s">
        <v>5</v>
      </c>
      <c r="N2131" t="s">
        <v>7</v>
      </c>
      <c r="Q2131">
        <v>0</v>
      </c>
      <c r="S2131">
        <v>-1</v>
      </c>
      <c r="T2131" t="s">
        <v>5</v>
      </c>
      <c r="U2131">
        <v>-1</v>
      </c>
      <c r="V2131">
        <v>-1</v>
      </c>
      <c r="W2131">
        <v>6.3387000000000002</v>
      </c>
      <c r="Z2131">
        <v>-1</v>
      </c>
      <c r="AA2131" t="s">
        <v>11</v>
      </c>
      <c r="AC2131" t="s">
        <v>38</v>
      </c>
      <c r="AD2131" t="s">
        <v>52</v>
      </c>
      <c r="AE2131" s="1">
        <v>41845.972685185188</v>
      </c>
    </row>
    <row r="2132" spans="1:31" x14ac:dyDescent="0.15">
      <c r="A2132">
        <v>2131</v>
      </c>
      <c r="B2132">
        <v>175</v>
      </c>
      <c r="C2132">
        <v>5369</v>
      </c>
      <c r="D2132" t="s">
        <v>7491</v>
      </c>
      <c r="E2132" t="s">
        <v>7492</v>
      </c>
      <c r="F2132" t="s">
        <v>2</v>
      </c>
      <c r="G2132" t="s">
        <v>7493</v>
      </c>
      <c r="H2132" t="s">
        <v>7494</v>
      </c>
      <c r="I2132" t="s">
        <v>5</v>
      </c>
      <c r="J2132" t="s">
        <v>456</v>
      </c>
      <c r="K2132" t="s">
        <v>6</v>
      </c>
      <c r="L2132" t="s">
        <v>7495</v>
      </c>
      <c r="N2132" t="s">
        <v>7</v>
      </c>
      <c r="O2132" t="s">
        <v>7496</v>
      </c>
      <c r="P2132" t="s">
        <v>7497</v>
      </c>
      <c r="Q2132">
        <v>94</v>
      </c>
      <c r="R2132" t="s">
        <v>7498</v>
      </c>
      <c r="S2132">
        <v>30</v>
      </c>
      <c r="T2132" t="s">
        <v>7499</v>
      </c>
      <c r="U2132">
        <v>-1</v>
      </c>
      <c r="V2132">
        <v>-1</v>
      </c>
      <c r="W2132">
        <v>6.3387000000000002</v>
      </c>
      <c r="X2132" t="s">
        <v>7500</v>
      </c>
      <c r="Y2132" t="s">
        <v>7501</v>
      </c>
      <c r="Z2132">
        <v>23002</v>
      </c>
      <c r="AA2132" t="s">
        <v>11</v>
      </c>
      <c r="AC2132" t="s">
        <v>7502</v>
      </c>
      <c r="AD2132" t="s">
        <v>7503</v>
      </c>
      <c r="AE2132" s="1">
        <v>41845.972777777781</v>
      </c>
    </row>
    <row r="2133" spans="1:31" x14ac:dyDescent="0.15">
      <c r="A2133">
        <v>2132</v>
      </c>
      <c r="B2133">
        <v>175</v>
      </c>
      <c r="C2133">
        <v>5369</v>
      </c>
      <c r="D2133" t="s">
        <v>7491</v>
      </c>
      <c r="E2133" t="s">
        <v>7492</v>
      </c>
      <c r="F2133" t="s">
        <v>14</v>
      </c>
      <c r="G2133" t="s">
        <v>7504</v>
      </c>
      <c r="H2133" t="s">
        <v>7505</v>
      </c>
      <c r="I2133" t="s">
        <v>5</v>
      </c>
      <c r="K2133" t="s">
        <v>17</v>
      </c>
      <c r="L2133" t="s">
        <v>7506</v>
      </c>
      <c r="N2133" t="s">
        <v>7</v>
      </c>
      <c r="O2133" t="s">
        <v>7507</v>
      </c>
      <c r="P2133" t="s">
        <v>7508</v>
      </c>
      <c r="Q2133">
        <v>79</v>
      </c>
      <c r="R2133" t="s">
        <v>6646</v>
      </c>
      <c r="S2133">
        <v>30</v>
      </c>
      <c r="T2133" t="s">
        <v>7509</v>
      </c>
      <c r="U2133">
        <v>-1</v>
      </c>
      <c r="V2133">
        <v>-1</v>
      </c>
      <c r="W2133">
        <v>6.3387000000000002</v>
      </c>
      <c r="X2133" t="s">
        <v>7500</v>
      </c>
      <c r="Y2133" t="s">
        <v>7510</v>
      </c>
      <c r="Z2133">
        <v>14100</v>
      </c>
      <c r="AA2133" t="s">
        <v>11</v>
      </c>
      <c r="AC2133" t="s">
        <v>7511</v>
      </c>
      <c r="AD2133" t="s">
        <v>7512</v>
      </c>
      <c r="AE2133" s="1">
        <v>41845.97284722222</v>
      </c>
    </row>
    <row r="2134" spans="1:31" x14ac:dyDescent="0.15">
      <c r="A2134">
        <v>2133</v>
      </c>
      <c r="B2134">
        <v>175</v>
      </c>
      <c r="C2134">
        <v>5369</v>
      </c>
      <c r="D2134" t="s">
        <v>7491</v>
      </c>
      <c r="E2134" t="s">
        <v>7492</v>
      </c>
      <c r="F2134" t="s">
        <v>24</v>
      </c>
      <c r="G2134" t="s">
        <v>7504</v>
      </c>
      <c r="H2134" t="s">
        <v>7505</v>
      </c>
      <c r="I2134" t="s">
        <v>5</v>
      </c>
      <c r="K2134" t="s">
        <v>5</v>
      </c>
      <c r="L2134" t="s">
        <v>7513</v>
      </c>
      <c r="N2134" t="s">
        <v>7</v>
      </c>
      <c r="O2134" t="s">
        <v>7507</v>
      </c>
      <c r="P2134" t="s">
        <v>7508</v>
      </c>
      <c r="Q2134">
        <v>12</v>
      </c>
      <c r="R2134" t="s">
        <v>6646</v>
      </c>
      <c r="S2134">
        <v>30</v>
      </c>
      <c r="T2134" t="s">
        <v>7509</v>
      </c>
      <c r="U2134">
        <v>-1</v>
      </c>
      <c r="V2134">
        <v>-1</v>
      </c>
      <c r="W2134">
        <v>6.3387000000000002</v>
      </c>
      <c r="X2134" t="s">
        <v>7500</v>
      </c>
      <c r="Y2134" t="s">
        <v>7510</v>
      </c>
      <c r="Z2134">
        <v>14100</v>
      </c>
      <c r="AA2134" t="s">
        <v>11</v>
      </c>
      <c r="AC2134" t="s">
        <v>7514</v>
      </c>
      <c r="AD2134" t="s">
        <v>7515</v>
      </c>
      <c r="AE2134" s="1">
        <v>41845.972870370373</v>
      </c>
    </row>
    <row r="2135" spans="1:31" x14ac:dyDescent="0.15">
      <c r="A2135">
        <v>2134</v>
      </c>
      <c r="B2135">
        <v>175</v>
      </c>
      <c r="C2135">
        <v>5369</v>
      </c>
      <c r="D2135" t="s">
        <v>7491</v>
      </c>
      <c r="E2135" t="s">
        <v>7492</v>
      </c>
      <c r="F2135" t="s">
        <v>27</v>
      </c>
      <c r="G2135" t="s">
        <v>7516</v>
      </c>
      <c r="I2135" t="s">
        <v>5</v>
      </c>
      <c r="K2135" t="s">
        <v>17</v>
      </c>
      <c r="L2135" t="s">
        <v>7517</v>
      </c>
      <c r="M2135" t="s">
        <v>5</v>
      </c>
      <c r="N2135" t="s">
        <v>7</v>
      </c>
      <c r="P2135" t="s">
        <v>7518</v>
      </c>
      <c r="Q2135">
        <v>2</v>
      </c>
      <c r="R2135" t="s">
        <v>7519</v>
      </c>
      <c r="S2135">
        <v>-1</v>
      </c>
      <c r="T2135" t="s">
        <v>7520</v>
      </c>
      <c r="U2135">
        <v>-1</v>
      </c>
      <c r="V2135">
        <v>-1</v>
      </c>
      <c r="W2135">
        <v>6.3387000000000002</v>
      </c>
      <c r="Y2135" t="s">
        <v>7521</v>
      </c>
      <c r="Z2135">
        <v>-1</v>
      </c>
      <c r="AA2135" t="s">
        <v>11</v>
      </c>
      <c r="AC2135" t="s">
        <v>7522</v>
      </c>
      <c r="AD2135" t="s">
        <v>7523</v>
      </c>
      <c r="AE2135" s="1">
        <v>41845.972893518519</v>
      </c>
    </row>
    <row r="2136" spans="1:31" x14ac:dyDescent="0.15">
      <c r="A2136">
        <v>2135</v>
      </c>
      <c r="B2136">
        <v>175</v>
      </c>
      <c r="C2136">
        <v>5369</v>
      </c>
      <c r="D2136" t="s">
        <v>7491</v>
      </c>
      <c r="E2136" t="s">
        <v>7492</v>
      </c>
      <c r="F2136" t="s">
        <v>36</v>
      </c>
      <c r="I2136" t="s">
        <v>5</v>
      </c>
      <c r="K2136" t="s">
        <v>5</v>
      </c>
      <c r="N2136" t="s">
        <v>7</v>
      </c>
      <c r="Q2136">
        <v>0</v>
      </c>
      <c r="S2136">
        <v>-1</v>
      </c>
      <c r="T2136" t="s">
        <v>5</v>
      </c>
      <c r="U2136">
        <v>-1</v>
      </c>
      <c r="V2136">
        <v>-1</v>
      </c>
      <c r="W2136">
        <v>6.3387000000000002</v>
      </c>
      <c r="Z2136">
        <v>-1</v>
      </c>
      <c r="AA2136" t="s">
        <v>11</v>
      </c>
      <c r="AC2136" t="s">
        <v>38</v>
      </c>
      <c r="AD2136" t="s">
        <v>52</v>
      </c>
      <c r="AE2136" s="1">
        <v>41845.972905092596</v>
      </c>
    </row>
    <row r="2137" spans="1:31" x14ac:dyDescent="0.15">
      <c r="A2137">
        <v>2136</v>
      </c>
      <c r="B2137">
        <v>175</v>
      </c>
      <c r="C2137">
        <v>5369</v>
      </c>
      <c r="D2137" t="s">
        <v>7491</v>
      </c>
      <c r="E2137" t="s">
        <v>7492</v>
      </c>
      <c r="F2137" t="s">
        <v>40</v>
      </c>
      <c r="I2137" t="s">
        <v>5</v>
      </c>
      <c r="K2137" t="s">
        <v>5</v>
      </c>
      <c r="N2137" t="s">
        <v>7</v>
      </c>
      <c r="Q2137">
        <v>0</v>
      </c>
      <c r="S2137">
        <v>-1</v>
      </c>
      <c r="T2137" t="s">
        <v>5</v>
      </c>
      <c r="U2137">
        <v>-1</v>
      </c>
      <c r="V2137">
        <v>-1</v>
      </c>
      <c r="W2137">
        <v>6.3387000000000002</v>
      </c>
      <c r="Z2137">
        <v>-1</v>
      </c>
      <c r="AA2137" t="s">
        <v>11</v>
      </c>
      <c r="AC2137" t="s">
        <v>38</v>
      </c>
      <c r="AD2137" t="s">
        <v>52</v>
      </c>
      <c r="AE2137" s="1">
        <v>41845.972916666666</v>
      </c>
    </row>
    <row r="2138" spans="1:31" x14ac:dyDescent="0.15">
      <c r="A2138">
        <v>2137</v>
      </c>
      <c r="B2138">
        <v>175</v>
      </c>
      <c r="C2138">
        <v>5369</v>
      </c>
      <c r="D2138" t="s">
        <v>7491</v>
      </c>
      <c r="E2138" t="s">
        <v>7492</v>
      </c>
      <c r="F2138" t="s">
        <v>49</v>
      </c>
      <c r="G2138" t="s">
        <v>7504</v>
      </c>
      <c r="H2138" t="s">
        <v>7505</v>
      </c>
      <c r="I2138" t="s">
        <v>5</v>
      </c>
      <c r="K2138" t="s">
        <v>5</v>
      </c>
      <c r="N2138" t="s">
        <v>7</v>
      </c>
      <c r="O2138" t="s">
        <v>7524</v>
      </c>
      <c r="P2138" t="s">
        <v>7525</v>
      </c>
      <c r="Q2138">
        <v>14</v>
      </c>
      <c r="T2138" t="s">
        <v>5</v>
      </c>
      <c r="U2138">
        <v>-1</v>
      </c>
      <c r="V2138">
        <v>-1</v>
      </c>
      <c r="W2138">
        <v>6.3387000000000002</v>
      </c>
      <c r="X2138" t="s">
        <v>7500</v>
      </c>
      <c r="Y2138" t="s">
        <v>7526</v>
      </c>
      <c r="Z2138">
        <v>14100</v>
      </c>
      <c r="AA2138" t="s">
        <v>11</v>
      </c>
      <c r="AC2138" t="s">
        <v>7527</v>
      </c>
      <c r="AD2138" t="s">
        <v>7528</v>
      </c>
      <c r="AE2138" s="1">
        <v>41845.972951388889</v>
      </c>
    </row>
    <row r="2139" spans="1:31" x14ac:dyDescent="0.15">
      <c r="A2139">
        <v>2138</v>
      </c>
      <c r="B2139">
        <v>175</v>
      </c>
      <c r="C2139">
        <v>5369</v>
      </c>
      <c r="D2139" t="s">
        <v>7491</v>
      </c>
      <c r="E2139" t="s">
        <v>7492</v>
      </c>
      <c r="F2139" t="s">
        <v>51</v>
      </c>
      <c r="G2139" t="s">
        <v>7493</v>
      </c>
      <c r="H2139" t="s">
        <v>7494</v>
      </c>
      <c r="I2139" t="s">
        <v>5</v>
      </c>
      <c r="K2139" t="s">
        <v>5</v>
      </c>
      <c r="N2139" t="s">
        <v>7</v>
      </c>
      <c r="O2139" t="s">
        <v>7496</v>
      </c>
      <c r="P2139" t="s">
        <v>7497</v>
      </c>
      <c r="Q2139">
        <v>14</v>
      </c>
      <c r="S2139">
        <v>-1</v>
      </c>
      <c r="T2139" t="s">
        <v>5</v>
      </c>
      <c r="U2139">
        <v>-1</v>
      </c>
      <c r="V2139">
        <v>-1</v>
      </c>
      <c r="W2139">
        <v>6.3387000000000002</v>
      </c>
      <c r="Y2139" t="s">
        <v>7501</v>
      </c>
      <c r="Z2139">
        <v>-1</v>
      </c>
      <c r="AA2139" t="s">
        <v>11</v>
      </c>
      <c r="AC2139" t="s">
        <v>7529</v>
      </c>
      <c r="AD2139" t="s">
        <v>7530</v>
      </c>
      <c r="AE2139" s="1">
        <v>41845.972974537035</v>
      </c>
    </row>
    <row r="2140" spans="1:31" x14ac:dyDescent="0.15">
      <c r="A2140">
        <v>2139</v>
      </c>
      <c r="B2140">
        <v>175</v>
      </c>
      <c r="C2140">
        <v>5369</v>
      </c>
      <c r="D2140" t="s">
        <v>7491</v>
      </c>
      <c r="E2140" t="s">
        <v>7492</v>
      </c>
      <c r="F2140" t="s">
        <v>53</v>
      </c>
      <c r="I2140" t="s">
        <v>5</v>
      </c>
      <c r="K2140" t="s">
        <v>5</v>
      </c>
      <c r="N2140" t="s">
        <v>7</v>
      </c>
      <c r="Q2140">
        <v>0</v>
      </c>
      <c r="S2140">
        <v>-1</v>
      </c>
      <c r="T2140" t="s">
        <v>5</v>
      </c>
      <c r="U2140">
        <v>-1</v>
      </c>
      <c r="V2140">
        <v>-1</v>
      </c>
      <c r="W2140">
        <v>6.3387000000000002</v>
      </c>
      <c r="Z2140">
        <v>-1</v>
      </c>
      <c r="AA2140" t="s">
        <v>11</v>
      </c>
      <c r="AC2140" t="s">
        <v>38</v>
      </c>
      <c r="AD2140" t="s">
        <v>52</v>
      </c>
      <c r="AE2140" s="1">
        <v>41845.972986111112</v>
      </c>
    </row>
    <row r="2141" spans="1:31" x14ac:dyDescent="0.15">
      <c r="A2141">
        <v>2140</v>
      </c>
      <c r="B2141">
        <v>175</v>
      </c>
      <c r="C2141">
        <v>5369</v>
      </c>
      <c r="D2141" t="s">
        <v>7491</v>
      </c>
      <c r="E2141" t="s">
        <v>7492</v>
      </c>
      <c r="F2141" t="s">
        <v>54</v>
      </c>
      <c r="I2141" t="s">
        <v>5</v>
      </c>
      <c r="K2141" t="s">
        <v>5</v>
      </c>
      <c r="N2141" t="s">
        <v>7</v>
      </c>
      <c r="Q2141">
        <v>0</v>
      </c>
      <c r="S2141">
        <v>-1</v>
      </c>
      <c r="T2141" t="s">
        <v>5</v>
      </c>
      <c r="U2141">
        <v>-1</v>
      </c>
      <c r="V2141">
        <v>-1</v>
      </c>
      <c r="W2141">
        <v>6.3387000000000002</v>
      </c>
      <c r="Z2141">
        <v>-1</v>
      </c>
      <c r="AA2141" t="s">
        <v>11</v>
      </c>
      <c r="AC2141" t="s">
        <v>38</v>
      </c>
      <c r="AD2141" t="s">
        <v>52</v>
      </c>
      <c r="AE2141" s="1">
        <v>41845.972997685189</v>
      </c>
    </row>
    <row r="2142" spans="1:31" x14ac:dyDescent="0.15">
      <c r="A2142">
        <v>2141</v>
      </c>
      <c r="B2142">
        <v>175</v>
      </c>
      <c r="C2142">
        <v>5243</v>
      </c>
      <c r="D2142" t="s">
        <v>7531</v>
      </c>
      <c r="E2142" t="s">
        <v>7532</v>
      </c>
      <c r="F2142" t="s">
        <v>2</v>
      </c>
      <c r="G2142" t="s">
        <v>7533</v>
      </c>
      <c r="H2142" t="s">
        <v>7534</v>
      </c>
      <c r="I2142" t="s">
        <v>5</v>
      </c>
      <c r="J2142" t="s">
        <v>456</v>
      </c>
      <c r="K2142" t="s">
        <v>6</v>
      </c>
      <c r="N2142" t="s">
        <v>7</v>
      </c>
      <c r="O2142" t="s">
        <v>7535</v>
      </c>
      <c r="Q2142">
        <v>1</v>
      </c>
      <c r="R2142" t="s">
        <v>7536</v>
      </c>
      <c r="S2142">
        <v>95</v>
      </c>
      <c r="T2142" t="s">
        <v>5</v>
      </c>
      <c r="U2142">
        <v>-1</v>
      </c>
      <c r="V2142">
        <v>-1</v>
      </c>
      <c r="W2142">
        <v>6.3387000000000002</v>
      </c>
      <c r="X2142" t="s">
        <v>7537</v>
      </c>
      <c r="Y2142" t="s">
        <v>7538</v>
      </c>
      <c r="Z2142">
        <v>22000</v>
      </c>
      <c r="AA2142" t="s">
        <v>11</v>
      </c>
      <c r="AC2142" t="s">
        <v>7539</v>
      </c>
      <c r="AD2142" t="s">
        <v>7540</v>
      </c>
      <c r="AE2142" s="1">
        <v>41845.973090277781</v>
      </c>
    </row>
    <row r="2143" spans="1:31" x14ac:dyDescent="0.15">
      <c r="A2143">
        <v>2142</v>
      </c>
      <c r="B2143">
        <v>175</v>
      </c>
      <c r="C2143">
        <v>5243</v>
      </c>
      <c r="D2143" t="s">
        <v>7531</v>
      </c>
      <c r="E2143" t="s">
        <v>7532</v>
      </c>
      <c r="F2143" t="s">
        <v>14</v>
      </c>
      <c r="G2143" t="s">
        <v>7533</v>
      </c>
      <c r="H2143" t="s">
        <v>7534</v>
      </c>
      <c r="I2143" t="s">
        <v>5</v>
      </c>
      <c r="K2143" t="s">
        <v>5</v>
      </c>
      <c r="N2143" t="s">
        <v>7</v>
      </c>
      <c r="O2143" t="s">
        <v>7535</v>
      </c>
      <c r="Q2143">
        <v>17</v>
      </c>
      <c r="S2143">
        <v>95</v>
      </c>
      <c r="T2143" t="s">
        <v>7541</v>
      </c>
      <c r="U2143">
        <v>-1</v>
      </c>
      <c r="V2143">
        <v>-1</v>
      </c>
      <c r="W2143">
        <v>6.3387000000000002</v>
      </c>
      <c r="X2143" t="s">
        <v>7542</v>
      </c>
      <c r="Y2143" t="s">
        <v>7538</v>
      </c>
      <c r="Z2143">
        <v>20256</v>
      </c>
      <c r="AA2143" t="s">
        <v>11</v>
      </c>
      <c r="AC2143" t="s">
        <v>7543</v>
      </c>
      <c r="AD2143" t="s">
        <v>7544</v>
      </c>
      <c r="AE2143" s="1">
        <v>41845.973113425927</v>
      </c>
    </row>
    <row r="2144" spans="1:31" x14ac:dyDescent="0.15">
      <c r="A2144">
        <v>2143</v>
      </c>
      <c r="B2144">
        <v>175</v>
      </c>
      <c r="C2144">
        <v>5243</v>
      </c>
      <c r="D2144" t="s">
        <v>7531</v>
      </c>
      <c r="E2144" t="s">
        <v>7532</v>
      </c>
      <c r="F2144" t="s">
        <v>24</v>
      </c>
      <c r="G2144" t="s">
        <v>7533</v>
      </c>
      <c r="H2144" t="s">
        <v>7534</v>
      </c>
      <c r="I2144" t="s">
        <v>5</v>
      </c>
      <c r="K2144" t="s">
        <v>5</v>
      </c>
      <c r="N2144" t="s">
        <v>7</v>
      </c>
      <c r="O2144" t="s">
        <v>7535</v>
      </c>
      <c r="Q2144">
        <v>21</v>
      </c>
      <c r="S2144">
        <v>95</v>
      </c>
      <c r="T2144" t="s">
        <v>7541</v>
      </c>
      <c r="U2144">
        <v>-1</v>
      </c>
      <c r="V2144">
        <v>-1</v>
      </c>
      <c r="W2144">
        <v>6.3387000000000002</v>
      </c>
      <c r="X2144" t="s">
        <v>7542</v>
      </c>
      <c r="Y2144" t="s">
        <v>7538</v>
      </c>
      <c r="Z2144">
        <v>27661</v>
      </c>
      <c r="AA2144" t="s">
        <v>11</v>
      </c>
      <c r="AC2144" t="s">
        <v>7545</v>
      </c>
      <c r="AD2144" t="s">
        <v>7546</v>
      </c>
      <c r="AE2144" s="1">
        <v>41845.973136574074</v>
      </c>
    </row>
    <row r="2145" spans="1:31" x14ac:dyDescent="0.15">
      <c r="A2145">
        <v>2144</v>
      </c>
      <c r="B2145">
        <v>175</v>
      </c>
      <c r="C2145">
        <v>5243</v>
      </c>
      <c r="D2145" t="s">
        <v>7531</v>
      </c>
      <c r="E2145" t="s">
        <v>7532</v>
      </c>
      <c r="F2145" t="s">
        <v>27</v>
      </c>
      <c r="I2145" t="s">
        <v>5</v>
      </c>
      <c r="K2145" t="s">
        <v>5</v>
      </c>
      <c r="M2145" t="s">
        <v>5</v>
      </c>
      <c r="N2145" t="s">
        <v>7</v>
      </c>
      <c r="Q2145">
        <v>0</v>
      </c>
      <c r="S2145">
        <v>-1</v>
      </c>
      <c r="T2145" t="s">
        <v>5</v>
      </c>
      <c r="U2145">
        <v>-1</v>
      </c>
      <c r="V2145">
        <v>-1</v>
      </c>
      <c r="W2145">
        <v>6.3387000000000002</v>
      </c>
      <c r="Z2145">
        <v>-1</v>
      </c>
      <c r="AA2145" t="s">
        <v>11</v>
      </c>
      <c r="AC2145" t="s">
        <v>38</v>
      </c>
      <c r="AD2145" t="s">
        <v>531</v>
      </c>
      <c r="AE2145" s="1">
        <v>41845.97314814815</v>
      </c>
    </row>
    <row r="2146" spans="1:31" x14ac:dyDescent="0.15">
      <c r="A2146">
        <v>2145</v>
      </c>
      <c r="B2146">
        <v>175</v>
      </c>
      <c r="C2146">
        <v>5243</v>
      </c>
      <c r="D2146" t="s">
        <v>7531</v>
      </c>
      <c r="E2146" t="s">
        <v>7532</v>
      </c>
      <c r="F2146" t="s">
        <v>36</v>
      </c>
      <c r="I2146" t="s">
        <v>5</v>
      </c>
      <c r="K2146" t="s">
        <v>5</v>
      </c>
      <c r="N2146" t="s">
        <v>7</v>
      </c>
      <c r="Q2146">
        <v>0</v>
      </c>
      <c r="S2146">
        <v>-1</v>
      </c>
      <c r="T2146" t="s">
        <v>5</v>
      </c>
      <c r="U2146">
        <v>-1</v>
      </c>
      <c r="V2146">
        <v>-1</v>
      </c>
      <c r="W2146">
        <v>6.3387000000000002</v>
      </c>
      <c r="Z2146">
        <v>-1</v>
      </c>
      <c r="AA2146" t="s">
        <v>11</v>
      </c>
      <c r="AC2146" t="s">
        <v>38</v>
      </c>
      <c r="AD2146" t="s">
        <v>52</v>
      </c>
      <c r="AE2146" s="1">
        <v>41845.97315972222</v>
      </c>
    </row>
    <row r="2147" spans="1:31" x14ac:dyDescent="0.15">
      <c r="A2147">
        <v>2146</v>
      </c>
      <c r="B2147">
        <v>175</v>
      </c>
      <c r="C2147">
        <v>5243</v>
      </c>
      <c r="D2147" t="s">
        <v>7531</v>
      </c>
      <c r="E2147" t="s">
        <v>7532</v>
      </c>
      <c r="F2147" t="s">
        <v>40</v>
      </c>
      <c r="I2147" t="s">
        <v>5</v>
      </c>
      <c r="K2147" t="s">
        <v>5</v>
      </c>
      <c r="N2147" t="s">
        <v>7</v>
      </c>
      <c r="Q2147">
        <v>0</v>
      </c>
      <c r="S2147">
        <v>-1</v>
      </c>
      <c r="T2147" t="s">
        <v>5</v>
      </c>
      <c r="U2147">
        <v>-1</v>
      </c>
      <c r="V2147">
        <v>-1</v>
      </c>
      <c r="W2147">
        <v>6.3387000000000002</v>
      </c>
      <c r="Z2147">
        <v>-1</v>
      </c>
      <c r="AA2147" t="s">
        <v>11</v>
      </c>
      <c r="AC2147" t="s">
        <v>38</v>
      </c>
      <c r="AD2147" t="s">
        <v>52</v>
      </c>
      <c r="AE2147" s="1">
        <v>41845.973171296297</v>
      </c>
    </row>
    <row r="2148" spans="1:31" x14ac:dyDescent="0.15">
      <c r="A2148">
        <v>2147</v>
      </c>
      <c r="B2148">
        <v>175</v>
      </c>
      <c r="C2148">
        <v>5243</v>
      </c>
      <c r="D2148" t="s">
        <v>7531</v>
      </c>
      <c r="E2148" t="s">
        <v>7532</v>
      </c>
      <c r="F2148" t="s">
        <v>49</v>
      </c>
      <c r="I2148" t="s">
        <v>5</v>
      </c>
      <c r="K2148" t="s">
        <v>5</v>
      </c>
      <c r="N2148" t="s">
        <v>7</v>
      </c>
      <c r="Q2148">
        <v>0</v>
      </c>
      <c r="T2148" t="s">
        <v>5</v>
      </c>
      <c r="U2148">
        <v>-1</v>
      </c>
      <c r="V2148">
        <v>-1</v>
      </c>
      <c r="W2148">
        <v>6.3387000000000002</v>
      </c>
      <c r="Z2148">
        <v>-1</v>
      </c>
      <c r="AA2148" t="s">
        <v>11</v>
      </c>
      <c r="AC2148" t="s">
        <v>38</v>
      </c>
      <c r="AD2148" t="s">
        <v>50</v>
      </c>
      <c r="AE2148" s="1">
        <v>41845.973182870373</v>
      </c>
    </row>
    <row r="2149" spans="1:31" x14ac:dyDescent="0.15">
      <c r="A2149">
        <v>2148</v>
      </c>
      <c r="B2149">
        <v>175</v>
      </c>
      <c r="C2149">
        <v>5243</v>
      </c>
      <c r="D2149" t="s">
        <v>7531</v>
      </c>
      <c r="E2149" t="s">
        <v>7532</v>
      </c>
      <c r="F2149" t="s">
        <v>51</v>
      </c>
      <c r="I2149" t="s">
        <v>5</v>
      </c>
      <c r="K2149" t="s">
        <v>5</v>
      </c>
      <c r="N2149" t="s">
        <v>7</v>
      </c>
      <c r="Q2149">
        <v>0</v>
      </c>
      <c r="S2149">
        <v>-1</v>
      </c>
      <c r="T2149" t="s">
        <v>5</v>
      </c>
      <c r="U2149">
        <v>-1</v>
      </c>
      <c r="V2149">
        <v>-1</v>
      </c>
      <c r="W2149">
        <v>6.3387000000000002</v>
      </c>
      <c r="Z2149">
        <v>-1</v>
      </c>
      <c r="AA2149" t="s">
        <v>11</v>
      </c>
      <c r="AC2149" t="s">
        <v>38</v>
      </c>
      <c r="AD2149" t="s">
        <v>52</v>
      </c>
      <c r="AE2149" s="1">
        <v>41845.973194444443</v>
      </c>
    </row>
    <row r="2150" spans="1:31" x14ac:dyDescent="0.15">
      <c r="A2150">
        <v>2149</v>
      </c>
      <c r="B2150">
        <v>175</v>
      </c>
      <c r="C2150">
        <v>5243</v>
      </c>
      <c r="D2150" t="s">
        <v>7531</v>
      </c>
      <c r="E2150" t="s">
        <v>7532</v>
      </c>
      <c r="F2150" t="s">
        <v>53</v>
      </c>
      <c r="I2150" t="s">
        <v>5</v>
      </c>
      <c r="K2150" t="s">
        <v>5</v>
      </c>
      <c r="N2150" t="s">
        <v>7</v>
      </c>
      <c r="Q2150">
        <v>0</v>
      </c>
      <c r="S2150">
        <v>-1</v>
      </c>
      <c r="T2150" t="s">
        <v>5</v>
      </c>
      <c r="U2150">
        <v>-1</v>
      </c>
      <c r="V2150">
        <v>-1</v>
      </c>
      <c r="W2150">
        <v>6.3387000000000002</v>
      </c>
      <c r="Z2150">
        <v>-1</v>
      </c>
      <c r="AA2150" t="s">
        <v>11</v>
      </c>
      <c r="AC2150" t="s">
        <v>38</v>
      </c>
      <c r="AD2150" t="s">
        <v>52</v>
      </c>
      <c r="AE2150" s="1">
        <v>41845.973217592589</v>
      </c>
    </row>
    <row r="2151" spans="1:31" x14ac:dyDescent="0.15">
      <c r="A2151">
        <v>2150</v>
      </c>
      <c r="B2151">
        <v>175</v>
      </c>
      <c r="C2151">
        <v>5243</v>
      </c>
      <c r="D2151" t="s">
        <v>7531</v>
      </c>
      <c r="E2151" t="s">
        <v>7532</v>
      </c>
      <c r="F2151" t="s">
        <v>54</v>
      </c>
      <c r="I2151" t="s">
        <v>5</v>
      </c>
      <c r="K2151" t="s">
        <v>5</v>
      </c>
      <c r="N2151" t="s">
        <v>7</v>
      </c>
      <c r="Q2151">
        <v>0</v>
      </c>
      <c r="S2151">
        <v>-1</v>
      </c>
      <c r="T2151" t="s">
        <v>5</v>
      </c>
      <c r="U2151">
        <v>-1</v>
      </c>
      <c r="V2151">
        <v>-1</v>
      </c>
      <c r="W2151">
        <v>6.3387000000000002</v>
      </c>
      <c r="Z2151">
        <v>-1</v>
      </c>
      <c r="AA2151" t="s">
        <v>11</v>
      </c>
      <c r="AC2151" t="s">
        <v>38</v>
      </c>
      <c r="AD2151" t="s">
        <v>52</v>
      </c>
      <c r="AE2151" s="1">
        <v>41845.973229166666</v>
      </c>
    </row>
    <row r="2152" spans="1:31" x14ac:dyDescent="0.15">
      <c r="A2152">
        <v>2151</v>
      </c>
      <c r="B2152">
        <v>175</v>
      </c>
      <c r="C2152">
        <v>3777</v>
      </c>
      <c r="D2152" t="s">
        <v>7547</v>
      </c>
      <c r="E2152" t="s">
        <v>7548</v>
      </c>
      <c r="F2152" t="s">
        <v>2</v>
      </c>
      <c r="G2152" t="s">
        <v>7549</v>
      </c>
      <c r="H2152" t="s">
        <v>7550</v>
      </c>
      <c r="I2152" t="s">
        <v>5</v>
      </c>
      <c r="J2152" t="s">
        <v>7551</v>
      </c>
      <c r="K2152" t="s">
        <v>17</v>
      </c>
      <c r="N2152" t="s">
        <v>7</v>
      </c>
      <c r="P2152" t="s">
        <v>7552</v>
      </c>
      <c r="Q2152">
        <v>0</v>
      </c>
      <c r="S2152">
        <v>-1</v>
      </c>
      <c r="T2152" t="s">
        <v>7553</v>
      </c>
      <c r="U2152">
        <v>-1</v>
      </c>
      <c r="V2152">
        <v>-1</v>
      </c>
      <c r="W2152">
        <v>6.3387000000000002</v>
      </c>
      <c r="X2152" t="s">
        <v>7554</v>
      </c>
      <c r="Y2152" t="s">
        <v>7555</v>
      </c>
      <c r="Z2152">
        <v>12924</v>
      </c>
      <c r="AA2152" t="s">
        <v>11</v>
      </c>
      <c r="AC2152" t="s">
        <v>38</v>
      </c>
      <c r="AD2152" t="s">
        <v>7556</v>
      </c>
      <c r="AE2152" s="1">
        <v>41845.973287037035</v>
      </c>
    </row>
    <row r="2153" spans="1:31" x14ac:dyDescent="0.15">
      <c r="A2153">
        <v>2152</v>
      </c>
      <c r="B2153">
        <v>175</v>
      </c>
      <c r="C2153">
        <v>3777</v>
      </c>
      <c r="D2153" t="s">
        <v>7547</v>
      </c>
      <c r="E2153" t="s">
        <v>7548</v>
      </c>
      <c r="F2153" t="s">
        <v>14</v>
      </c>
      <c r="G2153" t="s">
        <v>7557</v>
      </c>
      <c r="H2153" t="s">
        <v>7550</v>
      </c>
      <c r="I2153" t="s">
        <v>5</v>
      </c>
      <c r="K2153" t="s">
        <v>17</v>
      </c>
      <c r="L2153" t="s">
        <v>18</v>
      </c>
      <c r="N2153" t="s">
        <v>7</v>
      </c>
      <c r="P2153" t="s">
        <v>7558</v>
      </c>
      <c r="Q2153">
        <v>0</v>
      </c>
      <c r="R2153" t="s">
        <v>7559</v>
      </c>
      <c r="S2153">
        <v>-1</v>
      </c>
      <c r="T2153" t="s">
        <v>7560</v>
      </c>
      <c r="U2153">
        <v>-1</v>
      </c>
      <c r="V2153">
        <v>-1</v>
      </c>
      <c r="W2153">
        <v>6.3387000000000002</v>
      </c>
      <c r="X2153" t="s">
        <v>7554</v>
      </c>
      <c r="Y2153" t="s">
        <v>7561</v>
      </c>
      <c r="Z2153">
        <v>12008</v>
      </c>
      <c r="AA2153" t="s">
        <v>11</v>
      </c>
      <c r="AC2153" t="s">
        <v>38</v>
      </c>
      <c r="AD2153" t="s">
        <v>7562</v>
      </c>
      <c r="AE2153" s="1">
        <v>41845.973298611112</v>
      </c>
    </row>
    <row r="2154" spans="1:31" x14ac:dyDescent="0.15">
      <c r="A2154">
        <v>2153</v>
      </c>
      <c r="B2154">
        <v>175</v>
      </c>
      <c r="C2154">
        <v>3777</v>
      </c>
      <c r="D2154" t="s">
        <v>7547</v>
      </c>
      <c r="E2154" t="s">
        <v>7548</v>
      </c>
      <c r="F2154" t="s">
        <v>24</v>
      </c>
      <c r="G2154" t="s">
        <v>7557</v>
      </c>
      <c r="H2154" t="s">
        <v>7550</v>
      </c>
      <c r="I2154" t="s">
        <v>5</v>
      </c>
      <c r="K2154" t="s">
        <v>17</v>
      </c>
      <c r="L2154" t="s">
        <v>18</v>
      </c>
      <c r="N2154" t="s">
        <v>7</v>
      </c>
      <c r="P2154" t="s">
        <v>7558</v>
      </c>
      <c r="Q2154">
        <v>0</v>
      </c>
      <c r="R2154" t="s">
        <v>7563</v>
      </c>
      <c r="S2154">
        <v>-1</v>
      </c>
      <c r="T2154" t="s">
        <v>7560</v>
      </c>
      <c r="U2154">
        <v>-1</v>
      </c>
      <c r="V2154">
        <v>-1</v>
      </c>
      <c r="W2154">
        <v>6.3387000000000002</v>
      </c>
      <c r="X2154" t="s">
        <v>7554</v>
      </c>
      <c r="Y2154" t="s">
        <v>7561</v>
      </c>
      <c r="Z2154">
        <v>10001</v>
      </c>
      <c r="AA2154" t="s">
        <v>11</v>
      </c>
      <c r="AC2154" t="s">
        <v>38</v>
      </c>
      <c r="AD2154" t="s">
        <v>7564</v>
      </c>
      <c r="AE2154" s="1">
        <v>41845.973414351851</v>
      </c>
    </row>
    <row r="2155" spans="1:31" x14ac:dyDescent="0.15">
      <c r="A2155">
        <v>2154</v>
      </c>
      <c r="B2155">
        <v>175</v>
      </c>
      <c r="C2155">
        <v>3777</v>
      </c>
      <c r="D2155" t="s">
        <v>7547</v>
      </c>
      <c r="E2155" t="s">
        <v>7548</v>
      </c>
      <c r="F2155" t="s">
        <v>27</v>
      </c>
      <c r="I2155" t="s">
        <v>5</v>
      </c>
      <c r="K2155" t="s">
        <v>5</v>
      </c>
      <c r="M2155" t="s">
        <v>5</v>
      </c>
      <c r="N2155" t="s">
        <v>7</v>
      </c>
      <c r="Q2155">
        <v>1</v>
      </c>
      <c r="S2155">
        <v>-1</v>
      </c>
      <c r="T2155" t="s">
        <v>5</v>
      </c>
      <c r="U2155">
        <v>-1</v>
      </c>
      <c r="V2155">
        <v>-1</v>
      </c>
      <c r="W2155">
        <v>6.3387000000000002</v>
      </c>
      <c r="Z2155">
        <v>-1</v>
      </c>
      <c r="AA2155" t="s">
        <v>11</v>
      </c>
      <c r="AC2155" t="s">
        <v>7565</v>
      </c>
      <c r="AD2155" t="s">
        <v>7566</v>
      </c>
      <c r="AE2155" s="1">
        <v>41845.973958333336</v>
      </c>
    </row>
    <row r="2156" spans="1:31" x14ac:dyDescent="0.15">
      <c r="A2156">
        <v>2155</v>
      </c>
      <c r="B2156">
        <v>175</v>
      </c>
      <c r="C2156">
        <v>3777</v>
      </c>
      <c r="D2156" t="s">
        <v>7547</v>
      </c>
      <c r="E2156" t="s">
        <v>7548</v>
      </c>
      <c r="F2156" t="s">
        <v>36</v>
      </c>
      <c r="G2156" t="s">
        <v>7549</v>
      </c>
      <c r="H2156" t="s">
        <v>7550</v>
      </c>
      <c r="I2156" t="s">
        <v>5</v>
      </c>
      <c r="J2156" t="s">
        <v>7567</v>
      </c>
      <c r="K2156" t="s">
        <v>6</v>
      </c>
      <c r="L2156" t="s">
        <v>4528</v>
      </c>
      <c r="N2156" t="s">
        <v>7</v>
      </c>
      <c r="P2156" t="s">
        <v>7552</v>
      </c>
      <c r="Q2156">
        <v>0</v>
      </c>
      <c r="R2156" t="s">
        <v>7568</v>
      </c>
      <c r="S2156">
        <v>-1</v>
      </c>
      <c r="T2156" t="s">
        <v>7569</v>
      </c>
      <c r="U2156">
        <v>-1</v>
      </c>
      <c r="V2156">
        <v>-1</v>
      </c>
      <c r="W2156">
        <v>6.3387000000000002</v>
      </c>
      <c r="X2156" t="s">
        <v>7554</v>
      </c>
      <c r="Y2156" t="s">
        <v>7555</v>
      </c>
      <c r="Z2156">
        <v>-1</v>
      </c>
      <c r="AA2156" t="s">
        <v>11</v>
      </c>
      <c r="AC2156" t="s">
        <v>38</v>
      </c>
      <c r="AD2156" t="s">
        <v>7570</v>
      </c>
      <c r="AE2156" s="1">
        <v>41845.974004629628</v>
      </c>
    </row>
    <row r="2157" spans="1:31" x14ac:dyDescent="0.15">
      <c r="A2157">
        <v>2156</v>
      </c>
      <c r="B2157">
        <v>175</v>
      </c>
      <c r="C2157">
        <v>3777</v>
      </c>
      <c r="D2157" t="s">
        <v>7547</v>
      </c>
      <c r="E2157" t="s">
        <v>7548</v>
      </c>
      <c r="F2157" t="s">
        <v>40</v>
      </c>
      <c r="I2157" t="s">
        <v>5</v>
      </c>
      <c r="K2157" t="s">
        <v>5</v>
      </c>
      <c r="N2157" t="s">
        <v>7</v>
      </c>
      <c r="Q2157">
        <v>0</v>
      </c>
      <c r="S2157">
        <v>-1</v>
      </c>
      <c r="T2157" t="s">
        <v>5</v>
      </c>
      <c r="U2157">
        <v>-1</v>
      </c>
      <c r="V2157">
        <v>-1</v>
      </c>
      <c r="W2157">
        <v>6.3387000000000002</v>
      </c>
      <c r="Z2157">
        <v>-1</v>
      </c>
      <c r="AA2157" t="s">
        <v>11</v>
      </c>
      <c r="AC2157" t="s">
        <v>38</v>
      </c>
      <c r="AD2157" t="s">
        <v>52</v>
      </c>
      <c r="AE2157" s="1">
        <v>41845.974016203705</v>
      </c>
    </row>
    <row r="2158" spans="1:31" x14ac:dyDescent="0.15">
      <c r="A2158">
        <v>2157</v>
      </c>
      <c r="B2158">
        <v>175</v>
      </c>
      <c r="C2158">
        <v>3777</v>
      </c>
      <c r="D2158" t="s">
        <v>7547</v>
      </c>
      <c r="E2158" t="s">
        <v>7548</v>
      </c>
      <c r="F2158" t="s">
        <v>49</v>
      </c>
      <c r="G2158" t="s">
        <v>7557</v>
      </c>
      <c r="H2158" t="s">
        <v>7550</v>
      </c>
      <c r="I2158" t="s">
        <v>5</v>
      </c>
      <c r="K2158" t="s">
        <v>5</v>
      </c>
      <c r="N2158" t="s">
        <v>7</v>
      </c>
      <c r="P2158" t="s">
        <v>7558</v>
      </c>
      <c r="Q2158">
        <v>0</v>
      </c>
      <c r="T2158" t="s">
        <v>5</v>
      </c>
      <c r="U2158">
        <v>-1</v>
      </c>
      <c r="V2158">
        <v>-1</v>
      </c>
      <c r="W2158">
        <v>6.3387000000000002</v>
      </c>
      <c r="Y2158" t="s">
        <v>7561</v>
      </c>
      <c r="Z2158">
        <v>-1</v>
      </c>
      <c r="AA2158" t="s">
        <v>11</v>
      </c>
      <c r="AC2158" t="s">
        <v>38</v>
      </c>
      <c r="AD2158" t="s">
        <v>7571</v>
      </c>
      <c r="AE2158" s="1">
        <v>41845.974027777775</v>
      </c>
    </row>
    <row r="2159" spans="1:31" x14ac:dyDescent="0.15">
      <c r="A2159">
        <v>2158</v>
      </c>
      <c r="B2159">
        <v>175</v>
      </c>
      <c r="C2159">
        <v>3777</v>
      </c>
      <c r="D2159" t="s">
        <v>7547</v>
      </c>
      <c r="E2159" t="s">
        <v>7548</v>
      </c>
      <c r="F2159" t="s">
        <v>51</v>
      </c>
      <c r="I2159" t="s">
        <v>5</v>
      </c>
      <c r="K2159" t="s">
        <v>5</v>
      </c>
      <c r="N2159" t="s">
        <v>7</v>
      </c>
      <c r="Q2159">
        <v>0</v>
      </c>
      <c r="S2159">
        <v>-1</v>
      </c>
      <c r="T2159" t="s">
        <v>5</v>
      </c>
      <c r="U2159">
        <v>-1</v>
      </c>
      <c r="V2159">
        <v>-1</v>
      </c>
      <c r="W2159">
        <v>6.3387000000000002</v>
      </c>
      <c r="Z2159">
        <v>-1</v>
      </c>
      <c r="AA2159" t="s">
        <v>11</v>
      </c>
      <c r="AC2159" t="s">
        <v>38</v>
      </c>
      <c r="AD2159" t="s">
        <v>52</v>
      </c>
      <c r="AE2159" s="1">
        <v>41845.974039351851</v>
      </c>
    </row>
    <row r="2160" spans="1:31" x14ac:dyDescent="0.15">
      <c r="A2160">
        <v>2159</v>
      </c>
      <c r="B2160">
        <v>175</v>
      </c>
      <c r="C2160">
        <v>3777</v>
      </c>
      <c r="D2160" t="s">
        <v>7547</v>
      </c>
      <c r="E2160" t="s">
        <v>7548</v>
      </c>
      <c r="F2160" t="s">
        <v>53</v>
      </c>
      <c r="I2160" t="s">
        <v>5</v>
      </c>
      <c r="K2160" t="s">
        <v>5</v>
      </c>
      <c r="N2160" t="s">
        <v>7</v>
      </c>
      <c r="Q2160">
        <v>0</v>
      </c>
      <c r="S2160">
        <v>-1</v>
      </c>
      <c r="T2160" t="s">
        <v>5</v>
      </c>
      <c r="U2160">
        <v>-1</v>
      </c>
      <c r="V2160">
        <v>-1</v>
      </c>
      <c r="W2160">
        <v>6.3387000000000002</v>
      </c>
      <c r="Z2160">
        <v>-1</v>
      </c>
      <c r="AA2160" t="s">
        <v>11</v>
      </c>
      <c r="AC2160" t="s">
        <v>38</v>
      </c>
      <c r="AD2160" t="s">
        <v>52</v>
      </c>
      <c r="AE2160" s="1">
        <v>41845.974062499998</v>
      </c>
    </row>
    <row r="2161" spans="1:31" x14ac:dyDescent="0.15">
      <c r="A2161">
        <v>2160</v>
      </c>
      <c r="B2161">
        <v>175</v>
      </c>
      <c r="C2161">
        <v>3777</v>
      </c>
      <c r="D2161" t="s">
        <v>7547</v>
      </c>
      <c r="E2161" t="s">
        <v>7548</v>
      </c>
      <c r="F2161" t="s">
        <v>54</v>
      </c>
      <c r="I2161" t="s">
        <v>5</v>
      </c>
      <c r="K2161" t="s">
        <v>5</v>
      </c>
      <c r="N2161" t="s">
        <v>7</v>
      </c>
      <c r="Q2161">
        <v>0</v>
      </c>
      <c r="S2161">
        <v>-1</v>
      </c>
      <c r="T2161" t="s">
        <v>5</v>
      </c>
      <c r="U2161">
        <v>-1</v>
      </c>
      <c r="V2161">
        <v>-1</v>
      </c>
      <c r="W2161">
        <v>6.3387000000000002</v>
      </c>
      <c r="Z2161">
        <v>-1</v>
      </c>
      <c r="AA2161" t="s">
        <v>11</v>
      </c>
      <c r="AC2161" t="s">
        <v>38</v>
      </c>
      <c r="AD2161" t="s">
        <v>52</v>
      </c>
      <c r="AE2161" s="1">
        <v>41845.974074074074</v>
      </c>
    </row>
    <row r="2162" spans="1:31" x14ac:dyDescent="0.15">
      <c r="A2162">
        <v>2161</v>
      </c>
      <c r="B2162">
        <v>175</v>
      </c>
      <c r="C2162">
        <v>5509</v>
      </c>
      <c r="D2162" t="s">
        <v>7572</v>
      </c>
      <c r="E2162" t="s">
        <v>7573</v>
      </c>
      <c r="F2162" t="s">
        <v>2</v>
      </c>
      <c r="I2162" t="s">
        <v>5</v>
      </c>
      <c r="K2162" t="s">
        <v>5</v>
      </c>
      <c r="N2162" t="s">
        <v>7</v>
      </c>
      <c r="Q2162">
        <v>0</v>
      </c>
      <c r="S2162">
        <v>-1</v>
      </c>
      <c r="T2162" t="s">
        <v>5</v>
      </c>
      <c r="U2162">
        <v>-1</v>
      </c>
      <c r="V2162">
        <v>-1</v>
      </c>
      <c r="W2162">
        <v>6.3387000000000002</v>
      </c>
      <c r="Z2162">
        <v>-1</v>
      </c>
      <c r="AA2162" t="s">
        <v>11</v>
      </c>
      <c r="AC2162" t="s">
        <v>38</v>
      </c>
      <c r="AD2162" t="s">
        <v>52</v>
      </c>
      <c r="AE2162" s="1">
        <v>41845.974120370367</v>
      </c>
    </row>
    <row r="2163" spans="1:31" x14ac:dyDescent="0.15">
      <c r="A2163">
        <v>2162</v>
      </c>
      <c r="B2163">
        <v>175</v>
      </c>
      <c r="C2163">
        <v>5509</v>
      </c>
      <c r="D2163" t="s">
        <v>7572</v>
      </c>
      <c r="E2163" t="s">
        <v>7573</v>
      </c>
      <c r="F2163" t="s">
        <v>14</v>
      </c>
      <c r="G2163" t="s">
        <v>7574</v>
      </c>
      <c r="H2163" t="s">
        <v>7575</v>
      </c>
      <c r="I2163" t="s">
        <v>5</v>
      </c>
      <c r="J2163" t="s">
        <v>1019</v>
      </c>
      <c r="K2163" t="s">
        <v>17</v>
      </c>
      <c r="L2163" t="s">
        <v>7576</v>
      </c>
      <c r="N2163" t="s">
        <v>7</v>
      </c>
      <c r="O2163" t="s">
        <v>7577</v>
      </c>
      <c r="P2163" t="s">
        <v>7578</v>
      </c>
      <c r="Q2163">
        <v>24</v>
      </c>
      <c r="R2163" t="s">
        <v>1221</v>
      </c>
      <c r="S2163">
        <v>50</v>
      </c>
      <c r="T2163" t="s">
        <v>7579</v>
      </c>
      <c r="U2163">
        <v>-1</v>
      </c>
      <c r="V2163">
        <v>-1</v>
      </c>
      <c r="W2163">
        <v>6.3387000000000002</v>
      </c>
      <c r="X2163" t="s">
        <v>7580</v>
      </c>
      <c r="Y2163" t="s">
        <v>7581</v>
      </c>
      <c r="Z2163">
        <v>19650</v>
      </c>
      <c r="AA2163" t="s">
        <v>11</v>
      </c>
      <c r="AC2163" t="s">
        <v>7582</v>
      </c>
      <c r="AD2163" t="s">
        <v>7583</v>
      </c>
      <c r="AE2163" s="1">
        <v>41845.974143518521</v>
      </c>
    </row>
    <row r="2164" spans="1:31" x14ac:dyDescent="0.15">
      <c r="A2164">
        <v>2163</v>
      </c>
      <c r="B2164">
        <v>175</v>
      </c>
      <c r="C2164">
        <v>5509</v>
      </c>
      <c r="D2164" t="s">
        <v>7572</v>
      </c>
      <c r="E2164" t="s">
        <v>7573</v>
      </c>
      <c r="F2164" t="s">
        <v>24</v>
      </c>
      <c r="G2164" t="s">
        <v>7574</v>
      </c>
      <c r="H2164" t="s">
        <v>7575</v>
      </c>
      <c r="I2164" t="s">
        <v>5</v>
      </c>
      <c r="J2164" t="s">
        <v>456</v>
      </c>
      <c r="K2164" t="s">
        <v>17</v>
      </c>
      <c r="L2164" t="s">
        <v>7576</v>
      </c>
      <c r="N2164" t="s">
        <v>7</v>
      </c>
      <c r="O2164" t="s">
        <v>7577</v>
      </c>
      <c r="P2164" t="s">
        <v>7578</v>
      </c>
      <c r="Q2164">
        <v>14</v>
      </c>
      <c r="R2164" t="s">
        <v>1221</v>
      </c>
      <c r="S2164">
        <v>50</v>
      </c>
      <c r="T2164" t="s">
        <v>7579</v>
      </c>
      <c r="U2164">
        <v>-1</v>
      </c>
      <c r="V2164">
        <v>-1</v>
      </c>
      <c r="W2164">
        <v>6.3387000000000002</v>
      </c>
      <c r="X2164" t="s">
        <v>7580</v>
      </c>
      <c r="Y2164" t="s">
        <v>7581</v>
      </c>
      <c r="Z2164">
        <v>22000</v>
      </c>
      <c r="AA2164" t="s">
        <v>11</v>
      </c>
      <c r="AC2164" t="s">
        <v>7584</v>
      </c>
      <c r="AD2164" t="s">
        <v>7585</v>
      </c>
      <c r="AE2164" s="1">
        <v>41845.974189814813</v>
      </c>
    </row>
    <row r="2165" spans="1:31" x14ac:dyDescent="0.15">
      <c r="A2165">
        <v>2164</v>
      </c>
      <c r="B2165">
        <v>175</v>
      </c>
      <c r="C2165">
        <v>5509</v>
      </c>
      <c r="D2165" t="s">
        <v>7572</v>
      </c>
      <c r="E2165" t="s">
        <v>7573</v>
      </c>
      <c r="F2165" t="s">
        <v>27</v>
      </c>
      <c r="I2165" t="s">
        <v>5</v>
      </c>
      <c r="K2165" t="s">
        <v>5</v>
      </c>
      <c r="M2165" t="s">
        <v>5</v>
      </c>
      <c r="N2165" t="s">
        <v>7</v>
      </c>
      <c r="Q2165">
        <v>0</v>
      </c>
      <c r="S2165">
        <v>-1</v>
      </c>
      <c r="T2165" t="s">
        <v>5</v>
      </c>
      <c r="U2165">
        <v>-1</v>
      </c>
      <c r="V2165">
        <v>-1</v>
      </c>
      <c r="W2165">
        <v>6.3387000000000002</v>
      </c>
      <c r="Z2165">
        <v>-1</v>
      </c>
      <c r="AA2165" t="s">
        <v>11</v>
      </c>
      <c r="AC2165" t="s">
        <v>38</v>
      </c>
      <c r="AD2165" t="s">
        <v>531</v>
      </c>
      <c r="AE2165" s="1">
        <v>41845.97420138889</v>
      </c>
    </row>
    <row r="2166" spans="1:31" x14ac:dyDescent="0.15">
      <c r="A2166">
        <v>2165</v>
      </c>
      <c r="B2166">
        <v>175</v>
      </c>
      <c r="C2166">
        <v>5509</v>
      </c>
      <c r="D2166" t="s">
        <v>7572</v>
      </c>
      <c r="E2166" t="s">
        <v>7573</v>
      </c>
      <c r="F2166" t="s">
        <v>36</v>
      </c>
      <c r="I2166" t="s">
        <v>5</v>
      </c>
      <c r="K2166" t="s">
        <v>5</v>
      </c>
      <c r="N2166" t="s">
        <v>7</v>
      </c>
      <c r="Q2166">
        <v>0</v>
      </c>
      <c r="S2166">
        <v>-1</v>
      </c>
      <c r="T2166" t="s">
        <v>5</v>
      </c>
      <c r="U2166">
        <v>-1</v>
      </c>
      <c r="V2166">
        <v>-1</v>
      </c>
      <c r="W2166">
        <v>6.3387000000000002</v>
      </c>
      <c r="Z2166">
        <v>-1</v>
      </c>
      <c r="AA2166" t="s">
        <v>11</v>
      </c>
      <c r="AC2166" t="s">
        <v>38</v>
      </c>
      <c r="AD2166" t="s">
        <v>52</v>
      </c>
      <c r="AE2166" s="1">
        <v>41845.974212962959</v>
      </c>
    </row>
    <row r="2167" spans="1:31" x14ac:dyDescent="0.15">
      <c r="A2167">
        <v>2166</v>
      </c>
      <c r="B2167">
        <v>175</v>
      </c>
      <c r="C2167">
        <v>5509</v>
      </c>
      <c r="D2167" t="s">
        <v>7572</v>
      </c>
      <c r="E2167" t="s">
        <v>7573</v>
      </c>
      <c r="F2167" t="s">
        <v>40</v>
      </c>
      <c r="I2167" t="s">
        <v>5</v>
      </c>
      <c r="K2167" t="s">
        <v>5</v>
      </c>
      <c r="N2167" t="s">
        <v>7</v>
      </c>
      <c r="Q2167">
        <v>0</v>
      </c>
      <c r="S2167">
        <v>-1</v>
      </c>
      <c r="T2167" t="s">
        <v>5</v>
      </c>
      <c r="U2167">
        <v>-1</v>
      </c>
      <c r="V2167">
        <v>-1</v>
      </c>
      <c r="W2167">
        <v>6.3387000000000002</v>
      </c>
      <c r="Z2167">
        <v>-1</v>
      </c>
      <c r="AA2167" t="s">
        <v>11</v>
      </c>
      <c r="AC2167" t="s">
        <v>38</v>
      </c>
      <c r="AD2167" t="s">
        <v>52</v>
      </c>
      <c r="AE2167" s="1">
        <v>41845.974224537036</v>
      </c>
    </row>
    <row r="2168" spans="1:31" x14ac:dyDescent="0.15">
      <c r="A2168">
        <v>2167</v>
      </c>
      <c r="B2168">
        <v>175</v>
      </c>
      <c r="C2168">
        <v>5509</v>
      </c>
      <c r="D2168" t="s">
        <v>7572</v>
      </c>
      <c r="E2168" t="s">
        <v>7573</v>
      </c>
      <c r="F2168" t="s">
        <v>49</v>
      </c>
      <c r="G2168" t="s">
        <v>7574</v>
      </c>
      <c r="H2168" t="s">
        <v>7575</v>
      </c>
      <c r="I2168" t="s">
        <v>5</v>
      </c>
      <c r="K2168" t="s">
        <v>5</v>
      </c>
      <c r="N2168" t="s">
        <v>7</v>
      </c>
      <c r="O2168" t="s">
        <v>7577</v>
      </c>
      <c r="P2168" t="s">
        <v>7578</v>
      </c>
      <c r="Q2168">
        <v>1</v>
      </c>
      <c r="T2168" t="s">
        <v>5</v>
      </c>
      <c r="U2168">
        <v>-1</v>
      </c>
      <c r="V2168">
        <v>-1</v>
      </c>
      <c r="W2168">
        <v>6.3387000000000002</v>
      </c>
      <c r="Y2168" t="s">
        <v>7581</v>
      </c>
      <c r="Z2168">
        <v>18536</v>
      </c>
      <c r="AA2168" t="s">
        <v>11</v>
      </c>
      <c r="AC2168" t="s">
        <v>7586</v>
      </c>
      <c r="AD2168" t="s">
        <v>7587</v>
      </c>
      <c r="AE2168" s="1">
        <v>41845.974247685182</v>
      </c>
    </row>
    <row r="2169" spans="1:31" x14ac:dyDescent="0.15">
      <c r="A2169">
        <v>2168</v>
      </c>
      <c r="B2169">
        <v>175</v>
      </c>
      <c r="C2169">
        <v>5509</v>
      </c>
      <c r="D2169" t="s">
        <v>7572</v>
      </c>
      <c r="E2169" t="s">
        <v>7573</v>
      </c>
      <c r="F2169" t="s">
        <v>51</v>
      </c>
      <c r="G2169" t="s">
        <v>7574</v>
      </c>
      <c r="H2169" t="s">
        <v>7575</v>
      </c>
      <c r="I2169" t="s">
        <v>5</v>
      </c>
      <c r="K2169" t="s">
        <v>5</v>
      </c>
      <c r="N2169" t="s">
        <v>7</v>
      </c>
      <c r="O2169" t="s">
        <v>7577</v>
      </c>
      <c r="P2169" t="s">
        <v>7578</v>
      </c>
      <c r="Q2169">
        <v>2</v>
      </c>
      <c r="S2169">
        <v>-1</v>
      </c>
      <c r="T2169" t="s">
        <v>5</v>
      </c>
      <c r="U2169">
        <v>-1</v>
      </c>
      <c r="V2169">
        <v>-1</v>
      </c>
      <c r="W2169">
        <v>6.3387000000000002</v>
      </c>
      <c r="Y2169" t="s">
        <v>7581</v>
      </c>
      <c r="Z2169">
        <v>-1</v>
      </c>
      <c r="AA2169" t="s">
        <v>11</v>
      </c>
      <c r="AC2169" t="s">
        <v>7588</v>
      </c>
      <c r="AD2169" t="s">
        <v>7589</v>
      </c>
      <c r="AE2169" s="1">
        <v>41845.974259259259</v>
      </c>
    </row>
    <row r="2170" spans="1:31" x14ac:dyDescent="0.15">
      <c r="A2170">
        <v>2169</v>
      </c>
      <c r="B2170">
        <v>175</v>
      </c>
      <c r="C2170">
        <v>5509</v>
      </c>
      <c r="D2170" t="s">
        <v>7572</v>
      </c>
      <c r="E2170" t="s">
        <v>7573</v>
      </c>
      <c r="F2170" t="s">
        <v>53</v>
      </c>
      <c r="I2170" t="s">
        <v>5</v>
      </c>
      <c r="K2170" t="s">
        <v>5</v>
      </c>
      <c r="N2170" t="s">
        <v>7</v>
      </c>
      <c r="Q2170">
        <v>0</v>
      </c>
      <c r="S2170">
        <v>-1</v>
      </c>
      <c r="T2170" t="s">
        <v>5</v>
      </c>
      <c r="U2170">
        <v>-1</v>
      </c>
      <c r="V2170">
        <v>-1</v>
      </c>
      <c r="W2170">
        <v>6.3387000000000002</v>
      </c>
      <c r="Z2170">
        <v>-1</v>
      </c>
      <c r="AA2170" t="s">
        <v>11</v>
      </c>
      <c r="AC2170" t="s">
        <v>38</v>
      </c>
      <c r="AD2170" t="s">
        <v>52</v>
      </c>
      <c r="AE2170" s="1">
        <v>41845.974270833336</v>
      </c>
    </row>
    <row r="2171" spans="1:31" x14ac:dyDescent="0.15">
      <c r="A2171">
        <v>2170</v>
      </c>
      <c r="B2171">
        <v>175</v>
      </c>
      <c r="C2171">
        <v>5509</v>
      </c>
      <c r="D2171" t="s">
        <v>7572</v>
      </c>
      <c r="E2171" t="s">
        <v>7573</v>
      </c>
      <c r="F2171" t="s">
        <v>54</v>
      </c>
      <c r="I2171" t="s">
        <v>5</v>
      </c>
      <c r="K2171" t="s">
        <v>5</v>
      </c>
      <c r="N2171" t="s">
        <v>7</v>
      </c>
      <c r="Q2171">
        <v>0</v>
      </c>
      <c r="S2171">
        <v>-1</v>
      </c>
      <c r="T2171" t="s">
        <v>5</v>
      </c>
      <c r="U2171">
        <v>-1</v>
      </c>
      <c r="V2171">
        <v>-1</v>
      </c>
      <c r="W2171">
        <v>6.3387000000000002</v>
      </c>
      <c r="Z2171">
        <v>-1</v>
      </c>
      <c r="AA2171" t="s">
        <v>11</v>
      </c>
      <c r="AC2171" t="s">
        <v>38</v>
      </c>
      <c r="AD2171" t="s">
        <v>52</v>
      </c>
      <c r="AE2171" s="1">
        <v>41845.974282407406</v>
      </c>
    </row>
    <row r="2172" spans="1:31" x14ac:dyDescent="0.15">
      <c r="A2172">
        <v>2171</v>
      </c>
      <c r="B2172">
        <v>175</v>
      </c>
      <c r="C2172">
        <v>5834</v>
      </c>
      <c r="D2172" t="s">
        <v>7590</v>
      </c>
      <c r="E2172" t="s">
        <v>7591</v>
      </c>
      <c r="F2172" t="s">
        <v>2</v>
      </c>
      <c r="G2172" t="s">
        <v>7592</v>
      </c>
      <c r="H2172" t="s">
        <v>7593</v>
      </c>
      <c r="I2172" t="s">
        <v>5</v>
      </c>
      <c r="J2172" t="s">
        <v>5160</v>
      </c>
      <c r="K2172" t="s">
        <v>5</v>
      </c>
      <c r="L2172" t="s">
        <v>7594</v>
      </c>
      <c r="N2172" t="s">
        <v>7</v>
      </c>
      <c r="P2172" t="s">
        <v>7595</v>
      </c>
      <c r="Q2172">
        <v>4</v>
      </c>
      <c r="R2172" t="s">
        <v>7596</v>
      </c>
      <c r="S2172">
        <v>45</v>
      </c>
      <c r="T2172" t="s">
        <v>7597</v>
      </c>
      <c r="U2172">
        <v>-1</v>
      </c>
      <c r="V2172">
        <v>100</v>
      </c>
      <c r="W2172">
        <v>6.3387000000000002</v>
      </c>
      <c r="X2172" t="s">
        <v>7598</v>
      </c>
      <c r="Y2172" t="s">
        <v>7599</v>
      </c>
      <c r="Z2172">
        <v>18373</v>
      </c>
      <c r="AA2172" t="s">
        <v>11</v>
      </c>
      <c r="AC2172" t="s">
        <v>7600</v>
      </c>
      <c r="AD2172" t="s">
        <v>7601</v>
      </c>
      <c r="AE2172" s="1">
        <v>41845.974398148152</v>
      </c>
    </row>
    <row r="2173" spans="1:31" x14ac:dyDescent="0.15">
      <c r="A2173">
        <v>2172</v>
      </c>
      <c r="B2173">
        <v>175</v>
      </c>
      <c r="C2173">
        <v>5834</v>
      </c>
      <c r="D2173" t="s">
        <v>7590</v>
      </c>
      <c r="E2173" t="s">
        <v>7591</v>
      </c>
      <c r="F2173" t="s">
        <v>14</v>
      </c>
      <c r="G2173" t="s">
        <v>7592</v>
      </c>
      <c r="H2173" t="s">
        <v>7593</v>
      </c>
      <c r="I2173" t="s">
        <v>5</v>
      </c>
      <c r="K2173" t="s">
        <v>17</v>
      </c>
      <c r="L2173" t="s">
        <v>7594</v>
      </c>
      <c r="N2173" t="s">
        <v>7</v>
      </c>
      <c r="P2173" t="s">
        <v>7595</v>
      </c>
      <c r="Q2173">
        <v>24</v>
      </c>
      <c r="R2173" t="s">
        <v>7596</v>
      </c>
      <c r="S2173">
        <v>45</v>
      </c>
      <c r="T2173" t="s">
        <v>7602</v>
      </c>
      <c r="U2173">
        <v>-1</v>
      </c>
      <c r="V2173">
        <v>100</v>
      </c>
      <c r="W2173">
        <v>6.3387000000000002</v>
      </c>
      <c r="X2173" t="s">
        <v>7598</v>
      </c>
      <c r="Y2173" t="s">
        <v>7599</v>
      </c>
      <c r="Z2173">
        <v>21416</v>
      </c>
      <c r="AA2173" t="s">
        <v>11</v>
      </c>
      <c r="AC2173" t="s">
        <v>7603</v>
      </c>
      <c r="AD2173" t="s">
        <v>7604</v>
      </c>
      <c r="AE2173" s="1">
        <v>41845.974432870367</v>
      </c>
    </row>
    <row r="2174" spans="1:31" x14ac:dyDescent="0.15">
      <c r="A2174">
        <v>2173</v>
      </c>
      <c r="B2174">
        <v>175</v>
      </c>
      <c r="C2174">
        <v>5834</v>
      </c>
      <c r="D2174" t="s">
        <v>7590</v>
      </c>
      <c r="E2174" t="s">
        <v>7591</v>
      </c>
      <c r="F2174" t="s">
        <v>24</v>
      </c>
      <c r="G2174" t="s">
        <v>7592</v>
      </c>
      <c r="H2174" t="s">
        <v>7593</v>
      </c>
      <c r="I2174" t="s">
        <v>5</v>
      </c>
      <c r="K2174" t="s">
        <v>17</v>
      </c>
      <c r="N2174" t="s">
        <v>7</v>
      </c>
      <c r="P2174" t="s">
        <v>7595</v>
      </c>
      <c r="Q2174">
        <v>17</v>
      </c>
      <c r="R2174" t="s">
        <v>7605</v>
      </c>
      <c r="S2174">
        <v>45</v>
      </c>
      <c r="T2174" t="s">
        <v>7606</v>
      </c>
      <c r="U2174">
        <v>-1</v>
      </c>
      <c r="V2174">
        <v>100</v>
      </c>
      <c r="W2174">
        <v>6.3387000000000002</v>
      </c>
      <c r="X2174" t="s">
        <v>7598</v>
      </c>
      <c r="Y2174" t="s">
        <v>7599</v>
      </c>
      <c r="Z2174">
        <v>24925</v>
      </c>
      <c r="AA2174" t="s">
        <v>11</v>
      </c>
      <c r="AC2174" t="s">
        <v>7607</v>
      </c>
      <c r="AD2174" t="s">
        <v>7608</v>
      </c>
      <c r="AE2174" s="1">
        <v>41845.974456018521</v>
      </c>
    </row>
    <row r="2175" spans="1:31" x14ac:dyDescent="0.15">
      <c r="A2175">
        <v>2174</v>
      </c>
      <c r="B2175">
        <v>175</v>
      </c>
      <c r="C2175">
        <v>5834</v>
      </c>
      <c r="D2175" t="s">
        <v>7590</v>
      </c>
      <c r="E2175" t="s">
        <v>7591</v>
      </c>
      <c r="F2175" t="s">
        <v>27</v>
      </c>
      <c r="I2175" t="s">
        <v>5</v>
      </c>
      <c r="K2175" t="s">
        <v>5</v>
      </c>
      <c r="M2175" t="s">
        <v>5</v>
      </c>
      <c r="N2175" t="s">
        <v>7</v>
      </c>
      <c r="Q2175">
        <v>0</v>
      </c>
      <c r="S2175">
        <v>-1</v>
      </c>
      <c r="T2175" t="s">
        <v>5</v>
      </c>
      <c r="U2175">
        <v>-1</v>
      </c>
      <c r="V2175">
        <v>-1</v>
      </c>
      <c r="W2175">
        <v>6.3387000000000002</v>
      </c>
      <c r="Z2175">
        <v>-1</v>
      </c>
      <c r="AA2175" t="s">
        <v>11</v>
      </c>
      <c r="AC2175" t="s">
        <v>38</v>
      </c>
      <c r="AD2175" t="s">
        <v>531</v>
      </c>
      <c r="AE2175" s="1">
        <v>41845.97451388889</v>
      </c>
    </row>
    <row r="2176" spans="1:31" x14ac:dyDescent="0.15">
      <c r="A2176">
        <v>2175</v>
      </c>
      <c r="B2176">
        <v>175</v>
      </c>
      <c r="C2176">
        <v>5834</v>
      </c>
      <c r="D2176" t="s">
        <v>7590</v>
      </c>
      <c r="E2176" t="s">
        <v>7591</v>
      </c>
      <c r="F2176" t="s">
        <v>36</v>
      </c>
      <c r="I2176" t="s">
        <v>5</v>
      </c>
      <c r="K2176" t="s">
        <v>5</v>
      </c>
      <c r="N2176" t="s">
        <v>7</v>
      </c>
      <c r="Q2176">
        <v>0</v>
      </c>
      <c r="S2176">
        <v>-1</v>
      </c>
      <c r="T2176" t="s">
        <v>5</v>
      </c>
      <c r="U2176">
        <v>-1</v>
      </c>
      <c r="V2176">
        <v>-1</v>
      </c>
      <c r="W2176">
        <v>6.3387000000000002</v>
      </c>
      <c r="Z2176">
        <v>-1</v>
      </c>
      <c r="AA2176" t="s">
        <v>11</v>
      </c>
      <c r="AC2176" t="s">
        <v>38</v>
      </c>
      <c r="AD2176" t="s">
        <v>52</v>
      </c>
      <c r="AE2176" s="1">
        <v>41845.97452546296</v>
      </c>
    </row>
    <row r="2177" spans="1:31" x14ac:dyDescent="0.15">
      <c r="A2177">
        <v>2176</v>
      </c>
      <c r="B2177">
        <v>175</v>
      </c>
      <c r="C2177">
        <v>5834</v>
      </c>
      <c r="D2177" t="s">
        <v>7590</v>
      </c>
      <c r="E2177" t="s">
        <v>7591</v>
      </c>
      <c r="F2177" t="s">
        <v>40</v>
      </c>
      <c r="I2177" t="s">
        <v>5</v>
      </c>
      <c r="K2177" t="s">
        <v>5</v>
      </c>
      <c r="N2177" t="s">
        <v>7</v>
      </c>
      <c r="Q2177">
        <v>0</v>
      </c>
      <c r="S2177">
        <v>-1</v>
      </c>
      <c r="T2177" t="s">
        <v>5</v>
      </c>
      <c r="U2177">
        <v>-1</v>
      </c>
      <c r="V2177">
        <v>-1</v>
      </c>
      <c r="W2177">
        <v>6.3387000000000002</v>
      </c>
      <c r="Z2177">
        <v>-1</v>
      </c>
      <c r="AA2177" t="s">
        <v>11</v>
      </c>
      <c r="AC2177" t="s">
        <v>38</v>
      </c>
      <c r="AD2177" t="s">
        <v>52</v>
      </c>
      <c r="AE2177" s="1">
        <v>41845.974537037036</v>
      </c>
    </row>
    <row r="2178" spans="1:31" x14ac:dyDescent="0.15">
      <c r="A2178">
        <v>2177</v>
      </c>
      <c r="B2178">
        <v>175</v>
      </c>
      <c r="C2178">
        <v>5834</v>
      </c>
      <c r="D2178" t="s">
        <v>7590</v>
      </c>
      <c r="E2178" t="s">
        <v>7591</v>
      </c>
      <c r="F2178" t="s">
        <v>49</v>
      </c>
      <c r="G2178" t="s">
        <v>7592</v>
      </c>
      <c r="H2178" t="s">
        <v>7593</v>
      </c>
      <c r="I2178" t="s">
        <v>5</v>
      </c>
      <c r="K2178" t="s">
        <v>5</v>
      </c>
      <c r="N2178" t="s">
        <v>7</v>
      </c>
      <c r="P2178" t="s">
        <v>7595</v>
      </c>
      <c r="Q2178">
        <v>22</v>
      </c>
      <c r="T2178" t="s">
        <v>5</v>
      </c>
      <c r="U2178">
        <v>-1</v>
      </c>
      <c r="V2178">
        <v>100</v>
      </c>
      <c r="W2178">
        <v>6.3387000000000002</v>
      </c>
      <c r="X2178" t="s">
        <v>7598</v>
      </c>
      <c r="Y2178" t="s">
        <v>7599</v>
      </c>
      <c r="Z2178">
        <v>21416</v>
      </c>
      <c r="AA2178" t="s">
        <v>11</v>
      </c>
      <c r="AC2178" t="s">
        <v>7609</v>
      </c>
      <c r="AD2178" t="s">
        <v>7610</v>
      </c>
      <c r="AE2178" s="1">
        <v>41845.974560185183</v>
      </c>
    </row>
    <row r="2179" spans="1:31" x14ac:dyDescent="0.15">
      <c r="A2179">
        <v>2178</v>
      </c>
      <c r="B2179">
        <v>175</v>
      </c>
      <c r="C2179">
        <v>5834</v>
      </c>
      <c r="D2179" t="s">
        <v>7590</v>
      </c>
      <c r="E2179" t="s">
        <v>7591</v>
      </c>
      <c r="F2179" t="s">
        <v>51</v>
      </c>
      <c r="I2179" t="s">
        <v>5</v>
      </c>
      <c r="K2179" t="s">
        <v>5</v>
      </c>
      <c r="N2179" t="s">
        <v>7</v>
      </c>
      <c r="Q2179">
        <v>0</v>
      </c>
      <c r="S2179">
        <v>-1</v>
      </c>
      <c r="T2179" t="s">
        <v>5</v>
      </c>
      <c r="U2179">
        <v>-1</v>
      </c>
      <c r="V2179">
        <v>-1</v>
      </c>
      <c r="W2179">
        <v>6.3387000000000002</v>
      </c>
      <c r="Z2179">
        <v>-1</v>
      </c>
      <c r="AA2179" t="s">
        <v>11</v>
      </c>
      <c r="AC2179" t="s">
        <v>38</v>
      </c>
      <c r="AD2179" t="s">
        <v>52</v>
      </c>
      <c r="AE2179" s="1">
        <v>41845.97457175926</v>
      </c>
    </row>
    <row r="2180" spans="1:31" x14ac:dyDescent="0.15">
      <c r="A2180">
        <v>2179</v>
      </c>
      <c r="B2180">
        <v>175</v>
      </c>
      <c r="C2180">
        <v>5834</v>
      </c>
      <c r="D2180" t="s">
        <v>7590</v>
      </c>
      <c r="E2180" t="s">
        <v>7591</v>
      </c>
      <c r="F2180" t="s">
        <v>53</v>
      </c>
      <c r="I2180" t="s">
        <v>5</v>
      </c>
      <c r="K2180" t="s">
        <v>5</v>
      </c>
      <c r="N2180" t="s">
        <v>7</v>
      </c>
      <c r="Q2180">
        <v>0</v>
      </c>
      <c r="S2180">
        <v>-1</v>
      </c>
      <c r="T2180" t="s">
        <v>5</v>
      </c>
      <c r="U2180">
        <v>-1</v>
      </c>
      <c r="V2180">
        <v>-1</v>
      </c>
      <c r="W2180">
        <v>6.3387000000000002</v>
      </c>
      <c r="Z2180">
        <v>-1</v>
      </c>
      <c r="AA2180" t="s">
        <v>11</v>
      </c>
      <c r="AC2180" t="s">
        <v>38</v>
      </c>
      <c r="AD2180" t="s">
        <v>52</v>
      </c>
      <c r="AE2180" s="1">
        <v>41845.974583333336</v>
      </c>
    </row>
    <row r="2181" spans="1:31" x14ac:dyDescent="0.15">
      <c r="A2181">
        <v>2180</v>
      </c>
      <c r="B2181">
        <v>175</v>
      </c>
      <c r="C2181">
        <v>5834</v>
      </c>
      <c r="D2181" t="s">
        <v>7590</v>
      </c>
      <c r="E2181" t="s">
        <v>7591</v>
      </c>
      <c r="F2181" t="s">
        <v>54</v>
      </c>
      <c r="I2181" t="s">
        <v>5</v>
      </c>
      <c r="K2181" t="s">
        <v>5</v>
      </c>
      <c r="N2181" t="s">
        <v>7</v>
      </c>
      <c r="Q2181">
        <v>0</v>
      </c>
      <c r="S2181">
        <v>-1</v>
      </c>
      <c r="T2181" t="s">
        <v>5</v>
      </c>
      <c r="U2181">
        <v>-1</v>
      </c>
      <c r="V2181">
        <v>-1</v>
      </c>
      <c r="W2181">
        <v>6.3387000000000002</v>
      </c>
      <c r="Z2181">
        <v>-1</v>
      </c>
      <c r="AA2181" t="s">
        <v>11</v>
      </c>
      <c r="AC2181" t="s">
        <v>38</v>
      </c>
      <c r="AD2181" t="s">
        <v>52</v>
      </c>
      <c r="AE2181" s="1">
        <v>41845.974606481483</v>
      </c>
    </row>
    <row r="2182" spans="1:31" x14ac:dyDescent="0.15">
      <c r="A2182">
        <v>2181</v>
      </c>
      <c r="B2182">
        <v>175</v>
      </c>
      <c r="C2182">
        <v>2929</v>
      </c>
      <c r="D2182" t="s">
        <v>7611</v>
      </c>
      <c r="E2182" t="s">
        <v>7612</v>
      </c>
      <c r="F2182" t="s">
        <v>2</v>
      </c>
      <c r="G2182" t="s">
        <v>7613</v>
      </c>
      <c r="H2182" t="s">
        <v>169</v>
      </c>
      <c r="I2182" t="s">
        <v>5</v>
      </c>
      <c r="K2182" t="s">
        <v>6</v>
      </c>
      <c r="L2182" t="s">
        <v>7614</v>
      </c>
      <c r="N2182" t="s">
        <v>7</v>
      </c>
      <c r="O2182" t="s">
        <v>7615</v>
      </c>
      <c r="P2182" t="s">
        <v>7616</v>
      </c>
      <c r="Q2182">
        <v>49</v>
      </c>
      <c r="R2182" t="s">
        <v>7617</v>
      </c>
      <c r="S2182">
        <v>-1</v>
      </c>
      <c r="T2182" t="s">
        <v>5</v>
      </c>
      <c r="U2182">
        <v>-1</v>
      </c>
      <c r="V2182">
        <v>-1</v>
      </c>
      <c r="W2182">
        <v>6.3387000000000002</v>
      </c>
      <c r="X2182" t="s">
        <v>7618</v>
      </c>
      <c r="Y2182" t="s">
        <v>7619</v>
      </c>
      <c r="Z2182">
        <v>42840</v>
      </c>
      <c r="AA2182" t="s">
        <v>11</v>
      </c>
      <c r="AC2182" t="s">
        <v>7620</v>
      </c>
      <c r="AD2182" t="s">
        <v>7621</v>
      </c>
      <c r="AE2182" s="1">
        <v>41845.974710648145</v>
      </c>
    </row>
    <row r="2183" spans="1:31" x14ac:dyDescent="0.15">
      <c r="A2183">
        <v>2182</v>
      </c>
      <c r="B2183">
        <v>175</v>
      </c>
      <c r="C2183">
        <v>2929</v>
      </c>
      <c r="D2183" t="s">
        <v>7611</v>
      </c>
      <c r="E2183" t="s">
        <v>7612</v>
      </c>
      <c r="F2183" t="s">
        <v>14</v>
      </c>
      <c r="G2183" t="s">
        <v>7622</v>
      </c>
      <c r="H2183" t="s">
        <v>7623</v>
      </c>
      <c r="I2183" t="s">
        <v>5</v>
      </c>
      <c r="K2183" t="s">
        <v>17</v>
      </c>
      <c r="N2183" t="s">
        <v>7</v>
      </c>
      <c r="P2183" t="s">
        <v>7624</v>
      </c>
      <c r="Q2183">
        <v>7</v>
      </c>
      <c r="R2183" t="s">
        <v>7625</v>
      </c>
      <c r="S2183">
        <v>-1</v>
      </c>
      <c r="T2183" t="s">
        <v>7626</v>
      </c>
      <c r="U2183">
        <v>-1</v>
      </c>
      <c r="V2183">
        <v>-1</v>
      </c>
      <c r="W2183">
        <v>6.3387000000000002</v>
      </c>
      <c r="X2183" t="s">
        <v>7627</v>
      </c>
      <c r="Y2183" t="s">
        <v>7628</v>
      </c>
      <c r="Z2183">
        <v>42840</v>
      </c>
      <c r="AA2183" t="s">
        <v>11</v>
      </c>
      <c r="AC2183" t="s">
        <v>7629</v>
      </c>
      <c r="AD2183" t="s">
        <v>7630</v>
      </c>
      <c r="AE2183" s="1">
        <v>41845.974733796298</v>
      </c>
    </row>
    <row r="2184" spans="1:31" x14ac:dyDescent="0.15">
      <c r="A2184">
        <v>2183</v>
      </c>
      <c r="B2184">
        <v>175</v>
      </c>
      <c r="C2184">
        <v>2929</v>
      </c>
      <c r="D2184" t="s">
        <v>7611</v>
      </c>
      <c r="E2184" t="s">
        <v>7612</v>
      </c>
      <c r="F2184" t="s">
        <v>24</v>
      </c>
      <c r="I2184" t="s">
        <v>5</v>
      </c>
      <c r="K2184" t="s">
        <v>5</v>
      </c>
      <c r="N2184" t="s">
        <v>7</v>
      </c>
      <c r="Q2184">
        <v>0</v>
      </c>
      <c r="S2184">
        <v>-1</v>
      </c>
      <c r="T2184" t="s">
        <v>5</v>
      </c>
      <c r="U2184">
        <v>-1</v>
      </c>
      <c r="V2184">
        <v>-1</v>
      </c>
      <c r="W2184">
        <v>6.3387000000000002</v>
      </c>
      <c r="Z2184">
        <v>-1</v>
      </c>
      <c r="AA2184" t="s">
        <v>11</v>
      </c>
      <c r="AC2184" t="s">
        <v>38</v>
      </c>
      <c r="AD2184" t="s">
        <v>52</v>
      </c>
      <c r="AE2184" s="1">
        <v>41845.974745370368</v>
      </c>
    </row>
    <row r="2185" spans="1:31" x14ac:dyDescent="0.15">
      <c r="A2185">
        <v>2184</v>
      </c>
      <c r="B2185">
        <v>175</v>
      </c>
      <c r="C2185">
        <v>2929</v>
      </c>
      <c r="D2185" t="s">
        <v>7611</v>
      </c>
      <c r="E2185" t="s">
        <v>7612</v>
      </c>
      <c r="F2185" t="s">
        <v>27</v>
      </c>
      <c r="I2185" t="s">
        <v>5</v>
      </c>
      <c r="K2185" t="s">
        <v>5</v>
      </c>
      <c r="M2185" t="s">
        <v>5</v>
      </c>
      <c r="N2185" t="s">
        <v>7</v>
      </c>
      <c r="Q2185">
        <v>0</v>
      </c>
      <c r="S2185">
        <v>-1</v>
      </c>
      <c r="T2185" t="s">
        <v>5</v>
      </c>
      <c r="U2185">
        <v>-1</v>
      </c>
      <c r="V2185">
        <v>-1</v>
      </c>
      <c r="W2185">
        <v>6.3387000000000002</v>
      </c>
      <c r="Z2185">
        <v>-1</v>
      </c>
      <c r="AA2185" t="s">
        <v>11</v>
      </c>
      <c r="AC2185" t="s">
        <v>38</v>
      </c>
      <c r="AD2185" t="s">
        <v>531</v>
      </c>
      <c r="AE2185" s="1">
        <v>41845.974768518521</v>
      </c>
    </row>
    <row r="2186" spans="1:31" x14ac:dyDescent="0.15">
      <c r="A2186">
        <v>2185</v>
      </c>
      <c r="B2186">
        <v>175</v>
      </c>
      <c r="C2186">
        <v>2929</v>
      </c>
      <c r="D2186" t="s">
        <v>7611</v>
      </c>
      <c r="E2186" t="s">
        <v>7612</v>
      </c>
      <c r="F2186" t="s">
        <v>36</v>
      </c>
      <c r="I2186" t="s">
        <v>5</v>
      </c>
      <c r="K2186" t="s">
        <v>5</v>
      </c>
      <c r="N2186" t="s">
        <v>7</v>
      </c>
      <c r="Q2186">
        <v>0</v>
      </c>
      <c r="S2186">
        <v>-1</v>
      </c>
      <c r="T2186" t="s">
        <v>5</v>
      </c>
      <c r="U2186">
        <v>-1</v>
      </c>
      <c r="V2186">
        <v>-1</v>
      </c>
      <c r="W2186">
        <v>6.3387000000000002</v>
      </c>
      <c r="Z2186">
        <v>-1</v>
      </c>
      <c r="AA2186" t="s">
        <v>11</v>
      </c>
      <c r="AC2186" t="s">
        <v>38</v>
      </c>
      <c r="AD2186" t="s">
        <v>52</v>
      </c>
      <c r="AE2186" s="1">
        <v>41845.974780092591</v>
      </c>
    </row>
    <row r="2187" spans="1:31" x14ac:dyDescent="0.15">
      <c r="A2187">
        <v>2186</v>
      </c>
      <c r="B2187">
        <v>175</v>
      </c>
      <c r="C2187">
        <v>2929</v>
      </c>
      <c r="D2187" t="s">
        <v>7611</v>
      </c>
      <c r="E2187" t="s">
        <v>7612</v>
      </c>
      <c r="F2187" t="s">
        <v>40</v>
      </c>
      <c r="I2187" t="s">
        <v>5</v>
      </c>
      <c r="K2187" t="s">
        <v>5</v>
      </c>
      <c r="N2187" t="s">
        <v>7</v>
      </c>
      <c r="Q2187">
        <v>0</v>
      </c>
      <c r="S2187">
        <v>-1</v>
      </c>
      <c r="T2187" t="s">
        <v>5</v>
      </c>
      <c r="U2187">
        <v>-1</v>
      </c>
      <c r="V2187">
        <v>-1</v>
      </c>
      <c r="W2187">
        <v>6.3387000000000002</v>
      </c>
      <c r="Z2187">
        <v>-1</v>
      </c>
      <c r="AA2187" t="s">
        <v>11</v>
      </c>
      <c r="AC2187" t="s">
        <v>38</v>
      </c>
      <c r="AD2187" t="s">
        <v>52</v>
      </c>
      <c r="AE2187" s="1">
        <v>41845.974791666667</v>
      </c>
    </row>
    <row r="2188" spans="1:31" x14ac:dyDescent="0.15">
      <c r="A2188">
        <v>2187</v>
      </c>
      <c r="B2188">
        <v>175</v>
      </c>
      <c r="C2188">
        <v>2929</v>
      </c>
      <c r="D2188" t="s">
        <v>7611</v>
      </c>
      <c r="E2188" t="s">
        <v>7612</v>
      </c>
      <c r="F2188" t="s">
        <v>49</v>
      </c>
      <c r="G2188" t="s">
        <v>7622</v>
      </c>
      <c r="H2188" t="s">
        <v>7623</v>
      </c>
      <c r="I2188" t="s">
        <v>5</v>
      </c>
      <c r="K2188" t="s">
        <v>5</v>
      </c>
      <c r="N2188" t="s">
        <v>7</v>
      </c>
      <c r="P2188" t="s">
        <v>7624</v>
      </c>
      <c r="Q2188">
        <v>1</v>
      </c>
      <c r="T2188" t="s">
        <v>5</v>
      </c>
      <c r="U2188">
        <v>-1</v>
      </c>
      <c r="V2188">
        <v>-1</v>
      </c>
      <c r="W2188">
        <v>6.3387000000000002</v>
      </c>
      <c r="X2188" t="s">
        <v>7627</v>
      </c>
      <c r="Y2188" t="s">
        <v>7628</v>
      </c>
      <c r="Z2188">
        <v>42840</v>
      </c>
      <c r="AA2188" t="s">
        <v>11</v>
      </c>
      <c r="AC2188" t="s">
        <v>7631</v>
      </c>
      <c r="AD2188" t="s">
        <v>7632</v>
      </c>
      <c r="AE2188" s="1">
        <v>41845.97483796296</v>
      </c>
    </row>
    <row r="2189" spans="1:31" x14ac:dyDescent="0.15">
      <c r="A2189">
        <v>2188</v>
      </c>
      <c r="B2189">
        <v>175</v>
      </c>
      <c r="C2189">
        <v>2929</v>
      </c>
      <c r="D2189" t="s">
        <v>7611</v>
      </c>
      <c r="E2189" t="s">
        <v>7612</v>
      </c>
      <c r="F2189" t="s">
        <v>51</v>
      </c>
      <c r="I2189" t="s">
        <v>5</v>
      </c>
      <c r="K2189" t="s">
        <v>5</v>
      </c>
      <c r="N2189" t="s">
        <v>7</v>
      </c>
      <c r="Q2189">
        <v>0</v>
      </c>
      <c r="S2189">
        <v>-1</v>
      </c>
      <c r="T2189" t="s">
        <v>5</v>
      </c>
      <c r="U2189">
        <v>-1</v>
      </c>
      <c r="V2189">
        <v>-1</v>
      </c>
      <c r="W2189">
        <v>6.3387000000000002</v>
      </c>
      <c r="Z2189">
        <v>-1</v>
      </c>
      <c r="AA2189" t="s">
        <v>11</v>
      </c>
      <c r="AC2189" t="s">
        <v>38</v>
      </c>
      <c r="AD2189" t="s">
        <v>52</v>
      </c>
      <c r="AE2189" s="1">
        <v>41845.974849537037</v>
      </c>
    </row>
    <row r="2190" spans="1:31" x14ac:dyDescent="0.15">
      <c r="A2190">
        <v>2189</v>
      </c>
      <c r="B2190">
        <v>175</v>
      </c>
      <c r="C2190">
        <v>2929</v>
      </c>
      <c r="D2190" t="s">
        <v>7611</v>
      </c>
      <c r="E2190" t="s">
        <v>7612</v>
      </c>
      <c r="F2190" t="s">
        <v>53</v>
      </c>
      <c r="I2190" t="s">
        <v>5</v>
      </c>
      <c r="K2190" t="s">
        <v>5</v>
      </c>
      <c r="N2190" t="s">
        <v>7</v>
      </c>
      <c r="Q2190">
        <v>0</v>
      </c>
      <c r="S2190">
        <v>-1</v>
      </c>
      <c r="T2190" t="s">
        <v>5</v>
      </c>
      <c r="U2190">
        <v>-1</v>
      </c>
      <c r="V2190">
        <v>-1</v>
      </c>
      <c r="W2190">
        <v>6.3387000000000002</v>
      </c>
      <c r="Z2190">
        <v>-1</v>
      </c>
      <c r="AA2190" t="s">
        <v>11</v>
      </c>
      <c r="AC2190" t="s">
        <v>38</v>
      </c>
      <c r="AD2190" t="s">
        <v>52</v>
      </c>
      <c r="AE2190" s="1">
        <v>41845.974872685183</v>
      </c>
    </row>
    <row r="2191" spans="1:31" x14ac:dyDescent="0.15">
      <c r="A2191">
        <v>2190</v>
      </c>
      <c r="B2191">
        <v>175</v>
      </c>
      <c r="C2191">
        <v>2929</v>
      </c>
      <c r="D2191" t="s">
        <v>7611</v>
      </c>
      <c r="E2191" t="s">
        <v>7612</v>
      </c>
      <c r="F2191" t="s">
        <v>54</v>
      </c>
      <c r="I2191" t="s">
        <v>5</v>
      </c>
      <c r="K2191" t="s">
        <v>5</v>
      </c>
      <c r="N2191" t="s">
        <v>7</v>
      </c>
      <c r="Q2191">
        <v>0</v>
      </c>
      <c r="S2191">
        <v>-1</v>
      </c>
      <c r="T2191" t="s">
        <v>5</v>
      </c>
      <c r="U2191">
        <v>-1</v>
      </c>
      <c r="V2191">
        <v>-1</v>
      </c>
      <c r="W2191">
        <v>6.3387000000000002</v>
      </c>
      <c r="Z2191">
        <v>-1</v>
      </c>
      <c r="AA2191" t="s">
        <v>11</v>
      </c>
      <c r="AC2191" t="s">
        <v>38</v>
      </c>
      <c r="AD2191" t="s">
        <v>52</v>
      </c>
      <c r="AE2191" s="1">
        <v>41845.974918981483</v>
      </c>
    </row>
    <row r="2192" spans="1:31" x14ac:dyDescent="0.15">
      <c r="A2192">
        <v>2191</v>
      </c>
      <c r="B2192">
        <v>175</v>
      </c>
      <c r="C2192">
        <v>5839</v>
      </c>
      <c r="D2192" t="s">
        <v>7633</v>
      </c>
      <c r="E2192" t="s">
        <v>7634</v>
      </c>
      <c r="F2192" t="s">
        <v>2</v>
      </c>
      <c r="I2192" t="s">
        <v>5</v>
      </c>
      <c r="K2192" t="s">
        <v>5</v>
      </c>
      <c r="N2192" t="s">
        <v>7</v>
      </c>
      <c r="Q2192">
        <v>1</v>
      </c>
      <c r="S2192">
        <v>-1</v>
      </c>
      <c r="T2192" t="s">
        <v>5</v>
      </c>
      <c r="U2192">
        <v>-1</v>
      </c>
      <c r="V2192">
        <v>-1</v>
      </c>
      <c r="W2192">
        <v>6.3387000000000002</v>
      </c>
      <c r="Z2192">
        <v>-1</v>
      </c>
      <c r="AA2192" t="s">
        <v>11</v>
      </c>
      <c r="AC2192" t="s">
        <v>3572</v>
      </c>
      <c r="AD2192" t="s">
        <v>7635</v>
      </c>
      <c r="AE2192" s="1">
        <v>41845.974976851852</v>
      </c>
    </row>
    <row r="2193" spans="1:31" x14ac:dyDescent="0.15">
      <c r="A2193">
        <v>2192</v>
      </c>
      <c r="B2193">
        <v>175</v>
      </c>
      <c r="C2193">
        <v>5839</v>
      </c>
      <c r="D2193" t="s">
        <v>7633</v>
      </c>
      <c r="E2193" t="s">
        <v>7634</v>
      </c>
      <c r="F2193" t="s">
        <v>14</v>
      </c>
      <c r="G2193" t="s">
        <v>7636</v>
      </c>
      <c r="H2193" t="s">
        <v>7637</v>
      </c>
      <c r="I2193" t="s">
        <v>5</v>
      </c>
      <c r="K2193" t="s">
        <v>17</v>
      </c>
      <c r="L2193" t="s">
        <v>1779</v>
      </c>
      <c r="N2193" t="s">
        <v>7</v>
      </c>
      <c r="O2193" t="s">
        <v>7638</v>
      </c>
      <c r="P2193" t="s">
        <v>7639</v>
      </c>
      <c r="Q2193">
        <v>9</v>
      </c>
      <c r="R2193" t="s">
        <v>7640</v>
      </c>
      <c r="S2193">
        <v>-1</v>
      </c>
      <c r="T2193" t="s">
        <v>7641</v>
      </c>
      <c r="U2193">
        <v>-1</v>
      </c>
      <c r="V2193">
        <v>-1</v>
      </c>
      <c r="W2193">
        <v>6.3387000000000002</v>
      </c>
      <c r="X2193" t="s">
        <v>7642</v>
      </c>
      <c r="Y2193" t="s">
        <v>7643</v>
      </c>
      <c r="Z2193">
        <v>17250</v>
      </c>
      <c r="AA2193" t="s">
        <v>11</v>
      </c>
      <c r="AC2193" t="s">
        <v>7644</v>
      </c>
      <c r="AD2193" t="s">
        <v>7645</v>
      </c>
      <c r="AE2193" s="1">
        <v>41845.975023148145</v>
      </c>
    </row>
    <row r="2194" spans="1:31" x14ac:dyDescent="0.15">
      <c r="A2194">
        <v>2193</v>
      </c>
      <c r="B2194">
        <v>175</v>
      </c>
      <c r="C2194">
        <v>5839</v>
      </c>
      <c r="D2194" t="s">
        <v>7633</v>
      </c>
      <c r="E2194" t="s">
        <v>7634</v>
      </c>
      <c r="F2194" t="s">
        <v>24</v>
      </c>
      <c r="G2194" t="s">
        <v>7636</v>
      </c>
      <c r="H2194" t="s">
        <v>7637</v>
      </c>
      <c r="I2194" t="s">
        <v>5</v>
      </c>
      <c r="J2194" t="s">
        <v>456</v>
      </c>
      <c r="K2194" t="s">
        <v>17</v>
      </c>
      <c r="L2194" t="s">
        <v>1779</v>
      </c>
      <c r="N2194" t="s">
        <v>7</v>
      </c>
      <c r="O2194" t="s">
        <v>7638</v>
      </c>
      <c r="P2194" t="s">
        <v>7639</v>
      </c>
      <c r="Q2194">
        <v>14</v>
      </c>
      <c r="R2194" t="s">
        <v>7646</v>
      </c>
      <c r="S2194">
        <v>-1</v>
      </c>
      <c r="T2194" t="s">
        <v>7647</v>
      </c>
      <c r="U2194">
        <v>-1</v>
      </c>
      <c r="V2194">
        <v>-1</v>
      </c>
      <c r="W2194">
        <v>6.3387000000000002</v>
      </c>
      <c r="X2194" t="s">
        <v>7642</v>
      </c>
      <c r="Y2194" t="s">
        <v>7643</v>
      </c>
      <c r="Z2194">
        <v>22000</v>
      </c>
      <c r="AA2194" t="s">
        <v>11</v>
      </c>
      <c r="AC2194" t="s">
        <v>7648</v>
      </c>
      <c r="AD2194" t="s">
        <v>7649</v>
      </c>
      <c r="AE2194" s="1">
        <v>41845.975057870368</v>
      </c>
    </row>
    <row r="2195" spans="1:31" x14ac:dyDescent="0.15">
      <c r="A2195">
        <v>2194</v>
      </c>
      <c r="B2195">
        <v>175</v>
      </c>
      <c r="C2195">
        <v>5839</v>
      </c>
      <c r="D2195" t="s">
        <v>7633</v>
      </c>
      <c r="E2195" t="s">
        <v>7634</v>
      </c>
      <c r="F2195" t="s">
        <v>27</v>
      </c>
      <c r="I2195" t="s">
        <v>5</v>
      </c>
      <c r="K2195" t="s">
        <v>5</v>
      </c>
      <c r="M2195" t="s">
        <v>5</v>
      </c>
      <c r="N2195" t="s">
        <v>7</v>
      </c>
      <c r="Q2195">
        <v>0</v>
      </c>
      <c r="S2195">
        <v>-1</v>
      </c>
      <c r="T2195" t="s">
        <v>5</v>
      </c>
      <c r="U2195">
        <v>-1</v>
      </c>
      <c r="V2195">
        <v>-1</v>
      </c>
      <c r="W2195">
        <v>6.3387000000000002</v>
      </c>
      <c r="Z2195">
        <v>-1</v>
      </c>
      <c r="AA2195" t="s">
        <v>11</v>
      </c>
      <c r="AC2195" t="s">
        <v>38</v>
      </c>
      <c r="AD2195" t="s">
        <v>531</v>
      </c>
      <c r="AE2195" s="1">
        <v>41845.975069444445</v>
      </c>
    </row>
    <row r="2196" spans="1:31" x14ac:dyDescent="0.15">
      <c r="A2196">
        <v>2195</v>
      </c>
      <c r="B2196">
        <v>175</v>
      </c>
      <c r="C2196">
        <v>5839</v>
      </c>
      <c r="D2196" t="s">
        <v>7633</v>
      </c>
      <c r="E2196" t="s">
        <v>7634</v>
      </c>
      <c r="F2196" t="s">
        <v>36</v>
      </c>
      <c r="I2196" t="s">
        <v>5</v>
      </c>
      <c r="K2196" t="s">
        <v>5</v>
      </c>
      <c r="N2196" t="s">
        <v>7</v>
      </c>
      <c r="Q2196">
        <v>0</v>
      </c>
      <c r="S2196">
        <v>-1</v>
      </c>
      <c r="T2196" t="s">
        <v>5</v>
      </c>
      <c r="U2196">
        <v>-1</v>
      </c>
      <c r="V2196">
        <v>-1</v>
      </c>
      <c r="W2196">
        <v>6.3387000000000002</v>
      </c>
      <c r="Z2196">
        <v>-1</v>
      </c>
      <c r="AA2196" t="s">
        <v>11</v>
      </c>
      <c r="AC2196" t="s">
        <v>38</v>
      </c>
      <c r="AD2196" t="s">
        <v>52</v>
      </c>
      <c r="AE2196" s="1">
        <v>41845.975081018521</v>
      </c>
    </row>
    <row r="2197" spans="1:31" x14ac:dyDescent="0.15">
      <c r="A2197">
        <v>2196</v>
      </c>
      <c r="B2197">
        <v>175</v>
      </c>
      <c r="C2197">
        <v>5839</v>
      </c>
      <c r="D2197" t="s">
        <v>7633</v>
      </c>
      <c r="E2197" t="s">
        <v>7634</v>
      </c>
      <c r="F2197" t="s">
        <v>40</v>
      </c>
      <c r="I2197" t="s">
        <v>5</v>
      </c>
      <c r="K2197" t="s">
        <v>5</v>
      </c>
      <c r="N2197" t="s">
        <v>7</v>
      </c>
      <c r="Q2197">
        <v>0</v>
      </c>
      <c r="S2197">
        <v>-1</v>
      </c>
      <c r="T2197" t="s">
        <v>5</v>
      </c>
      <c r="U2197">
        <v>-1</v>
      </c>
      <c r="V2197">
        <v>-1</v>
      </c>
      <c r="W2197">
        <v>6.3387000000000002</v>
      </c>
      <c r="Z2197">
        <v>-1</v>
      </c>
      <c r="AA2197" t="s">
        <v>11</v>
      </c>
      <c r="AC2197" t="s">
        <v>38</v>
      </c>
      <c r="AD2197" t="s">
        <v>52</v>
      </c>
      <c r="AE2197" s="1">
        <v>41845.975104166668</v>
      </c>
    </row>
    <row r="2198" spans="1:31" x14ac:dyDescent="0.15">
      <c r="A2198">
        <v>2197</v>
      </c>
      <c r="B2198">
        <v>175</v>
      </c>
      <c r="C2198">
        <v>5839</v>
      </c>
      <c r="D2198" t="s">
        <v>7633</v>
      </c>
      <c r="E2198" t="s">
        <v>7634</v>
      </c>
      <c r="F2198" t="s">
        <v>49</v>
      </c>
      <c r="G2198" t="s">
        <v>7636</v>
      </c>
      <c r="H2198" t="s">
        <v>7637</v>
      </c>
      <c r="I2198" t="s">
        <v>5</v>
      </c>
      <c r="K2198" t="s">
        <v>5</v>
      </c>
      <c r="N2198" t="s">
        <v>7</v>
      </c>
      <c r="O2198" t="s">
        <v>7638</v>
      </c>
      <c r="P2198" t="s">
        <v>7639</v>
      </c>
      <c r="Q2198">
        <v>3</v>
      </c>
      <c r="T2198" t="s">
        <v>5</v>
      </c>
      <c r="U2198">
        <v>-1</v>
      </c>
      <c r="V2198">
        <v>-1</v>
      </c>
      <c r="W2198">
        <v>6.3387000000000002</v>
      </c>
      <c r="X2198" t="s">
        <v>7642</v>
      </c>
      <c r="Y2198" t="s">
        <v>7643</v>
      </c>
      <c r="Z2198">
        <v>7832</v>
      </c>
      <c r="AA2198" t="s">
        <v>11</v>
      </c>
      <c r="AC2198" t="s">
        <v>7650</v>
      </c>
      <c r="AD2198" t="s">
        <v>7651</v>
      </c>
      <c r="AE2198" s="1">
        <v>41845.975115740737</v>
      </c>
    </row>
    <row r="2199" spans="1:31" x14ac:dyDescent="0.15">
      <c r="A2199">
        <v>2198</v>
      </c>
      <c r="B2199">
        <v>175</v>
      </c>
      <c r="C2199">
        <v>5839</v>
      </c>
      <c r="D2199" t="s">
        <v>7633</v>
      </c>
      <c r="E2199" t="s">
        <v>7634</v>
      </c>
      <c r="F2199" t="s">
        <v>51</v>
      </c>
      <c r="I2199" t="s">
        <v>5</v>
      </c>
      <c r="K2199" t="s">
        <v>5</v>
      </c>
      <c r="N2199" t="s">
        <v>7</v>
      </c>
      <c r="Q2199">
        <v>0</v>
      </c>
      <c r="S2199">
        <v>-1</v>
      </c>
      <c r="T2199" t="s">
        <v>5</v>
      </c>
      <c r="U2199">
        <v>-1</v>
      </c>
      <c r="V2199">
        <v>-1</v>
      </c>
      <c r="W2199">
        <v>6.3387000000000002</v>
      </c>
      <c r="Z2199">
        <v>-1</v>
      </c>
      <c r="AA2199" t="s">
        <v>11</v>
      </c>
      <c r="AC2199" t="s">
        <v>38</v>
      </c>
      <c r="AD2199" t="s">
        <v>52</v>
      </c>
      <c r="AE2199" s="1">
        <v>41845.975127314814</v>
      </c>
    </row>
    <row r="2200" spans="1:31" x14ac:dyDescent="0.15">
      <c r="A2200">
        <v>2199</v>
      </c>
      <c r="B2200">
        <v>175</v>
      </c>
      <c r="C2200">
        <v>5839</v>
      </c>
      <c r="D2200" t="s">
        <v>7633</v>
      </c>
      <c r="E2200" t="s">
        <v>7634</v>
      </c>
      <c r="F2200" t="s">
        <v>53</v>
      </c>
      <c r="I2200" t="s">
        <v>5</v>
      </c>
      <c r="K2200" t="s">
        <v>5</v>
      </c>
      <c r="N2200" t="s">
        <v>7</v>
      </c>
      <c r="Q2200">
        <v>0</v>
      </c>
      <c r="S2200">
        <v>-1</v>
      </c>
      <c r="T2200" t="s">
        <v>5</v>
      </c>
      <c r="U2200">
        <v>-1</v>
      </c>
      <c r="V2200">
        <v>-1</v>
      </c>
      <c r="W2200">
        <v>6.3387000000000002</v>
      </c>
      <c r="Z2200">
        <v>-1</v>
      </c>
      <c r="AA2200" t="s">
        <v>11</v>
      </c>
      <c r="AC2200" t="s">
        <v>38</v>
      </c>
      <c r="AD2200" t="s">
        <v>52</v>
      </c>
      <c r="AE2200" s="1">
        <v>41845.97515046296</v>
      </c>
    </row>
    <row r="2201" spans="1:31" x14ac:dyDescent="0.15">
      <c r="A2201">
        <v>2200</v>
      </c>
      <c r="B2201">
        <v>175</v>
      </c>
      <c r="C2201">
        <v>5839</v>
      </c>
      <c r="D2201" t="s">
        <v>7633</v>
      </c>
      <c r="E2201" t="s">
        <v>7634</v>
      </c>
      <c r="F2201" t="s">
        <v>54</v>
      </c>
      <c r="I2201" t="s">
        <v>5</v>
      </c>
      <c r="K2201" t="s">
        <v>5</v>
      </c>
      <c r="N2201" t="s">
        <v>7</v>
      </c>
      <c r="Q2201">
        <v>0</v>
      </c>
      <c r="S2201">
        <v>-1</v>
      </c>
      <c r="T2201" t="s">
        <v>5</v>
      </c>
      <c r="U2201">
        <v>-1</v>
      </c>
      <c r="V2201">
        <v>-1</v>
      </c>
      <c r="W2201">
        <v>6.3387000000000002</v>
      </c>
      <c r="Z2201">
        <v>-1</v>
      </c>
      <c r="AA2201" t="s">
        <v>11</v>
      </c>
      <c r="AC2201" t="s">
        <v>38</v>
      </c>
      <c r="AD2201" t="s">
        <v>52</v>
      </c>
      <c r="AE2201" s="1">
        <v>41845.975162037037</v>
      </c>
    </row>
    <row r="2202" spans="1:31" x14ac:dyDescent="0.15">
      <c r="A2202">
        <v>2201</v>
      </c>
      <c r="B2202">
        <v>175</v>
      </c>
      <c r="C2202">
        <v>2905</v>
      </c>
      <c r="D2202" t="s">
        <v>7652</v>
      </c>
      <c r="E2202" t="s">
        <v>7653</v>
      </c>
      <c r="F2202" t="s">
        <v>2</v>
      </c>
      <c r="G2202" t="s">
        <v>7654</v>
      </c>
      <c r="H2202" t="s">
        <v>510</v>
      </c>
      <c r="I2202" t="s">
        <v>5</v>
      </c>
      <c r="K2202" t="s">
        <v>6</v>
      </c>
      <c r="L2202" t="s">
        <v>7655</v>
      </c>
      <c r="N2202" t="s">
        <v>7</v>
      </c>
      <c r="O2202" t="s">
        <v>7656</v>
      </c>
      <c r="P2202" t="s">
        <v>7657</v>
      </c>
      <c r="Q2202">
        <v>48</v>
      </c>
      <c r="R2202" t="s">
        <v>7658</v>
      </c>
      <c r="S2202">
        <v>75</v>
      </c>
      <c r="T2202" t="s">
        <v>5</v>
      </c>
      <c r="U2202">
        <v>-1</v>
      </c>
      <c r="V2202">
        <v>-1</v>
      </c>
      <c r="W2202">
        <v>6.3387000000000002</v>
      </c>
      <c r="X2202" t="s">
        <v>7659</v>
      </c>
      <c r="Y2202" t="s">
        <v>7660</v>
      </c>
      <c r="Z2202">
        <v>40780</v>
      </c>
      <c r="AA2202" t="s">
        <v>11</v>
      </c>
      <c r="AC2202" t="s">
        <v>7661</v>
      </c>
      <c r="AD2202" t="s">
        <v>7662</v>
      </c>
      <c r="AE2202" s="1">
        <v>41845.975312499999</v>
      </c>
    </row>
    <row r="2203" spans="1:31" x14ac:dyDescent="0.15">
      <c r="A2203">
        <v>2202</v>
      </c>
      <c r="B2203">
        <v>175</v>
      </c>
      <c r="C2203">
        <v>2905</v>
      </c>
      <c r="D2203" t="s">
        <v>7652</v>
      </c>
      <c r="E2203" t="s">
        <v>7653</v>
      </c>
      <c r="F2203" t="s">
        <v>14</v>
      </c>
      <c r="G2203" t="s">
        <v>7663</v>
      </c>
      <c r="H2203" t="s">
        <v>7664</v>
      </c>
      <c r="I2203" t="s">
        <v>5</v>
      </c>
      <c r="K2203" t="s">
        <v>17</v>
      </c>
      <c r="N2203" t="s">
        <v>7</v>
      </c>
      <c r="O2203" t="s">
        <v>7656</v>
      </c>
      <c r="P2203" t="s">
        <v>7657</v>
      </c>
      <c r="Q2203">
        <v>52</v>
      </c>
      <c r="S2203">
        <v>-1</v>
      </c>
      <c r="T2203" t="s">
        <v>7665</v>
      </c>
      <c r="U2203">
        <v>-1</v>
      </c>
      <c r="V2203">
        <v>-1</v>
      </c>
      <c r="W2203">
        <v>6.3387000000000002</v>
      </c>
      <c r="X2203" t="s">
        <v>7666</v>
      </c>
      <c r="Y2203" t="s">
        <v>7667</v>
      </c>
      <c r="Z2203">
        <v>31560</v>
      </c>
      <c r="AA2203" t="s">
        <v>11</v>
      </c>
      <c r="AC2203" t="s">
        <v>7668</v>
      </c>
      <c r="AD2203" t="s">
        <v>7669</v>
      </c>
      <c r="AE2203" s="1">
        <v>41845.975358796299</v>
      </c>
    </row>
    <row r="2204" spans="1:31" x14ac:dyDescent="0.15">
      <c r="A2204">
        <v>2203</v>
      </c>
      <c r="B2204">
        <v>175</v>
      </c>
      <c r="C2204">
        <v>2905</v>
      </c>
      <c r="D2204" t="s">
        <v>7652</v>
      </c>
      <c r="E2204" t="s">
        <v>7653</v>
      </c>
      <c r="F2204" t="s">
        <v>24</v>
      </c>
      <c r="G2204" t="s">
        <v>7663</v>
      </c>
      <c r="H2204" t="s">
        <v>7664</v>
      </c>
      <c r="I2204" t="s">
        <v>5</v>
      </c>
      <c r="K2204" t="s">
        <v>17</v>
      </c>
      <c r="N2204" t="s">
        <v>7</v>
      </c>
      <c r="O2204" t="s">
        <v>7656</v>
      </c>
      <c r="P2204" t="s">
        <v>7657</v>
      </c>
      <c r="Q2204">
        <v>25</v>
      </c>
      <c r="S2204">
        <v>-1</v>
      </c>
      <c r="T2204" t="s">
        <v>7665</v>
      </c>
      <c r="U2204">
        <v>-1</v>
      </c>
      <c r="V2204">
        <v>-1</v>
      </c>
      <c r="W2204">
        <v>6.3387000000000002</v>
      </c>
      <c r="X2204" t="s">
        <v>7666</v>
      </c>
      <c r="Y2204" t="s">
        <v>7667</v>
      </c>
      <c r="Z2204">
        <v>31560</v>
      </c>
      <c r="AA2204" t="s">
        <v>11</v>
      </c>
      <c r="AC2204" t="s">
        <v>7670</v>
      </c>
      <c r="AD2204" t="s">
        <v>7671</v>
      </c>
      <c r="AE2204" s="1">
        <v>41845.975393518522</v>
      </c>
    </row>
    <row r="2205" spans="1:31" x14ac:dyDescent="0.15">
      <c r="A2205">
        <v>2204</v>
      </c>
      <c r="B2205">
        <v>175</v>
      </c>
      <c r="C2205">
        <v>2905</v>
      </c>
      <c r="D2205" t="s">
        <v>7652</v>
      </c>
      <c r="E2205" t="s">
        <v>7653</v>
      </c>
      <c r="F2205" t="s">
        <v>27</v>
      </c>
      <c r="G2205" t="s">
        <v>7672</v>
      </c>
      <c r="I2205" t="s">
        <v>5</v>
      </c>
      <c r="K2205" t="s">
        <v>17</v>
      </c>
      <c r="M2205" t="s">
        <v>5</v>
      </c>
      <c r="N2205" t="s">
        <v>7</v>
      </c>
      <c r="P2205" t="s">
        <v>7673</v>
      </c>
      <c r="Q2205">
        <v>3</v>
      </c>
      <c r="R2205" t="s">
        <v>7674</v>
      </c>
      <c r="S2205">
        <v>100</v>
      </c>
      <c r="T2205" t="s">
        <v>7675</v>
      </c>
      <c r="U2205">
        <v>-1</v>
      </c>
      <c r="V2205">
        <v>-1</v>
      </c>
      <c r="W2205">
        <v>6.3387000000000002</v>
      </c>
      <c r="Y2205" t="s">
        <v>7676</v>
      </c>
      <c r="Z2205">
        <v>83100</v>
      </c>
      <c r="AA2205" t="s">
        <v>11</v>
      </c>
      <c r="AB2205" t="s">
        <v>1697</v>
      </c>
      <c r="AC2205" t="s">
        <v>7677</v>
      </c>
      <c r="AD2205" t="s">
        <v>7678</v>
      </c>
      <c r="AE2205" s="1">
        <v>41845.975416666668</v>
      </c>
    </row>
    <row r="2206" spans="1:31" x14ac:dyDescent="0.15">
      <c r="A2206">
        <v>2205</v>
      </c>
      <c r="B2206">
        <v>175</v>
      </c>
      <c r="C2206">
        <v>2905</v>
      </c>
      <c r="D2206" t="s">
        <v>7652</v>
      </c>
      <c r="E2206" t="s">
        <v>7653</v>
      </c>
      <c r="F2206" t="s">
        <v>36</v>
      </c>
      <c r="I2206" t="s">
        <v>5</v>
      </c>
      <c r="K2206" t="s">
        <v>5</v>
      </c>
      <c r="N2206" t="s">
        <v>7</v>
      </c>
      <c r="Q2206">
        <v>0</v>
      </c>
      <c r="S2206">
        <v>-1</v>
      </c>
      <c r="T2206" t="s">
        <v>5</v>
      </c>
      <c r="U2206">
        <v>-1</v>
      </c>
      <c r="V2206">
        <v>-1</v>
      </c>
      <c r="W2206">
        <v>6.3387000000000002</v>
      </c>
      <c r="Z2206">
        <v>-1</v>
      </c>
      <c r="AA2206" t="s">
        <v>11</v>
      </c>
      <c r="AC2206" t="s">
        <v>38</v>
      </c>
      <c r="AD2206" t="s">
        <v>52</v>
      </c>
      <c r="AE2206" s="1">
        <v>41845.975428240738</v>
      </c>
    </row>
    <row r="2207" spans="1:31" x14ac:dyDescent="0.15">
      <c r="A2207">
        <v>2206</v>
      </c>
      <c r="B2207">
        <v>175</v>
      </c>
      <c r="C2207">
        <v>2905</v>
      </c>
      <c r="D2207" t="s">
        <v>7652</v>
      </c>
      <c r="E2207" t="s">
        <v>7653</v>
      </c>
      <c r="F2207" t="s">
        <v>40</v>
      </c>
      <c r="G2207" t="s">
        <v>7679</v>
      </c>
      <c r="H2207" t="s">
        <v>7680</v>
      </c>
      <c r="I2207" t="s">
        <v>5</v>
      </c>
      <c r="K2207" t="s">
        <v>5</v>
      </c>
      <c r="L2207" t="s">
        <v>7681</v>
      </c>
      <c r="N2207" t="s">
        <v>7</v>
      </c>
      <c r="P2207" t="s">
        <v>7682</v>
      </c>
      <c r="Q2207">
        <v>1</v>
      </c>
      <c r="R2207" t="s">
        <v>7683</v>
      </c>
      <c r="S2207">
        <v>-1</v>
      </c>
      <c r="T2207" t="s">
        <v>7684</v>
      </c>
      <c r="U2207">
        <v>-1</v>
      </c>
      <c r="V2207">
        <v>-1</v>
      </c>
      <c r="W2207">
        <v>6.3387000000000002</v>
      </c>
      <c r="Y2207" t="s">
        <v>7685</v>
      </c>
      <c r="Z2207">
        <v>488</v>
      </c>
      <c r="AA2207" t="s">
        <v>11</v>
      </c>
      <c r="AC2207" t="s">
        <v>7686</v>
      </c>
      <c r="AD2207" t="s">
        <v>7687</v>
      </c>
      <c r="AE2207" s="1">
        <v>41845.975451388891</v>
      </c>
    </row>
    <row r="2208" spans="1:31" x14ac:dyDescent="0.15">
      <c r="A2208">
        <v>2207</v>
      </c>
      <c r="B2208">
        <v>175</v>
      </c>
      <c r="C2208">
        <v>2905</v>
      </c>
      <c r="D2208" t="s">
        <v>7652</v>
      </c>
      <c r="E2208" t="s">
        <v>7653</v>
      </c>
      <c r="F2208" t="s">
        <v>49</v>
      </c>
      <c r="G2208" t="s">
        <v>7663</v>
      </c>
      <c r="H2208" t="s">
        <v>7664</v>
      </c>
      <c r="I2208" t="s">
        <v>5</v>
      </c>
      <c r="K2208" t="s">
        <v>5</v>
      </c>
      <c r="N2208" t="s">
        <v>7</v>
      </c>
      <c r="O2208" t="s">
        <v>7656</v>
      </c>
      <c r="P2208" t="s">
        <v>7657</v>
      </c>
      <c r="Q2208">
        <v>10</v>
      </c>
      <c r="T2208" t="s">
        <v>5</v>
      </c>
      <c r="U2208">
        <v>-1</v>
      </c>
      <c r="V2208">
        <v>-1</v>
      </c>
      <c r="W2208">
        <v>6.3387000000000002</v>
      </c>
      <c r="X2208" t="s">
        <v>7666</v>
      </c>
      <c r="Y2208" t="s">
        <v>7667</v>
      </c>
      <c r="Z2208">
        <v>31560</v>
      </c>
      <c r="AA2208" t="s">
        <v>11</v>
      </c>
      <c r="AC2208" t="s">
        <v>7688</v>
      </c>
      <c r="AD2208" t="s">
        <v>7689</v>
      </c>
      <c r="AE2208" s="1">
        <v>41845.975486111114</v>
      </c>
    </row>
    <row r="2209" spans="1:31" x14ac:dyDescent="0.15">
      <c r="A2209">
        <v>2208</v>
      </c>
      <c r="B2209">
        <v>175</v>
      </c>
      <c r="C2209">
        <v>2905</v>
      </c>
      <c r="D2209" t="s">
        <v>7652</v>
      </c>
      <c r="E2209" t="s">
        <v>7653</v>
      </c>
      <c r="F2209" t="s">
        <v>51</v>
      </c>
      <c r="G2209" t="s">
        <v>7654</v>
      </c>
      <c r="H2209" t="s">
        <v>510</v>
      </c>
      <c r="I2209" t="s">
        <v>5</v>
      </c>
      <c r="K2209" t="s">
        <v>5</v>
      </c>
      <c r="N2209" t="s">
        <v>7</v>
      </c>
      <c r="O2209" t="s">
        <v>7656</v>
      </c>
      <c r="P2209" t="s">
        <v>7657</v>
      </c>
      <c r="Q2209">
        <v>2</v>
      </c>
      <c r="S2209">
        <v>-1</v>
      </c>
      <c r="T2209" t="s">
        <v>5</v>
      </c>
      <c r="U2209">
        <v>-1</v>
      </c>
      <c r="V2209">
        <v>-1</v>
      </c>
      <c r="W2209">
        <v>6.3387000000000002</v>
      </c>
      <c r="Y2209" t="s">
        <v>7660</v>
      </c>
      <c r="Z2209">
        <v>-1</v>
      </c>
      <c r="AA2209" t="s">
        <v>11</v>
      </c>
      <c r="AC2209" t="s">
        <v>7690</v>
      </c>
      <c r="AD2209" t="s">
        <v>7691</v>
      </c>
      <c r="AE2209" s="1">
        <v>41845.975543981483</v>
      </c>
    </row>
    <row r="2210" spans="1:31" x14ac:dyDescent="0.15">
      <c r="A2210">
        <v>2209</v>
      </c>
      <c r="B2210">
        <v>175</v>
      </c>
      <c r="C2210">
        <v>2905</v>
      </c>
      <c r="D2210" t="s">
        <v>7652</v>
      </c>
      <c r="E2210" t="s">
        <v>7653</v>
      </c>
      <c r="F2210" t="s">
        <v>53</v>
      </c>
      <c r="I2210" t="s">
        <v>5</v>
      </c>
      <c r="K2210" t="s">
        <v>5</v>
      </c>
      <c r="N2210" t="s">
        <v>7</v>
      </c>
      <c r="Q2210">
        <v>0</v>
      </c>
      <c r="S2210">
        <v>-1</v>
      </c>
      <c r="T2210" t="s">
        <v>5</v>
      </c>
      <c r="U2210">
        <v>-1</v>
      </c>
      <c r="V2210">
        <v>-1</v>
      </c>
      <c r="W2210">
        <v>6.3387000000000002</v>
      </c>
      <c r="Z2210">
        <v>-1</v>
      </c>
      <c r="AA2210" t="s">
        <v>11</v>
      </c>
      <c r="AC2210" t="s">
        <v>38</v>
      </c>
      <c r="AD2210" t="s">
        <v>52</v>
      </c>
      <c r="AE2210" s="1">
        <v>41845.975555555553</v>
      </c>
    </row>
    <row r="2211" spans="1:31" x14ac:dyDescent="0.15">
      <c r="A2211">
        <v>2210</v>
      </c>
      <c r="B2211">
        <v>175</v>
      </c>
      <c r="C2211">
        <v>2905</v>
      </c>
      <c r="D2211" t="s">
        <v>7652</v>
      </c>
      <c r="E2211" t="s">
        <v>7653</v>
      </c>
      <c r="F2211" t="s">
        <v>54</v>
      </c>
      <c r="I2211" t="s">
        <v>5</v>
      </c>
      <c r="K2211" t="s">
        <v>5</v>
      </c>
      <c r="N2211" t="s">
        <v>7</v>
      </c>
      <c r="Q2211">
        <v>0</v>
      </c>
      <c r="S2211">
        <v>-1</v>
      </c>
      <c r="T2211" t="s">
        <v>5</v>
      </c>
      <c r="U2211">
        <v>-1</v>
      </c>
      <c r="V2211">
        <v>-1</v>
      </c>
      <c r="W2211">
        <v>6.3387000000000002</v>
      </c>
      <c r="Z2211">
        <v>-1</v>
      </c>
      <c r="AA2211" t="s">
        <v>11</v>
      </c>
      <c r="AC2211" t="s">
        <v>38</v>
      </c>
      <c r="AD2211" t="s">
        <v>52</v>
      </c>
      <c r="AE2211" s="1">
        <v>41845.97556712963</v>
      </c>
    </row>
    <row r="2212" spans="1:31" x14ac:dyDescent="0.15">
      <c r="A2212">
        <v>2211</v>
      </c>
      <c r="B2212">
        <v>175</v>
      </c>
      <c r="C2212">
        <v>55299</v>
      </c>
      <c r="D2212" t="s">
        <v>7692</v>
      </c>
      <c r="E2212" t="s">
        <v>7693</v>
      </c>
      <c r="F2212" t="s">
        <v>2</v>
      </c>
      <c r="I2212" t="s">
        <v>5</v>
      </c>
      <c r="K2212" t="s">
        <v>5</v>
      </c>
      <c r="N2212" t="s">
        <v>7</v>
      </c>
      <c r="Q2212">
        <v>0</v>
      </c>
      <c r="S2212">
        <v>-1</v>
      </c>
      <c r="T2212" t="s">
        <v>5</v>
      </c>
      <c r="U2212">
        <v>-1</v>
      </c>
      <c r="V2212">
        <v>-1</v>
      </c>
      <c r="W2212">
        <v>6.3387000000000002</v>
      </c>
      <c r="Z2212">
        <v>-1</v>
      </c>
      <c r="AA2212" t="s">
        <v>11</v>
      </c>
      <c r="AC2212" t="s">
        <v>38</v>
      </c>
      <c r="AD2212" t="s">
        <v>52</v>
      </c>
      <c r="AE2212" s="1">
        <v>41845.975648148145</v>
      </c>
    </row>
    <row r="2213" spans="1:31" x14ac:dyDescent="0.15">
      <c r="A2213">
        <v>2212</v>
      </c>
      <c r="B2213">
        <v>175</v>
      </c>
      <c r="C2213">
        <v>55299</v>
      </c>
      <c r="D2213" t="s">
        <v>7692</v>
      </c>
      <c r="E2213" t="s">
        <v>7693</v>
      </c>
      <c r="F2213" t="s">
        <v>14</v>
      </c>
      <c r="I2213" t="s">
        <v>5</v>
      </c>
      <c r="K2213" t="s">
        <v>5</v>
      </c>
      <c r="N2213" t="s">
        <v>7</v>
      </c>
      <c r="Q2213">
        <v>0</v>
      </c>
      <c r="R2213" t="s">
        <v>7694</v>
      </c>
      <c r="S2213">
        <v>50</v>
      </c>
      <c r="T2213" t="s">
        <v>5</v>
      </c>
      <c r="U2213">
        <v>-1</v>
      </c>
      <c r="V2213">
        <v>-1</v>
      </c>
      <c r="W2213">
        <v>6.3387000000000002</v>
      </c>
      <c r="X2213" t="s">
        <v>7695</v>
      </c>
      <c r="Z2213">
        <v>-1</v>
      </c>
      <c r="AA2213" t="s">
        <v>11</v>
      </c>
      <c r="AC2213" t="s">
        <v>38</v>
      </c>
      <c r="AD2213" t="s">
        <v>7696</v>
      </c>
      <c r="AE2213" s="1">
        <v>41845.975659722222</v>
      </c>
    </row>
    <row r="2214" spans="1:31" x14ac:dyDescent="0.15">
      <c r="A2214">
        <v>2213</v>
      </c>
      <c r="B2214">
        <v>175</v>
      </c>
      <c r="C2214">
        <v>55299</v>
      </c>
      <c r="D2214" t="s">
        <v>7692</v>
      </c>
      <c r="E2214" t="s">
        <v>7693</v>
      </c>
      <c r="F2214" t="s">
        <v>24</v>
      </c>
      <c r="G2214" t="s">
        <v>7697</v>
      </c>
      <c r="H2214" t="s">
        <v>7698</v>
      </c>
      <c r="I2214" t="s">
        <v>5</v>
      </c>
      <c r="K2214" t="s">
        <v>17</v>
      </c>
      <c r="N2214" t="s">
        <v>7</v>
      </c>
      <c r="O2214" t="s">
        <v>7699</v>
      </c>
      <c r="P2214" t="s">
        <v>7700</v>
      </c>
      <c r="Q2214">
        <v>7</v>
      </c>
      <c r="R2214" t="s">
        <v>7701</v>
      </c>
      <c r="S2214">
        <v>50</v>
      </c>
      <c r="T2214" t="s">
        <v>7702</v>
      </c>
      <c r="U2214">
        <v>-1</v>
      </c>
      <c r="V2214">
        <v>-1</v>
      </c>
      <c r="W2214">
        <v>6.3387000000000002</v>
      </c>
      <c r="X2214" t="s">
        <v>7695</v>
      </c>
      <c r="Y2214" t="s">
        <v>7703</v>
      </c>
      <c r="Z2214">
        <v>-1</v>
      </c>
      <c r="AA2214" t="s">
        <v>11</v>
      </c>
      <c r="AC2214" t="s">
        <v>7704</v>
      </c>
      <c r="AD2214" t="s">
        <v>7705</v>
      </c>
      <c r="AE2214" s="1">
        <v>41845.975682870368</v>
      </c>
    </row>
    <row r="2215" spans="1:31" x14ac:dyDescent="0.15">
      <c r="A2215">
        <v>2214</v>
      </c>
      <c r="B2215">
        <v>175</v>
      </c>
      <c r="C2215">
        <v>55299</v>
      </c>
      <c r="D2215" t="s">
        <v>7692</v>
      </c>
      <c r="E2215" t="s">
        <v>7693</v>
      </c>
      <c r="F2215" t="s">
        <v>27</v>
      </c>
      <c r="I2215" t="s">
        <v>5</v>
      </c>
      <c r="K2215" t="s">
        <v>5</v>
      </c>
      <c r="M2215" t="s">
        <v>5</v>
      </c>
      <c r="N2215" t="s">
        <v>7</v>
      </c>
      <c r="Q2215">
        <v>0</v>
      </c>
      <c r="S2215">
        <v>-1</v>
      </c>
      <c r="T2215" t="s">
        <v>5</v>
      </c>
      <c r="U2215">
        <v>-1</v>
      </c>
      <c r="V2215">
        <v>-1</v>
      </c>
      <c r="W2215">
        <v>6.3387000000000002</v>
      </c>
      <c r="Z2215">
        <v>-1</v>
      </c>
      <c r="AA2215" t="s">
        <v>11</v>
      </c>
      <c r="AC2215" t="s">
        <v>38</v>
      </c>
      <c r="AD2215" t="s">
        <v>531</v>
      </c>
      <c r="AE2215" s="1">
        <v>41845.975694444445</v>
      </c>
    </row>
    <row r="2216" spans="1:31" x14ac:dyDescent="0.15">
      <c r="A2216">
        <v>2215</v>
      </c>
      <c r="B2216">
        <v>175</v>
      </c>
      <c r="C2216">
        <v>55299</v>
      </c>
      <c r="D2216" t="s">
        <v>7692</v>
      </c>
      <c r="E2216" t="s">
        <v>7693</v>
      </c>
      <c r="F2216" t="s">
        <v>36</v>
      </c>
      <c r="I2216" t="s">
        <v>5</v>
      </c>
      <c r="K2216" t="s">
        <v>5</v>
      </c>
      <c r="N2216" t="s">
        <v>7</v>
      </c>
      <c r="Q2216">
        <v>0</v>
      </c>
      <c r="S2216">
        <v>-1</v>
      </c>
      <c r="T2216" t="s">
        <v>5</v>
      </c>
      <c r="U2216">
        <v>-1</v>
      </c>
      <c r="V2216">
        <v>-1</v>
      </c>
      <c r="W2216">
        <v>6.3387000000000002</v>
      </c>
      <c r="Z2216">
        <v>-1</v>
      </c>
      <c r="AA2216" t="s">
        <v>11</v>
      </c>
      <c r="AC2216" t="s">
        <v>38</v>
      </c>
      <c r="AD2216" t="s">
        <v>52</v>
      </c>
      <c r="AE2216" s="1">
        <v>41845.975706018522</v>
      </c>
    </row>
    <row r="2217" spans="1:31" x14ac:dyDescent="0.15">
      <c r="A2217">
        <v>2216</v>
      </c>
      <c r="B2217">
        <v>175</v>
      </c>
      <c r="C2217">
        <v>55299</v>
      </c>
      <c r="D2217" t="s">
        <v>7692</v>
      </c>
      <c r="E2217" t="s">
        <v>7693</v>
      </c>
      <c r="F2217" t="s">
        <v>40</v>
      </c>
      <c r="I2217" t="s">
        <v>5</v>
      </c>
      <c r="K2217" t="s">
        <v>5</v>
      </c>
      <c r="N2217" t="s">
        <v>7</v>
      </c>
      <c r="Q2217">
        <v>0</v>
      </c>
      <c r="S2217">
        <v>-1</v>
      </c>
      <c r="T2217" t="s">
        <v>5</v>
      </c>
      <c r="U2217">
        <v>-1</v>
      </c>
      <c r="V2217">
        <v>-1</v>
      </c>
      <c r="W2217">
        <v>6.3387000000000002</v>
      </c>
      <c r="Z2217">
        <v>-1</v>
      </c>
      <c r="AA2217" t="s">
        <v>11</v>
      </c>
      <c r="AC2217" t="s">
        <v>38</v>
      </c>
      <c r="AD2217" t="s">
        <v>52</v>
      </c>
      <c r="AE2217" s="1">
        <v>41845.975717592592</v>
      </c>
    </row>
    <row r="2218" spans="1:31" x14ac:dyDescent="0.15">
      <c r="A2218">
        <v>2217</v>
      </c>
      <c r="B2218">
        <v>175</v>
      </c>
      <c r="C2218">
        <v>55299</v>
      </c>
      <c r="D2218" t="s">
        <v>7692</v>
      </c>
      <c r="E2218" t="s">
        <v>7693</v>
      </c>
      <c r="F2218" t="s">
        <v>49</v>
      </c>
      <c r="I2218" t="s">
        <v>5</v>
      </c>
      <c r="K2218" t="s">
        <v>5</v>
      </c>
      <c r="N2218" t="s">
        <v>7</v>
      </c>
      <c r="Q2218">
        <v>0</v>
      </c>
      <c r="T2218" t="s">
        <v>5</v>
      </c>
      <c r="U2218">
        <v>-1</v>
      </c>
      <c r="V2218">
        <v>-1</v>
      </c>
      <c r="W2218">
        <v>6.3387000000000002</v>
      </c>
      <c r="Z2218">
        <v>-1</v>
      </c>
      <c r="AA2218" t="s">
        <v>11</v>
      </c>
      <c r="AC2218" t="s">
        <v>38</v>
      </c>
      <c r="AD2218" t="s">
        <v>50</v>
      </c>
      <c r="AE2218" s="1">
        <v>41845.976261574076</v>
      </c>
    </row>
    <row r="2219" spans="1:31" x14ac:dyDescent="0.15">
      <c r="A2219">
        <v>2218</v>
      </c>
      <c r="B2219">
        <v>175</v>
      </c>
      <c r="C2219">
        <v>55299</v>
      </c>
      <c r="D2219" t="s">
        <v>7692</v>
      </c>
      <c r="E2219" t="s">
        <v>7693</v>
      </c>
      <c r="F2219" t="s">
        <v>51</v>
      </c>
      <c r="I2219" t="s">
        <v>5</v>
      </c>
      <c r="K2219" t="s">
        <v>5</v>
      </c>
      <c r="N2219" t="s">
        <v>7</v>
      </c>
      <c r="Q2219">
        <v>0</v>
      </c>
      <c r="S2219">
        <v>-1</v>
      </c>
      <c r="T2219" t="s">
        <v>5</v>
      </c>
      <c r="U2219">
        <v>-1</v>
      </c>
      <c r="V2219">
        <v>-1</v>
      </c>
      <c r="W2219">
        <v>6.3387000000000002</v>
      </c>
      <c r="Z2219">
        <v>-1</v>
      </c>
      <c r="AA2219" t="s">
        <v>11</v>
      </c>
      <c r="AC2219" t="s">
        <v>38</v>
      </c>
      <c r="AD2219" t="s">
        <v>52</v>
      </c>
      <c r="AE2219" s="1">
        <v>41845.976273148146</v>
      </c>
    </row>
    <row r="2220" spans="1:31" x14ac:dyDescent="0.15">
      <c r="A2220">
        <v>2219</v>
      </c>
      <c r="B2220">
        <v>175</v>
      </c>
      <c r="C2220">
        <v>55299</v>
      </c>
      <c r="D2220" t="s">
        <v>7692</v>
      </c>
      <c r="E2220" t="s">
        <v>7693</v>
      </c>
      <c r="F2220" t="s">
        <v>53</v>
      </c>
      <c r="I2220" t="s">
        <v>5</v>
      </c>
      <c r="K2220" t="s">
        <v>5</v>
      </c>
      <c r="N2220" t="s">
        <v>7</v>
      </c>
      <c r="Q2220">
        <v>0</v>
      </c>
      <c r="S2220">
        <v>-1</v>
      </c>
      <c r="T2220" t="s">
        <v>5</v>
      </c>
      <c r="U2220">
        <v>-1</v>
      </c>
      <c r="V2220">
        <v>-1</v>
      </c>
      <c r="W2220">
        <v>6.3387000000000002</v>
      </c>
      <c r="Z2220">
        <v>-1</v>
      </c>
      <c r="AA2220" t="s">
        <v>11</v>
      </c>
      <c r="AC2220" t="s">
        <v>38</v>
      </c>
      <c r="AD2220" t="s">
        <v>52</v>
      </c>
      <c r="AE2220" s="1">
        <v>41845.976284722223</v>
      </c>
    </row>
    <row r="2221" spans="1:31" x14ac:dyDescent="0.15">
      <c r="A2221">
        <v>2220</v>
      </c>
      <c r="B2221">
        <v>175</v>
      </c>
      <c r="C2221">
        <v>55299</v>
      </c>
      <c r="D2221" t="s">
        <v>7692</v>
      </c>
      <c r="E2221" t="s">
        <v>7693</v>
      </c>
      <c r="F2221" t="s">
        <v>54</v>
      </c>
      <c r="I2221" t="s">
        <v>5</v>
      </c>
      <c r="K2221" t="s">
        <v>5</v>
      </c>
      <c r="N2221" t="s">
        <v>7</v>
      </c>
      <c r="Q2221">
        <v>0</v>
      </c>
      <c r="S2221">
        <v>-1</v>
      </c>
      <c r="T2221" t="s">
        <v>5</v>
      </c>
      <c r="U2221">
        <v>-1</v>
      </c>
      <c r="V2221">
        <v>-1</v>
      </c>
      <c r="W2221">
        <v>6.3387000000000002</v>
      </c>
      <c r="Z2221">
        <v>-1</v>
      </c>
      <c r="AA2221" t="s">
        <v>11</v>
      </c>
      <c r="AC2221" t="s">
        <v>38</v>
      </c>
      <c r="AD2221" t="s">
        <v>52</v>
      </c>
      <c r="AE2221" s="1">
        <v>41845.9762962963</v>
      </c>
    </row>
    <row r="2222" spans="1:31" x14ac:dyDescent="0.15">
      <c r="A2222">
        <v>2221</v>
      </c>
      <c r="B2222">
        <v>175</v>
      </c>
      <c r="C2222">
        <v>4861</v>
      </c>
      <c r="D2222" t="s">
        <v>7706</v>
      </c>
      <c r="E2222" t="s">
        <v>7707</v>
      </c>
      <c r="F2222" t="s">
        <v>2</v>
      </c>
      <c r="G2222" t="s">
        <v>7708</v>
      </c>
      <c r="H2222" t="s">
        <v>169</v>
      </c>
      <c r="I2222" t="s">
        <v>5</v>
      </c>
      <c r="K2222" t="s">
        <v>6</v>
      </c>
      <c r="L2222" t="s">
        <v>323</v>
      </c>
      <c r="N2222" t="s">
        <v>7</v>
      </c>
      <c r="O2222" t="s">
        <v>7709</v>
      </c>
      <c r="P2222" t="s">
        <v>7710</v>
      </c>
      <c r="Q2222">
        <v>52</v>
      </c>
      <c r="R2222" t="s">
        <v>7711</v>
      </c>
      <c r="S2222">
        <v>-1</v>
      </c>
      <c r="T2222" t="s">
        <v>6376</v>
      </c>
      <c r="U2222">
        <v>-1</v>
      </c>
      <c r="V2222">
        <v>-1</v>
      </c>
      <c r="W2222">
        <v>6.3387000000000002</v>
      </c>
      <c r="X2222" t="s">
        <v>7712</v>
      </c>
      <c r="Y2222" t="s">
        <v>7713</v>
      </c>
      <c r="Z2222">
        <v>46646</v>
      </c>
      <c r="AA2222" t="s">
        <v>11</v>
      </c>
      <c r="AC2222" t="s">
        <v>7714</v>
      </c>
      <c r="AD2222" t="s">
        <v>7715</v>
      </c>
      <c r="AE2222" s="1">
        <v>41845.976388888892</v>
      </c>
    </row>
    <row r="2223" spans="1:31" x14ac:dyDescent="0.15">
      <c r="A2223">
        <v>2222</v>
      </c>
      <c r="B2223">
        <v>175</v>
      </c>
      <c r="C2223">
        <v>4861</v>
      </c>
      <c r="D2223" t="s">
        <v>7706</v>
      </c>
      <c r="E2223" t="s">
        <v>7707</v>
      </c>
      <c r="F2223" t="s">
        <v>14</v>
      </c>
      <c r="G2223" t="s">
        <v>7716</v>
      </c>
      <c r="H2223" t="s">
        <v>7717</v>
      </c>
      <c r="I2223" t="s">
        <v>5</v>
      </c>
      <c r="K2223" t="s">
        <v>17</v>
      </c>
      <c r="L2223" t="s">
        <v>7718</v>
      </c>
      <c r="N2223" t="s">
        <v>7</v>
      </c>
      <c r="P2223" t="s">
        <v>7719</v>
      </c>
      <c r="Q2223">
        <v>12</v>
      </c>
      <c r="R2223" t="s">
        <v>7720</v>
      </c>
      <c r="S2223">
        <v>-1</v>
      </c>
      <c r="T2223" t="s">
        <v>5</v>
      </c>
      <c r="U2223">
        <v>-1</v>
      </c>
      <c r="V2223">
        <v>-1</v>
      </c>
      <c r="W2223">
        <v>6.3387000000000002</v>
      </c>
      <c r="X2223" t="s">
        <v>7712</v>
      </c>
      <c r="Y2223" t="s">
        <v>7721</v>
      </c>
      <c r="Z2223">
        <v>46646</v>
      </c>
      <c r="AA2223" t="s">
        <v>11</v>
      </c>
      <c r="AC2223" t="s">
        <v>7722</v>
      </c>
      <c r="AD2223" t="s">
        <v>7723</v>
      </c>
      <c r="AE2223" s="1">
        <v>41845.976423611108</v>
      </c>
    </row>
    <row r="2224" spans="1:31" x14ac:dyDescent="0.15">
      <c r="A2224">
        <v>2223</v>
      </c>
      <c r="B2224">
        <v>175</v>
      </c>
      <c r="C2224">
        <v>4861</v>
      </c>
      <c r="D2224" t="s">
        <v>7706</v>
      </c>
      <c r="E2224" t="s">
        <v>7707</v>
      </c>
      <c r="F2224" t="s">
        <v>24</v>
      </c>
      <c r="I2224" t="s">
        <v>5</v>
      </c>
      <c r="K2224" t="s">
        <v>5</v>
      </c>
      <c r="N2224" t="s">
        <v>7</v>
      </c>
      <c r="Q2224">
        <v>0</v>
      </c>
      <c r="S2224">
        <v>-1</v>
      </c>
      <c r="T2224" t="s">
        <v>5</v>
      </c>
      <c r="U2224">
        <v>-1</v>
      </c>
      <c r="V2224">
        <v>-1</v>
      </c>
      <c r="W2224">
        <v>6.3387000000000002</v>
      </c>
      <c r="Z2224">
        <v>-1</v>
      </c>
      <c r="AA2224" t="s">
        <v>11</v>
      </c>
      <c r="AC2224" t="s">
        <v>38</v>
      </c>
      <c r="AD2224" t="s">
        <v>52</v>
      </c>
      <c r="AE2224" s="1">
        <v>41845.976435185185</v>
      </c>
    </row>
    <row r="2225" spans="1:31" x14ac:dyDescent="0.15">
      <c r="A2225">
        <v>2224</v>
      </c>
      <c r="B2225">
        <v>175</v>
      </c>
      <c r="C2225">
        <v>4861</v>
      </c>
      <c r="D2225" t="s">
        <v>7706</v>
      </c>
      <c r="E2225" t="s">
        <v>7707</v>
      </c>
      <c r="F2225" t="s">
        <v>27</v>
      </c>
      <c r="I2225" t="s">
        <v>5</v>
      </c>
      <c r="K2225" t="s">
        <v>5</v>
      </c>
      <c r="M2225" t="s">
        <v>5</v>
      </c>
      <c r="N2225" t="s">
        <v>7</v>
      </c>
      <c r="Q2225">
        <v>0</v>
      </c>
      <c r="S2225">
        <v>-1</v>
      </c>
      <c r="T2225" t="s">
        <v>5</v>
      </c>
      <c r="U2225">
        <v>-1</v>
      </c>
      <c r="V2225">
        <v>-1</v>
      </c>
      <c r="W2225">
        <v>6.3387000000000002</v>
      </c>
      <c r="Z2225">
        <v>-1</v>
      </c>
      <c r="AA2225" t="s">
        <v>11</v>
      </c>
      <c r="AC2225" t="s">
        <v>38</v>
      </c>
      <c r="AD2225" t="s">
        <v>531</v>
      </c>
      <c r="AE2225" s="1">
        <v>41845.976446759261</v>
      </c>
    </row>
    <row r="2226" spans="1:31" x14ac:dyDescent="0.15">
      <c r="A2226">
        <v>2225</v>
      </c>
      <c r="B2226">
        <v>175</v>
      </c>
      <c r="C2226">
        <v>4861</v>
      </c>
      <c r="D2226" t="s">
        <v>7706</v>
      </c>
      <c r="E2226" t="s">
        <v>7707</v>
      </c>
      <c r="F2226" t="s">
        <v>36</v>
      </c>
      <c r="I2226" t="s">
        <v>5</v>
      </c>
      <c r="K2226" t="s">
        <v>5</v>
      </c>
      <c r="N2226" t="s">
        <v>7</v>
      </c>
      <c r="Q2226">
        <v>0</v>
      </c>
      <c r="S2226">
        <v>-1</v>
      </c>
      <c r="T2226" t="s">
        <v>5</v>
      </c>
      <c r="U2226">
        <v>-1</v>
      </c>
      <c r="V2226">
        <v>-1</v>
      </c>
      <c r="W2226">
        <v>6.3387000000000002</v>
      </c>
      <c r="Z2226">
        <v>-1</v>
      </c>
      <c r="AA2226" t="s">
        <v>11</v>
      </c>
      <c r="AC2226" t="s">
        <v>38</v>
      </c>
      <c r="AD2226" t="s">
        <v>52</v>
      </c>
      <c r="AE2226" s="1">
        <v>41845.976458333331</v>
      </c>
    </row>
    <row r="2227" spans="1:31" x14ac:dyDescent="0.15">
      <c r="A2227">
        <v>2226</v>
      </c>
      <c r="B2227">
        <v>175</v>
      </c>
      <c r="C2227">
        <v>4861</v>
      </c>
      <c r="D2227" t="s">
        <v>7706</v>
      </c>
      <c r="E2227" t="s">
        <v>7707</v>
      </c>
      <c r="F2227" t="s">
        <v>40</v>
      </c>
      <c r="I2227" t="s">
        <v>5</v>
      </c>
      <c r="K2227" t="s">
        <v>5</v>
      </c>
      <c r="N2227" t="s">
        <v>7</v>
      </c>
      <c r="Q2227">
        <v>0</v>
      </c>
      <c r="S2227">
        <v>-1</v>
      </c>
      <c r="T2227" t="s">
        <v>5</v>
      </c>
      <c r="U2227">
        <v>-1</v>
      </c>
      <c r="V2227">
        <v>-1</v>
      </c>
      <c r="W2227">
        <v>6.3387000000000002</v>
      </c>
      <c r="Z2227">
        <v>-1</v>
      </c>
      <c r="AA2227" t="s">
        <v>11</v>
      </c>
      <c r="AC2227" t="s">
        <v>38</v>
      </c>
      <c r="AD2227" t="s">
        <v>52</v>
      </c>
      <c r="AE2227" s="1">
        <v>41845.976469907408</v>
      </c>
    </row>
    <row r="2228" spans="1:31" x14ac:dyDescent="0.15">
      <c r="A2228">
        <v>2227</v>
      </c>
      <c r="B2228">
        <v>175</v>
      </c>
      <c r="C2228">
        <v>4861</v>
      </c>
      <c r="D2228" t="s">
        <v>7706</v>
      </c>
      <c r="E2228" t="s">
        <v>7707</v>
      </c>
      <c r="F2228" t="s">
        <v>49</v>
      </c>
      <c r="I2228" t="s">
        <v>5</v>
      </c>
      <c r="K2228" t="s">
        <v>5</v>
      </c>
      <c r="N2228" t="s">
        <v>7</v>
      </c>
      <c r="Q2228">
        <v>0</v>
      </c>
      <c r="T2228" t="s">
        <v>5</v>
      </c>
      <c r="U2228">
        <v>-1</v>
      </c>
      <c r="V2228">
        <v>-1</v>
      </c>
      <c r="W2228">
        <v>6.3387000000000002</v>
      </c>
      <c r="Z2228">
        <v>-1</v>
      </c>
      <c r="AA2228" t="s">
        <v>11</v>
      </c>
      <c r="AC2228" t="s">
        <v>38</v>
      </c>
      <c r="AD2228" t="s">
        <v>50</v>
      </c>
      <c r="AE2228" s="1">
        <v>41845.976481481484</v>
      </c>
    </row>
    <row r="2229" spans="1:31" x14ac:dyDescent="0.15">
      <c r="A2229">
        <v>2228</v>
      </c>
      <c r="B2229">
        <v>175</v>
      </c>
      <c r="C2229">
        <v>4861</v>
      </c>
      <c r="D2229" t="s">
        <v>7706</v>
      </c>
      <c r="E2229" t="s">
        <v>7707</v>
      </c>
      <c r="F2229" t="s">
        <v>51</v>
      </c>
      <c r="G2229" t="s">
        <v>7708</v>
      </c>
      <c r="H2229" t="s">
        <v>1418</v>
      </c>
      <c r="I2229" t="s">
        <v>5</v>
      </c>
      <c r="K2229" t="s">
        <v>5</v>
      </c>
      <c r="N2229" t="s">
        <v>7</v>
      </c>
      <c r="O2229" t="s">
        <v>7709</v>
      </c>
      <c r="P2229" t="s">
        <v>7710</v>
      </c>
      <c r="Q2229">
        <v>2</v>
      </c>
      <c r="S2229">
        <v>-1</v>
      </c>
      <c r="T2229" t="s">
        <v>5</v>
      </c>
      <c r="U2229">
        <v>-1</v>
      </c>
      <c r="V2229">
        <v>-1</v>
      </c>
      <c r="W2229">
        <v>6.3387000000000002</v>
      </c>
      <c r="Y2229" t="s">
        <v>7713</v>
      </c>
      <c r="Z2229">
        <v>-1</v>
      </c>
      <c r="AA2229" t="s">
        <v>11</v>
      </c>
      <c r="AC2229" t="s">
        <v>7724</v>
      </c>
      <c r="AD2229" t="s">
        <v>7725</v>
      </c>
      <c r="AE2229" s="1">
        <v>41845.976539351854</v>
      </c>
    </row>
    <row r="2230" spans="1:31" x14ac:dyDescent="0.15">
      <c r="A2230">
        <v>2229</v>
      </c>
      <c r="B2230">
        <v>175</v>
      </c>
      <c r="C2230">
        <v>4861</v>
      </c>
      <c r="D2230" t="s">
        <v>7706</v>
      </c>
      <c r="E2230" t="s">
        <v>7707</v>
      </c>
      <c r="F2230" t="s">
        <v>53</v>
      </c>
      <c r="I2230" t="s">
        <v>5</v>
      </c>
      <c r="K2230" t="s">
        <v>5</v>
      </c>
      <c r="N2230" t="s">
        <v>7</v>
      </c>
      <c r="Q2230">
        <v>0</v>
      </c>
      <c r="S2230">
        <v>-1</v>
      </c>
      <c r="T2230" t="s">
        <v>5</v>
      </c>
      <c r="U2230">
        <v>-1</v>
      </c>
      <c r="V2230">
        <v>-1</v>
      </c>
      <c r="W2230">
        <v>6.3387000000000002</v>
      </c>
      <c r="Z2230">
        <v>-1</v>
      </c>
      <c r="AA2230" t="s">
        <v>11</v>
      </c>
      <c r="AC2230" t="s">
        <v>38</v>
      </c>
      <c r="AD2230" t="s">
        <v>52</v>
      </c>
      <c r="AE2230" s="1">
        <v>41845.976550925923</v>
      </c>
    </row>
    <row r="2231" spans="1:31" x14ac:dyDescent="0.15">
      <c r="A2231">
        <v>2230</v>
      </c>
      <c r="B2231">
        <v>175</v>
      </c>
      <c r="C2231">
        <v>4861</v>
      </c>
      <c r="D2231" t="s">
        <v>7706</v>
      </c>
      <c r="E2231" t="s">
        <v>7707</v>
      </c>
      <c r="F2231" t="s">
        <v>54</v>
      </c>
      <c r="I2231" t="s">
        <v>5</v>
      </c>
      <c r="K2231" t="s">
        <v>5</v>
      </c>
      <c r="N2231" t="s">
        <v>7</v>
      </c>
      <c r="Q2231">
        <v>0</v>
      </c>
      <c r="S2231">
        <v>-1</v>
      </c>
      <c r="T2231" t="s">
        <v>5</v>
      </c>
      <c r="U2231">
        <v>-1</v>
      </c>
      <c r="V2231">
        <v>-1</v>
      </c>
      <c r="W2231">
        <v>6.3387000000000002</v>
      </c>
      <c r="Z2231">
        <v>-1</v>
      </c>
      <c r="AA2231" t="s">
        <v>11</v>
      </c>
      <c r="AC2231" t="s">
        <v>38</v>
      </c>
      <c r="AD2231" t="s">
        <v>52</v>
      </c>
      <c r="AE2231" s="1">
        <v>41845.9765625</v>
      </c>
    </row>
    <row r="2232" spans="1:31" x14ac:dyDescent="0.15">
      <c r="A2232">
        <v>2231</v>
      </c>
      <c r="B2232">
        <v>175</v>
      </c>
      <c r="C2232">
        <v>2236</v>
      </c>
      <c r="D2232" t="s">
        <v>7726</v>
      </c>
      <c r="E2232" t="s">
        <v>7727</v>
      </c>
      <c r="F2232" t="s">
        <v>2</v>
      </c>
      <c r="G2232" t="s">
        <v>7728</v>
      </c>
      <c r="H2232" t="s">
        <v>7729</v>
      </c>
      <c r="I2232" t="s">
        <v>5</v>
      </c>
      <c r="K2232" t="s">
        <v>6</v>
      </c>
      <c r="L2232" t="s">
        <v>4118</v>
      </c>
      <c r="N2232" t="s">
        <v>7</v>
      </c>
      <c r="O2232" t="s">
        <v>7730</v>
      </c>
      <c r="P2232" t="s">
        <v>7731</v>
      </c>
      <c r="Q2232">
        <v>116</v>
      </c>
      <c r="R2232" t="s">
        <v>7732</v>
      </c>
      <c r="S2232">
        <v>50</v>
      </c>
      <c r="T2232" t="s">
        <v>5</v>
      </c>
      <c r="U2232">
        <v>-1</v>
      </c>
      <c r="V2232">
        <v>-1</v>
      </c>
      <c r="W2232">
        <v>6.3387000000000002</v>
      </c>
      <c r="X2232" t="s">
        <v>7733</v>
      </c>
      <c r="Y2232" t="s">
        <v>7734</v>
      </c>
      <c r="Z2232">
        <v>16144</v>
      </c>
      <c r="AA2232" t="s">
        <v>11</v>
      </c>
      <c r="AC2232" t="s">
        <v>7735</v>
      </c>
      <c r="AD2232" t="s">
        <v>7736</v>
      </c>
      <c r="AE2232" s="1">
        <v>41845.976770833331</v>
      </c>
    </row>
    <row r="2233" spans="1:31" x14ac:dyDescent="0.15">
      <c r="A2233">
        <v>2232</v>
      </c>
      <c r="B2233">
        <v>175</v>
      </c>
      <c r="C2233">
        <v>2236</v>
      </c>
      <c r="D2233" t="s">
        <v>7726</v>
      </c>
      <c r="E2233" t="s">
        <v>7727</v>
      </c>
      <c r="F2233" t="s">
        <v>14</v>
      </c>
      <c r="G2233" t="s">
        <v>7728</v>
      </c>
      <c r="H2233" t="s">
        <v>7729</v>
      </c>
      <c r="I2233" t="s">
        <v>5</v>
      </c>
      <c r="K2233" t="s">
        <v>17</v>
      </c>
      <c r="L2233" t="s">
        <v>4118</v>
      </c>
      <c r="N2233" t="s">
        <v>7</v>
      </c>
      <c r="O2233" t="s">
        <v>7730</v>
      </c>
      <c r="P2233" t="s">
        <v>7731</v>
      </c>
      <c r="Q2233">
        <v>46</v>
      </c>
      <c r="R2233" t="s">
        <v>7737</v>
      </c>
      <c r="S2233">
        <v>70</v>
      </c>
      <c r="T2233" t="s">
        <v>3335</v>
      </c>
      <c r="U2233">
        <v>-1</v>
      </c>
      <c r="V2233">
        <v>-1</v>
      </c>
      <c r="W2233">
        <v>6.3387000000000002</v>
      </c>
      <c r="X2233" t="s">
        <v>7733</v>
      </c>
      <c r="Y2233" t="s">
        <v>7734</v>
      </c>
      <c r="Z2233">
        <v>17470</v>
      </c>
      <c r="AA2233" t="s">
        <v>11</v>
      </c>
      <c r="AC2233" t="s">
        <v>7738</v>
      </c>
      <c r="AD2233" t="s">
        <v>7739</v>
      </c>
      <c r="AE2233" s="1">
        <v>41845.976805555554</v>
      </c>
    </row>
    <row r="2234" spans="1:31" x14ac:dyDescent="0.15">
      <c r="A2234">
        <v>2233</v>
      </c>
      <c r="B2234">
        <v>175</v>
      </c>
      <c r="C2234">
        <v>2236</v>
      </c>
      <c r="D2234" t="s">
        <v>7726</v>
      </c>
      <c r="E2234" t="s">
        <v>7727</v>
      </c>
      <c r="F2234" t="s">
        <v>24</v>
      </c>
      <c r="G2234" t="s">
        <v>7728</v>
      </c>
      <c r="H2234" t="s">
        <v>7729</v>
      </c>
      <c r="I2234" t="s">
        <v>5</v>
      </c>
      <c r="K2234" t="s">
        <v>17</v>
      </c>
      <c r="L2234" t="s">
        <v>4118</v>
      </c>
      <c r="N2234" t="s">
        <v>7</v>
      </c>
      <c r="O2234" t="s">
        <v>7730</v>
      </c>
      <c r="P2234" t="s">
        <v>7731</v>
      </c>
      <c r="Q2234">
        <v>9</v>
      </c>
      <c r="R2234" t="s">
        <v>7737</v>
      </c>
      <c r="S2234">
        <v>70</v>
      </c>
      <c r="T2234" t="s">
        <v>3335</v>
      </c>
      <c r="U2234">
        <v>-1</v>
      </c>
      <c r="V2234">
        <v>-1</v>
      </c>
      <c r="W2234">
        <v>6.3387000000000002</v>
      </c>
      <c r="X2234" t="s">
        <v>7733</v>
      </c>
      <c r="Y2234" t="s">
        <v>7734</v>
      </c>
      <c r="Z2234">
        <v>17470</v>
      </c>
      <c r="AA2234" t="s">
        <v>11</v>
      </c>
      <c r="AC2234" t="s">
        <v>7740</v>
      </c>
      <c r="AD2234" t="s">
        <v>7741</v>
      </c>
      <c r="AE2234" s="1">
        <v>41845.9768287037</v>
      </c>
    </row>
    <row r="2235" spans="1:31" x14ac:dyDescent="0.15">
      <c r="A2235">
        <v>2234</v>
      </c>
      <c r="B2235">
        <v>175</v>
      </c>
      <c r="C2235">
        <v>2236</v>
      </c>
      <c r="D2235" t="s">
        <v>7726</v>
      </c>
      <c r="E2235" t="s">
        <v>7727</v>
      </c>
      <c r="F2235" t="s">
        <v>27</v>
      </c>
      <c r="G2235" t="s">
        <v>7742</v>
      </c>
      <c r="I2235" t="s">
        <v>5</v>
      </c>
      <c r="K2235" t="s">
        <v>17</v>
      </c>
      <c r="M2235" t="s">
        <v>5</v>
      </c>
      <c r="N2235" t="s">
        <v>7</v>
      </c>
      <c r="P2235" t="s">
        <v>7743</v>
      </c>
      <c r="Q2235">
        <v>1</v>
      </c>
      <c r="S2235">
        <v>70</v>
      </c>
      <c r="T2235" t="s">
        <v>7744</v>
      </c>
      <c r="U2235">
        <v>-1</v>
      </c>
      <c r="V2235">
        <v>-1</v>
      </c>
      <c r="W2235">
        <v>6.3387000000000002</v>
      </c>
      <c r="Y2235" t="s">
        <v>7745</v>
      </c>
      <c r="Z2235">
        <v>19026</v>
      </c>
      <c r="AA2235" t="s">
        <v>11</v>
      </c>
      <c r="AC2235" t="s">
        <v>7746</v>
      </c>
      <c r="AD2235" t="s">
        <v>7747</v>
      </c>
      <c r="AE2235" s="1">
        <v>41845.976851851854</v>
      </c>
    </row>
    <row r="2236" spans="1:31" x14ac:dyDescent="0.15">
      <c r="A2236">
        <v>2235</v>
      </c>
      <c r="B2236">
        <v>175</v>
      </c>
      <c r="C2236">
        <v>2236</v>
      </c>
      <c r="D2236" t="s">
        <v>7726</v>
      </c>
      <c r="E2236" t="s">
        <v>7727</v>
      </c>
      <c r="F2236" t="s">
        <v>36</v>
      </c>
      <c r="I2236" t="s">
        <v>5</v>
      </c>
      <c r="K2236" t="s">
        <v>5</v>
      </c>
      <c r="N2236" t="s">
        <v>7</v>
      </c>
      <c r="Q2236">
        <v>0</v>
      </c>
      <c r="S2236">
        <v>-1</v>
      </c>
      <c r="T2236" t="s">
        <v>5</v>
      </c>
      <c r="U2236">
        <v>-1</v>
      </c>
      <c r="V2236">
        <v>-1</v>
      </c>
      <c r="W2236">
        <v>6.3387000000000002</v>
      </c>
      <c r="Z2236">
        <v>-1</v>
      </c>
      <c r="AA2236" t="s">
        <v>11</v>
      </c>
      <c r="AC2236" t="s">
        <v>38</v>
      </c>
      <c r="AD2236" t="s">
        <v>52</v>
      </c>
      <c r="AE2236" s="1">
        <v>41845.976863425924</v>
      </c>
    </row>
    <row r="2237" spans="1:31" x14ac:dyDescent="0.15">
      <c r="A2237">
        <v>2236</v>
      </c>
      <c r="B2237">
        <v>175</v>
      </c>
      <c r="C2237">
        <v>2236</v>
      </c>
      <c r="D2237" t="s">
        <v>7726</v>
      </c>
      <c r="E2237" t="s">
        <v>7727</v>
      </c>
      <c r="F2237" t="s">
        <v>40</v>
      </c>
      <c r="G2237" t="s">
        <v>7748</v>
      </c>
      <c r="H2237" t="s">
        <v>7749</v>
      </c>
      <c r="I2237" t="s">
        <v>5</v>
      </c>
      <c r="K2237" t="s">
        <v>5</v>
      </c>
      <c r="N2237" t="s">
        <v>7</v>
      </c>
      <c r="O2237" t="s">
        <v>7750</v>
      </c>
      <c r="P2237" t="s">
        <v>7751</v>
      </c>
      <c r="Q2237">
        <v>1</v>
      </c>
      <c r="R2237" t="s">
        <v>7752</v>
      </c>
      <c r="S2237">
        <v>75</v>
      </c>
      <c r="T2237" t="s">
        <v>5</v>
      </c>
      <c r="U2237">
        <v>-1</v>
      </c>
      <c r="V2237">
        <v>-1</v>
      </c>
      <c r="W2237">
        <v>6.3387000000000002</v>
      </c>
      <c r="Y2237" t="s">
        <v>7753</v>
      </c>
      <c r="Z2237">
        <v>306</v>
      </c>
      <c r="AA2237" t="s">
        <v>11</v>
      </c>
      <c r="AC2237" t="s">
        <v>7754</v>
      </c>
      <c r="AD2237" t="s">
        <v>7755</v>
      </c>
      <c r="AE2237" s="1">
        <v>41845.976886574077</v>
      </c>
    </row>
    <row r="2238" spans="1:31" x14ac:dyDescent="0.15">
      <c r="A2238">
        <v>2237</v>
      </c>
      <c r="B2238">
        <v>175</v>
      </c>
      <c r="C2238">
        <v>2236</v>
      </c>
      <c r="D2238" t="s">
        <v>7726</v>
      </c>
      <c r="E2238" t="s">
        <v>7727</v>
      </c>
      <c r="F2238" t="s">
        <v>49</v>
      </c>
      <c r="G2238" t="s">
        <v>7728</v>
      </c>
      <c r="H2238" t="s">
        <v>7729</v>
      </c>
      <c r="I2238" t="s">
        <v>5</v>
      </c>
      <c r="K2238" t="s">
        <v>5</v>
      </c>
      <c r="N2238" t="s">
        <v>7</v>
      </c>
      <c r="O2238" t="s">
        <v>7730</v>
      </c>
      <c r="P2238" t="s">
        <v>7731</v>
      </c>
      <c r="Q2238">
        <v>9</v>
      </c>
      <c r="T2238" t="s">
        <v>5</v>
      </c>
      <c r="U2238">
        <v>-1</v>
      </c>
      <c r="V2238">
        <v>-1</v>
      </c>
      <c r="W2238">
        <v>6.3387000000000002</v>
      </c>
      <c r="X2238" t="s">
        <v>7733</v>
      </c>
      <c r="Y2238" t="s">
        <v>7734</v>
      </c>
      <c r="Z2238">
        <v>17470</v>
      </c>
      <c r="AA2238" t="s">
        <v>11</v>
      </c>
      <c r="AC2238" t="s">
        <v>7756</v>
      </c>
      <c r="AD2238" t="s">
        <v>7757</v>
      </c>
      <c r="AE2238" s="1">
        <v>41845.976909722223</v>
      </c>
    </row>
    <row r="2239" spans="1:31" x14ac:dyDescent="0.15">
      <c r="A2239">
        <v>2238</v>
      </c>
      <c r="B2239">
        <v>175</v>
      </c>
      <c r="C2239">
        <v>2236</v>
      </c>
      <c r="D2239" t="s">
        <v>7726</v>
      </c>
      <c r="E2239" t="s">
        <v>7727</v>
      </c>
      <c r="F2239" t="s">
        <v>51</v>
      </c>
      <c r="I2239" t="s">
        <v>5</v>
      </c>
      <c r="K2239" t="s">
        <v>5</v>
      </c>
      <c r="N2239" t="s">
        <v>7</v>
      </c>
      <c r="Q2239">
        <v>0</v>
      </c>
      <c r="S2239">
        <v>-1</v>
      </c>
      <c r="T2239" t="s">
        <v>5</v>
      </c>
      <c r="U2239">
        <v>-1</v>
      </c>
      <c r="V2239">
        <v>-1</v>
      </c>
      <c r="W2239">
        <v>6.3387000000000002</v>
      </c>
      <c r="Z2239">
        <v>-1</v>
      </c>
      <c r="AA2239" t="s">
        <v>11</v>
      </c>
      <c r="AC2239" t="s">
        <v>38</v>
      </c>
      <c r="AD2239" t="s">
        <v>52</v>
      </c>
      <c r="AE2239" s="1">
        <v>41845.976921296293</v>
      </c>
    </row>
    <row r="2240" spans="1:31" x14ac:dyDescent="0.15">
      <c r="A2240">
        <v>2239</v>
      </c>
      <c r="B2240">
        <v>175</v>
      </c>
      <c r="C2240">
        <v>2236</v>
      </c>
      <c r="D2240" t="s">
        <v>7726</v>
      </c>
      <c r="E2240" t="s">
        <v>7727</v>
      </c>
      <c r="F2240" t="s">
        <v>53</v>
      </c>
      <c r="I2240" t="s">
        <v>5</v>
      </c>
      <c r="K2240" t="s">
        <v>5</v>
      </c>
      <c r="N2240" t="s">
        <v>7</v>
      </c>
      <c r="Q2240">
        <v>0</v>
      </c>
      <c r="S2240">
        <v>-1</v>
      </c>
      <c r="T2240" t="s">
        <v>5</v>
      </c>
      <c r="U2240">
        <v>-1</v>
      </c>
      <c r="V2240">
        <v>-1</v>
      </c>
      <c r="W2240">
        <v>6.3387000000000002</v>
      </c>
      <c r="Z2240">
        <v>-1</v>
      </c>
      <c r="AA2240" t="s">
        <v>11</v>
      </c>
      <c r="AC2240" t="s">
        <v>38</v>
      </c>
      <c r="AD2240" t="s">
        <v>52</v>
      </c>
      <c r="AE2240" s="1">
        <v>41845.97693287037</v>
      </c>
    </row>
    <row r="2241" spans="1:31" x14ac:dyDescent="0.15">
      <c r="A2241">
        <v>2240</v>
      </c>
      <c r="B2241">
        <v>175</v>
      </c>
      <c r="C2241">
        <v>2236</v>
      </c>
      <c r="D2241" t="s">
        <v>7726</v>
      </c>
      <c r="E2241" t="s">
        <v>7727</v>
      </c>
      <c r="F2241" t="s">
        <v>54</v>
      </c>
      <c r="I2241" t="s">
        <v>5</v>
      </c>
      <c r="K2241" t="s">
        <v>5</v>
      </c>
      <c r="N2241" t="s">
        <v>7</v>
      </c>
      <c r="Q2241">
        <v>0</v>
      </c>
      <c r="S2241">
        <v>-1</v>
      </c>
      <c r="T2241" t="s">
        <v>5</v>
      </c>
      <c r="U2241">
        <v>-1</v>
      </c>
      <c r="V2241">
        <v>-1</v>
      </c>
      <c r="W2241">
        <v>6.3387000000000002</v>
      </c>
      <c r="Z2241">
        <v>-1</v>
      </c>
      <c r="AA2241" t="s">
        <v>11</v>
      </c>
      <c r="AC2241" t="s">
        <v>38</v>
      </c>
      <c r="AD2241" t="s">
        <v>52</v>
      </c>
      <c r="AE2241" s="1">
        <v>41845.976944444446</v>
      </c>
    </row>
    <row r="2242" spans="1:31" x14ac:dyDescent="0.15">
      <c r="A2242">
        <v>2241</v>
      </c>
      <c r="B2242">
        <v>175</v>
      </c>
      <c r="C2242">
        <v>5112</v>
      </c>
      <c r="D2242" t="s">
        <v>7758</v>
      </c>
      <c r="E2242" t="s">
        <v>7759</v>
      </c>
      <c r="F2242" t="s">
        <v>2</v>
      </c>
      <c r="G2242" t="s">
        <v>7760</v>
      </c>
      <c r="H2242" t="s">
        <v>7761</v>
      </c>
      <c r="I2242" t="s">
        <v>5</v>
      </c>
      <c r="K2242" t="s">
        <v>6</v>
      </c>
      <c r="N2242" t="s">
        <v>7</v>
      </c>
      <c r="O2242" t="s">
        <v>7762</v>
      </c>
      <c r="P2242" t="s">
        <v>7763</v>
      </c>
      <c r="Q2242">
        <v>50</v>
      </c>
      <c r="R2242" t="s">
        <v>7764</v>
      </c>
      <c r="S2242">
        <v>60</v>
      </c>
      <c r="T2242" t="s">
        <v>7765</v>
      </c>
      <c r="U2242">
        <v>1150</v>
      </c>
      <c r="V2242">
        <v>-1</v>
      </c>
      <c r="W2242">
        <v>6.3387000000000002</v>
      </c>
      <c r="X2242" t="s">
        <v>7766</v>
      </c>
      <c r="Y2242" t="s">
        <v>7767</v>
      </c>
      <c r="Z2242">
        <v>44368</v>
      </c>
      <c r="AA2242" t="s">
        <v>11</v>
      </c>
      <c r="AC2242" t="s">
        <v>7768</v>
      </c>
      <c r="AD2242" t="s">
        <v>7769</v>
      </c>
      <c r="AE2242" s="1">
        <v>41845.977280092593</v>
      </c>
    </row>
    <row r="2243" spans="1:31" x14ac:dyDescent="0.15">
      <c r="A2243">
        <v>2242</v>
      </c>
      <c r="B2243">
        <v>175</v>
      </c>
      <c r="C2243">
        <v>5112</v>
      </c>
      <c r="D2243" t="s">
        <v>7758</v>
      </c>
      <c r="E2243" t="s">
        <v>7759</v>
      </c>
      <c r="F2243" t="s">
        <v>14</v>
      </c>
      <c r="I2243" t="s">
        <v>5</v>
      </c>
      <c r="K2243" t="s">
        <v>5</v>
      </c>
      <c r="N2243" t="s">
        <v>7</v>
      </c>
      <c r="Q2243">
        <v>0</v>
      </c>
      <c r="S2243">
        <v>-1</v>
      </c>
      <c r="T2243" t="s">
        <v>5</v>
      </c>
      <c r="U2243">
        <v>-1</v>
      </c>
      <c r="V2243">
        <v>-1</v>
      </c>
      <c r="W2243">
        <v>6.3387000000000002</v>
      </c>
      <c r="Z2243">
        <v>-1</v>
      </c>
      <c r="AA2243" t="s">
        <v>11</v>
      </c>
      <c r="AC2243" t="s">
        <v>38</v>
      </c>
      <c r="AD2243" t="s">
        <v>52</v>
      </c>
      <c r="AE2243" s="1">
        <v>41845.977326388886</v>
      </c>
    </row>
    <row r="2244" spans="1:31" x14ac:dyDescent="0.15">
      <c r="A2244">
        <v>2243</v>
      </c>
      <c r="B2244">
        <v>175</v>
      </c>
      <c r="C2244">
        <v>5112</v>
      </c>
      <c r="D2244" t="s">
        <v>7758</v>
      </c>
      <c r="E2244" t="s">
        <v>7759</v>
      </c>
      <c r="F2244" t="s">
        <v>24</v>
      </c>
      <c r="I2244" t="s">
        <v>5</v>
      </c>
      <c r="K2244" t="s">
        <v>5</v>
      </c>
      <c r="N2244" t="s">
        <v>7</v>
      </c>
      <c r="Q2244">
        <v>0</v>
      </c>
      <c r="S2244">
        <v>-1</v>
      </c>
      <c r="T2244" t="s">
        <v>5</v>
      </c>
      <c r="U2244">
        <v>-1</v>
      </c>
      <c r="V2244">
        <v>-1</v>
      </c>
      <c r="W2244">
        <v>6.3387000000000002</v>
      </c>
      <c r="Z2244">
        <v>-1</v>
      </c>
      <c r="AA2244" t="s">
        <v>11</v>
      </c>
      <c r="AC2244" t="s">
        <v>38</v>
      </c>
      <c r="AD2244" t="s">
        <v>52</v>
      </c>
      <c r="AE2244" s="1">
        <v>41845.977337962962</v>
      </c>
    </row>
    <row r="2245" spans="1:31" x14ac:dyDescent="0.15">
      <c r="A2245">
        <v>2244</v>
      </c>
      <c r="B2245">
        <v>175</v>
      </c>
      <c r="C2245">
        <v>5112</v>
      </c>
      <c r="D2245" t="s">
        <v>7758</v>
      </c>
      <c r="E2245" t="s">
        <v>7759</v>
      </c>
      <c r="F2245" t="s">
        <v>27</v>
      </c>
      <c r="I2245" t="s">
        <v>5</v>
      </c>
      <c r="K2245" t="s">
        <v>5</v>
      </c>
      <c r="M2245" t="s">
        <v>5</v>
      </c>
      <c r="N2245" t="s">
        <v>7</v>
      </c>
      <c r="Q2245">
        <v>0</v>
      </c>
      <c r="S2245">
        <v>-1</v>
      </c>
      <c r="T2245" t="s">
        <v>5</v>
      </c>
      <c r="U2245">
        <v>-1</v>
      </c>
      <c r="V2245">
        <v>-1</v>
      </c>
      <c r="W2245">
        <v>6.3387000000000002</v>
      </c>
      <c r="Z2245">
        <v>-1</v>
      </c>
      <c r="AA2245" t="s">
        <v>11</v>
      </c>
      <c r="AC2245" t="s">
        <v>38</v>
      </c>
      <c r="AD2245" t="s">
        <v>531</v>
      </c>
      <c r="AE2245" s="1">
        <v>41845.977349537039</v>
      </c>
    </row>
    <row r="2246" spans="1:31" x14ac:dyDescent="0.15">
      <c r="A2246">
        <v>2245</v>
      </c>
      <c r="B2246">
        <v>175</v>
      </c>
      <c r="C2246">
        <v>5112</v>
      </c>
      <c r="D2246" t="s">
        <v>7758</v>
      </c>
      <c r="E2246" t="s">
        <v>7759</v>
      </c>
      <c r="F2246" t="s">
        <v>36</v>
      </c>
      <c r="I2246" t="s">
        <v>5</v>
      </c>
      <c r="K2246" t="s">
        <v>5</v>
      </c>
      <c r="N2246" t="s">
        <v>7</v>
      </c>
      <c r="Q2246">
        <v>0</v>
      </c>
      <c r="S2246">
        <v>-1</v>
      </c>
      <c r="T2246" t="s">
        <v>5</v>
      </c>
      <c r="U2246">
        <v>-1</v>
      </c>
      <c r="V2246">
        <v>-1</v>
      </c>
      <c r="W2246">
        <v>6.3387000000000002</v>
      </c>
      <c r="Z2246">
        <v>-1</v>
      </c>
      <c r="AA2246" t="s">
        <v>11</v>
      </c>
      <c r="AC2246" t="s">
        <v>38</v>
      </c>
      <c r="AD2246" t="s">
        <v>52</v>
      </c>
      <c r="AE2246" s="1">
        <v>41845.977372685185</v>
      </c>
    </row>
    <row r="2247" spans="1:31" x14ac:dyDescent="0.15">
      <c r="A2247">
        <v>2246</v>
      </c>
      <c r="B2247">
        <v>175</v>
      </c>
      <c r="C2247">
        <v>5112</v>
      </c>
      <c r="D2247" t="s">
        <v>7758</v>
      </c>
      <c r="E2247" t="s">
        <v>7759</v>
      </c>
      <c r="F2247" t="s">
        <v>40</v>
      </c>
      <c r="I2247" t="s">
        <v>5</v>
      </c>
      <c r="K2247" t="s">
        <v>5</v>
      </c>
      <c r="N2247" t="s">
        <v>7</v>
      </c>
      <c r="Q2247">
        <v>0</v>
      </c>
      <c r="S2247">
        <v>-1</v>
      </c>
      <c r="T2247" t="s">
        <v>5</v>
      </c>
      <c r="U2247">
        <v>-1</v>
      </c>
      <c r="V2247">
        <v>-1</v>
      </c>
      <c r="W2247">
        <v>6.3387000000000002</v>
      </c>
      <c r="Z2247">
        <v>-1</v>
      </c>
      <c r="AA2247" t="s">
        <v>11</v>
      </c>
      <c r="AC2247" t="s">
        <v>38</v>
      </c>
      <c r="AD2247" t="s">
        <v>52</v>
      </c>
      <c r="AE2247" s="1">
        <v>41845.977384259262</v>
      </c>
    </row>
    <row r="2248" spans="1:31" x14ac:dyDescent="0.15">
      <c r="A2248">
        <v>2247</v>
      </c>
      <c r="B2248">
        <v>175</v>
      </c>
      <c r="C2248">
        <v>5112</v>
      </c>
      <c r="D2248" t="s">
        <v>7758</v>
      </c>
      <c r="E2248" t="s">
        <v>7759</v>
      </c>
      <c r="F2248" t="s">
        <v>49</v>
      </c>
      <c r="I2248" t="s">
        <v>5</v>
      </c>
      <c r="K2248" t="s">
        <v>5</v>
      </c>
      <c r="N2248" t="s">
        <v>7</v>
      </c>
      <c r="Q2248">
        <v>0</v>
      </c>
      <c r="T2248" t="s">
        <v>5</v>
      </c>
      <c r="U2248">
        <v>-1</v>
      </c>
      <c r="V2248">
        <v>-1</v>
      </c>
      <c r="W2248">
        <v>6.3387000000000002</v>
      </c>
      <c r="Z2248">
        <v>-1</v>
      </c>
      <c r="AA2248" t="s">
        <v>11</v>
      </c>
      <c r="AC2248" t="s">
        <v>38</v>
      </c>
      <c r="AD2248" t="s">
        <v>50</v>
      </c>
      <c r="AE2248" s="1">
        <v>41845.977430555555</v>
      </c>
    </row>
    <row r="2249" spans="1:31" x14ac:dyDescent="0.15">
      <c r="A2249">
        <v>2248</v>
      </c>
      <c r="B2249">
        <v>175</v>
      </c>
      <c r="C2249">
        <v>5112</v>
      </c>
      <c r="D2249" t="s">
        <v>7758</v>
      </c>
      <c r="E2249" t="s">
        <v>7759</v>
      </c>
      <c r="F2249" t="s">
        <v>51</v>
      </c>
      <c r="I2249" t="s">
        <v>5</v>
      </c>
      <c r="K2249" t="s">
        <v>5</v>
      </c>
      <c r="N2249" t="s">
        <v>7</v>
      </c>
      <c r="Q2249">
        <v>0</v>
      </c>
      <c r="S2249">
        <v>-1</v>
      </c>
      <c r="T2249" t="s">
        <v>5</v>
      </c>
      <c r="U2249">
        <v>-1</v>
      </c>
      <c r="V2249">
        <v>-1</v>
      </c>
      <c r="W2249">
        <v>6.3387000000000002</v>
      </c>
      <c r="Z2249">
        <v>-1</v>
      </c>
      <c r="AA2249" t="s">
        <v>11</v>
      </c>
      <c r="AC2249" t="s">
        <v>38</v>
      </c>
      <c r="AD2249" t="s">
        <v>52</v>
      </c>
      <c r="AE2249" s="1">
        <v>41845.977442129632</v>
      </c>
    </row>
    <row r="2250" spans="1:31" x14ac:dyDescent="0.15">
      <c r="A2250">
        <v>2249</v>
      </c>
      <c r="B2250">
        <v>175</v>
      </c>
      <c r="C2250">
        <v>5112</v>
      </c>
      <c r="D2250" t="s">
        <v>7758</v>
      </c>
      <c r="E2250" t="s">
        <v>7759</v>
      </c>
      <c r="F2250" t="s">
        <v>53</v>
      </c>
      <c r="I2250" t="s">
        <v>5</v>
      </c>
      <c r="K2250" t="s">
        <v>5</v>
      </c>
      <c r="N2250" t="s">
        <v>7</v>
      </c>
      <c r="Q2250">
        <v>0</v>
      </c>
      <c r="S2250">
        <v>-1</v>
      </c>
      <c r="T2250" t="s">
        <v>5</v>
      </c>
      <c r="U2250">
        <v>-1</v>
      </c>
      <c r="V2250">
        <v>-1</v>
      </c>
      <c r="W2250">
        <v>6.3387000000000002</v>
      </c>
      <c r="Z2250">
        <v>-1</v>
      </c>
      <c r="AA2250" t="s">
        <v>11</v>
      </c>
      <c r="AC2250" t="s">
        <v>38</v>
      </c>
      <c r="AD2250" t="s">
        <v>52</v>
      </c>
      <c r="AE2250" s="1">
        <v>41845.977453703701</v>
      </c>
    </row>
    <row r="2251" spans="1:31" x14ac:dyDescent="0.15">
      <c r="A2251">
        <v>2250</v>
      </c>
      <c r="B2251">
        <v>175</v>
      </c>
      <c r="C2251">
        <v>5112</v>
      </c>
      <c r="D2251" t="s">
        <v>7758</v>
      </c>
      <c r="E2251" t="s">
        <v>7759</v>
      </c>
      <c r="F2251" t="s">
        <v>54</v>
      </c>
      <c r="I2251" t="s">
        <v>5</v>
      </c>
      <c r="K2251" t="s">
        <v>5</v>
      </c>
      <c r="N2251" t="s">
        <v>7</v>
      </c>
      <c r="Q2251">
        <v>0</v>
      </c>
      <c r="S2251">
        <v>-1</v>
      </c>
      <c r="T2251" t="s">
        <v>5</v>
      </c>
      <c r="U2251">
        <v>-1</v>
      </c>
      <c r="V2251">
        <v>-1</v>
      </c>
      <c r="W2251">
        <v>6.3387000000000002</v>
      </c>
      <c r="Z2251">
        <v>-1</v>
      </c>
      <c r="AA2251" t="s">
        <v>11</v>
      </c>
      <c r="AC2251" t="s">
        <v>38</v>
      </c>
      <c r="AD2251" t="s">
        <v>52</v>
      </c>
      <c r="AE2251" s="1">
        <v>41845.977476851855</v>
      </c>
    </row>
    <row r="2252" spans="1:31" x14ac:dyDescent="0.15">
      <c r="A2252">
        <v>2251</v>
      </c>
      <c r="B2252">
        <v>175</v>
      </c>
      <c r="C2252">
        <v>2941</v>
      </c>
      <c r="D2252" t="s">
        <v>7770</v>
      </c>
      <c r="E2252" t="s">
        <v>7771</v>
      </c>
      <c r="F2252" t="s">
        <v>2</v>
      </c>
      <c r="G2252" t="s">
        <v>7772</v>
      </c>
      <c r="H2252" t="s">
        <v>7773</v>
      </c>
      <c r="I2252" t="s">
        <v>5</v>
      </c>
      <c r="K2252" t="s">
        <v>6</v>
      </c>
      <c r="L2252" t="s">
        <v>4118</v>
      </c>
      <c r="N2252" t="s">
        <v>7</v>
      </c>
      <c r="P2252" t="s">
        <v>7774</v>
      </c>
      <c r="Q2252">
        <v>83</v>
      </c>
      <c r="S2252">
        <v>-1</v>
      </c>
      <c r="T2252" t="s">
        <v>7775</v>
      </c>
      <c r="U2252">
        <v>-1</v>
      </c>
      <c r="V2252">
        <v>-1</v>
      </c>
      <c r="W2252">
        <v>6.3387000000000002</v>
      </c>
      <c r="X2252" t="s">
        <v>7776</v>
      </c>
      <c r="Y2252" t="s">
        <v>7777</v>
      </c>
      <c r="Z2252">
        <v>8567</v>
      </c>
      <c r="AA2252" t="s">
        <v>11</v>
      </c>
      <c r="AC2252" t="s">
        <v>7778</v>
      </c>
      <c r="AD2252" t="s">
        <v>7779</v>
      </c>
      <c r="AE2252" s="1">
        <v>41845.977569444447</v>
      </c>
    </row>
    <row r="2253" spans="1:31" x14ac:dyDescent="0.15">
      <c r="A2253">
        <v>2252</v>
      </c>
      <c r="B2253">
        <v>175</v>
      </c>
      <c r="C2253">
        <v>2941</v>
      </c>
      <c r="D2253" t="s">
        <v>7770</v>
      </c>
      <c r="E2253" t="s">
        <v>7771</v>
      </c>
      <c r="F2253" t="s">
        <v>14</v>
      </c>
      <c r="G2253" t="s">
        <v>7780</v>
      </c>
      <c r="H2253" t="s">
        <v>7781</v>
      </c>
      <c r="I2253" t="s">
        <v>5</v>
      </c>
      <c r="K2253" t="s">
        <v>17</v>
      </c>
      <c r="N2253" t="s">
        <v>7</v>
      </c>
      <c r="O2253" t="s">
        <v>7782</v>
      </c>
      <c r="P2253" t="s">
        <v>7783</v>
      </c>
      <c r="Q2253">
        <v>81</v>
      </c>
      <c r="S2253">
        <v>50</v>
      </c>
      <c r="T2253" t="s">
        <v>7784</v>
      </c>
      <c r="U2253">
        <v>-1</v>
      </c>
      <c r="V2253">
        <v>-1</v>
      </c>
      <c r="W2253">
        <v>6.3387000000000002</v>
      </c>
      <c r="X2253" t="s">
        <v>7785</v>
      </c>
      <c r="Y2253" t="s">
        <v>7786</v>
      </c>
      <c r="Z2253">
        <v>6425</v>
      </c>
      <c r="AA2253" t="s">
        <v>11</v>
      </c>
      <c r="AC2253" t="s">
        <v>7787</v>
      </c>
      <c r="AD2253" t="s">
        <v>7788</v>
      </c>
      <c r="AE2253" s="1">
        <v>41845.97761574074</v>
      </c>
    </row>
    <row r="2254" spans="1:31" x14ac:dyDescent="0.15">
      <c r="A2254">
        <v>2253</v>
      </c>
      <c r="B2254">
        <v>175</v>
      </c>
      <c r="C2254">
        <v>2941</v>
      </c>
      <c r="D2254" t="s">
        <v>7770</v>
      </c>
      <c r="E2254" t="s">
        <v>7771</v>
      </c>
      <c r="F2254" t="s">
        <v>24</v>
      </c>
      <c r="G2254" t="s">
        <v>7780</v>
      </c>
      <c r="H2254" t="s">
        <v>7781</v>
      </c>
      <c r="I2254" t="s">
        <v>5</v>
      </c>
      <c r="K2254" t="s">
        <v>17</v>
      </c>
      <c r="N2254" t="s">
        <v>7</v>
      </c>
      <c r="O2254" t="s">
        <v>7782</v>
      </c>
      <c r="P2254" t="s">
        <v>7783</v>
      </c>
      <c r="Q2254">
        <v>47</v>
      </c>
      <c r="S2254">
        <v>50</v>
      </c>
      <c r="T2254" t="s">
        <v>7784</v>
      </c>
      <c r="U2254">
        <v>-1</v>
      </c>
      <c r="V2254">
        <v>-1</v>
      </c>
      <c r="W2254">
        <v>6.3387000000000002</v>
      </c>
      <c r="X2254" t="s">
        <v>7785</v>
      </c>
      <c r="Y2254" t="s">
        <v>7786</v>
      </c>
      <c r="Z2254">
        <v>6425</v>
      </c>
      <c r="AA2254" t="s">
        <v>11</v>
      </c>
      <c r="AC2254" t="s">
        <v>7789</v>
      </c>
      <c r="AD2254" t="s">
        <v>7790</v>
      </c>
      <c r="AE2254" s="1">
        <v>41845.977662037039</v>
      </c>
    </row>
    <row r="2255" spans="1:31" x14ac:dyDescent="0.15">
      <c r="A2255">
        <v>2254</v>
      </c>
      <c r="B2255">
        <v>175</v>
      </c>
      <c r="C2255">
        <v>2941</v>
      </c>
      <c r="D2255" t="s">
        <v>7770</v>
      </c>
      <c r="E2255" t="s">
        <v>7771</v>
      </c>
      <c r="F2255" t="s">
        <v>27</v>
      </c>
      <c r="I2255" t="s">
        <v>5</v>
      </c>
      <c r="K2255" t="s">
        <v>5</v>
      </c>
      <c r="M2255" t="s">
        <v>5</v>
      </c>
      <c r="N2255" t="s">
        <v>7</v>
      </c>
      <c r="Q2255">
        <v>0</v>
      </c>
      <c r="S2255">
        <v>-1</v>
      </c>
      <c r="T2255" t="s">
        <v>5</v>
      </c>
      <c r="U2255">
        <v>-1</v>
      </c>
      <c r="V2255">
        <v>-1</v>
      </c>
      <c r="W2255">
        <v>6.3387000000000002</v>
      </c>
      <c r="Z2255">
        <v>-1</v>
      </c>
      <c r="AA2255" t="s">
        <v>11</v>
      </c>
      <c r="AB2255" t="s">
        <v>196</v>
      </c>
      <c r="AC2255" t="s">
        <v>38</v>
      </c>
      <c r="AD2255" t="s">
        <v>7791</v>
      </c>
      <c r="AE2255" s="1">
        <v>41845.977673611109</v>
      </c>
    </row>
    <row r="2256" spans="1:31" x14ac:dyDescent="0.15">
      <c r="A2256">
        <v>2255</v>
      </c>
      <c r="B2256">
        <v>175</v>
      </c>
      <c r="C2256">
        <v>2941</v>
      </c>
      <c r="D2256" t="s">
        <v>7770</v>
      </c>
      <c r="E2256" t="s">
        <v>7771</v>
      </c>
      <c r="F2256" t="s">
        <v>36</v>
      </c>
      <c r="I2256" t="s">
        <v>5</v>
      </c>
      <c r="K2256" t="s">
        <v>5</v>
      </c>
      <c r="N2256" t="s">
        <v>7</v>
      </c>
      <c r="Q2256">
        <v>0</v>
      </c>
      <c r="S2256">
        <v>-1</v>
      </c>
      <c r="T2256" t="s">
        <v>5</v>
      </c>
      <c r="U2256">
        <v>-1</v>
      </c>
      <c r="V2256">
        <v>-1</v>
      </c>
      <c r="W2256">
        <v>6.3387000000000002</v>
      </c>
      <c r="Z2256">
        <v>-1</v>
      </c>
      <c r="AA2256" t="s">
        <v>11</v>
      </c>
      <c r="AC2256" t="s">
        <v>38</v>
      </c>
      <c r="AD2256" t="s">
        <v>52</v>
      </c>
      <c r="AE2256" s="1">
        <v>41845.977685185186</v>
      </c>
    </row>
    <row r="2257" spans="1:31" x14ac:dyDescent="0.15">
      <c r="A2257">
        <v>2256</v>
      </c>
      <c r="B2257">
        <v>175</v>
      </c>
      <c r="C2257">
        <v>2941</v>
      </c>
      <c r="D2257" t="s">
        <v>7770</v>
      </c>
      <c r="E2257" t="s">
        <v>7771</v>
      </c>
      <c r="F2257" t="s">
        <v>40</v>
      </c>
      <c r="I2257" t="s">
        <v>5</v>
      </c>
      <c r="K2257" t="s">
        <v>5</v>
      </c>
      <c r="N2257" t="s">
        <v>7</v>
      </c>
      <c r="Q2257">
        <v>0</v>
      </c>
      <c r="S2257">
        <v>-1</v>
      </c>
      <c r="T2257" t="s">
        <v>5</v>
      </c>
      <c r="U2257">
        <v>-1</v>
      </c>
      <c r="V2257">
        <v>-1</v>
      </c>
      <c r="W2257">
        <v>6.3387000000000002</v>
      </c>
      <c r="Z2257">
        <v>-1</v>
      </c>
      <c r="AA2257" t="s">
        <v>11</v>
      </c>
      <c r="AC2257" t="s">
        <v>38</v>
      </c>
      <c r="AD2257" t="s">
        <v>52</v>
      </c>
      <c r="AE2257" s="1">
        <v>41845.977696759262</v>
      </c>
    </row>
    <row r="2258" spans="1:31" x14ac:dyDescent="0.15">
      <c r="A2258">
        <v>2257</v>
      </c>
      <c r="B2258">
        <v>175</v>
      </c>
      <c r="C2258">
        <v>2941</v>
      </c>
      <c r="D2258" t="s">
        <v>7770</v>
      </c>
      <c r="E2258" t="s">
        <v>7771</v>
      </c>
      <c r="F2258" t="s">
        <v>49</v>
      </c>
      <c r="G2258" t="s">
        <v>7780</v>
      </c>
      <c r="H2258" t="s">
        <v>7781</v>
      </c>
      <c r="I2258" t="s">
        <v>5</v>
      </c>
      <c r="K2258" t="s">
        <v>5</v>
      </c>
      <c r="N2258" t="s">
        <v>7</v>
      </c>
      <c r="O2258" t="s">
        <v>7782</v>
      </c>
      <c r="P2258" t="s">
        <v>7783</v>
      </c>
      <c r="Q2258">
        <v>47</v>
      </c>
      <c r="T2258" t="s">
        <v>5</v>
      </c>
      <c r="U2258">
        <v>-1</v>
      </c>
      <c r="V2258">
        <v>-1</v>
      </c>
      <c r="W2258">
        <v>6.3387000000000002</v>
      </c>
      <c r="X2258" t="s">
        <v>7785</v>
      </c>
      <c r="Y2258" t="s">
        <v>7786</v>
      </c>
      <c r="Z2258">
        <v>6425</v>
      </c>
      <c r="AA2258" t="s">
        <v>11</v>
      </c>
      <c r="AC2258" t="s">
        <v>7792</v>
      </c>
      <c r="AD2258" t="s">
        <v>7793</v>
      </c>
      <c r="AE2258" s="1">
        <v>41845.977743055555</v>
      </c>
    </row>
    <row r="2259" spans="1:31" x14ac:dyDescent="0.15">
      <c r="A2259">
        <v>2258</v>
      </c>
      <c r="B2259">
        <v>175</v>
      </c>
      <c r="C2259">
        <v>2941</v>
      </c>
      <c r="D2259" t="s">
        <v>7770</v>
      </c>
      <c r="E2259" t="s">
        <v>7771</v>
      </c>
      <c r="F2259" t="s">
        <v>51</v>
      </c>
      <c r="I2259" t="s">
        <v>5</v>
      </c>
      <c r="K2259" t="s">
        <v>5</v>
      </c>
      <c r="N2259" t="s">
        <v>7</v>
      </c>
      <c r="Q2259">
        <v>0</v>
      </c>
      <c r="S2259">
        <v>-1</v>
      </c>
      <c r="T2259" t="s">
        <v>5</v>
      </c>
      <c r="U2259">
        <v>-1</v>
      </c>
      <c r="V2259">
        <v>-1</v>
      </c>
      <c r="W2259">
        <v>6.3387000000000002</v>
      </c>
      <c r="Z2259">
        <v>-1</v>
      </c>
      <c r="AA2259" t="s">
        <v>11</v>
      </c>
      <c r="AC2259" t="s">
        <v>38</v>
      </c>
      <c r="AD2259" t="s">
        <v>52</v>
      </c>
      <c r="AE2259" s="1">
        <v>41845.977754629632</v>
      </c>
    </row>
    <row r="2260" spans="1:31" x14ac:dyDescent="0.15">
      <c r="A2260">
        <v>2259</v>
      </c>
      <c r="B2260">
        <v>175</v>
      </c>
      <c r="C2260">
        <v>2941</v>
      </c>
      <c r="D2260" t="s">
        <v>7770</v>
      </c>
      <c r="E2260" t="s">
        <v>7771</v>
      </c>
      <c r="F2260" t="s">
        <v>53</v>
      </c>
      <c r="I2260" t="s">
        <v>5</v>
      </c>
      <c r="K2260" t="s">
        <v>5</v>
      </c>
      <c r="N2260" t="s">
        <v>7</v>
      </c>
      <c r="Q2260">
        <v>0</v>
      </c>
      <c r="S2260">
        <v>-1</v>
      </c>
      <c r="T2260" t="s">
        <v>5</v>
      </c>
      <c r="U2260">
        <v>-1</v>
      </c>
      <c r="V2260">
        <v>-1</v>
      </c>
      <c r="W2260">
        <v>6.3387000000000002</v>
      </c>
      <c r="Z2260">
        <v>-1</v>
      </c>
      <c r="AA2260" t="s">
        <v>11</v>
      </c>
      <c r="AC2260" t="s">
        <v>38</v>
      </c>
      <c r="AD2260" t="s">
        <v>52</v>
      </c>
      <c r="AE2260" s="1">
        <v>41845.977766203701</v>
      </c>
    </row>
    <row r="2261" spans="1:31" x14ac:dyDescent="0.15">
      <c r="A2261">
        <v>2260</v>
      </c>
      <c r="B2261">
        <v>175</v>
      </c>
      <c r="C2261">
        <v>2941</v>
      </c>
      <c r="D2261" t="s">
        <v>7770</v>
      </c>
      <c r="E2261" t="s">
        <v>7771</v>
      </c>
      <c r="F2261" t="s">
        <v>54</v>
      </c>
      <c r="I2261" t="s">
        <v>5</v>
      </c>
      <c r="K2261" t="s">
        <v>5</v>
      </c>
      <c r="N2261" t="s">
        <v>7</v>
      </c>
      <c r="Q2261">
        <v>0</v>
      </c>
      <c r="S2261">
        <v>-1</v>
      </c>
      <c r="T2261" t="s">
        <v>5</v>
      </c>
      <c r="U2261">
        <v>-1</v>
      </c>
      <c r="V2261">
        <v>-1</v>
      </c>
      <c r="W2261">
        <v>6.3387000000000002</v>
      </c>
      <c r="Z2261">
        <v>-1</v>
      </c>
      <c r="AA2261" t="s">
        <v>11</v>
      </c>
      <c r="AC2261" t="s">
        <v>38</v>
      </c>
      <c r="AD2261" t="s">
        <v>52</v>
      </c>
      <c r="AE2261" s="1">
        <v>41845.977777777778</v>
      </c>
    </row>
    <row r="2262" spans="1:31" x14ac:dyDescent="0.15">
      <c r="A2262">
        <v>2261</v>
      </c>
      <c r="B2262">
        <v>175</v>
      </c>
      <c r="C2262">
        <v>3911</v>
      </c>
      <c r="D2262" t="s">
        <v>7794</v>
      </c>
      <c r="E2262" t="s">
        <v>7795</v>
      </c>
      <c r="F2262" t="s">
        <v>2</v>
      </c>
      <c r="G2262" t="s">
        <v>7796</v>
      </c>
      <c r="H2262" t="s">
        <v>7797</v>
      </c>
      <c r="I2262" t="s">
        <v>5</v>
      </c>
      <c r="K2262" t="s">
        <v>6</v>
      </c>
      <c r="L2262" t="s">
        <v>776</v>
      </c>
      <c r="N2262" t="s">
        <v>7</v>
      </c>
      <c r="P2262" t="s">
        <v>7798</v>
      </c>
      <c r="Q2262">
        <v>30</v>
      </c>
      <c r="R2262" t="s">
        <v>7799</v>
      </c>
      <c r="S2262">
        <v>65</v>
      </c>
      <c r="T2262" t="s">
        <v>5</v>
      </c>
      <c r="U2262">
        <v>-1</v>
      </c>
      <c r="V2262">
        <v>-1</v>
      </c>
      <c r="W2262">
        <v>6.3387000000000002</v>
      </c>
      <c r="X2262" t="s">
        <v>7800</v>
      </c>
      <c r="Y2262" t="s">
        <v>7801</v>
      </c>
      <c r="Z2262">
        <v>15300</v>
      </c>
      <c r="AA2262" t="s">
        <v>11</v>
      </c>
      <c r="AC2262" t="s">
        <v>7802</v>
      </c>
      <c r="AD2262" t="s">
        <v>7803</v>
      </c>
      <c r="AE2262" s="1">
        <v>41845.977916666663</v>
      </c>
    </row>
    <row r="2263" spans="1:31" x14ac:dyDescent="0.15">
      <c r="A2263">
        <v>2262</v>
      </c>
      <c r="B2263">
        <v>175</v>
      </c>
      <c r="C2263">
        <v>3911</v>
      </c>
      <c r="D2263" t="s">
        <v>7794</v>
      </c>
      <c r="E2263" t="s">
        <v>7795</v>
      </c>
      <c r="F2263" t="s">
        <v>14</v>
      </c>
      <c r="G2263" t="s">
        <v>7804</v>
      </c>
      <c r="H2263" t="s">
        <v>7805</v>
      </c>
      <c r="I2263" t="s">
        <v>5</v>
      </c>
      <c r="J2263" t="s">
        <v>456</v>
      </c>
      <c r="K2263" t="s">
        <v>5</v>
      </c>
      <c r="L2263" t="s">
        <v>5794</v>
      </c>
      <c r="N2263" t="s">
        <v>7</v>
      </c>
      <c r="O2263" t="s">
        <v>7806</v>
      </c>
      <c r="P2263" t="s">
        <v>7807</v>
      </c>
      <c r="Q2263">
        <v>40</v>
      </c>
      <c r="R2263" t="s">
        <v>7808</v>
      </c>
      <c r="S2263">
        <v>-1</v>
      </c>
      <c r="T2263" t="s">
        <v>7809</v>
      </c>
      <c r="U2263">
        <v>-1</v>
      </c>
      <c r="V2263">
        <v>-1</v>
      </c>
      <c r="W2263">
        <v>6.3387000000000002</v>
      </c>
      <c r="X2263" t="s">
        <v>7800</v>
      </c>
      <c r="Y2263" t="s">
        <v>7810</v>
      </c>
      <c r="Z2263">
        <v>17040</v>
      </c>
      <c r="AA2263" t="s">
        <v>11</v>
      </c>
      <c r="AC2263" t="s">
        <v>7811</v>
      </c>
      <c r="AD2263" t="s">
        <v>7812</v>
      </c>
      <c r="AE2263" s="1">
        <v>41845.977951388886</v>
      </c>
    </row>
    <row r="2264" spans="1:31" x14ac:dyDescent="0.15">
      <c r="A2264">
        <v>2263</v>
      </c>
      <c r="B2264">
        <v>175</v>
      </c>
      <c r="C2264">
        <v>3911</v>
      </c>
      <c r="D2264" t="s">
        <v>7794</v>
      </c>
      <c r="E2264" t="s">
        <v>7795</v>
      </c>
      <c r="F2264" t="s">
        <v>24</v>
      </c>
      <c r="G2264" t="s">
        <v>7813</v>
      </c>
      <c r="H2264" t="s">
        <v>7805</v>
      </c>
      <c r="I2264" t="s">
        <v>5</v>
      </c>
      <c r="K2264" t="s">
        <v>17</v>
      </c>
      <c r="L2264" t="s">
        <v>7814</v>
      </c>
      <c r="N2264" t="s">
        <v>7</v>
      </c>
      <c r="P2264" t="s">
        <v>7815</v>
      </c>
      <c r="Q2264">
        <v>5</v>
      </c>
      <c r="R2264" t="s">
        <v>7808</v>
      </c>
      <c r="S2264">
        <v>-1</v>
      </c>
      <c r="T2264" t="s">
        <v>5</v>
      </c>
      <c r="U2264">
        <v>-1</v>
      </c>
      <c r="V2264">
        <v>-1</v>
      </c>
      <c r="W2264">
        <v>6.3387000000000002</v>
      </c>
      <c r="X2264" t="s">
        <v>7800</v>
      </c>
      <c r="Y2264" t="s">
        <v>7816</v>
      </c>
      <c r="Z2264">
        <v>-1</v>
      </c>
      <c r="AA2264" t="s">
        <v>11</v>
      </c>
      <c r="AC2264" t="s">
        <v>7817</v>
      </c>
      <c r="AD2264" t="s">
        <v>7818</v>
      </c>
      <c r="AE2264" s="1">
        <v>41845.97797453704</v>
      </c>
    </row>
    <row r="2265" spans="1:31" x14ac:dyDescent="0.15">
      <c r="A2265">
        <v>2264</v>
      </c>
      <c r="B2265">
        <v>175</v>
      </c>
      <c r="C2265">
        <v>3911</v>
      </c>
      <c r="D2265" t="s">
        <v>7794</v>
      </c>
      <c r="E2265" t="s">
        <v>7795</v>
      </c>
      <c r="F2265" t="s">
        <v>27</v>
      </c>
      <c r="G2265" t="s">
        <v>7813</v>
      </c>
      <c r="I2265" t="s">
        <v>5</v>
      </c>
      <c r="K2265" t="s">
        <v>17</v>
      </c>
      <c r="M2265" t="s">
        <v>5</v>
      </c>
      <c r="N2265" t="s">
        <v>7</v>
      </c>
      <c r="P2265" t="s">
        <v>7807</v>
      </c>
      <c r="Q2265">
        <v>17</v>
      </c>
      <c r="R2265" t="s">
        <v>7819</v>
      </c>
      <c r="S2265">
        <v>125</v>
      </c>
      <c r="T2265" t="s">
        <v>7820</v>
      </c>
      <c r="U2265">
        <v>-1</v>
      </c>
      <c r="V2265">
        <v>-1</v>
      </c>
      <c r="W2265">
        <v>6.3387000000000002</v>
      </c>
      <c r="Y2265" t="s">
        <v>7821</v>
      </c>
      <c r="Z2265">
        <v>52440</v>
      </c>
      <c r="AA2265" t="s">
        <v>11</v>
      </c>
      <c r="AC2265" t="s">
        <v>7822</v>
      </c>
      <c r="AD2265" t="s">
        <v>7823</v>
      </c>
      <c r="AE2265" s="1">
        <v>41845.977997685186</v>
      </c>
    </row>
    <row r="2266" spans="1:31" x14ac:dyDescent="0.15">
      <c r="A2266">
        <v>2265</v>
      </c>
      <c r="B2266">
        <v>175</v>
      </c>
      <c r="C2266">
        <v>3911</v>
      </c>
      <c r="D2266" t="s">
        <v>7794</v>
      </c>
      <c r="E2266" t="s">
        <v>7795</v>
      </c>
      <c r="F2266" t="s">
        <v>36</v>
      </c>
      <c r="I2266" t="s">
        <v>5</v>
      </c>
      <c r="K2266" t="s">
        <v>5</v>
      </c>
      <c r="N2266" t="s">
        <v>7</v>
      </c>
      <c r="Q2266">
        <v>0</v>
      </c>
      <c r="S2266">
        <v>-1</v>
      </c>
      <c r="T2266" t="s">
        <v>5</v>
      </c>
      <c r="U2266">
        <v>-1</v>
      </c>
      <c r="V2266">
        <v>-1</v>
      </c>
      <c r="W2266">
        <v>6.3387000000000002</v>
      </c>
      <c r="Z2266">
        <v>-1</v>
      </c>
      <c r="AA2266" t="s">
        <v>11</v>
      </c>
      <c r="AC2266" t="s">
        <v>38</v>
      </c>
      <c r="AD2266" t="s">
        <v>52</v>
      </c>
      <c r="AE2266" s="1">
        <v>41845.978020833332</v>
      </c>
    </row>
    <row r="2267" spans="1:31" x14ac:dyDescent="0.15">
      <c r="A2267">
        <v>2266</v>
      </c>
      <c r="B2267">
        <v>175</v>
      </c>
      <c r="C2267">
        <v>3911</v>
      </c>
      <c r="D2267" t="s">
        <v>7794</v>
      </c>
      <c r="E2267" t="s">
        <v>7795</v>
      </c>
      <c r="F2267" t="s">
        <v>40</v>
      </c>
      <c r="G2267" t="s">
        <v>7824</v>
      </c>
      <c r="H2267" t="s">
        <v>7825</v>
      </c>
      <c r="I2267" t="s">
        <v>5</v>
      </c>
      <c r="K2267" t="s">
        <v>5</v>
      </c>
      <c r="N2267" t="s">
        <v>7</v>
      </c>
      <c r="P2267" t="s">
        <v>7826</v>
      </c>
      <c r="Q2267">
        <v>6</v>
      </c>
      <c r="R2267" t="s">
        <v>7827</v>
      </c>
      <c r="S2267">
        <v>-1</v>
      </c>
      <c r="T2267" t="s">
        <v>5</v>
      </c>
      <c r="U2267">
        <v>-1</v>
      </c>
      <c r="V2267">
        <v>-1</v>
      </c>
      <c r="W2267">
        <v>6.3387000000000002</v>
      </c>
      <c r="Y2267" t="s">
        <v>7828</v>
      </c>
      <c r="Z2267">
        <v>340</v>
      </c>
      <c r="AA2267" t="s">
        <v>11</v>
      </c>
      <c r="AC2267" t="s">
        <v>7829</v>
      </c>
      <c r="AD2267" t="s">
        <v>7830</v>
      </c>
      <c r="AE2267" s="1">
        <v>41845.978043981479</v>
      </c>
    </row>
    <row r="2268" spans="1:31" x14ac:dyDescent="0.15">
      <c r="A2268">
        <v>2267</v>
      </c>
      <c r="B2268">
        <v>175</v>
      </c>
      <c r="C2268">
        <v>3911</v>
      </c>
      <c r="D2268" t="s">
        <v>7794</v>
      </c>
      <c r="E2268" t="s">
        <v>7795</v>
      </c>
      <c r="F2268" t="s">
        <v>49</v>
      </c>
      <c r="I2268" t="s">
        <v>5</v>
      </c>
      <c r="K2268" t="s">
        <v>5</v>
      </c>
      <c r="N2268" t="s">
        <v>7</v>
      </c>
      <c r="Q2268">
        <v>0</v>
      </c>
      <c r="T2268" t="s">
        <v>5</v>
      </c>
      <c r="U2268">
        <v>-1</v>
      </c>
      <c r="V2268">
        <v>-1</v>
      </c>
      <c r="W2268">
        <v>6.3387000000000002</v>
      </c>
      <c r="Z2268">
        <v>-1</v>
      </c>
      <c r="AA2268" t="s">
        <v>11</v>
      </c>
      <c r="AC2268" t="s">
        <v>38</v>
      </c>
      <c r="AD2268" t="s">
        <v>50</v>
      </c>
      <c r="AE2268" s="1">
        <v>41845.978055555555</v>
      </c>
    </row>
    <row r="2269" spans="1:31" x14ac:dyDescent="0.15">
      <c r="A2269">
        <v>2268</v>
      </c>
      <c r="B2269">
        <v>175</v>
      </c>
      <c r="C2269">
        <v>3911</v>
      </c>
      <c r="D2269" t="s">
        <v>7794</v>
      </c>
      <c r="E2269" t="s">
        <v>7795</v>
      </c>
      <c r="F2269" t="s">
        <v>51</v>
      </c>
      <c r="I2269" t="s">
        <v>5</v>
      </c>
      <c r="K2269" t="s">
        <v>5</v>
      </c>
      <c r="N2269" t="s">
        <v>7</v>
      </c>
      <c r="Q2269">
        <v>0</v>
      </c>
      <c r="S2269">
        <v>-1</v>
      </c>
      <c r="T2269" t="s">
        <v>5</v>
      </c>
      <c r="U2269">
        <v>-1</v>
      </c>
      <c r="V2269">
        <v>-1</v>
      </c>
      <c r="W2269">
        <v>6.3387000000000002</v>
      </c>
      <c r="Z2269">
        <v>-1</v>
      </c>
      <c r="AA2269" t="s">
        <v>11</v>
      </c>
      <c r="AC2269" t="s">
        <v>38</v>
      </c>
      <c r="AD2269" t="s">
        <v>52</v>
      </c>
      <c r="AE2269" s="1">
        <v>41845.978067129632</v>
      </c>
    </row>
    <row r="2270" spans="1:31" x14ac:dyDescent="0.15">
      <c r="A2270">
        <v>2269</v>
      </c>
      <c r="B2270">
        <v>175</v>
      </c>
      <c r="C2270">
        <v>3911</v>
      </c>
      <c r="D2270" t="s">
        <v>7794</v>
      </c>
      <c r="E2270" t="s">
        <v>7795</v>
      </c>
      <c r="F2270" t="s">
        <v>53</v>
      </c>
      <c r="I2270" t="s">
        <v>5</v>
      </c>
      <c r="K2270" t="s">
        <v>5</v>
      </c>
      <c r="N2270" t="s">
        <v>7</v>
      </c>
      <c r="Q2270">
        <v>0</v>
      </c>
      <c r="S2270">
        <v>-1</v>
      </c>
      <c r="T2270" t="s">
        <v>5</v>
      </c>
      <c r="U2270">
        <v>-1</v>
      </c>
      <c r="V2270">
        <v>-1</v>
      </c>
      <c r="W2270">
        <v>6.3387000000000002</v>
      </c>
      <c r="Z2270">
        <v>-1</v>
      </c>
      <c r="AA2270" t="s">
        <v>11</v>
      </c>
      <c r="AC2270" t="s">
        <v>38</v>
      </c>
      <c r="AD2270" t="s">
        <v>52</v>
      </c>
      <c r="AE2270" s="1">
        <v>41845.978078703702</v>
      </c>
    </row>
    <row r="2271" spans="1:31" x14ac:dyDescent="0.15">
      <c r="A2271">
        <v>2270</v>
      </c>
      <c r="B2271">
        <v>175</v>
      </c>
      <c r="C2271">
        <v>3911</v>
      </c>
      <c r="D2271" t="s">
        <v>7794</v>
      </c>
      <c r="E2271" t="s">
        <v>7795</v>
      </c>
      <c r="F2271" t="s">
        <v>54</v>
      </c>
      <c r="I2271" t="s">
        <v>5</v>
      </c>
      <c r="K2271" t="s">
        <v>5</v>
      </c>
      <c r="N2271" t="s">
        <v>7</v>
      </c>
      <c r="Q2271">
        <v>0</v>
      </c>
      <c r="S2271">
        <v>-1</v>
      </c>
      <c r="T2271" t="s">
        <v>5</v>
      </c>
      <c r="U2271">
        <v>-1</v>
      </c>
      <c r="V2271">
        <v>-1</v>
      </c>
      <c r="W2271">
        <v>6.3387000000000002</v>
      </c>
      <c r="Z2271">
        <v>-1</v>
      </c>
      <c r="AA2271" t="s">
        <v>11</v>
      </c>
      <c r="AC2271" t="s">
        <v>38</v>
      </c>
      <c r="AD2271" t="s">
        <v>52</v>
      </c>
      <c r="AE2271" s="1">
        <v>41845.978090277778</v>
      </c>
    </row>
    <row r="2272" spans="1:31" x14ac:dyDescent="0.15">
      <c r="A2272">
        <v>2271</v>
      </c>
      <c r="B2272">
        <v>175</v>
      </c>
      <c r="C2272">
        <v>2611</v>
      </c>
      <c r="D2272" t="s">
        <v>7831</v>
      </c>
      <c r="E2272" t="s">
        <v>7832</v>
      </c>
      <c r="F2272" t="s">
        <v>2</v>
      </c>
      <c r="G2272" t="s">
        <v>7833</v>
      </c>
      <c r="H2272" t="s">
        <v>7834</v>
      </c>
      <c r="I2272" t="s">
        <v>5</v>
      </c>
      <c r="J2272" t="s">
        <v>2388</v>
      </c>
      <c r="K2272" t="s">
        <v>6</v>
      </c>
      <c r="L2272" t="s">
        <v>7835</v>
      </c>
      <c r="N2272" t="s">
        <v>7</v>
      </c>
      <c r="O2272" t="s">
        <v>7836</v>
      </c>
      <c r="P2272" t="s">
        <v>7837</v>
      </c>
      <c r="Q2272">
        <v>40</v>
      </c>
      <c r="R2272" t="s">
        <v>7838</v>
      </c>
      <c r="S2272">
        <v>-1</v>
      </c>
      <c r="T2272" t="s">
        <v>5</v>
      </c>
      <c r="U2272">
        <v>-1</v>
      </c>
      <c r="V2272">
        <v>-1</v>
      </c>
      <c r="W2272">
        <v>6.3387000000000002</v>
      </c>
      <c r="X2272" t="s">
        <v>7839</v>
      </c>
      <c r="Y2272" t="s">
        <v>7840</v>
      </c>
      <c r="Z2272">
        <v>19458</v>
      </c>
      <c r="AA2272" t="s">
        <v>11</v>
      </c>
      <c r="AC2272" t="s">
        <v>7841</v>
      </c>
      <c r="AD2272" t="s">
        <v>7842</v>
      </c>
      <c r="AE2272" s="1">
        <v>41845.978217592594</v>
      </c>
    </row>
    <row r="2273" spans="1:31" x14ac:dyDescent="0.15">
      <c r="A2273">
        <v>2272</v>
      </c>
      <c r="B2273">
        <v>175</v>
      </c>
      <c r="C2273">
        <v>2611</v>
      </c>
      <c r="D2273" t="s">
        <v>7831</v>
      </c>
      <c r="E2273" t="s">
        <v>7832</v>
      </c>
      <c r="F2273" t="s">
        <v>14</v>
      </c>
      <c r="G2273" t="s">
        <v>7843</v>
      </c>
      <c r="H2273" t="s">
        <v>7844</v>
      </c>
      <c r="I2273" t="s">
        <v>5</v>
      </c>
      <c r="J2273" t="s">
        <v>7845</v>
      </c>
      <c r="K2273" t="s">
        <v>17</v>
      </c>
      <c r="L2273" t="s">
        <v>1600</v>
      </c>
      <c r="N2273" t="s">
        <v>7</v>
      </c>
      <c r="O2273" t="s">
        <v>7836</v>
      </c>
      <c r="P2273" t="s">
        <v>7837</v>
      </c>
      <c r="Q2273">
        <v>33</v>
      </c>
      <c r="R2273" t="s">
        <v>7846</v>
      </c>
      <c r="S2273">
        <v>-1</v>
      </c>
      <c r="T2273" t="s">
        <v>7847</v>
      </c>
      <c r="U2273">
        <v>-1</v>
      </c>
      <c r="V2273">
        <v>-1</v>
      </c>
      <c r="W2273">
        <v>6.3387000000000002</v>
      </c>
      <c r="X2273" t="s">
        <v>7839</v>
      </c>
      <c r="Y2273" t="s">
        <v>7840</v>
      </c>
      <c r="Z2273">
        <v>20448</v>
      </c>
      <c r="AA2273" t="s">
        <v>11</v>
      </c>
      <c r="AC2273" t="s">
        <v>7848</v>
      </c>
      <c r="AD2273" t="s">
        <v>7849</v>
      </c>
      <c r="AE2273" s="1">
        <v>41845.978252314817</v>
      </c>
    </row>
    <row r="2274" spans="1:31" x14ac:dyDescent="0.15">
      <c r="A2274">
        <v>2273</v>
      </c>
      <c r="B2274">
        <v>175</v>
      </c>
      <c r="C2274">
        <v>2611</v>
      </c>
      <c r="D2274" t="s">
        <v>7831</v>
      </c>
      <c r="E2274" t="s">
        <v>7832</v>
      </c>
      <c r="F2274" t="s">
        <v>24</v>
      </c>
      <c r="G2274" t="s">
        <v>7843</v>
      </c>
      <c r="H2274" t="s">
        <v>7844</v>
      </c>
      <c r="I2274" t="s">
        <v>5</v>
      </c>
      <c r="J2274" t="s">
        <v>7845</v>
      </c>
      <c r="K2274" t="s">
        <v>17</v>
      </c>
      <c r="L2274" t="s">
        <v>1600</v>
      </c>
      <c r="N2274" t="s">
        <v>7</v>
      </c>
      <c r="O2274" t="s">
        <v>7836</v>
      </c>
      <c r="P2274" t="s">
        <v>7837</v>
      </c>
      <c r="Q2274">
        <v>11</v>
      </c>
      <c r="R2274" t="s">
        <v>7846</v>
      </c>
      <c r="S2274">
        <v>-1</v>
      </c>
      <c r="T2274" t="s">
        <v>7847</v>
      </c>
      <c r="U2274">
        <v>-1</v>
      </c>
      <c r="V2274">
        <v>-1</v>
      </c>
      <c r="W2274">
        <v>6.3387000000000002</v>
      </c>
      <c r="X2274" t="s">
        <v>7839</v>
      </c>
      <c r="Y2274" t="s">
        <v>7840</v>
      </c>
      <c r="Z2274">
        <v>20448</v>
      </c>
      <c r="AA2274" t="s">
        <v>11</v>
      </c>
      <c r="AC2274" t="s">
        <v>7850</v>
      </c>
      <c r="AD2274" t="s">
        <v>7851</v>
      </c>
      <c r="AE2274" s="1">
        <v>41845.97828703704</v>
      </c>
    </row>
    <row r="2275" spans="1:31" x14ac:dyDescent="0.15">
      <c r="A2275">
        <v>2274</v>
      </c>
      <c r="B2275">
        <v>175</v>
      </c>
      <c r="C2275">
        <v>2611</v>
      </c>
      <c r="D2275" t="s">
        <v>7831</v>
      </c>
      <c r="E2275" t="s">
        <v>7832</v>
      </c>
      <c r="F2275" t="s">
        <v>27</v>
      </c>
      <c r="G2275" t="s">
        <v>7852</v>
      </c>
      <c r="I2275" t="s">
        <v>5</v>
      </c>
      <c r="J2275" t="s">
        <v>2388</v>
      </c>
      <c r="K2275" t="s">
        <v>17</v>
      </c>
      <c r="L2275" t="s">
        <v>7853</v>
      </c>
      <c r="M2275" t="s">
        <v>5</v>
      </c>
      <c r="N2275" t="s">
        <v>7</v>
      </c>
      <c r="O2275" t="s">
        <v>7854</v>
      </c>
      <c r="P2275" t="s">
        <v>7855</v>
      </c>
      <c r="Q2275">
        <v>11</v>
      </c>
      <c r="R2275" t="s">
        <v>7846</v>
      </c>
      <c r="S2275">
        <v>-1</v>
      </c>
      <c r="T2275" t="s">
        <v>5</v>
      </c>
      <c r="U2275">
        <v>-1</v>
      </c>
      <c r="V2275">
        <v>-1</v>
      </c>
      <c r="W2275">
        <v>6.3387000000000002</v>
      </c>
      <c r="Y2275" t="s">
        <v>7856</v>
      </c>
      <c r="Z2275">
        <v>23458</v>
      </c>
      <c r="AA2275" t="s">
        <v>11</v>
      </c>
      <c r="AC2275" t="s">
        <v>7857</v>
      </c>
      <c r="AD2275" t="s">
        <v>7858</v>
      </c>
      <c r="AE2275" s="1">
        <v>41845.978310185186</v>
      </c>
    </row>
    <row r="2276" spans="1:31" x14ac:dyDescent="0.15">
      <c r="A2276">
        <v>2275</v>
      </c>
      <c r="B2276">
        <v>175</v>
      </c>
      <c r="C2276">
        <v>2611</v>
      </c>
      <c r="D2276" t="s">
        <v>7831</v>
      </c>
      <c r="E2276" t="s">
        <v>7832</v>
      </c>
      <c r="F2276" t="s">
        <v>36</v>
      </c>
      <c r="I2276" t="s">
        <v>5</v>
      </c>
      <c r="K2276" t="s">
        <v>5</v>
      </c>
      <c r="N2276" t="s">
        <v>7</v>
      </c>
      <c r="Q2276">
        <v>0</v>
      </c>
      <c r="S2276">
        <v>-1</v>
      </c>
      <c r="T2276" t="s">
        <v>5</v>
      </c>
      <c r="U2276">
        <v>-1</v>
      </c>
      <c r="V2276">
        <v>-1</v>
      </c>
      <c r="W2276">
        <v>6.3387000000000002</v>
      </c>
      <c r="Z2276">
        <v>-1</v>
      </c>
      <c r="AA2276" t="s">
        <v>11</v>
      </c>
      <c r="AC2276" t="s">
        <v>38</v>
      </c>
      <c r="AD2276" t="s">
        <v>52</v>
      </c>
      <c r="AE2276" s="1">
        <v>41845.978321759256</v>
      </c>
    </row>
    <row r="2277" spans="1:31" x14ac:dyDescent="0.15">
      <c r="A2277">
        <v>2276</v>
      </c>
      <c r="B2277">
        <v>175</v>
      </c>
      <c r="C2277">
        <v>2611</v>
      </c>
      <c r="D2277" t="s">
        <v>7831</v>
      </c>
      <c r="E2277" t="s">
        <v>7832</v>
      </c>
      <c r="F2277" t="s">
        <v>40</v>
      </c>
      <c r="G2277" t="s">
        <v>7859</v>
      </c>
      <c r="H2277" t="s">
        <v>7860</v>
      </c>
      <c r="I2277" t="s">
        <v>312</v>
      </c>
      <c r="K2277" t="s">
        <v>6</v>
      </c>
      <c r="N2277" t="s">
        <v>7</v>
      </c>
      <c r="O2277" t="s">
        <v>7861</v>
      </c>
      <c r="P2277" t="s">
        <v>7862</v>
      </c>
      <c r="Q2277">
        <v>1</v>
      </c>
      <c r="R2277" t="s">
        <v>7863</v>
      </c>
      <c r="S2277">
        <v>150</v>
      </c>
      <c r="T2277" t="s">
        <v>5</v>
      </c>
      <c r="U2277">
        <v>175</v>
      </c>
      <c r="V2277">
        <v>-1</v>
      </c>
      <c r="W2277">
        <v>6.3387000000000002</v>
      </c>
      <c r="Y2277" t="s">
        <v>7864</v>
      </c>
      <c r="Z2277">
        <v>231</v>
      </c>
      <c r="AA2277" t="s">
        <v>11</v>
      </c>
      <c r="AC2277" t="s">
        <v>7865</v>
      </c>
      <c r="AD2277" t="s">
        <v>7866</v>
      </c>
      <c r="AE2277" s="1">
        <v>41845.978344907409</v>
      </c>
    </row>
    <row r="2278" spans="1:31" x14ac:dyDescent="0.15">
      <c r="A2278">
        <v>2277</v>
      </c>
      <c r="B2278">
        <v>175</v>
      </c>
      <c r="C2278">
        <v>2611</v>
      </c>
      <c r="D2278" t="s">
        <v>7831</v>
      </c>
      <c r="E2278" t="s">
        <v>7832</v>
      </c>
      <c r="F2278" t="s">
        <v>49</v>
      </c>
      <c r="I2278" t="s">
        <v>5</v>
      </c>
      <c r="K2278" t="s">
        <v>5</v>
      </c>
      <c r="N2278" t="s">
        <v>7</v>
      </c>
      <c r="Q2278">
        <v>0</v>
      </c>
      <c r="T2278" t="s">
        <v>5</v>
      </c>
      <c r="U2278">
        <v>-1</v>
      </c>
      <c r="V2278">
        <v>-1</v>
      </c>
      <c r="W2278">
        <v>6.3387000000000002</v>
      </c>
      <c r="Z2278">
        <v>-1</v>
      </c>
      <c r="AA2278" t="s">
        <v>11</v>
      </c>
      <c r="AC2278" t="s">
        <v>38</v>
      </c>
      <c r="AD2278" t="s">
        <v>50</v>
      </c>
      <c r="AE2278" s="1">
        <v>41845.978356481479</v>
      </c>
    </row>
    <row r="2279" spans="1:31" x14ac:dyDescent="0.15">
      <c r="A2279">
        <v>2278</v>
      </c>
      <c r="B2279">
        <v>175</v>
      </c>
      <c r="C2279">
        <v>2611</v>
      </c>
      <c r="D2279" t="s">
        <v>7831</v>
      </c>
      <c r="E2279" t="s">
        <v>7832</v>
      </c>
      <c r="F2279" t="s">
        <v>51</v>
      </c>
      <c r="G2279" t="s">
        <v>7843</v>
      </c>
      <c r="H2279" t="s">
        <v>7834</v>
      </c>
      <c r="I2279" t="s">
        <v>5</v>
      </c>
      <c r="K2279" t="s">
        <v>5</v>
      </c>
      <c r="N2279" t="s">
        <v>7</v>
      </c>
      <c r="O2279" t="s">
        <v>7836</v>
      </c>
      <c r="P2279" t="s">
        <v>7837</v>
      </c>
      <c r="Q2279">
        <v>16</v>
      </c>
      <c r="S2279">
        <v>-1</v>
      </c>
      <c r="T2279" t="s">
        <v>5</v>
      </c>
      <c r="U2279">
        <v>-1</v>
      </c>
      <c r="V2279">
        <v>-1</v>
      </c>
      <c r="W2279">
        <v>6.3387000000000002</v>
      </c>
      <c r="Y2279" t="s">
        <v>7840</v>
      </c>
      <c r="Z2279">
        <v>-1</v>
      </c>
      <c r="AA2279" t="s">
        <v>11</v>
      </c>
      <c r="AC2279" t="s">
        <v>7867</v>
      </c>
      <c r="AD2279" t="s">
        <v>7868</v>
      </c>
      <c r="AE2279" s="1">
        <v>41845.978379629632</v>
      </c>
    </row>
    <row r="2280" spans="1:31" x14ac:dyDescent="0.15">
      <c r="A2280">
        <v>2279</v>
      </c>
      <c r="B2280">
        <v>175</v>
      </c>
      <c r="C2280">
        <v>2611</v>
      </c>
      <c r="D2280" t="s">
        <v>7831</v>
      </c>
      <c r="E2280" t="s">
        <v>7832</v>
      </c>
      <c r="F2280" t="s">
        <v>53</v>
      </c>
      <c r="I2280" t="s">
        <v>5</v>
      </c>
      <c r="K2280" t="s">
        <v>5</v>
      </c>
      <c r="N2280" t="s">
        <v>7</v>
      </c>
      <c r="Q2280">
        <v>0</v>
      </c>
      <c r="S2280">
        <v>-1</v>
      </c>
      <c r="T2280" t="s">
        <v>5</v>
      </c>
      <c r="U2280">
        <v>-1</v>
      </c>
      <c r="V2280">
        <v>-1</v>
      </c>
      <c r="W2280">
        <v>6.3387000000000002</v>
      </c>
      <c r="Z2280">
        <v>-1</v>
      </c>
      <c r="AA2280" t="s">
        <v>11</v>
      </c>
      <c r="AC2280" t="s">
        <v>38</v>
      </c>
      <c r="AD2280" t="s">
        <v>52</v>
      </c>
      <c r="AE2280" s="1">
        <v>41845.978391203702</v>
      </c>
    </row>
    <row r="2281" spans="1:31" x14ac:dyDescent="0.15">
      <c r="A2281">
        <v>2280</v>
      </c>
      <c r="B2281">
        <v>175</v>
      </c>
      <c r="C2281">
        <v>2611</v>
      </c>
      <c r="D2281" t="s">
        <v>7831</v>
      </c>
      <c r="E2281" t="s">
        <v>7832</v>
      </c>
      <c r="F2281" t="s">
        <v>54</v>
      </c>
      <c r="I2281" t="s">
        <v>5</v>
      </c>
      <c r="K2281" t="s">
        <v>5</v>
      </c>
      <c r="N2281" t="s">
        <v>7</v>
      </c>
      <c r="Q2281">
        <v>0</v>
      </c>
      <c r="S2281">
        <v>-1</v>
      </c>
      <c r="T2281" t="s">
        <v>5</v>
      </c>
      <c r="U2281">
        <v>-1</v>
      </c>
      <c r="V2281">
        <v>-1</v>
      </c>
      <c r="W2281">
        <v>6.3387000000000002</v>
      </c>
      <c r="Z2281">
        <v>-1</v>
      </c>
      <c r="AA2281" t="s">
        <v>11</v>
      </c>
      <c r="AC2281" t="s">
        <v>38</v>
      </c>
      <c r="AD2281" t="s">
        <v>52</v>
      </c>
      <c r="AE2281" s="1">
        <v>41845.978414351855</v>
      </c>
    </row>
    <row r="2282" spans="1:31" x14ac:dyDescent="0.15">
      <c r="A2282">
        <v>2281</v>
      </c>
      <c r="B2282">
        <v>175</v>
      </c>
      <c r="C2282">
        <v>3444</v>
      </c>
      <c r="D2282" t="s">
        <v>7869</v>
      </c>
      <c r="E2282" t="s">
        <v>7870</v>
      </c>
      <c r="F2282" t="s">
        <v>2</v>
      </c>
      <c r="G2282" t="s">
        <v>7871</v>
      </c>
      <c r="H2282" t="s">
        <v>7872</v>
      </c>
      <c r="I2282" t="s">
        <v>5</v>
      </c>
      <c r="K2282" t="s">
        <v>6</v>
      </c>
      <c r="L2282" t="s">
        <v>7873</v>
      </c>
      <c r="N2282" t="s">
        <v>7</v>
      </c>
      <c r="P2282" t="s">
        <v>7874</v>
      </c>
      <c r="Q2282">
        <v>29</v>
      </c>
      <c r="R2282" t="s">
        <v>7875</v>
      </c>
      <c r="S2282">
        <v>45</v>
      </c>
      <c r="T2282" t="s">
        <v>7876</v>
      </c>
      <c r="U2282">
        <v>-1</v>
      </c>
      <c r="V2282">
        <v>-1</v>
      </c>
      <c r="W2282">
        <v>6.3387000000000002</v>
      </c>
      <c r="X2282" t="s">
        <v>7877</v>
      </c>
      <c r="Y2282" t="s">
        <v>7878</v>
      </c>
      <c r="Z2282">
        <v>22606</v>
      </c>
      <c r="AA2282" t="s">
        <v>11</v>
      </c>
      <c r="AC2282" t="s">
        <v>7879</v>
      </c>
      <c r="AD2282" t="s">
        <v>7880</v>
      </c>
      <c r="AE2282" s="1">
        <v>41845.978483796294</v>
      </c>
    </row>
    <row r="2283" spans="1:31" x14ac:dyDescent="0.15">
      <c r="A2283">
        <v>2282</v>
      </c>
      <c r="B2283">
        <v>175</v>
      </c>
      <c r="C2283">
        <v>3444</v>
      </c>
      <c r="D2283" t="s">
        <v>7869</v>
      </c>
      <c r="E2283" t="s">
        <v>7870</v>
      </c>
      <c r="F2283" t="s">
        <v>14</v>
      </c>
      <c r="G2283" t="s">
        <v>7881</v>
      </c>
      <c r="H2283" t="s">
        <v>7882</v>
      </c>
      <c r="I2283" t="s">
        <v>5</v>
      </c>
      <c r="K2283" t="s">
        <v>17</v>
      </c>
      <c r="L2283" t="s">
        <v>446</v>
      </c>
      <c r="N2283" t="s">
        <v>7</v>
      </c>
      <c r="P2283" t="s">
        <v>7874</v>
      </c>
      <c r="Q2283">
        <v>29</v>
      </c>
      <c r="R2283" t="s">
        <v>7875</v>
      </c>
      <c r="S2283">
        <v>50</v>
      </c>
      <c r="T2283" t="s">
        <v>7883</v>
      </c>
      <c r="U2283">
        <v>-1</v>
      </c>
      <c r="V2283">
        <v>-1</v>
      </c>
      <c r="W2283">
        <v>6.3387000000000002</v>
      </c>
      <c r="X2283" t="s">
        <v>7884</v>
      </c>
      <c r="Y2283" t="s">
        <v>7878</v>
      </c>
      <c r="Z2283">
        <v>19844</v>
      </c>
      <c r="AA2283" t="s">
        <v>11</v>
      </c>
      <c r="AC2283" t="s">
        <v>7885</v>
      </c>
      <c r="AD2283" t="s">
        <v>7886</v>
      </c>
      <c r="AE2283" s="1">
        <v>41845.978518518517</v>
      </c>
    </row>
    <row r="2284" spans="1:31" x14ac:dyDescent="0.15">
      <c r="A2284">
        <v>2283</v>
      </c>
      <c r="B2284">
        <v>175</v>
      </c>
      <c r="C2284">
        <v>3444</v>
      </c>
      <c r="D2284" t="s">
        <v>7869</v>
      </c>
      <c r="E2284" t="s">
        <v>7870</v>
      </c>
      <c r="F2284" t="s">
        <v>24</v>
      </c>
      <c r="G2284" t="s">
        <v>7881</v>
      </c>
      <c r="H2284" t="s">
        <v>7882</v>
      </c>
      <c r="I2284" t="s">
        <v>5</v>
      </c>
      <c r="K2284" t="s">
        <v>17</v>
      </c>
      <c r="L2284" t="s">
        <v>446</v>
      </c>
      <c r="N2284" t="s">
        <v>7</v>
      </c>
      <c r="P2284" t="s">
        <v>7874</v>
      </c>
      <c r="Q2284">
        <v>20</v>
      </c>
      <c r="R2284" t="s">
        <v>7875</v>
      </c>
      <c r="S2284">
        <v>50</v>
      </c>
      <c r="T2284" t="s">
        <v>7883</v>
      </c>
      <c r="U2284">
        <v>-1</v>
      </c>
      <c r="V2284">
        <v>-1</v>
      </c>
      <c r="W2284">
        <v>6.3387000000000002</v>
      </c>
      <c r="X2284" t="s">
        <v>7884</v>
      </c>
      <c r="Y2284" t="s">
        <v>7878</v>
      </c>
      <c r="Z2284">
        <v>19844</v>
      </c>
      <c r="AA2284" t="s">
        <v>11</v>
      </c>
      <c r="AC2284" t="s">
        <v>7887</v>
      </c>
      <c r="AD2284" t="s">
        <v>7888</v>
      </c>
      <c r="AE2284" s="1">
        <v>41845.978541666664</v>
      </c>
    </row>
    <row r="2285" spans="1:31" x14ac:dyDescent="0.15">
      <c r="A2285">
        <v>2284</v>
      </c>
      <c r="B2285">
        <v>175</v>
      </c>
      <c r="C2285">
        <v>3444</v>
      </c>
      <c r="D2285" t="s">
        <v>7869</v>
      </c>
      <c r="E2285" t="s">
        <v>7870</v>
      </c>
      <c r="F2285" t="s">
        <v>27</v>
      </c>
      <c r="G2285" t="s">
        <v>7889</v>
      </c>
      <c r="I2285" t="s">
        <v>5</v>
      </c>
      <c r="K2285" t="s">
        <v>17</v>
      </c>
      <c r="L2285" t="s">
        <v>7890</v>
      </c>
      <c r="M2285" t="s">
        <v>2154</v>
      </c>
      <c r="N2285" t="s">
        <v>7</v>
      </c>
      <c r="P2285" t="s">
        <v>7891</v>
      </c>
      <c r="Q2285">
        <v>1</v>
      </c>
      <c r="R2285" t="s">
        <v>7892</v>
      </c>
      <c r="S2285">
        <v>75</v>
      </c>
      <c r="T2285" t="s">
        <v>7893</v>
      </c>
      <c r="U2285">
        <v>-1</v>
      </c>
      <c r="V2285">
        <v>-1</v>
      </c>
      <c r="W2285">
        <v>6.3387000000000002</v>
      </c>
      <c r="Y2285" t="s">
        <v>7894</v>
      </c>
      <c r="Z2285">
        <v>19998</v>
      </c>
      <c r="AA2285" t="s">
        <v>11</v>
      </c>
      <c r="AB2285" t="s">
        <v>7895</v>
      </c>
      <c r="AC2285" t="s">
        <v>7896</v>
      </c>
      <c r="AD2285" t="s">
        <v>7897</v>
      </c>
      <c r="AE2285" s="1">
        <v>41845.97855324074</v>
      </c>
    </row>
    <row r="2286" spans="1:31" x14ac:dyDescent="0.15">
      <c r="A2286">
        <v>2285</v>
      </c>
      <c r="B2286">
        <v>175</v>
      </c>
      <c r="C2286">
        <v>3444</v>
      </c>
      <c r="D2286" t="s">
        <v>7869</v>
      </c>
      <c r="E2286" t="s">
        <v>7870</v>
      </c>
      <c r="F2286" t="s">
        <v>36</v>
      </c>
      <c r="I2286" t="s">
        <v>5</v>
      </c>
      <c r="K2286" t="s">
        <v>5</v>
      </c>
      <c r="N2286" t="s">
        <v>7</v>
      </c>
      <c r="Q2286">
        <v>0</v>
      </c>
      <c r="S2286">
        <v>-1</v>
      </c>
      <c r="T2286" t="s">
        <v>5</v>
      </c>
      <c r="U2286">
        <v>-1</v>
      </c>
      <c r="V2286">
        <v>-1</v>
      </c>
      <c r="W2286">
        <v>6.3387000000000002</v>
      </c>
      <c r="Z2286">
        <v>-1</v>
      </c>
      <c r="AA2286" t="s">
        <v>11</v>
      </c>
      <c r="AC2286" t="s">
        <v>38</v>
      </c>
      <c r="AD2286" t="s">
        <v>52</v>
      </c>
      <c r="AE2286" s="1">
        <v>41845.978576388887</v>
      </c>
    </row>
    <row r="2287" spans="1:31" x14ac:dyDescent="0.15">
      <c r="A2287">
        <v>2286</v>
      </c>
      <c r="B2287">
        <v>175</v>
      </c>
      <c r="C2287">
        <v>3444</v>
      </c>
      <c r="D2287" t="s">
        <v>7869</v>
      </c>
      <c r="E2287" t="s">
        <v>7870</v>
      </c>
      <c r="F2287" t="s">
        <v>40</v>
      </c>
      <c r="G2287" t="s">
        <v>7898</v>
      </c>
      <c r="H2287" t="s">
        <v>7899</v>
      </c>
      <c r="I2287" t="s">
        <v>5</v>
      </c>
      <c r="K2287" t="s">
        <v>6</v>
      </c>
      <c r="N2287" t="s">
        <v>7</v>
      </c>
      <c r="O2287" t="s">
        <v>7900</v>
      </c>
      <c r="P2287" t="s">
        <v>7901</v>
      </c>
      <c r="Q2287">
        <v>1</v>
      </c>
      <c r="S2287">
        <v>-1</v>
      </c>
      <c r="T2287" t="s">
        <v>7902</v>
      </c>
      <c r="U2287">
        <v>-1</v>
      </c>
      <c r="V2287">
        <v>-1</v>
      </c>
      <c r="W2287">
        <v>6.3387000000000002</v>
      </c>
      <c r="Y2287" t="s">
        <v>7903</v>
      </c>
      <c r="Z2287">
        <v>-1</v>
      </c>
      <c r="AA2287" t="s">
        <v>11</v>
      </c>
      <c r="AC2287" t="s">
        <v>7904</v>
      </c>
      <c r="AD2287" t="s">
        <v>7905</v>
      </c>
      <c r="AE2287" s="1">
        <v>41845.978587962964</v>
      </c>
    </row>
    <row r="2288" spans="1:31" x14ac:dyDescent="0.15">
      <c r="A2288">
        <v>2287</v>
      </c>
      <c r="B2288">
        <v>175</v>
      </c>
      <c r="C2288">
        <v>3444</v>
      </c>
      <c r="D2288" t="s">
        <v>7869</v>
      </c>
      <c r="E2288" t="s">
        <v>7870</v>
      </c>
      <c r="F2288" t="s">
        <v>49</v>
      </c>
      <c r="I2288" t="s">
        <v>5</v>
      </c>
      <c r="K2288" t="s">
        <v>5</v>
      </c>
      <c r="N2288" t="s">
        <v>7</v>
      </c>
      <c r="Q2288">
        <v>0</v>
      </c>
      <c r="T2288" t="s">
        <v>5</v>
      </c>
      <c r="U2288">
        <v>-1</v>
      </c>
      <c r="V2288">
        <v>-1</v>
      </c>
      <c r="W2288">
        <v>6.3387000000000002</v>
      </c>
      <c r="X2288" t="s">
        <v>7884</v>
      </c>
      <c r="Z2288">
        <v>-1</v>
      </c>
      <c r="AA2288" t="s">
        <v>11</v>
      </c>
      <c r="AC2288" t="s">
        <v>38</v>
      </c>
      <c r="AD2288" t="s">
        <v>7906</v>
      </c>
      <c r="AE2288" s="1">
        <v>41845.97859953704</v>
      </c>
    </row>
    <row r="2289" spans="1:31" x14ac:dyDescent="0.15">
      <c r="A2289">
        <v>2288</v>
      </c>
      <c r="B2289">
        <v>175</v>
      </c>
      <c r="C2289">
        <v>3444</v>
      </c>
      <c r="D2289" t="s">
        <v>7869</v>
      </c>
      <c r="E2289" t="s">
        <v>7870</v>
      </c>
      <c r="F2289" t="s">
        <v>51</v>
      </c>
      <c r="G2289" t="s">
        <v>7871</v>
      </c>
      <c r="H2289" t="s">
        <v>7872</v>
      </c>
      <c r="I2289" t="s">
        <v>5</v>
      </c>
      <c r="K2289" t="s">
        <v>5</v>
      </c>
      <c r="N2289" t="s">
        <v>7</v>
      </c>
      <c r="P2289" t="s">
        <v>7874</v>
      </c>
      <c r="Q2289">
        <v>4</v>
      </c>
      <c r="S2289">
        <v>45</v>
      </c>
      <c r="T2289" t="s">
        <v>5</v>
      </c>
      <c r="U2289">
        <v>-1</v>
      </c>
      <c r="V2289">
        <v>-1</v>
      </c>
      <c r="W2289">
        <v>6.3387000000000002</v>
      </c>
      <c r="Y2289" t="s">
        <v>7878</v>
      </c>
      <c r="Z2289">
        <v>22606</v>
      </c>
      <c r="AA2289" t="s">
        <v>11</v>
      </c>
      <c r="AC2289" t="s">
        <v>7907</v>
      </c>
      <c r="AD2289" t="s">
        <v>7908</v>
      </c>
      <c r="AE2289" s="1">
        <v>41845.978634259256</v>
      </c>
    </row>
    <row r="2290" spans="1:31" x14ac:dyDescent="0.15">
      <c r="A2290">
        <v>2289</v>
      </c>
      <c r="B2290">
        <v>175</v>
      </c>
      <c r="C2290">
        <v>3444</v>
      </c>
      <c r="D2290" t="s">
        <v>7869</v>
      </c>
      <c r="E2290" t="s">
        <v>7870</v>
      </c>
      <c r="F2290" t="s">
        <v>53</v>
      </c>
      <c r="I2290" t="s">
        <v>5</v>
      </c>
      <c r="K2290" t="s">
        <v>5</v>
      </c>
      <c r="N2290" t="s">
        <v>7</v>
      </c>
      <c r="Q2290">
        <v>0</v>
      </c>
      <c r="S2290">
        <v>-1</v>
      </c>
      <c r="T2290" t="s">
        <v>5</v>
      </c>
      <c r="U2290">
        <v>-1</v>
      </c>
      <c r="V2290">
        <v>-1</v>
      </c>
      <c r="W2290">
        <v>6.3387000000000002</v>
      </c>
      <c r="Z2290">
        <v>-1</v>
      </c>
      <c r="AA2290" t="s">
        <v>11</v>
      </c>
      <c r="AC2290" t="s">
        <v>38</v>
      </c>
      <c r="AD2290" t="s">
        <v>52</v>
      </c>
      <c r="AE2290" s="1">
        <v>41845.978645833333</v>
      </c>
    </row>
    <row r="2291" spans="1:31" x14ac:dyDescent="0.15">
      <c r="A2291">
        <v>2290</v>
      </c>
      <c r="B2291">
        <v>175</v>
      </c>
      <c r="C2291">
        <v>3444</v>
      </c>
      <c r="D2291" t="s">
        <v>7869</v>
      </c>
      <c r="E2291" t="s">
        <v>7870</v>
      </c>
      <c r="F2291" t="s">
        <v>54</v>
      </c>
      <c r="I2291" t="s">
        <v>5</v>
      </c>
      <c r="K2291" t="s">
        <v>5</v>
      </c>
      <c r="N2291" t="s">
        <v>7</v>
      </c>
      <c r="Q2291">
        <v>0</v>
      </c>
      <c r="S2291">
        <v>-1</v>
      </c>
      <c r="T2291" t="s">
        <v>5</v>
      </c>
      <c r="U2291">
        <v>-1</v>
      </c>
      <c r="V2291">
        <v>-1</v>
      </c>
      <c r="W2291">
        <v>6.3387000000000002</v>
      </c>
      <c r="Z2291">
        <v>-1</v>
      </c>
      <c r="AA2291" t="s">
        <v>11</v>
      </c>
      <c r="AC2291" t="s">
        <v>38</v>
      </c>
      <c r="AD2291" t="s">
        <v>52</v>
      </c>
      <c r="AE2291" s="1">
        <v>41845.97865740741</v>
      </c>
    </row>
    <row r="2292" spans="1:31" x14ac:dyDescent="0.15">
      <c r="A2292">
        <v>2291</v>
      </c>
      <c r="B2292">
        <v>175</v>
      </c>
      <c r="C2292">
        <v>5949</v>
      </c>
      <c r="D2292" t="s">
        <v>7909</v>
      </c>
      <c r="E2292" t="s">
        <v>7910</v>
      </c>
      <c r="F2292" t="s">
        <v>2</v>
      </c>
      <c r="G2292" t="s">
        <v>7911</v>
      </c>
      <c r="H2292" t="s">
        <v>322</v>
      </c>
      <c r="I2292" t="s">
        <v>5</v>
      </c>
      <c r="K2292" t="s">
        <v>6</v>
      </c>
      <c r="L2292" t="s">
        <v>7912</v>
      </c>
      <c r="N2292" t="s">
        <v>7</v>
      </c>
      <c r="O2292" t="s">
        <v>7913</v>
      </c>
      <c r="P2292" t="s">
        <v>7914</v>
      </c>
      <c r="Q2292">
        <v>57</v>
      </c>
      <c r="R2292" t="s">
        <v>7915</v>
      </c>
      <c r="S2292">
        <v>-1</v>
      </c>
      <c r="T2292" t="s">
        <v>1340</v>
      </c>
      <c r="U2292">
        <v>1000</v>
      </c>
      <c r="V2292">
        <v>-1</v>
      </c>
      <c r="W2292">
        <v>6.3387000000000002</v>
      </c>
      <c r="X2292" t="s">
        <v>7916</v>
      </c>
      <c r="Y2292" t="s">
        <v>7917</v>
      </c>
      <c r="Z2292">
        <v>57075</v>
      </c>
      <c r="AA2292" t="s">
        <v>11</v>
      </c>
      <c r="AC2292" t="s">
        <v>7918</v>
      </c>
      <c r="AD2292" t="s">
        <v>7919</v>
      </c>
      <c r="AE2292" s="1">
        <v>41845.978796296295</v>
      </c>
    </row>
    <row r="2293" spans="1:31" x14ac:dyDescent="0.15">
      <c r="A2293">
        <v>2292</v>
      </c>
      <c r="B2293">
        <v>175</v>
      </c>
      <c r="C2293">
        <v>5949</v>
      </c>
      <c r="D2293" t="s">
        <v>7909</v>
      </c>
      <c r="E2293" t="s">
        <v>7910</v>
      </c>
      <c r="F2293" t="s">
        <v>14</v>
      </c>
      <c r="I2293" t="s">
        <v>5</v>
      </c>
      <c r="K2293" t="s">
        <v>5</v>
      </c>
      <c r="N2293" t="s">
        <v>7</v>
      </c>
      <c r="Q2293">
        <v>1</v>
      </c>
      <c r="S2293">
        <v>-1</v>
      </c>
      <c r="T2293" t="s">
        <v>5</v>
      </c>
      <c r="U2293">
        <v>-1</v>
      </c>
      <c r="V2293">
        <v>-1</v>
      </c>
      <c r="W2293">
        <v>6.3387000000000002</v>
      </c>
      <c r="Z2293">
        <v>-1</v>
      </c>
      <c r="AA2293" t="s">
        <v>11</v>
      </c>
      <c r="AC2293" t="s">
        <v>7920</v>
      </c>
      <c r="AD2293" t="s">
        <v>7635</v>
      </c>
      <c r="AE2293" s="1">
        <v>41845.978819444441</v>
      </c>
    </row>
    <row r="2294" spans="1:31" x14ac:dyDescent="0.15">
      <c r="A2294">
        <v>2293</v>
      </c>
      <c r="B2294">
        <v>175</v>
      </c>
      <c r="C2294">
        <v>5949</v>
      </c>
      <c r="D2294" t="s">
        <v>7909</v>
      </c>
      <c r="E2294" t="s">
        <v>7910</v>
      </c>
      <c r="F2294" t="s">
        <v>24</v>
      </c>
      <c r="I2294" t="s">
        <v>5</v>
      </c>
      <c r="K2294" t="s">
        <v>5</v>
      </c>
      <c r="N2294" t="s">
        <v>7</v>
      </c>
      <c r="Q2294">
        <v>0</v>
      </c>
      <c r="S2294">
        <v>-1</v>
      </c>
      <c r="T2294" t="s">
        <v>5</v>
      </c>
      <c r="U2294">
        <v>-1</v>
      </c>
      <c r="V2294">
        <v>-1</v>
      </c>
      <c r="W2294">
        <v>6.3387000000000002</v>
      </c>
      <c r="Z2294">
        <v>-1</v>
      </c>
      <c r="AA2294" t="s">
        <v>11</v>
      </c>
      <c r="AC2294" t="s">
        <v>38</v>
      </c>
      <c r="AD2294" t="s">
        <v>52</v>
      </c>
      <c r="AE2294" s="1">
        <v>41845.978831018518</v>
      </c>
    </row>
    <row r="2295" spans="1:31" x14ac:dyDescent="0.15">
      <c r="A2295">
        <v>2294</v>
      </c>
      <c r="B2295">
        <v>175</v>
      </c>
      <c r="C2295">
        <v>5949</v>
      </c>
      <c r="D2295" t="s">
        <v>7909</v>
      </c>
      <c r="E2295" t="s">
        <v>7910</v>
      </c>
      <c r="F2295" t="s">
        <v>27</v>
      </c>
      <c r="I2295" t="s">
        <v>5</v>
      </c>
      <c r="K2295" t="s">
        <v>5</v>
      </c>
      <c r="M2295" t="s">
        <v>5</v>
      </c>
      <c r="N2295" t="s">
        <v>7</v>
      </c>
      <c r="Q2295">
        <v>0</v>
      </c>
      <c r="S2295">
        <v>-1</v>
      </c>
      <c r="T2295" t="s">
        <v>5</v>
      </c>
      <c r="U2295">
        <v>-1</v>
      </c>
      <c r="V2295">
        <v>-1</v>
      </c>
      <c r="W2295">
        <v>6.3387000000000002</v>
      </c>
      <c r="Z2295">
        <v>-1</v>
      </c>
      <c r="AA2295" t="s">
        <v>11</v>
      </c>
      <c r="AC2295" t="s">
        <v>38</v>
      </c>
      <c r="AD2295" t="s">
        <v>531</v>
      </c>
      <c r="AE2295" s="1">
        <v>41845.978842592594</v>
      </c>
    </row>
    <row r="2296" spans="1:31" x14ac:dyDescent="0.15">
      <c r="A2296">
        <v>2295</v>
      </c>
      <c r="B2296">
        <v>175</v>
      </c>
      <c r="C2296">
        <v>5949</v>
      </c>
      <c r="D2296" t="s">
        <v>7909</v>
      </c>
      <c r="E2296" t="s">
        <v>7910</v>
      </c>
      <c r="F2296" t="s">
        <v>36</v>
      </c>
      <c r="I2296" t="s">
        <v>5</v>
      </c>
      <c r="K2296" t="s">
        <v>5</v>
      </c>
      <c r="N2296" t="s">
        <v>7</v>
      </c>
      <c r="Q2296">
        <v>0</v>
      </c>
      <c r="S2296">
        <v>-1</v>
      </c>
      <c r="T2296" t="s">
        <v>5</v>
      </c>
      <c r="U2296">
        <v>-1</v>
      </c>
      <c r="V2296">
        <v>-1</v>
      </c>
      <c r="W2296">
        <v>6.3387000000000002</v>
      </c>
      <c r="Z2296">
        <v>-1</v>
      </c>
      <c r="AA2296" t="s">
        <v>11</v>
      </c>
      <c r="AC2296" t="s">
        <v>38</v>
      </c>
      <c r="AD2296" t="s">
        <v>52</v>
      </c>
      <c r="AE2296" s="1">
        <v>41845.978854166664</v>
      </c>
    </row>
    <row r="2297" spans="1:31" x14ac:dyDescent="0.15">
      <c r="A2297">
        <v>2296</v>
      </c>
      <c r="B2297">
        <v>175</v>
      </c>
      <c r="C2297">
        <v>5949</v>
      </c>
      <c r="D2297" t="s">
        <v>7909</v>
      </c>
      <c r="E2297" t="s">
        <v>7910</v>
      </c>
      <c r="F2297" t="s">
        <v>40</v>
      </c>
      <c r="I2297" t="s">
        <v>5</v>
      </c>
      <c r="K2297" t="s">
        <v>5</v>
      </c>
      <c r="N2297" t="s">
        <v>7</v>
      </c>
      <c r="Q2297">
        <v>0</v>
      </c>
      <c r="S2297">
        <v>-1</v>
      </c>
      <c r="T2297" t="s">
        <v>5</v>
      </c>
      <c r="U2297">
        <v>-1</v>
      </c>
      <c r="V2297">
        <v>-1</v>
      </c>
      <c r="W2297">
        <v>6.3387000000000002</v>
      </c>
      <c r="Z2297">
        <v>-1</v>
      </c>
      <c r="AA2297" t="s">
        <v>11</v>
      </c>
      <c r="AC2297" t="s">
        <v>38</v>
      </c>
      <c r="AD2297" t="s">
        <v>52</v>
      </c>
      <c r="AE2297" s="1">
        <v>41845.978865740741</v>
      </c>
    </row>
    <row r="2298" spans="1:31" x14ac:dyDescent="0.15">
      <c r="A2298">
        <v>2297</v>
      </c>
      <c r="B2298">
        <v>175</v>
      </c>
      <c r="C2298">
        <v>5949</v>
      </c>
      <c r="D2298" t="s">
        <v>7909</v>
      </c>
      <c r="E2298" t="s">
        <v>7910</v>
      </c>
      <c r="F2298" t="s">
        <v>49</v>
      </c>
      <c r="I2298" t="s">
        <v>5</v>
      </c>
      <c r="K2298" t="s">
        <v>5</v>
      </c>
      <c r="N2298" t="s">
        <v>7</v>
      </c>
      <c r="Q2298">
        <v>0</v>
      </c>
      <c r="T2298" t="s">
        <v>5</v>
      </c>
      <c r="U2298">
        <v>-1</v>
      </c>
      <c r="V2298">
        <v>-1</v>
      </c>
      <c r="W2298">
        <v>6.3387000000000002</v>
      </c>
      <c r="Z2298">
        <v>-1</v>
      </c>
      <c r="AA2298" t="s">
        <v>11</v>
      </c>
      <c r="AC2298" t="s">
        <v>38</v>
      </c>
      <c r="AD2298" t="s">
        <v>50</v>
      </c>
      <c r="AE2298" s="1">
        <v>41845.978877314818</v>
      </c>
    </row>
    <row r="2299" spans="1:31" x14ac:dyDescent="0.15">
      <c r="A2299">
        <v>2298</v>
      </c>
      <c r="B2299">
        <v>175</v>
      </c>
      <c r="C2299">
        <v>5949</v>
      </c>
      <c r="D2299" t="s">
        <v>7909</v>
      </c>
      <c r="E2299" t="s">
        <v>7910</v>
      </c>
      <c r="F2299" t="s">
        <v>51</v>
      </c>
      <c r="G2299" t="s">
        <v>7911</v>
      </c>
      <c r="H2299" t="s">
        <v>322</v>
      </c>
      <c r="I2299" t="s">
        <v>5</v>
      </c>
      <c r="K2299" t="s">
        <v>5</v>
      </c>
      <c r="N2299" t="s">
        <v>7</v>
      </c>
      <c r="O2299" t="s">
        <v>7913</v>
      </c>
      <c r="P2299" t="s">
        <v>7914</v>
      </c>
      <c r="Q2299">
        <v>5</v>
      </c>
      <c r="S2299">
        <v>-1</v>
      </c>
      <c r="T2299" t="s">
        <v>5</v>
      </c>
      <c r="U2299">
        <v>-1</v>
      </c>
      <c r="V2299">
        <v>-1</v>
      </c>
      <c r="W2299">
        <v>6.3387000000000002</v>
      </c>
      <c r="Y2299" t="s">
        <v>7917</v>
      </c>
      <c r="Z2299">
        <v>-1</v>
      </c>
      <c r="AA2299" t="s">
        <v>11</v>
      </c>
      <c r="AC2299" t="s">
        <v>7921</v>
      </c>
      <c r="AD2299" t="s">
        <v>7922</v>
      </c>
      <c r="AE2299" s="1">
        <v>41845.978912037041</v>
      </c>
    </row>
    <row r="2300" spans="1:31" x14ac:dyDescent="0.15">
      <c r="A2300">
        <v>2299</v>
      </c>
      <c r="B2300">
        <v>175</v>
      </c>
      <c r="C2300">
        <v>5949</v>
      </c>
      <c r="D2300" t="s">
        <v>7909</v>
      </c>
      <c r="E2300" t="s">
        <v>7910</v>
      </c>
      <c r="F2300" t="s">
        <v>53</v>
      </c>
      <c r="I2300" t="s">
        <v>5</v>
      </c>
      <c r="K2300" t="s">
        <v>5</v>
      </c>
      <c r="N2300" t="s">
        <v>7</v>
      </c>
      <c r="Q2300">
        <v>0</v>
      </c>
      <c r="S2300">
        <v>-1</v>
      </c>
      <c r="T2300" t="s">
        <v>5</v>
      </c>
      <c r="U2300">
        <v>-1</v>
      </c>
      <c r="V2300">
        <v>-1</v>
      </c>
      <c r="W2300">
        <v>6.3387000000000002</v>
      </c>
      <c r="Z2300">
        <v>-1</v>
      </c>
      <c r="AA2300" t="s">
        <v>11</v>
      </c>
      <c r="AC2300" t="s">
        <v>38</v>
      </c>
      <c r="AD2300" t="s">
        <v>52</v>
      </c>
      <c r="AE2300" s="1">
        <v>41845.97892361111</v>
      </c>
    </row>
    <row r="2301" spans="1:31" x14ac:dyDescent="0.15">
      <c r="A2301">
        <v>2300</v>
      </c>
      <c r="B2301">
        <v>175</v>
      </c>
      <c r="C2301">
        <v>5949</v>
      </c>
      <c r="D2301" t="s">
        <v>7909</v>
      </c>
      <c r="E2301" t="s">
        <v>7910</v>
      </c>
      <c r="F2301" t="s">
        <v>54</v>
      </c>
      <c r="I2301" t="s">
        <v>5</v>
      </c>
      <c r="K2301" t="s">
        <v>5</v>
      </c>
      <c r="N2301" t="s">
        <v>7</v>
      </c>
      <c r="Q2301">
        <v>0</v>
      </c>
      <c r="S2301">
        <v>-1</v>
      </c>
      <c r="T2301" t="s">
        <v>5</v>
      </c>
      <c r="U2301">
        <v>-1</v>
      </c>
      <c r="V2301">
        <v>-1</v>
      </c>
      <c r="W2301">
        <v>6.3387000000000002</v>
      </c>
      <c r="Z2301">
        <v>-1</v>
      </c>
      <c r="AA2301" t="s">
        <v>11</v>
      </c>
      <c r="AC2301" t="s">
        <v>38</v>
      </c>
      <c r="AD2301" t="s">
        <v>52</v>
      </c>
      <c r="AE2301" s="1">
        <v>41845.978935185187</v>
      </c>
    </row>
    <row r="2302" spans="1:31" x14ac:dyDescent="0.15">
      <c r="A2302">
        <v>2301</v>
      </c>
      <c r="B2302">
        <v>175</v>
      </c>
      <c r="C2302">
        <v>2951</v>
      </c>
      <c r="D2302" t="s">
        <v>7923</v>
      </c>
      <c r="E2302" t="s">
        <v>7924</v>
      </c>
      <c r="F2302" t="s">
        <v>2</v>
      </c>
      <c r="G2302" t="s">
        <v>7925</v>
      </c>
      <c r="H2302" t="s">
        <v>322</v>
      </c>
      <c r="I2302" t="s">
        <v>5</v>
      </c>
      <c r="K2302" t="s">
        <v>6</v>
      </c>
      <c r="N2302" t="s">
        <v>7</v>
      </c>
      <c r="O2302" t="s">
        <v>7926</v>
      </c>
      <c r="P2302" t="s">
        <v>7927</v>
      </c>
      <c r="Q2302">
        <v>58</v>
      </c>
      <c r="R2302" t="s">
        <v>7928</v>
      </c>
      <c r="S2302">
        <v>65</v>
      </c>
      <c r="T2302" t="s">
        <v>7929</v>
      </c>
      <c r="U2302">
        <v>-1</v>
      </c>
      <c r="V2302">
        <v>-1</v>
      </c>
      <c r="W2302">
        <v>6.3387000000000002</v>
      </c>
      <c r="X2302" t="s">
        <v>7930</v>
      </c>
      <c r="Y2302" t="s">
        <v>7931</v>
      </c>
      <c r="Z2302">
        <v>46330</v>
      </c>
      <c r="AA2302" t="s">
        <v>11</v>
      </c>
      <c r="AC2302" t="s">
        <v>7932</v>
      </c>
      <c r="AD2302" t="s">
        <v>7933</v>
      </c>
      <c r="AE2302" s="1">
        <v>41845.979050925926</v>
      </c>
    </row>
    <row r="2303" spans="1:31" x14ac:dyDescent="0.15">
      <c r="A2303">
        <v>2302</v>
      </c>
      <c r="B2303">
        <v>175</v>
      </c>
      <c r="C2303">
        <v>2951</v>
      </c>
      <c r="D2303" t="s">
        <v>7923</v>
      </c>
      <c r="E2303" t="s">
        <v>7924</v>
      </c>
      <c r="F2303" t="s">
        <v>14</v>
      </c>
      <c r="G2303" t="s">
        <v>7925</v>
      </c>
      <c r="H2303" t="s">
        <v>7934</v>
      </c>
      <c r="I2303" t="s">
        <v>5</v>
      </c>
      <c r="K2303" t="s">
        <v>17</v>
      </c>
      <c r="L2303" t="s">
        <v>5229</v>
      </c>
      <c r="N2303" t="s">
        <v>7</v>
      </c>
      <c r="O2303" t="s">
        <v>7926</v>
      </c>
      <c r="P2303" t="s">
        <v>7927</v>
      </c>
      <c r="Q2303">
        <v>2</v>
      </c>
      <c r="R2303" t="s">
        <v>7935</v>
      </c>
      <c r="S2303">
        <v>-1</v>
      </c>
      <c r="T2303" t="s">
        <v>80</v>
      </c>
      <c r="U2303">
        <v>1000</v>
      </c>
      <c r="V2303">
        <v>-1</v>
      </c>
      <c r="W2303">
        <v>6.3387000000000002</v>
      </c>
      <c r="Y2303" t="s">
        <v>7931</v>
      </c>
      <c r="Z2303">
        <v>47200</v>
      </c>
      <c r="AA2303" t="s">
        <v>11</v>
      </c>
      <c r="AC2303" t="s">
        <v>7936</v>
      </c>
      <c r="AD2303" t="s">
        <v>7937</v>
      </c>
      <c r="AE2303" s="1">
        <v>41845.979074074072</v>
      </c>
    </row>
    <row r="2304" spans="1:31" x14ac:dyDescent="0.15">
      <c r="A2304">
        <v>2303</v>
      </c>
      <c r="B2304">
        <v>175</v>
      </c>
      <c r="C2304">
        <v>2951</v>
      </c>
      <c r="D2304" t="s">
        <v>7923</v>
      </c>
      <c r="E2304" t="s">
        <v>7924</v>
      </c>
      <c r="F2304" t="s">
        <v>24</v>
      </c>
      <c r="I2304" t="s">
        <v>5</v>
      </c>
      <c r="K2304" t="s">
        <v>5</v>
      </c>
      <c r="N2304" t="s">
        <v>7</v>
      </c>
      <c r="Q2304">
        <v>0</v>
      </c>
      <c r="S2304">
        <v>-1</v>
      </c>
      <c r="T2304" t="s">
        <v>5</v>
      </c>
      <c r="U2304">
        <v>-1</v>
      </c>
      <c r="V2304">
        <v>-1</v>
      </c>
      <c r="W2304">
        <v>6.3387000000000002</v>
      </c>
      <c r="Z2304">
        <v>-1</v>
      </c>
      <c r="AA2304" t="s">
        <v>11</v>
      </c>
      <c r="AC2304" t="s">
        <v>38</v>
      </c>
      <c r="AD2304" t="s">
        <v>52</v>
      </c>
      <c r="AE2304" s="1">
        <v>41845.979085648149</v>
      </c>
    </row>
    <row r="2305" spans="1:31" x14ac:dyDescent="0.15">
      <c r="A2305">
        <v>2304</v>
      </c>
      <c r="B2305">
        <v>175</v>
      </c>
      <c r="C2305">
        <v>2951</v>
      </c>
      <c r="D2305" t="s">
        <v>7923</v>
      </c>
      <c r="E2305" t="s">
        <v>7924</v>
      </c>
      <c r="F2305" t="s">
        <v>27</v>
      </c>
      <c r="I2305" t="s">
        <v>5</v>
      </c>
      <c r="K2305" t="s">
        <v>5</v>
      </c>
      <c r="M2305" t="s">
        <v>5</v>
      </c>
      <c r="N2305" t="s">
        <v>7</v>
      </c>
      <c r="Q2305">
        <v>0</v>
      </c>
      <c r="S2305">
        <v>-1</v>
      </c>
      <c r="T2305" t="s">
        <v>5</v>
      </c>
      <c r="U2305">
        <v>-1</v>
      </c>
      <c r="V2305">
        <v>-1</v>
      </c>
      <c r="W2305">
        <v>6.3387000000000002</v>
      </c>
      <c r="Z2305">
        <v>-1</v>
      </c>
      <c r="AA2305" t="s">
        <v>11</v>
      </c>
      <c r="AC2305" t="s">
        <v>38</v>
      </c>
      <c r="AD2305" t="s">
        <v>531</v>
      </c>
      <c r="AE2305" s="1">
        <v>41845.979097222225</v>
      </c>
    </row>
    <row r="2306" spans="1:31" x14ac:dyDescent="0.15">
      <c r="A2306">
        <v>2305</v>
      </c>
      <c r="B2306">
        <v>175</v>
      </c>
      <c r="C2306">
        <v>2951</v>
      </c>
      <c r="D2306" t="s">
        <v>7923</v>
      </c>
      <c r="E2306" t="s">
        <v>7924</v>
      </c>
      <c r="F2306" t="s">
        <v>36</v>
      </c>
      <c r="I2306" t="s">
        <v>5</v>
      </c>
      <c r="K2306" t="s">
        <v>5</v>
      </c>
      <c r="N2306" t="s">
        <v>7</v>
      </c>
      <c r="Q2306">
        <v>0</v>
      </c>
      <c r="S2306">
        <v>-1</v>
      </c>
      <c r="T2306" t="s">
        <v>5</v>
      </c>
      <c r="U2306">
        <v>-1</v>
      </c>
      <c r="V2306">
        <v>-1</v>
      </c>
      <c r="W2306">
        <v>6.3387000000000002</v>
      </c>
      <c r="Z2306">
        <v>-1</v>
      </c>
      <c r="AA2306" t="s">
        <v>11</v>
      </c>
      <c r="AC2306" t="s">
        <v>38</v>
      </c>
      <c r="AD2306" t="s">
        <v>52</v>
      </c>
      <c r="AE2306" s="1">
        <v>41845.979108796295</v>
      </c>
    </row>
    <row r="2307" spans="1:31" x14ac:dyDescent="0.15">
      <c r="A2307">
        <v>2306</v>
      </c>
      <c r="B2307">
        <v>175</v>
      </c>
      <c r="C2307">
        <v>2951</v>
      </c>
      <c r="D2307" t="s">
        <v>7923</v>
      </c>
      <c r="E2307" t="s">
        <v>7924</v>
      </c>
      <c r="F2307" t="s">
        <v>40</v>
      </c>
      <c r="I2307" t="s">
        <v>5</v>
      </c>
      <c r="K2307" t="s">
        <v>5</v>
      </c>
      <c r="N2307" t="s">
        <v>7</v>
      </c>
      <c r="Q2307">
        <v>0</v>
      </c>
      <c r="S2307">
        <v>-1</v>
      </c>
      <c r="T2307" t="s">
        <v>5</v>
      </c>
      <c r="U2307">
        <v>-1</v>
      </c>
      <c r="V2307">
        <v>-1</v>
      </c>
      <c r="W2307">
        <v>6.3387000000000002</v>
      </c>
      <c r="Z2307">
        <v>-1</v>
      </c>
      <c r="AA2307" t="s">
        <v>11</v>
      </c>
      <c r="AC2307" t="s">
        <v>38</v>
      </c>
      <c r="AD2307" t="s">
        <v>52</v>
      </c>
      <c r="AE2307" s="1">
        <v>41845.979131944441</v>
      </c>
    </row>
    <row r="2308" spans="1:31" x14ac:dyDescent="0.15">
      <c r="A2308">
        <v>2307</v>
      </c>
      <c r="B2308">
        <v>175</v>
      </c>
      <c r="C2308">
        <v>2951</v>
      </c>
      <c r="D2308" t="s">
        <v>7923</v>
      </c>
      <c r="E2308" t="s">
        <v>7924</v>
      </c>
      <c r="F2308" t="s">
        <v>49</v>
      </c>
      <c r="I2308" t="s">
        <v>5</v>
      </c>
      <c r="K2308" t="s">
        <v>5</v>
      </c>
      <c r="N2308" t="s">
        <v>7</v>
      </c>
      <c r="Q2308">
        <v>0</v>
      </c>
      <c r="T2308" t="s">
        <v>5</v>
      </c>
      <c r="U2308">
        <v>-1</v>
      </c>
      <c r="V2308">
        <v>-1</v>
      </c>
      <c r="W2308">
        <v>6.3387000000000002</v>
      </c>
      <c r="Z2308">
        <v>-1</v>
      </c>
      <c r="AA2308" t="s">
        <v>11</v>
      </c>
      <c r="AC2308" t="s">
        <v>38</v>
      </c>
      <c r="AD2308" t="s">
        <v>50</v>
      </c>
      <c r="AE2308" s="1">
        <v>41845.979143518518</v>
      </c>
    </row>
    <row r="2309" spans="1:31" x14ac:dyDescent="0.15">
      <c r="A2309">
        <v>2308</v>
      </c>
      <c r="B2309">
        <v>175</v>
      </c>
      <c r="C2309">
        <v>2951</v>
      </c>
      <c r="D2309" t="s">
        <v>7923</v>
      </c>
      <c r="E2309" t="s">
        <v>7924</v>
      </c>
      <c r="F2309" t="s">
        <v>51</v>
      </c>
      <c r="I2309" t="s">
        <v>5</v>
      </c>
      <c r="K2309" t="s">
        <v>5</v>
      </c>
      <c r="N2309" t="s">
        <v>7</v>
      </c>
      <c r="Q2309">
        <v>0</v>
      </c>
      <c r="S2309">
        <v>-1</v>
      </c>
      <c r="T2309" t="s">
        <v>5</v>
      </c>
      <c r="U2309">
        <v>-1</v>
      </c>
      <c r="V2309">
        <v>-1</v>
      </c>
      <c r="W2309">
        <v>6.3387000000000002</v>
      </c>
      <c r="Z2309">
        <v>-1</v>
      </c>
      <c r="AA2309" t="s">
        <v>11</v>
      </c>
      <c r="AC2309" t="s">
        <v>38</v>
      </c>
      <c r="AD2309" t="s">
        <v>52</v>
      </c>
      <c r="AE2309" s="1">
        <v>41845.979155092595</v>
      </c>
    </row>
    <row r="2310" spans="1:31" x14ac:dyDescent="0.15">
      <c r="A2310">
        <v>2309</v>
      </c>
      <c r="B2310">
        <v>175</v>
      </c>
      <c r="C2310">
        <v>2951</v>
      </c>
      <c r="D2310" t="s">
        <v>7923</v>
      </c>
      <c r="E2310" t="s">
        <v>7924</v>
      </c>
      <c r="F2310" t="s">
        <v>53</v>
      </c>
      <c r="I2310" t="s">
        <v>5</v>
      </c>
      <c r="K2310" t="s">
        <v>5</v>
      </c>
      <c r="N2310" t="s">
        <v>7</v>
      </c>
      <c r="Q2310">
        <v>0</v>
      </c>
      <c r="S2310">
        <v>-1</v>
      </c>
      <c r="T2310" t="s">
        <v>5</v>
      </c>
      <c r="U2310">
        <v>-1</v>
      </c>
      <c r="V2310">
        <v>-1</v>
      </c>
      <c r="W2310">
        <v>6.3387000000000002</v>
      </c>
      <c r="Z2310">
        <v>-1</v>
      </c>
      <c r="AA2310" t="s">
        <v>11</v>
      </c>
      <c r="AC2310" t="s">
        <v>38</v>
      </c>
      <c r="AD2310" t="s">
        <v>52</v>
      </c>
      <c r="AE2310" s="1">
        <v>41845.979166666664</v>
      </c>
    </row>
    <row r="2311" spans="1:31" x14ac:dyDescent="0.15">
      <c r="A2311">
        <v>2310</v>
      </c>
      <c r="B2311">
        <v>175</v>
      </c>
      <c r="C2311">
        <v>2951</v>
      </c>
      <c r="D2311" t="s">
        <v>7923</v>
      </c>
      <c r="E2311" t="s">
        <v>7924</v>
      </c>
      <c r="F2311" t="s">
        <v>54</v>
      </c>
      <c r="I2311" t="s">
        <v>5</v>
      </c>
      <c r="K2311" t="s">
        <v>5</v>
      </c>
      <c r="N2311" t="s">
        <v>7</v>
      </c>
      <c r="Q2311">
        <v>0</v>
      </c>
      <c r="S2311">
        <v>-1</v>
      </c>
      <c r="T2311" t="s">
        <v>5</v>
      </c>
      <c r="U2311">
        <v>-1</v>
      </c>
      <c r="V2311">
        <v>-1</v>
      </c>
      <c r="W2311">
        <v>6.3387000000000002</v>
      </c>
      <c r="Z2311">
        <v>-1</v>
      </c>
      <c r="AA2311" t="s">
        <v>11</v>
      </c>
      <c r="AC2311" t="s">
        <v>38</v>
      </c>
      <c r="AD2311" t="s">
        <v>52</v>
      </c>
      <c r="AE2311" s="1">
        <v>41845.979178240741</v>
      </c>
    </row>
    <row r="2312" spans="1:31" x14ac:dyDescent="0.15">
      <c r="A2312">
        <v>2311</v>
      </c>
      <c r="B2312">
        <v>175</v>
      </c>
      <c r="C2312">
        <v>401</v>
      </c>
      <c r="D2312" t="s">
        <v>7938</v>
      </c>
      <c r="E2312" t="s">
        <v>7939</v>
      </c>
      <c r="F2312" t="s">
        <v>2</v>
      </c>
      <c r="G2312" t="s">
        <v>7940</v>
      </c>
      <c r="H2312" t="s">
        <v>7941</v>
      </c>
      <c r="I2312" t="s">
        <v>5</v>
      </c>
      <c r="K2312" t="s">
        <v>6</v>
      </c>
      <c r="L2312" t="s">
        <v>2534</v>
      </c>
      <c r="N2312" t="s">
        <v>7</v>
      </c>
      <c r="P2312" t="s">
        <v>7942</v>
      </c>
      <c r="Q2312">
        <v>53</v>
      </c>
      <c r="R2312" t="s">
        <v>7943</v>
      </c>
      <c r="S2312">
        <v>-1</v>
      </c>
      <c r="T2312" t="s">
        <v>5</v>
      </c>
      <c r="U2312">
        <v>-1</v>
      </c>
      <c r="V2312">
        <v>-1</v>
      </c>
      <c r="W2312">
        <v>6.3387000000000002</v>
      </c>
      <c r="X2312" t="s">
        <v>7944</v>
      </c>
      <c r="Y2312" t="s">
        <v>7945</v>
      </c>
      <c r="Z2312">
        <v>15110</v>
      </c>
      <c r="AA2312" t="s">
        <v>11</v>
      </c>
      <c r="AC2312" t="s">
        <v>7946</v>
      </c>
      <c r="AD2312" t="s">
        <v>7947</v>
      </c>
      <c r="AE2312" s="1">
        <v>41845.97929398148</v>
      </c>
    </row>
    <row r="2313" spans="1:31" x14ac:dyDescent="0.15">
      <c r="A2313">
        <v>2312</v>
      </c>
      <c r="B2313">
        <v>175</v>
      </c>
      <c r="C2313">
        <v>401</v>
      </c>
      <c r="D2313" t="s">
        <v>7938</v>
      </c>
      <c r="E2313" t="s">
        <v>7939</v>
      </c>
      <c r="F2313" t="s">
        <v>14</v>
      </c>
      <c r="G2313" t="s">
        <v>7940</v>
      </c>
      <c r="H2313" t="s">
        <v>7941</v>
      </c>
      <c r="I2313" t="s">
        <v>5</v>
      </c>
      <c r="K2313" t="s">
        <v>17</v>
      </c>
      <c r="L2313" t="s">
        <v>776</v>
      </c>
      <c r="N2313" t="s">
        <v>7</v>
      </c>
      <c r="P2313" t="s">
        <v>7942</v>
      </c>
      <c r="Q2313">
        <v>52</v>
      </c>
      <c r="S2313">
        <v>-1</v>
      </c>
      <c r="T2313" t="s">
        <v>5</v>
      </c>
      <c r="U2313">
        <v>-1</v>
      </c>
      <c r="V2313">
        <v>-1</v>
      </c>
      <c r="W2313">
        <v>6.3387000000000002</v>
      </c>
      <c r="X2313" t="s">
        <v>7944</v>
      </c>
      <c r="Y2313" t="s">
        <v>7945</v>
      </c>
      <c r="Z2313">
        <v>14144</v>
      </c>
      <c r="AA2313" t="s">
        <v>11</v>
      </c>
      <c r="AC2313" t="s">
        <v>7948</v>
      </c>
      <c r="AD2313" t="s">
        <v>7949</v>
      </c>
      <c r="AE2313" s="1">
        <v>41845.97934027778</v>
      </c>
    </row>
    <row r="2314" spans="1:31" x14ac:dyDescent="0.15">
      <c r="A2314">
        <v>2313</v>
      </c>
      <c r="B2314">
        <v>175</v>
      </c>
      <c r="C2314">
        <v>401</v>
      </c>
      <c r="D2314" t="s">
        <v>7938</v>
      </c>
      <c r="E2314" t="s">
        <v>7939</v>
      </c>
      <c r="F2314" t="s">
        <v>24</v>
      </c>
      <c r="G2314" t="s">
        <v>7940</v>
      </c>
      <c r="H2314" t="s">
        <v>7941</v>
      </c>
      <c r="I2314" t="s">
        <v>5</v>
      </c>
      <c r="J2314" t="s">
        <v>1019</v>
      </c>
      <c r="K2314" t="s">
        <v>4166</v>
      </c>
      <c r="N2314" t="s">
        <v>7</v>
      </c>
      <c r="P2314" t="s">
        <v>7942</v>
      </c>
      <c r="Q2314">
        <v>2</v>
      </c>
      <c r="S2314">
        <v>-1</v>
      </c>
      <c r="T2314" t="s">
        <v>7950</v>
      </c>
      <c r="U2314">
        <v>-1</v>
      </c>
      <c r="V2314">
        <v>-1</v>
      </c>
      <c r="W2314">
        <v>6.3387000000000002</v>
      </c>
      <c r="X2314" t="s">
        <v>7944</v>
      </c>
      <c r="Y2314" t="s">
        <v>7945</v>
      </c>
      <c r="Z2314">
        <v>14144</v>
      </c>
      <c r="AA2314" t="s">
        <v>11</v>
      </c>
      <c r="AC2314" t="s">
        <v>7951</v>
      </c>
      <c r="AD2314" t="s">
        <v>7952</v>
      </c>
      <c r="AE2314" s="1">
        <v>41845.979363425926</v>
      </c>
    </row>
    <row r="2315" spans="1:31" x14ac:dyDescent="0.15">
      <c r="A2315">
        <v>2314</v>
      </c>
      <c r="B2315">
        <v>175</v>
      </c>
      <c r="C2315">
        <v>401</v>
      </c>
      <c r="D2315" t="s">
        <v>7938</v>
      </c>
      <c r="E2315" t="s">
        <v>7939</v>
      </c>
      <c r="F2315" t="s">
        <v>27</v>
      </c>
      <c r="G2315" t="s">
        <v>7940</v>
      </c>
      <c r="I2315" t="s">
        <v>5</v>
      </c>
      <c r="K2315" t="s">
        <v>17</v>
      </c>
      <c r="L2315" t="s">
        <v>1727</v>
      </c>
      <c r="M2315" t="s">
        <v>5</v>
      </c>
      <c r="N2315" t="s">
        <v>7</v>
      </c>
      <c r="P2315" t="s">
        <v>7953</v>
      </c>
      <c r="Q2315">
        <v>7</v>
      </c>
      <c r="R2315" t="s">
        <v>7954</v>
      </c>
      <c r="S2315">
        <v>-1</v>
      </c>
      <c r="T2315" t="s">
        <v>7955</v>
      </c>
      <c r="U2315">
        <v>-1</v>
      </c>
      <c r="V2315">
        <v>-1</v>
      </c>
      <c r="W2315">
        <v>6.3387000000000002</v>
      </c>
      <c r="Y2315" t="s">
        <v>7956</v>
      </c>
      <c r="Z2315">
        <v>45000</v>
      </c>
      <c r="AA2315" t="s">
        <v>11</v>
      </c>
      <c r="AB2315" t="s">
        <v>7957</v>
      </c>
      <c r="AC2315" t="s">
        <v>7958</v>
      </c>
      <c r="AD2315" t="s">
        <v>7959</v>
      </c>
      <c r="AE2315" s="1">
        <v>41845.979386574072</v>
      </c>
    </row>
    <row r="2316" spans="1:31" x14ac:dyDescent="0.15">
      <c r="A2316">
        <v>2315</v>
      </c>
      <c r="B2316">
        <v>175</v>
      </c>
      <c r="C2316">
        <v>401</v>
      </c>
      <c r="D2316" t="s">
        <v>7938</v>
      </c>
      <c r="E2316" t="s">
        <v>7939</v>
      </c>
      <c r="F2316" t="s">
        <v>36</v>
      </c>
      <c r="I2316" t="s">
        <v>5</v>
      </c>
      <c r="K2316" t="s">
        <v>5</v>
      </c>
      <c r="N2316" t="s">
        <v>7</v>
      </c>
      <c r="Q2316">
        <v>0</v>
      </c>
      <c r="S2316">
        <v>-1</v>
      </c>
      <c r="T2316" t="s">
        <v>5</v>
      </c>
      <c r="U2316">
        <v>-1</v>
      </c>
      <c r="V2316">
        <v>-1</v>
      </c>
      <c r="W2316">
        <v>6.3387000000000002</v>
      </c>
      <c r="Z2316">
        <v>-1</v>
      </c>
      <c r="AA2316" t="s">
        <v>11</v>
      </c>
      <c r="AC2316" t="s">
        <v>38</v>
      </c>
      <c r="AD2316" t="s">
        <v>52</v>
      </c>
      <c r="AE2316" s="1">
        <v>41845.979398148149</v>
      </c>
    </row>
    <row r="2317" spans="1:31" x14ac:dyDescent="0.15">
      <c r="A2317">
        <v>2316</v>
      </c>
      <c r="B2317">
        <v>175</v>
      </c>
      <c r="C2317">
        <v>401</v>
      </c>
      <c r="D2317" t="s">
        <v>7938</v>
      </c>
      <c r="E2317" t="s">
        <v>7939</v>
      </c>
      <c r="F2317" t="s">
        <v>40</v>
      </c>
      <c r="G2317" t="s">
        <v>7960</v>
      </c>
      <c r="H2317" t="s">
        <v>7961</v>
      </c>
      <c r="I2317" t="s">
        <v>43</v>
      </c>
      <c r="K2317" t="s">
        <v>5</v>
      </c>
      <c r="N2317" t="s">
        <v>7</v>
      </c>
      <c r="P2317" t="s">
        <v>7962</v>
      </c>
      <c r="Q2317">
        <v>2</v>
      </c>
      <c r="R2317" t="s">
        <v>7963</v>
      </c>
      <c r="S2317">
        <v>100</v>
      </c>
      <c r="T2317" t="s">
        <v>5</v>
      </c>
      <c r="U2317">
        <v>-1</v>
      </c>
      <c r="V2317">
        <v>-1</v>
      </c>
      <c r="W2317">
        <v>6.3387000000000002</v>
      </c>
      <c r="Y2317" t="s">
        <v>7964</v>
      </c>
      <c r="Z2317">
        <v>310</v>
      </c>
      <c r="AA2317" t="s">
        <v>11</v>
      </c>
      <c r="AC2317" t="s">
        <v>7965</v>
      </c>
      <c r="AD2317" t="s">
        <v>7966</v>
      </c>
      <c r="AE2317" s="1">
        <v>41845.979421296295</v>
      </c>
    </row>
    <row r="2318" spans="1:31" x14ac:dyDescent="0.15">
      <c r="A2318">
        <v>2317</v>
      </c>
      <c r="B2318">
        <v>175</v>
      </c>
      <c r="C2318">
        <v>401</v>
      </c>
      <c r="D2318" t="s">
        <v>7938</v>
      </c>
      <c r="E2318" t="s">
        <v>7939</v>
      </c>
      <c r="F2318" t="s">
        <v>49</v>
      </c>
      <c r="I2318" t="s">
        <v>5</v>
      </c>
      <c r="K2318" t="s">
        <v>5</v>
      </c>
      <c r="N2318" t="s">
        <v>7</v>
      </c>
      <c r="Q2318">
        <v>0</v>
      </c>
      <c r="T2318" t="s">
        <v>5</v>
      </c>
      <c r="U2318">
        <v>-1</v>
      </c>
      <c r="V2318">
        <v>-1</v>
      </c>
      <c r="W2318">
        <v>6.3387000000000002</v>
      </c>
      <c r="Z2318">
        <v>-1</v>
      </c>
      <c r="AA2318" t="s">
        <v>11</v>
      </c>
      <c r="AC2318" t="s">
        <v>38</v>
      </c>
      <c r="AD2318" t="s">
        <v>50</v>
      </c>
      <c r="AE2318" s="1">
        <v>41845.979432870372</v>
      </c>
    </row>
    <row r="2319" spans="1:31" x14ac:dyDescent="0.15">
      <c r="A2319">
        <v>2318</v>
      </c>
      <c r="B2319">
        <v>175</v>
      </c>
      <c r="C2319">
        <v>401</v>
      </c>
      <c r="D2319" t="s">
        <v>7938</v>
      </c>
      <c r="E2319" t="s">
        <v>7939</v>
      </c>
      <c r="F2319" t="s">
        <v>51</v>
      </c>
      <c r="I2319" t="s">
        <v>5</v>
      </c>
      <c r="K2319" t="s">
        <v>5</v>
      </c>
      <c r="N2319" t="s">
        <v>7</v>
      </c>
      <c r="Q2319">
        <v>0</v>
      </c>
      <c r="S2319">
        <v>-1</v>
      </c>
      <c r="T2319" t="s">
        <v>5</v>
      </c>
      <c r="U2319">
        <v>-1</v>
      </c>
      <c r="V2319">
        <v>-1</v>
      </c>
      <c r="W2319">
        <v>6.3387000000000002</v>
      </c>
      <c r="Z2319">
        <v>-1</v>
      </c>
      <c r="AA2319" t="s">
        <v>11</v>
      </c>
      <c r="AC2319" t="s">
        <v>38</v>
      </c>
      <c r="AD2319" t="s">
        <v>52</v>
      </c>
      <c r="AE2319" s="1">
        <v>41845.979444444441</v>
      </c>
    </row>
    <row r="2320" spans="1:31" x14ac:dyDescent="0.15">
      <c r="A2320">
        <v>2319</v>
      </c>
      <c r="B2320">
        <v>175</v>
      </c>
      <c r="C2320">
        <v>401</v>
      </c>
      <c r="D2320" t="s">
        <v>7938</v>
      </c>
      <c r="E2320" t="s">
        <v>7939</v>
      </c>
      <c r="F2320" t="s">
        <v>53</v>
      </c>
      <c r="I2320" t="s">
        <v>5</v>
      </c>
      <c r="K2320" t="s">
        <v>5</v>
      </c>
      <c r="N2320" t="s">
        <v>7</v>
      </c>
      <c r="Q2320">
        <v>0</v>
      </c>
      <c r="S2320">
        <v>-1</v>
      </c>
      <c r="T2320" t="s">
        <v>5</v>
      </c>
      <c r="U2320">
        <v>-1</v>
      </c>
      <c r="V2320">
        <v>-1</v>
      </c>
      <c r="W2320">
        <v>6.3387000000000002</v>
      </c>
      <c r="Z2320">
        <v>-1</v>
      </c>
      <c r="AA2320" t="s">
        <v>11</v>
      </c>
      <c r="AC2320" t="s">
        <v>38</v>
      </c>
      <c r="AD2320" t="s">
        <v>52</v>
      </c>
      <c r="AE2320" s="1">
        <v>41845.979456018518</v>
      </c>
    </row>
    <row r="2321" spans="1:31" x14ac:dyDescent="0.15">
      <c r="A2321">
        <v>2320</v>
      </c>
      <c r="B2321">
        <v>175</v>
      </c>
      <c r="C2321">
        <v>401</v>
      </c>
      <c r="D2321" t="s">
        <v>7938</v>
      </c>
      <c r="E2321" t="s">
        <v>7939</v>
      </c>
      <c r="F2321" t="s">
        <v>54</v>
      </c>
      <c r="I2321" t="s">
        <v>5</v>
      </c>
      <c r="K2321" t="s">
        <v>5</v>
      </c>
      <c r="N2321" t="s">
        <v>7</v>
      </c>
      <c r="Q2321">
        <v>0</v>
      </c>
      <c r="S2321">
        <v>-1</v>
      </c>
      <c r="T2321" t="s">
        <v>5</v>
      </c>
      <c r="U2321">
        <v>-1</v>
      </c>
      <c r="V2321">
        <v>-1</v>
      </c>
      <c r="W2321">
        <v>6.3387000000000002</v>
      </c>
      <c r="Z2321">
        <v>-1</v>
      </c>
      <c r="AA2321" t="s">
        <v>11</v>
      </c>
      <c r="AC2321" t="s">
        <v>38</v>
      </c>
      <c r="AD2321" t="s">
        <v>52</v>
      </c>
      <c r="AE2321" s="1">
        <v>41845.979467592595</v>
      </c>
    </row>
    <row r="2322" spans="1:31" x14ac:dyDescent="0.15">
      <c r="A2322">
        <v>2321</v>
      </c>
      <c r="B2322">
        <v>175</v>
      </c>
      <c r="C2322">
        <v>996</v>
      </c>
      <c r="D2322" t="s">
        <v>7967</v>
      </c>
      <c r="E2322" t="s">
        <v>7968</v>
      </c>
      <c r="F2322" t="s">
        <v>2</v>
      </c>
      <c r="G2322" t="s">
        <v>7969</v>
      </c>
      <c r="H2322" t="s">
        <v>7970</v>
      </c>
      <c r="I2322" t="s">
        <v>5</v>
      </c>
      <c r="J2322" t="s">
        <v>1019</v>
      </c>
      <c r="K2322" t="s">
        <v>6</v>
      </c>
      <c r="L2322" t="s">
        <v>637</v>
      </c>
      <c r="N2322" t="s">
        <v>7</v>
      </c>
      <c r="O2322" t="s">
        <v>7971</v>
      </c>
      <c r="P2322" t="s">
        <v>7972</v>
      </c>
      <c r="Q2322">
        <v>18</v>
      </c>
      <c r="R2322" t="s">
        <v>6488</v>
      </c>
      <c r="S2322">
        <v>-1</v>
      </c>
      <c r="T2322" t="s">
        <v>5</v>
      </c>
      <c r="U2322">
        <v>-1</v>
      </c>
      <c r="V2322">
        <v>-1</v>
      </c>
      <c r="W2322">
        <v>6.3387000000000002</v>
      </c>
      <c r="X2322" t="s">
        <v>7973</v>
      </c>
      <c r="Y2322" t="s">
        <v>7974</v>
      </c>
      <c r="Z2322">
        <v>30330</v>
      </c>
      <c r="AA2322" t="s">
        <v>11</v>
      </c>
      <c r="AC2322" t="s">
        <v>7975</v>
      </c>
      <c r="AD2322" t="s">
        <v>7976</v>
      </c>
      <c r="AE2322" s="1">
        <v>41845.979537037034</v>
      </c>
    </row>
    <row r="2323" spans="1:31" x14ac:dyDescent="0.15">
      <c r="A2323">
        <v>2322</v>
      </c>
      <c r="B2323">
        <v>175</v>
      </c>
      <c r="C2323">
        <v>996</v>
      </c>
      <c r="D2323" t="s">
        <v>7967</v>
      </c>
      <c r="E2323" t="s">
        <v>7968</v>
      </c>
      <c r="F2323" t="s">
        <v>14</v>
      </c>
      <c r="G2323" t="s">
        <v>7977</v>
      </c>
      <c r="H2323" t="s">
        <v>7978</v>
      </c>
      <c r="I2323" t="s">
        <v>5</v>
      </c>
      <c r="K2323" t="s">
        <v>17</v>
      </c>
      <c r="L2323" t="s">
        <v>446</v>
      </c>
      <c r="N2323" t="s">
        <v>7</v>
      </c>
      <c r="P2323" t="s">
        <v>7979</v>
      </c>
      <c r="Q2323">
        <v>28</v>
      </c>
      <c r="R2323" t="s">
        <v>7980</v>
      </c>
      <c r="S2323">
        <v>-1</v>
      </c>
      <c r="T2323" t="s">
        <v>7981</v>
      </c>
      <c r="U2323">
        <v>-1</v>
      </c>
      <c r="V2323">
        <v>-1</v>
      </c>
      <c r="W2323">
        <v>6.3387000000000002</v>
      </c>
      <c r="X2323" t="s">
        <v>7982</v>
      </c>
      <c r="Y2323" t="s">
        <v>7983</v>
      </c>
      <c r="Z2323">
        <v>30330</v>
      </c>
      <c r="AA2323" t="s">
        <v>11</v>
      </c>
      <c r="AC2323" t="s">
        <v>7984</v>
      </c>
      <c r="AD2323" t="s">
        <v>7985</v>
      </c>
      <c r="AE2323" s="1">
        <v>41845.979560185187</v>
      </c>
    </row>
    <row r="2324" spans="1:31" x14ac:dyDescent="0.15">
      <c r="A2324">
        <v>2323</v>
      </c>
      <c r="B2324">
        <v>175</v>
      </c>
      <c r="C2324">
        <v>996</v>
      </c>
      <c r="D2324" t="s">
        <v>7967</v>
      </c>
      <c r="E2324" t="s">
        <v>7968</v>
      </c>
      <c r="F2324" t="s">
        <v>24</v>
      </c>
      <c r="G2324" t="s">
        <v>7977</v>
      </c>
      <c r="H2324" t="s">
        <v>7978</v>
      </c>
      <c r="I2324" t="s">
        <v>5</v>
      </c>
      <c r="K2324" t="s">
        <v>17</v>
      </c>
      <c r="L2324" t="s">
        <v>446</v>
      </c>
      <c r="N2324" t="s">
        <v>7</v>
      </c>
      <c r="P2324" t="s">
        <v>7979</v>
      </c>
      <c r="Q2324">
        <v>22</v>
      </c>
      <c r="R2324" t="s">
        <v>7986</v>
      </c>
      <c r="S2324">
        <v>-1</v>
      </c>
      <c r="T2324" t="s">
        <v>7981</v>
      </c>
      <c r="U2324">
        <v>-1</v>
      </c>
      <c r="V2324">
        <v>-1</v>
      </c>
      <c r="W2324">
        <v>6.3387000000000002</v>
      </c>
      <c r="X2324" t="s">
        <v>7982</v>
      </c>
      <c r="Y2324" t="s">
        <v>7983</v>
      </c>
      <c r="Z2324">
        <v>30330</v>
      </c>
      <c r="AA2324" t="s">
        <v>11</v>
      </c>
      <c r="AC2324" t="s">
        <v>7987</v>
      </c>
      <c r="AD2324" t="s">
        <v>7988</v>
      </c>
      <c r="AE2324" s="1">
        <v>41845.979583333334</v>
      </c>
    </row>
    <row r="2325" spans="1:31" x14ac:dyDescent="0.15">
      <c r="A2325">
        <v>2324</v>
      </c>
      <c r="B2325">
        <v>175</v>
      </c>
      <c r="C2325">
        <v>996</v>
      </c>
      <c r="D2325" t="s">
        <v>7967</v>
      </c>
      <c r="E2325" t="s">
        <v>7968</v>
      </c>
      <c r="F2325" t="s">
        <v>27</v>
      </c>
      <c r="I2325" t="s">
        <v>5</v>
      </c>
      <c r="K2325" t="s">
        <v>5</v>
      </c>
      <c r="M2325" t="s">
        <v>5</v>
      </c>
      <c r="N2325" t="s">
        <v>7</v>
      </c>
      <c r="Q2325">
        <v>0</v>
      </c>
      <c r="S2325">
        <v>-1</v>
      </c>
      <c r="T2325" t="s">
        <v>5</v>
      </c>
      <c r="U2325">
        <v>-1</v>
      </c>
      <c r="V2325">
        <v>-1</v>
      </c>
      <c r="W2325">
        <v>6.3387000000000002</v>
      </c>
      <c r="Z2325">
        <v>-1</v>
      </c>
      <c r="AA2325" t="s">
        <v>11</v>
      </c>
      <c r="AC2325" t="s">
        <v>38</v>
      </c>
      <c r="AD2325" t="s">
        <v>531</v>
      </c>
      <c r="AE2325" s="1">
        <v>41845.979594907411</v>
      </c>
    </row>
    <row r="2326" spans="1:31" x14ac:dyDescent="0.15">
      <c r="A2326">
        <v>2325</v>
      </c>
      <c r="B2326">
        <v>175</v>
      </c>
      <c r="C2326">
        <v>996</v>
      </c>
      <c r="D2326" t="s">
        <v>7967</v>
      </c>
      <c r="E2326" t="s">
        <v>7968</v>
      </c>
      <c r="F2326" t="s">
        <v>36</v>
      </c>
      <c r="I2326" t="s">
        <v>5</v>
      </c>
      <c r="K2326" t="s">
        <v>5</v>
      </c>
      <c r="N2326" t="s">
        <v>7</v>
      </c>
      <c r="Q2326">
        <v>0</v>
      </c>
      <c r="S2326">
        <v>-1</v>
      </c>
      <c r="T2326" t="s">
        <v>5</v>
      </c>
      <c r="U2326">
        <v>-1</v>
      </c>
      <c r="V2326">
        <v>-1</v>
      </c>
      <c r="W2326">
        <v>6.3387000000000002</v>
      </c>
      <c r="Z2326">
        <v>-1</v>
      </c>
      <c r="AA2326" t="s">
        <v>11</v>
      </c>
      <c r="AC2326" t="s">
        <v>38</v>
      </c>
      <c r="AD2326" t="s">
        <v>52</v>
      </c>
      <c r="AE2326" s="1">
        <v>41845.97960648148</v>
      </c>
    </row>
    <row r="2327" spans="1:31" x14ac:dyDescent="0.15">
      <c r="A2327">
        <v>2326</v>
      </c>
      <c r="B2327">
        <v>175</v>
      </c>
      <c r="C2327">
        <v>996</v>
      </c>
      <c r="D2327" t="s">
        <v>7967</v>
      </c>
      <c r="E2327" t="s">
        <v>7968</v>
      </c>
      <c r="F2327" t="s">
        <v>40</v>
      </c>
      <c r="I2327" t="s">
        <v>5</v>
      </c>
      <c r="K2327" t="s">
        <v>5</v>
      </c>
      <c r="N2327" t="s">
        <v>7</v>
      </c>
      <c r="Q2327">
        <v>0</v>
      </c>
      <c r="S2327">
        <v>-1</v>
      </c>
      <c r="T2327" t="s">
        <v>5</v>
      </c>
      <c r="U2327">
        <v>-1</v>
      </c>
      <c r="V2327">
        <v>-1</v>
      </c>
      <c r="W2327">
        <v>6.3387000000000002</v>
      </c>
      <c r="Z2327">
        <v>-1</v>
      </c>
      <c r="AA2327" t="s">
        <v>11</v>
      </c>
      <c r="AC2327" t="s">
        <v>38</v>
      </c>
      <c r="AD2327" t="s">
        <v>52</v>
      </c>
      <c r="AE2327" s="1">
        <v>41845.979618055557</v>
      </c>
    </row>
    <row r="2328" spans="1:31" x14ac:dyDescent="0.15">
      <c r="A2328">
        <v>2327</v>
      </c>
      <c r="B2328">
        <v>175</v>
      </c>
      <c r="C2328">
        <v>996</v>
      </c>
      <c r="D2328" t="s">
        <v>7967</v>
      </c>
      <c r="E2328" t="s">
        <v>7968</v>
      </c>
      <c r="F2328" t="s">
        <v>49</v>
      </c>
      <c r="I2328" t="s">
        <v>5</v>
      </c>
      <c r="K2328" t="s">
        <v>5</v>
      </c>
      <c r="N2328" t="s">
        <v>7</v>
      </c>
      <c r="Q2328">
        <v>0</v>
      </c>
      <c r="T2328" t="s">
        <v>5</v>
      </c>
      <c r="U2328">
        <v>-1</v>
      </c>
      <c r="V2328">
        <v>-1</v>
      </c>
      <c r="W2328">
        <v>6.3387000000000002</v>
      </c>
      <c r="Z2328">
        <v>-1</v>
      </c>
      <c r="AA2328" t="s">
        <v>11</v>
      </c>
      <c r="AC2328" t="s">
        <v>38</v>
      </c>
      <c r="AD2328" t="s">
        <v>50</v>
      </c>
      <c r="AE2328" s="1">
        <v>41845.979629629626</v>
      </c>
    </row>
    <row r="2329" spans="1:31" x14ac:dyDescent="0.15">
      <c r="A2329">
        <v>2328</v>
      </c>
      <c r="B2329">
        <v>175</v>
      </c>
      <c r="C2329">
        <v>996</v>
      </c>
      <c r="D2329" t="s">
        <v>7967</v>
      </c>
      <c r="E2329" t="s">
        <v>7968</v>
      </c>
      <c r="F2329" t="s">
        <v>51</v>
      </c>
      <c r="I2329" t="s">
        <v>5</v>
      </c>
      <c r="K2329" t="s">
        <v>5</v>
      </c>
      <c r="N2329" t="s">
        <v>7</v>
      </c>
      <c r="Q2329">
        <v>0</v>
      </c>
      <c r="S2329">
        <v>-1</v>
      </c>
      <c r="T2329" t="s">
        <v>5</v>
      </c>
      <c r="U2329">
        <v>-1</v>
      </c>
      <c r="V2329">
        <v>-1</v>
      </c>
      <c r="W2329">
        <v>6.3387000000000002</v>
      </c>
      <c r="Z2329">
        <v>-1</v>
      </c>
      <c r="AA2329" t="s">
        <v>11</v>
      </c>
      <c r="AC2329" t="s">
        <v>38</v>
      </c>
      <c r="AD2329" t="s">
        <v>52</v>
      </c>
      <c r="AE2329" s="1">
        <v>41845.979641203703</v>
      </c>
    </row>
    <row r="2330" spans="1:31" x14ac:dyDescent="0.15">
      <c r="A2330">
        <v>2329</v>
      </c>
      <c r="B2330">
        <v>175</v>
      </c>
      <c r="C2330">
        <v>996</v>
      </c>
      <c r="D2330" t="s">
        <v>7967</v>
      </c>
      <c r="E2330" t="s">
        <v>7968</v>
      </c>
      <c r="F2330" t="s">
        <v>53</v>
      </c>
      <c r="I2330" t="s">
        <v>5</v>
      </c>
      <c r="K2330" t="s">
        <v>5</v>
      </c>
      <c r="N2330" t="s">
        <v>7</v>
      </c>
      <c r="Q2330">
        <v>0</v>
      </c>
      <c r="S2330">
        <v>-1</v>
      </c>
      <c r="T2330" t="s">
        <v>5</v>
      </c>
      <c r="U2330">
        <v>-1</v>
      </c>
      <c r="V2330">
        <v>-1</v>
      </c>
      <c r="W2330">
        <v>6.3387000000000002</v>
      </c>
      <c r="Z2330">
        <v>-1</v>
      </c>
      <c r="AA2330" t="s">
        <v>11</v>
      </c>
      <c r="AC2330" t="s">
        <v>38</v>
      </c>
      <c r="AD2330" t="s">
        <v>52</v>
      </c>
      <c r="AE2330" s="1">
        <v>41845.97965277778</v>
      </c>
    </row>
    <row r="2331" spans="1:31" x14ac:dyDescent="0.15">
      <c r="A2331">
        <v>2330</v>
      </c>
      <c r="B2331">
        <v>175</v>
      </c>
      <c r="C2331">
        <v>996</v>
      </c>
      <c r="D2331" t="s">
        <v>7967</v>
      </c>
      <c r="E2331" t="s">
        <v>7968</v>
      </c>
      <c r="F2331" t="s">
        <v>54</v>
      </c>
      <c r="I2331" t="s">
        <v>5</v>
      </c>
      <c r="K2331" t="s">
        <v>5</v>
      </c>
      <c r="N2331" t="s">
        <v>7</v>
      </c>
      <c r="Q2331">
        <v>0</v>
      </c>
      <c r="S2331">
        <v>-1</v>
      </c>
      <c r="T2331" t="s">
        <v>5</v>
      </c>
      <c r="U2331">
        <v>-1</v>
      </c>
      <c r="V2331">
        <v>-1</v>
      </c>
      <c r="W2331">
        <v>6.3387000000000002</v>
      </c>
      <c r="Z2331">
        <v>-1</v>
      </c>
      <c r="AA2331" t="s">
        <v>11</v>
      </c>
      <c r="AC2331" t="s">
        <v>38</v>
      </c>
      <c r="AD2331" t="s">
        <v>52</v>
      </c>
      <c r="AE2331" s="1">
        <v>41845.979664351849</v>
      </c>
    </row>
    <row r="2332" spans="1:31" x14ac:dyDescent="0.15">
      <c r="A2332">
        <v>2331</v>
      </c>
      <c r="B2332">
        <v>175</v>
      </c>
      <c r="C2332">
        <v>55301</v>
      </c>
      <c r="D2332" t="s">
        <v>7989</v>
      </c>
      <c r="E2332" t="s">
        <v>7990</v>
      </c>
      <c r="F2332" t="s">
        <v>2</v>
      </c>
      <c r="G2332" t="s">
        <v>7991</v>
      </c>
      <c r="I2332" t="s">
        <v>5</v>
      </c>
      <c r="K2332" t="s">
        <v>5</v>
      </c>
      <c r="N2332" t="s">
        <v>7</v>
      </c>
      <c r="Q2332">
        <v>38</v>
      </c>
      <c r="S2332">
        <v>-1</v>
      </c>
      <c r="T2332" t="s">
        <v>5</v>
      </c>
      <c r="U2332">
        <v>-1</v>
      </c>
      <c r="V2332">
        <v>-1</v>
      </c>
      <c r="W2332">
        <v>6.3387000000000002</v>
      </c>
      <c r="Y2332" t="s">
        <v>7992</v>
      </c>
      <c r="Z2332">
        <v>-1</v>
      </c>
      <c r="AA2332" t="s">
        <v>11</v>
      </c>
      <c r="AC2332" t="s">
        <v>7993</v>
      </c>
      <c r="AD2332" t="s">
        <v>7994</v>
      </c>
      <c r="AE2332" s="1">
        <v>41845.979756944442</v>
      </c>
    </row>
    <row r="2333" spans="1:31" x14ac:dyDescent="0.15">
      <c r="A2333">
        <v>2332</v>
      </c>
      <c r="B2333">
        <v>175</v>
      </c>
      <c r="C2333">
        <v>55301</v>
      </c>
      <c r="D2333" t="s">
        <v>7989</v>
      </c>
      <c r="E2333" t="s">
        <v>7990</v>
      </c>
      <c r="F2333" t="s">
        <v>14</v>
      </c>
      <c r="G2333" t="s">
        <v>7991</v>
      </c>
      <c r="I2333" t="s">
        <v>5</v>
      </c>
      <c r="K2333" t="s">
        <v>5</v>
      </c>
      <c r="N2333" t="s">
        <v>7</v>
      </c>
      <c r="Q2333">
        <v>113</v>
      </c>
      <c r="S2333">
        <v>-1</v>
      </c>
      <c r="T2333" t="s">
        <v>5</v>
      </c>
      <c r="U2333">
        <v>-1</v>
      </c>
      <c r="V2333">
        <v>-1</v>
      </c>
      <c r="W2333">
        <v>6.3387000000000002</v>
      </c>
      <c r="Y2333" t="s">
        <v>7992</v>
      </c>
      <c r="Z2333">
        <v>-1</v>
      </c>
      <c r="AA2333" t="s">
        <v>11</v>
      </c>
      <c r="AC2333" t="s">
        <v>7995</v>
      </c>
      <c r="AD2333" t="s">
        <v>7996</v>
      </c>
      <c r="AE2333" s="1">
        <v>41845.979814814818</v>
      </c>
    </row>
    <row r="2334" spans="1:31" x14ac:dyDescent="0.15">
      <c r="A2334">
        <v>2333</v>
      </c>
      <c r="B2334">
        <v>175</v>
      </c>
      <c r="C2334">
        <v>55301</v>
      </c>
      <c r="D2334" t="s">
        <v>7989</v>
      </c>
      <c r="E2334" t="s">
        <v>7990</v>
      </c>
      <c r="F2334" t="s">
        <v>24</v>
      </c>
      <c r="G2334" t="s">
        <v>7991</v>
      </c>
      <c r="I2334" t="s">
        <v>5</v>
      </c>
      <c r="K2334" t="s">
        <v>5</v>
      </c>
      <c r="N2334" t="s">
        <v>7</v>
      </c>
      <c r="Q2334">
        <v>34</v>
      </c>
      <c r="S2334">
        <v>-1</v>
      </c>
      <c r="T2334" t="s">
        <v>5</v>
      </c>
      <c r="U2334">
        <v>-1</v>
      </c>
      <c r="V2334">
        <v>-1</v>
      </c>
      <c r="W2334">
        <v>6.3387000000000002</v>
      </c>
      <c r="Y2334" t="s">
        <v>7992</v>
      </c>
      <c r="Z2334">
        <v>-1</v>
      </c>
      <c r="AA2334" t="s">
        <v>11</v>
      </c>
      <c r="AC2334" t="s">
        <v>7997</v>
      </c>
      <c r="AD2334" t="s">
        <v>7998</v>
      </c>
      <c r="AE2334" s="1">
        <v>41845.979849537034</v>
      </c>
    </row>
    <row r="2335" spans="1:31" x14ac:dyDescent="0.15">
      <c r="A2335">
        <v>2334</v>
      </c>
      <c r="B2335">
        <v>175</v>
      </c>
      <c r="C2335">
        <v>55301</v>
      </c>
      <c r="D2335" t="s">
        <v>7989</v>
      </c>
      <c r="E2335" t="s">
        <v>7990</v>
      </c>
      <c r="F2335" t="s">
        <v>27</v>
      </c>
      <c r="I2335" t="s">
        <v>5</v>
      </c>
      <c r="K2335" t="s">
        <v>5</v>
      </c>
      <c r="M2335" t="s">
        <v>5</v>
      </c>
      <c r="N2335" t="s">
        <v>7</v>
      </c>
      <c r="Q2335">
        <v>0</v>
      </c>
      <c r="S2335">
        <v>-1</v>
      </c>
      <c r="T2335" t="s">
        <v>5</v>
      </c>
      <c r="U2335">
        <v>-1</v>
      </c>
      <c r="V2335">
        <v>-1</v>
      </c>
      <c r="W2335">
        <v>6.3387000000000002</v>
      </c>
      <c r="Z2335">
        <v>-1</v>
      </c>
      <c r="AA2335" t="s">
        <v>11</v>
      </c>
      <c r="AC2335" t="s">
        <v>38</v>
      </c>
      <c r="AD2335" t="s">
        <v>531</v>
      </c>
      <c r="AE2335" s="1">
        <v>41845.979861111111</v>
      </c>
    </row>
    <row r="2336" spans="1:31" x14ac:dyDescent="0.15">
      <c r="A2336">
        <v>2335</v>
      </c>
      <c r="B2336">
        <v>175</v>
      </c>
      <c r="C2336">
        <v>55301</v>
      </c>
      <c r="D2336" t="s">
        <v>7989</v>
      </c>
      <c r="E2336" t="s">
        <v>7990</v>
      </c>
      <c r="F2336" t="s">
        <v>36</v>
      </c>
      <c r="G2336" t="s">
        <v>7991</v>
      </c>
      <c r="I2336" t="s">
        <v>5</v>
      </c>
      <c r="K2336" t="s">
        <v>5</v>
      </c>
      <c r="N2336" t="s">
        <v>7</v>
      </c>
      <c r="Q2336">
        <v>19</v>
      </c>
      <c r="S2336">
        <v>-1</v>
      </c>
      <c r="T2336" t="s">
        <v>5</v>
      </c>
      <c r="U2336">
        <v>-1</v>
      </c>
      <c r="V2336">
        <v>-1</v>
      </c>
      <c r="W2336">
        <v>6.3387000000000002</v>
      </c>
      <c r="Y2336" t="s">
        <v>7992</v>
      </c>
      <c r="Z2336">
        <v>-1</v>
      </c>
      <c r="AA2336" t="s">
        <v>11</v>
      </c>
      <c r="AC2336" t="s">
        <v>7999</v>
      </c>
      <c r="AD2336" t="s">
        <v>8000</v>
      </c>
      <c r="AE2336" s="1">
        <v>41845.979884259257</v>
      </c>
    </row>
    <row r="2337" spans="1:31" x14ac:dyDescent="0.15">
      <c r="A2337">
        <v>2336</v>
      </c>
      <c r="B2337">
        <v>175</v>
      </c>
      <c r="C2337">
        <v>55301</v>
      </c>
      <c r="D2337" t="s">
        <v>7989</v>
      </c>
      <c r="E2337" t="s">
        <v>7990</v>
      </c>
      <c r="F2337" t="s">
        <v>40</v>
      </c>
      <c r="I2337" t="s">
        <v>5</v>
      </c>
      <c r="K2337" t="s">
        <v>5</v>
      </c>
      <c r="N2337" t="s">
        <v>7</v>
      </c>
      <c r="Q2337">
        <v>0</v>
      </c>
      <c r="S2337">
        <v>-1</v>
      </c>
      <c r="T2337" t="s">
        <v>5</v>
      </c>
      <c r="U2337">
        <v>-1</v>
      </c>
      <c r="V2337">
        <v>-1</v>
      </c>
      <c r="W2337">
        <v>6.3387000000000002</v>
      </c>
      <c r="Z2337">
        <v>-1</v>
      </c>
      <c r="AA2337" t="s">
        <v>11</v>
      </c>
      <c r="AC2337" t="s">
        <v>38</v>
      </c>
      <c r="AD2337" t="s">
        <v>52</v>
      </c>
      <c r="AE2337" s="1">
        <v>41845.979895833334</v>
      </c>
    </row>
    <row r="2338" spans="1:31" x14ac:dyDescent="0.15">
      <c r="A2338">
        <v>2337</v>
      </c>
      <c r="B2338">
        <v>175</v>
      </c>
      <c r="C2338">
        <v>55301</v>
      </c>
      <c r="D2338" t="s">
        <v>7989</v>
      </c>
      <c r="E2338" t="s">
        <v>7990</v>
      </c>
      <c r="F2338" t="s">
        <v>49</v>
      </c>
      <c r="I2338" t="s">
        <v>5</v>
      </c>
      <c r="K2338" t="s">
        <v>5</v>
      </c>
      <c r="N2338" t="s">
        <v>7</v>
      </c>
      <c r="Q2338">
        <v>0</v>
      </c>
      <c r="T2338" t="s">
        <v>5</v>
      </c>
      <c r="U2338">
        <v>-1</v>
      </c>
      <c r="V2338">
        <v>-1</v>
      </c>
      <c r="W2338">
        <v>6.3387000000000002</v>
      </c>
      <c r="Z2338">
        <v>-1</v>
      </c>
      <c r="AA2338" t="s">
        <v>11</v>
      </c>
      <c r="AC2338" t="s">
        <v>38</v>
      </c>
      <c r="AD2338" t="s">
        <v>50</v>
      </c>
      <c r="AE2338" s="1">
        <v>41845.979907407411</v>
      </c>
    </row>
    <row r="2339" spans="1:31" x14ac:dyDescent="0.15">
      <c r="A2339">
        <v>2338</v>
      </c>
      <c r="B2339">
        <v>175</v>
      </c>
      <c r="C2339">
        <v>55301</v>
      </c>
      <c r="D2339" t="s">
        <v>7989</v>
      </c>
      <c r="E2339" t="s">
        <v>7990</v>
      </c>
      <c r="F2339" t="s">
        <v>51</v>
      </c>
      <c r="I2339" t="s">
        <v>5</v>
      </c>
      <c r="K2339" t="s">
        <v>5</v>
      </c>
      <c r="N2339" t="s">
        <v>7</v>
      </c>
      <c r="Q2339">
        <v>0</v>
      </c>
      <c r="S2339">
        <v>-1</v>
      </c>
      <c r="T2339" t="s">
        <v>5</v>
      </c>
      <c r="U2339">
        <v>-1</v>
      </c>
      <c r="V2339">
        <v>-1</v>
      </c>
      <c r="W2339">
        <v>6.3387000000000002</v>
      </c>
      <c r="Z2339">
        <v>-1</v>
      </c>
      <c r="AA2339" t="s">
        <v>11</v>
      </c>
      <c r="AC2339" t="s">
        <v>38</v>
      </c>
      <c r="AD2339" t="s">
        <v>52</v>
      </c>
      <c r="AE2339" s="1">
        <v>41845.97996527778</v>
      </c>
    </row>
    <row r="2340" spans="1:31" x14ac:dyDescent="0.15">
      <c r="A2340">
        <v>2339</v>
      </c>
      <c r="B2340">
        <v>175</v>
      </c>
      <c r="C2340">
        <v>55301</v>
      </c>
      <c r="D2340" t="s">
        <v>7989</v>
      </c>
      <c r="E2340" t="s">
        <v>7990</v>
      </c>
      <c r="F2340" t="s">
        <v>53</v>
      </c>
      <c r="I2340" t="s">
        <v>5</v>
      </c>
      <c r="K2340" t="s">
        <v>5</v>
      </c>
      <c r="N2340" t="s">
        <v>7</v>
      </c>
      <c r="Q2340">
        <v>0</v>
      </c>
      <c r="S2340">
        <v>-1</v>
      </c>
      <c r="T2340" t="s">
        <v>5</v>
      </c>
      <c r="U2340">
        <v>-1</v>
      </c>
      <c r="V2340">
        <v>-1</v>
      </c>
      <c r="W2340">
        <v>6.3387000000000002</v>
      </c>
      <c r="Z2340">
        <v>-1</v>
      </c>
      <c r="AA2340" t="s">
        <v>11</v>
      </c>
      <c r="AC2340" t="s">
        <v>38</v>
      </c>
      <c r="AD2340" t="s">
        <v>52</v>
      </c>
      <c r="AE2340" s="1">
        <v>41845.97996527778</v>
      </c>
    </row>
    <row r="2341" spans="1:31" x14ac:dyDescent="0.15">
      <c r="A2341">
        <v>2340</v>
      </c>
      <c r="B2341">
        <v>175</v>
      </c>
      <c r="C2341">
        <v>55301</v>
      </c>
      <c r="D2341" t="s">
        <v>7989</v>
      </c>
      <c r="E2341" t="s">
        <v>7990</v>
      </c>
      <c r="F2341" t="s">
        <v>54</v>
      </c>
      <c r="I2341" t="s">
        <v>5</v>
      </c>
      <c r="K2341" t="s">
        <v>5</v>
      </c>
      <c r="N2341" t="s">
        <v>7</v>
      </c>
      <c r="Q2341">
        <v>0</v>
      </c>
      <c r="S2341">
        <v>-1</v>
      </c>
      <c r="T2341" t="s">
        <v>5</v>
      </c>
      <c r="U2341">
        <v>-1</v>
      </c>
      <c r="V2341">
        <v>-1</v>
      </c>
      <c r="W2341">
        <v>6.3387000000000002</v>
      </c>
      <c r="Z2341">
        <v>-1</v>
      </c>
      <c r="AA2341" t="s">
        <v>11</v>
      </c>
      <c r="AC2341" t="s">
        <v>38</v>
      </c>
      <c r="AD2341" t="s">
        <v>52</v>
      </c>
      <c r="AE2341" s="1">
        <v>41845.97997685185</v>
      </c>
    </row>
    <row r="2342" spans="1:31" x14ac:dyDescent="0.15">
      <c r="A2342">
        <v>2341</v>
      </c>
      <c r="B2342">
        <v>175</v>
      </c>
      <c r="C2342">
        <v>5118</v>
      </c>
      <c r="D2342" t="s">
        <v>8001</v>
      </c>
      <c r="E2342" t="s">
        <v>8002</v>
      </c>
      <c r="F2342" t="s">
        <v>2</v>
      </c>
      <c r="G2342" t="s">
        <v>8003</v>
      </c>
      <c r="H2342" t="s">
        <v>8004</v>
      </c>
      <c r="I2342" t="s">
        <v>5</v>
      </c>
      <c r="K2342" t="s">
        <v>6</v>
      </c>
      <c r="L2342" t="s">
        <v>8005</v>
      </c>
      <c r="N2342" t="s">
        <v>7</v>
      </c>
      <c r="P2342" t="s">
        <v>8006</v>
      </c>
      <c r="Q2342">
        <v>46</v>
      </c>
      <c r="R2342" t="s">
        <v>8007</v>
      </c>
      <c r="S2342">
        <v>-1</v>
      </c>
      <c r="T2342" t="s">
        <v>8008</v>
      </c>
      <c r="U2342">
        <v>-1</v>
      </c>
      <c r="V2342">
        <v>-1</v>
      </c>
      <c r="W2342">
        <v>6.3387000000000002</v>
      </c>
      <c r="X2342" t="s">
        <v>8009</v>
      </c>
      <c r="Y2342" t="s">
        <v>8010</v>
      </c>
      <c r="Z2342">
        <v>35603</v>
      </c>
      <c r="AA2342" t="s">
        <v>11</v>
      </c>
      <c r="AC2342" t="s">
        <v>8011</v>
      </c>
      <c r="AD2342" t="s">
        <v>8012</v>
      </c>
      <c r="AE2342" s="1">
        <v>41845.980069444442</v>
      </c>
    </row>
    <row r="2343" spans="1:31" x14ac:dyDescent="0.15">
      <c r="A2343">
        <v>2342</v>
      </c>
      <c r="B2343">
        <v>175</v>
      </c>
      <c r="C2343">
        <v>5118</v>
      </c>
      <c r="D2343" t="s">
        <v>8001</v>
      </c>
      <c r="E2343" t="s">
        <v>8002</v>
      </c>
      <c r="F2343" t="s">
        <v>14</v>
      </c>
      <c r="G2343" t="s">
        <v>8003</v>
      </c>
      <c r="H2343" t="s">
        <v>8004</v>
      </c>
      <c r="I2343" t="s">
        <v>5</v>
      </c>
      <c r="K2343" t="s">
        <v>17</v>
      </c>
      <c r="L2343" t="s">
        <v>8013</v>
      </c>
      <c r="N2343" t="s">
        <v>7</v>
      </c>
      <c r="O2343" t="s">
        <v>8014</v>
      </c>
      <c r="P2343" t="s">
        <v>8015</v>
      </c>
      <c r="Q2343">
        <v>12</v>
      </c>
      <c r="R2343" t="s">
        <v>8016</v>
      </c>
      <c r="S2343">
        <v>-1</v>
      </c>
      <c r="T2343" t="s">
        <v>8008</v>
      </c>
      <c r="U2343">
        <v>-1</v>
      </c>
      <c r="V2343">
        <v>-1</v>
      </c>
      <c r="W2343">
        <v>6.3387000000000002</v>
      </c>
      <c r="X2343" t="s">
        <v>8009</v>
      </c>
      <c r="Y2343" t="s">
        <v>8017</v>
      </c>
      <c r="Z2343">
        <v>24456</v>
      </c>
      <c r="AA2343" t="s">
        <v>11</v>
      </c>
      <c r="AC2343" t="s">
        <v>8018</v>
      </c>
      <c r="AD2343" t="s">
        <v>8019</v>
      </c>
      <c r="AE2343" s="1">
        <v>41845.980092592596</v>
      </c>
    </row>
    <row r="2344" spans="1:31" x14ac:dyDescent="0.15">
      <c r="A2344">
        <v>2343</v>
      </c>
      <c r="B2344">
        <v>175</v>
      </c>
      <c r="C2344">
        <v>5118</v>
      </c>
      <c r="D2344" t="s">
        <v>8001</v>
      </c>
      <c r="E2344" t="s">
        <v>8002</v>
      </c>
      <c r="F2344" t="s">
        <v>24</v>
      </c>
      <c r="G2344" t="s">
        <v>8003</v>
      </c>
      <c r="H2344" t="s">
        <v>8004</v>
      </c>
      <c r="I2344" t="s">
        <v>5</v>
      </c>
      <c r="K2344" t="s">
        <v>17</v>
      </c>
      <c r="L2344" t="s">
        <v>8013</v>
      </c>
      <c r="N2344" t="s">
        <v>7</v>
      </c>
      <c r="O2344" t="s">
        <v>8014</v>
      </c>
      <c r="P2344" t="s">
        <v>8015</v>
      </c>
      <c r="Q2344">
        <v>10</v>
      </c>
      <c r="R2344" t="s">
        <v>8020</v>
      </c>
      <c r="S2344">
        <v>-1</v>
      </c>
      <c r="T2344" t="s">
        <v>8008</v>
      </c>
      <c r="U2344">
        <v>-1</v>
      </c>
      <c r="V2344">
        <v>-1</v>
      </c>
      <c r="W2344">
        <v>6.3387000000000002</v>
      </c>
      <c r="X2344" t="s">
        <v>8009</v>
      </c>
      <c r="Y2344" t="s">
        <v>8017</v>
      </c>
      <c r="Z2344">
        <v>27798</v>
      </c>
      <c r="AA2344" t="s">
        <v>11</v>
      </c>
      <c r="AC2344" t="s">
        <v>8021</v>
      </c>
      <c r="AD2344" t="s">
        <v>8022</v>
      </c>
      <c r="AE2344" s="1">
        <v>41845.980104166665</v>
      </c>
    </row>
    <row r="2345" spans="1:31" x14ac:dyDescent="0.15">
      <c r="A2345">
        <v>2344</v>
      </c>
      <c r="B2345">
        <v>175</v>
      </c>
      <c r="C2345">
        <v>5118</v>
      </c>
      <c r="D2345" t="s">
        <v>8001</v>
      </c>
      <c r="E2345" t="s">
        <v>8002</v>
      </c>
      <c r="F2345" t="s">
        <v>27</v>
      </c>
      <c r="I2345" t="s">
        <v>5</v>
      </c>
      <c r="K2345" t="s">
        <v>5</v>
      </c>
      <c r="M2345" t="s">
        <v>5</v>
      </c>
      <c r="N2345" t="s">
        <v>7</v>
      </c>
      <c r="Q2345">
        <v>0</v>
      </c>
      <c r="S2345">
        <v>-1</v>
      </c>
      <c r="T2345" t="s">
        <v>5</v>
      </c>
      <c r="U2345">
        <v>-1</v>
      </c>
      <c r="V2345">
        <v>-1</v>
      </c>
      <c r="W2345">
        <v>6.3387000000000002</v>
      </c>
      <c r="Z2345">
        <v>-1</v>
      </c>
      <c r="AA2345" t="s">
        <v>11</v>
      </c>
      <c r="AC2345" t="s">
        <v>38</v>
      </c>
      <c r="AD2345" t="s">
        <v>531</v>
      </c>
      <c r="AE2345" s="1">
        <v>41845.980115740742</v>
      </c>
    </row>
    <row r="2346" spans="1:31" x14ac:dyDescent="0.15">
      <c r="A2346">
        <v>2345</v>
      </c>
      <c r="B2346">
        <v>175</v>
      </c>
      <c r="C2346">
        <v>5118</v>
      </c>
      <c r="D2346" t="s">
        <v>8001</v>
      </c>
      <c r="E2346" t="s">
        <v>8002</v>
      </c>
      <c r="F2346" t="s">
        <v>36</v>
      </c>
      <c r="G2346" t="s">
        <v>8003</v>
      </c>
      <c r="H2346" t="s">
        <v>8004</v>
      </c>
      <c r="I2346" t="s">
        <v>5</v>
      </c>
      <c r="K2346" t="s">
        <v>6</v>
      </c>
      <c r="L2346" t="s">
        <v>8005</v>
      </c>
      <c r="N2346" t="s">
        <v>7</v>
      </c>
      <c r="P2346" t="s">
        <v>8006</v>
      </c>
      <c r="Q2346">
        <v>4</v>
      </c>
      <c r="S2346">
        <v>-1</v>
      </c>
      <c r="T2346" t="s">
        <v>8008</v>
      </c>
      <c r="U2346">
        <v>-1</v>
      </c>
      <c r="V2346">
        <v>-1</v>
      </c>
      <c r="W2346">
        <v>6.3387000000000002</v>
      </c>
      <c r="X2346" t="s">
        <v>8009</v>
      </c>
      <c r="Y2346" t="s">
        <v>8010</v>
      </c>
      <c r="Z2346">
        <v>35603</v>
      </c>
      <c r="AA2346" t="s">
        <v>11</v>
      </c>
      <c r="AC2346" t="s">
        <v>8023</v>
      </c>
      <c r="AD2346" t="s">
        <v>8024</v>
      </c>
      <c r="AE2346" s="1">
        <v>41845.980138888888</v>
      </c>
    </row>
    <row r="2347" spans="1:31" x14ac:dyDescent="0.15">
      <c r="A2347">
        <v>2346</v>
      </c>
      <c r="B2347">
        <v>175</v>
      </c>
      <c r="C2347">
        <v>5118</v>
      </c>
      <c r="D2347" t="s">
        <v>8001</v>
      </c>
      <c r="E2347" t="s">
        <v>8002</v>
      </c>
      <c r="F2347" t="s">
        <v>40</v>
      </c>
      <c r="I2347" t="s">
        <v>5</v>
      </c>
      <c r="K2347" t="s">
        <v>5</v>
      </c>
      <c r="N2347" t="s">
        <v>7</v>
      </c>
      <c r="Q2347">
        <v>0</v>
      </c>
      <c r="S2347">
        <v>-1</v>
      </c>
      <c r="T2347" t="s">
        <v>5</v>
      </c>
      <c r="U2347">
        <v>-1</v>
      </c>
      <c r="V2347">
        <v>-1</v>
      </c>
      <c r="W2347">
        <v>6.3387000000000002</v>
      </c>
      <c r="Z2347">
        <v>-1</v>
      </c>
      <c r="AA2347" t="s">
        <v>11</v>
      </c>
      <c r="AC2347" t="s">
        <v>38</v>
      </c>
      <c r="AD2347" t="s">
        <v>52</v>
      </c>
      <c r="AE2347" s="1">
        <v>41845.980150462965</v>
      </c>
    </row>
    <row r="2348" spans="1:31" x14ac:dyDescent="0.15">
      <c r="A2348">
        <v>2347</v>
      </c>
      <c r="B2348">
        <v>175</v>
      </c>
      <c r="C2348">
        <v>5118</v>
      </c>
      <c r="D2348" t="s">
        <v>8001</v>
      </c>
      <c r="E2348" t="s">
        <v>8002</v>
      </c>
      <c r="F2348" t="s">
        <v>49</v>
      </c>
      <c r="G2348" t="s">
        <v>8003</v>
      </c>
      <c r="H2348" t="s">
        <v>8004</v>
      </c>
      <c r="I2348" t="s">
        <v>5</v>
      </c>
      <c r="K2348" t="s">
        <v>5</v>
      </c>
      <c r="N2348" t="s">
        <v>7</v>
      </c>
      <c r="O2348" t="s">
        <v>8014</v>
      </c>
      <c r="P2348" t="s">
        <v>8015</v>
      </c>
      <c r="Q2348">
        <v>5</v>
      </c>
      <c r="T2348" t="s">
        <v>5</v>
      </c>
      <c r="U2348">
        <v>-1</v>
      </c>
      <c r="V2348">
        <v>-1</v>
      </c>
      <c r="W2348">
        <v>6.3387000000000002</v>
      </c>
      <c r="X2348" t="s">
        <v>8009</v>
      </c>
      <c r="Y2348" t="s">
        <v>8017</v>
      </c>
      <c r="Z2348">
        <v>24432</v>
      </c>
      <c r="AA2348" t="s">
        <v>11</v>
      </c>
      <c r="AC2348" t="s">
        <v>8025</v>
      </c>
      <c r="AD2348" t="s">
        <v>8026</v>
      </c>
      <c r="AE2348" s="1">
        <v>41845.980208333334</v>
      </c>
    </row>
    <row r="2349" spans="1:31" x14ac:dyDescent="0.15">
      <c r="A2349">
        <v>2348</v>
      </c>
      <c r="B2349">
        <v>175</v>
      </c>
      <c r="C2349">
        <v>5118</v>
      </c>
      <c r="D2349" t="s">
        <v>8001</v>
      </c>
      <c r="E2349" t="s">
        <v>8002</v>
      </c>
      <c r="F2349" t="s">
        <v>51</v>
      </c>
      <c r="I2349" t="s">
        <v>5</v>
      </c>
      <c r="K2349" t="s">
        <v>5</v>
      </c>
      <c r="N2349" t="s">
        <v>7</v>
      </c>
      <c r="Q2349">
        <v>0</v>
      </c>
      <c r="S2349">
        <v>-1</v>
      </c>
      <c r="T2349" t="s">
        <v>5</v>
      </c>
      <c r="U2349">
        <v>-1</v>
      </c>
      <c r="V2349">
        <v>-1</v>
      </c>
      <c r="W2349">
        <v>6.3387000000000002</v>
      </c>
      <c r="Z2349">
        <v>-1</v>
      </c>
      <c r="AA2349" t="s">
        <v>11</v>
      </c>
      <c r="AC2349" t="s">
        <v>38</v>
      </c>
      <c r="AD2349" t="s">
        <v>52</v>
      </c>
      <c r="AE2349" s="1">
        <v>41845.980254629627</v>
      </c>
    </row>
    <row r="2350" spans="1:31" x14ac:dyDescent="0.15">
      <c r="A2350">
        <v>2349</v>
      </c>
      <c r="B2350">
        <v>175</v>
      </c>
      <c r="C2350">
        <v>5118</v>
      </c>
      <c r="D2350" t="s">
        <v>8001</v>
      </c>
      <c r="E2350" t="s">
        <v>8002</v>
      </c>
      <c r="F2350" t="s">
        <v>53</v>
      </c>
      <c r="I2350" t="s">
        <v>5</v>
      </c>
      <c r="K2350" t="s">
        <v>5</v>
      </c>
      <c r="N2350" t="s">
        <v>7</v>
      </c>
      <c r="Q2350">
        <v>0</v>
      </c>
      <c r="S2350">
        <v>-1</v>
      </c>
      <c r="T2350" t="s">
        <v>5</v>
      </c>
      <c r="U2350">
        <v>-1</v>
      </c>
      <c r="V2350">
        <v>-1</v>
      </c>
      <c r="W2350">
        <v>6.3387000000000002</v>
      </c>
      <c r="Z2350">
        <v>-1</v>
      </c>
      <c r="AA2350" t="s">
        <v>11</v>
      </c>
      <c r="AC2350" t="s">
        <v>38</v>
      </c>
      <c r="AD2350" t="s">
        <v>52</v>
      </c>
      <c r="AE2350" s="1">
        <v>41845.980266203704</v>
      </c>
    </row>
    <row r="2351" spans="1:31" x14ac:dyDescent="0.15">
      <c r="A2351">
        <v>2350</v>
      </c>
      <c r="B2351">
        <v>175</v>
      </c>
      <c r="C2351">
        <v>5118</v>
      </c>
      <c r="D2351" t="s">
        <v>8001</v>
      </c>
      <c r="E2351" t="s">
        <v>8002</v>
      </c>
      <c r="F2351" t="s">
        <v>54</v>
      </c>
      <c r="I2351" t="s">
        <v>5</v>
      </c>
      <c r="K2351" t="s">
        <v>5</v>
      </c>
      <c r="N2351" t="s">
        <v>7</v>
      </c>
      <c r="Q2351">
        <v>0</v>
      </c>
      <c r="S2351">
        <v>-1</v>
      </c>
      <c r="T2351" t="s">
        <v>5</v>
      </c>
      <c r="U2351">
        <v>-1</v>
      </c>
      <c r="V2351">
        <v>-1</v>
      </c>
      <c r="W2351">
        <v>6.3387000000000002</v>
      </c>
      <c r="Z2351">
        <v>-1</v>
      </c>
      <c r="AA2351" t="s">
        <v>11</v>
      </c>
      <c r="AC2351" t="s">
        <v>38</v>
      </c>
      <c r="AD2351" t="s">
        <v>52</v>
      </c>
      <c r="AE2351" s="1">
        <v>41845.98028935185</v>
      </c>
    </row>
    <row r="2352" spans="1:31" x14ac:dyDescent="0.15">
      <c r="A2352">
        <v>2351</v>
      </c>
      <c r="B2352">
        <v>175</v>
      </c>
      <c r="C2352">
        <v>2096</v>
      </c>
      <c r="D2352" t="s">
        <v>8027</v>
      </c>
      <c r="E2352" t="s">
        <v>8028</v>
      </c>
      <c r="F2352" t="s">
        <v>2</v>
      </c>
      <c r="G2352" t="s">
        <v>8029</v>
      </c>
      <c r="H2352" t="s">
        <v>8030</v>
      </c>
      <c r="I2352" t="s">
        <v>5</v>
      </c>
      <c r="K2352" t="s">
        <v>6</v>
      </c>
      <c r="L2352" t="s">
        <v>5581</v>
      </c>
      <c r="N2352" t="s">
        <v>7</v>
      </c>
      <c r="P2352" t="s">
        <v>8031</v>
      </c>
      <c r="Q2352">
        <v>81</v>
      </c>
      <c r="R2352" t="s">
        <v>8032</v>
      </c>
      <c r="S2352">
        <v>25</v>
      </c>
      <c r="T2352" t="s">
        <v>8033</v>
      </c>
      <c r="U2352">
        <v>-1</v>
      </c>
      <c r="V2352">
        <v>-1</v>
      </c>
      <c r="W2352">
        <v>6.3387000000000002</v>
      </c>
      <c r="X2352" t="s">
        <v>8034</v>
      </c>
      <c r="Y2352" t="s">
        <v>8035</v>
      </c>
      <c r="Z2352">
        <v>17792</v>
      </c>
      <c r="AA2352" t="s">
        <v>11</v>
      </c>
      <c r="AC2352" t="s">
        <v>8036</v>
      </c>
      <c r="AD2352" t="s">
        <v>8037</v>
      </c>
      <c r="AE2352" s="1">
        <v>41845.980381944442</v>
      </c>
    </row>
    <row r="2353" spans="1:31" x14ac:dyDescent="0.15">
      <c r="A2353">
        <v>2352</v>
      </c>
      <c r="B2353">
        <v>175</v>
      </c>
      <c r="C2353">
        <v>2096</v>
      </c>
      <c r="D2353" t="s">
        <v>8027</v>
      </c>
      <c r="E2353" t="s">
        <v>8028</v>
      </c>
      <c r="F2353" t="s">
        <v>14</v>
      </c>
      <c r="G2353" t="s">
        <v>8038</v>
      </c>
      <c r="H2353" t="s">
        <v>8030</v>
      </c>
      <c r="I2353" t="s">
        <v>5</v>
      </c>
      <c r="K2353" t="s">
        <v>17</v>
      </c>
      <c r="L2353" t="s">
        <v>8039</v>
      </c>
      <c r="N2353" t="s">
        <v>7</v>
      </c>
      <c r="P2353" t="s">
        <v>8031</v>
      </c>
      <c r="Q2353">
        <v>40</v>
      </c>
      <c r="S2353">
        <v>35</v>
      </c>
      <c r="T2353" t="s">
        <v>2924</v>
      </c>
      <c r="U2353">
        <v>-1</v>
      </c>
      <c r="V2353">
        <v>-1</v>
      </c>
      <c r="W2353">
        <v>6.3387000000000002</v>
      </c>
      <c r="X2353" t="s">
        <v>8034</v>
      </c>
      <c r="Y2353" t="s">
        <v>8040</v>
      </c>
      <c r="Z2353">
        <v>18260</v>
      </c>
      <c r="AA2353" t="s">
        <v>11</v>
      </c>
      <c r="AC2353" t="s">
        <v>8041</v>
      </c>
      <c r="AD2353" t="s">
        <v>8042</v>
      </c>
      <c r="AE2353" s="1">
        <v>41845.980416666665</v>
      </c>
    </row>
    <row r="2354" spans="1:31" x14ac:dyDescent="0.15">
      <c r="A2354">
        <v>2353</v>
      </c>
      <c r="B2354">
        <v>175</v>
      </c>
      <c r="C2354">
        <v>2096</v>
      </c>
      <c r="D2354" t="s">
        <v>8027</v>
      </c>
      <c r="E2354" t="s">
        <v>8028</v>
      </c>
      <c r="F2354" t="s">
        <v>24</v>
      </c>
      <c r="G2354" t="s">
        <v>8038</v>
      </c>
      <c r="H2354" t="s">
        <v>8030</v>
      </c>
      <c r="I2354" t="s">
        <v>5</v>
      </c>
      <c r="K2354" t="s">
        <v>17</v>
      </c>
      <c r="L2354" t="s">
        <v>8043</v>
      </c>
      <c r="N2354" t="s">
        <v>7</v>
      </c>
      <c r="P2354" t="s">
        <v>8031</v>
      </c>
      <c r="Q2354">
        <v>10</v>
      </c>
      <c r="S2354">
        <v>35</v>
      </c>
      <c r="T2354" t="s">
        <v>2924</v>
      </c>
      <c r="U2354">
        <v>-1</v>
      </c>
      <c r="V2354">
        <v>-1</v>
      </c>
      <c r="W2354">
        <v>6.3387000000000002</v>
      </c>
      <c r="X2354" t="s">
        <v>8034</v>
      </c>
      <c r="Y2354" t="s">
        <v>8040</v>
      </c>
      <c r="Z2354">
        <v>18260</v>
      </c>
      <c r="AA2354" t="s">
        <v>11</v>
      </c>
      <c r="AC2354" t="s">
        <v>8044</v>
      </c>
      <c r="AD2354" t="s">
        <v>8045</v>
      </c>
      <c r="AE2354" s="1">
        <v>41845.980439814812</v>
      </c>
    </row>
    <row r="2355" spans="1:31" x14ac:dyDescent="0.15">
      <c r="A2355">
        <v>2354</v>
      </c>
      <c r="B2355">
        <v>175</v>
      </c>
      <c r="C2355">
        <v>2096</v>
      </c>
      <c r="D2355" t="s">
        <v>8027</v>
      </c>
      <c r="E2355" t="s">
        <v>8028</v>
      </c>
      <c r="F2355" t="s">
        <v>27</v>
      </c>
      <c r="I2355" t="s">
        <v>5</v>
      </c>
      <c r="K2355" t="s">
        <v>5</v>
      </c>
      <c r="M2355" t="s">
        <v>5</v>
      </c>
      <c r="N2355" t="s">
        <v>7</v>
      </c>
      <c r="Q2355">
        <v>0</v>
      </c>
      <c r="S2355">
        <v>-1</v>
      </c>
      <c r="T2355" t="s">
        <v>5</v>
      </c>
      <c r="U2355">
        <v>-1</v>
      </c>
      <c r="V2355">
        <v>-1</v>
      </c>
      <c r="W2355">
        <v>6.3387000000000002</v>
      </c>
      <c r="Z2355">
        <v>-1</v>
      </c>
      <c r="AA2355" t="s">
        <v>11</v>
      </c>
      <c r="AC2355" t="s">
        <v>38</v>
      </c>
      <c r="AD2355" t="s">
        <v>531</v>
      </c>
      <c r="AE2355" s="1">
        <v>41845.980451388888</v>
      </c>
    </row>
    <row r="2356" spans="1:31" x14ac:dyDescent="0.15">
      <c r="A2356">
        <v>2355</v>
      </c>
      <c r="B2356">
        <v>175</v>
      </c>
      <c r="C2356">
        <v>2096</v>
      </c>
      <c r="D2356" t="s">
        <v>8027</v>
      </c>
      <c r="E2356" t="s">
        <v>8028</v>
      </c>
      <c r="F2356" t="s">
        <v>36</v>
      </c>
      <c r="G2356" t="s">
        <v>8029</v>
      </c>
      <c r="H2356" t="s">
        <v>8030</v>
      </c>
      <c r="I2356" t="s">
        <v>5</v>
      </c>
      <c r="K2356" t="s">
        <v>5</v>
      </c>
      <c r="L2356" t="s">
        <v>5396</v>
      </c>
      <c r="N2356" t="s">
        <v>7</v>
      </c>
      <c r="P2356" t="s">
        <v>8031</v>
      </c>
      <c r="Q2356">
        <v>11</v>
      </c>
      <c r="S2356">
        <v>25</v>
      </c>
      <c r="T2356" t="s">
        <v>8033</v>
      </c>
      <c r="U2356">
        <v>-1</v>
      </c>
      <c r="V2356">
        <v>-1</v>
      </c>
      <c r="W2356">
        <v>6.3387000000000002</v>
      </c>
      <c r="X2356" t="s">
        <v>8034</v>
      </c>
      <c r="Y2356" t="s">
        <v>8035</v>
      </c>
      <c r="Z2356">
        <v>17792</v>
      </c>
      <c r="AA2356" t="s">
        <v>11</v>
      </c>
      <c r="AC2356" t="s">
        <v>8046</v>
      </c>
      <c r="AD2356" t="s">
        <v>8047</v>
      </c>
      <c r="AE2356" s="1">
        <v>41845.980486111112</v>
      </c>
    </row>
    <row r="2357" spans="1:31" x14ac:dyDescent="0.15">
      <c r="A2357">
        <v>2356</v>
      </c>
      <c r="B2357">
        <v>175</v>
      </c>
      <c r="C2357">
        <v>2096</v>
      </c>
      <c r="D2357" t="s">
        <v>8027</v>
      </c>
      <c r="E2357" t="s">
        <v>8028</v>
      </c>
      <c r="F2357" t="s">
        <v>40</v>
      </c>
      <c r="G2357" t="s">
        <v>8048</v>
      </c>
      <c r="H2357" t="s">
        <v>8049</v>
      </c>
      <c r="I2357" t="s">
        <v>5</v>
      </c>
      <c r="K2357" t="s">
        <v>6</v>
      </c>
      <c r="N2357" t="s">
        <v>7</v>
      </c>
      <c r="O2357" t="s">
        <v>8050</v>
      </c>
      <c r="P2357" t="s">
        <v>8051</v>
      </c>
      <c r="Q2357">
        <v>1</v>
      </c>
      <c r="R2357" t="s">
        <v>3682</v>
      </c>
      <c r="S2357">
        <v>100</v>
      </c>
      <c r="T2357" t="s">
        <v>8052</v>
      </c>
      <c r="U2357">
        <v>200</v>
      </c>
      <c r="V2357">
        <v>-1</v>
      </c>
      <c r="W2357">
        <v>6.3387000000000002</v>
      </c>
      <c r="Y2357" t="s">
        <v>8053</v>
      </c>
      <c r="Z2357">
        <v>283</v>
      </c>
      <c r="AA2357" t="s">
        <v>11</v>
      </c>
      <c r="AC2357" t="s">
        <v>8054</v>
      </c>
      <c r="AD2357" t="s">
        <v>8055</v>
      </c>
      <c r="AE2357" s="1">
        <v>41845.980497685188</v>
      </c>
    </row>
    <row r="2358" spans="1:31" x14ac:dyDescent="0.15">
      <c r="A2358">
        <v>2357</v>
      </c>
      <c r="B2358">
        <v>175</v>
      </c>
      <c r="C2358">
        <v>2096</v>
      </c>
      <c r="D2358" t="s">
        <v>8027</v>
      </c>
      <c r="E2358" t="s">
        <v>8028</v>
      </c>
      <c r="F2358" t="s">
        <v>49</v>
      </c>
      <c r="G2358" t="s">
        <v>8038</v>
      </c>
      <c r="H2358" t="s">
        <v>8030</v>
      </c>
      <c r="I2358" t="s">
        <v>5</v>
      </c>
      <c r="K2358" t="s">
        <v>5</v>
      </c>
      <c r="N2358" t="s">
        <v>7</v>
      </c>
      <c r="P2358" t="s">
        <v>8031</v>
      </c>
      <c r="Q2358">
        <v>7</v>
      </c>
      <c r="T2358" t="s">
        <v>5</v>
      </c>
      <c r="U2358">
        <v>-1</v>
      </c>
      <c r="V2358">
        <v>-1</v>
      </c>
      <c r="W2358">
        <v>6.3387000000000002</v>
      </c>
      <c r="X2358" t="s">
        <v>8034</v>
      </c>
      <c r="Y2358" t="s">
        <v>8040</v>
      </c>
      <c r="Z2358">
        <v>18260</v>
      </c>
      <c r="AA2358" t="s">
        <v>11</v>
      </c>
      <c r="AC2358" t="s">
        <v>8056</v>
      </c>
      <c r="AD2358" t="s">
        <v>8057</v>
      </c>
      <c r="AE2358" s="1">
        <v>41845.980520833335</v>
      </c>
    </row>
    <row r="2359" spans="1:31" x14ac:dyDescent="0.15">
      <c r="A2359">
        <v>2358</v>
      </c>
      <c r="B2359">
        <v>175</v>
      </c>
      <c r="C2359">
        <v>2096</v>
      </c>
      <c r="D2359" t="s">
        <v>8027</v>
      </c>
      <c r="E2359" t="s">
        <v>8028</v>
      </c>
      <c r="F2359" t="s">
        <v>51</v>
      </c>
      <c r="G2359" t="s">
        <v>8029</v>
      </c>
      <c r="H2359" t="s">
        <v>8030</v>
      </c>
      <c r="I2359" t="s">
        <v>5</v>
      </c>
      <c r="K2359" t="s">
        <v>5</v>
      </c>
      <c r="N2359" t="s">
        <v>7</v>
      </c>
      <c r="P2359" t="s">
        <v>8031</v>
      </c>
      <c r="Q2359">
        <v>9</v>
      </c>
      <c r="S2359">
        <v>-1</v>
      </c>
      <c r="T2359" t="s">
        <v>5</v>
      </c>
      <c r="U2359">
        <v>-1</v>
      </c>
      <c r="V2359">
        <v>-1</v>
      </c>
      <c r="W2359">
        <v>6.3387000000000002</v>
      </c>
      <c r="Y2359" t="s">
        <v>8035</v>
      </c>
      <c r="Z2359">
        <v>-1</v>
      </c>
      <c r="AA2359" t="s">
        <v>11</v>
      </c>
      <c r="AC2359" t="s">
        <v>8058</v>
      </c>
      <c r="AD2359" t="s">
        <v>8059</v>
      </c>
      <c r="AE2359" s="1">
        <v>41845.980543981481</v>
      </c>
    </row>
    <row r="2360" spans="1:31" x14ac:dyDescent="0.15">
      <c r="A2360">
        <v>2359</v>
      </c>
      <c r="B2360">
        <v>175</v>
      </c>
      <c r="C2360">
        <v>2096</v>
      </c>
      <c r="D2360" t="s">
        <v>8027</v>
      </c>
      <c r="E2360" t="s">
        <v>8028</v>
      </c>
      <c r="F2360" t="s">
        <v>53</v>
      </c>
      <c r="I2360" t="s">
        <v>5</v>
      </c>
      <c r="K2360" t="s">
        <v>5</v>
      </c>
      <c r="N2360" t="s">
        <v>7</v>
      </c>
      <c r="Q2360">
        <v>0</v>
      </c>
      <c r="S2360">
        <v>-1</v>
      </c>
      <c r="T2360" t="s">
        <v>5</v>
      </c>
      <c r="U2360">
        <v>-1</v>
      </c>
      <c r="V2360">
        <v>-1</v>
      </c>
      <c r="W2360">
        <v>6.3387000000000002</v>
      </c>
      <c r="Z2360">
        <v>-1</v>
      </c>
      <c r="AA2360" t="s">
        <v>11</v>
      </c>
      <c r="AC2360" t="s">
        <v>38</v>
      </c>
      <c r="AD2360" t="s">
        <v>52</v>
      </c>
      <c r="AE2360" s="1">
        <v>41845.980555555558</v>
      </c>
    </row>
    <row r="2361" spans="1:31" x14ac:dyDescent="0.15">
      <c r="A2361">
        <v>2360</v>
      </c>
      <c r="B2361">
        <v>175</v>
      </c>
      <c r="C2361">
        <v>2096</v>
      </c>
      <c r="D2361" t="s">
        <v>8027</v>
      </c>
      <c r="E2361" t="s">
        <v>8028</v>
      </c>
      <c r="F2361" t="s">
        <v>54</v>
      </c>
      <c r="I2361" t="s">
        <v>5</v>
      </c>
      <c r="K2361" t="s">
        <v>5</v>
      </c>
      <c r="N2361" t="s">
        <v>7</v>
      </c>
      <c r="Q2361">
        <v>0</v>
      </c>
      <c r="S2361">
        <v>-1</v>
      </c>
      <c r="T2361" t="s">
        <v>5</v>
      </c>
      <c r="U2361">
        <v>-1</v>
      </c>
      <c r="V2361">
        <v>-1</v>
      </c>
      <c r="W2361">
        <v>6.3387000000000002</v>
      </c>
      <c r="Z2361">
        <v>-1</v>
      </c>
      <c r="AA2361" t="s">
        <v>11</v>
      </c>
      <c r="AC2361" t="s">
        <v>38</v>
      </c>
      <c r="AD2361" t="s">
        <v>52</v>
      </c>
      <c r="AE2361" s="1">
        <v>41845.980567129627</v>
      </c>
    </row>
    <row r="2362" spans="1:31" x14ac:dyDescent="0.15">
      <c r="A2362">
        <v>2361</v>
      </c>
      <c r="B2362">
        <v>175</v>
      </c>
      <c r="C2362">
        <v>6116</v>
      </c>
      <c r="D2362" t="s">
        <v>8060</v>
      </c>
      <c r="E2362" t="s">
        <v>8061</v>
      </c>
      <c r="F2362" t="s">
        <v>2</v>
      </c>
      <c r="G2362" t="s">
        <v>8062</v>
      </c>
      <c r="H2362" t="s">
        <v>510</v>
      </c>
      <c r="I2362" t="s">
        <v>5</v>
      </c>
      <c r="K2362" t="s">
        <v>6</v>
      </c>
      <c r="L2362" t="s">
        <v>2011</v>
      </c>
      <c r="N2362" t="s">
        <v>7</v>
      </c>
      <c r="O2362" t="s">
        <v>8063</v>
      </c>
      <c r="P2362" t="s">
        <v>8064</v>
      </c>
      <c r="Q2362">
        <v>83</v>
      </c>
      <c r="R2362" t="s">
        <v>1781</v>
      </c>
      <c r="S2362">
        <v>50</v>
      </c>
      <c r="T2362" t="s">
        <v>5</v>
      </c>
      <c r="U2362">
        <v>-1</v>
      </c>
      <c r="V2362">
        <v>-1</v>
      </c>
      <c r="W2362">
        <v>6.3387000000000002</v>
      </c>
      <c r="X2362" t="s">
        <v>8065</v>
      </c>
      <c r="Y2362" t="s">
        <v>8066</v>
      </c>
      <c r="Z2362">
        <v>45320</v>
      </c>
      <c r="AA2362" t="s">
        <v>11</v>
      </c>
      <c r="AC2362" t="s">
        <v>8067</v>
      </c>
      <c r="AD2362" t="s">
        <v>8068</v>
      </c>
      <c r="AE2362" s="1">
        <v>41845.980671296296</v>
      </c>
    </row>
    <row r="2363" spans="1:31" x14ac:dyDescent="0.15">
      <c r="A2363">
        <v>2362</v>
      </c>
      <c r="B2363">
        <v>175</v>
      </c>
      <c r="C2363">
        <v>6116</v>
      </c>
      <c r="D2363" t="s">
        <v>8060</v>
      </c>
      <c r="E2363" t="s">
        <v>8061</v>
      </c>
      <c r="F2363" t="s">
        <v>14</v>
      </c>
      <c r="G2363" t="s">
        <v>8069</v>
      </c>
      <c r="H2363" t="s">
        <v>8070</v>
      </c>
      <c r="I2363" t="s">
        <v>5</v>
      </c>
      <c r="K2363" t="s">
        <v>17</v>
      </c>
      <c r="N2363" t="s">
        <v>7</v>
      </c>
      <c r="O2363" t="s">
        <v>8071</v>
      </c>
      <c r="P2363" t="s">
        <v>8072</v>
      </c>
      <c r="Q2363">
        <v>4</v>
      </c>
      <c r="S2363">
        <v>50</v>
      </c>
      <c r="T2363" t="s">
        <v>8073</v>
      </c>
      <c r="U2363">
        <v>-1</v>
      </c>
      <c r="V2363">
        <v>-1</v>
      </c>
      <c r="W2363">
        <v>6.3387000000000002</v>
      </c>
      <c r="Y2363" t="s">
        <v>8074</v>
      </c>
      <c r="Z2363">
        <v>45320</v>
      </c>
      <c r="AA2363" t="s">
        <v>11</v>
      </c>
      <c r="AC2363" t="s">
        <v>8075</v>
      </c>
      <c r="AD2363" t="s">
        <v>8076</v>
      </c>
      <c r="AE2363" s="1">
        <v>41845.980694444443</v>
      </c>
    </row>
    <row r="2364" spans="1:31" x14ac:dyDescent="0.15">
      <c r="A2364">
        <v>2363</v>
      </c>
      <c r="B2364">
        <v>175</v>
      </c>
      <c r="C2364">
        <v>6116</v>
      </c>
      <c r="D2364" t="s">
        <v>8060</v>
      </c>
      <c r="E2364" t="s">
        <v>8061</v>
      </c>
      <c r="F2364" t="s">
        <v>24</v>
      </c>
      <c r="I2364" t="s">
        <v>5</v>
      </c>
      <c r="K2364" t="s">
        <v>5</v>
      </c>
      <c r="N2364" t="s">
        <v>7</v>
      </c>
      <c r="Q2364">
        <v>0</v>
      </c>
      <c r="S2364">
        <v>-1</v>
      </c>
      <c r="T2364" t="s">
        <v>5</v>
      </c>
      <c r="U2364">
        <v>-1</v>
      </c>
      <c r="V2364">
        <v>-1</v>
      </c>
      <c r="W2364">
        <v>6.3387000000000002</v>
      </c>
      <c r="Z2364">
        <v>-1</v>
      </c>
      <c r="AA2364" t="s">
        <v>11</v>
      </c>
      <c r="AC2364" t="s">
        <v>38</v>
      </c>
      <c r="AD2364" t="s">
        <v>52</v>
      </c>
      <c r="AE2364" s="1">
        <v>41845.980706018519</v>
      </c>
    </row>
    <row r="2365" spans="1:31" x14ac:dyDescent="0.15">
      <c r="A2365">
        <v>2364</v>
      </c>
      <c r="B2365">
        <v>175</v>
      </c>
      <c r="C2365">
        <v>6116</v>
      </c>
      <c r="D2365" t="s">
        <v>8060</v>
      </c>
      <c r="E2365" t="s">
        <v>8061</v>
      </c>
      <c r="F2365" t="s">
        <v>27</v>
      </c>
      <c r="I2365" t="s">
        <v>5</v>
      </c>
      <c r="K2365" t="s">
        <v>5</v>
      </c>
      <c r="M2365" t="s">
        <v>5</v>
      </c>
      <c r="N2365" t="s">
        <v>7</v>
      </c>
      <c r="Q2365">
        <v>0</v>
      </c>
      <c r="S2365">
        <v>-1</v>
      </c>
      <c r="T2365" t="s">
        <v>5</v>
      </c>
      <c r="U2365">
        <v>-1</v>
      </c>
      <c r="V2365">
        <v>-1</v>
      </c>
      <c r="W2365">
        <v>6.3387000000000002</v>
      </c>
      <c r="Z2365">
        <v>-1</v>
      </c>
      <c r="AA2365" t="s">
        <v>11</v>
      </c>
      <c r="AB2365" t="s">
        <v>8077</v>
      </c>
      <c r="AC2365" t="s">
        <v>38</v>
      </c>
      <c r="AD2365" t="s">
        <v>8078</v>
      </c>
      <c r="AE2365" s="1">
        <v>41845.980717592596</v>
      </c>
    </row>
    <row r="2366" spans="1:31" x14ac:dyDescent="0.15">
      <c r="A2366">
        <v>2365</v>
      </c>
      <c r="B2366">
        <v>175</v>
      </c>
      <c r="C2366">
        <v>6116</v>
      </c>
      <c r="D2366" t="s">
        <v>8060</v>
      </c>
      <c r="E2366" t="s">
        <v>8061</v>
      </c>
      <c r="F2366" t="s">
        <v>36</v>
      </c>
      <c r="I2366" t="s">
        <v>5</v>
      </c>
      <c r="K2366" t="s">
        <v>5</v>
      </c>
      <c r="N2366" t="s">
        <v>7</v>
      </c>
      <c r="Q2366">
        <v>0</v>
      </c>
      <c r="S2366">
        <v>-1</v>
      </c>
      <c r="T2366" t="s">
        <v>5</v>
      </c>
      <c r="U2366">
        <v>-1</v>
      </c>
      <c r="V2366">
        <v>-1</v>
      </c>
      <c r="W2366">
        <v>6.3387000000000002</v>
      </c>
      <c r="Z2366">
        <v>-1</v>
      </c>
      <c r="AA2366" t="s">
        <v>11</v>
      </c>
      <c r="AC2366" t="s">
        <v>38</v>
      </c>
      <c r="AD2366" t="s">
        <v>52</v>
      </c>
      <c r="AE2366" s="1">
        <v>41845.980740740742</v>
      </c>
    </row>
    <row r="2367" spans="1:31" x14ac:dyDescent="0.15">
      <c r="A2367">
        <v>2366</v>
      </c>
      <c r="B2367">
        <v>175</v>
      </c>
      <c r="C2367">
        <v>6116</v>
      </c>
      <c r="D2367" t="s">
        <v>8060</v>
      </c>
      <c r="E2367" t="s">
        <v>8061</v>
      </c>
      <c r="F2367" t="s">
        <v>40</v>
      </c>
      <c r="I2367" t="s">
        <v>5</v>
      </c>
      <c r="K2367" t="s">
        <v>5</v>
      </c>
      <c r="N2367" t="s">
        <v>7</v>
      </c>
      <c r="Q2367">
        <v>0</v>
      </c>
      <c r="S2367">
        <v>-1</v>
      </c>
      <c r="T2367" t="s">
        <v>5</v>
      </c>
      <c r="U2367">
        <v>-1</v>
      </c>
      <c r="V2367">
        <v>-1</v>
      </c>
      <c r="W2367">
        <v>6.3387000000000002</v>
      </c>
      <c r="Z2367">
        <v>-1</v>
      </c>
      <c r="AA2367" t="s">
        <v>11</v>
      </c>
      <c r="AC2367" t="s">
        <v>38</v>
      </c>
      <c r="AD2367" t="s">
        <v>52</v>
      </c>
      <c r="AE2367" s="1">
        <v>41845.980752314812</v>
      </c>
    </row>
    <row r="2368" spans="1:31" x14ac:dyDescent="0.15">
      <c r="A2368">
        <v>2367</v>
      </c>
      <c r="B2368">
        <v>175</v>
      </c>
      <c r="C2368">
        <v>6116</v>
      </c>
      <c r="D2368" t="s">
        <v>8060</v>
      </c>
      <c r="E2368" t="s">
        <v>8061</v>
      </c>
      <c r="F2368" t="s">
        <v>49</v>
      </c>
      <c r="G2368" t="s">
        <v>8069</v>
      </c>
      <c r="H2368" t="s">
        <v>8070</v>
      </c>
      <c r="I2368" t="s">
        <v>5</v>
      </c>
      <c r="K2368" t="s">
        <v>5</v>
      </c>
      <c r="N2368" t="s">
        <v>7</v>
      </c>
      <c r="O2368" t="s">
        <v>8071</v>
      </c>
      <c r="P2368" t="s">
        <v>8072</v>
      </c>
      <c r="Q2368">
        <v>2</v>
      </c>
      <c r="T2368" t="s">
        <v>5</v>
      </c>
      <c r="U2368">
        <v>-1</v>
      </c>
      <c r="V2368">
        <v>-1</v>
      </c>
      <c r="W2368">
        <v>6.3387000000000002</v>
      </c>
      <c r="Y2368" t="s">
        <v>8074</v>
      </c>
      <c r="Z2368">
        <v>-1</v>
      </c>
      <c r="AA2368" t="s">
        <v>11</v>
      </c>
      <c r="AC2368" t="s">
        <v>8079</v>
      </c>
      <c r="AD2368" t="s">
        <v>8080</v>
      </c>
      <c r="AE2368" s="1">
        <v>41845.980775462966</v>
      </c>
    </row>
    <row r="2369" spans="1:31" x14ac:dyDescent="0.15">
      <c r="A2369">
        <v>2368</v>
      </c>
      <c r="B2369">
        <v>175</v>
      </c>
      <c r="C2369">
        <v>6116</v>
      </c>
      <c r="D2369" t="s">
        <v>8060</v>
      </c>
      <c r="E2369" t="s">
        <v>8061</v>
      </c>
      <c r="F2369" t="s">
        <v>51</v>
      </c>
      <c r="I2369" t="s">
        <v>5</v>
      </c>
      <c r="K2369" t="s">
        <v>5</v>
      </c>
      <c r="N2369" t="s">
        <v>7</v>
      </c>
      <c r="Q2369">
        <v>0</v>
      </c>
      <c r="S2369">
        <v>-1</v>
      </c>
      <c r="T2369" t="s">
        <v>5</v>
      </c>
      <c r="U2369">
        <v>-1</v>
      </c>
      <c r="V2369">
        <v>-1</v>
      </c>
      <c r="W2369">
        <v>6.3387000000000002</v>
      </c>
      <c r="Z2369">
        <v>-1</v>
      </c>
      <c r="AA2369" t="s">
        <v>11</v>
      </c>
      <c r="AC2369" t="s">
        <v>38</v>
      </c>
      <c r="AD2369" t="s">
        <v>52</v>
      </c>
      <c r="AE2369" s="1">
        <v>41845.980787037035</v>
      </c>
    </row>
    <row r="2370" spans="1:31" x14ac:dyDescent="0.15">
      <c r="A2370">
        <v>2369</v>
      </c>
      <c r="B2370">
        <v>175</v>
      </c>
      <c r="C2370">
        <v>6116</v>
      </c>
      <c r="D2370" t="s">
        <v>8060</v>
      </c>
      <c r="E2370" t="s">
        <v>8061</v>
      </c>
      <c r="F2370" t="s">
        <v>53</v>
      </c>
      <c r="I2370" t="s">
        <v>5</v>
      </c>
      <c r="K2370" t="s">
        <v>5</v>
      </c>
      <c r="N2370" t="s">
        <v>7</v>
      </c>
      <c r="Q2370">
        <v>0</v>
      </c>
      <c r="S2370">
        <v>-1</v>
      </c>
      <c r="T2370" t="s">
        <v>5</v>
      </c>
      <c r="U2370">
        <v>-1</v>
      </c>
      <c r="V2370">
        <v>-1</v>
      </c>
      <c r="W2370">
        <v>6.3387000000000002</v>
      </c>
      <c r="Z2370">
        <v>-1</v>
      </c>
      <c r="AA2370" t="s">
        <v>11</v>
      </c>
      <c r="AC2370" t="s">
        <v>38</v>
      </c>
      <c r="AD2370" t="s">
        <v>52</v>
      </c>
      <c r="AE2370" s="1">
        <v>41845.980798611112</v>
      </c>
    </row>
    <row r="2371" spans="1:31" x14ac:dyDescent="0.15">
      <c r="A2371">
        <v>2370</v>
      </c>
      <c r="B2371">
        <v>175</v>
      </c>
      <c r="C2371">
        <v>6116</v>
      </c>
      <c r="D2371" t="s">
        <v>8060</v>
      </c>
      <c r="E2371" t="s">
        <v>8061</v>
      </c>
      <c r="F2371" t="s">
        <v>54</v>
      </c>
      <c r="I2371" t="s">
        <v>5</v>
      </c>
      <c r="K2371" t="s">
        <v>5</v>
      </c>
      <c r="N2371" t="s">
        <v>7</v>
      </c>
      <c r="Q2371">
        <v>0</v>
      </c>
      <c r="S2371">
        <v>-1</v>
      </c>
      <c r="T2371" t="s">
        <v>5</v>
      </c>
      <c r="U2371">
        <v>-1</v>
      </c>
      <c r="V2371">
        <v>-1</v>
      </c>
      <c r="W2371">
        <v>6.3387000000000002</v>
      </c>
      <c r="Z2371">
        <v>-1</v>
      </c>
      <c r="AA2371" t="s">
        <v>11</v>
      </c>
      <c r="AC2371" t="s">
        <v>38</v>
      </c>
      <c r="AD2371" t="s">
        <v>52</v>
      </c>
      <c r="AE2371" s="1">
        <v>41845.980810185189</v>
      </c>
    </row>
    <row r="2372" spans="1:31" x14ac:dyDescent="0.15">
      <c r="A2372">
        <v>2371</v>
      </c>
      <c r="B2372">
        <v>175</v>
      </c>
      <c r="C2372">
        <v>5835</v>
      </c>
      <c r="D2372" t="s">
        <v>8081</v>
      </c>
      <c r="E2372" t="s">
        <v>8082</v>
      </c>
      <c r="F2372" t="s">
        <v>2</v>
      </c>
      <c r="G2372" t="s">
        <v>8083</v>
      </c>
      <c r="H2372" t="s">
        <v>8084</v>
      </c>
      <c r="I2372" t="s">
        <v>5</v>
      </c>
      <c r="J2372" t="s">
        <v>8085</v>
      </c>
      <c r="K2372" t="s">
        <v>5</v>
      </c>
      <c r="L2372" t="s">
        <v>3984</v>
      </c>
      <c r="N2372" t="s">
        <v>7</v>
      </c>
      <c r="O2372" t="s">
        <v>8086</v>
      </c>
      <c r="P2372" t="s">
        <v>8087</v>
      </c>
      <c r="Q2372">
        <v>5</v>
      </c>
      <c r="S2372">
        <v>30</v>
      </c>
      <c r="T2372" t="s">
        <v>8088</v>
      </c>
      <c r="U2372">
        <v>-1</v>
      </c>
      <c r="V2372">
        <v>-1</v>
      </c>
      <c r="W2372">
        <v>6.3387000000000002</v>
      </c>
      <c r="X2372" t="s">
        <v>8089</v>
      </c>
      <c r="Y2372" t="s">
        <v>8090</v>
      </c>
      <c r="Z2372">
        <v>10225</v>
      </c>
      <c r="AA2372" t="s">
        <v>11</v>
      </c>
      <c r="AC2372" t="s">
        <v>8091</v>
      </c>
      <c r="AD2372" t="s">
        <v>8092</v>
      </c>
      <c r="AE2372" s="1">
        <v>41845.980879629627</v>
      </c>
    </row>
    <row r="2373" spans="1:31" x14ac:dyDescent="0.15">
      <c r="A2373">
        <v>2372</v>
      </c>
      <c r="B2373">
        <v>175</v>
      </c>
      <c r="C2373">
        <v>5835</v>
      </c>
      <c r="D2373" t="s">
        <v>8081</v>
      </c>
      <c r="E2373" t="s">
        <v>8082</v>
      </c>
      <c r="F2373" t="s">
        <v>14</v>
      </c>
      <c r="G2373" t="s">
        <v>8083</v>
      </c>
      <c r="H2373" t="s">
        <v>8084</v>
      </c>
      <c r="I2373" t="s">
        <v>5</v>
      </c>
      <c r="J2373" t="s">
        <v>1019</v>
      </c>
      <c r="K2373" t="s">
        <v>17</v>
      </c>
      <c r="L2373" t="s">
        <v>1608</v>
      </c>
      <c r="N2373" t="s">
        <v>7</v>
      </c>
      <c r="O2373" t="s">
        <v>8086</v>
      </c>
      <c r="P2373" t="s">
        <v>8087</v>
      </c>
      <c r="Q2373">
        <v>18</v>
      </c>
      <c r="S2373">
        <v>50</v>
      </c>
      <c r="T2373" t="s">
        <v>8093</v>
      </c>
      <c r="U2373">
        <v>-1</v>
      </c>
      <c r="V2373">
        <v>-1</v>
      </c>
      <c r="W2373">
        <v>6.3387000000000002</v>
      </c>
      <c r="X2373" t="s">
        <v>8089</v>
      </c>
      <c r="Y2373" t="s">
        <v>8090</v>
      </c>
      <c r="Z2373">
        <v>11868</v>
      </c>
      <c r="AA2373" t="s">
        <v>11</v>
      </c>
      <c r="AC2373" t="s">
        <v>8094</v>
      </c>
      <c r="AD2373" t="s">
        <v>8095</v>
      </c>
      <c r="AE2373" s="1">
        <v>41845.980891203704</v>
      </c>
    </row>
    <row r="2374" spans="1:31" x14ac:dyDescent="0.15">
      <c r="A2374">
        <v>2373</v>
      </c>
      <c r="B2374">
        <v>175</v>
      </c>
      <c r="C2374">
        <v>5835</v>
      </c>
      <c r="D2374" t="s">
        <v>8081</v>
      </c>
      <c r="E2374" t="s">
        <v>8082</v>
      </c>
      <c r="F2374" t="s">
        <v>24</v>
      </c>
      <c r="G2374" t="s">
        <v>8083</v>
      </c>
      <c r="H2374" t="s">
        <v>8084</v>
      </c>
      <c r="I2374" t="s">
        <v>5</v>
      </c>
      <c r="J2374" t="s">
        <v>456</v>
      </c>
      <c r="K2374" t="s">
        <v>17</v>
      </c>
      <c r="L2374" t="s">
        <v>1608</v>
      </c>
      <c r="N2374" t="s">
        <v>7</v>
      </c>
      <c r="O2374" t="s">
        <v>8086</v>
      </c>
      <c r="P2374" t="s">
        <v>8087</v>
      </c>
      <c r="Q2374">
        <v>16</v>
      </c>
      <c r="S2374">
        <v>75</v>
      </c>
      <c r="T2374" t="s">
        <v>8093</v>
      </c>
      <c r="U2374">
        <v>-1</v>
      </c>
      <c r="V2374">
        <v>-1</v>
      </c>
      <c r="W2374">
        <v>6.3387000000000002</v>
      </c>
      <c r="X2374" t="s">
        <v>8089</v>
      </c>
      <c r="Y2374" t="s">
        <v>8090</v>
      </c>
      <c r="Z2374">
        <v>9840</v>
      </c>
      <c r="AA2374" t="s">
        <v>11</v>
      </c>
      <c r="AC2374" t="s">
        <v>8096</v>
      </c>
      <c r="AD2374" t="s">
        <v>8097</v>
      </c>
      <c r="AE2374" s="1">
        <v>41845.980914351851</v>
      </c>
    </row>
    <row r="2375" spans="1:31" x14ac:dyDescent="0.15">
      <c r="A2375">
        <v>2374</v>
      </c>
      <c r="B2375">
        <v>175</v>
      </c>
      <c r="C2375">
        <v>5835</v>
      </c>
      <c r="D2375" t="s">
        <v>8081</v>
      </c>
      <c r="E2375" t="s">
        <v>8082</v>
      </c>
      <c r="F2375" t="s">
        <v>27</v>
      </c>
      <c r="I2375" t="s">
        <v>5</v>
      </c>
      <c r="K2375" t="s">
        <v>5</v>
      </c>
      <c r="M2375" t="s">
        <v>5</v>
      </c>
      <c r="N2375" t="s">
        <v>7</v>
      </c>
      <c r="Q2375">
        <v>0</v>
      </c>
      <c r="S2375">
        <v>-1</v>
      </c>
      <c r="T2375" t="s">
        <v>5</v>
      </c>
      <c r="U2375">
        <v>-1</v>
      </c>
      <c r="V2375">
        <v>-1</v>
      </c>
      <c r="W2375">
        <v>6.3387000000000002</v>
      </c>
      <c r="Z2375">
        <v>-1</v>
      </c>
      <c r="AA2375" t="s">
        <v>11</v>
      </c>
      <c r="AC2375" t="s">
        <v>38</v>
      </c>
      <c r="AD2375" t="s">
        <v>531</v>
      </c>
      <c r="AE2375" s="1">
        <v>41845.980925925927</v>
      </c>
    </row>
    <row r="2376" spans="1:31" x14ac:dyDescent="0.15">
      <c r="A2376">
        <v>2375</v>
      </c>
      <c r="B2376">
        <v>175</v>
      </c>
      <c r="C2376">
        <v>5835</v>
      </c>
      <c r="D2376" t="s">
        <v>8081</v>
      </c>
      <c r="E2376" t="s">
        <v>8082</v>
      </c>
      <c r="F2376" t="s">
        <v>36</v>
      </c>
      <c r="I2376" t="s">
        <v>5</v>
      </c>
      <c r="K2376" t="s">
        <v>5</v>
      </c>
      <c r="N2376" t="s">
        <v>7</v>
      </c>
      <c r="Q2376">
        <v>0</v>
      </c>
      <c r="S2376">
        <v>-1</v>
      </c>
      <c r="T2376" t="s">
        <v>5</v>
      </c>
      <c r="U2376">
        <v>-1</v>
      </c>
      <c r="V2376">
        <v>-1</v>
      </c>
      <c r="W2376">
        <v>6.3387000000000002</v>
      </c>
      <c r="Z2376">
        <v>-1</v>
      </c>
      <c r="AA2376" t="s">
        <v>11</v>
      </c>
      <c r="AC2376" t="s">
        <v>38</v>
      </c>
      <c r="AD2376" t="s">
        <v>52</v>
      </c>
      <c r="AE2376" s="1">
        <v>41845.980937499997</v>
      </c>
    </row>
    <row r="2377" spans="1:31" x14ac:dyDescent="0.15">
      <c r="A2377">
        <v>2376</v>
      </c>
      <c r="B2377">
        <v>175</v>
      </c>
      <c r="C2377">
        <v>5835</v>
      </c>
      <c r="D2377" t="s">
        <v>8081</v>
      </c>
      <c r="E2377" t="s">
        <v>8082</v>
      </c>
      <c r="F2377" t="s">
        <v>40</v>
      </c>
      <c r="I2377" t="s">
        <v>5</v>
      </c>
      <c r="K2377" t="s">
        <v>5</v>
      </c>
      <c r="N2377" t="s">
        <v>7</v>
      </c>
      <c r="Q2377">
        <v>0</v>
      </c>
      <c r="S2377">
        <v>-1</v>
      </c>
      <c r="T2377" t="s">
        <v>5</v>
      </c>
      <c r="U2377">
        <v>-1</v>
      </c>
      <c r="V2377">
        <v>-1</v>
      </c>
      <c r="W2377">
        <v>6.3387000000000002</v>
      </c>
      <c r="Z2377">
        <v>-1</v>
      </c>
      <c r="AA2377" t="s">
        <v>11</v>
      </c>
      <c r="AC2377" t="s">
        <v>38</v>
      </c>
      <c r="AD2377" t="s">
        <v>52</v>
      </c>
      <c r="AE2377" s="1">
        <v>41845.980949074074</v>
      </c>
    </row>
    <row r="2378" spans="1:31" x14ac:dyDescent="0.15">
      <c r="A2378">
        <v>2377</v>
      </c>
      <c r="B2378">
        <v>175</v>
      </c>
      <c r="C2378">
        <v>5835</v>
      </c>
      <c r="D2378" t="s">
        <v>8081</v>
      </c>
      <c r="E2378" t="s">
        <v>8082</v>
      </c>
      <c r="F2378" t="s">
        <v>49</v>
      </c>
      <c r="G2378" t="s">
        <v>8098</v>
      </c>
      <c r="H2378" t="s">
        <v>8084</v>
      </c>
      <c r="I2378" t="s">
        <v>5</v>
      </c>
      <c r="K2378" t="s">
        <v>5</v>
      </c>
      <c r="N2378" t="s">
        <v>7</v>
      </c>
      <c r="O2378" t="s">
        <v>8099</v>
      </c>
      <c r="P2378" t="s">
        <v>8100</v>
      </c>
      <c r="Q2378">
        <v>1</v>
      </c>
      <c r="T2378" t="s">
        <v>5</v>
      </c>
      <c r="U2378">
        <v>-1</v>
      </c>
      <c r="V2378">
        <v>-1</v>
      </c>
      <c r="W2378">
        <v>6.3387000000000002</v>
      </c>
      <c r="X2378" t="s">
        <v>8089</v>
      </c>
      <c r="Y2378" t="s">
        <v>8101</v>
      </c>
      <c r="Z2378">
        <v>11868</v>
      </c>
      <c r="AA2378" t="s">
        <v>11</v>
      </c>
      <c r="AC2378" t="s">
        <v>8102</v>
      </c>
      <c r="AD2378" t="s">
        <v>8103</v>
      </c>
      <c r="AE2378" s="1">
        <v>41845.98097222222</v>
      </c>
    </row>
    <row r="2379" spans="1:31" x14ac:dyDescent="0.15">
      <c r="A2379">
        <v>2378</v>
      </c>
      <c r="B2379">
        <v>175</v>
      </c>
      <c r="C2379">
        <v>5835</v>
      </c>
      <c r="D2379" t="s">
        <v>8081</v>
      </c>
      <c r="E2379" t="s">
        <v>8082</v>
      </c>
      <c r="F2379" t="s">
        <v>51</v>
      </c>
      <c r="I2379" t="s">
        <v>5</v>
      </c>
      <c r="K2379" t="s">
        <v>5</v>
      </c>
      <c r="N2379" t="s">
        <v>7</v>
      </c>
      <c r="Q2379">
        <v>0</v>
      </c>
      <c r="S2379">
        <v>-1</v>
      </c>
      <c r="T2379" t="s">
        <v>5</v>
      </c>
      <c r="U2379">
        <v>-1</v>
      </c>
      <c r="V2379">
        <v>-1</v>
      </c>
      <c r="W2379">
        <v>6.3387000000000002</v>
      </c>
      <c r="Z2379">
        <v>-1</v>
      </c>
      <c r="AA2379" t="s">
        <v>11</v>
      </c>
      <c r="AC2379" t="s">
        <v>38</v>
      </c>
      <c r="AD2379" t="s">
        <v>52</v>
      </c>
      <c r="AE2379" s="1">
        <v>41845.980983796297</v>
      </c>
    </row>
    <row r="2380" spans="1:31" x14ac:dyDescent="0.15">
      <c r="A2380">
        <v>2379</v>
      </c>
      <c r="B2380">
        <v>175</v>
      </c>
      <c r="C2380">
        <v>5835</v>
      </c>
      <c r="D2380" t="s">
        <v>8081</v>
      </c>
      <c r="E2380" t="s">
        <v>8082</v>
      </c>
      <c r="F2380" t="s">
        <v>53</v>
      </c>
      <c r="I2380" t="s">
        <v>5</v>
      </c>
      <c r="K2380" t="s">
        <v>5</v>
      </c>
      <c r="N2380" t="s">
        <v>7</v>
      </c>
      <c r="Q2380">
        <v>0</v>
      </c>
      <c r="S2380">
        <v>-1</v>
      </c>
      <c r="T2380" t="s">
        <v>5</v>
      </c>
      <c r="U2380">
        <v>-1</v>
      </c>
      <c r="V2380">
        <v>-1</v>
      </c>
      <c r="W2380">
        <v>6.3387000000000002</v>
      </c>
      <c r="Z2380">
        <v>-1</v>
      </c>
      <c r="AA2380" t="s">
        <v>11</v>
      </c>
      <c r="AC2380" t="s">
        <v>38</v>
      </c>
      <c r="AD2380" t="s">
        <v>52</v>
      </c>
      <c r="AE2380" s="1">
        <v>41845.980995370373</v>
      </c>
    </row>
    <row r="2381" spans="1:31" x14ac:dyDescent="0.15">
      <c r="A2381">
        <v>2380</v>
      </c>
      <c r="B2381">
        <v>175</v>
      </c>
      <c r="C2381">
        <v>5835</v>
      </c>
      <c r="D2381" t="s">
        <v>8081</v>
      </c>
      <c r="E2381" t="s">
        <v>8082</v>
      </c>
      <c r="F2381" t="s">
        <v>54</v>
      </c>
      <c r="I2381" t="s">
        <v>5</v>
      </c>
      <c r="K2381" t="s">
        <v>5</v>
      </c>
      <c r="N2381" t="s">
        <v>7</v>
      </c>
      <c r="Q2381">
        <v>0</v>
      </c>
      <c r="S2381">
        <v>-1</v>
      </c>
      <c r="T2381" t="s">
        <v>5</v>
      </c>
      <c r="U2381">
        <v>-1</v>
      </c>
      <c r="V2381">
        <v>-1</v>
      </c>
      <c r="W2381">
        <v>6.3387000000000002</v>
      </c>
      <c r="Z2381">
        <v>-1</v>
      </c>
      <c r="AA2381" t="s">
        <v>11</v>
      </c>
      <c r="AC2381" t="s">
        <v>38</v>
      </c>
      <c r="AD2381" t="s">
        <v>52</v>
      </c>
      <c r="AE2381" s="1">
        <v>41845.981006944443</v>
      </c>
    </row>
    <row r="2382" spans="1:31" x14ac:dyDescent="0.15">
      <c r="A2382">
        <v>2381</v>
      </c>
      <c r="B2382">
        <v>175</v>
      </c>
      <c r="C2382">
        <v>4055</v>
      </c>
      <c r="D2382" t="s">
        <v>1121</v>
      </c>
      <c r="E2382" t="s">
        <v>1122</v>
      </c>
      <c r="F2382" t="s">
        <v>2</v>
      </c>
      <c r="G2382" t="s">
        <v>1123</v>
      </c>
      <c r="H2382" t="s">
        <v>510</v>
      </c>
      <c r="I2382" t="s">
        <v>5</v>
      </c>
      <c r="K2382" t="s">
        <v>6</v>
      </c>
      <c r="L2382" t="s">
        <v>1040</v>
      </c>
      <c r="N2382" t="s">
        <v>7</v>
      </c>
      <c r="P2382" t="s">
        <v>1124</v>
      </c>
      <c r="Q2382">
        <v>166</v>
      </c>
      <c r="R2382" t="s">
        <v>1125</v>
      </c>
      <c r="S2382">
        <v>-1</v>
      </c>
      <c r="T2382" t="s">
        <v>5</v>
      </c>
      <c r="U2382">
        <v>-1</v>
      </c>
      <c r="V2382">
        <v>-1</v>
      </c>
      <c r="W2382">
        <v>6.3387000000000002</v>
      </c>
      <c r="X2382" t="s">
        <v>1126</v>
      </c>
      <c r="Z2382">
        <v>42472</v>
      </c>
      <c r="AA2382" t="s">
        <v>11</v>
      </c>
      <c r="AC2382" t="s">
        <v>1127</v>
      </c>
      <c r="AD2382" t="s">
        <v>1128</v>
      </c>
      <c r="AE2382" s="1">
        <v>41845.981203703705</v>
      </c>
    </row>
    <row r="2383" spans="1:31" x14ac:dyDescent="0.15">
      <c r="A2383">
        <v>2382</v>
      </c>
      <c r="B2383">
        <v>175</v>
      </c>
      <c r="C2383">
        <v>4055</v>
      </c>
      <c r="D2383" t="s">
        <v>1121</v>
      </c>
      <c r="E2383" t="s">
        <v>1122</v>
      </c>
      <c r="F2383" t="s">
        <v>14</v>
      </c>
      <c r="G2383" t="s">
        <v>1129</v>
      </c>
      <c r="H2383" t="s">
        <v>1130</v>
      </c>
      <c r="I2383" t="s">
        <v>5</v>
      </c>
      <c r="K2383" t="s">
        <v>17</v>
      </c>
      <c r="N2383" t="s">
        <v>7</v>
      </c>
      <c r="O2383" t="s">
        <v>1131</v>
      </c>
      <c r="P2383" t="s">
        <v>1132</v>
      </c>
      <c r="Q2383">
        <v>152</v>
      </c>
      <c r="S2383">
        <v>-1</v>
      </c>
      <c r="T2383" t="s">
        <v>1133</v>
      </c>
      <c r="U2383">
        <v>-1</v>
      </c>
      <c r="V2383">
        <v>-1</v>
      </c>
      <c r="W2383">
        <v>6.3387000000000002</v>
      </c>
      <c r="X2383" t="s">
        <v>1126</v>
      </c>
      <c r="Y2383" t="s">
        <v>1134</v>
      </c>
      <c r="Z2383">
        <v>35856</v>
      </c>
      <c r="AA2383" t="s">
        <v>11</v>
      </c>
      <c r="AC2383" t="s">
        <v>1135</v>
      </c>
      <c r="AD2383" t="s">
        <v>1136</v>
      </c>
      <c r="AE2383" s="1">
        <v>41845.981261574074</v>
      </c>
    </row>
    <row r="2384" spans="1:31" x14ac:dyDescent="0.15">
      <c r="A2384">
        <v>2383</v>
      </c>
      <c r="B2384">
        <v>175</v>
      </c>
      <c r="C2384">
        <v>4055</v>
      </c>
      <c r="D2384" t="s">
        <v>1121</v>
      </c>
      <c r="E2384" t="s">
        <v>1122</v>
      </c>
      <c r="F2384" t="s">
        <v>24</v>
      </c>
      <c r="G2384" t="s">
        <v>1129</v>
      </c>
      <c r="H2384" t="s">
        <v>1130</v>
      </c>
      <c r="I2384" t="s">
        <v>5</v>
      </c>
      <c r="K2384" t="s">
        <v>17</v>
      </c>
      <c r="N2384" t="s">
        <v>7</v>
      </c>
      <c r="O2384" t="s">
        <v>1131</v>
      </c>
      <c r="P2384" t="s">
        <v>1132</v>
      </c>
      <c r="Q2384">
        <v>117</v>
      </c>
      <c r="S2384">
        <v>-1</v>
      </c>
      <c r="T2384" t="s">
        <v>1133</v>
      </c>
      <c r="U2384">
        <v>-1</v>
      </c>
      <c r="V2384">
        <v>-1</v>
      </c>
      <c r="W2384">
        <v>6.3387000000000002</v>
      </c>
      <c r="X2384" t="s">
        <v>1126</v>
      </c>
      <c r="Y2384" t="s">
        <v>1134</v>
      </c>
      <c r="Z2384">
        <v>35856</v>
      </c>
      <c r="AA2384" t="s">
        <v>11</v>
      </c>
      <c r="AC2384" t="s">
        <v>1137</v>
      </c>
      <c r="AD2384" t="s">
        <v>1138</v>
      </c>
      <c r="AE2384" s="1">
        <v>41845.981307870374</v>
      </c>
    </row>
    <row r="2385" spans="1:31" x14ac:dyDescent="0.15">
      <c r="A2385">
        <v>2384</v>
      </c>
      <c r="B2385">
        <v>175</v>
      </c>
      <c r="C2385">
        <v>4055</v>
      </c>
      <c r="D2385" t="s">
        <v>1121</v>
      </c>
      <c r="E2385" t="s">
        <v>1122</v>
      </c>
      <c r="F2385" t="s">
        <v>27</v>
      </c>
      <c r="G2385" t="s">
        <v>1139</v>
      </c>
      <c r="I2385" t="s">
        <v>5</v>
      </c>
      <c r="K2385" t="s">
        <v>17</v>
      </c>
      <c r="M2385" t="s">
        <v>5</v>
      </c>
      <c r="N2385" t="s">
        <v>7</v>
      </c>
      <c r="P2385" t="s">
        <v>1140</v>
      </c>
      <c r="Q2385">
        <v>24</v>
      </c>
      <c r="R2385" t="s">
        <v>1141</v>
      </c>
      <c r="S2385">
        <v>-1</v>
      </c>
      <c r="T2385" t="s">
        <v>1142</v>
      </c>
      <c r="U2385">
        <v>3960</v>
      </c>
      <c r="V2385">
        <v>-1</v>
      </c>
      <c r="W2385">
        <v>6.3387000000000002</v>
      </c>
      <c r="Y2385" t="s">
        <v>1143</v>
      </c>
      <c r="Z2385">
        <v>122548</v>
      </c>
      <c r="AA2385" t="s">
        <v>11</v>
      </c>
      <c r="AB2385" t="s">
        <v>154</v>
      </c>
      <c r="AC2385" t="s">
        <v>1144</v>
      </c>
      <c r="AD2385" t="s">
        <v>1145</v>
      </c>
      <c r="AE2385" s="1">
        <v>41845.981342592589</v>
      </c>
    </row>
    <row r="2386" spans="1:31" x14ac:dyDescent="0.15">
      <c r="A2386">
        <v>2385</v>
      </c>
      <c r="B2386">
        <v>175</v>
      </c>
      <c r="C2386">
        <v>4055</v>
      </c>
      <c r="D2386" t="s">
        <v>1121</v>
      </c>
      <c r="E2386" t="s">
        <v>1122</v>
      </c>
      <c r="F2386" t="s">
        <v>36</v>
      </c>
      <c r="G2386" t="s">
        <v>1123</v>
      </c>
      <c r="H2386" t="s">
        <v>510</v>
      </c>
      <c r="I2386" t="s">
        <v>5</v>
      </c>
      <c r="K2386" t="s">
        <v>6</v>
      </c>
      <c r="L2386" t="s">
        <v>1040</v>
      </c>
      <c r="N2386" t="s">
        <v>7</v>
      </c>
      <c r="P2386" t="s">
        <v>1124</v>
      </c>
      <c r="Q2386">
        <v>1</v>
      </c>
      <c r="R2386" t="s">
        <v>1125</v>
      </c>
      <c r="S2386">
        <v>-1</v>
      </c>
      <c r="T2386" t="s">
        <v>5</v>
      </c>
      <c r="U2386">
        <v>-1</v>
      </c>
      <c r="V2386">
        <v>-1</v>
      </c>
      <c r="W2386">
        <v>6.3387000000000002</v>
      </c>
      <c r="Z2386">
        <v>-1</v>
      </c>
      <c r="AA2386" t="s">
        <v>11</v>
      </c>
      <c r="AC2386" t="s">
        <v>1146</v>
      </c>
      <c r="AD2386" t="s">
        <v>1147</v>
      </c>
      <c r="AE2386" s="1">
        <v>41845.981400462966</v>
      </c>
    </row>
    <row r="2387" spans="1:31" x14ac:dyDescent="0.15">
      <c r="A2387">
        <v>2386</v>
      </c>
      <c r="B2387">
        <v>175</v>
      </c>
      <c r="C2387">
        <v>4055</v>
      </c>
      <c r="D2387" t="s">
        <v>1121</v>
      </c>
      <c r="E2387" t="s">
        <v>1122</v>
      </c>
      <c r="F2387" t="s">
        <v>40</v>
      </c>
      <c r="G2387" t="s">
        <v>1148</v>
      </c>
      <c r="H2387" t="s">
        <v>510</v>
      </c>
      <c r="I2387" t="s">
        <v>5</v>
      </c>
      <c r="K2387" t="s">
        <v>5</v>
      </c>
      <c r="N2387" t="s">
        <v>7</v>
      </c>
      <c r="P2387" t="s">
        <v>1149</v>
      </c>
      <c r="Q2387">
        <v>1</v>
      </c>
      <c r="S2387">
        <v>-1</v>
      </c>
      <c r="T2387" t="s">
        <v>5</v>
      </c>
      <c r="U2387">
        <v>-1</v>
      </c>
      <c r="V2387">
        <v>-1</v>
      </c>
      <c r="W2387">
        <v>6.3387000000000002</v>
      </c>
      <c r="Y2387" t="s">
        <v>1150</v>
      </c>
      <c r="Z2387">
        <v>447</v>
      </c>
      <c r="AA2387" t="s">
        <v>11</v>
      </c>
      <c r="AC2387" t="s">
        <v>1151</v>
      </c>
      <c r="AD2387" t="s">
        <v>1152</v>
      </c>
      <c r="AE2387" s="1">
        <v>41845.981412037036</v>
      </c>
    </row>
    <row r="2388" spans="1:31" x14ac:dyDescent="0.15">
      <c r="A2388">
        <v>2387</v>
      </c>
      <c r="B2388">
        <v>175</v>
      </c>
      <c r="C2388">
        <v>4055</v>
      </c>
      <c r="D2388" t="s">
        <v>1121</v>
      </c>
      <c r="E2388" t="s">
        <v>1122</v>
      </c>
      <c r="F2388" t="s">
        <v>49</v>
      </c>
      <c r="G2388" t="s">
        <v>1129</v>
      </c>
      <c r="H2388" t="s">
        <v>1130</v>
      </c>
      <c r="I2388" t="s">
        <v>5</v>
      </c>
      <c r="K2388" t="s">
        <v>5</v>
      </c>
      <c r="N2388" t="s">
        <v>7</v>
      </c>
      <c r="O2388" t="s">
        <v>1131</v>
      </c>
      <c r="P2388" t="s">
        <v>1132</v>
      </c>
      <c r="Q2388">
        <v>46</v>
      </c>
      <c r="T2388" t="s">
        <v>5</v>
      </c>
      <c r="U2388">
        <v>-1</v>
      </c>
      <c r="V2388">
        <v>-1</v>
      </c>
      <c r="W2388">
        <v>6.3387000000000002</v>
      </c>
      <c r="Y2388" t="s">
        <v>1134</v>
      </c>
      <c r="Z2388">
        <v>35856</v>
      </c>
      <c r="AA2388" t="s">
        <v>11</v>
      </c>
      <c r="AC2388" t="s">
        <v>1153</v>
      </c>
      <c r="AD2388" t="s">
        <v>1154</v>
      </c>
      <c r="AE2388" s="1">
        <v>41845.981469907405</v>
      </c>
    </row>
    <row r="2389" spans="1:31" x14ac:dyDescent="0.15">
      <c r="A2389">
        <v>2388</v>
      </c>
      <c r="B2389">
        <v>175</v>
      </c>
      <c r="C2389">
        <v>4055</v>
      </c>
      <c r="D2389" t="s">
        <v>1121</v>
      </c>
      <c r="E2389" t="s">
        <v>1122</v>
      </c>
      <c r="F2389" t="s">
        <v>51</v>
      </c>
      <c r="I2389" t="s">
        <v>5</v>
      </c>
      <c r="K2389" t="s">
        <v>5</v>
      </c>
      <c r="N2389" t="s">
        <v>7</v>
      </c>
      <c r="Q2389">
        <v>0</v>
      </c>
      <c r="S2389">
        <v>-1</v>
      </c>
      <c r="T2389" t="s">
        <v>5</v>
      </c>
      <c r="U2389">
        <v>-1</v>
      </c>
      <c r="V2389">
        <v>-1</v>
      </c>
      <c r="W2389">
        <v>6.3387000000000002</v>
      </c>
      <c r="Z2389">
        <v>-1</v>
      </c>
      <c r="AA2389" t="s">
        <v>11</v>
      </c>
      <c r="AC2389" t="s">
        <v>38</v>
      </c>
      <c r="AD2389" t="s">
        <v>52</v>
      </c>
      <c r="AE2389" s="1">
        <v>41845.981481481482</v>
      </c>
    </row>
    <row r="2390" spans="1:31" x14ac:dyDescent="0.15">
      <c r="A2390">
        <v>2389</v>
      </c>
      <c r="B2390">
        <v>175</v>
      </c>
      <c r="C2390">
        <v>4055</v>
      </c>
      <c r="D2390" t="s">
        <v>1121</v>
      </c>
      <c r="E2390" t="s">
        <v>1122</v>
      </c>
      <c r="F2390" t="s">
        <v>53</v>
      </c>
      <c r="I2390" t="s">
        <v>5</v>
      </c>
      <c r="K2390" t="s">
        <v>5</v>
      </c>
      <c r="N2390" t="s">
        <v>7</v>
      </c>
      <c r="Q2390">
        <v>0</v>
      </c>
      <c r="S2390">
        <v>-1</v>
      </c>
      <c r="T2390" t="s">
        <v>5</v>
      </c>
      <c r="U2390">
        <v>-1</v>
      </c>
      <c r="V2390">
        <v>-1</v>
      </c>
      <c r="W2390">
        <v>6.3387000000000002</v>
      </c>
      <c r="Z2390">
        <v>-1</v>
      </c>
      <c r="AA2390" t="s">
        <v>11</v>
      </c>
      <c r="AC2390" t="s">
        <v>38</v>
      </c>
      <c r="AD2390" t="s">
        <v>52</v>
      </c>
      <c r="AE2390" s="1">
        <v>41845.982025462959</v>
      </c>
    </row>
    <row r="2391" spans="1:31" x14ac:dyDescent="0.15">
      <c r="A2391">
        <v>2390</v>
      </c>
      <c r="B2391">
        <v>175</v>
      </c>
      <c r="C2391">
        <v>4055</v>
      </c>
      <c r="D2391" t="s">
        <v>1121</v>
      </c>
      <c r="E2391" t="s">
        <v>1122</v>
      </c>
      <c r="F2391" t="s">
        <v>54</v>
      </c>
      <c r="I2391" t="s">
        <v>5</v>
      </c>
      <c r="K2391" t="s">
        <v>5</v>
      </c>
      <c r="N2391" t="s">
        <v>7</v>
      </c>
      <c r="Q2391">
        <v>0</v>
      </c>
      <c r="S2391">
        <v>-1</v>
      </c>
      <c r="T2391" t="s">
        <v>5</v>
      </c>
      <c r="U2391">
        <v>-1</v>
      </c>
      <c r="V2391">
        <v>-1</v>
      </c>
      <c r="W2391">
        <v>6.3387000000000002</v>
      </c>
      <c r="Z2391">
        <v>-1</v>
      </c>
      <c r="AA2391" t="s">
        <v>11</v>
      </c>
      <c r="AC2391" t="s">
        <v>38</v>
      </c>
      <c r="AD2391" t="s">
        <v>52</v>
      </c>
      <c r="AE2391" s="1">
        <v>41845.982048611113</v>
      </c>
    </row>
    <row r="2392" spans="1:31" x14ac:dyDescent="0.15">
      <c r="A2392">
        <v>2391</v>
      </c>
      <c r="B2392">
        <v>175</v>
      </c>
      <c r="C2392">
        <v>3533</v>
      </c>
      <c r="D2392" t="s">
        <v>8104</v>
      </c>
      <c r="E2392" t="s">
        <v>8105</v>
      </c>
      <c r="F2392" t="s">
        <v>2</v>
      </c>
      <c r="G2392" t="s">
        <v>8106</v>
      </c>
      <c r="H2392" t="s">
        <v>8107</v>
      </c>
      <c r="I2392" t="s">
        <v>5</v>
      </c>
      <c r="K2392" t="s">
        <v>6</v>
      </c>
      <c r="L2392" t="s">
        <v>8108</v>
      </c>
      <c r="N2392" t="s">
        <v>7</v>
      </c>
      <c r="O2392" t="s">
        <v>8109</v>
      </c>
      <c r="P2392" t="s">
        <v>8110</v>
      </c>
      <c r="Q2392">
        <v>61</v>
      </c>
      <c r="S2392">
        <v>45</v>
      </c>
      <c r="T2392" t="s">
        <v>5</v>
      </c>
      <c r="U2392">
        <v>1000</v>
      </c>
      <c r="V2392">
        <v>-1</v>
      </c>
      <c r="W2392">
        <v>6.3387000000000002</v>
      </c>
      <c r="X2392" t="s">
        <v>8111</v>
      </c>
      <c r="Y2392" t="s">
        <v>8112</v>
      </c>
      <c r="Z2392">
        <v>14352</v>
      </c>
      <c r="AA2392" t="s">
        <v>11</v>
      </c>
      <c r="AC2392" t="s">
        <v>8113</v>
      </c>
      <c r="AD2392" t="s">
        <v>8114</v>
      </c>
      <c r="AE2392" s="1">
        <v>41845.982164351852</v>
      </c>
    </row>
    <row r="2393" spans="1:31" x14ac:dyDescent="0.15">
      <c r="A2393">
        <v>2392</v>
      </c>
      <c r="B2393">
        <v>175</v>
      </c>
      <c r="C2393">
        <v>3533</v>
      </c>
      <c r="D2393" t="s">
        <v>8104</v>
      </c>
      <c r="E2393" t="s">
        <v>8105</v>
      </c>
      <c r="F2393" t="s">
        <v>14</v>
      </c>
      <c r="G2393" t="s">
        <v>8115</v>
      </c>
      <c r="H2393" t="s">
        <v>8107</v>
      </c>
      <c r="I2393" t="s">
        <v>5</v>
      </c>
      <c r="K2393" t="s">
        <v>17</v>
      </c>
      <c r="L2393" t="s">
        <v>8116</v>
      </c>
      <c r="N2393" t="s">
        <v>7</v>
      </c>
      <c r="O2393" t="s">
        <v>8117</v>
      </c>
      <c r="P2393" t="s">
        <v>8118</v>
      </c>
      <c r="Q2393">
        <v>38</v>
      </c>
      <c r="R2393" t="s">
        <v>8119</v>
      </c>
      <c r="S2393">
        <v>-1</v>
      </c>
      <c r="T2393" t="s">
        <v>8120</v>
      </c>
      <c r="U2393">
        <v>1000</v>
      </c>
      <c r="V2393">
        <v>-1</v>
      </c>
      <c r="W2393">
        <v>6.3387000000000002</v>
      </c>
      <c r="X2393" t="s">
        <v>8111</v>
      </c>
      <c r="Y2393" t="s">
        <v>8121</v>
      </c>
      <c r="Z2393">
        <v>11970</v>
      </c>
      <c r="AA2393" t="s">
        <v>11</v>
      </c>
      <c r="AC2393" t="s">
        <v>8122</v>
      </c>
      <c r="AD2393" t="s">
        <v>8123</v>
      </c>
      <c r="AE2393" s="1">
        <v>41845.982210648152</v>
      </c>
    </row>
    <row r="2394" spans="1:31" x14ac:dyDescent="0.15">
      <c r="A2394">
        <v>2393</v>
      </c>
      <c r="B2394">
        <v>175</v>
      </c>
      <c r="C2394">
        <v>3533</v>
      </c>
      <c r="D2394" t="s">
        <v>8104</v>
      </c>
      <c r="E2394" t="s">
        <v>8105</v>
      </c>
      <c r="F2394" t="s">
        <v>24</v>
      </c>
      <c r="G2394" t="s">
        <v>8115</v>
      </c>
      <c r="H2394" t="s">
        <v>8107</v>
      </c>
      <c r="I2394" t="s">
        <v>5</v>
      </c>
      <c r="K2394" t="s">
        <v>17</v>
      </c>
      <c r="L2394" t="s">
        <v>8116</v>
      </c>
      <c r="N2394" t="s">
        <v>7</v>
      </c>
      <c r="O2394" t="s">
        <v>8117</v>
      </c>
      <c r="P2394" t="s">
        <v>8118</v>
      </c>
      <c r="Q2394">
        <v>3</v>
      </c>
      <c r="R2394" t="s">
        <v>8124</v>
      </c>
      <c r="S2394">
        <v>-1</v>
      </c>
      <c r="T2394" t="s">
        <v>8120</v>
      </c>
      <c r="U2394">
        <v>1000</v>
      </c>
      <c r="V2394">
        <v>-1</v>
      </c>
      <c r="W2394">
        <v>6.3387000000000002</v>
      </c>
      <c r="X2394" t="s">
        <v>8111</v>
      </c>
      <c r="Y2394" t="s">
        <v>8121</v>
      </c>
      <c r="Z2394">
        <v>11970</v>
      </c>
      <c r="AA2394" t="s">
        <v>11</v>
      </c>
      <c r="AC2394" t="s">
        <v>8125</v>
      </c>
      <c r="AD2394" t="s">
        <v>8126</v>
      </c>
      <c r="AE2394" s="1">
        <v>41845.982256944444</v>
      </c>
    </row>
    <row r="2395" spans="1:31" x14ac:dyDescent="0.15">
      <c r="A2395">
        <v>2394</v>
      </c>
      <c r="B2395">
        <v>175</v>
      </c>
      <c r="C2395">
        <v>3533</v>
      </c>
      <c r="D2395" t="s">
        <v>8104</v>
      </c>
      <c r="E2395" t="s">
        <v>8105</v>
      </c>
      <c r="F2395" t="s">
        <v>27</v>
      </c>
      <c r="I2395" t="s">
        <v>5</v>
      </c>
      <c r="J2395" t="s">
        <v>8127</v>
      </c>
      <c r="K2395" t="s">
        <v>5</v>
      </c>
      <c r="M2395" t="s">
        <v>5</v>
      </c>
      <c r="N2395" t="s">
        <v>7</v>
      </c>
      <c r="Q2395">
        <v>0</v>
      </c>
      <c r="S2395">
        <v>-1</v>
      </c>
      <c r="T2395" t="s">
        <v>5</v>
      </c>
      <c r="U2395">
        <v>-1</v>
      </c>
      <c r="V2395">
        <v>-1</v>
      </c>
      <c r="W2395">
        <v>6.3387000000000002</v>
      </c>
      <c r="Z2395">
        <v>-1</v>
      </c>
      <c r="AA2395" t="s">
        <v>11</v>
      </c>
      <c r="AC2395" t="s">
        <v>38</v>
      </c>
      <c r="AD2395" t="s">
        <v>8128</v>
      </c>
      <c r="AE2395" s="1">
        <v>41845.982268518521</v>
      </c>
    </row>
    <row r="2396" spans="1:31" x14ac:dyDescent="0.15">
      <c r="A2396">
        <v>2395</v>
      </c>
      <c r="B2396">
        <v>175</v>
      </c>
      <c r="C2396">
        <v>3533</v>
      </c>
      <c r="D2396" t="s">
        <v>8104</v>
      </c>
      <c r="E2396" t="s">
        <v>8105</v>
      </c>
      <c r="F2396" t="s">
        <v>36</v>
      </c>
      <c r="I2396" t="s">
        <v>5</v>
      </c>
      <c r="K2396" t="s">
        <v>5</v>
      </c>
      <c r="N2396" t="s">
        <v>7</v>
      </c>
      <c r="Q2396">
        <v>0</v>
      </c>
      <c r="S2396">
        <v>-1</v>
      </c>
      <c r="T2396" t="s">
        <v>5</v>
      </c>
      <c r="U2396">
        <v>-1</v>
      </c>
      <c r="V2396">
        <v>-1</v>
      </c>
      <c r="W2396">
        <v>6.3387000000000002</v>
      </c>
      <c r="Z2396">
        <v>-1</v>
      </c>
      <c r="AA2396" t="s">
        <v>11</v>
      </c>
      <c r="AC2396" t="s">
        <v>38</v>
      </c>
      <c r="AD2396" t="s">
        <v>52</v>
      </c>
      <c r="AE2396" s="1">
        <v>41845.98228009259</v>
      </c>
    </row>
    <row r="2397" spans="1:31" x14ac:dyDescent="0.15">
      <c r="A2397">
        <v>2396</v>
      </c>
      <c r="B2397">
        <v>175</v>
      </c>
      <c r="C2397">
        <v>3533</v>
      </c>
      <c r="D2397" t="s">
        <v>8104</v>
      </c>
      <c r="E2397" t="s">
        <v>8105</v>
      </c>
      <c r="F2397" t="s">
        <v>40</v>
      </c>
      <c r="G2397" t="s">
        <v>8129</v>
      </c>
      <c r="H2397" t="s">
        <v>8130</v>
      </c>
      <c r="I2397" t="s">
        <v>5</v>
      </c>
      <c r="K2397" t="s">
        <v>6</v>
      </c>
      <c r="N2397" t="s">
        <v>7</v>
      </c>
      <c r="P2397" t="s">
        <v>8131</v>
      </c>
      <c r="Q2397">
        <v>1</v>
      </c>
      <c r="R2397" t="s">
        <v>8132</v>
      </c>
      <c r="S2397">
        <v>45</v>
      </c>
      <c r="T2397" t="s">
        <v>8133</v>
      </c>
      <c r="U2397">
        <v>-1</v>
      </c>
      <c r="V2397">
        <v>-1</v>
      </c>
      <c r="W2397">
        <v>6.3387000000000002</v>
      </c>
      <c r="Y2397" t="s">
        <v>8134</v>
      </c>
      <c r="Z2397">
        <v>219</v>
      </c>
      <c r="AA2397" t="s">
        <v>11</v>
      </c>
      <c r="AC2397" t="s">
        <v>8135</v>
      </c>
      <c r="AD2397" t="s">
        <v>8136</v>
      </c>
      <c r="AE2397" s="1">
        <v>41845.982303240744</v>
      </c>
    </row>
    <row r="2398" spans="1:31" x14ac:dyDescent="0.15">
      <c r="A2398">
        <v>2397</v>
      </c>
      <c r="B2398">
        <v>175</v>
      </c>
      <c r="C2398">
        <v>3533</v>
      </c>
      <c r="D2398" t="s">
        <v>8104</v>
      </c>
      <c r="E2398" t="s">
        <v>8105</v>
      </c>
      <c r="F2398" t="s">
        <v>49</v>
      </c>
      <c r="G2398" t="s">
        <v>8115</v>
      </c>
      <c r="H2398" t="s">
        <v>8107</v>
      </c>
      <c r="I2398" t="s">
        <v>5</v>
      </c>
      <c r="K2398" t="s">
        <v>5</v>
      </c>
      <c r="N2398" t="s">
        <v>7</v>
      </c>
      <c r="O2398" t="s">
        <v>8117</v>
      </c>
      <c r="P2398" t="s">
        <v>8118</v>
      </c>
      <c r="Q2398">
        <v>18</v>
      </c>
      <c r="T2398" t="s">
        <v>5</v>
      </c>
      <c r="U2398">
        <v>-1</v>
      </c>
      <c r="V2398">
        <v>-1</v>
      </c>
      <c r="W2398">
        <v>6.3387000000000002</v>
      </c>
      <c r="X2398" t="s">
        <v>8111</v>
      </c>
      <c r="Y2398" t="s">
        <v>8121</v>
      </c>
      <c r="Z2398">
        <v>11970</v>
      </c>
      <c r="AA2398" t="s">
        <v>11</v>
      </c>
      <c r="AC2398" t="s">
        <v>8137</v>
      </c>
      <c r="AD2398" t="s">
        <v>8138</v>
      </c>
      <c r="AE2398" s="1">
        <v>41845.98233796296</v>
      </c>
    </row>
    <row r="2399" spans="1:31" x14ac:dyDescent="0.15">
      <c r="A2399">
        <v>2398</v>
      </c>
      <c r="B2399">
        <v>175</v>
      </c>
      <c r="C2399">
        <v>3533</v>
      </c>
      <c r="D2399" t="s">
        <v>8104</v>
      </c>
      <c r="E2399" t="s">
        <v>8105</v>
      </c>
      <c r="F2399" t="s">
        <v>51</v>
      </c>
      <c r="G2399" t="s">
        <v>8106</v>
      </c>
      <c r="H2399" t="s">
        <v>8107</v>
      </c>
      <c r="I2399" t="s">
        <v>5</v>
      </c>
      <c r="K2399" t="s">
        <v>5</v>
      </c>
      <c r="N2399" t="s">
        <v>7</v>
      </c>
      <c r="O2399" t="s">
        <v>8109</v>
      </c>
      <c r="P2399" t="s">
        <v>8110</v>
      </c>
      <c r="Q2399">
        <v>12</v>
      </c>
      <c r="S2399">
        <v>-1</v>
      </c>
      <c r="T2399" t="s">
        <v>5</v>
      </c>
      <c r="U2399">
        <v>-1</v>
      </c>
      <c r="V2399">
        <v>-1</v>
      </c>
      <c r="W2399">
        <v>6.3387000000000002</v>
      </c>
      <c r="Y2399" t="s">
        <v>8112</v>
      </c>
      <c r="Z2399">
        <v>-1</v>
      </c>
      <c r="AA2399" t="s">
        <v>11</v>
      </c>
      <c r="AC2399" t="s">
        <v>8139</v>
      </c>
      <c r="AD2399" t="s">
        <v>8140</v>
      </c>
      <c r="AE2399" s="1">
        <v>41845.982361111113</v>
      </c>
    </row>
    <row r="2400" spans="1:31" x14ac:dyDescent="0.15">
      <c r="A2400">
        <v>2399</v>
      </c>
      <c r="B2400">
        <v>175</v>
      </c>
      <c r="C2400">
        <v>3533</v>
      </c>
      <c r="D2400" t="s">
        <v>8104</v>
      </c>
      <c r="E2400" t="s">
        <v>8105</v>
      </c>
      <c r="F2400" t="s">
        <v>53</v>
      </c>
      <c r="I2400" t="s">
        <v>5</v>
      </c>
      <c r="K2400" t="s">
        <v>5</v>
      </c>
      <c r="N2400" t="s">
        <v>7</v>
      </c>
      <c r="Q2400">
        <v>0</v>
      </c>
      <c r="S2400">
        <v>-1</v>
      </c>
      <c r="T2400" t="s">
        <v>5</v>
      </c>
      <c r="U2400">
        <v>-1</v>
      </c>
      <c r="V2400">
        <v>-1</v>
      </c>
      <c r="W2400">
        <v>6.3387000000000002</v>
      </c>
      <c r="Z2400">
        <v>-1</v>
      </c>
      <c r="AA2400" t="s">
        <v>11</v>
      </c>
      <c r="AC2400" t="s">
        <v>38</v>
      </c>
      <c r="AD2400" t="s">
        <v>52</v>
      </c>
      <c r="AE2400" s="1">
        <v>41845.982372685183</v>
      </c>
    </row>
    <row r="2401" spans="1:31" x14ac:dyDescent="0.15">
      <c r="A2401">
        <v>2400</v>
      </c>
      <c r="B2401">
        <v>175</v>
      </c>
      <c r="C2401">
        <v>3533</v>
      </c>
      <c r="D2401" t="s">
        <v>8104</v>
      </c>
      <c r="E2401" t="s">
        <v>8105</v>
      </c>
      <c r="F2401" t="s">
        <v>54</v>
      </c>
      <c r="I2401" t="s">
        <v>5</v>
      </c>
      <c r="K2401" t="s">
        <v>5</v>
      </c>
      <c r="N2401" t="s">
        <v>7</v>
      </c>
      <c r="Q2401">
        <v>0</v>
      </c>
      <c r="S2401">
        <v>-1</v>
      </c>
      <c r="T2401" t="s">
        <v>5</v>
      </c>
      <c r="U2401">
        <v>-1</v>
      </c>
      <c r="V2401">
        <v>-1</v>
      </c>
      <c r="W2401">
        <v>6.3387000000000002</v>
      </c>
      <c r="Z2401">
        <v>-1</v>
      </c>
      <c r="AA2401" t="s">
        <v>11</v>
      </c>
      <c r="AC2401" t="s">
        <v>38</v>
      </c>
      <c r="AD2401" t="s">
        <v>52</v>
      </c>
      <c r="AE2401" s="1">
        <v>41845.98238425926</v>
      </c>
    </row>
    <row r="2402" spans="1:31" x14ac:dyDescent="0.15">
      <c r="A2402">
        <v>2401</v>
      </c>
      <c r="B2402">
        <v>175</v>
      </c>
      <c r="C2402">
        <v>4625</v>
      </c>
      <c r="D2402" t="s">
        <v>8141</v>
      </c>
      <c r="E2402" t="s">
        <v>8142</v>
      </c>
      <c r="F2402" t="s">
        <v>2</v>
      </c>
      <c r="G2402" t="s">
        <v>8143</v>
      </c>
      <c r="H2402" t="s">
        <v>8144</v>
      </c>
      <c r="I2402" t="s">
        <v>5</v>
      </c>
      <c r="K2402" t="s">
        <v>6</v>
      </c>
      <c r="L2402" t="s">
        <v>8145</v>
      </c>
      <c r="N2402" t="s">
        <v>7</v>
      </c>
      <c r="P2402" t="s">
        <v>8146</v>
      </c>
      <c r="Q2402">
        <v>93</v>
      </c>
      <c r="R2402" t="s">
        <v>6100</v>
      </c>
      <c r="S2402">
        <v>-1</v>
      </c>
      <c r="T2402" t="s">
        <v>5</v>
      </c>
      <c r="U2402">
        <v>-1</v>
      </c>
      <c r="V2402">
        <v>-1</v>
      </c>
      <c r="W2402">
        <v>6.3387000000000002</v>
      </c>
      <c r="X2402" t="s">
        <v>8147</v>
      </c>
      <c r="Y2402" t="s">
        <v>8148</v>
      </c>
      <c r="Z2402">
        <v>35800</v>
      </c>
      <c r="AA2402" t="s">
        <v>11</v>
      </c>
      <c r="AC2402" t="s">
        <v>8149</v>
      </c>
      <c r="AD2402" t="s">
        <v>8150</v>
      </c>
      <c r="AE2402" s="1">
        <v>41845.982488425929</v>
      </c>
    </row>
    <row r="2403" spans="1:31" x14ac:dyDescent="0.15">
      <c r="A2403">
        <v>2402</v>
      </c>
      <c r="B2403">
        <v>175</v>
      </c>
      <c r="C2403">
        <v>4625</v>
      </c>
      <c r="D2403" t="s">
        <v>8141</v>
      </c>
      <c r="E2403" t="s">
        <v>8142</v>
      </c>
      <c r="F2403" t="s">
        <v>14</v>
      </c>
      <c r="G2403" t="s">
        <v>8143</v>
      </c>
      <c r="H2403" t="s">
        <v>8151</v>
      </c>
      <c r="I2403" t="s">
        <v>5</v>
      </c>
      <c r="K2403" t="s">
        <v>17</v>
      </c>
      <c r="L2403" t="s">
        <v>1608</v>
      </c>
      <c r="N2403" t="s">
        <v>7</v>
      </c>
      <c r="P2403" t="s">
        <v>8146</v>
      </c>
      <c r="Q2403">
        <v>52</v>
      </c>
      <c r="S2403">
        <v>50</v>
      </c>
      <c r="T2403" t="s">
        <v>5</v>
      </c>
      <c r="U2403">
        <v>-1</v>
      </c>
      <c r="V2403">
        <v>-1</v>
      </c>
      <c r="W2403">
        <v>6.3387000000000002</v>
      </c>
      <c r="X2403" t="s">
        <v>8152</v>
      </c>
      <c r="Y2403" t="s">
        <v>8148</v>
      </c>
      <c r="Z2403">
        <v>26640</v>
      </c>
      <c r="AA2403" t="s">
        <v>11</v>
      </c>
      <c r="AC2403" t="s">
        <v>8153</v>
      </c>
      <c r="AD2403" t="s">
        <v>8154</v>
      </c>
      <c r="AE2403" s="1">
        <v>41845.982534722221</v>
      </c>
    </row>
    <row r="2404" spans="1:31" x14ac:dyDescent="0.15">
      <c r="A2404">
        <v>2403</v>
      </c>
      <c r="B2404">
        <v>175</v>
      </c>
      <c r="C2404">
        <v>4625</v>
      </c>
      <c r="D2404" t="s">
        <v>8141</v>
      </c>
      <c r="E2404" t="s">
        <v>8142</v>
      </c>
      <c r="F2404" t="s">
        <v>24</v>
      </c>
      <c r="G2404" t="s">
        <v>8143</v>
      </c>
      <c r="H2404" t="s">
        <v>8151</v>
      </c>
      <c r="I2404" t="s">
        <v>5</v>
      </c>
      <c r="K2404" t="s">
        <v>17</v>
      </c>
      <c r="L2404" t="s">
        <v>1608</v>
      </c>
      <c r="N2404" t="s">
        <v>7</v>
      </c>
      <c r="P2404" t="s">
        <v>8146</v>
      </c>
      <c r="Q2404">
        <v>11</v>
      </c>
      <c r="S2404">
        <v>50</v>
      </c>
      <c r="T2404" t="s">
        <v>5</v>
      </c>
      <c r="U2404">
        <v>-1</v>
      </c>
      <c r="V2404">
        <v>-1</v>
      </c>
      <c r="W2404">
        <v>6.3387000000000002</v>
      </c>
      <c r="X2404" t="s">
        <v>8152</v>
      </c>
      <c r="Y2404" t="s">
        <v>8148</v>
      </c>
      <c r="Z2404">
        <v>26640</v>
      </c>
      <c r="AA2404" t="s">
        <v>11</v>
      </c>
      <c r="AC2404" t="s">
        <v>8155</v>
      </c>
      <c r="AD2404" t="s">
        <v>8156</v>
      </c>
      <c r="AE2404" s="1">
        <v>41845.982569444444</v>
      </c>
    </row>
    <row r="2405" spans="1:31" x14ac:dyDescent="0.15">
      <c r="A2405">
        <v>2404</v>
      </c>
      <c r="B2405">
        <v>175</v>
      </c>
      <c r="C2405">
        <v>4625</v>
      </c>
      <c r="D2405" t="s">
        <v>8141</v>
      </c>
      <c r="E2405" t="s">
        <v>8142</v>
      </c>
      <c r="F2405" t="s">
        <v>27</v>
      </c>
      <c r="I2405" t="s">
        <v>5</v>
      </c>
      <c r="K2405" t="s">
        <v>5</v>
      </c>
      <c r="M2405" t="s">
        <v>5</v>
      </c>
      <c r="N2405" t="s">
        <v>7</v>
      </c>
      <c r="Q2405">
        <v>0</v>
      </c>
      <c r="S2405">
        <v>-1</v>
      </c>
      <c r="T2405" t="s">
        <v>5</v>
      </c>
      <c r="U2405">
        <v>-1</v>
      </c>
      <c r="V2405">
        <v>-1</v>
      </c>
      <c r="W2405">
        <v>6.3387000000000002</v>
      </c>
      <c r="Z2405">
        <v>-1</v>
      </c>
      <c r="AA2405" t="s">
        <v>11</v>
      </c>
      <c r="AC2405" t="s">
        <v>38</v>
      </c>
      <c r="AD2405" t="s">
        <v>531</v>
      </c>
      <c r="AE2405" s="1">
        <v>41845.982581018521</v>
      </c>
    </row>
    <row r="2406" spans="1:31" x14ac:dyDescent="0.15">
      <c r="A2406">
        <v>2405</v>
      </c>
      <c r="B2406">
        <v>175</v>
      </c>
      <c r="C2406">
        <v>4625</v>
      </c>
      <c r="D2406" t="s">
        <v>8141</v>
      </c>
      <c r="E2406" t="s">
        <v>8142</v>
      </c>
      <c r="F2406" t="s">
        <v>36</v>
      </c>
      <c r="I2406" t="s">
        <v>5</v>
      </c>
      <c r="K2406" t="s">
        <v>5</v>
      </c>
      <c r="N2406" t="s">
        <v>7</v>
      </c>
      <c r="Q2406">
        <v>0</v>
      </c>
      <c r="S2406">
        <v>-1</v>
      </c>
      <c r="T2406" t="s">
        <v>5</v>
      </c>
      <c r="U2406">
        <v>-1</v>
      </c>
      <c r="V2406">
        <v>-1</v>
      </c>
      <c r="W2406">
        <v>6.3387000000000002</v>
      </c>
      <c r="Z2406">
        <v>-1</v>
      </c>
      <c r="AA2406" t="s">
        <v>11</v>
      </c>
      <c r="AC2406" t="s">
        <v>38</v>
      </c>
      <c r="AD2406" t="s">
        <v>52</v>
      </c>
      <c r="AE2406" s="1">
        <v>41845.982592592591</v>
      </c>
    </row>
    <row r="2407" spans="1:31" x14ac:dyDescent="0.15">
      <c r="A2407">
        <v>2406</v>
      </c>
      <c r="B2407">
        <v>175</v>
      </c>
      <c r="C2407">
        <v>4625</v>
      </c>
      <c r="D2407" t="s">
        <v>8141</v>
      </c>
      <c r="E2407" t="s">
        <v>8142</v>
      </c>
      <c r="F2407" t="s">
        <v>40</v>
      </c>
      <c r="G2407" t="s">
        <v>8157</v>
      </c>
      <c r="H2407" t="s">
        <v>8158</v>
      </c>
      <c r="I2407" t="s">
        <v>5</v>
      </c>
      <c r="K2407" t="s">
        <v>5</v>
      </c>
      <c r="N2407" t="s">
        <v>7</v>
      </c>
      <c r="P2407" t="s">
        <v>8146</v>
      </c>
      <c r="Q2407">
        <v>1</v>
      </c>
      <c r="R2407" t="s">
        <v>8159</v>
      </c>
      <c r="S2407">
        <v>-1</v>
      </c>
      <c r="T2407" t="s">
        <v>5</v>
      </c>
      <c r="U2407">
        <v>-1</v>
      </c>
      <c r="V2407">
        <v>-1</v>
      </c>
      <c r="W2407">
        <v>6.3387000000000002</v>
      </c>
      <c r="Y2407" t="s">
        <v>8148</v>
      </c>
      <c r="Z2407">
        <v>410</v>
      </c>
      <c r="AA2407" t="s">
        <v>11</v>
      </c>
      <c r="AC2407" t="s">
        <v>8160</v>
      </c>
      <c r="AD2407" t="s">
        <v>8161</v>
      </c>
      <c r="AE2407" s="1">
        <v>41845.982615740744</v>
      </c>
    </row>
    <row r="2408" spans="1:31" x14ac:dyDescent="0.15">
      <c r="A2408">
        <v>2407</v>
      </c>
      <c r="B2408">
        <v>175</v>
      </c>
      <c r="C2408">
        <v>4625</v>
      </c>
      <c r="D2408" t="s">
        <v>8141</v>
      </c>
      <c r="E2408" t="s">
        <v>8142</v>
      </c>
      <c r="F2408" t="s">
        <v>49</v>
      </c>
      <c r="G2408" t="s">
        <v>8143</v>
      </c>
      <c r="H2408" t="s">
        <v>8151</v>
      </c>
      <c r="I2408" t="s">
        <v>5</v>
      </c>
      <c r="K2408" t="s">
        <v>5</v>
      </c>
      <c r="N2408" t="s">
        <v>7</v>
      </c>
      <c r="P2408" t="s">
        <v>8146</v>
      </c>
      <c r="Q2408">
        <v>2</v>
      </c>
      <c r="T2408" t="s">
        <v>5</v>
      </c>
      <c r="U2408">
        <v>-1</v>
      </c>
      <c r="V2408">
        <v>-1</v>
      </c>
      <c r="W2408">
        <v>6.3387000000000002</v>
      </c>
      <c r="X2408" t="s">
        <v>8152</v>
      </c>
      <c r="Y2408" t="s">
        <v>8148</v>
      </c>
      <c r="Z2408">
        <v>26640</v>
      </c>
      <c r="AA2408" t="s">
        <v>11</v>
      </c>
      <c r="AC2408" t="s">
        <v>8162</v>
      </c>
      <c r="AD2408" t="s">
        <v>8163</v>
      </c>
      <c r="AE2408" s="1">
        <v>41845.982627314814</v>
      </c>
    </row>
    <row r="2409" spans="1:31" x14ac:dyDescent="0.15">
      <c r="A2409">
        <v>2408</v>
      </c>
      <c r="B2409">
        <v>175</v>
      </c>
      <c r="C2409">
        <v>4625</v>
      </c>
      <c r="D2409" t="s">
        <v>8141</v>
      </c>
      <c r="E2409" t="s">
        <v>8142</v>
      </c>
      <c r="F2409" t="s">
        <v>51</v>
      </c>
      <c r="G2409" t="s">
        <v>8143</v>
      </c>
      <c r="H2409" t="s">
        <v>8144</v>
      </c>
      <c r="I2409" t="s">
        <v>5</v>
      </c>
      <c r="K2409" t="s">
        <v>5</v>
      </c>
      <c r="N2409" t="s">
        <v>7</v>
      </c>
      <c r="P2409" t="s">
        <v>8146</v>
      </c>
      <c r="Q2409">
        <v>1</v>
      </c>
      <c r="S2409">
        <v>-1</v>
      </c>
      <c r="T2409" t="s">
        <v>5</v>
      </c>
      <c r="U2409">
        <v>-1</v>
      </c>
      <c r="V2409">
        <v>-1</v>
      </c>
      <c r="W2409">
        <v>6.3387000000000002</v>
      </c>
      <c r="Y2409" t="s">
        <v>8148</v>
      </c>
      <c r="Z2409">
        <v>-1</v>
      </c>
      <c r="AA2409" t="s">
        <v>11</v>
      </c>
      <c r="AC2409" t="s">
        <v>8164</v>
      </c>
      <c r="AD2409" t="s">
        <v>8165</v>
      </c>
      <c r="AE2409" s="1">
        <v>41845.98265046296</v>
      </c>
    </row>
    <row r="2410" spans="1:31" x14ac:dyDescent="0.15">
      <c r="A2410">
        <v>2409</v>
      </c>
      <c r="B2410">
        <v>175</v>
      </c>
      <c r="C2410">
        <v>4625</v>
      </c>
      <c r="D2410" t="s">
        <v>8141</v>
      </c>
      <c r="E2410" t="s">
        <v>8142</v>
      </c>
      <c r="F2410" t="s">
        <v>53</v>
      </c>
      <c r="I2410" t="s">
        <v>5</v>
      </c>
      <c r="K2410" t="s">
        <v>5</v>
      </c>
      <c r="N2410" t="s">
        <v>7</v>
      </c>
      <c r="Q2410">
        <v>0</v>
      </c>
      <c r="S2410">
        <v>-1</v>
      </c>
      <c r="T2410" t="s">
        <v>5</v>
      </c>
      <c r="U2410">
        <v>-1</v>
      </c>
      <c r="V2410">
        <v>-1</v>
      </c>
      <c r="W2410">
        <v>6.3387000000000002</v>
      </c>
      <c r="Z2410">
        <v>-1</v>
      </c>
      <c r="AA2410" t="s">
        <v>11</v>
      </c>
      <c r="AC2410" t="s">
        <v>38</v>
      </c>
      <c r="AD2410" t="s">
        <v>52</v>
      </c>
      <c r="AE2410" s="1">
        <v>41845.982662037037</v>
      </c>
    </row>
    <row r="2411" spans="1:31" x14ac:dyDescent="0.15">
      <c r="A2411">
        <v>2410</v>
      </c>
      <c r="B2411">
        <v>175</v>
      </c>
      <c r="C2411">
        <v>4625</v>
      </c>
      <c r="D2411" t="s">
        <v>8141</v>
      </c>
      <c r="E2411" t="s">
        <v>8142</v>
      </c>
      <c r="F2411" t="s">
        <v>54</v>
      </c>
      <c r="I2411" t="s">
        <v>5</v>
      </c>
      <c r="K2411" t="s">
        <v>5</v>
      </c>
      <c r="N2411" t="s">
        <v>7</v>
      </c>
      <c r="Q2411">
        <v>0</v>
      </c>
      <c r="S2411">
        <v>-1</v>
      </c>
      <c r="T2411" t="s">
        <v>5</v>
      </c>
      <c r="U2411">
        <v>-1</v>
      </c>
      <c r="V2411">
        <v>-1</v>
      </c>
      <c r="W2411">
        <v>6.3387000000000002</v>
      </c>
      <c r="Z2411">
        <v>-1</v>
      </c>
      <c r="AA2411" t="s">
        <v>11</v>
      </c>
      <c r="AC2411" t="s">
        <v>38</v>
      </c>
      <c r="AD2411" t="s">
        <v>52</v>
      </c>
      <c r="AE2411" s="1">
        <v>41845.982673611114</v>
      </c>
    </row>
    <row r="2412" spans="1:31" x14ac:dyDescent="0.15">
      <c r="A2412">
        <v>2411</v>
      </c>
      <c r="B2412">
        <v>175</v>
      </c>
      <c r="C2412">
        <v>3884</v>
      </c>
      <c r="D2412" t="s">
        <v>8166</v>
      </c>
      <c r="E2412" t="s">
        <v>8167</v>
      </c>
      <c r="F2412" t="s">
        <v>2</v>
      </c>
      <c r="G2412" t="s">
        <v>8168</v>
      </c>
      <c r="H2412" t="s">
        <v>8169</v>
      </c>
      <c r="I2412" t="s">
        <v>5</v>
      </c>
      <c r="K2412" t="s">
        <v>6</v>
      </c>
      <c r="N2412" t="s">
        <v>7</v>
      </c>
      <c r="P2412" t="s">
        <v>8170</v>
      </c>
      <c r="Q2412">
        <v>40</v>
      </c>
      <c r="R2412" t="s">
        <v>8171</v>
      </c>
      <c r="S2412">
        <v>-1</v>
      </c>
      <c r="T2412" t="s">
        <v>8172</v>
      </c>
      <c r="U2412">
        <v>-1</v>
      </c>
      <c r="V2412">
        <v>-1</v>
      </c>
      <c r="W2412">
        <v>6.3387000000000002</v>
      </c>
      <c r="X2412" t="s">
        <v>8173</v>
      </c>
      <c r="Y2412" t="s">
        <v>8174</v>
      </c>
      <c r="Z2412">
        <v>40540</v>
      </c>
      <c r="AA2412" t="s">
        <v>11</v>
      </c>
      <c r="AC2412" t="s">
        <v>8175</v>
      </c>
      <c r="AD2412" t="s">
        <v>8176</v>
      </c>
      <c r="AE2412" s="1">
        <v>41845.982766203706</v>
      </c>
    </row>
    <row r="2413" spans="1:31" x14ac:dyDescent="0.15">
      <c r="A2413">
        <v>2412</v>
      </c>
      <c r="B2413">
        <v>175</v>
      </c>
      <c r="C2413">
        <v>3884</v>
      </c>
      <c r="D2413" t="s">
        <v>8166</v>
      </c>
      <c r="E2413" t="s">
        <v>8167</v>
      </c>
      <c r="F2413" t="s">
        <v>14</v>
      </c>
      <c r="G2413" t="s">
        <v>8177</v>
      </c>
      <c r="H2413" t="s">
        <v>8169</v>
      </c>
      <c r="I2413" t="s">
        <v>5</v>
      </c>
      <c r="K2413" t="s">
        <v>17</v>
      </c>
      <c r="N2413" t="s">
        <v>7</v>
      </c>
      <c r="P2413" t="s">
        <v>8170</v>
      </c>
      <c r="Q2413">
        <v>14</v>
      </c>
      <c r="R2413" t="s">
        <v>8178</v>
      </c>
      <c r="S2413">
        <v>-1</v>
      </c>
      <c r="T2413" t="s">
        <v>6026</v>
      </c>
      <c r="U2413">
        <v>-1</v>
      </c>
      <c r="V2413">
        <v>-1</v>
      </c>
      <c r="W2413">
        <v>6.3387000000000002</v>
      </c>
      <c r="X2413" t="s">
        <v>8173</v>
      </c>
      <c r="Y2413" t="s">
        <v>8179</v>
      </c>
      <c r="Z2413">
        <v>31776</v>
      </c>
      <c r="AA2413" t="s">
        <v>11</v>
      </c>
      <c r="AC2413" t="s">
        <v>8180</v>
      </c>
      <c r="AD2413" t="s">
        <v>8181</v>
      </c>
      <c r="AE2413" s="1">
        <v>41845.982789351852</v>
      </c>
    </row>
    <row r="2414" spans="1:31" x14ac:dyDescent="0.15">
      <c r="A2414">
        <v>2413</v>
      </c>
      <c r="B2414">
        <v>175</v>
      </c>
      <c r="C2414">
        <v>3884</v>
      </c>
      <c r="D2414" t="s">
        <v>8166</v>
      </c>
      <c r="E2414" t="s">
        <v>8167</v>
      </c>
      <c r="F2414" t="s">
        <v>24</v>
      </c>
      <c r="G2414" t="s">
        <v>8177</v>
      </c>
      <c r="H2414" t="s">
        <v>8169</v>
      </c>
      <c r="I2414" t="s">
        <v>5</v>
      </c>
      <c r="K2414" t="s">
        <v>17</v>
      </c>
      <c r="N2414" t="s">
        <v>7</v>
      </c>
      <c r="P2414" t="s">
        <v>8170</v>
      </c>
      <c r="Q2414">
        <v>13</v>
      </c>
      <c r="R2414" t="s">
        <v>8178</v>
      </c>
      <c r="S2414">
        <v>-1</v>
      </c>
      <c r="T2414" t="s">
        <v>6026</v>
      </c>
      <c r="U2414">
        <v>-1</v>
      </c>
      <c r="V2414">
        <v>-1</v>
      </c>
      <c r="W2414">
        <v>6.3387000000000002</v>
      </c>
      <c r="X2414" t="s">
        <v>8173</v>
      </c>
      <c r="Y2414" t="s">
        <v>8179</v>
      </c>
      <c r="Z2414">
        <v>31776</v>
      </c>
      <c r="AA2414" t="s">
        <v>11</v>
      </c>
      <c r="AC2414" t="s">
        <v>8182</v>
      </c>
      <c r="AD2414" t="s">
        <v>8183</v>
      </c>
      <c r="AE2414" s="1">
        <v>41845.982812499999</v>
      </c>
    </row>
    <row r="2415" spans="1:31" x14ac:dyDescent="0.15">
      <c r="A2415">
        <v>2414</v>
      </c>
      <c r="B2415">
        <v>175</v>
      </c>
      <c r="C2415">
        <v>3884</v>
      </c>
      <c r="D2415" t="s">
        <v>8166</v>
      </c>
      <c r="E2415" t="s">
        <v>8167</v>
      </c>
      <c r="F2415" t="s">
        <v>27</v>
      </c>
      <c r="G2415" t="s">
        <v>8184</v>
      </c>
      <c r="I2415" t="s">
        <v>5</v>
      </c>
      <c r="K2415" t="s">
        <v>17</v>
      </c>
      <c r="L2415" t="s">
        <v>18</v>
      </c>
      <c r="M2415" t="s">
        <v>5</v>
      </c>
      <c r="N2415" t="s">
        <v>7</v>
      </c>
      <c r="O2415" t="s">
        <v>8185</v>
      </c>
      <c r="P2415" t="s">
        <v>8186</v>
      </c>
      <c r="Q2415">
        <v>2</v>
      </c>
      <c r="R2415" t="s">
        <v>3018</v>
      </c>
      <c r="S2415">
        <v>25</v>
      </c>
      <c r="T2415" t="s">
        <v>4309</v>
      </c>
      <c r="U2415">
        <v>-1</v>
      </c>
      <c r="V2415">
        <v>-1</v>
      </c>
      <c r="W2415">
        <v>6.3387000000000002</v>
      </c>
      <c r="Y2415" t="s">
        <v>8187</v>
      </c>
      <c r="Z2415">
        <v>47842</v>
      </c>
      <c r="AA2415" t="s">
        <v>11</v>
      </c>
      <c r="AB2415" t="s">
        <v>8188</v>
      </c>
      <c r="AC2415" t="s">
        <v>8189</v>
      </c>
      <c r="AD2415" t="s">
        <v>8190</v>
      </c>
      <c r="AE2415" s="1">
        <v>41845.982835648145</v>
      </c>
    </row>
    <row r="2416" spans="1:31" x14ac:dyDescent="0.15">
      <c r="A2416">
        <v>2415</v>
      </c>
      <c r="B2416">
        <v>175</v>
      </c>
      <c r="C2416">
        <v>3884</v>
      </c>
      <c r="D2416" t="s">
        <v>8166</v>
      </c>
      <c r="E2416" t="s">
        <v>8167</v>
      </c>
      <c r="F2416" t="s">
        <v>36</v>
      </c>
      <c r="I2416" t="s">
        <v>5</v>
      </c>
      <c r="K2416" t="s">
        <v>5</v>
      </c>
      <c r="N2416" t="s">
        <v>7</v>
      </c>
      <c r="Q2416">
        <v>0</v>
      </c>
      <c r="S2416">
        <v>-1</v>
      </c>
      <c r="T2416" t="s">
        <v>5</v>
      </c>
      <c r="U2416">
        <v>-1</v>
      </c>
      <c r="V2416">
        <v>-1</v>
      </c>
      <c r="W2416">
        <v>6.3387000000000002</v>
      </c>
      <c r="Z2416">
        <v>-1</v>
      </c>
      <c r="AA2416" t="s">
        <v>11</v>
      </c>
      <c r="AC2416" t="s">
        <v>38</v>
      </c>
      <c r="AD2416" t="s">
        <v>52</v>
      </c>
      <c r="AE2416" s="1">
        <v>41845.982847222222</v>
      </c>
    </row>
    <row r="2417" spans="1:31" x14ac:dyDescent="0.15">
      <c r="A2417">
        <v>2416</v>
      </c>
      <c r="B2417">
        <v>175</v>
      </c>
      <c r="C2417">
        <v>3884</v>
      </c>
      <c r="D2417" t="s">
        <v>8166</v>
      </c>
      <c r="E2417" t="s">
        <v>8167</v>
      </c>
      <c r="F2417" t="s">
        <v>40</v>
      </c>
      <c r="I2417" t="s">
        <v>5</v>
      </c>
      <c r="K2417" t="s">
        <v>5</v>
      </c>
      <c r="N2417" t="s">
        <v>7</v>
      </c>
      <c r="Q2417">
        <v>0</v>
      </c>
      <c r="S2417">
        <v>-1</v>
      </c>
      <c r="T2417" t="s">
        <v>5</v>
      </c>
      <c r="U2417">
        <v>-1</v>
      </c>
      <c r="V2417">
        <v>-1</v>
      </c>
      <c r="W2417">
        <v>6.3387000000000002</v>
      </c>
      <c r="Z2417">
        <v>-1</v>
      </c>
      <c r="AA2417" t="s">
        <v>11</v>
      </c>
      <c r="AC2417" t="s">
        <v>38</v>
      </c>
      <c r="AD2417" t="s">
        <v>52</v>
      </c>
      <c r="AE2417" s="1">
        <v>41845.982893518521</v>
      </c>
    </row>
    <row r="2418" spans="1:31" x14ac:dyDescent="0.15">
      <c r="A2418">
        <v>2417</v>
      </c>
      <c r="B2418">
        <v>175</v>
      </c>
      <c r="C2418">
        <v>3884</v>
      </c>
      <c r="D2418" t="s">
        <v>8166</v>
      </c>
      <c r="E2418" t="s">
        <v>8167</v>
      </c>
      <c r="F2418" t="s">
        <v>49</v>
      </c>
      <c r="G2418" t="s">
        <v>8177</v>
      </c>
      <c r="H2418" t="s">
        <v>8169</v>
      </c>
      <c r="I2418" t="s">
        <v>5</v>
      </c>
      <c r="K2418" t="s">
        <v>5</v>
      </c>
      <c r="N2418" t="s">
        <v>7</v>
      </c>
      <c r="P2418" t="s">
        <v>8170</v>
      </c>
      <c r="Q2418">
        <v>1</v>
      </c>
      <c r="T2418" t="s">
        <v>5</v>
      </c>
      <c r="U2418">
        <v>-1</v>
      </c>
      <c r="V2418">
        <v>-1</v>
      </c>
      <c r="W2418">
        <v>6.3387000000000002</v>
      </c>
      <c r="X2418" t="s">
        <v>8173</v>
      </c>
      <c r="Y2418" t="s">
        <v>8179</v>
      </c>
      <c r="Z2418">
        <v>31776</v>
      </c>
      <c r="AA2418" t="s">
        <v>11</v>
      </c>
      <c r="AC2418" t="s">
        <v>8191</v>
      </c>
      <c r="AD2418" t="s">
        <v>8192</v>
      </c>
      <c r="AE2418" s="1">
        <v>41845.982905092591</v>
      </c>
    </row>
    <row r="2419" spans="1:31" x14ac:dyDescent="0.15">
      <c r="A2419">
        <v>2418</v>
      </c>
      <c r="B2419">
        <v>175</v>
      </c>
      <c r="C2419">
        <v>3884</v>
      </c>
      <c r="D2419" t="s">
        <v>8166</v>
      </c>
      <c r="E2419" t="s">
        <v>8167</v>
      </c>
      <c r="F2419" t="s">
        <v>51</v>
      </c>
      <c r="G2419" t="s">
        <v>8168</v>
      </c>
      <c r="H2419" t="s">
        <v>8169</v>
      </c>
      <c r="I2419" t="s">
        <v>5</v>
      </c>
      <c r="K2419" t="s">
        <v>5</v>
      </c>
      <c r="N2419" t="s">
        <v>7</v>
      </c>
      <c r="P2419" t="s">
        <v>8170</v>
      </c>
      <c r="Q2419">
        <v>5</v>
      </c>
      <c r="S2419">
        <v>-1</v>
      </c>
      <c r="T2419" t="s">
        <v>5</v>
      </c>
      <c r="U2419">
        <v>-1</v>
      </c>
      <c r="V2419">
        <v>-1</v>
      </c>
      <c r="W2419">
        <v>6.3387000000000002</v>
      </c>
      <c r="Y2419" t="s">
        <v>8174</v>
      </c>
      <c r="Z2419">
        <v>-1</v>
      </c>
      <c r="AA2419" t="s">
        <v>11</v>
      </c>
      <c r="AC2419" t="s">
        <v>8193</v>
      </c>
      <c r="AD2419" t="s">
        <v>8194</v>
      </c>
      <c r="AE2419" s="1">
        <v>41845.982951388891</v>
      </c>
    </row>
    <row r="2420" spans="1:31" x14ac:dyDescent="0.15">
      <c r="A2420">
        <v>2419</v>
      </c>
      <c r="B2420">
        <v>175</v>
      </c>
      <c r="C2420">
        <v>3884</v>
      </c>
      <c r="D2420" t="s">
        <v>8166</v>
      </c>
      <c r="E2420" t="s">
        <v>8167</v>
      </c>
      <c r="F2420" t="s">
        <v>53</v>
      </c>
      <c r="I2420" t="s">
        <v>5</v>
      </c>
      <c r="K2420" t="s">
        <v>5</v>
      </c>
      <c r="N2420" t="s">
        <v>7</v>
      </c>
      <c r="Q2420">
        <v>0</v>
      </c>
      <c r="S2420">
        <v>-1</v>
      </c>
      <c r="T2420" t="s">
        <v>5</v>
      </c>
      <c r="U2420">
        <v>-1</v>
      </c>
      <c r="V2420">
        <v>-1</v>
      </c>
      <c r="W2420">
        <v>6.3387000000000002</v>
      </c>
      <c r="Z2420">
        <v>-1</v>
      </c>
      <c r="AA2420" t="s">
        <v>11</v>
      </c>
      <c r="AC2420" t="s">
        <v>38</v>
      </c>
      <c r="AD2420" t="s">
        <v>52</v>
      </c>
      <c r="AE2420" s="1">
        <v>41845.98296296296</v>
      </c>
    </row>
    <row r="2421" spans="1:31" x14ac:dyDescent="0.15">
      <c r="A2421">
        <v>2420</v>
      </c>
      <c r="B2421">
        <v>175</v>
      </c>
      <c r="C2421">
        <v>3884</v>
      </c>
      <c r="D2421" t="s">
        <v>8166</v>
      </c>
      <c r="E2421" t="s">
        <v>8167</v>
      </c>
      <c r="F2421" t="s">
        <v>54</v>
      </c>
      <c r="I2421" t="s">
        <v>5</v>
      </c>
      <c r="K2421" t="s">
        <v>5</v>
      </c>
      <c r="N2421" t="s">
        <v>7</v>
      </c>
      <c r="Q2421">
        <v>0</v>
      </c>
      <c r="S2421">
        <v>-1</v>
      </c>
      <c r="T2421" t="s">
        <v>5</v>
      </c>
      <c r="U2421">
        <v>-1</v>
      </c>
      <c r="V2421">
        <v>-1</v>
      </c>
      <c r="W2421">
        <v>6.3387000000000002</v>
      </c>
      <c r="Z2421">
        <v>-1</v>
      </c>
      <c r="AA2421" t="s">
        <v>11</v>
      </c>
      <c r="AC2421" t="s">
        <v>38</v>
      </c>
      <c r="AD2421" t="s">
        <v>52</v>
      </c>
      <c r="AE2421" s="1">
        <v>41845.982974537037</v>
      </c>
    </row>
    <row r="2422" spans="1:31" x14ac:dyDescent="0.15">
      <c r="A2422">
        <v>2421</v>
      </c>
      <c r="B2422">
        <v>175</v>
      </c>
      <c r="C2422">
        <v>2940</v>
      </c>
      <c r="D2422" t="s">
        <v>8195</v>
      </c>
      <c r="E2422" t="s">
        <v>8196</v>
      </c>
      <c r="F2422" t="s">
        <v>2</v>
      </c>
      <c r="G2422" t="s">
        <v>8197</v>
      </c>
      <c r="H2422" t="s">
        <v>8198</v>
      </c>
      <c r="I2422" t="s">
        <v>5</v>
      </c>
      <c r="K2422" t="s">
        <v>6</v>
      </c>
      <c r="L2422" t="s">
        <v>8199</v>
      </c>
      <c r="N2422" t="s">
        <v>7</v>
      </c>
      <c r="O2422" t="s">
        <v>8200</v>
      </c>
      <c r="P2422" t="s">
        <v>8201</v>
      </c>
      <c r="Q2422">
        <v>64</v>
      </c>
      <c r="R2422" t="s">
        <v>8202</v>
      </c>
      <c r="S2422">
        <v>-1</v>
      </c>
      <c r="T2422" t="s">
        <v>1340</v>
      </c>
      <c r="U2422">
        <v>-1</v>
      </c>
      <c r="V2422">
        <v>-1</v>
      </c>
      <c r="W2422">
        <v>6.3387000000000002</v>
      </c>
      <c r="X2422" t="s">
        <v>8203</v>
      </c>
      <c r="Y2422" t="s">
        <v>8204</v>
      </c>
      <c r="Z2422">
        <v>24156</v>
      </c>
      <c r="AA2422" t="s">
        <v>11</v>
      </c>
      <c r="AC2422" t="s">
        <v>8205</v>
      </c>
      <c r="AD2422" t="s">
        <v>8206</v>
      </c>
      <c r="AE2422" s="1">
        <v>41845.983067129629</v>
      </c>
    </row>
    <row r="2423" spans="1:31" x14ac:dyDescent="0.15">
      <c r="A2423">
        <v>2422</v>
      </c>
      <c r="B2423">
        <v>175</v>
      </c>
      <c r="C2423">
        <v>2940</v>
      </c>
      <c r="D2423" t="s">
        <v>8195</v>
      </c>
      <c r="E2423" t="s">
        <v>8196</v>
      </c>
      <c r="F2423" t="s">
        <v>14</v>
      </c>
      <c r="G2423" t="s">
        <v>8207</v>
      </c>
      <c r="H2423" t="s">
        <v>8208</v>
      </c>
      <c r="I2423" t="s">
        <v>5</v>
      </c>
      <c r="K2423" t="s">
        <v>5</v>
      </c>
      <c r="L2423" t="s">
        <v>8209</v>
      </c>
      <c r="N2423" t="s">
        <v>7</v>
      </c>
      <c r="O2423" t="s">
        <v>8210</v>
      </c>
      <c r="P2423" t="s">
        <v>8211</v>
      </c>
      <c r="Q2423">
        <v>23</v>
      </c>
      <c r="S2423">
        <v>-1</v>
      </c>
      <c r="T2423" t="s">
        <v>5</v>
      </c>
      <c r="U2423">
        <v>-1</v>
      </c>
      <c r="V2423">
        <v>-1</v>
      </c>
      <c r="W2423">
        <v>6.3387000000000002</v>
      </c>
      <c r="X2423" t="s">
        <v>8203</v>
      </c>
      <c r="Y2423" t="s">
        <v>8212</v>
      </c>
      <c r="Z2423">
        <v>16198</v>
      </c>
      <c r="AA2423" t="s">
        <v>11</v>
      </c>
      <c r="AC2423" t="s">
        <v>8213</v>
      </c>
      <c r="AD2423" t="s">
        <v>8214</v>
      </c>
      <c r="AE2423" s="1">
        <v>41845.983101851853</v>
      </c>
    </row>
    <row r="2424" spans="1:31" x14ac:dyDescent="0.15">
      <c r="A2424">
        <v>2423</v>
      </c>
      <c r="B2424">
        <v>175</v>
      </c>
      <c r="C2424">
        <v>2940</v>
      </c>
      <c r="D2424" t="s">
        <v>8195</v>
      </c>
      <c r="E2424" t="s">
        <v>8196</v>
      </c>
      <c r="F2424" t="s">
        <v>24</v>
      </c>
      <c r="G2424" t="s">
        <v>8207</v>
      </c>
      <c r="H2424" t="s">
        <v>8208</v>
      </c>
      <c r="I2424" t="s">
        <v>5</v>
      </c>
      <c r="K2424" t="s">
        <v>17</v>
      </c>
      <c r="L2424" t="s">
        <v>8209</v>
      </c>
      <c r="N2424" t="s">
        <v>7</v>
      </c>
      <c r="O2424" t="s">
        <v>8210</v>
      </c>
      <c r="P2424" t="s">
        <v>8211</v>
      </c>
      <c r="Q2424">
        <v>11</v>
      </c>
      <c r="S2424">
        <v>-1</v>
      </c>
      <c r="T2424" t="s">
        <v>5</v>
      </c>
      <c r="U2424">
        <v>-1</v>
      </c>
      <c r="V2424">
        <v>-1</v>
      </c>
      <c r="W2424">
        <v>6.3387000000000002</v>
      </c>
      <c r="X2424" t="s">
        <v>8203</v>
      </c>
      <c r="Y2424" t="s">
        <v>8212</v>
      </c>
      <c r="Z2424">
        <v>16198</v>
      </c>
      <c r="AA2424" t="s">
        <v>11</v>
      </c>
      <c r="AC2424" t="s">
        <v>8215</v>
      </c>
      <c r="AD2424" t="s">
        <v>8216</v>
      </c>
      <c r="AE2424" s="1">
        <v>41845.983136574076</v>
      </c>
    </row>
    <row r="2425" spans="1:31" x14ac:dyDescent="0.15">
      <c r="A2425">
        <v>2424</v>
      </c>
      <c r="B2425">
        <v>175</v>
      </c>
      <c r="C2425">
        <v>2940</v>
      </c>
      <c r="D2425" t="s">
        <v>8195</v>
      </c>
      <c r="E2425" t="s">
        <v>8196</v>
      </c>
      <c r="F2425" t="s">
        <v>27</v>
      </c>
      <c r="G2425" t="s">
        <v>8207</v>
      </c>
      <c r="I2425" t="s">
        <v>5</v>
      </c>
      <c r="K2425" t="s">
        <v>17</v>
      </c>
      <c r="L2425" t="s">
        <v>8217</v>
      </c>
      <c r="M2425" t="s">
        <v>5</v>
      </c>
      <c r="N2425" t="s">
        <v>7</v>
      </c>
      <c r="P2425" t="s">
        <v>8211</v>
      </c>
      <c r="Q2425">
        <v>6</v>
      </c>
      <c r="R2425" t="s">
        <v>8218</v>
      </c>
      <c r="S2425">
        <v>-1</v>
      </c>
      <c r="T2425" t="s">
        <v>2859</v>
      </c>
      <c r="U2425">
        <v>-1</v>
      </c>
      <c r="V2425">
        <v>-1</v>
      </c>
      <c r="W2425">
        <v>6.3387000000000002</v>
      </c>
      <c r="Y2425" t="s">
        <v>8219</v>
      </c>
      <c r="Z2425">
        <v>20250</v>
      </c>
      <c r="AA2425" t="s">
        <v>11</v>
      </c>
      <c r="AC2425" t="s">
        <v>8220</v>
      </c>
      <c r="AD2425" t="s">
        <v>8221</v>
      </c>
      <c r="AE2425" s="1">
        <v>41845.983159722222</v>
      </c>
    </row>
    <row r="2426" spans="1:31" x14ac:dyDescent="0.15">
      <c r="A2426">
        <v>2425</v>
      </c>
      <c r="B2426">
        <v>175</v>
      </c>
      <c r="C2426">
        <v>2940</v>
      </c>
      <c r="D2426" t="s">
        <v>8195</v>
      </c>
      <c r="E2426" t="s">
        <v>8196</v>
      </c>
      <c r="F2426" t="s">
        <v>36</v>
      </c>
      <c r="I2426" t="s">
        <v>5</v>
      </c>
      <c r="K2426" t="s">
        <v>5</v>
      </c>
      <c r="N2426" t="s">
        <v>7</v>
      </c>
      <c r="Q2426">
        <v>0</v>
      </c>
      <c r="S2426">
        <v>-1</v>
      </c>
      <c r="T2426" t="s">
        <v>5</v>
      </c>
      <c r="U2426">
        <v>-1</v>
      </c>
      <c r="V2426">
        <v>-1</v>
      </c>
      <c r="W2426">
        <v>6.3387000000000002</v>
      </c>
      <c r="Z2426">
        <v>-1</v>
      </c>
      <c r="AA2426" t="s">
        <v>11</v>
      </c>
      <c r="AC2426" t="s">
        <v>38</v>
      </c>
      <c r="AD2426" t="s">
        <v>52</v>
      </c>
      <c r="AE2426" s="1">
        <v>41845.983171296299</v>
      </c>
    </row>
    <row r="2427" spans="1:31" x14ac:dyDescent="0.15">
      <c r="A2427">
        <v>2426</v>
      </c>
      <c r="B2427">
        <v>175</v>
      </c>
      <c r="C2427">
        <v>2940</v>
      </c>
      <c r="D2427" t="s">
        <v>8195</v>
      </c>
      <c r="E2427" t="s">
        <v>8196</v>
      </c>
      <c r="F2427" t="s">
        <v>40</v>
      </c>
      <c r="I2427" t="s">
        <v>5</v>
      </c>
      <c r="K2427" t="s">
        <v>5</v>
      </c>
      <c r="N2427" t="s">
        <v>7</v>
      </c>
      <c r="Q2427">
        <v>0</v>
      </c>
      <c r="S2427">
        <v>-1</v>
      </c>
      <c r="T2427" t="s">
        <v>5</v>
      </c>
      <c r="U2427">
        <v>-1</v>
      </c>
      <c r="V2427">
        <v>-1</v>
      </c>
      <c r="W2427">
        <v>6.3387000000000002</v>
      </c>
      <c r="Z2427">
        <v>-1</v>
      </c>
      <c r="AA2427" t="s">
        <v>11</v>
      </c>
      <c r="AC2427" t="s">
        <v>38</v>
      </c>
      <c r="AD2427" t="s">
        <v>52</v>
      </c>
      <c r="AE2427" s="1">
        <v>41845.983182870368</v>
      </c>
    </row>
    <row r="2428" spans="1:31" x14ac:dyDescent="0.15">
      <c r="A2428">
        <v>2427</v>
      </c>
      <c r="B2428">
        <v>175</v>
      </c>
      <c r="C2428">
        <v>2940</v>
      </c>
      <c r="D2428" t="s">
        <v>8195</v>
      </c>
      <c r="E2428" t="s">
        <v>8196</v>
      </c>
      <c r="F2428" t="s">
        <v>49</v>
      </c>
      <c r="G2428" t="s">
        <v>8207</v>
      </c>
      <c r="H2428" t="s">
        <v>8208</v>
      </c>
      <c r="I2428" t="s">
        <v>5</v>
      </c>
      <c r="K2428" t="s">
        <v>5</v>
      </c>
      <c r="N2428" t="s">
        <v>7</v>
      </c>
      <c r="O2428" t="s">
        <v>8210</v>
      </c>
      <c r="P2428" t="s">
        <v>8211</v>
      </c>
      <c r="Q2428">
        <v>18</v>
      </c>
      <c r="T2428" t="s">
        <v>5</v>
      </c>
      <c r="U2428">
        <v>-1</v>
      </c>
      <c r="V2428">
        <v>-1</v>
      </c>
      <c r="W2428">
        <v>6.3387000000000002</v>
      </c>
      <c r="Y2428" t="s">
        <v>8212</v>
      </c>
      <c r="Z2428">
        <v>-1</v>
      </c>
      <c r="AA2428" t="s">
        <v>11</v>
      </c>
      <c r="AC2428" t="s">
        <v>8222</v>
      </c>
      <c r="AD2428" t="s">
        <v>8223</v>
      </c>
      <c r="AE2428" s="1">
        <v>41845.983217592591</v>
      </c>
    </row>
    <row r="2429" spans="1:31" x14ac:dyDescent="0.15">
      <c r="A2429">
        <v>2428</v>
      </c>
      <c r="B2429">
        <v>175</v>
      </c>
      <c r="C2429">
        <v>2940</v>
      </c>
      <c r="D2429" t="s">
        <v>8195</v>
      </c>
      <c r="E2429" t="s">
        <v>8196</v>
      </c>
      <c r="F2429" t="s">
        <v>51</v>
      </c>
      <c r="G2429" t="s">
        <v>8197</v>
      </c>
      <c r="H2429" t="s">
        <v>8198</v>
      </c>
      <c r="I2429" t="s">
        <v>5</v>
      </c>
      <c r="K2429" t="s">
        <v>5</v>
      </c>
      <c r="N2429" t="s">
        <v>7</v>
      </c>
      <c r="O2429" t="s">
        <v>8224</v>
      </c>
      <c r="P2429" t="s">
        <v>8201</v>
      </c>
      <c r="Q2429">
        <v>3</v>
      </c>
      <c r="S2429">
        <v>-1</v>
      </c>
      <c r="T2429" t="s">
        <v>5</v>
      </c>
      <c r="U2429">
        <v>-1</v>
      </c>
      <c r="V2429">
        <v>-1</v>
      </c>
      <c r="W2429">
        <v>6.3387000000000002</v>
      </c>
      <c r="Y2429" t="s">
        <v>8225</v>
      </c>
      <c r="Z2429">
        <v>-1</v>
      </c>
      <c r="AA2429" t="s">
        <v>11</v>
      </c>
      <c r="AC2429" t="s">
        <v>8226</v>
      </c>
      <c r="AD2429" t="s">
        <v>8227</v>
      </c>
      <c r="AE2429" s="1">
        <v>41845.983240740738</v>
      </c>
    </row>
    <row r="2430" spans="1:31" x14ac:dyDescent="0.15">
      <c r="A2430">
        <v>2429</v>
      </c>
      <c r="B2430">
        <v>175</v>
      </c>
      <c r="C2430">
        <v>2940</v>
      </c>
      <c r="D2430" t="s">
        <v>8195</v>
      </c>
      <c r="E2430" t="s">
        <v>8196</v>
      </c>
      <c r="F2430" t="s">
        <v>53</v>
      </c>
      <c r="I2430" t="s">
        <v>5</v>
      </c>
      <c r="K2430" t="s">
        <v>5</v>
      </c>
      <c r="N2430" t="s">
        <v>7</v>
      </c>
      <c r="Q2430">
        <v>0</v>
      </c>
      <c r="S2430">
        <v>-1</v>
      </c>
      <c r="T2430" t="s">
        <v>5</v>
      </c>
      <c r="U2430">
        <v>-1</v>
      </c>
      <c r="V2430">
        <v>-1</v>
      </c>
      <c r="W2430">
        <v>6.3387000000000002</v>
      </c>
      <c r="Z2430">
        <v>-1</v>
      </c>
      <c r="AA2430" t="s">
        <v>11</v>
      </c>
      <c r="AC2430" t="s">
        <v>38</v>
      </c>
      <c r="AD2430" t="s">
        <v>52</v>
      </c>
      <c r="AE2430" s="1">
        <v>41845.983252314814</v>
      </c>
    </row>
    <row r="2431" spans="1:31" x14ac:dyDescent="0.15">
      <c r="A2431">
        <v>2430</v>
      </c>
      <c r="B2431">
        <v>175</v>
      </c>
      <c r="C2431">
        <v>2940</v>
      </c>
      <c r="D2431" t="s">
        <v>8195</v>
      </c>
      <c r="E2431" t="s">
        <v>8196</v>
      </c>
      <c r="F2431" t="s">
        <v>54</v>
      </c>
      <c r="I2431" t="s">
        <v>5</v>
      </c>
      <c r="K2431" t="s">
        <v>5</v>
      </c>
      <c r="N2431" t="s">
        <v>7</v>
      </c>
      <c r="Q2431">
        <v>0</v>
      </c>
      <c r="S2431">
        <v>-1</v>
      </c>
      <c r="T2431" t="s">
        <v>5</v>
      </c>
      <c r="U2431">
        <v>-1</v>
      </c>
      <c r="V2431">
        <v>-1</v>
      </c>
      <c r="W2431">
        <v>6.3387000000000002</v>
      </c>
      <c r="Z2431">
        <v>-1</v>
      </c>
      <c r="AA2431" t="s">
        <v>11</v>
      </c>
      <c r="AC2431" t="s">
        <v>38</v>
      </c>
      <c r="AD2431" t="s">
        <v>52</v>
      </c>
      <c r="AE2431" s="1">
        <v>41845.983263888891</v>
      </c>
    </row>
    <row r="2432" spans="1:31" x14ac:dyDescent="0.15">
      <c r="A2432">
        <v>2431</v>
      </c>
      <c r="B2432">
        <v>175</v>
      </c>
      <c r="C2432">
        <v>3445</v>
      </c>
      <c r="D2432" t="s">
        <v>8228</v>
      </c>
      <c r="E2432" t="s">
        <v>8229</v>
      </c>
      <c r="F2432" t="s">
        <v>2</v>
      </c>
      <c r="G2432" t="s">
        <v>8230</v>
      </c>
      <c r="H2432" t="s">
        <v>8231</v>
      </c>
      <c r="I2432" t="s">
        <v>5</v>
      </c>
      <c r="K2432" t="s">
        <v>6</v>
      </c>
      <c r="L2432" t="s">
        <v>3726</v>
      </c>
      <c r="N2432" t="s">
        <v>7</v>
      </c>
      <c r="O2432" t="s">
        <v>8232</v>
      </c>
      <c r="P2432" t="s">
        <v>8233</v>
      </c>
      <c r="Q2432">
        <v>39</v>
      </c>
      <c r="R2432" t="s">
        <v>8234</v>
      </c>
      <c r="S2432">
        <v>-1</v>
      </c>
      <c r="T2432" t="s">
        <v>5</v>
      </c>
      <c r="U2432">
        <v>-1</v>
      </c>
      <c r="V2432">
        <v>-1</v>
      </c>
      <c r="W2432">
        <v>6.3387000000000002</v>
      </c>
      <c r="X2432" t="s">
        <v>8235</v>
      </c>
      <c r="Y2432" t="s">
        <v>8236</v>
      </c>
      <c r="Z2432">
        <v>19585</v>
      </c>
      <c r="AA2432" t="s">
        <v>11</v>
      </c>
      <c r="AC2432" t="s">
        <v>8237</v>
      </c>
      <c r="AD2432" t="s">
        <v>8238</v>
      </c>
      <c r="AE2432" s="1">
        <v>41845.983368055553</v>
      </c>
    </row>
    <row r="2433" spans="1:31" x14ac:dyDescent="0.15">
      <c r="A2433">
        <v>2432</v>
      </c>
      <c r="B2433">
        <v>175</v>
      </c>
      <c r="C2433">
        <v>3445</v>
      </c>
      <c r="D2433" t="s">
        <v>8228</v>
      </c>
      <c r="E2433" t="s">
        <v>8229</v>
      </c>
      <c r="F2433" t="s">
        <v>14</v>
      </c>
      <c r="G2433" t="s">
        <v>8230</v>
      </c>
      <c r="H2433" t="s">
        <v>8239</v>
      </c>
      <c r="I2433" t="s">
        <v>5</v>
      </c>
      <c r="K2433" t="s">
        <v>17</v>
      </c>
      <c r="L2433" t="s">
        <v>3072</v>
      </c>
      <c r="N2433" t="s">
        <v>7</v>
      </c>
      <c r="O2433" t="s">
        <v>8232</v>
      </c>
      <c r="P2433" t="s">
        <v>8233</v>
      </c>
      <c r="Q2433">
        <v>30</v>
      </c>
      <c r="R2433" t="s">
        <v>5313</v>
      </c>
      <c r="S2433">
        <v>-1</v>
      </c>
      <c r="T2433" t="s">
        <v>4309</v>
      </c>
      <c r="U2433">
        <v>-1</v>
      </c>
      <c r="V2433">
        <v>-1</v>
      </c>
      <c r="W2433">
        <v>6.3387000000000002</v>
      </c>
      <c r="X2433" t="s">
        <v>8235</v>
      </c>
      <c r="Y2433" t="s">
        <v>8236</v>
      </c>
      <c r="Z2433">
        <v>18193</v>
      </c>
      <c r="AA2433" t="s">
        <v>11</v>
      </c>
      <c r="AC2433" t="s">
        <v>8240</v>
      </c>
      <c r="AD2433" t="s">
        <v>8241</v>
      </c>
      <c r="AE2433" s="1">
        <v>41845.983402777776</v>
      </c>
    </row>
    <row r="2434" spans="1:31" x14ac:dyDescent="0.15">
      <c r="A2434">
        <v>2433</v>
      </c>
      <c r="B2434">
        <v>175</v>
      </c>
      <c r="C2434">
        <v>3445</v>
      </c>
      <c r="D2434" t="s">
        <v>8228</v>
      </c>
      <c r="E2434" t="s">
        <v>8229</v>
      </c>
      <c r="F2434" t="s">
        <v>24</v>
      </c>
      <c r="G2434" t="s">
        <v>8230</v>
      </c>
      <c r="H2434" t="s">
        <v>8239</v>
      </c>
      <c r="I2434" t="s">
        <v>5</v>
      </c>
      <c r="K2434" t="s">
        <v>17</v>
      </c>
      <c r="L2434" t="s">
        <v>3072</v>
      </c>
      <c r="N2434" t="s">
        <v>7</v>
      </c>
      <c r="O2434" t="s">
        <v>8232</v>
      </c>
      <c r="P2434" t="s">
        <v>8233</v>
      </c>
      <c r="Q2434">
        <v>11</v>
      </c>
      <c r="R2434" t="s">
        <v>5313</v>
      </c>
      <c r="S2434">
        <v>-1</v>
      </c>
      <c r="T2434" t="s">
        <v>4309</v>
      </c>
      <c r="U2434">
        <v>-1</v>
      </c>
      <c r="V2434">
        <v>-1</v>
      </c>
      <c r="W2434">
        <v>6.3387000000000002</v>
      </c>
      <c r="X2434" t="s">
        <v>8235</v>
      </c>
      <c r="Y2434" t="s">
        <v>8236</v>
      </c>
      <c r="Z2434">
        <v>18193</v>
      </c>
      <c r="AA2434" t="s">
        <v>11</v>
      </c>
      <c r="AC2434" t="s">
        <v>8242</v>
      </c>
      <c r="AD2434" t="s">
        <v>8243</v>
      </c>
      <c r="AE2434" s="1">
        <v>41845.983472222222</v>
      </c>
    </row>
    <row r="2435" spans="1:31" x14ac:dyDescent="0.15">
      <c r="A2435">
        <v>2434</v>
      </c>
      <c r="B2435">
        <v>175</v>
      </c>
      <c r="C2435">
        <v>3445</v>
      </c>
      <c r="D2435" t="s">
        <v>8228</v>
      </c>
      <c r="E2435" t="s">
        <v>8229</v>
      </c>
      <c r="F2435" t="s">
        <v>27</v>
      </c>
      <c r="G2435" t="s">
        <v>8244</v>
      </c>
      <c r="I2435" t="s">
        <v>5</v>
      </c>
      <c r="J2435" t="s">
        <v>456</v>
      </c>
      <c r="K2435" t="s">
        <v>17</v>
      </c>
      <c r="L2435" t="s">
        <v>8245</v>
      </c>
      <c r="M2435" t="s">
        <v>5</v>
      </c>
      <c r="N2435" t="s">
        <v>7</v>
      </c>
      <c r="O2435" t="s">
        <v>8246</v>
      </c>
      <c r="P2435" t="s">
        <v>8247</v>
      </c>
      <c r="Q2435">
        <v>1</v>
      </c>
      <c r="S2435">
        <v>-1</v>
      </c>
      <c r="T2435" t="s">
        <v>5</v>
      </c>
      <c r="U2435">
        <v>-1</v>
      </c>
      <c r="V2435">
        <v>-1</v>
      </c>
      <c r="W2435">
        <v>6.3387000000000002</v>
      </c>
      <c r="Y2435" t="s">
        <v>8248</v>
      </c>
      <c r="Z2435">
        <v>24204</v>
      </c>
      <c r="AA2435" t="s">
        <v>11</v>
      </c>
      <c r="AB2435" t="s">
        <v>610</v>
      </c>
      <c r="AC2435" t="s">
        <v>8249</v>
      </c>
      <c r="AD2435" t="s">
        <v>8250</v>
      </c>
      <c r="AE2435" s="1">
        <v>41845.983483796299</v>
      </c>
    </row>
    <row r="2436" spans="1:31" x14ac:dyDescent="0.15">
      <c r="A2436">
        <v>2435</v>
      </c>
      <c r="B2436">
        <v>175</v>
      </c>
      <c r="C2436">
        <v>3445</v>
      </c>
      <c r="D2436" t="s">
        <v>8228</v>
      </c>
      <c r="E2436" t="s">
        <v>8229</v>
      </c>
      <c r="F2436" t="s">
        <v>36</v>
      </c>
      <c r="G2436" t="s">
        <v>8230</v>
      </c>
      <c r="H2436" t="s">
        <v>8231</v>
      </c>
      <c r="I2436" t="s">
        <v>5</v>
      </c>
      <c r="K2436" t="s">
        <v>6</v>
      </c>
      <c r="L2436" t="s">
        <v>3726</v>
      </c>
      <c r="N2436" t="s">
        <v>7</v>
      </c>
      <c r="O2436" t="s">
        <v>8232</v>
      </c>
      <c r="P2436" t="s">
        <v>8233</v>
      </c>
      <c r="Q2436">
        <v>16</v>
      </c>
      <c r="R2436" t="s">
        <v>8234</v>
      </c>
      <c r="S2436">
        <v>-1</v>
      </c>
      <c r="T2436" t="s">
        <v>5</v>
      </c>
      <c r="U2436">
        <v>-1</v>
      </c>
      <c r="V2436">
        <v>-1</v>
      </c>
      <c r="W2436">
        <v>6.3387000000000002</v>
      </c>
      <c r="X2436" t="s">
        <v>8235</v>
      </c>
      <c r="Y2436" t="s">
        <v>8236</v>
      </c>
      <c r="Z2436">
        <v>19585</v>
      </c>
      <c r="AA2436" t="s">
        <v>11</v>
      </c>
      <c r="AC2436" t="s">
        <v>8251</v>
      </c>
      <c r="AD2436" t="s">
        <v>8252</v>
      </c>
      <c r="AE2436" s="1">
        <v>41845.983518518522</v>
      </c>
    </row>
    <row r="2437" spans="1:31" x14ac:dyDescent="0.15">
      <c r="A2437">
        <v>2436</v>
      </c>
      <c r="B2437">
        <v>175</v>
      </c>
      <c r="C2437">
        <v>3445</v>
      </c>
      <c r="D2437" t="s">
        <v>8228</v>
      </c>
      <c r="E2437" t="s">
        <v>8229</v>
      </c>
      <c r="F2437" t="s">
        <v>40</v>
      </c>
      <c r="G2437" t="s">
        <v>8253</v>
      </c>
      <c r="H2437" t="s">
        <v>8254</v>
      </c>
      <c r="I2437" t="s">
        <v>5</v>
      </c>
      <c r="K2437" t="s">
        <v>5</v>
      </c>
      <c r="L2437" t="s">
        <v>8255</v>
      </c>
      <c r="N2437" t="s">
        <v>7</v>
      </c>
      <c r="O2437" t="s">
        <v>8256</v>
      </c>
      <c r="P2437" t="s">
        <v>8257</v>
      </c>
      <c r="Q2437">
        <v>1</v>
      </c>
      <c r="S2437">
        <v>-1</v>
      </c>
      <c r="T2437" t="s">
        <v>5</v>
      </c>
      <c r="U2437">
        <v>-1</v>
      </c>
      <c r="V2437">
        <v>-1</v>
      </c>
      <c r="W2437">
        <v>6.3387000000000002</v>
      </c>
      <c r="Y2437" t="s">
        <v>8258</v>
      </c>
      <c r="Z2437">
        <v>417</v>
      </c>
      <c r="AA2437" t="s">
        <v>11</v>
      </c>
      <c r="AC2437" t="s">
        <v>8259</v>
      </c>
      <c r="AD2437" t="s">
        <v>8260</v>
      </c>
      <c r="AE2437" s="1">
        <v>41845.983530092592</v>
      </c>
    </row>
    <row r="2438" spans="1:31" x14ac:dyDescent="0.15">
      <c r="A2438">
        <v>2437</v>
      </c>
      <c r="B2438">
        <v>175</v>
      </c>
      <c r="C2438">
        <v>3445</v>
      </c>
      <c r="D2438" t="s">
        <v>8228</v>
      </c>
      <c r="E2438" t="s">
        <v>8229</v>
      </c>
      <c r="F2438" t="s">
        <v>49</v>
      </c>
      <c r="G2438" t="s">
        <v>8230</v>
      </c>
      <c r="H2438" t="s">
        <v>8239</v>
      </c>
      <c r="I2438" t="s">
        <v>5</v>
      </c>
      <c r="K2438" t="s">
        <v>5</v>
      </c>
      <c r="N2438" t="s">
        <v>7</v>
      </c>
      <c r="O2438" t="s">
        <v>8232</v>
      </c>
      <c r="P2438" t="s">
        <v>8233</v>
      </c>
      <c r="Q2438">
        <v>27</v>
      </c>
      <c r="T2438" t="s">
        <v>5</v>
      </c>
      <c r="U2438">
        <v>-1</v>
      </c>
      <c r="V2438">
        <v>-1</v>
      </c>
      <c r="W2438">
        <v>6.3387000000000002</v>
      </c>
      <c r="X2438" t="s">
        <v>8235</v>
      </c>
      <c r="Y2438" t="s">
        <v>8236</v>
      </c>
      <c r="Z2438">
        <v>18193</v>
      </c>
      <c r="AA2438" t="s">
        <v>11</v>
      </c>
      <c r="AC2438" t="s">
        <v>8261</v>
      </c>
      <c r="AD2438" t="s">
        <v>8262</v>
      </c>
      <c r="AE2438" s="1">
        <v>41845.983564814815</v>
      </c>
    </row>
    <row r="2439" spans="1:31" x14ac:dyDescent="0.15">
      <c r="A2439">
        <v>2438</v>
      </c>
      <c r="B2439">
        <v>175</v>
      </c>
      <c r="C2439">
        <v>3445</v>
      </c>
      <c r="D2439" t="s">
        <v>8228</v>
      </c>
      <c r="E2439" t="s">
        <v>8229</v>
      </c>
      <c r="F2439" t="s">
        <v>51</v>
      </c>
      <c r="I2439" t="s">
        <v>5</v>
      </c>
      <c r="K2439" t="s">
        <v>5</v>
      </c>
      <c r="N2439" t="s">
        <v>7</v>
      </c>
      <c r="Q2439">
        <v>0</v>
      </c>
      <c r="S2439">
        <v>-1</v>
      </c>
      <c r="T2439" t="s">
        <v>5</v>
      </c>
      <c r="U2439">
        <v>-1</v>
      </c>
      <c r="V2439">
        <v>-1</v>
      </c>
      <c r="W2439">
        <v>6.3387000000000002</v>
      </c>
      <c r="Z2439">
        <v>-1</v>
      </c>
      <c r="AA2439" t="s">
        <v>11</v>
      </c>
      <c r="AC2439" t="s">
        <v>38</v>
      </c>
      <c r="AD2439" t="s">
        <v>52</v>
      </c>
      <c r="AE2439" s="1">
        <v>41845.983587962961</v>
      </c>
    </row>
    <row r="2440" spans="1:31" x14ac:dyDescent="0.15">
      <c r="A2440">
        <v>2439</v>
      </c>
      <c r="B2440">
        <v>175</v>
      </c>
      <c r="C2440">
        <v>3445</v>
      </c>
      <c r="D2440" t="s">
        <v>8228</v>
      </c>
      <c r="E2440" t="s">
        <v>8229</v>
      </c>
      <c r="F2440" t="s">
        <v>53</v>
      </c>
      <c r="I2440" t="s">
        <v>5</v>
      </c>
      <c r="K2440" t="s">
        <v>5</v>
      </c>
      <c r="N2440" t="s">
        <v>7</v>
      </c>
      <c r="Q2440">
        <v>0</v>
      </c>
      <c r="S2440">
        <v>-1</v>
      </c>
      <c r="T2440" t="s">
        <v>5</v>
      </c>
      <c r="U2440">
        <v>-1</v>
      </c>
      <c r="V2440">
        <v>-1</v>
      </c>
      <c r="W2440">
        <v>6.3387000000000002</v>
      </c>
      <c r="Z2440">
        <v>-1</v>
      </c>
      <c r="AA2440" t="s">
        <v>11</v>
      </c>
      <c r="AC2440" t="s">
        <v>38</v>
      </c>
      <c r="AD2440" t="s">
        <v>52</v>
      </c>
      <c r="AE2440" s="1">
        <v>41845.983599537038</v>
      </c>
    </row>
    <row r="2441" spans="1:31" x14ac:dyDescent="0.15">
      <c r="A2441">
        <v>2440</v>
      </c>
      <c r="B2441">
        <v>175</v>
      </c>
      <c r="C2441">
        <v>3445</v>
      </c>
      <c r="D2441" t="s">
        <v>8228</v>
      </c>
      <c r="E2441" t="s">
        <v>8229</v>
      </c>
      <c r="F2441" t="s">
        <v>54</v>
      </c>
      <c r="I2441" t="s">
        <v>5</v>
      </c>
      <c r="K2441" t="s">
        <v>5</v>
      </c>
      <c r="N2441" t="s">
        <v>7</v>
      </c>
      <c r="Q2441">
        <v>0</v>
      </c>
      <c r="S2441">
        <v>-1</v>
      </c>
      <c r="T2441" t="s">
        <v>5</v>
      </c>
      <c r="U2441">
        <v>-1</v>
      </c>
      <c r="V2441">
        <v>-1</v>
      </c>
      <c r="W2441">
        <v>6.3387000000000002</v>
      </c>
      <c r="Z2441">
        <v>-1</v>
      </c>
      <c r="AA2441" t="s">
        <v>11</v>
      </c>
      <c r="AC2441" t="s">
        <v>38</v>
      </c>
      <c r="AD2441" t="s">
        <v>52</v>
      </c>
      <c r="AE2441" s="1">
        <v>41845.983611111114</v>
      </c>
    </row>
    <row r="2442" spans="1:31" x14ac:dyDescent="0.15">
      <c r="A2442">
        <v>2441</v>
      </c>
      <c r="B2442">
        <v>175</v>
      </c>
      <c r="C2442">
        <v>740</v>
      </c>
      <c r="D2442" t="s">
        <v>8263</v>
      </c>
      <c r="E2442" t="s">
        <v>8264</v>
      </c>
      <c r="F2442" t="s">
        <v>2</v>
      </c>
      <c r="I2442" t="s">
        <v>5</v>
      </c>
      <c r="K2442" t="s">
        <v>5</v>
      </c>
      <c r="N2442" t="s">
        <v>7</v>
      </c>
      <c r="Q2442">
        <v>0</v>
      </c>
      <c r="S2442">
        <v>-1</v>
      </c>
      <c r="T2442" t="s">
        <v>5</v>
      </c>
      <c r="U2442">
        <v>-1</v>
      </c>
      <c r="V2442">
        <v>-1</v>
      </c>
      <c r="W2442">
        <v>6.3387000000000002</v>
      </c>
      <c r="Z2442">
        <v>-1</v>
      </c>
      <c r="AA2442" t="s">
        <v>11</v>
      </c>
      <c r="AC2442" t="s">
        <v>38</v>
      </c>
      <c r="AD2442" t="s">
        <v>52</v>
      </c>
      <c r="AE2442" s="1">
        <v>41845.983668981484</v>
      </c>
    </row>
    <row r="2443" spans="1:31" x14ac:dyDescent="0.15">
      <c r="A2443">
        <v>2442</v>
      </c>
      <c r="B2443">
        <v>175</v>
      </c>
      <c r="C2443">
        <v>740</v>
      </c>
      <c r="D2443" t="s">
        <v>8263</v>
      </c>
      <c r="E2443" t="s">
        <v>8264</v>
      </c>
      <c r="F2443" t="s">
        <v>14</v>
      </c>
      <c r="G2443" t="s">
        <v>8265</v>
      </c>
      <c r="H2443" t="s">
        <v>8266</v>
      </c>
      <c r="I2443" t="s">
        <v>5</v>
      </c>
      <c r="J2443" t="s">
        <v>8267</v>
      </c>
      <c r="K2443" t="s">
        <v>17</v>
      </c>
      <c r="L2443" t="s">
        <v>8268</v>
      </c>
      <c r="N2443" t="s">
        <v>7</v>
      </c>
      <c r="O2443" t="s">
        <v>8269</v>
      </c>
      <c r="P2443" t="s">
        <v>8270</v>
      </c>
      <c r="Q2443">
        <v>50</v>
      </c>
      <c r="S2443">
        <v>-1</v>
      </c>
      <c r="T2443" t="s">
        <v>5</v>
      </c>
      <c r="U2443">
        <v>-1</v>
      </c>
      <c r="V2443">
        <v>-1</v>
      </c>
      <c r="W2443">
        <v>6.3387000000000002</v>
      </c>
      <c r="X2443" t="s">
        <v>8271</v>
      </c>
      <c r="Y2443" t="s">
        <v>8272</v>
      </c>
      <c r="Z2443">
        <v>-1</v>
      </c>
      <c r="AA2443" t="s">
        <v>11</v>
      </c>
      <c r="AC2443" t="s">
        <v>8273</v>
      </c>
      <c r="AD2443" t="s">
        <v>8274</v>
      </c>
      <c r="AE2443" s="1">
        <v>41845.983703703707</v>
      </c>
    </row>
    <row r="2444" spans="1:31" x14ac:dyDescent="0.15">
      <c r="A2444">
        <v>2443</v>
      </c>
      <c r="B2444">
        <v>175</v>
      </c>
      <c r="C2444">
        <v>740</v>
      </c>
      <c r="D2444" t="s">
        <v>8263</v>
      </c>
      <c r="E2444" t="s">
        <v>8264</v>
      </c>
      <c r="F2444" t="s">
        <v>24</v>
      </c>
      <c r="G2444" t="s">
        <v>8265</v>
      </c>
      <c r="H2444" t="s">
        <v>8266</v>
      </c>
      <c r="I2444" t="s">
        <v>5</v>
      </c>
      <c r="J2444" t="s">
        <v>8267</v>
      </c>
      <c r="K2444" t="s">
        <v>17</v>
      </c>
      <c r="L2444" t="s">
        <v>8268</v>
      </c>
      <c r="N2444" t="s">
        <v>7</v>
      </c>
      <c r="O2444" t="s">
        <v>8269</v>
      </c>
      <c r="P2444" t="s">
        <v>8270</v>
      </c>
      <c r="Q2444">
        <v>16</v>
      </c>
      <c r="S2444">
        <v>-1</v>
      </c>
      <c r="T2444" t="s">
        <v>5</v>
      </c>
      <c r="U2444">
        <v>-1</v>
      </c>
      <c r="V2444">
        <v>-1</v>
      </c>
      <c r="W2444">
        <v>6.3387000000000002</v>
      </c>
      <c r="X2444" t="s">
        <v>8271</v>
      </c>
      <c r="Y2444" t="s">
        <v>8272</v>
      </c>
      <c r="Z2444">
        <v>-1</v>
      </c>
      <c r="AA2444" t="s">
        <v>11</v>
      </c>
      <c r="AC2444" t="s">
        <v>8275</v>
      </c>
      <c r="AD2444" t="s">
        <v>8276</v>
      </c>
      <c r="AE2444" s="1">
        <v>41845.983726851853</v>
      </c>
    </row>
    <row r="2445" spans="1:31" x14ac:dyDescent="0.15">
      <c r="A2445">
        <v>2444</v>
      </c>
      <c r="B2445">
        <v>175</v>
      </c>
      <c r="C2445">
        <v>740</v>
      </c>
      <c r="D2445" t="s">
        <v>8263</v>
      </c>
      <c r="E2445" t="s">
        <v>8264</v>
      </c>
      <c r="F2445" t="s">
        <v>27</v>
      </c>
      <c r="G2445" t="s">
        <v>8277</v>
      </c>
      <c r="I2445" t="s">
        <v>5</v>
      </c>
      <c r="J2445" t="s">
        <v>8278</v>
      </c>
      <c r="K2445" t="s">
        <v>17</v>
      </c>
      <c r="L2445" t="s">
        <v>8268</v>
      </c>
      <c r="M2445" t="s">
        <v>5</v>
      </c>
      <c r="N2445" t="s">
        <v>7</v>
      </c>
      <c r="O2445" t="s">
        <v>8279</v>
      </c>
      <c r="Q2445">
        <v>5</v>
      </c>
      <c r="S2445">
        <v>-1</v>
      </c>
      <c r="T2445" t="s">
        <v>5</v>
      </c>
      <c r="U2445">
        <v>-1</v>
      </c>
      <c r="V2445">
        <v>-1</v>
      </c>
      <c r="W2445">
        <v>6.3387000000000002</v>
      </c>
      <c r="Y2445" t="s">
        <v>8280</v>
      </c>
      <c r="Z2445">
        <v>-1</v>
      </c>
      <c r="AA2445" t="s">
        <v>11</v>
      </c>
      <c r="AB2445" t="s">
        <v>8281</v>
      </c>
      <c r="AC2445" t="s">
        <v>8282</v>
      </c>
      <c r="AD2445" t="s">
        <v>8283</v>
      </c>
      <c r="AE2445" s="1">
        <v>41845.983738425923</v>
      </c>
    </row>
    <row r="2446" spans="1:31" x14ac:dyDescent="0.15">
      <c r="A2446">
        <v>2445</v>
      </c>
      <c r="B2446">
        <v>175</v>
      </c>
      <c r="C2446">
        <v>740</v>
      </c>
      <c r="D2446" t="s">
        <v>8263</v>
      </c>
      <c r="E2446" t="s">
        <v>8264</v>
      </c>
      <c r="F2446" t="s">
        <v>36</v>
      </c>
      <c r="I2446" t="s">
        <v>5</v>
      </c>
      <c r="K2446" t="s">
        <v>5</v>
      </c>
      <c r="N2446" t="s">
        <v>7</v>
      </c>
      <c r="Q2446">
        <v>0</v>
      </c>
      <c r="S2446">
        <v>-1</v>
      </c>
      <c r="T2446" t="s">
        <v>5</v>
      </c>
      <c r="U2446">
        <v>-1</v>
      </c>
      <c r="V2446">
        <v>-1</v>
      </c>
      <c r="W2446">
        <v>6.3387000000000002</v>
      </c>
      <c r="Z2446">
        <v>-1</v>
      </c>
      <c r="AA2446" t="s">
        <v>11</v>
      </c>
      <c r="AC2446" t="s">
        <v>38</v>
      </c>
      <c r="AD2446" t="s">
        <v>52</v>
      </c>
      <c r="AE2446" s="1">
        <v>41845.983749999999</v>
      </c>
    </row>
    <row r="2447" spans="1:31" x14ac:dyDescent="0.15">
      <c r="A2447">
        <v>2446</v>
      </c>
      <c r="B2447">
        <v>175</v>
      </c>
      <c r="C2447">
        <v>740</v>
      </c>
      <c r="D2447" t="s">
        <v>8263</v>
      </c>
      <c r="E2447" t="s">
        <v>8264</v>
      </c>
      <c r="F2447" t="s">
        <v>40</v>
      </c>
      <c r="G2447" t="s">
        <v>8265</v>
      </c>
      <c r="H2447" t="s">
        <v>8266</v>
      </c>
      <c r="I2447" t="s">
        <v>5</v>
      </c>
      <c r="K2447" t="s">
        <v>5</v>
      </c>
      <c r="N2447" t="s">
        <v>7</v>
      </c>
      <c r="O2447" t="s">
        <v>8269</v>
      </c>
      <c r="P2447" t="s">
        <v>8270</v>
      </c>
      <c r="Q2447">
        <v>1</v>
      </c>
      <c r="S2447">
        <v>-1</v>
      </c>
      <c r="T2447" t="s">
        <v>5</v>
      </c>
      <c r="U2447">
        <v>-1</v>
      </c>
      <c r="V2447">
        <v>-1</v>
      </c>
      <c r="W2447">
        <v>6.3387000000000002</v>
      </c>
      <c r="Y2447" t="s">
        <v>8272</v>
      </c>
      <c r="Z2447">
        <v>-1</v>
      </c>
      <c r="AA2447" t="s">
        <v>11</v>
      </c>
      <c r="AC2447" t="s">
        <v>8284</v>
      </c>
      <c r="AD2447" t="s">
        <v>8285</v>
      </c>
      <c r="AE2447" s="1">
        <v>41845.983773148146</v>
      </c>
    </row>
    <row r="2448" spans="1:31" x14ac:dyDescent="0.15">
      <c r="A2448">
        <v>2447</v>
      </c>
      <c r="B2448">
        <v>175</v>
      </c>
      <c r="C2448">
        <v>740</v>
      </c>
      <c r="D2448" t="s">
        <v>8263</v>
      </c>
      <c r="E2448" t="s">
        <v>8264</v>
      </c>
      <c r="F2448" t="s">
        <v>49</v>
      </c>
      <c r="I2448" t="s">
        <v>5</v>
      </c>
      <c r="K2448" t="s">
        <v>5</v>
      </c>
      <c r="N2448" t="s">
        <v>7</v>
      </c>
      <c r="Q2448">
        <v>0</v>
      </c>
      <c r="T2448" t="s">
        <v>5</v>
      </c>
      <c r="U2448">
        <v>-1</v>
      </c>
      <c r="V2448">
        <v>-1</v>
      </c>
      <c r="W2448">
        <v>6.3387000000000002</v>
      </c>
      <c r="Z2448">
        <v>-1</v>
      </c>
      <c r="AA2448" t="s">
        <v>11</v>
      </c>
      <c r="AC2448" t="s">
        <v>38</v>
      </c>
      <c r="AD2448" t="s">
        <v>50</v>
      </c>
      <c r="AE2448" s="1">
        <v>41845.983784722222</v>
      </c>
    </row>
    <row r="2449" spans="1:31" x14ac:dyDescent="0.15">
      <c r="A2449">
        <v>2448</v>
      </c>
      <c r="B2449">
        <v>175</v>
      </c>
      <c r="C2449">
        <v>740</v>
      </c>
      <c r="D2449" t="s">
        <v>8263</v>
      </c>
      <c r="E2449" t="s">
        <v>8264</v>
      </c>
      <c r="F2449" t="s">
        <v>51</v>
      </c>
      <c r="I2449" t="s">
        <v>5</v>
      </c>
      <c r="K2449" t="s">
        <v>5</v>
      </c>
      <c r="N2449" t="s">
        <v>7</v>
      </c>
      <c r="Q2449">
        <v>0</v>
      </c>
      <c r="S2449">
        <v>-1</v>
      </c>
      <c r="T2449" t="s">
        <v>5</v>
      </c>
      <c r="U2449">
        <v>-1</v>
      </c>
      <c r="V2449">
        <v>-1</v>
      </c>
      <c r="W2449">
        <v>6.3387000000000002</v>
      </c>
      <c r="Z2449">
        <v>-1</v>
      </c>
      <c r="AA2449" t="s">
        <v>11</v>
      </c>
      <c r="AC2449" t="s">
        <v>38</v>
      </c>
      <c r="AD2449" t="s">
        <v>52</v>
      </c>
      <c r="AE2449" s="1">
        <v>41845.983796296299</v>
      </c>
    </row>
    <row r="2450" spans="1:31" x14ac:dyDescent="0.15">
      <c r="A2450">
        <v>2449</v>
      </c>
      <c r="B2450">
        <v>175</v>
      </c>
      <c r="C2450">
        <v>740</v>
      </c>
      <c r="D2450" t="s">
        <v>8263</v>
      </c>
      <c r="E2450" t="s">
        <v>8264</v>
      </c>
      <c r="F2450" t="s">
        <v>53</v>
      </c>
      <c r="I2450" t="s">
        <v>5</v>
      </c>
      <c r="K2450" t="s">
        <v>5</v>
      </c>
      <c r="N2450" t="s">
        <v>7</v>
      </c>
      <c r="Q2450">
        <v>0</v>
      </c>
      <c r="S2450">
        <v>-1</v>
      </c>
      <c r="T2450" t="s">
        <v>5</v>
      </c>
      <c r="U2450">
        <v>-1</v>
      </c>
      <c r="V2450">
        <v>-1</v>
      </c>
      <c r="W2450">
        <v>6.3387000000000002</v>
      </c>
      <c r="Z2450">
        <v>-1</v>
      </c>
      <c r="AA2450" t="s">
        <v>11</v>
      </c>
      <c r="AC2450" t="s">
        <v>38</v>
      </c>
      <c r="AD2450" t="s">
        <v>52</v>
      </c>
      <c r="AE2450" s="1">
        <v>41845.983807870369</v>
      </c>
    </row>
    <row r="2451" spans="1:31" x14ac:dyDescent="0.15">
      <c r="A2451">
        <v>2450</v>
      </c>
      <c r="B2451">
        <v>175</v>
      </c>
      <c r="C2451">
        <v>740</v>
      </c>
      <c r="D2451" t="s">
        <v>8263</v>
      </c>
      <c r="E2451" t="s">
        <v>8264</v>
      </c>
      <c r="F2451" t="s">
        <v>54</v>
      </c>
      <c r="I2451" t="s">
        <v>5</v>
      </c>
      <c r="K2451" t="s">
        <v>5</v>
      </c>
      <c r="N2451" t="s">
        <v>7</v>
      </c>
      <c r="Q2451">
        <v>0</v>
      </c>
      <c r="S2451">
        <v>-1</v>
      </c>
      <c r="T2451" t="s">
        <v>5</v>
      </c>
      <c r="U2451">
        <v>-1</v>
      </c>
      <c r="V2451">
        <v>-1</v>
      </c>
      <c r="W2451">
        <v>6.3387000000000002</v>
      </c>
      <c r="Z2451">
        <v>-1</v>
      </c>
      <c r="AA2451" t="s">
        <v>11</v>
      </c>
      <c r="AC2451" t="s">
        <v>38</v>
      </c>
      <c r="AD2451" t="s">
        <v>52</v>
      </c>
      <c r="AE2451" s="1">
        <v>41845.983819444446</v>
      </c>
    </row>
    <row r="2452" spans="1:31" x14ac:dyDescent="0.15">
      <c r="A2452">
        <v>2451</v>
      </c>
      <c r="B2452">
        <v>175</v>
      </c>
      <c r="C2452">
        <v>3212</v>
      </c>
      <c r="D2452" t="s">
        <v>8286</v>
      </c>
      <c r="E2452" t="s">
        <v>8287</v>
      </c>
      <c r="F2452" t="s">
        <v>2</v>
      </c>
      <c r="G2452" t="s">
        <v>8288</v>
      </c>
      <c r="H2452" t="s">
        <v>8289</v>
      </c>
      <c r="I2452" t="s">
        <v>5</v>
      </c>
      <c r="K2452" t="s">
        <v>6</v>
      </c>
      <c r="N2452" t="s">
        <v>7</v>
      </c>
      <c r="P2452" t="s">
        <v>8290</v>
      </c>
      <c r="Q2452">
        <v>67</v>
      </c>
      <c r="R2452" t="s">
        <v>6100</v>
      </c>
      <c r="S2452">
        <v>50</v>
      </c>
      <c r="T2452" t="s">
        <v>8291</v>
      </c>
      <c r="U2452">
        <v>-1</v>
      </c>
      <c r="V2452">
        <v>300</v>
      </c>
      <c r="W2452">
        <v>6.3387000000000002</v>
      </c>
      <c r="X2452" t="s">
        <v>8292</v>
      </c>
      <c r="Y2452" t="s">
        <v>8293</v>
      </c>
      <c r="Z2452">
        <v>31250</v>
      </c>
      <c r="AA2452" t="s">
        <v>11</v>
      </c>
      <c r="AC2452" t="s">
        <v>8294</v>
      </c>
      <c r="AD2452" t="s">
        <v>8295</v>
      </c>
      <c r="AE2452" s="1">
        <v>41845.983912037038</v>
      </c>
    </row>
    <row r="2453" spans="1:31" x14ac:dyDescent="0.15">
      <c r="A2453">
        <v>2452</v>
      </c>
      <c r="B2453">
        <v>175</v>
      </c>
      <c r="C2453">
        <v>3212</v>
      </c>
      <c r="D2453" t="s">
        <v>8286</v>
      </c>
      <c r="E2453" t="s">
        <v>8287</v>
      </c>
      <c r="F2453" t="s">
        <v>14</v>
      </c>
      <c r="G2453" t="s">
        <v>8296</v>
      </c>
      <c r="H2453" t="s">
        <v>8297</v>
      </c>
      <c r="I2453" t="s">
        <v>5</v>
      </c>
      <c r="K2453" t="s">
        <v>17</v>
      </c>
      <c r="N2453" t="s">
        <v>7</v>
      </c>
      <c r="P2453" t="s">
        <v>8298</v>
      </c>
      <c r="Q2453">
        <v>0</v>
      </c>
      <c r="R2453" t="s">
        <v>6100</v>
      </c>
      <c r="S2453">
        <v>70</v>
      </c>
      <c r="T2453" t="s">
        <v>8299</v>
      </c>
      <c r="U2453">
        <v>-1</v>
      </c>
      <c r="V2453">
        <v>300</v>
      </c>
      <c r="W2453">
        <v>6.3387000000000002</v>
      </c>
      <c r="X2453" t="s">
        <v>8292</v>
      </c>
      <c r="Y2453" t="s">
        <v>8293</v>
      </c>
      <c r="Z2453">
        <v>29925</v>
      </c>
      <c r="AA2453" t="s">
        <v>11</v>
      </c>
      <c r="AC2453" t="s">
        <v>8300</v>
      </c>
      <c r="AD2453" t="s">
        <v>8301</v>
      </c>
      <c r="AE2453" s="1">
        <v>41845.983958333331</v>
      </c>
    </row>
    <row r="2454" spans="1:31" x14ac:dyDescent="0.15">
      <c r="A2454">
        <v>2453</v>
      </c>
      <c r="B2454">
        <v>175</v>
      </c>
      <c r="C2454">
        <v>3212</v>
      </c>
      <c r="D2454" t="s">
        <v>8286</v>
      </c>
      <c r="E2454" t="s">
        <v>8287</v>
      </c>
      <c r="F2454" t="s">
        <v>24</v>
      </c>
      <c r="G2454" t="s">
        <v>8296</v>
      </c>
      <c r="H2454" t="s">
        <v>8297</v>
      </c>
      <c r="I2454" t="s">
        <v>5</v>
      </c>
      <c r="K2454" t="s">
        <v>17</v>
      </c>
      <c r="N2454" t="s">
        <v>7</v>
      </c>
      <c r="P2454" t="s">
        <v>8298</v>
      </c>
      <c r="Q2454">
        <v>0</v>
      </c>
      <c r="R2454" t="s">
        <v>8302</v>
      </c>
      <c r="S2454">
        <v>-1</v>
      </c>
      <c r="T2454" t="s">
        <v>8303</v>
      </c>
      <c r="U2454">
        <v>-1</v>
      </c>
      <c r="V2454">
        <v>-1</v>
      </c>
      <c r="W2454">
        <v>6.3387000000000002</v>
      </c>
      <c r="Y2454" t="s">
        <v>8293</v>
      </c>
      <c r="Z2454">
        <v>-1</v>
      </c>
      <c r="AA2454" t="s">
        <v>11</v>
      </c>
      <c r="AC2454" t="s">
        <v>8304</v>
      </c>
      <c r="AD2454" t="s">
        <v>8305</v>
      </c>
      <c r="AE2454" s="1">
        <v>41845.983993055554</v>
      </c>
    </row>
    <row r="2455" spans="1:31" x14ac:dyDescent="0.15">
      <c r="A2455">
        <v>2454</v>
      </c>
      <c r="B2455">
        <v>175</v>
      </c>
      <c r="C2455">
        <v>3212</v>
      </c>
      <c r="D2455" t="s">
        <v>8286</v>
      </c>
      <c r="E2455" t="s">
        <v>8287</v>
      </c>
      <c r="F2455" t="s">
        <v>27</v>
      </c>
      <c r="I2455" t="s">
        <v>5</v>
      </c>
      <c r="K2455" t="s">
        <v>17</v>
      </c>
      <c r="M2455" t="s">
        <v>5</v>
      </c>
      <c r="N2455" t="s">
        <v>7</v>
      </c>
      <c r="Q2455">
        <v>8</v>
      </c>
      <c r="R2455" t="s">
        <v>8306</v>
      </c>
      <c r="S2455">
        <v>70</v>
      </c>
      <c r="T2455" t="s">
        <v>8307</v>
      </c>
      <c r="U2455">
        <v>-1</v>
      </c>
      <c r="V2455">
        <v>-1</v>
      </c>
      <c r="W2455">
        <v>6.3387000000000002</v>
      </c>
      <c r="Z2455">
        <v>40725</v>
      </c>
      <c r="AA2455" t="s">
        <v>11</v>
      </c>
      <c r="AB2455" t="s">
        <v>8308</v>
      </c>
      <c r="AC2455" t="s">
        <v>8309</v>
      </c>
      <c r="AD2455" t="s">
        <v>8310</v>
      </c>
      <c r="AE2455" s="1">
        <v>41845.98400462963</v>
      </c>
    </row>
    <row r="2456" spans="1:31" x14ac:dyDescent="0.15">
      <c r="A2456">
        <v>2455</v>
      </c>
      <c r="B2456">
        <v>175</v>
      </c>
      <c r="C2456">
        <v>3212</v>
      </c>
      <c r="D2456" t="s">
        <v>8286</v>
      </c>
      <c r="E2456" t="s">
        <v>8287</v>
      </c>
      <c r="F2456" t="s">
        <v>36</v>
      </c>
      <c r="G2456" t="s">
        <v>8288</v>
      </c>
      <c r="H2456" t="s">
        <v>8289</v>
      </c>
      <c r="I2456" t="s">
        <v>43</v>
      </c>
      <c r="K2456" t="s">
        <v>6</v>
      </c>
      <c r="N2456" t="s">
        <v>7</v>
      </c>
      <c r="P2456" t="s">
        <v>8290</v>
      </c>
      <c r="Q2456">
        <v>0</v>
      </c>
      <c r="S2456">
        <v>50</v>
      </c>
      <c r="T2456" t="s">
        <v>8311</v>
      </c>
      <c r="U2456">
        <v>-1</v>
      </c>
      <c r="V2456">
        <v>300</v>
      </c>
      <c r="W2456">
        <v>6.3387000000000002</v>
      </c>
      <c r="Y2456" t="s">
        <v>8293</v>
      </c>
      <c r="Z2456">
        <v>31250</v>
      </c>
      <c r="AA2456" t="s">
        <v>11</v>
      </c>
      <c r="AC2456" t="s">
        <v>8312</v>
      </c>
      <c r="AD2456" t="s">
        <v>8313</v>
      </c>
      <c r="AE2456" s="1">
        <v>41845.984027777777</v>
      </c>
    </row>
    <row r="2457" spans="1:31" x14ac:dyDescent="0.15">
      <c r="A2457">
        <v>2456</v>
      </c>
      <c r="B2457">
        <v>175</v>
      </c>
      <c r="C2457">
        <v>3212</v>
      </c>
      <c r="D2457" t="s">
        <v>8286</v>
      </c>
      <c r="E2457" t="s">
        <v>8287</v>
      </c>
      <c r="F2457" t="s">
        <v>40</v>
      </c>
      <c r="G2457" t="s">
        <v>8314</v>
      </c>
      <c r="H2457" t="s">
        <v>8315</v>
      </c>
      <c r="I2457" t="s">
        <v>5</v>
      </c>
      <c r="K2457" t="s">
        <v>5</v>
      </c>
      <c r="N2457" t="s">
        <v>7</v>
      </c>
      <c r="O2457" t="s">
        <v>8316</v>
      </c>
      <c r="P2457" t="s">
        <v>8317</v>
      </c>
      <c r="Q2457">
        <v>0</v>
      </c>
      <c r="R2457" t="s">
        <v>8318</v>
      </c>
      <c r="S2457">
        <v>-1</v>
      </c>
      <c r="T2457" t="s">
        <v>8319</v>
      </c>
      <c r="U2457">
        <v>200</v>
      </c>
      <c r="V2457">
        <v>-1</v>
      </c>
      <c r="W2457">
        <v>6.3387000000000002</v>
      </c>
      <c r="Y2457" t="s">
        <v>8320</v>
      </c>
      <c r="Z2457">
        <v>279</v>
      </c>
      <c r="AA2457" t="s">
        <v>11</v>
      </c>
      <c r="AC2457" t="s">
        <v>8321</v>
      </c>
      <c r="AD2457" t="s">
        <v>8322</v>
      </c>
      <c r="AE2457" s="1">
        <v>41845.984039351853</v>
      </c>
    </row>
    <row r="2458" spans="1:31" x14ac:dyDescent="0.15">
      <c r="A2458">
        <v>2457</v>
      </c>
      <c r="B2458">
        <v>175</v>
      </c>
      <c r="C2458">
        <v>3212</v>
      </c>
      <c r="D2458" t="s">
        <v>8286</v>
      </c>
      <c r="E2458" t="s">
        <v>8287</v>
      </c>
      <c r="F2458" t="s">
        <v>49</v>
      </c>
      <c r="G2458" t="s">
        <v>8323</v>
      </c>
      <c r="H2458" t="s">
        <v>8324</v>
      </c>
      <c r="I2458" t="s">
        <v>5</v>
      </c>
      <c r="K2458" t="s">
        <v>5</v>
      </c>
      <c r="N2458" t="s">
        <v>7</v>
      </c>
      <c r="P2458" t="s">
        <v>8325</v>
      </c>
      <c r="Q2458">
        <v>0</v>
      </c>
      <c r="T2458" t="s">
        <v>5</v>
      </c>
      <c r="U2458">
        <v>-1</v>
      </c>
      <c r="V2458">
        <v>-1</v>
      </c>
      <c r="W2458">
        <v>6.3387000000000002</v>
      </c>
      <c r="Y2458" t="s">
        <v>8326</v>
      </c>
      <c r="Z2458">
        <v>-1</v>
      </c>
      <c r="AA2458" t="s">
        <v>11</v>
      </c>
      <c r="AC2458" t="s">
        <v>8327</v>
      </c>
      <c r="AD2458" t="s">
        <v>8328</v>
      </c>
      <c r="AE2458" s="1">
        <v>41845.984074074076</v>
      </c>
    </row>
    <row r="2459" spans="1:31" x14ac:dyDescent="0.15">
      <c r="A2459">
        <v>2458</v>
      </c>
      <c r="B2459">
        <v>175</v>
      </c>
      <c r="C2459">
        <v>3212</v>
      </c>
      <c r="D2459" t="s">
        <v>8286</v>
      </c>
      <c r="E2459" t="s">
        <v>8287</v>
      </c>
      <c r="F2459" t="s">
        <v>51</v>
      </c>
      <c r="I2459" t="s">
        <v>5</v>
      </c>
      <c r="K2459" t="s">
        <v>5</v>
      </c>
      <c r="N2459" t="s">
        <v>7</v>
      </c>
      <c r="Q2459">
        <v>0</v>
      </c>
      <c r="S2459">
        <v>-1</v>
      </c>
      <c r="T2459" t="s">
        <v>5</v>
      </c>
      <c r="U2459">
        <v>-1</v>
      </c>
      <c r="V2459">
        <v>-1</v>
      </c>
      <c r="W2459">
        <v>6.3387000000000002</v>
      </c>
      <c r="Z2459">
        <v>-1</v>
      </c>
      <c r="AA2459" t="s">
        <v>11</v>
      </c>
      <c r="AC2459" t="s">
        <v>38</v>
      </c>
      <c r="AD2459" t="s">
        <v>52</v>
      </c>
      <c r="AE2459" s="1">
        <v>41845.984085648146</v>
      </c>
    </row>
    <row r="2460" spans="1:31" x14ac:dyDescent="0.15">
      <c r="A2460">
        <v>2459</v>
      </c>
      <c r="B2460">
        <v>175</v>
      </c>
      <c r="C2460">
        <v>3212</v>
      </c>
      <c r="D2460" t="s">
        <v>8286</v>
      </c>
      <c r="E2460" t="s">
        <v>8287</v>
      </c>
      <c r="F2460" t="s">
        <v>53</v>
      </c>
      <c r="I2460" t="s">
        <v>5</v>
      </c>
      <c r="K2460" t="s">
        <v>5</v>
      </c>
      <c r="N2460" t="s">
        <v>7</v>
      </c>
      <c r="Q2460">
        <v>0</v>
      </c>
      <c r="S2460">
        <v>-1</v>
      </c>
      <c r="T2460" t="s">
        <v>5</v>
      </c>
      <c r="U2460">
        <v>-1</v>
      </c>
      <c r="V2460">
        <v>-1</v>
      </c>
      <c r="W2460">
        <v>6.3387000000000002</v>
      </c>
      <c r="Z2460">
        <v>-1</v>
      </c>
      <c r="AA2460" t="s">
        <v>11</v>
      </c>
      <c r="AC2460" t="s">
        <v>38</v>
      </c>
      <c r="AD2460" t="s">
        <v>52</v>
      </c>
      <c r="AE2460" s="1">
        <v>41845.984097222223</v>
      </c>
    </row>
    <row r="2461" spans="1:31" x14ac:dyDescent="0.15">
      <c r="A2461">
        <v>2460</v>
      </c>
      <c r="B2461">
        <v>175</v>
      </c>
      <c r="C2461">
        <v>3212</v>
      </c>
      <c r="D2461" t="s">
        <v>8286</v>
      </c>
      <c r="E2461" t="s">
        <v>8287</v>
      </c>
      <c r="F2461" t="s">
        <v>54</v>
      </c>
      <c r="I2461" t="s">
        <v>5</v>
      </c>
      <c r="K2461" t="s">
        <v>5</v>
      </c>
      <c r="N2461" t="s">
        <v>7</v>
      </c>
      <c r="Q2461">
        <v>0</v>
      </c>
      <c r="S2461">
        <v>-1</v>
      </c>
      <c r="T2461" t="s">
        <v>5</v>
      </c>
      <c r="U2461">
        <v>-1</v>
      </c>
      <c r="V2461">
        <v>-1</v>
      </c>
      <c r="W2461">
        <v>6.3387000000000002</v>
      </c>
      <c r="Z2461">
        <v>-1</v>
      </c>
      <c r="AA2461" t="s">
        <v>11</v>
      </c>
      <c r="AC2461" t="s">
        <v>38</v>
      </c>
      <c r="AD2461" t="s">
        <v>52</v>
      </c>
      <c r="AE2461" s="1">
        <v>41845.9841087963</v>
      </c>
    </row>
    <row r="2462" spans="1:31" x14ac:dyDescent="0.15">
      <c r="A2462">
        <v>2461</v>
      </c>
      <c r="B2462">
        <v>175</v>
      </c>
      <c r="C2462">
        <v>4070</v>
      </c>
      <c r="D2462" t="s">
        <v>8329</v>
      </c>
      <c r="E2462" t="s">
        <v>8330</v>
      </c>
      <c r="F2462" t="s">
        <v>2</v>
      </c>
      <c r="G2462" t="s">
        <v>8331</v>
      </c>
      <c r="H2462" t="s">
        <v>8332</v>
      </c>
      <c r="I2462" t="s">
        <v>5</v>
      </c>
      <c r="K2462" t="s">
        <v>6</v>
      </c>
      <c r="L2462" t="s">
        <v>2790</v>
      </c>
      <c r="N2462" t="s">
        <v>7</v>
      </c>
      <c r="O2462" t="s">
        <v>8333</v>
      </c>
      <c r="P2462" t="s">
        <v>8334</v>
      </c>
      <c r="Q2462">
        <v>66</v>
      </c>
      <c r="S2462">
        <v>50</v>
      </c>
      <c r="T2462" t="s">
        <v>5</v>
      </c>
      <c r="U2462">
        <v>-1</v>
      </c>
      <c r="V2462">
        <v>-1</v>
      </c>
      <c r="W2462">
        <v>6.3387000000000002</v>
      </c>
      <c r="X2462" t="s">
        <v>8335</v>
      </c>
      <c r="Y2462" t="s">
        <v>8336</v>
      </c>
      <c r="Z2462">
        <v>36732</v>
      </c>
      <c r="AA2462" t="s">
        <v>11</v>
      </c>
      <c r="AC2462" t="s">
        <v>8337</v>
      </c>
      <c r="AD2462" t="s">
        <v>8338</v>
      </c>
      <c r="AE2462" s="1">
        <v>41845.984224537038</v>
      </c>
    </row>
    <row r="2463" spans="1:31" x14ac:dyDescent="0.15">
      <c r="A2463">
        <v>2462</v>
      </c>
      <c r="B2463">
        <v>175</v>
      </c>
      <c r="C2463">
        <v>4070</v>
      </c>
      <c r="D2463" t="s">
        <v>8329</v>
      </c>
      <c r="E2463" t="s">
        <v>8330</v>
      </c>
      <c r="F2463" t="s">
        <v>14</v>
      </c>
      <c r="G2463" t="s">
        <v>8339</v>
      </c>
      <c r="H2463" t="s">
        <v>8340</v>
      </c>
      <c r="I2463" t="s">
        <v>5</v>
      </c>
      <c r="K2463" t="s">
        <v>17</v>
      </c>
      <c r="L2463" t="s">
        <v>8341</v>
      </c>
      <c r="N2463" t="s">
        <v>7</v>
      </c>
      <c r="P2463" t="s">
        <v>8342</v>
      </c>
      <c r="Q2463">
        <v>51</v>
      </c>
      <c r="S2463">
        <v>70</v>
      </c>
      <c r="T2463" t="s">
        <v>5</v>
      </c>
      <c r="U2463">
        <v>-1</v>
      </c>
      <c r="V2463">
        <v>-1</v>
      </c>
      <c r="W2463">
        <v>6.3387000000000002</v>
      </c>
      <c r="X2463" t="s">
        <v>8343</v>
      </c>
      <c r="Y2463" t="s">
        <v>8344</v>
      </c>
      <c r="Z2463">
        <v>34983</v>
      </c>
      <c r="AA2463" t="s">
        <v>11</v>
      </c>
      <c r="AC2463" t="s">
        <v>8345</v>
      </c>
      <c r="AD2463" t="s">
        <v>8346</v>
      </c>
      <c r="AE2463" s="1">
        <v>41845.984259259261</v>
      </c>
    </row>
    <row r="2464" spans="1:31" x14ac:dyDescent="0.15">
      <c r="A2464">
        <v>2463</v>
      </c>
      <c r="B2464">
        <v>175</v>
      </c>
      <c r="C2464">
        <v>4070</v>
      </c>
      <c r="D2464" t="s">
        <v>8329</v>
      </c>
      <c r="E2464" t="s">
        <v>8330</v>
      </c>
      <c r="F2464" t="s">
        <v>24</v>
      </c>
      <c r="G2464" t="s">
        <v>8339</v>
      </c>
      <c r="H2464" t="s">
        <v>8340</v>
      </c>
      <c r="I2464" t="s">
        <v>5</v>
      </c>
      <c r="K2464" t="s">
        <v>17</v>
      </c>
      <c r="L2464" t="s">
        <v>8341</v>
      </c>
      <c r="N2464" t="s">
        <v>7</v>
      </c>
      <c r="P2464" t="s">
        <v>8342</v>
      </c>
      <c r="Q2464">
        <v>1</v>
      </c>
      <c r="S2464">
        <v>70</v>
      </c>
      <c r="T2464" t="s">
        <v>5</v>
      </c>
      <c r="U2464">
        <v>-1</v>
      </c>
      <c r="V2464">
        <v>-1</v>
      </c>
      <c r="W2464">
        <v>6.3387000000000002</v>
      </c>
      <c r="X2464" t="s">
        <v>8343</v>
      </c>
      <c r="Y2464" t="s">
        <v>8344</v>
      </c>
      <c r="Z2464">
        <v>34560</v>
      </c>
      <c r="AA2464" t="s">
        <v>11</v>
      </c>
      <c r="AC2464" t="s">
        <v>8347</v>
      </c>
      <c r="AD2464" t="s">
        <v>8348</v>
      </c>
      <c r="AE2464" s="1">
        <v>41845.984270833331</v>
      </c>
    </row>
    <row r="2465" spans="1:31" x14ac:dyDescent="0.15">
      <c r="A2465">
        <v>2464</v>
      </c>
      <c r="B2465">
        <v>175</v>
      </c>
      <c r="C2465">
        <v>4070</v>
      </c>
      <c r="D2465" t="s">
        <v>8329</v>
      </c>
      <c r="E2465" t="s">
        <v>8330</v>
      </c>
      <c r="F2465" t="s">
        <v>27</v>
      </c>
      <c r="G2465" t="s">
        <v>8349</v>
      </c>
      <c r="I2465" t="s">
        <v>5</v>
      </c>
      <c r="K2465" t="s">
        <v>17</v>
      </c>
      <c r="L2465" t="s">
        <v>8350</v>
      </c>
      <c r="M2465" t="s">
        <v>5</v>
      </c>
      <c r="N2465" t="s">
        <v>7</v>
      </c>
      <c r="P2465" t="s">
        <v>8342</v>
      </c>
      <c r="Q2465">
        <v>13</v>
      </c>
      <c r="R2465" t="s">
        <v>8351</v>
      </c>
      <c r="S2465">
        <v>-1</v>
      </c>
      <c r="T2465" t="s">
        <v>8352</v>
      </c>
      <c r="U2465">
        <v>-1</v>
      </c>
      <c r="V2465">
        <v>-1</v>
      </c>
      <c r="W2465">
        <v>6.3387000000000002</v>
      </c>
      <c r="Y2465" t="s">
        <v>8353</v>
      </c>
      <c r="Z2465">
        <v>37206</v>
      </c>
      <c r="AA2465" t="s">
        <v>11</v>
      </c>
      <c r="AC2465" t="s">
        <v>8354</v>
      </c>
      <c r="AD2465" t="s">
        <v>8355</v>
      </c>
      <c r="AE2465" s="1">
        <v>41845.984305555554</v>
      </c>
    </row>
    <row r="2466" spans="1:31" x14ac:dyDescent="0.15">
      <c r="A2466">
        <v>2465</v>
      </c>
      <c r="B2466">
        <v>175</v>
      </c>
      <c r="C2466">
        <v>4070</v>
      </c>
      <c r="D2466" t="s">
        <v>8329</v>
      </c>
      <c r="E2466" t="s">
        <v>8330</v>
      </c>
      <c r="F2466" t="s">
        <v>36</v>
      </c>
      <c r="G2466" t="s">
        <v>8331</v>
      </c>
      <c r="H2466" t="s">
        <v>8332</v>
      </c>
      <c r="I2466" t="s">
        <v>5</v>
      </c>
      <c r="K2466" t="s">
        <v>5</v>
      </c>
      <c r="N2466" t="s">
        <v>7</v>
      </c>
      <c r="O2466" t="s">
        <v>8333</v>
      </c>
      <c r="P2466" t="s">
        <v>8334</v>
      </c>
      <c r="Q2466">
        <v>1</v>
      </c>
      <c r="S2466">
        <v>-1</v>
      </c>
      <c r="T2466" t="s">
        <v>5</v>
      </c>
      <c r="U2466">
        <v>-1</v>
      </c>
      <c r="V2466">
        <v>-1</v>
      </c>
      <c r="W2466">
        <v>6.3387000000000002</v>
      </c>
      <c r="Y2466" t="s">
        <v>8336</v>
      </c>
      <c r="Z2466">
        <v>-1</v>
      </c>
      <c r="AA2466" t="s">
        <v>11</v>
      </c>
      <c r="AC2466" t="s">
        <v>8356</v>
      </c>
      <c r="AD2466" t="s">
        <v>8357</v>
      </c>
      <c r="AE2466" s="1">
        <v>41845.9843287037</v>
      </c>
    </row>
    <row r="2467" spans="1:31" x14ac:dyDescent="0.15">
      <c r="A2467">
        <v>2466</v>
      </c>
      <c r="B2467">
        <v>175</v>
      </c>
      <c r="C2467">
        <v>4070</v>
      </c>
      <c r="D2467" t="s">
        <v>8329</v>
      </c>
      <c r="E2467" t="s">
        <v>8330</v>
      </c>
      <c r="F2467" t="s">
        <v>40</v>
      </c>
      <c r="G2467" t="s">
        <v>8358</v>
      </c>
      <c r="H2467" t="s">
        <v>8359</v>
      </c>
      <c r="I2467" t="s">
        <v>5</v>
      </c>
      <c r="K2467" t="s">
        <v>5</v>
      </c>
      <c r="N2467" t="s">
        <v>7</v>
      </c>
      <c r="O2467" t="s">
        <v>8360</v>
      </c>
      <c r="P2467" t="s">
        <v>8361</v>
      </c>
      <c r="Q2467">
        <v>1</v>
      </c>
      <c r="S2467">
        <v>-1</v>
      </c>
      <c r="T2467" t="s">
        <v>5</v>
      </c>
      <c r="U2467">
        <v>-1</v>
      </c>
      <c r="V2467">
        <v>-1</v>
      </c>
      <c r="W2467">
        <v>6.3387000000000002</v>
      </c>
      <c r="Y2467" t="s">
        <v>8362</v>
      </c>
      <c r="Z2467">
        <v>-1</v>
      </c>
      <c r="AA2467" t="s">
        <v>11</v>
      </c>
      <c r="AC2467" t="s">
        <v>8363</v>
      </c>
      <c r="AD2467" t="s">
        <v>8364</v>
      </c>
      <c r="AE2467" s="1">
        <v>41845.984340277777</v>
      </c>
    </row>
    <row r="2468" spans="1:31" x14ac:dyDescent="0.15">
      <c r="A2468">
        <v>2467</v>
      </c>
      <c r="B2468">
        <v>175</v>
      </c>
      <c r="C2468">
        <v>4070</v>
      </c>
      <c r="D2468" t="s">
        <v>8329</v>
      </c>
      <c r="E2468" t="s">
        <v>8330</v>
      </c>
      <c r="F2468" t="s">
        <v>49</v>
      </c>
      <c r="G2468" t="s">
        <v>8339</v>
      </c>
      <c r="H2468" t="s">
        <v>8340</v>
      </c>
      <c r="I2468" t="s">
        <v>5</v>
      </c>
      <c r="K2468" t="s">
        <v>5</v>
      </c>
      <c r="N2468" t="s">
        <v>7</v>
      </c>
      <c r="P2468" t="s">
        <v>8342</v>
      </c>
      <c r="Q2468">
        <v>1</v>
      </c>
      <c r="T2468" t="s">
        <v>5</v>
      </c>
      <c r="U2468">
        <v>-1</v>
      </c>
      <c r="V2468">
        <v>-1</v>
      </c>
      <c r="W2468">
        <v>6.3387000000000002</v>
      </c>
      <c r="X2468" t="s">
        <v>8343</v>
      </c>
      <c r="Y2468" t="s">
        <v>8344</v>
      </c>
      <c r="Z2468">
        <v>34983</v>
      </c>
      <c r="AA2468" t="s">
        <v>11</v>
      </c>
      <c r="AC2468" t="s">
        <v>8365</v>
      </c>
      <c r="AD2468" t="s">
        <v>8366</v>
      </c>
      <c r="AE2468" s="1">
        <v>41845.984351851854</v>
      </c>
    </row>
    <row r="2469" spans="1:31" x14ac:dyDescent="0.15">
      <c r="A2469">
        <v>2468</v>
      </c>
      <c r="B2469">
        <v>175</v>
      </c>
      <c r="C2469">
        <v>4070</v>
      </c>
      <c r="D2469" t="s">
        <v>8329</v>
      </c>
      <c r="E2469" t="s">
        <v>8330</v>
      </c>
      <c r="F2469" t="s">
        <v>51</v>
      </c>
      <c r="I2469" t="s">
        <v>5</v>
      </c>
      <c r="K2469" t="s">
        <v>5</v>
      </c>
      <c r="N2469" t="s">
        <v>7</v>
      </c>
      <c r="Q2469">
        <v>0</v>
      </c>
      <c r="S2469">
        <v>-1</v>
      </c>
      <c r="T2469" t="s">
        <v>5</v>
      </c>
      <c r="U2469">
        <v>-1</v>
      </c>
      <c r="V2469">
        <v>-1</v>
      </c>
      <c r="W2469">
        <v>6.3387000000000002</v>
      </c>
      <c r="Z2469">
        <v>-1</v>
      </c>
      <c r="AA2469" t="s">
        <v>11</v>
      </c>
      <c r="AC2469" t="s">
        <v>38</v>
      </c>
      <c r="AD2469" t="s">
        <v>52</v>
      </c>
      <c r="AE2469" s="1">
        <v>41845.984363425923</v>
      </c>
    </row>
    <row r="2470" spans="1:31" x14ac:dyDescent="0.15">
      <c r="A2470">
        <v>2469</v>
      </c>
      <c r="B2470">
        <v>175</v>
      </c>
      <c r="C2470">
        <v>4070</v>
      </c>
      <c r="D2470" t="s">
        <v>8329</v>
      </c>
      <c r="E2470" t="s">
        <v>8330</v>
      </c>
      <c r="F2470" t="s">
        <v>53</v>
      </c>
      <c r="I2470" t="s">
        <v>5</v>
      </c>
      <c r="K2470" t="s">
        <v>5</v>
      </c>
      <c r="N2470" t="s">
        <v>7</v>
      </c>
      <c r="Q2470">
        <v>0</v>
      </c>
      <c r="S2470">
        <v>-1</v>
      </c>
      <c r="T2470" t="s">
        <v>5</v>
      </c>
      <c r="U2470">
        <v>-1</v>
      </c>
      <c r="V2470">
        <v>-1</v>
      </c>
      <c r="W2470">
        <v>6.3387000000000002</v>
      </c>
      <c r="Z2470">
        <v>-1</v>
      </c>
      <c r="AA2470" t="s">
        <v>11</v>
      </c>
      <c r="AC2470" t="s">
        <v>38</v>
      </c>
      <c r="AD2470" t="s">
        <v>52</v>
      </c>
      <c r="AE2470" s="1">
        <v>41845.984375</v>
      </c>
    </row>
    <row r="2471" spans="1:31" x14ac:dyDescent="0.15">
      <c r="A2471">
        <v>2470</v>
      </c>
      <c r="B2471">
        <v>175</v>
      </c>
      <c r="C2471">
        <v>4070</v>
      </c>
      <c r="D2471" t="s">
        <v>8329</v>
      </c>
      <c r="E2471" t="s">
        <v>8330</v>
      </c>
      <c r="F2471" t="s">
        <v>54</v>
      </c>
      <c r="I2471" t="s">
        <v>5</v>
      </c>
      <c r="K2471" t="s">
        <v>5</v>
      </c>
      <c r="N2471" t="s">
        <v>7</v>
      </c>
      <c r="Q2471">
        <v>0</v>
      </c>
      <c r="S2471">
        <v>-1</v>
      </c>
      <c r="T2471" t="s">
        <v>5</v>
      </c>
      <c r="U2471">
        <v>-1</v>
      </c>
      <c r="V2471">
        <v>-1</v>
      </c>
      <c r="W2471">
        <v>6.3387000000000002</v>
      </c>
      <c r="Z2471">
        <v>-1</v>
      </c>
      <c r="AA2471" t="s">
        <v>11</v>
      </c>
      <c r="AC2471" t="s">
        <v>38</v>
      </c>
      <c r="AD2471" t="s">
        <v>52</v>
      </c>
      <c r="AE2471" s="1">
        <v>41845.984386574077</v>
      </c>
    </row>
    <row r="2472" spans="1:31" x14ac:dyDescent="0.15">
      <c r="A2472">
        <v>2471</v>
      </c>
      <c r="B2472">
        <v>175</v>
      </c>
      <c r="C2472">
        <v>5329</v>
      </c>
      <c r="D2472" t="s">
        <v>8367</v>
      </c>
      <c r="E2472" t="s">
        <v>8368</v>
      </c>
      <c r="F2472" t="s">
        <v>2</v>
      </c>
      <c r="G2472" t="s">
        <v>8369</v>
      </c>
      <c r="H2472" t="s">
        <v>8370</v>
      </c>
      <c r="I2472" t="s">
        <v>5</v>
      </c>
      <c r="K2472" t="s">
        <v>6</v>
      </c>
      <c r="L2472" t="s">
        <v>8371</v>
      </c>
      <c r="N2472" t="s">
        <v>7</v>
      </c>
      <c r="O2472" t="s">
        <v>8372</v>
      </c>
      <c r="P2472" t="s">
        <v>8373</v>
      </c>
      <c r="Q2472">
        <v>110</v>
      </c>
      <c r="R2472" t="s">
        <v>8374</v>
      </c>
      <c r="S2472">
        <v>-1</v>
      </c>
      <c r="T2472" t="s">
        <v>8375</v>
      </c>
      <c r="U2472">
        <v>-1</v>
      </c>
      <c r="V2472">
        <v>-1</v>
      </c>
      <c r="W2472">
        <v>6.3387000000000002</v>
      </c>
      <c r="X2472" t="s">
        <v>8376</v>
      </c>
      <c r="Y2472" t="s">
        <v>8377</v>
      </c>
      <c r="Z2472">
        <v>13228</v>
      </c>
      <c r="AA2472" t="s">
        <v>11</v>
      </c>
      <c r="AC2472" t="s">
        <v>8378</v>
      </c>
      <c r="AD2472" t="s">
        <v>8379</v>
      </c>
      <c r="AE2472" s="1">
        <v>41845.984479166669</v>
      </c>
    </row>
    <row r="2473" spans="1:31" x14ac:dyDescent="0.15">
      <c r="A2473">
        <v>2472</v>
      </c>
      <c r="B2473">
        <v>175</v>
      </c>
      <c r="C2473">
        <v>5329</v>
      </c>
      <c r="D2473" t="s">
        <v>8367</v>
      </c>
      <c r="E2473" t="s">
        <v>8368</v>
      </c>
      <c r="F2473" t="s">
        <v>14</v>
      </c>
      <c r="G2473" t="s">
        <v>8380</v>
      </c>
      <c r="H2473" t="s">
        <v>8381</v>
      </c>
      <c r="I2473" t="s">
        <v>5</v>
      </c>
      <c r="K2473" t="s">
        <v>17</v>
      </c>
      <c r="L2473" t="s">
        <v>446</v>
      </c>
      <c r="N2473" t="s">
        <v>7</v>
      </c>
      <c r="P2473" t="s">
        <v>8382</v>
      </c>
      <c r="Q2473">
        <v>73</v>
      </c>
      <c r="R2473" t="s">
        <v>8383</v>
      </c>
      <c r="S2473">
        <v>45</v>
      </c>
      <c r="T2473" t="s">
        <v>8384</v>
      </c>
      <c r="U2473">
        <v>-1</v>
      </c>
      <c r="V2473">
        <v>-1</v>
      </c>
      <c r="W2473">
        <v>6.3387000000000002</v>
      </c>
      <c r="X2473" t="s">
        <v>8376</v>
      </c>
      <c r="Y2473" t="s">
        <v>8385</v>
      </c>
      <c r="Z2473">
        <v>14513</v>
      </c>
      <c r="AA2473" t="s">
        <v>11</v>
      </c>
      <c r="AC2473" t="s">
        <v>8386</v>
      </c>
      <c r="AD2473" t="s">
        <v>8387</v>
      </c>
      <c r="AE2473" s="1">
        <v>41845.984525462962</v>
      </c>
    </row>
    <row r="2474" spans="1:31" x14ac:dyDescent="0.15">
      <c r="A2474">
        <v>2473</v>
      </c>
      <c r="B2474">
        <v>175</v>
      </c>
      <c r="C2474">
        <v>5329</v>
      </c>
      <c r="D2474" t="s">
        <v>8367</v>
      </c>
      <c r="E2474" t="s">
        <v>8368</v>
      </c>
      <c r="F2474" t="s">
        <v>24</v>
      </c>
      <c r="G2474" t="s">
        <v>8380</v>
      </c>
      <c r="H2474" t="s">
        <v>8381</v>
      </c>
      <c r="I2474" t="s">
        <v>5</v>
      </c>
      <c r="K2474" t="s">
        <v>17</v>
      </c>
      <c r="L2474" t="s">
        <v>446</v>
      </c>
      <c r="N2474" t="s">
        <v>7</v>
      </c>
      <c r="P2474" t="s">
        <v>8382</v>
      </c>
      <c r="Q2474">
        <v>17</v>
      </c>
      <c r="R2474" t="s">
        <v>8383</v>
      </c>
      <c r="S2474">
        <v>45</v>
      </c>
      <c r="T2474" t="s">
        <v>8384</v>
      </c>
      <c r="U2474">
        <v>-1</v>
      </c>
      <c r="V2474">
        <v>-1</v>
      </c>
      <c r="W2474">
        <v>6.3387000000000002</v>
      </c>
      <c r="X2474" t="s">
        <v>8376</v>
      </c>
      <c r="Y2474" t="s">
        <v>8385</v>
      </c>
      <c r="Z2474">
        <v>14513</v>
      </c>
      <c r="AA2474" t="s">
        <v>11</v>
      </c>
      <c r="AC2474" t="s">
        <v>8388</v>
      </c>
      <c r="AD2474" t="s">
        <v>8389</v>
      </c>
      <c r="AE2474" s="1">
        <v>41845.984548611108</v>
      </c>
    </row>
    <row r="2475" spans="1:31" x14ac:dyDescent="0.15">
      <c r="A2475">
        <v>2474</v>
      </c>
      <c r="B2475">
        <v>175</v>
      </c>
      <c r="C2475">
        <v>5329</v>
      </c>
      <c r="D2475" t="s">
        <v>8367</v>
      </c>
      <c r="E2475" t="s">
        <v>8368</v>
      </c>
      <c r="F2475" t="s">
        <v>27</v>
      </c>
      <c r="I2475" t="s">
        <v>5</v>
      </c>
      <c r="J2475" t="s">
        <v>2207</v>
      </c>
      <c r="K2475" t="s">
        <v>5</v>
      </c>
      <c r="M2475" t="s">
        <v>5</v>
      </c>
      <c r="N2475" t="s">
        <v>7</v>
      </c>
      <c r="Q2475">
        <v>0</v>
      </c>
      <c r="S2475">
        <v>-1</v>
      </c>
      <c r="T2475" t="s">
        <v>5</v>
      </c>
      <c r="U2475">
        <v>-1</v>
      </c>
      <c r="V2475">
        <v>-1</v>
      </c>
      <c r="W2475">
        <v>6.3387000000000002</v>
      </c>
      <c r="Z2475">
        <v>-1</v>
      </c>
      <c r="AA2475" t="s">
        <v>11</v>
      </c>
      <c r="AB2475" t="s">
        <v>8390</v>
      </c>
      <c r="AC2475" t="s">
        <v>38</v>
      </c>
      <c r="AD2475" t="s">
        <v>8391</v>
      </c>
      <c r="AE2475" s="1">
        <v>41845.984560185185</v>
      </c>
    </row>
    <row r="2476" spans="1:31" x14ac:dyDescent="0.15">
      <c r="A2476">
        <v>2475</v>
      </c>
      <c r="B2476">
        <v>175</v>
      </c>
      <c r="C2476">
        <v>5329</v>
      </c>
      <c r="D2476" t="s">
        <v>8367</v>
      </c>
      <c r="E2476" t="s">
        <v>8368</v>
      </c>
      <c r="F2476" t="s">
        <v>36</v>
      </c>
      <c r="I2476" t="s">
        <v>5</v>
      </c>
      <c r="K2476" t="s">
        <v>5</v>
      </c>
      <c r="N2476" t="s">
        <v>7</v>
      </c>
      <c r="Q2476">
        <v>0</v>
      </c>
      <c r="S2476">
        <v>-1</v>
      </c>
      <c r="T2476" t="s">
        <v>5</v>
      </c>
      <c r="U2476">
        <v>-1</v>
      </c>
      <c r="V2476">
        <v>-1</v>
      </c>
      <c r="W2476">
        <v>6.3387000000000002</v>
      </c>
      <c r="Z2476">
        <v>-1</v>
      </c>
      <c r="AA2476" t="s">
        <v>11</v>
      </c>
      <c r="AC2476" t="s">
        <v>38</v>
      </c>
      <c r="AD2476" t="s">
        <v>52</v>
      </c>
      <c r="AE2476" s="1">
        <v>41845.984571759262</v>
      </c>
    </row>
    <row r="2477" spans="1:31" x14ac:dyDescent="0.15">
      <c r="A2477">
        <v>2476</v>
      </c>
      <c r="B2477">
        <v>175</v>
      </c>
      <c r="C2477">
        <v>5329</v>
      </c>
      <c r="D2477" t="s">
        <v>8367</v>
      </c>
      <c r="E2477" t="s">
        <v>8368</v>
      </c>
      <c r="F2477" t="s">
        <v>40</v>
      </c>
      <c r="I2477" t="s">
        <v>5</v>
      </c>
      <c r="K2477" t="s">
        <v>5</v>
      </c>
      <c r="N2477" t="s">
        <v>7</v>
      </c>
      <c r="Q2477">
        <v>0</v>
      </c>
      <c r="S2477">
        <v>-1</v>
      </c>
      <c r="T2477" t="s">
        <v>5</v>
      </c>
      <c r="U2477">
        <v>-1</v>
      </c>
      <c r="V2477">
        <v>-1</v>
      </c>
      <c r="W2477">
        <v>6.3387000000000002</v>
      </c>
      <c r="Z2477">
        <v>-1</v>
      </c>
      <c r="AA2477" t="s">
        <v>11</v>
      </c>
      <c r="AC2477" t="s">
        <v>38</v>
      </c>
      <c r="AD2477" t="s">
        <v>52</v>
      </c>
      <c r="AE2477" s="1">
        <v>41845.984583333331</v>
      </c>
    </row>
    <row r="2478" spans="1:31" x14ac:dyDescent="0.15">
      <c r="A2478">
        <v>2477</v>
      </c>
      <c r="B2478">
        <v>175</v>
      </c>
      <c r="C2478">
        <v>5329</v>
      </c>
      <c r="D2478" t="s">
        <v>8367</v>
      </c>
      <c r="E2478" t="s">
        <v>8368</v>
      </c>
      <c r="F2478" t="s">
        <v>49</v>
      </c>
      <c r="G2478" t="s">
        <v>8380</v>
      </c>
      <c r="H2478" t="s">
        <v>8381</v>
      </c>
      <c r="I2478" t="s">
        <v>5</v>
      </c>
      <c r="K2478" t="s">
        <v>5</v>
      </c>
      <c r="N2478" t="s">
        <v>7</v>
      </c>
      <c r="P2478" t="s">
        <v>8382</v>
      </c>
      <c r="Q2478">
        <v>18</v>
      </c>
      <c r="T2478" t="s">
        <v>5</v>
      </c>
      <c r="U2478">
        <v>-1</v>
      </c>
      <c r="V2478">
        <v>-1</v>
      </c>
      <c r="W2478">
        <v>6.3387000000000002</v>
      </c>
      <c r="X2478" t="s">
        <v>8376</v>
      </c>
      <c r="Y2478" t="s">
        <v>8385</v>
      </c>
      <c r="Z2478">
        <v>14513</v>
      </c>
      <c r="AA2478" t="s">
        <v>11</v>
      </c>
      <c r="AC2478" t="s">
        <v>8392</v>
      </c>
      <c r="AD2478" t="s">
        <v>8393</v>
      </c>
      <c r="AE2478" s="1">
        <v>41845.984618055554</v>
      </c>
    </row>
    <row r="2479" spans="1:31" x14ac:dyDescent="0.15">
      <c r="A2479">
        <v>2478</v>
      </c>
      <c r="B2479">
        <v>175</v>
      </c>
      <c r="C2479">
        <v>5329</v>
      </c>
      <c r="D2479" t="s">
        <v>8367</v>
      </c>
      <c r="E2479" t="s">
        <v>8368</v>
      </c>
      <c r="F2479" t="s">
        <v>51</v>
      </c>
      <c r="G2479" t="s">
        <v>8369</v>
      </c>
      <c r="H2479" t="s">
        <v>8370</v>
      </c>
      <c r="I2479" t="s">
        <v>5</v>
      </c>
      <c r="K2479" t="s">
        <v>5</v>
      </c>
      <c r="N2479" t="s">
        <v>7</v>
      </c>
      <c r="O2479" t="s">
        <v>8372</v>
      </c>
      <c r="P2479" t="s">
        <v>8373</v>
      </c>
      <c r="Q2479">
        <v>8</v>
      </c>
      <c r="S2479">
        <v>-1</v>
      </c>
      <c r="T2479" t="s">
        <v>5</v>
      </c>
      <c r="U2479">
        <v>-1</v>
      </c>
      <c r="V2479">
        <v>-1</v>
      </c>
      <c r="W2479">
        <v>6.3387000000000002</v>
      </c>
      <c r="Y2479" t="s">
        <v>8377</v>
      </c>
      <c r="Z2479">
        <v>-1</v>
      </c>
      <c r="AA2479" t="s">
        <v>11</v>
      </c>
      <c r="AC2479" t="s">
        <v>8394</v>
      </c>
      <c r="AD2479" t="s">
        <v>8395</v>
      </c>
      <c r="AE2479" s="1">
        <v>41845.9846412037</v>
      </c>
    </row>
    <row r="2480" spans="1:31" x14ac:dyDescent="0.15">
      <c r="A2480">
        <v>2479</v>
      </c>
      <c r="B2480">
        <v>175</v>
      </c>
      <c r="C2480">
        <v>5329</v>
      </c>
      <c r="D2480" t="s">
        <v>8367</v>
      </c>
      <c r="E2480" t="s">
        <v>8368</v>
      </c>
      <c r="F2480" t="s">
        <v>53</v>
      </c>
      <c r="I2480" t="s">
        <v>5</v>
      </c>
      <c r="K2480" t="s">
        <v>5</v>
      </c>
      <c r="N2480" t="s">
        <v>7</v>
      </c>
      <c r="Q2480">
        <v>0</v>
      </c>
      <c r="S2480">
        <v>-1</v>
      </c>
      <c r="T2480" t="s">
        <v>5</v>
      </c>
      <c r="U2480">
        <v>-1</v>
      </c>
      <c r="V2480">
        <v>-1</v>
      </c>
      <c r="W2480">
        <v>6.3387000000000002</v>
      </c>
      <c r="Z2480">
        <v>-1</v>
      </c>
      <c r="AA2480" t="s">
        <v>11</v>
      </c>
      <c r="AC2480" t="s">
        <v>38</v>
      </c>
      <c r="AD2480" t="s">
        <v>52</v>
      </c>
      <c r="AE2480" s="1">
        <v>41845.984652777777</v>
      </c>
    </row>
    <row r="2481" spans="1:31" x14ac:dyDescent="0.15">
      <c r="A2481">
        <v>2480</v>
      </c>
      <c r="B2481">
        <v>175</v>
      </c>
      <c r="C2481">
        <v>5329</v>
      </c>
      <c r="D2481" t="s">
        <v>8367</v>
      </c>
      <c r="E2481" t="s">
        <v>8368</v>
      </c>
      <c r="F2481" t="s">
        <v>54</v>
      </c>
      <c r="I2481" t="s">
        <v>5</v>
      </c>
      <c r="K2481" t="s">
        <v>5</v>
      </c>
      <c r="N2481" t="s">
        <v>7</v>
      </c>
      <c r="Q2481">
        <v>0</v>
      </c>
      <c r="S2481">
        <v>-1</v>
      </c>
      <c r="T2481" t="s">
        <v>5</v>
      </c>
      <c r="U2481">
        <v>-1</v>
      </c>
      <c r="V2481">
        <v>-1</v>
      </c>
      <c r="W2481">
        <v>6.3387000000000002</v>
      </c>
      <c r="Z2481">
        <v>-1</v>
      </c>
      <c r="AA2481" t="s">
        <v>11</v>
      </c>
      <c r="AC2481" t="s">
        <v>38</v>
      </c>
      <c r="AD2481" t="s">
        <v>52</v>
      </c>
      <c r="AE2481" s="1">
        <v>41845.984664351854</v>
      </c>
    </row>
    <row r="2482" spans="1:31" x14ac:dyDescent="0.15">
      <c r="A2482">
        <v>2481</v>
      </c>
      <c r="B2482">
        <v>175</v>
      </c>
      <c r="C2482">
        <v>3971</v>
      </c>
      <c r="D2482" t="s">
        <v>8396</v>
      </c>
      <c r="E2482" t="s">
        <v>8397</v>
      </c>
      <c r="F2482" t="s">
        <v>2</v>
      </c>
      <c r="G2482" t="s">
        <v>8398</v>
      </c>
      <c r="H2482" t="s">
        <v>8399</v>
      </c>
      <c r="I2482" t="s">
        <v>5</v>
      </c>
      <c r="K2482" t="s">
        <v>6</v>
      </c>
      <c r="L2482" t="s">
        <v>2011</v>
      </c>
      <c r="N2482" t="s">
        <v>7</v>
      </c>
      <c r="O2482" t="s">
        <v>8400</v>
      </c>
      <c r="P2482" t="s">
        <v>8401</v>
      </c>
      <c r="Q2482">
        <v>97</v>
      </c>
      <c r="R2482" t="s">
        <v>8402</v>
      </c>
      <c r="S2482">
        <v>-1</v>
      </c>
      <c r="T2482" t="s">
        <v>5</v>
      </c>
      <c r="U2482">
        <v>-1</v>
      </c>
      <c r="V2482">
        <v>-1</v>
      </c>
      <c r="W2482">
        <v>6.3387000000000002</v>
      </c>
      <c r="X2482" t="s">
        <v>8403</v>
      </c>
      <c r="Y2482" t="s">
        <v>8404</v>
      </c>
      <c r="Z2482">
        <v>36350</v>
      </c>
      <c r="AA2482" t="s">
        <v>11</v>
      </c>
      <c r="AC2482" t="s">
        <v>8405</v>
      </c>
      <c r="AD2482" t="s">
        <v>8406</v>
      </c>
      <c r="AE2482" s="1">
        <v>41845.984768518516</v>
      </c>
    </row>
    <row r="2483" spans="1:31" x14ac:dyDescent="0.15">
      <c r="A2483">
        <v>2482</v>
      </c>
      <c r="B2483">
        <v>175</v>
      </c>
      <c r="C2483">
        <v>3971</v>
      </c>
      <c r="D2483" t="s">
        <v>8396</v>
      </c>
      <c r="E2483" t="s">
        <v>8397</v>
      </c>
      <c r="F2483" t="s">
        <v>14</v>
      </c>
      <c r="G2483" t="s">
        <v>8407</v>
      </c>
      <c r="H2483" t="s">
        <v>8408</v>
      </c>
      <c r="I2483" t="s">
        <v>5</v>
      </c>
      <c r="K2483" t="s">
        <v>17</v>
      </c>
      <c r="L2483" t="s">
        <v>6382</v>
      </c>
      <c r="N2483" t="s">
        <v>7</v>
      </c>
      <c r="O2483" t="s">
        <v>8409</v>
      </c>
      <c r="P2483" t="s">
        <v>8410</v>
      </c>
      <c r="Q2483">
        <v>76</v>
      </c>
      <c r="S2483">
        <v>-1</v>
      </c>
      <c r="T2483" t="s">
        <v>5</v>
      </c>
      <c r="U2483">
        <v>-1</v>
      </c>
      <c r="V2483">
        <v>-1</v>
      </c>
      <c r="W2483">
        <v>6.3387000000000002</v>
      </c>
      <c r="X2483" t="s">
        <v>8403</v>
      </c>
      <c r="Y2483" t="s">
        <v>8411</v>
      </c>
      <c r="Z2483">
        <v>26400</v>
      </c>
      <c r="AA2483" t="s">
        <v>11</v>
      </c>
      <c r="AC2483" t="s">
        <v>8412</v>
      </c>
      <c r="AD2483" t="s">
        <v>8413</v>
      </c>
      <c r="AE2483" s="1">
        <v>41845.984814814816</v>
      </c>
    </row>
    <row r="2484" spans="1:31" x14ac:dyDescent="0.15">
      <c r="A2484">
        <v>2483</v>
      </c>
      <c r="B2484">
        <v>175</v>
      </c>
      <c r="C2484">
        <v>3971</v>
      </c>
      <c r="D2484" t="s">
        <v>8396</v>
      </c>
      <c r="E2484" t="s">
        <v>8397</v>
      </c>
      <c r="F2484" t="s">
        <v>24</v>
      </c>
      <c r="G2484" t="s">
        <v>8407</v>
      </c>
      <c r="H2484" t="s">
        <v>8408</v>
      </c>
      <c r="I2484" t="s">
        <v>5</v>
      </c>
      <c r="K2484" t="s">
        <v>17</v>
      </c>
      <c r="L2484" t="s">
        <v>6382</v>
      </c>
      <c r="N2484" t="s">
        <v>7</v>
      </c>
      <c r="O2484" t="s">
        <v>8409</v>
      </c>
      <c r="P2484" t="s">
        <v>8410</v>
      </c>
      <c r="Q2484">
        <v>11</v>
      </c>
      <c r="S2484">
        <v>-1</v>
      </c>
      <c r="T2484" t="s">
        <v>5</v>
      </c>
      <c r="U2484">
        <v>-1</v>
      </c>
      <c r="V2484">
        <v>-1</v>
      </c>
      <c r="W2484">
        <v>6.3387000000000002</v>
      </c>
      <c r="X2484" t="s">
        <v>8403</v>
      </c>
      <c r="Y2484" t="s">
        <v>8411</v>
      </c>
      <c r="Z2484">
        <v>26400</v>
      </c>
      <c r="AA2484" t="s">
        <v>11</v>
      </c>
      <c r="AC2484" t="s">
        <v>8414</v>
      </c>
      <c r="AD2484" t="s">
        <v>8415</v>
      </c>
      <c r="AE2484" s="1">
        <v>41845.984837962962</v>
      </c>
    </row>
    <row r="2485" spans="1:31" x14ac:dyDescent="0.15">
      <c r="A2485">
        <v>2484</v>
      </c>
      <c r="B2485">
        <v>175</v>
      </c>
      <c r="C2485">
        <v>3971</v>
      </c>
      <c r="D2485" t="s">
        <v>8396</v>
      </c>
      <c r="E2485" t="s">
        <v>8397</v>
      </c>
      <c r="F2485" t="s">
        <v>27</v>
      </c>
      <c r="G2485" t="s">
        <v>8416</v>
      </c>
      <c r="I2485" t="s">
        <v>5</v>
      </c>
      <c r="K2485" t="s">
        <v>17</v>
      </c>
      <c r="L2485" t="s">
        <v>6382</v>
      </c>
      <c r="M2485" t="s">
        <v>5</v>
      </c>
      <c r="N2485" t="s">
        <v>7</v>
      </c>
      <c r="P2485" t="s">
        <v>8417</v>
      </c>
      <c r="Q2485">
        <v>1</v>
      </c>
      <c r="S2485">
        <v>-1</v>
      </c>
      <c r="T2485" t="s">
        <v>8418</v>
      </c>
      <c r="U2485">
        <v>-1</v>
      </c>
      <c r="V2485">
        <v>-1</v>
      </c>
      <c r="W2485">
        <v>6.3387000000000002</v>
      </c>
      <c r="Y2485" t="s">
        <v>8419</v>
      </c>
      <c r="Z2485">
        <v>49200</v>
      </c>
      <c r="AA2485" t="s">
        <v>11</v>
      </c>
      <c r="AB2485" t="s">
        <v>610</v>
      </c>
      <c r="AC2485" t="s">
        <v>8420</v>
      </c>
      <c r="AD2485" t="s">
        <v>8421</v>
      </c>
      <c r="AE2485" s="1">
        <v>41845.984849537039</v>
      </c>
    </row>
    <row r="2486" spans="1:31" x14ac:dyDescent="0.15">
      <c r="A2486">
        <v>2485</v>
      </c>
      <c r="B2486">
        <v>175</v>
      </c>
      <c r="C2486">
        <v>3971</v>
      </c>
      <c r="D2486" t="s">
        <v>8396</v>
      </c>
      <c r="E2486" t="s">
        <v>8397</v>
      </c>
      <c r="F2486" t="s">
        <v>36</v>
      </c>
      <c r="I2486" t="s">
        <v>5</v>
      </c>
      <c r="K2486" t="s">
        <v>5</v>
      </c>
      <c r="N2486" t="s">
        <v>7</v>
      </c>
      <c r="Q2486">
        <v>0</v>
      </c>
      <c r="S2486">
        <v>-1</v>
      </c>
      <c r="T2486" t="s">
        <v>5</v>
      </c>
      <c r="U2486">
        <v>-1</v>
      </c>
      <c r="V2486">
        <v>-1</v>
      </c>
      <c r="W2486">
        <v>6.3387000000000002</v>
      </c>
      <c r="Z2486">
        <v>-1</v>
      </c>
      <c r="AA2486" t="s">
        <v>11</v>
      </c>
      <c r="AC2486" t="s">
        <v>38</v>
      </c>
      <c r="AD2486" t="s">
        <v>52</v>
      </c>
      <c r="AE2486" s="1">
        <v>41845.984861111108</v>
      </c>
    </row>
    <row r="2487" spans="1:31" x14ac:dyDescent="0.15">
      <c r="A2487">
        <v>2486</v>
      </c>
      <c r="B2487">
        <v>175</v>
      </c>
      <c r="C2487">
        <v>3971</v>
      </c>
      <c r="D2487" t="s">
        <v>8396</v>
      </c>
      <c r="E2487" t="s">
        <v>8397</v>
      </c>
      <c r="F2487" t="s">
        <v>40</v>
      </c>
      <c r="G2487" t="s">
        <v>8398</v>
      </c>
      <c r="H2487" t="s">
        <v>8399</v>
      </c>
      <c r="I2487" t="s">
        <v>5</v>
      </c>
      <c r="K2487" t="s">
        <v>5</v>
      </c>
      <c r="N2487" t="s">
        <v>7</v>
      </c>
      <c r="O2487" t="s">
        <v>8400</v>
      </c>
      <c r="P2487" t="s">
        <v>8401</v>
      </c>
      <c r="Q2487">
        <v>1</v>
      </c>
      <c r="S2487">
        <v>-1</v>
      </c>
      <c r="T2487" t="s">
        <v>5</v>
      </c>
      <c r="U2487">
        <v>-1</v>
      </c>
      <c r="V2487">
        <v>-1</v>
      </c>
      <c r="W2487">
        <v>6.3387000000000002</v>
      </c>
      <c r="Y2487" t="s">
        <v>8404</v>
      </c>
      <c r="Z2487">
        <v>-1</v>
      </c>
      <c r="AA2487" t="s">
        <v>11</v>
      </c>
      <c r="AC2487" t="s">
        <v>8422</v>
      </c>
      <c r="AD2487" t="s">
        <v>8423</v>
      </c>
      <c r="AE2487" s="1">
        <v>41845.984884259262</v>
      </c>
    </row>
    <row r="2488" spans="1:31" x14ac:dyDescent="0.15">
      <c r="A2488">
        <v>2487</v>
      </c>
      <c r="B2488">
        <v>175</v>
      </c>
      <c r="C2488">
        <v>3971</v>
      </c>
      <c r="D2488" t="s">
        <v>8396</v>
      </c>
      <c r="E2488" t="s">
        <v>8397</v>
      </c>
      <c r="F2488" t="s">
        <v>49</v>
      </c>
      <c r="G2488" t="s">
        <v>8407</v>
      </c>
      <c r="H2488" t="s">
        <v>8408</v>
      </c>
      <c r="I2488" t="s">
        <v>5</v>
      </c>
      <c r="K2488" t="s">
        <v>5</v>
      </c>
      <c r="N2488" t="s">
        <v>7</v>
      </c>
      <c r="O2488" t="s">
        <v>8409</v>
      </c>
      <c r="P2488" t="s">
        <v>8410</v>
      </c>
      <c r="Q2488">
        <v>35</v>
      </c>
      <c r="T2488" t="s">
        <v>5</v>
      </c>
      <c r="U2488">
        <v>-1</v>
      </c>
      <c r="V2488">
        <v>-1</v>
      </c>
      <c r="W2488">
        <v>6.3387000000000002</v>
      </c>
      <c r="X2488" t="s">
        <v>8403</v>
      </c>
      <c r="Y2488" t="s">
        <v>8411</v>
      </c>
      <c r="Z2488">
        <v>26400</v>
      </c>
      <c r="AA2488" t="s">
        <v>11</v>
      </c>
      <c r="AC2488" t="s">
        <v>8424</v>
      </c>
      <c r="AD2488" t="s">
        <v>8425</v>
      </c>
      <c r="AE2488" s="1">
        <v>41845.984907407408</v>
      </c>
    </row>
    <row r="2489" spans="1:31" x14ac:dyDescent="0.15">
      <c r="A2489">
        <v>2488</v>
      </c>
      <c r="B2489">
        <v>175</v>
      </c>
      <c r="C2489">
        <v>3971</v>
      </c>
      <c r="D2489" t="s">
        <v>8396</v>
      </c>
      <c r="E2489" t="s">
        <v>8397</v>
      </c>
      <c r="F2489" t="s">
        <v>51</v>
      </c>
      <c r="G2489" t="s">
        <v>8398</v>
      </c>
      <c r="H2489" t="s">
        <v>8399</v>
      </c>
      <c r="I2489" t="s">
        <v>5</v>
      </c>
      <c r="K2489" t="s">
        <v>5</v>
      </c>
      <c r="N2489" t="s">
        <v>7</v>
      </c>
      <c r="O2489" t="s">
        <v>8400</v>
      </c>
      <c r="P2489" t="s">
        <v>8401</v>
      </c>
      <c r="Q2489">
        <v>8</v>
      </c>
      <c r="S2489">
        <v>-1</v>
      </c>
      <c r="T2489" t="s">
        <v>5</v>
      </c>
      <c r="U2489">
        <v>-1</v>
      </c>
      <c r="V2489">
        <v>-1</v>
      </c>
      <c r="W2489">
        <v>6.3387000000000002</v>
      </c>
      <c r="Y2489" t="s">
        <v>8404</v>
      </c>
      <c r="Z2489">
        <v>-1</v>
      </c>
      <c r="AA2489" t="s">
        <v>11</v>
      </c>
      <c r="AC2489" t="s">
        <v>8426</v>
      </c>
      <c r="AD2489" t="s">
        <v>8427</v>
      </c>
      <c r="AE2489" s="1">
        <v>41845.984953703701</v>
      </c>
    </row>
    <row r="2490" spans="1:31" x14ac:dyDescent="0.15">
      <c r="A2490">
        <v>2489</v>
      </c>
      <c r="B2490">
        <v>175</v>
      </c>
      <c r="C2490">
        <v>3971</v>
      </c>
      <c r="D2490" t="s">
        <v>8396</v>
      </c>
      <c r="E2490" t="s">
        <v>8397</v>
      </c>
      <c r="F2490" t="s">
        <v>53</v>
      </c>
      <c r="I2490" t="s">
        <v>5</v>
      </c>
      <c r="K2490" t="s">
        <v>5</v>
      </c>
      <c r="N2490" t="s">
        <v>7</v>
      </c>
      <c r="Q2490">
        <v>0</v>
      </c>
      <c r="S2490">
        <v>-1</v>
      </c>
      <c r="T2490" t="s">
        <v>5</v>
      </c>
      <c r="U2490">
        <v>-1</v>
      </c>
      <c r="V2490">
        <v>-1</v>
      </c>
      <c r="W2490">
        <v>6.3387000000000002</v>
      </c>
      <c r="Z2490">
        <v>-1</v>
      </c>
      <c r="AA2490" t="s">
        <v>11</v>
      </c>
      <c r="AC2490" t="s">
        <v>38</v>
      </c>
      <c r="AD2490" t="s">
        <v>52</v>
      </c>
      <c r="AE2490" s="1">
        <v>41845.984965277778</v>
      </c>
    </row>
    <row r="2491" spans="1:31" x14ac:dyDescent="0.15">
      <c r="A2491">
        <v>2490</v>
      </c>
      <c r="B2491">
        <v>175</v>
      </c>
      <c r="C2491">
        <v>3971</v>
      </c>
      <c r="D2491" t="s">
        <v>8396</v>
      </c>
      <c r="E2491" t="s">
        <v>8397</v>
      </c>
      <c r="F2491" t="s">
        <v>54</v>
      </c>
      <c r="I2491" t="s">
        <v>5</v>
      </c>
      <c r="K2491" t="s">
        <v>5</v>
      </c>
      <c r="N2491" t="s">
        <v>7</v>
      </c>
      <c r="Q2491">
        <v>0</v>
      </c>
      <c r="S2491">
        <v>-1</v>
      </c>
      <c r="T2491" t="s">
        <v>5</v>
      </c>
      <c r="U2491">
        <v>-1</v>
      </c>
      <c r="V2491">
        <v>-1</v>
      </c>
      <c r="W2491">
        <v>6.3387000000000002</v>
      </c>
      <c r="Z2491">
        <v>-1</v>
      </c>
      <c r="AA2491" t="s">
        <v>11</v>
      </c>
      <c r="AC2491" t="s">
        <v>38</v>
      </c>
      <c r="AD2491" t="s">
        <v>52</v>
      </c>
      <c r="AE2491" s="1">
        <v>41845.984976851854</v>
      </c>
    </row>
    <row r="2492" spans="1:31" x14ac:dyDescent="0.15">
      <c r="A2492">
        <v>2491</v>
      </c>
      <c r="B2492">
        <v>175</v>
      </c>
      <c r="C2492">
        <v>2974</v>
      </c>
      <c r="D2492" t="s">
        <v>8428</v>
      </c>
      <c r="E2492" t="s">
        <v>8429</v>
      </c>
      <c r="F2492" t="s">
        <v>2</v>
      </c>
      <c r="G2492" t="s">
        <v>8430</v>
      </c>
      <c r="H2492" t="s">
        <v>8431</v>
      </c>
      <c r="I2492" t="s">
        <v>5</v>
      </c>
      <c r="K2492" t="s">
        <v>6</v>
      </c>
      <c r="L2492" t="s">
        <v>446</v>
      </c>
      <c r="N2492" t="s">
        <v>7</v>
      </c>
      <c r="O2492" t="s">
        <v>8432</v>
      </c>
      <c r="P2492" t="s">
        <v>8433</v>
      </c>
      <c r="Q2492">
        <v>104</v>
      </c>
      <c r="R2492" t="s">
        <v>8434</v>
      </c>
      <c r="S2492">
        <v>35</v>
      </c>
      <c r="T2492" t="s">
        <v>5</v>
      </c>
      <c r="U2492">
        <v>-1</v>
      </c>
      <c r="V2492">
        <v>-1</v>
      </c>
      <c r="W2492">
        <v>6.3387000000000002</v>
      </c>
      <c r="X2492" t="s">
        <v>8435</v>
      </c>
      <c r="Y2492" t="s">
        <v>8436</v>
      </c>
      <c r="Z2492">
        <v>23670</v>
      </c>
      <c r="AA2492" t="s">
        <v>11</v>
      </c>
      <c r="AC2492" t="s">
        <v>8437</v>
      </c>
      <c r="AD2492" t="s">
        <v>8438</v>
      </c>
      <c r="AE2492" s="1">
        <v>41845.985069444447</v>
      </c>
    </row>
    <row r="2493" spans="1:31" x14ac:dyDescent="0.15">
      <c r="A2493">
        <v>2492</v>
      </c>
      <c r="B2493">
        <v>175</v>
      </c>
      <c r="C2493">
        <v>2974</v>
      </c>
      <c r="D2493" t="s">
        <v>8428</v>
      </c>
      <c r="E2493" t="s">
        <v>8429</v>
      </c>
      <c r="F2493" t="s">
        <v>14</v>
      </c>
      <c r="G2493" t="s">
        <v>8439</v>
      </c>
      <c r="H2493" t="s">
        <v>8440</v>
      </c>
      <c r="I2493" t="s">
        <v>5</v>
      </c>
      <c r="K2493" t="s">
        <v>17</v>
      </c>
      <c r="L2493" t="s">
        <v>8441</v>
      </c>
      <c r="N2493" t="s">
        <v>7</v>
      </c>
      <c r="P2493" t="s">
        <v>8442</v>
      </c>
      <c r="Q2493">
        <v>74</v>
      </c>
      <c r="S2493">
        <v>45</v>
      </c>
      <c r="T2493" t="s">
        <v>8443</v>
      </c>
      <c r="U2493">
        <v>-1</v>
      </c>
      <c r="V2493">
        <v>-1</v>
      </c>
      <c r="W2493">
        <v>6.3387000000000002</v>
      </c>
      <c r="X2493" t="s">
        <v>8444</v>
      </c>
      <c r="Y2493" t="s">
        <v>8445</v>
      </c>
      <c r="Z2493">
        <v>18384</v>
      </c>
      <c r="AA2493" t="s">
        <v>11</v>
      </c>
      <c r="AC2493" t="s">
        <v>8446</v>
      </c>
      <c r="AD2493" t="s">
        <v>8447</v>
      </c>
      <c r="AE2493" s="1">
        <v>41845.985115740739</v>
      </c>
    </row>
    <row r="2494" spans="1:31" x14ac:dyDescent="0.15">
      <c r="A2494">
        <v>2493</v>
      </c>
      <c r="B2494">
        <v>175</v>
      </c>
      <c r="C2494">
        <v>2974</v>
      </c>
      <c r="D2494" t="s">
        <v>8428</v>
      </c>
      <c r="E2494" t="s">
        <v>8429</v>
      </c>
      <c r="F2494" t="s">
        <v>24</v>
      </c>
      <c r="G2494" t="s">
        <v>8439</v>
      </c>
      <c r="H2494" t="s">
        <v>8440</v>
      </c>
      <c r="I2494" t="s">
        <v>5</v>
      </c>
      <c r="K2494" t="s">
        <v>17</v>
      </c>
      <c r="L2494" t="s">
        <v>8441</v>
      </c>
      <c r="N2494" t="s">
        <v>7</v>
      </c>
      <c r="P2494" t="s">
        <v>8442</v>
      </c>
      <c r="Q2494">
        <v>12</v>
      </c>
      <c r="S2494">
        <v>45</v>
      </c>
      <c r="T2494" t="s">
        <v>8443</v>
      </c>
      <c r="U2494">
        <v>-1</v>
      </c>
      <c r="V2494">
        <v>-1</v>
      </c>
      <c r="W2494">
        <v>6.3387000000000002</v>
      </c>
      <c r="X2494" t="s">
        <v>8444</v>
      </c>
      <c r="Y2494" t="s">
        <v>8445</v>
      </c>
      <c r="Z2494">
        <v>20400</v>
      </c>
      <c r="AA2494" t="s">
        <v>11</v>
      </c>
      <c r="AC2494" t="s">
        <v>8448</v>
      </c>
      <c r="AD2494" t="s">
        <v>8449</v>
      </c>
      <c r="AE2494" s="1">
        <v>41845.985150462962</v>
      </c>
    </row>
    <row r="2495" spans="1:31" x14ac:dyDescent="0.15">
      <c r="A2495">
        <v>2494</v>
      </c>
      <c r="B2495">
        <v>175</v>
      </c>
      <c r="C2495">
        <v>2974</v>
      </c>
      <c r="D2495" t="s">
        <v>8428</v>
      </c>
      <c r="E2495" t="s">
        <v>8429</v>
      </c>
      <c r="F2495" t="s">
        <v>27</v>
      </c>
      <c r="G2495" t="s">
        <v>8450</v>
      </c>
      <c r="I2495" t="s">
        <v>5</v>
      </c>
      <c r="K2495" t="s">
        <v>17</v>
      </c>
      <c r="L2495" t="s">
        <v>8451</v>
      </c>
      <c r="M2495" t="s">
        <v>5</v>
      </c>
      <c r="N2495" t="s">
        <v>7</v>
      </c>
      <c r="O2495" t="s">
        <v>8452</v>
      </c>
      <c r="P2495" t="s">
        <v>8453</v>
      </c>
      <c r="Q2495">
        <v>1</v>
      </c>
      <c r="S2495">
        <v>45</v>
      </c>
      <c r="T2495" t="s">
        <v>5</v>
      </c>
      <c r="U2495">
        <v>-1</v>
      </c>
      <c r="V2495">
        <v>-1</v>
      </c>
      <c r="W2495">
        <v>6.3387000000000002</v>
      </c>
      <c r="Y2495" t="s">
        <v>8454</v>
      </c>
      <c r="Z2495">
        <v>26810</v>
      </c>
      <c r="AA2495" t="s">
        <v>11</v>
      </c>
      <c r="AC2495" t="s">
        <v>8455</v>
      </c>
      <c r="AD2495" t="s">
        <v>8456</v>
      </c>
      <c r="AE2495" s="1">
        <v>41845.985173611109</v>
      </c>
    </row>
    <row r="2496" spans="1:31" x14ac:dyDescent="0.15">
      <c r="A2496">
        <v>2495</v>
      </c>
      <c r="B2496">
        <v>175</v>
      </c>
      <c r="C2496">
        <v>2974</v>
      </c>
      <c r="D2496" t="s">
        <v>8428</v>
      </c>
      <c r="E2496" t="s">
        <v>8429</v>
      </c>
      <c r="F2496" t="s">
        <v>36</v>
      </c>
      <c r="G2496" t="s">
        <v>8430</v>
      </c>
      <c r="H2496" t="s">
        <v>8431</v>
      </c>
      <c r="I2496" t="s">
        <v>5</v>
      </c>
      <c r="K2496" t="s">
        <v>5</v>
      </c>
      <c r="N2496" t="s">
        <v>7</v>
      </c>
      <c r="O2496" t="s">
        <v>8432</v>
      </c>
      <c r="P2496" t="s">
        <v>8433</v>
      </c>
      <c r="Q2496">
        <v>1</v>
      </c>
      <c r="S2496">
        <v>50</v>
      </c>
      <c r="T2496" t="s">
        <v>5</v>
      </c>
      <c r="U2496">
        <v>-1</v>
      </c>
      <c r="V2496">
        <v>-1</v>
      </c>
      <c r="W2496">
        <v>6.3387000000000002</v>
      </c>
      <c r="Y2496" t="s">
        <v>8436</v>
      </c>
      <c r="Z2496">
        <v>5500</v>
      </c>
      <c r="AA2496" t="s">
        <v>11</v>
      </c>
      <c r="AC2496" t="s">
        <v>8457</v>
      </c>
      <c r="AD2496" t="s">
        <v>8458</v>
      </c>
      <c r="AE2496" s="1">
        <v>41845.985185185185</v>
      </c>
    </row>
    <row r="2497" spans="1:31" x14ac:dyDescent="0.15">
      <c r="A2497">
        <v>2496</v>
      </c>
      <c r="B2497">
        <v>175</v>
      </c>
      <c r="C2497">
        <v>2974</v>
      </c>
      <c r="D2497" t="s">
        <v>8428</v>
      </c>
      <c r="E2497" t="s">
        <v>8429</v>
      </c>
      <c r="F2497" t="s">
        <v>40</v>
      </c>
      <c r="G2497" t="s">
        <v>8459</v>
      </c>
      <c r="H2497" t="s">
        <v>8460</v>
      </c>
      <c r="I2497" t="s">
        <v>5</v>
      </c>
      <c r="K2497" t="s">
        <v>5</v>
      </c>
      <c r="N2497" t="s">
        <v>7</v>
      </c>
      <c r="O2497" t="s">
        <v>8461</v>
      </c>
      <c r="P2497" t="s">
        <v>8462</v>
      </c>
      <c r="Q2497">
        <v>1</v>
      </c>
      <c r="R2497" t="s">
        <v>8463</v>
      </c>
      <c r="S2497">
        <v>-1</v>
      </c>
      <c r="T2497" t="s">
        <v>5</v>
      </c>
      <c r="U2497">
        <v>-1</v>
      </c>
      <c r="V2497">
        <v>-1</v>
      </c>
      <c r="W2497">
        <v>6.3387000000000002</v>
      </c>
      <c r="Y2497" t="s">
        <v>8464</v>
      </c>
      <c r="Z2497">
        <v>592</v>
      </c>
      <c r="AA2497" t="s">
        <v>11</v>
      </c>
      <c r="AC2497" t="s">
        <v>8465</v>
      </c>
      <c r="AD2497" t="s">
        <v>8466</v>
      </c>
      <c r="AE2497" s="1">
        <v>41845.985208333332</v>
      </c>
    </row>
    <row r="2498" spans="1:31" x14ac:dyDescent="0.15">
      <c r="A2498">
        <v>2497</v>
      </c>
      <c r="B2498">
        <v>175</v>
      </c>
      <c r="C2498">
        <v>2974</v>
      </c>
      <c r="D2498" t="s">
        <v>8428</v>
      </c>
      <c r="E2498" t="s">
        <v>8429</v>
      </c>
      <c r="F2498" t="s">
        <v>49</v>
      </c>
      <c r="G2498" t="s">
        <v>8439</v>
      </c>
      <c r="H2498" t="s">
        <v>8440</v>
      </c>
      <c r="I2498" t="s">
        <v>5</v>
      </c>
      <c r="K2498" t="s">
        <v>5</v>
      </c>
      <c r="N2498" t="s">
        <v>7</v>
      </c>
      <c r="P2498" t="s">
        <v>8442</v>
      </c>
      <c r="Q2498">
        <v>22</v>
      </c>
      <c r="T2498" t="s">
        <v>5</v>
      </c>
      <c r="U2498">
        <v>-1</v>
      </c>
      <c r="V2498">
        <v>-1</v>
      </c>
      <c r="W2498">
        <v>6.3387000000000002</v>
      </c>
      <c r="X2498" t="s">
        <v>8444</v>
      </c>
      <c r="Y2498" t="s">
        <v>8445</v>
      </c>
      <c r="Z2498">
        <v>18384</v>
      </c>
      <c r="AA2498" t="s">
        <v>11</v>
      </c>
      <c r="AC2498" t="s">
        <v>8467</v>
      </c>
      <c r="AD2498" t="s">
        <v>8468</v>
      </c>
      <c r="AE2498" s="1">
        <v>41845.985231481478</v>
      </c>
    </row>
    <row r="2499" spans="1:31" x14ac:dyDescent="0.15">
      <c r="A2499">
        <v>2498</v>
      </c>
      <c r="B2499">
        <v>175</v>
      </c>
      <c r="C2499">
        <v>2974</v>
      </c>
      <c r="D2499" t="s">
        <v>8428</v>
      </c>
      <c r="E2499" t="s">
        <v>8429</v>
      </c>
      <c r="F2499" t="s">
        <v>51</v>
      </c>
      <c r="G2499" t="s">
        <v>8430</v>
      </c>
      <c r="H2499" t="s">
        <v>8431</v>
      </c>
      <c r="I2499" t="s">
        <v>5</v>
      </c>
      <c r="K2499" t="s">
        <v>5</v>
      </c>
      <c r="N2499" t="s">
        <v>7</v>
      </c>
      <c r="O2499" t="s">
        <v>8432</v>
      </c>
      <c r="P2499" t="s">
        <v>8433</v>
      </c>
      <c r="Q2499">
        <v>11</v>
      </c>
      <c r="S2499">
        <v>-1</v>
      </c>
      <c r="T2499" t="s">
        <v>5</v>
      </c>
      <c r="U2499">
        <v>-1</v>
      </c>
      <c r="V2499">
        <v>-1</v>
      </c>
      <c r="W2499">
        <v>6.3387000000000002</v>
      </c>
      <c r="Y2499" t="s">
        <v>8436</v>
      </c>
      <c r="Z2499">
        <v>-1</v>
      </c>
      <c r="AA2499" t="s">
        <v>11</v>
      </c>
      <c r="AC2499" t="s">
        <v>8469</v>
      </c>
      <c r="AD2499" t="s">
        <v>8470</v>
      </c>
      <c r="AE2499" s="1">
        <v>41845.985266203701</v>
      </c>
    </row>
    <row r="2500" spans="1:31" x14ac:dyDescent="0.15">
      <c r="A2500">
        <v>2499</v>
      </c>
      <c r="B2500">
        <v>175</v>
      </c>
      <c r="C2500">
        <v>2974</v>
      </c>
      <c r="D2500" t="s">
        <v>8428</v>
      </c>
      <c r="E2500" t="s">
        <v>8429</v>
      </c>
      <c r="F2500" t="s">
        <v>53</v>
      </c>
      <c r="I2500" t="s">
        <v>5</v>
      </c>
      <c r="K2500" t="s">
        <v>5</v>
      </c>
      <c r="N2500" t="s">
        <v>7</v>
      </c>
      <c r="Q2500">
        <v>0</v>
      </c>
      <c r="S2500">
        <v>-1</v>
      </c>
      <c r="T2500" t="s">
        <v>5</v>
      </c>
      <c r="U2500">
        <v>-1</v>
      </c>
      <c r="V2500">
        <v>-1</v>
      </c>
      <c r="W2500">
        <v>6.3387000000000002</v>
      </c>
      <c r="Z2500">
        <v>-1</v>
      </c>
      <c r="AA2500" t="s">
        <v>11</v>
      </c>
      <c r="AC2500" t="s">
        <v>38</v>
      </c>
      <c r="AD2500" t="s">
        <v>52</v>
      </c>
      <c r="AE2500" s="1">
        <v>41845.985277777778</v>
      </c>
    </row>
    <row r="2501" spans="1:31" x14ac:dyDescent="0.15">
      <c r="A2501">
        <v>2500</v>
      </c>
      <c r="B2501">
        <v>175</v>
      </c>
      <c r="C2501">
        <v>2974</v>
      </c>
      <c r="D2501" t="s">
        <v>8428</v>
      </c>
      <c r="E2501" t="s">
        <v>8429</v>
      </c>
      <c r="F2501" t="s">
        <v>54</v>
      </c>
      <c r="I2501" t="s">
        <v>5</v>
      </c>
      <c r="K2501" t="s">
        <v>5</v>
      </c>
      <c r="N2501" t="s">
        <v>7</v>
      </c>
      <c r="Q2501">
        <v>0</v>
      </c>
      <c r="S2501">
        <v>-1</v>
      </c>
      <c r="T2501" t="s">
        <v>5</v>
      </c>
      <c r="U2501">
        <v>-1</v>
      </c>
      <c r="V2501">
        <v>-1</v>
      </c>
      <c r="W2501">
        <v>6.3387000000000002</v>
      </c>
      <c r="Z2501">
        <v>-1</v>
      </c>
      <c r="AA2501" t="s">
        <v>11</v>
      </c>
      <c r="AC2501" t="s">
        <v>38</v>
      </c>
      <c r="AD2501" t="s">
        <v>52</v>
      </c>
      <c r="AE2501" s="1">
        <v>41845.985289351855</v>
      </c>
    </row>
    <row r="2502" spans="1:31" x14ac:dyDescent="0.15">
      <c r="A2502">
        <v>2501</v>
      </c>
      <c r="B2502">
        <v>175</v>
      </c>
      <c r="C2502">
        <v>781</v>
      </c>
      <c r="D2502" t="s">
        <v>8471</v>
      </c>
      <c r="E2502" t="s">
        <v>8472</v>
      </c>
      <c r="F2502" t="s">
        <v>2</v>
      </c>
      <c r="G2502" t="s">
        <v>8473</v>
      </c>
      <c r="H2502" t="s">
        <v>8474</v>
      </c>
      <c r="I2502" t="s">
        <v>5</v>
      </c>
      <c r="K2502" t="s">
        <v>6</v>
      </c>
      <c r="L2502" t="s">
        <v>8475</v>
      </c>
      <c r="N2502" t="s">
        <v>7</v>
      </c>
      <c r="O2502" t="s">
        <v>8476</v>
      </c>
      <c r="P2502" t="s">
        <v>8477</v>
      </c>
      <c r="Q2502">
        <v>63</v>
      </c>
      <c r="R2502" t="s">
        <v>8478</v>
      </c>
      <c r="S2502">
        <v>-1</v>
      </c>
      <c r="T2502" t="s">
        <v>8479</v>
      </c>
      <c r="U2502">
        <v>-1</v>
      </c>
      <c r="V2502">
        <v>-1</v>
      </c>
      <c r="W2502">
        <v>6.3387000000000002</v>
      </c>
      <c r="X2502" t="s">
        <v>8480</v>
      </c>
      <c r="Y2502" t="s">
        <v>8481</v>
      </c>
      <c r="Z2502">
        <v>32970</v>
      </c>
      <c r="AA2502" t="s">
        <v>11</v>
      </c>
      <c r="AC2502" t="s">
        <v>8482</v>
      </c>
      <c r="AD2502" t="s">
        <v>8483</v>
      </c>
      <c r="AE2502" s="1">
        <v>41845.98541666667</v>
      </c>
    </row>
    <row r="2503" spans="1:31" x14ac:dyDescent="0.15">
      <c r="A2503">
        <v>2502</v>
      </c>
      <c r="B2503">
        <v>175</v>
      </c>
      <c r="C2503">
        <v>781</v>
      </c>
      <c r="D2503" t="s">
        <v>8471</v>
      </c>
      <c r="E2503" t="s">
        <v>8472</v>
      </c>
      <c r="F2503" t="s">
        <v>14</v>
      </c>
      <c r="G2503" t="s">
        <v>8473</v>
      </c>
      <c r="H2503" t="s">
        <v>8484</v>
      </c>
      <c r="I2503" t="s">
        <v>5</v>
      </c>
      <c r="K2503" t="s">
        <v>5</v>
      </c>
      <c r="L2503" t="s">
        <v>1779</v>
      </c>
      <c r="N2503" t="s">
        <v>7</v>
      </c>
      <c r="O2503" t="s">
        <v>8476</v>
      </c>
      <c r="P2503" t="s">
        <v>8477</v>
      </c>
      <c r="Q2503">
        <v>20</v>
      </c>
      <c r="R2503" t="s">
        <v>8485</v>
      </c>
      <c r="S2503">
        <v>-1</v>
      </c>
      <c r="T2503" t="s">
        <v>8486</v>
      </c>
      <c r="U2503">
        <v>-1</v>
      </c>
      <c r="V2503">
        <v>-1</v>
      </c>
      <c r="W2503">
        <v>6.3387000000000002</v>
      </c>
      <c r="X2503" t="s">
        <v>8480</v>
      </c>
      <c r="Y2503" t="s">
        <v>8481</v>
      </c>
      <c r="Z2503">
        <v>33960</v>
      </c>
      <c r="AA2503" t="s">
        <v>11</v>
      </c>
      <c r="AC2503" t="s">
        <v>8487</v>
      </c>
      <c r="AD2503" t="s">
        <v>8488</v>
      </c>
      <c r="AE2503" s="1">
        <v>41845.985451388886</v>
      </c>
    </row>
    <row r="2504" spans="1:31" x14ac:dyDescent="0.15">
      <c r="A2504">
        <v>2503</v>
      </c>
      <c r="B2504">
        <v>175</v>
      </c>
      <c r="C2504">
        <v>781</v>
      </c>
      <c r="D2504" t="s">
        <v>8471</v>
      </c>
      <c r="E2504" t="s">
        <v>8472</v>
      </c>
      <c r="F2504" t="s">
        <v>24</v>
      </c>
      <c r="G2504" t="s">
        <v>8473</v>
      </c>
      <c r="H2504" t="s">
        <v>8484</v>
      </c>
      <c r="I2504" t="s">
        <v>5</v>
      </c>
      <c r="K2504" t="s">
        <v>17</v>
      </c>
      <c r="N2504" t="s">
        <v>7</v>
      </c>
      <c r="O2504" t="s">
        <v>8476</v>
      </c>
      <c r="P2504" t="s">
        <v>8477</v>
      </c>
      <c r="Q2504">
        <v>4</v>
      </c>
      <c r="R2504" t="s">
        <v>8489</v>
      </c>
      <c r="S2504">
        <v>-1</v>
      </c>
      <c r="T2504" t="s">
        <v>8490</v>
      </c>
      <c r="U2504">
        <v>-1</v>
      </c>
      <c r="V2504">
        <v>-1</v>
      </c>
      <c r="W2504">
        <v>6.3387000000000002</v>
      </c>
      <c r="X2504" t="s">
        <v>8480</v>
      </c>
      <c r="Y2504" t="s">
        <v>8481</v>
      </c>
      <c r="Z2504">
        <v>31080</v>
      </c>
      <c r="AA2504" t="s">
        <v>11</v>
      </c>
      <c r="AC2504" t="s">
        <v>8491</v>
      </c>
      <c r="AD2504" t="s">
        <v>8492</v>
      </c>
      <c r="AE2504" s="1">
        <v>41845.985474537039</v>
      </c>
    </row>
    <row r="2505" spans="1:31" x14ac:dyDescent="0.15">
      <c r="A2505">
        <v>2504</v>
      </c>
      <c r="B2505">
        <v>175</v>
      </c>
      <c r="C2505">
        <v>781</v>
      </c>
      <c r="D2505" t="s">
        <v>8471</v>
      </c>
      <c r="E2505" t="s">
        <v>8472</v>
      </c>
      <c r="F2505" t="s">
        <v>27</v>
      </c>
      <c r="G2505" t="s">
        <v>8493</v>
      </c>
      <c r="I2505" t="s">
        <v>5</v>
      </c>
      <c r="J2505" t="s">
        <v>8494</v>
      </c>
      <c r="K2505" t="s">
        <v>17</v>
      </c>
      <c r="M2505" t="s">
        <v>6581</v>
      </c>
      <c r="N2505" t="s">
        <v>7</v>
      </c>
      <c r="P2505" t="s">
        <v>8495</v>
      </c>
      <c r="Q2505">
        <v>2</v>
      </c>
      <c r="R2505" t="s">
        <v>8496</v>
      </c>
      <c r="S2505">
        <v>-1</v>
      </c>
      <c r="T2505" t="s">
        <v>8497</v>
      </c>
      <c r="U2505">
        <v>-1</v>
      </c>
      <c r="V2505">
        <v>-1</v>
      </c>
      <c r="W2505">
        <v>6.3387000000000002</v>
      </c>
      <c r="Y2505" t="s">
        <v>8498</v>
      </c>
      <c r="Z2505">
        <v>65895</v>
      </c>
      <c r="AA2505" t="s">
        <v>11</v>
      </c>
      <c r="AB2505" t="s">
        <v>8499</v>
      </c>
      <c r="AC2505" t="s">
        <v>8500</v>
      </c>
      <c r="AD2505" t="s">
        <v>8501</v>
      </c>
      <c r="AE2505" s="1">
        <v>41845.985497685186</v>
      </c>
    </row>
    <row r="2506" spans="1:31" x14ac:dyDescent="0.15">
      <c r="A2506">
        <v>2505</v>
      </c>
      <c r="B2506">
        <v>175</v>
      </c>
      <c r="C2506">
        <v>781</v>
      </c>
      <c r="D2506" t="s">
        <v>8471</v>
      </c>
      <c r="E2506" t="s">
        <v>8472</v>
      </c>
      <c r="F2506" t="s">
        <v>36</v>
      </c>
      <c r="I2506" t="s">
        <v>5</v>
      </c>
      <c r="K2506" t="s">
        <v>5</v>
      </c>
      <c r="N2506" t="s">
        <v>7</v>
      </c>
      <c r="Q2506">
        <v>0</v>
      </c>
      <c r="S2506">
        <v>-1</v>
      </c>
      <c r="T2506" t="s">
        <v>5</v>
      </c>
      <c r="U2506">
        <v>-1</v>
      </c>
      <c r="V2506">
        <v>-1</v>
      </c>
      <c r="W2506">
        <v>6.3387000000000002</v>
      </c>
      <c r="Z2506">
        <v>-1</v>
      </c>
      <c r="AA2506" t="s">
        <v>11</v>
      </c>
      <c r="AC2506" t="s">
        <v>38</v>
      </c>
      <c r="AD2506" t="s">
        <v>52</v>
      </c>
      <c r="AE2506" s="1">
        <v>41845.985509259262</v>
      </c>
    </row>
    <row r="2507" spans="1:31" x14ac:dyDescent="0.15">
      <c r="A2507">
        <v>2506</v>
      </c>
      <c r="B2507">
        <v>175</v>
      </c>
      <c r="C2507">
        <v>781</v>
      </c>
      <c r="D2507" t="s">
        <v>8471</v>
      </c>
      <c r="E2507" t="s">
        <v>8472</v>
      </c>
      <c r="F2507" t="s">
        <v>40</v>
      </c>
      <c r="I2507" t="s">
        <v>5</v>
      </c>
      <c r="K2507" t="s">
        <v>5</v>
      </c>
      <c r="N2507" t="s">
        <v>7</v>
      </c>
      <c r="Q2507">
        <v>0</v>
      </c>
      <c r="S2507">
        <v>-1</v>
      </c>
      <c r="T2507" t="s">
        <v>5</v>
      </c>
      <c r="U2507">
        <v>-1</v>
      </c>
      <c r="V2507">
        <v>-1</v>
      </c>
      <c r="W2507">
        <v>6.3387000000000002</v>
      </c>
      <c r="Z2507">
        <v>-1</v>
      </c>
      <c r="AA2507" t="s">
        <v>11</v>
      </c>
      <c r="AC2507" t="s">
        <v>38</v>
      </c>
      <c r="AD2507" t="s">
        <v>52</v>
      </c>
      <c r="AE2507" s="1">
        <v>41845.985520833332</v>
      </c>
    </row>
    <row r="2508" spans="1:31" x14ac:dyDescent="0.15">
      <c r="A2508">
        <v>2507</v>
      </c>
      <c r="B2508">
        <v>175</v>
      </c>
      <c r="C2508">
        <v>781</v>
      </c>
      <c r="D2508" t="s">
        <v>8471</v>
      </c>
      <c r="E2508" t="s">
        <v>8472</v>
      </c>
      <c r="F2508" t="s">
        <v>49</v>
      </c>
      <c r="I2508" t="s">
        <v>5</v>
      </c>
      <c r="K2508" t="s">
        <v>5</v>
      </c>
      <c r="N2508" t="s">
        <v>7</v>
      </c>
      <c r="Q2508">
        <v>0</v>
      </c>
      <c r="T2508" t="s">
        <v>5</v>
      </c>
      <c r="U2508">
        <v>-1</v>
      </c>
      <c r="V2508">
        <v>-1</v>
      </c>
      <c r="W2508">
        <v>6.3387000000000002</v>
      </c>
      <c r="Z2508">
        <v>-1</v>
      </c>
      <c r="AA2508" t="s">
        <v>11</v>
      </c>
      <c r="AC2508" t="s">
        <v>38</v>
      </c>
      <c r="AD2508" t="s">
        <v>50</v>
      </c>
      <c r="AE2508" s="1">
        <v>41845.985532407409</v>
      </c>
    </row>
    <row r="2509" spans="1:31" x14ac:dyDescent="0.15">
      <c r="A2509">
        <v>2508</v>
      </c>
      <c r="B2509">
        <v>175</v>
      </c>
      <c r="C2509">
        <v>781</v>
      </c>
      <c r="D2509" t="s">
        <v>8471</v>
      </c>
      <c r="E2509" t="s">
        <v>8472</v>
      </c>
      <c r="F2509" t="s">
        <v>51</v>
      </c>
      <c r="G2509" t="s">
        <v>8473</v>
      </c>
      <c r="H2509" t="s">
        <v>8474</v>
      </c>
      <c r="I2509" t="s">
        <v>5</v>
      </c>
      <c r="K2509" t="s">
        <v>5</v>
      </c>
      <c r="N2509" t="s">
        <v>7</v>
      </c>
      <c r="O2509" t="s">
        <v>8476</v>
      </c>
      <c r="P2509" t="s">
        <v>8477</v>
      </c>
      <c r="Q2509">
        <v>4</v>
      </c>
      <c r="S2509">
        <v>-1</v>
      </c>
      <c r="T2509" t="s">
        <v>5</v>
      </c>
      <c r="U2509">
        <v>-1</v>
      </c>
      <c r="V2509">
        <v>-1</v>
      </c>
      <c r="W2509">
        <v>6.3387000000000002</v>
      </c>
      <c r="Y2509" t="s">
        <v>8481</v>
      </c>
      <c r="Z2509">
        <v>-1</v>
      </c>
      <c r="AA2509" t="s">
        <v>11</v>
      </c>
      <c r="AC2509" t="s">
        <v>8502</v>
      </c>
      <c r="AD2509" t="s">
        <v>8503</v>
      </c>
      <c r="AE2509" s="1">
        <v>41845.985555555555</v>
      </c>
    </row>
    <row r="2510" spans="1:31" x14ac:dyDescent="0.15">
      <c r="A2510">
        <v>2509</v>
      </c>
      <c r="B2510">
        <v>175</v>
      </c>
      <c r="C2510">
        <v>781</v>
      </c>
      <c r="D2510" t="s">
        <v>8471</v>
      </c>
      <c r="E2510" t="s">
        <v>8472</v>
      </c>
      <c r="F2510" t="s">
        <v>53</v>
      </c>
      <c r="I2510" t="s">
        <v>5</v>
      </c>
      <c r="K2510" t="s">
        <v>5</v>
      </c>
      <c r="N2510" t="s">
        <v>7</v>
      </c>
      <c r="Q2510">
        <v>0</v>
      </c>
      <c r="S2510">
        <v>-1</v>
      </c>
      <c r="T2510" t="s">
        <v>5</v>
      </c>
      <c r="U2510">
        <v>-1</v>
      </c>
      <c r="V2510">
        <v>-1</v>
      </c>
      <c r="W2510">
        <v>6.3387000000000002</v>
      </c>
      <c r="Z2510">
        <v>-1</v>
      </c>
      <c r="AA2510" t="s">
        <v>11</v>
      </c>
      <c r="AC2510" t="s">
        <v>38</v>
      </c>
      <c r="AD2510" t="s">
        <v>52</v>
      </c>
      <c r="AE2510" s="1">
        <v>41845.985567129632</v>
      </c>
    </row>
    <row r="2511" spans="1:31" x14ac:dyDescent="0.15">
      <c r="A2511">
        <v>2510</v>
      </c>
      <c r="B2511">
        <v>175</v>
      </c>
      <c r="C2511">
        <v>781</v>
      </c>
      <c r="D2511" t="s">
        <v>8471</v>
      </c>
      <c r="E2511" t="s">
        <v>8472</v>
      </c>
      <c r="F2511" t="s">
        <v>54</v>
      </c>
      <c r="I2511" t="s">
        <v>5</v>
      </c>
      <c r="K2511" t="s">
        <v>5</v>
      </c>
      <c r="N2511" t="s">
        <v>7</v>
      </c>
      <c r="Q2511">
        <v>0</v>
      </c>
      <c r="S2511">
        <v>-1</v>
      </c>
      <c r="T2511" t="s">
        <v>5</v>
      </c>
      <c r="U2511">
        <v>-1</v>
      </c>
      <c r="V2511">
        <v>-1</v>
      </c>
      <c r="W2511">
        <v>6.3387000000000002</v>
      </c>
      <c r="Z2511">
        <v>-1</v>
      </c>
      <c r="AA2511" t="s">
        <v>11</v>
      </c>
      <c r="AC2511" t="s">
        <v>38</v>
      </c>
      <c r="AD2511" t="s">
        <v>52</v>
      </c>
      <c r="AE2511" s="1">
        <v>41845.985590277778</v>
      </c>
    </row>
    <row r="2512" spans="1:31" x14ac:dyDescent="0.15">
      <c r="A2512">
        <v>2511</v>
      </c>
      <c r="B2512">
        <v>175</v>
      </c>
      <c r="C2512">
        <v>1298</v>
      </c>
      <c r="D2512" t="s">
        <v>8504</v>
      </c>
      <c r="E2512" t="s">
        <v>8505</v>
      </c>
      <c r="F2512" t="s">
        <v>2</v>
      </c>
      <c r="G2512" t="s">
        <v>8506</v>
      </c>
      <c r="H2512" t="s">
        <v>8507</v>
      </c>
      <c r="I2512" t="s">
        <v>5</v>
      </c>
      <c r="K2512" t="s">
        <v>6</v>
      </c>
      <c r="N2512" t="s">
        <v>7</v>
      </c>
      <c r="P2512" t="s">
        <v>8508</v>
      </c>
      <c r="Q2512">
        <v>55</v>
      </c>
      <c r="S2512">
        <v>-1</v>
      </c>
      <c r="T2512" t="s">
        <v>8509</v>
      </c>
      <c r="U2512">
        <v>-1</v>
      </c>
      <c r="V2512">
        <v>-1</v>
      </c>
      <c r="W2512">
        <v>6.3387000000000002</v>
      </c>
      <c r="X2512" t="s">
        <v>8510</v>
      </c>
      <c r="Y2512" t="s">
        <v>8511</v>
      </c>
      <c r="Z2512">
        <v>15000</v>
      </c>
      <c r="AA2512" t="s">
        <v>11</v>
      </c>
      <c r="AC2512" t="s">
        <v>8512</v>
      </c>
      <c r="AD2512" t="s">
        <v>8513</v>
      </c>
      <c r="AE2512" s="1">
        <v>41845.985694444447</v>
      </c>
    </row>
    <row r="2513" spans="1:31" x14ac:dyDescent="0.15">
      <c r="A2513">
        <v>2512</v>
      </c>
      <c r="B2513">
        <v>175</v>
      </c>
      <c r="C2513">
        <v>1298</v>
      </c>
      <c r="D2513" t="s">
        <v>8504</v>
      </c>
      <c r="E2513" t="s">
        <v>8505</v>
      </c>
      <c r="F2513" t="s">
        <v>14</v>
      </c>
      <c r="G2513" t="s">
        <v>8514</v>
      </c>
      <c r="H2513" t="s">
        <v>8515</v>
      </c>
      <c r="I2513" t="s">
        <v>5</v>
      </c>
      <c r="K2513" t="s">
        <v>17</v>
      </c>
      <c r="L2513" t="s">
        <v>8516</v>
      </c>
      <c r="N2513" t="s">
        <v>7</v>
      </c>
      <c r="O2513" t="s">
        <v>8517</v>
      </c>
      <c r="P2513" t="s">
        <v>8518</v>
      </c>
      <c r="Q2513">
        <v>55</v>
      </c>
      <c r="R2513" t="s">
        <v>8519</v>
      </c>
      <c r="S2513">
        <v>-1</v>
      </c>
      <c r="T2513" t="s">
        <v>1231</v>
      </c>
      <c r="U2513">
        <v>-1</v>
      </c>
      <c r="V2513">
        <v>-1</v>
      </c>
      <c r="W2513">
        <v>6.3387000000000002</v>
      </c>
      <c r="X2513" t="s">
        <v>8510</v>
      </c>
      <c r="Y2513" t="s">
        <v>8520</v>
      </c>
      <c r="Z2513">
        <v>18720</v>
      </c>
      <c r="AA2513" t="s">
        <v>11</v>
      </c>
      <c r="AC2513" t="s">
        <v>8521</v>
      </c>
      <c r="AD2513" t="s">
        <v>8522</v>
      </c>
      <c r="AE2513" s="1">
        <v>41845.985729166663</v>
      </c>
    </row>
    <row r="2514" spans="1:31" x14ac:dyDescent="0.15">
      <c r="A2514">
        <v>2513</v>
      </c>
      <c r="B2514">
        <v>175</v>
      </c>
      <c r="C2514">
        <v>1298</v>
      </c>
      <c r="D2514" t="s">
        <v>8504</v>
      </c>
      <c r="E2514" t="s">
        <v>8505</v>
      </c>
      <c r="F2514" t="s">
        <v>24</v>
      </c>
      <c r="G2514" t="s">
        <v>8514</v>
      </c>
      <c r="H2514" t="s">
        <v>8515</v>
      </c>
      <c r="I2514" t="s">
        <v>5</v>
      </c>
      <c r="K2514" t="s">
        <v>5</v>
      </c>
      <c r="L2514" t="s">
        <v>8516</v>
      </c>
      <c r="N2514" t="s">
        <v>7</v>
      </c>
      <c r="O2514" t="s">
        <v>8517</v>
      </c>
      <c r="P2514" t="s">
        <v>8518</v>
      </c>
      <c r="Q2514">
        <v>25</v>
      </c>
      <c r="R2514" t="s">
        <v>8519</v>
      </c>
      <c r="S2514">
        <v>-1</v>
      </c>
      <c r="T2514" t="s">
        <v>8523</v>
      </c>
      <c r="U2514">
        <v>-1</v>
      </c>
      <c r="V2514">
        <v>-1</v>
      </c>
      <c r="W2514">
        <v>6.3387000000000002</v>
      </c>
      <c r="X2514" t="s">
        <v>8510</v>
      </c>
      <c r="Y2514" t="s">
        <v>8520</v>
      </c>
      <c r="Z2514">
        <v>18720</v>
      </c>
      <c r="AA2514" t="s">
        <v>11</v>
      </c>
      <c r="AC2514" t="s">
        <v>8524</v>
      </c>
      <c r="AD2514" t="s">
        <v>8525</v>
      </c>
      <c r="AE2514" s="1">
        <v>41845.985752314817</v>
      </c>
    </row>
    <row r="2515" spans="1:31" x14ac:dyDescent="0.15">
      <c r="A2515">
        <v>2514</v>
      </c>
      <c r="B2515">
        <v>175</v>
      </c>
      <c r="C2515">
        <v>1298</v>
      </c>
      <c r="D2515" t="s">
        <v>8504</v>
      </c>
      <c r="E2515" t="s">
        <v>8505</v>
      </c>
      <c r="F2515" t="s">
        <v>27</v>
      </c>
      <c r="G2515" t="s">
        <v>8526</v>
      </c>
      <c r="I2515" t="s">
        <v>5</v>
      </c>
      <c r="K2515" t="s">
        <v>17</v>
      </c>
      <c r="M2515" t="s">
        <v>5</v>
      </c>
      <c r="N2515" t="s">
        <v>7</v>
      </c>
      <c r="O2515" t="s">
        <v>8527</v>
      </c>
      <c r="P2515" t="s">
        <v>8518</v>
      </c>
      <c r="Q2515">
        <v>2</v>
      </c>
      <c r="S2515">
        <v>-1</v>
      </c>
      <c r="T2515" t="s">
        <v>8528</v>
      </c>
      <c r="U2515">
        <v>-1</v>
      </c>
      <c r="V2515">
        <v>-1</v>
      </c>
      <c r="W2515">
        <v>6.3387000000000002</v>
      </c>
      <c r="Y2515" t="s">
        <v>8529</v>
      </c>
      <c r="Z2515">
        <v>-1</v>
      </c>
      <c r="AA2515" t="s">
        <v>11</v>
      </c>
      <c r="AC2515" t="s">
        <v>8530</v>
      </c>
      <c r="AD2515" t="s">
        <v>8531</v>
      </c>
      <c r="AE2515" s="1">
        <v>41845.985775462963</v>
      </c>
    </row>
    <row r="2516" spans="1:31" x14ac:dyDescent="0.15">
      <c r="A2516">
        <v>2515</v>
      </c>
      <c r="B2516">
        <v>175</v>
      </c>
      <c r="C2516">
        <v>1298</v>
      </c>
      <c r="D2516" t="s">
        <v>8504</v>
      </c>
      <c r="E2516" t="s">
        <v>8505</v>
      </c>
      <c r="F2516" t="s">
        <v>36</v>
      </c>
      <c r="I2516" t="s">
        <v>5</v>
      </c>
      <c r="K2516" t="s">
        <v>5</v>
      </c>
      <c r="N2516" t="s">
        <v>7</v>
      </c>
      <c r="Q2516">
        <v>0</v>
      </c>
      <c r="S2516">
        <v>-1</v>
      </c>
      <c r="T2516" t="s">
        <v>5</v>
      </c>
      <c r="U2516">
        <v>-1</v>
      </c>
      <c r="V2516">
        <v>-1</v>
      </c>
      <c r="W2516">
        <v>6.3387000000000002</v>
      </c>
      <c r="Z2516">
        <v>-1</v>
      </c>
      <c r="AA2516" t="s">
        <v>11</v>
      </c>
      <c r="AC2516" t="s">
        <v>38</v>
      </c>
      <c r="AD2516" t="s">
        <v>52</v>
      </c>
      <c r="AE2516" s="1">
        <v>41845.98578703704</v>
      </c>
    </row>
    <row r="2517" spans="1:31" x14ac:dyDescent="0.15">
      <c r="A2517">
        <v>2516</v>
      </c>
      <c r="B2517">
        <v>175</v>
      </c>
      <c r="C2517">
        <v>1298</v>
      </c>
      <c r="D2517" t="s">
        <v>8504</v>
      </c>
      <c r="E2517" t="s">
        <v>8505</v>
      </c>
      <c r="F2517" t="s">
        <v>40</v>
      </c>
      <c r="I2517" t="s">
        <v>5</v>
      </c>
      <c r="K2517" t="s">
        <v>5</v>
      </c>
      <c r="N2517" t="s">
        <v>7</v>
      </c>
      <c r="Q2517">
        <v>0</v>
      </c>
      <c r="S2517">
        <v>-1</v>
      </c>
      <c r="T2517" t="s">
        <v>5</v>
      </c>
      <c r="U2517">
        <v>-1</v>
      </c>
      <c r="V2517">
        <v>-1</v>
      </c>
      <c r="W2517">
        <v>6.3387000000000002</v>
      </c>
      <c r="Z2517">
        <v>-1</v>
      </c>
      <c r="AA2517" t="s">
        <v>11</v>
      </c>
      <c r="AC2517" t="s">
        <v>38</v>
      </c>
      <c r="AD2517" t="s">
        <v>52</v>
      </c>
      <c r="AE2517" s="1">
        <v>41845.985798611109</v>
      </c>
    </row>
    <row r="2518" spans="1:31" x14ac:dyDescent="0.15">
      <c r="A2518">
        <v>2517</v>
      </c>
      <c r="B2518">
        <v>175</v>
      </c>
      <c r="C2518">
        <v>1298</v>
      </c>
      <c r="D2518" t="s">
        <v>8504</v>
      </c>
      <c r="E2518" t="s">
        <v>8505</v>
      </c>
      <c r="F2518" t="s">
        <v>49</v>
      </c>
      <c r="I2518" t="s">
        <v>5</v>
      </c>
      <c r="K2518" t="s">
        <v>5</v>
      </c>
      <c r="N2518" t="s">
        <v>7</v>
      </c>
      <c r="Q2518">
        <v>0</v>
      </c>
      <c r="T2518" t="s">
        <v>5</v>
      </c>
      <c r="U2518">
        <v>-1</v>
      </c>
      <c r="V2518">
        <v>-1</v>
      </c>
      <c r="W2518">
        <v>6.3387000000000002</v>
      </c>
      <c r="Z2518">
        <v>-1</v>
      </c>
      <c r="AA2518" t="s">
        <v>11</v>
      </c>
      <c r="AC2518" t="s">
        <v>38</v>
      </c>
      <c r="AD2518" t="s">
        <v>50</v>
      </c>
      <c r="AE2518" s="1">
        <v>41845.985810185186</v>
      </c>
    </row>
    <row r="2519" spans="1:31" x14ac:dyDescent="0.15">
      <c r="A2519">
        <v>2518</v>
      </c>
      <c r="B2519">
        <v>175</v>
      </c>
      <c r="C2519">
        <v>1298</v>
      </c>
      <c r="D2519" t="s">
        <v>8504</v>
      </c>
      <c r="E2519" t="s">
        <v>8505</v>
      </c>
      <c r="F2519" t="s">
        <v>51</v>
      </c>
      <c r="G2519" t="s">
        <v>8532</v>
      </c>
      <c r="H2519" t="s">
        <v>8507</v>
      </c>
      <c r="I2519" t="s">
        <v>5</v>
      </c>
      <c r="K2519" t="s">
        <v>5</v>
      </c>
      <c r="N2519" t="s">
        <v>7</v>
      </c>
      <c r="P2519" t="s">
        <v>8508</v>
      </c>
      <c r="Q2519">
        <v>3</v>
      </c>
      <c r="S2519">
        <v>-1</v>
      </c>
      <c r="T2519" t="s">
        <v>5</v>
      </c>
      <c r="U2519">
        <v>-1</v>
      </c>
      <c r="V2519">
        <v>-1</v>
      </c>
      <c r="W2519">
        <v>6.3387000000000002</v>
      </c>
      <c r="Y2519" t="s">
        <v>8511</v>
      </c>
      <c r="Z2519">
        <v>-1</v>
      </c>
      <c r="AA2519" t="s">
        <v>11</v>
      </c>
      <c r="AC2519" t="s">
        <v>8533</v>
      </c>
      <c r="AD2519" t="s">
        <v>8534</v>
      </c>
      <c r="AE2519" s="1">
        <v>41845.985833333332</v>
      </c>
    </row>
    <row r="2520" spans="1:31" x14ac:dyDescent="0.15">
      <c r="A2520">
        <v>2519</v>
      </c>
      <c r="B2520">
        <v>175</v>
      </c>
      <c r="C2520">
        <v>1298</v>
      </c>
      <c r="D2520" t="s">
        <v>8504</v>
      </c>
      <c r="E2520" t="s">
        <v>8505</v>
      </c>
      <c r="F2520" t="s">
        <v>53</v>
      </c>
      <c r="I2520" t="s">
        <v>5</v>
      </c>
      <c r="K2520" t="s">
        <v>5</v>
      </c>
      <c r="N2520" t="s">
        <v>7</v>
      </c>
      <c r="Q2520">
        <v>0</v>
      </c>
      <c r="S2520">
        <v>-1</v>
      </c>
      <c r="T2520" t="s">
        <v>5</v>
      </c>
      <c r="U2520">
        <v>-1</v>
      </c>
      <c r="V2520">
        <v>-1</v>
      </c>
      <c r="W2520">
        <v>6.3387000000000002</v>
      </c>
      <c r="Z2520">
        <v>-1</v>
      </c>
      <c r="AA2520" t="s">
        <v>11</v>
      </c>
      <c r="AC2520" t="s">
        <v>38</v>
      </c>
      <c r="AD2520" t="s">
        <v>52</v>
      </c>
      <c r="AE2520" s="1">
        <v>41845.985844907409</v>
      </c>
    </row>
    <row r="2521" spans="1:31" x14ac:dyDescent="0.15">
      <c r="A2521">
        <v>2520</v>
      </c>
      <c r="B2521">
        <v>175</v>
      </c>
      <c r="C2521">
        <v>1298</v>
      </c>
      <c r="D2521" t="s">
        <v>8504</v>
      </c>
      <c r="E2521" t="s">
        <v>8505</v>
      </c>
      <c r="F2521" t="s">
        <v>54</v>
      </c>
      <c r="I2521" t="s">
        <v>5</v>
      </c>
      <c r="K2521" t="s">
        <v>5</v>
      </c>
      <c r="N2521" t="s">
        <v>7</v>
      </c>
      <c r="Q2521">
        <v>0</v>
      </c>
      <c r="S2521">
        <v>-1</v>
      </c>
      <c r="T2521" t="s">
        <v>5</v>
      </c>
      <c r="U2521">
        <v>-1</v>
      </c>
      <c r="V2521">
        <v>-1</v>
      </c>
      <c r="W2521">
        <v>6.3387000000000002</v>
      </c>
      <c r="Z2521">
        <v>-1</v>
      </c>
      <c r="AA2521" t="s">
        <v>11</v>
      </c>
      <c r="AC2521" t="s">
        <v>38</v>
      </c>
      <c r="AD2521" t="s">
        <v>52</v>
      </c>
      <c r="AE2521" s="1">
        <v>41845.985868055555</v>
      </c>
    </row>
    <row r="2522" spans="1:31" x14ac:dyDescent="0.15">
      <c r="A2522">
        <v>2521</v>
      </c>
      <c r="B2522">
        <v>175</v>
      </c>
      <c r="C2522">
        <v>1622</v>
      </c>
      <c r="D2522" t="s">
        <v>8535</v>
      </c>
      <c r="E2522" t="s">
        <v>8536</v>
      </c>
      <c r="F2522" t="s">
        <v>2</v>
      </c>
      <c r="G2522" t="s">
        <v>8537</v>
      </c>
      <c r="H2522" t="s">
        <v>8538</v>
      </c>
      <c r="I2522" t="s">
        <v>5</v>
      </c>
      <c r="K2522" t="s">
        <v>6</v>
      </c>
      <c r="L2522" t="s">
        <v>8539</v>
      </c>
      <c r="N2522" t="s">
        <v>7</v>
      </c>
      <c r="O2522" t="s">
        <v>8540</v>
      </c>
      <c r="P2522" t="s">
        <v>8541</v>
      </c>
      <c r="Q2522">
        <v>59</v>
      </c>
      <c r="R2522" t="s">
        <v>8542</v>
      </c>
      <c r="S2522">
        <v>30</v>
      </c>
      <c r="T2522" t="s">
        <v>8543</v>
      </c>
      <c r="U2522">
        <v>-1</v>
      </c>
      <c r="V2522">
        <v>-1</v>
      </c>
      <c r="W2522">
        <v>6.3387000000000002</v>
      </c>
      <c r="X2522" t="s">
        <v>8544</v>
      </c>
      <c r="Y2522" t="s">
        <v>8545</v>
      </c>
      <c r="Z2522">
        <v>16307</v>
      </c>
      <c r="AA2522" t="s">
        <v>11</v>
      </c>
      <c r="AC2522" t="s">
        <v>8546</v>
      </c>
      <c r="AD2522" t="s">
        <v>8547</v>
      </c>
      <c r="AE2522" s="1">
        <v>41845.985972222225</v>
      </c>
    </row>
    <row r="2523" spans="1:31" x14ac:dyDescent="0.15">
      <c r="A2523">
        <v>2522</v>
      </c>
      <c r="B2523">
        <v>175</v>
      </c>
      <c r="C2523">
        <v>1622</v>
      </c>
      <c r="D2523" t="s">
        <v>8535</v>
      </c>
      <c r="E2523" t="s">
        <v>8536</v>
      </c>
      <c r="F2523" t="s">
        <v>14</v>
      </c>
      <c r="G2523" t="s">
        <v>8537</v>
      </c>
      <c r="H2523" t="s">
        <v>8548</v>
      </c>
      <c r="I2523" t="s">
        <v>5</v>
      </c>
      <c r="K2523" t="s">
        <v>17</v>
      </c>
      <c r="L2523" t="s">
        <v>446</v>
      </c>
      <c r="N2523" t="s">
        <v>7</v>
      </c>
      <c r="O2523" t="s">
        <v>8540</v>
      </c>
      <c r="P2523" t="s">
        <v>8541</v>
      </c>
      <c r="Q2523">
        <v>24</v>
      </c>
      <c r="S2523">
        <v>50</v>
      </c>
      <c r="T2523" t="s">
        <v>5</v>
      </c>
      <c r="U2523">
        <v>-1</v>
      </c>
      <c r="V2523">
        <v>-1</v>
      </c>
      <c r="W2523">
        <v>6.3387000000000002</v>
      </c>
      <c r="X2523" t="s">
        <v>8544</v>
      </c>
      <c r="Y2523" t="s">
        <v>8545</v>
      </c>
      <c r="Z2523">
        <v>22207</v>
      </c>
      <c r="AA2523" t="s">
        <v>11</v>
      </c>
      <c r="AC2523" t="s">
        <v>8549</v>
      </c>
      <c r="AD2523" t="s">
        <v>8550</v>
      </c>
      <c r="AE2523" s="1">
        <v>41845.986006944448</v>
      </c>
    </row>
    <row r="2524" spans="1:31" x14ac:dyDescent="0.15">
      <c r="A2524">
        <v>2523</v>
      </c>
      <c r="B2524">
        <v>175</v>
      </c>
      <c r="C2524">
        <v>1622</v>
      </c>
      <c r="D2524" t="s">
        <v>8535</v>
      </c>
      <c r="E2524" t="s">
        <v>8536</v>
      </c>
      <c r="F2524" t="s">
        <v>24</v>
      </c>
      <c r="G2524" t="s">
        <v>8537</v>
      </c>
      <c r="H2524" t="s">
        <v>8548</v>
      </c>
      <c r="I2524" t="s">
        <v>5</v>
      </c>
      <c r="K2524" t="s">
        <v>17</v>
      </c>
      <c r="L2524" t="s">
        <v>446</v>
      </c>
      <c r="N2524" t="s">
        <v>7</v>
      </c>
      <c r="O2524" t="s">
        <v>8540</v>
      </c>
      <c r="P2524" t="s">
        <v>8541</v>
      </c>
      <c r="Q2524">
        <v>6</v>
      </c>
      <c r="S2524">
        <v>50</v>
      </c>
      <c r="T2524" t="s">
        <v>5</v>
      </c>
      <c r="U2524">
        <v>-1</v>
      </c>
      <c r="V2524">
        <v>-1</v>
      </c>
      <c r="W2524">
        <v>6.3387000000000002</v>
      </c>
      <c r="X2524" t="s">
        <v>8544</v>
      </c>
      <c r="Y2524" t="s">
        <v>8545</v>
      </c>
      <c r="Z2524">
        <v>22207</v>
      </c>
      <c r="AA2524" t="s">
        <v>11</v>
      </c>
      <c r="AC2524" t="s">
        <v>8551</v>
      </c>
      <c r="AD2524" t="s">
        <v>8552</v>
      </c>
      <c r="AE2524" s="1">
        <v>41845.986030092594</v>
      </c>
    </row>
    <row r="2525" spans="1:31" x14ac:dyDescent="0.15">
      <c r="A2525">
        <v>2524</v>
      </c>
      <c r="B2525">
        <v>175</v>
      </c>
      <c r="C2525">
        <v>1622</v>
      </c>
      <c r="D2525" t="s">
        <v>8535</v>
      </c>
      <c r="E2525" t="s">
        <v>8536</v>
      </c>
      <c r="F2525" t="s">
        <v>27</v>
      </c>
      <c r="G2525" t="s">
        <v>8553</v>
      </c>
      <c r="I2525" t="s">
        <v>5</v>
      </c>
      <c r="K2525" t="s">
        <v>17</v>
      </c>
      <c r="M2525" t="s">
        <v>5</v>
      </c>
      <c r="N2525" t="s">
        <v>7</v>
      </c>
      <c r="P2525" t="s">
        <v>8554</v>
      </c>
      <c r="Q2525">
        <v>3</v>
      </c>
      <c r="R2525" t="s">
        <v>8555</v>
      </c>
      <c r="S2525">
        <v>50</v>
      </c>
      <c r="T2525" t="s">
        <v>8556</v>
      </c>
      <c r="U2525">
        <v>-1</v>
      </c>
      <c r="V2525">
        <v>-1</v>
      </c>
      <c r="W2525">
        <v>6.3387000000000002</v>
      </c>
      <c r="Y2525" t="s">
        <v>8557</v>
      </c>
      <c r="Z2525">
        <v>41290</v>
      </c>
      <c r="AA2525" t="s">
        <v>11</v>
      </c>
      <c r="AC2525" t="s">
        <v>8558</v>
      </c>
      <c r="AD2525" t="s">
        <v>8559</v>
      </c>
      <c r="AE2525" s="1">
        <v>41845.98605324074</v>
      </c>
    </row>
    <row r="2526" spans="1:31" x14ac:dyDescent="0.15">
      <c r="A2526">
        <v>2525</v>
      </c>
      <c r="B2526">
        <v>175</v>
      </c>
      <c r="C2526">
        <v>1622</v>
      </c>
      <c r="D2526" t="s">
        <v>8535</v>
      </c>
      <c r="E2526" t="s">
        <v>8536</v>
      </c>
      <c r="F2526" t="s">
        <v>36</v>
      </c>
      <c r="I2526" t="s">
        <v>5</v>
      </c>
      <c r="K2526" t="s">
        <v>5</v>
      </c>
      <c r="N2526" t="s">
        <v>7</v>
      </c>
      <c r="Q2526">
        <v>0</v>
      </c>
      <c r="S2526">
        <v>-1</v>
      </c>
      <c r="T2526" t="s">
        <v>5</v>
      </c>
      <c r="U2526">
        <v>-1</v>
      </c>
      <c r="V2526">
        <v>-1</v>
      </c>
      <c r="W2526">
        <v>6.3387000000000002</v>
      </c>
      <c r="Z2526">
        <v>-1</v>
      </c>
      <c r="AA2526" t="s">
        <v>11</v>
      </c>
      <c r="AC2526" t="s">
        <v>38</v>
      </c>
      <c r="AD2526" t="s">
        <v>52</v>
      </c>
      <c r="AE2526" s="1">
        <v>41845.986064814817</v>
      </c>
    </row>
    <row r="2527" spans="1:31" x14ac:dyDescent="0.15">
      <c r="A2527">
        <v>2526</v>
      </c>
      <c r="B2527">
        <v>175</v>
      </c>
      <c r="C2527">
        <v>1622</v>
      </c>
      <c r="D2527" t="s">
        <v>8535</v>
      </c>
      <c r="E2527" t="s">
        <v>8536</v>
      </c>
      <c r="F2527" t="s">
        <v>40</v>
      </c>
      <c r="G2527" t="s">
        <v>8560</v>
      </c>
      <c r="H2527" t="s">
        <v>8561</v>
      </c>
      <c r="I2527" t="s">
        <v>5</v>
      </c>
      <c r="K2527" t="s">
        <v>6</v>
      </c>
      <c r="N2527" t="s">
        <v>7</v>
      </c>
      <c r="O2527" t="s">
        <v>8562</v>
      </c>
      <c r="P2527" t="s">
        <v>8563</v>
      </c>
      <c r="Q2527">
        <v>1</v>
      </c>
      <c r="R2527" t="s">
        <v>8564</v>
      </c>
      <c r="S2527">
        <v>-1</v>
      </c>
      <c r="T2527" t="s">
        <v>5</v>
      </c>
      <c r="U2527">
        <v>-1</v>
      </c>
      <c r="V2527">
        <v>-1</v>
      </c>
      <c r="W2527">
        <v>6.3387000000000002</v>
      </c>
      <c r="Y2527" t="s">
        <v>8565</v>
      </c>
      <c r="Z2527">
        <v>340</v>
      </c>
      <c r="AA2527" t="s">
        <v>11</v>
      </c>
      <c r="AC2527" t="s">
        <v>8566</v>
      </c>
      <c r="AD2527" t="s">
        <v>8567</v>
      </c>
      <c r="AE2527" s="1">
        <v>41845.986087962963</v>
      </c>
    </row>
    <row r="2528" spans="1:31" x14ac:dyDescent="0.15">
      <c r="A2528">
        <v>2527</v>
      </c>
      <c r="B2528">
        <v>175</v>
      </c>
      <c r="C2528">
        <v>1622</v>
      </c>
      <c r="D2528" t="s">
        <v>8535</v>
      </c>
      <c r="E2528" t="s">
        <v>8536</v>
      </c>
      <c r="F2528" t="s">
        <v>49</v>
      </c>
      <c r="G2528" t="s">
        <v>8537</v>
      </c>
      <c r="H2528" t="s">
        <v>8548</v>
      </c>
      <c r="I2528" t="s">
        <v>5</v>
      </c>
      <c r="K2528" t="s">
        <v>5</v>
      </c>
      <c r="N2528" t="s">
        <v>7</v>
      </c>
      <c r="O2528" t="s">
        <v>8540</v>
      </c>
      <c r="P2528" t="s">
        <v>8541</v>
      </c>
      <c r="Q2528">
        <v>4</v>
      </c>
      <c r="T2528" t="s">
        <v>5</v>
      </c>
      <c r="U2528">
        <v>-1</v>
      </c>
      <c r="V2528">
        <v>-1</v>
      </c>
      <c r="W2528">
        <v>6.3387000000000002</v>
      </c>
      <c r="X2528" t="s">
        <v>8544</v>
      </c>
      <c r="Y2528" t="s">
        <v>8545</v>
      </c>
      <c r="Z2528">
        <v>22207</v>
      </c>
      <c r="AA2528" t="s">
        <v>11</v>
      </c>
      <c r="AC2528" t="s">
        <v>8568</v>
      </c>
      <c r="AD2528" t="s">
        <v>8569</v>
      </c>
      <c r="AE2528" s="1">
        <v>41845.986111111109</v>
      </c>
    </row>
    <row r="2529" spans="1:31" x14ac:dyDescent="0.15">
      <c r="A2529">
        <v>2528</v>
      </c>
      <c r="B2529">
        <v>175</v>
      </c>
      <c r="C2529">
        <v>1622</v>
      </c>
      <c r="D2529" t="s">
        <v>8535</v>
      </c>
      <c r="E2529" t="s">
        <v>8536</v>
      </c>
      <c r="F2529" t="s">
        <v>51</v>
      </c>
      <c r="G2529" t="s">
        <v>8537</v>
      </c>
      <c r="H2529" t="s">
        <v>8538</v>
      </c>
      <c r="I2529" t="s">
        <v>5</v>
      </c>
      <c r="K2529" t="s">
        <v>5</v>
      </c>
      <c r="N2529" t="s">
        <v>7</v>
      </c>
      <c r="O2529" t="s">
        <v>8540</v>
      </c>
      <c r="P2529" t="s">
        <v>8541</v>
      </c>
      <c r="Q2529">
        <v>4</v>
      </c>
      <c r="S2529">
        <v>-1</v>
      </c>
      <c r="T2529" t="s">
        <v>5</v>
      </c>
      <c r="U2529">
        <v>-1</v>
      </c>
      <c r="V2529">
        <v>-1</v>
      </c>
      <c r="W2529">
        <v>6.3387000000000002</v>
      </c>
      <c r="Y2529" t="s">
        <v>8545</v>
      </c>
      <c r="Z2529">
        <v>-1</v>
      </c>
      <c r="AA2529" t="s">
        <v>11</v>
      </c>
      <c r="AC2529" t="s">
        <v>8570</v>
      </c>
      <c r="AD2529" t="s">
        <v>8571</v>
      </c>
      <c r="AE2529" s="1">
        <v>41845.986134259256</v>
      </c>
    </row>
    <row r="2530" spans="1:31" x14ac:dyDescent="0.15">
      <c r="A2530">
        <v>2529</v>
      </c>
      <c r="B2530">
        <v>175</v>
      </c>
      <c r="C2530">
        <v>1622</v>
      </c>
      <c r="D2530" t="s">
        <v>8535</v>
      </c>
      <c r="E2530" t="s">
        <v>8536</v>
      </c>
      <c r="F2530" t="s">
        <v>53</v>
      </c>
      <c r="I2530" t="s">
        <v>5</v>
      </c>
      <c r="K2530" t="s">
        <v>5</v>
      </c>
      <c r="N2530" t="s">
        <v>7</v>
      </c>
      <c r="Q2530">
        <v>0</v>
      </c>
      <c r="S2530">
        <v>-1</v>
      </c>
      <c r="T2530" t="s">
        <v>5</v>
      </c>
      <c r="U2530">
        <v>-1</v>
      </c>
      <c r="V2530">
        <v>-1</v>
      </c>
      <c r="W2530">
        <v>6.3387000000000002</v>
      </c>
      <c r="Z2530">
        <v>-1</v>
      </c>
      <c r="AA2530" t="s">
        <v>11</v>
      </c>
      <c r="AC2530" t="s">
        <v>38</v>
      </c>
      <c r="AD2530" t="s">
        <v>52</v>
      </c>
      <c r="AE2530" s="1">
        <v>41845.986157407409</v>
      </c>
    </row>
    <row r="2531" spans="1:31" x14ac:dyDescent="0.15">
      <c r="A2531">
        <v>2530</v>
      </c>
      <c r="B2531">
        <v>175</v>
      </c>
      <c r="C2531">
        <v>1622</v>
      </c>
      <c r="D2531" t="s">
        <v>8535</v>
      </c>
      <c r="E2531" t="s">
        <v>8536</v>
      </c>
      <c r="F2531" t="s">
        <v>54</v>
      </c>
      <c r="I2531" t="s">
        <v>5</v>
      </c>
      <c r="K2531" t="s">
        <v>5</v>
      </c>
      <c r="N2531" t="s">
        <v>7</v>
      </c>
      <c r="Q2531">
        <v>0</v>
      </c>
      <c r="S2531">
        <v>-1</v>
      </c>
      <c r="T2531" t="s">
        <v>5</v>
      </c>
      <c r="U2531">
        <v>-1</v>
      </c>
      <c r="V2531">
        <v>-1</v>
      </c>
      <c r="W2531">
        <v>6.3387000000000002</v>
      </c>
      <c r="Z2531">
        <v>-1</v>
      </c>
      <c r="AA2531" t="s">
        <v>11</v>
      </c>
      <c r="AC2531" t="s">
        <v>38</v>
      </c>
      <c r="AD2531" t="s">
        <v>52</v>
      </c>
      <c r="AE2531" s="1">
        <v>41845.986168981479</v>
      </c>
    </row>
    <row r="2532" spans="1:31" x14ac:dyDescent="0.15">
      <c r="A2532">
        <v>2531</v>
      </c>
      <c r="B2532">
        <v>175</v>
      </c>
      <c r="C2532">
        <v>81</v>
      </c>
      <c r="D2532" t="s">
        <v>8572</v>
      </c>
      <c r="E2532" t="s">
        <v>8573</v>
      </c>
      <c r="F2532" t="s">
        <v>2</v>
      </c>
      <c r="G2532" t="s">
        <v>8574</v>
      </c>
      <c r="H2532" t="s">
        <v>8575</v>
      </c>
      <c r="I2532" t="s">
        <v>5</v>
      </c>
      <c r="K2532" t="s">
        <v>6</v>
      </c>
      <c r="N2532" t="s">
        <v>7</v>
      </c>
      <c r="O2532" t="s">
        <v>8576</v>
      </c>
      <c r="P2532" t="s">
        <v>8577</v>
      </c>
      <c r="Q2532">
        <v>38</v>
      </c>
      <c r="R2532" t="s">
        <v>8578</v>
      </c>
      <c r="S2532">
        <v>-1</v>
      </c>
      <c r="T2532" t="s">
        <v>105</v>
      </c>
      <c r="U2532">
        <v>-1</v>
      </c>
      <c r="V2532">
        <v>-1</v>
      </c>
      <c r="W2532">
        <v>6.3387000000000002</v>
      </c>
      <c r="X2532" t="s">
        <v>8579</v>
      </c>
      <c r="Y2532" t="s">
        <v>8580</v>
      </c>
      <c r="Z2532">
        <v>30300</v>
      </c>
      <c r="AA2532" t="s">
        <v>11</v>
      </c>
      <c r="AC2532" t="s">
        <v>8581</v>
      </c>
      <c r="AD2532" t="s">
        <v>8582</v>
      </c>
      <c r="AE2532" s="1">
        <v>41845.986273148148</v>
      </c>
    </row>
    <row r="2533" spans="1:31" x14ac:dyDescent="0.15">
      <c r="A2533">
        <v>2532</v>
      </c>
      <c r="B2533">
        <v>175</v>
      </c>
      <c r="C2533">
        <v>81</v>
      </c>
      <c r="D2533" t="s">
        <v>8572</v>
      </c>
      <c r="E2533" t="s">
        <v>8573</v>
      </c>
      <c r="F2533" t="s">
        <v>14</v>
      </c>
      <c r="G2533" t="s">
        <v>8583</v>
      </c>
      <c r="H2533" t="s">
        <v>8584</v>
      </c>
      <c r="I2533" t="s">
        <v>5</v>
      </c>
      <c r="J2533" t="s">
        <v>456</v>
      </c>
      <c r="K2533" t="s">
        <v>17</v>
      </c>
      <c r="L2533" t="s">
        <v>8585</v>
      </c>
      <c r="N2533" t="s">
        <v>7</v>
      </c>
      <c r="O2533" t="s">
        <v>8586</v>
      </c>
      <c r="P2533" t="s">
        <v>8587</v>
      </c>
      <c r="Q2533">
        <v>28</v>
      </c>
      <c r="R2533" t="s">
        <v>8588</v>
      </c>
      <c r="S2533">
        <v>-1</v>
      </c>
      <c r="T2533" t="s">
        <v>5</v>
      </c>
      <c r="U2533">
        <v>-1</v>
      </c>
      <c r="V2533">
        <v>-1</v>
      </c>
      <c r="W2533">
        <v>6.3387000000000002</v>
      </c>
      <c r="X2533" t="s">
        <v>8579</v>
      </c>
      <c r="Y2533" t="s">
        <v>8589</v>
      </c>
      <c r="Z2533">
        <v>34944</v>
      </c>
      <c r="AA2533" t="s">
        <v>11</v>
      </c>
      <c r="AC2533" t="s">
        <v>8590</v>
      </c>
      <c r="AD2533" t="s">
        <v>8591</v>
      </c>
      <c r="AE2533" s="1">
        <v>41845.986307870371</v>
      </c>
    </row>
    <row r="2534" spans="1:31" x14ac:dyDescent="0.15">
      <c r="A2534">
        <v>2533</v>
      </c>
      <c r="B2534">
        <v>175</v>
      </c>
      <c r="C2534">
        <v>81</v>
      </c>
      <c r="D2534" t="s">
        <v>8572</v>
      </c>
      <c r="E2534" t="s">
        <v>8573</v>
      </c>
      <c r="F2534" t="s">
        <v>24</v>
      </c>
      <c r="G2534" t="s">
        <v>8583</v>
      </c>
      <c r="H2534" t="s">
        <v>8584</v>
      </c>
      <c r="I2534" t="s">
        <v>5</v>
      </c>
      <c r="J2534" t="s">
        <v>456</v>
      </c>
      <c r="K2534" t="s">
        <v>17</v>
      </c>
      <c r="L2534" t="s">
        <v>8585</v>
      </c>
      <c r="N2534" t="s">
        <v>7</v>
      </c>
      <c r="O2534" t="s">
        <v>8586</v>
      </c>
      <c r="P2534" t="s">
        <v>8587</v>
      </c>
      <c r="Q2534">
        <v>13</v>
      </c>
      <c r="R2534" t="s">
        <v>8588</v>
      </c>
      <c r="S2534">
        <v>-1</v>
      </c>
      <c r="T2534" t="s">
        <v>5</v>
      </c>
      <c r="U2534">
        <v>-1</v>
      </c>
      <c r="V2534">
        <v>-1</v>
      </c>
      <c r="W2534">
        <v>6.3387000000000002</v>
      </c>
      <c r="X2534" t="s">
        <v>8579</v>
      </c>
      <c r="Y2534" t="s">
        <v>8589</v>
      </c>
      <c r="Z2534">
        <v>34944</v>
      </c>
      <c r="AA2534" t="s">
        <v>11</v>
      </c>
      <c r="AC2534" t="s">
        <v>8592</v>
      </c>
      <c r="AD2534" t="s">
        <v>8593</v>
      </c>
      <c r="AE2534" s="1">
        <v>41845.986331018517</v>
      </c>
    </row>
    <row r="2535" spans="1:31" x14ac:dyDescent="0.15">
      <c r="A2535">
        <v>2534</v>
      </c>
      <c r="B2535">
        <v>175</v>
      </c>
      <c r="C2535">
        <v>81</v>
      </c>
      <c r="D2535" t="s">
        <v>8572</v>
      </c>
      <c r="E2535" t="s">
        <v>8573</v>
      </c>
      <c r="F2535" t="s">
        <v>27</v>
      </c>
      <c r="I2535" t="s">
        <v>5</v>
      </c>
      <c r="K2535" t="s">
        <v>5</v>
      </c>
      <c r="M2535" t="s">
        <v>5</v>
      </c>
      <c r="N2535" t="s">
        <v>7</v>
      </c>
      <c r="Q2535">
        <v>6</v>
      </c>
      <c r="S2535">
        <v>-1</v>
      </c>
      <c r="T2535" t="s">
        <v>5</v>
      </c>
      <c r="U2535">
        <v>-1</v>
      </c>
      <c r="V2535">
        <v>-1</v>
      </c>
      <c r="W2535">
        <v>6.3387000000000002</v>
      </c>
      <c r="Z2535">
        <v>-1</v>
      </c>
      <c r="AA2535" t="s">
        <v>11</v>
      </c>
      <c r="AC2535" t="s">
        <v>8594</v>
      </c>
      <c r="AD2535" t="s">
        <v>8595</v>
      </c>
      <c r="AE2535" s="1">
        <v>41845.986354166664</v>
      </c>
    </row>
    <row r="2536" spans="1:31" x14ac:dyDescent="0.15">
      <c r="A2536">
        <v>2535</v>
      </c>
      <c r="B2536">
        <v>175</v>
      </c>
      <c r="C2536">
        <v>81</v>
      </c>
      <c r="D2536" t="s">
        <v>8572</v>
      </c>
      <c r="E2536" t="s">
        <v>8573</v>
      </c>
      <c r="F2536" t="s">
        <v>36</v>
      </c>
      <c r="I2536" t="s">
        <v>5</v>
      </c>
      <c r="K2536" t="s">
        <v>5</v>
      </c>
      <c r="N2536" t="s">
        <v>7</v>
      </c>
      <c r="Q2536">
        <v>0</v>
      </c>
      <c r="S2536">
        <v>-1</v>
      </c>
      <c r="T2536" t="s">
        <v>5</v>
      </c>
      <c r="U2536">
        <v>-1</v>
      </c>
      <c r="V2536">
        <v>-1</v>
      </c>
      <c r="W2536">
        <v>6.3387000000000002</v>
      </c>
      <c r="Z2536">
        <v>-1</v>
      </c>
      <c r="AA2536" t="s">
        <v>11</v>
      </c>
      <c r="AC2536" t="s">
        <v>38</v>
      </c>
      <c r="AD2536" t="s">
        <v>52</v>
      </c>
      <c r="AE2536" s="1">
        <v>41845.98636574074</v>
      </c>
    </row>
    <row r="2537" spans="1:31" x14ac:dyDescent="0.15">
      <c r="A2537">
        <v>2536</v>
      </c>
      <c r="B2537">
        <v>175</v>
      </c>
      <c r="C2537">
        <v>81</v>
      </c>
      <c r="D2537" t="s">
        <v>8572</v>
      </c>
      <c r="E2537" t="s">
        <v>8573</v>
      </c>
      <c r="F2537" t="s">
        <v>40</v>
      </c>
      <c r="G2537" t="s">
        <v>8596</v>
      </c>
      <c r="H2537" t="s">
        <v>8597</v>
      </c>
      <c r="I2537" t="s">
        <v>5</v>
      </c>
      <c r="K2537" t="s">
        <v>6</v>
      </c>
      <c r="N2537" t="s">
        <v>7</v>
      </c>
      <c r="P2537" t="s">
        <v>8598</v>
      </c>
      <c r="Q2537">
        <v>1</v>
      </c>
      <c r="R2537" t="s">
        <v>8599</v>
      </c>
      <c r="S2537">
        <v>-1</v>
      </c>
      <c r="T2537" t="s">
        <v>105</v>
      </c>
      <c r="U2537">
        <v>-1</v>
      </c>
      <c r="V2537">
        <v>-1</v>
      </c>
      <c r="W2537">
        <v>6.3387000000000002</v>
      </c>
      <c r="Z2537">
        <v>350</v>
      </c>
      <c r="AA2537" t="s">
        <v>11</v>
      </c>
      <c r="AC2537" t="s">
        <v>8600</v>
      </c>
      <c r="AD2537" t="s">
        <v>8601</v>
      </c>
      <c r="AE2537" s="1">
        <v>41845.986388888887</v>
      </c>
    </row>
    <row r="2538" spans="1:31" x14ac:dyDescent="0.15">
      <c r="A2538">
        <v>2537</v>
      </c>
      <c r="B2538">
        <v>175</v>
      </c>
      <c r="C2538">
        <v>81</v>
      </c>
      <c r="D2538" t="s">
        <v>8572</v>
      </c>
      <c r="E2538" t="s">
        <v>8573</v>
      </c>
      <c r="F2538" t="s">
        <v>49</v>
      </c>
      <c r="G2538" t="s">
        <v>8583</v>
      </c>
      <c r="H2538" t="s">
        <v>8584</v>
      </c>
      <c r="I2538" t="s">
        <v>5</v>
      </c>
      <c r="K2538" t="s">
        <v>5</v>
      </c>
      <c r="N2538" t="s">
        <v>7</v>
      </c>
      <c r="O2538" t="s">
        <v>8586</v>
      </c>
      <c r="P2538" t="s">
        <v>8587</v>
      </c>
      <c r="Q2538">
        <v>10</v>
      </c>
      <c r="T2538" t="s">
        <v>5</v>
      </c>
      <c r="U2538">
        <v>-1</v>
      </c>
      <c r="V2538">
        <v>-1</v>
      </c>
      <c r="W2538">
        <v>6.3387000000000002</v>
      </c>
      <c r="X2538" t="s">
        <v>8579</v>
      </c>
      <c r="Y2538" t="s">
        <v>8589</v>
      </c>
      <c r="Z2538">
        <v>34944</v>
      </c>
      <c r="AA2538" t="s">
        <v>11</v>
      </c>
      <c r="AC2538" t="s">
        <v>8602</v>
      </c>
      <c r="AD2538" t="s">
        <v>8603</v>
      </c>
      <c r="AE2538" s="1">
        <v>41845.98641203704</v>
      </c>
    </row>
    <row r="2539" spans="1:31" x14ac:dyDescent="0.15">
      <c r="A2539">
        <v>2538</v>
      </c>
      <c r="B2539">
        <v>175</v>
      </c>
      <c r="C2539">
        <v>81</v>
      </c>
      <c r="D2539" t="s">
        <v>8572</v>
      </c>
      <c r="E2539" t="s">
        <v>8573</v>
      </c>
      <c r="F2539" t="s">
        <v>51</v>
      </c>
      <c r="G2539" t="s">
        <v>8574</v>
      </c>
      <c r="H2539" t="s">
        <v>8575</v>
      </c>
      <c r="I2539" t="s">
        <v>5</v>
      </c>
      <c r="K2539" t="s">
        <v>5</v>
      </c>
      <c r="N2539" t="s">
        <v>7</v>
      </c>
      <c r="O2539" t="s">
        <v>8576</v>
      </c>
      <c r="P2539" t="s">
        <v>8577</v>
      </c>
      <c r="Q2539">
        <v>7</v>
      </c>
      <c r="S2539">
        <v>-1</v>
      </c>
      <c r="T2539" t="s">
        <v>5</v>
      </c>
      <c r="U2539">
        <v>-1</v>
      </c>
      <c r="V2539">
        <v>-1</v>
      </c>
      <c r="W2539">
        <v>6.3387000000000002</v>
      </c>
      <c r="Y2539" t="s">
        <v>8580</v>
      </c>
      <c r="Z2539">
        <v>-1</v>
      </c>
      <c r="AA2539" t="s">
        <v>11</v>
      </c>
      <c r="AC2539" t="s">
        <v>8604</v>
      </c>
      <c r="AD2539" t="s">
        <v>8605</v>
      </c>
      <c r="AE2539" s="1">
        <v>41845.986435185187</v>
      </c>
    </row>
    <row r="2540" spans="1:31" x14ac:dyDescent="0.15">
      <c r="A2540">
        <v>2539</v>
      </c>
      <c r="B2540">
        <v>175</v>
      </c>
      <c r="C2540">
        <v>81</v>
      </c>
      <c r="D2540" t="s">
        <v>8572</v>
      </c>
      <c r="E2540" t="s">
        <v>8573</v>
      </c>
      <c r="F2540" t="s">
        <v>53</v>
      </c>
      <c r="I2540" t="s">
        <v>5</v>
      </c>
      <c r="K2540" t="s">
        <v>5</v>
      </c>
      <c r="N2540" t="s">
        <v>7</v>
      </c>
      <c r="Q2540">
        <v>0</v>
      </c>
      <c r="S2540">
        <v>-1</v>
      </c>
      <c r="T2540" t="s">
        <v>5</v>
      </c>
      <c r="U2540">
        <v>-1</v>
      </c>
      <c r="V2540">
        <v>-1</v>
      </c>
      <c r="W2540">
        <v>6.3387000000000002</v>
      </c>
      <c r="Z2540">
        <v>-1</v>
      </c>
      <c r="AA2540" t="s">
        <v>11</v>
      </c>
      <c r="AC2540" t="s">
        <v>38</v>
      </c>
      <c r="AD2540" t="s">
        <v>52</v>
      </c>
      <c r="AE2540" s="1">
        <v>41845.986446759256</v>
      </c>
    </row>
    <row r="2541" spans="1:31" x14ac:dyDescent="0.15">
      <c r="A2541">
        <v>2540</v>
      </c>
      <c r="B2541">
        <v>175</v>
      </c>
      <c r="C2541">
        <v>81</v>
      </c>
      <c r="D2541" t="s">
        <v>8572</v>
      </c>
      <c r="E2541" t="s">
        <v>8573</v>
      </c>
      <c r="F2541" t="s">
        <v>54</v>
      </c>
      <c r="I2541" t="s">
        <v>5</v>
      </c>
      <c r="K2541" t="s">
        <v>5</v>
      </c>
      <c r="N2541" t="s">
        <v>7</v>
      </c>
      <c r="Q2541">
        <v>0</v>
      </c>
      <c r="S2541">
        <v>-1</v>
      </c>
      <c r="T2541" t="s">
        <v>5</v>
      </c>
      <c r="U2541">
        <v>-1</v>
      </c>
      <c r="V2541">
        <v>-1</v>
      </c>
      <c r="W2541">
        <v>6.3387000000000002</v>
      </c>
      <c r="Z2541">
        <v>-1</v>
      </c>
      <c r="AA2541" t="s">
        <v>11</v>
      </c>
      <c r="AC2541" t="s">
        <v>38</v>
      </c>
      <c r="AD2541" t="s">
        <v>52</v>
      </c>
      <c r="AE2541" s="1">
        <v>41845.986458333333</v>
      </c>
    </row>
    <row r="2542" spans="1:31" x14ac:dyDescent="0.15">
      <c r="A2542">
        <v>2541</v>
      </c>
      <c r="B2542">
        <v>175</v>
      </c>
      <c r="C2542">
        <v>4128</v>
      </c>
      <c r="D2542" t="s">
        <v>8606</v>
      </c>
      <c r="E2542" t="s">
        <v>8607</v>
      </c>
      <c r="F2542" t="s">
        <v>2</v>
      </c>
      <c r="G2542" t="s">
        <v>8608</v>
      </c>
      <c r="H2542" t="s">
        <v>8609</v>
      </c>
      <c r="I2542" t="s">
        <v>5</v>
      </c>
      <c r="K2542" t="s">
        <v>6</v>
      </c>
      <c r="L2542" t="s">
        <v>2534</v>
      </c>
      <c r="N2542" t="s">
        <v>7</v>
      </c>
      <c r="P2542" t="s">
        <v>8610</v>
      </c>
      <c r="Q2542">
        <v>90</v>
      </c>
      <c r="S2542">
        <v>-1</v>
      </c>
      <c r="T2542" t="s">
        <v>5</v>
      </c>
      <c r="U2542">
        <v>-1</v>
      </c>
      <c r="V2542">
        <v>-1</v>
      </c>
      <c r="W2542">
        <v>6.3387000000000002</v>
      </c>
      <c r="X2542" t="s">
        <v>8611</v>
      </c>
      <c r="Y2542" t="s">
        <v>8612</v>
      </c>
      <c r="Z2542">
        <v>13380</v>
      </c>
      <c r="AA2542" t="s">
        <v>11</v>
      </c>
      <c r="AC2542" t="s">
        <v>8613</v>
      </c>
      <c r="AD2542" t="s">
        <v>8614</v>
      </c>
      <c r="AE2542" s="1">
        <v>41845.986597222225</v>
      </c>
    </row>
    <row r="2543" spans="1:31" x14ac:dyDescent="0.15">
      <c r="A2543">
        <v>2542</v>
      </c>
      <c r="B2543">
        <v>175</v>
      </c>
      <c r="C2543">
        <v>4128</v>
      </c>
      <c r="D2543" t="s">
        <v>8606</v>
      </c>
      <c r="E2543" t="s">
        <v>8607</v>
      </c>
      <c r="F2543" t="s">
        <v>14</v>
      </c>
      <c r="G2543" t="s">
        <v>8608</v>
      </c>
      <c r="H2543" t="s">
        <v>8615</v>
      </c>
      <c r="I2543" t="s">
        <v>5</v>
      </c>
      <c r="K2543" t="s">
        <v>17</v>
      </c>
      <c r="L2543" t="s">
        <v>8616</v>
      </c>
      <c r="N2543" t="s">
        <v>7</v>
      </c>
      <c r="O2543" t="s">
        <v>8617</v>
      </c>
      <c r="P2543" t="s">
        <v>8618</v>
      </c>
      <c r="Q2543">
        <v>40</v>
      </c>
      <c r="R2543" t="s">
        <v>7519</v>
      </c>
      <c r="S2543">
        <v>65</v>
      </c>
      <c r="T2543" t="s">
        <v>5</v>
      </c>
      <c r="U2543">
        <v>-1</v>
      </c>
      <c r="V2543">
        <v>-1</v>
      </c>
      <c r="W2543">
        <v>6.3387000000000002</v>
      </c>
      <c r="X2543" t="s">
        <v>8619</v>
      </c>
      <c r="Y2543" t="s">
        <v>8620</v>
      </c>
      <c r="Z2543">
        <v>13780</v>
      </c>
      <c r="AA2543" t="s">
        <v>11</v>
      </c>
      <c r="AC2543" t="s">
        <v>8621</v>
      </c>
      <c r="AD2543" t="s">
        <v>8622</v>
      </c>
      <c r="AE2543" s="1">
        <v>41845.986643518518</v>
      </c>
    </row>
    <row r="2544" spans="1:31" x14ac:dyDescent="0.15">
      <c r="A2544">
        <v>2543</v>
      </c>
      <c r="B2544">
        <v>175</v>
      </c>
      <c r="C2544">
        <v>4128</v>
      </c>
      <c r="D2544" t="s">
        <v>8606</v>
      </c>
      <c r="E2544" t="s">
        <v>8607</v>
      </c>
      <c r="F2544" t="s">
        <v>24</v>
      </c>
      <c r="I2544" t="s">
        <v>5</v>
      </c>
      <c r="K2544" t="s">
        <v>5</v>
      </c>
      <c r="N2544" t="s">
        <v>7</v>
      </c>
      <c r="Q2544">
        <v>0</v>
      </c>
      <c r="S2544">
        <v>-1</v>
      </c>
      <c r="T2544" t="s">
        <v>5</v>
      </c>
      <c r="U2544">
        <v>-1</v>
      </c>
      <c r="V2544">
        <v>-1</v>
      </c>
      <c r="W2544">
        <v>6.3387000000000002</v>
      </c>
      <c r="Z2544">
        <v>-1</v>
      </c>
      <c r="AA2544" t="s">
        <v>11</v>
      </c>
      <c r="AC2544" t="s">
        <v>38</v>
      </c>
      <c r="AD2544" t="s">
        <v>52</v>
      </c>
      <c r="AE2544" s="1">
        <v>41845.986655092594</v>
      </c>
    </row>
    <row r="2545" spans="1:31" x14ac:dyDescent="0.15">
      <c r="A2545">
        <v>2544</v>
      </c>
      <c r="B2545">
        <v>175</v>
      </c>
      <c r="C2545">
        <v>4128</v>
      </c>
      <c r="D2545" t="s">
        <v>8606</v>
      </c>
      <c r="E2545" t="s">
        <v>8607</v>
      </c>
      <c r="F2545" t="s">
        <v>27</v>
      </c>
      <c r="I2545" t="s">
        <v>5</v>
      </c>
      <c r="K2545" t="s">
        <v>5</v>
      </c>
      <c r="M2545" t="s">
        <v>5</v>
      </c>
      <c r="N2545" t="s">
        <v>7</v>
      </c>
      <c r="Q2545">
        <v>0</v>
      </c>
      <c r="S2545">
        <v>-1</v>
      </c>
      <c r="T2545" t="s">
        <v>5</v>
      </c>
      <c r="U2545">
        <v>-1</v>
      </c>
      <c r="V2545">
        <v>-1</v>
      </c>
      <c r="W2545">
        <v>6.3387000000000002</v>
      </c>
      <c r="Z2545">
        <v>-1</v>
      </c>
      <c r="AA2545" t="s">
        <v>11</v>
      </c>
      <c r="AC2545" t="s">
        <v>38</v>
      </c>
      <c r="AD2545" t="s">
        <v>531</v>
      </c>
      <c r="AE2545" s="1">
        <v>41845.986666666664</v>
      </c>
    </row>
    <row r="2546" spans="1:31" x14ac:dyDescent="0.15">
      <c r="A2546">
        <v>2545</v>
      </c>
      <c r="B2546">
        <v>175</v>
      </c>
      <c r="C2546">
        <v>4128</v>
      </c>
      <c r="D2546" t="s">
        <v>8606</v>
      </c>
      <c r="E2546" t="s">
        <v>8607</v>
      </c>
      <c r="F2546" t="s">
        <v>36</v>
      </c>
      <c r="I2546" t="s">
        <v>5</v>
      </c>
      <c r="K2546" t="s">
        <v>5</v>
      </c>
      <c r="N2546" t="s">
        <v>7</v>
      </c>
      <c r="Q2546">
        <v>0</v>
      </c>
      <c r="S2546">
        <v>-1</v>
      </c>
      <c r="T2546" t="s">
        <v>5</v>
      </c>
      <c r="U2546">
        <v>-1</v>
      </c>
      <c r="V2546">
        <v>-1</v>
      </c>
      <c r="W2546">
        <v>6.3387000000000002</v>
      </c>
      <c r="Z2546">
        <v>-1</v>
      </c>
      <c r="AA2546" t="s">
        <v>11</v>
      </c>
      <c r="AC2546" t="s">
        <v>38</v>
      </c>
      <c r="AD2546" t="s">
        <v>52</v>
      </c>
      <c r="AE2546" s="1">
        <v>41845.986678240741</v>
      </c>
    </row>
    <row r="2547" spans="1:31" x14ac:dyDescent="0.15">
      <c r="A2547">
        <v>2546</v>
      </c>
      <c r="B2547">
        <v>175</v>
      </c>
      <c r="C2547">
        <v>4128</v>
      </c>
      <c r="D2547" t="s">
        <v>8606</v>
      </c>
      <c r="E2547" t="s">
        <v>8607</v>
      </c>
      <c r="F2547" t="s">
        <v>40</v>
      </c>
      <c r="G2547" t="s">
        <v>8608</v>
      </c>
      <c r="H2547" t="s">
        <v>8623</v>
      </c>
      <c r="I2547" t="s">
        <v>5</v>
      </c>
      <c r="K2547" t="s">
        <v>5</v>
      </c>
      <c r="N2547" t="s">
        <v>7</v>
      </c>
      <c r="P2547" t="s">
        <v>8610</v>
      </c>
      <c r="Q2547">
        <v>1</v>
      </c>
      <c r="S2547">
        <v>-1</v>
      </c>
      <c r="T2547" t="s">
        <v>5</v>
      </c>
      <c r="U2547">
        <v>-1</v>
      </c>
      <c r="V2547">
        <v>-1</v>
      </c>
      <c r="W2547">
        <v>6.3387000000000002</v>
      </c>
      <c r="Y2547" t="s">
        <v>8612</v>
      </c>
      <c r="Z2547">
        <v>180</v>
      </c>
      <c r="AA2547" t="s">
        <v>11</v>
      </c>
      <c r="AC2547" t="s">
        <v>8624</v>
      </c>
      <c r="AD2547" t="s">
        <v>8625</v>
      </c>
      <c r="AE2547" s="1">
        <v>41845.986701388887</v>
      </c>
    </row>
    <row r="2548" spans="1:31" x14ac:dyDescent="0.15">
      <c r="A2548">
        <v>2547</v>
      </c>
      <c r="B2548">
        <v>175</v>
      </c>
      <c r="C2548">
        <v>4128</v>
      </c>
      <c r="D2548" t="s">
        <v>8606</v>
      </c>
      <c r="E2548" t="s">
        <v>8607</v>
      </c>
      <c r="F2548" t="s">
        <v>49</v>
      </c>
      <c r="G2548" t="s">
        <v>8608</v>
      </c>
      <c r="H2548" t="s">
        <v>8615</v>
      </c>
      <c r="I2548" t="s">
        <v>5</v>
      </c>
      <c r="K2548" t="s">
        <v>5</v>
      </c>
      <c r="N2548" t="s">
        <v>7</v>
      </c>
      <c r="O2548" t="s">
        <v>8617</v>
      </c>
      <c r="P2548" t="s">
        <v>8618</v>
      </c>
      <c r="Q2548">
        <v>6</v>
      </c>
      <c r="T2548" t="s">
        <v>5</v>
      </c>
      <c r="U2548">
        <v>-1</v>
      </c>
      <c r="V2548">
        <v>-1</v>
      </c>
      <c r="W2548">
        <v>6.3387000000000002</v>
      </c>
      <c r="X2548" t="s">
        <v>8619</v>
      </c>
      <c r="Y2548" t="s">
        <v>8620</v>
      </c>
      <c r="Z2548">
        <v>13780</v>
      </c>
      <c r="AA2548" t="s">
        <v>11</v>
      </c>
      <c r="AC2548" t="s">
        <v>8626</v>
      </c>
      <c r="AD2548" t="s">
        <v>8627</v>
      </c>
      <c r="AE2548" s="1">
        <v>41845.986724537041</v>
      </c>
    </row>
    <row r="2549" spans="1:31" x14ac:dyDescent="0.15">
      <c r="A2549">
        <v>2548</v>
      </c>
      <c r="B2549">
        <v>175</v>
      </c>
      <c r="C2549">
        <v>4128</v>
      </c>
      <c r="D2549" t="s">
        <v>8606</v>
      </c>
      <c r="E2549" t="s">
        <v>8607</v>
      </c>
      <c r="F2549" t="s">
        <v>51</v>
      </c>
      <c r="G2549" t="s">
        <v>8608</v>
      </c>
      <c r="H2549" t="s">
        <v>8609</v>
      </c>
      <c r="I2549" t="s">
        <v>5</v>
      </c>
      <c r="K2549" t="s">
        <v>5</v>
      </c>
      <c r="N2549" t="s">
        <v>7</v>
      </c>
      <c r="P2549" t="s">
        <v>8610</v>
      </c>
      <c r="Q2549">
        <v>2</v>
      </c>
      <c r="S2549">
        <v>-1</v>
      </c>
      <c r="T2549" t="s">
        <v>5</v>
      </c>
      <c r="U2549">
        <v>-1</v>
      </c>
      <c r="V2549">
        <v>-1</v>
      </c>
      <c r="W2549">
        <v>6.3387000000000002</v>
      </c>
      <c r="Y2549" t="s">
        <v>8612</v>
      </c>
      <c r="Z2549">
        <v>-1</v>
      </c>
      <c r="AA2549" t="s">
        <v>11</v>
      </c>
      <c r="AC2549" t="s">
        <v>8628</v>
      </c>
      <c r="AD2549" t="s">
        <v>8629</v>
      </c>
      <c r="AE2549" s="1">
        <v>41845.986747685187</v>
      </c>
    </row>
    <row r="2550" spans="1:31" x14ac:dyDescent="0.15">
      <c r="A2550">
        <v>2549</v>
      </c>
      <c r="B2550">
        <v>175</v>
      </c>
      <c r="C2550">
        <v>4128</v>
      </c>
      <c r="D2550" t="s">
        <v>8606</v>
      </c>
      <c r="E2550" t="s">
        <v>8607</v>
      </c>
      <c r="F2550" t="s">
        <v>53</v>
      </c>
      <c r="I2550" t="s">
        <v>5</v>
      </c>
      <c r="K2550" t="s">
        <v>5</v>
      </c>
      <c r="N2550" t="s">
        <v>7</v>
      </c>
      <c r="Q2550">
        <v>0</v>
      </c>
      <c r="S2550">
        <v>-1</v>
      </c>
      <c r="T2550" t="s">
        <v>5</v>
      </c>
      <c r="U2550">
        <v>-1</v>
      </c>
      <c r="V2550">
        <v>-1</v>
      </c>
      <c r="W2550">
        <v>6.3387000000000002</v>
      </c>
      <c r="Z2550">
        <v>-1</v>
      </c>
      <c r="AA2550" t="s">
        <v>11</v>
      </c>
      <c r="AC2550" t="s">
        <v>38</v>
      </c>
      <c r="AD2550" t="s">
        <v>52</v>
      </c>
      <c r="AE2550" s="1">
        <v>41845.986759259256</v>
      </c>
    </row>
    <row r="2551" spans="1:31" x14ac:dyDescent="0.15">
      <c r="A2551">
        <v>2550</v>
      </c>
      <c r="B2551">
        <v>175</v>
      </c>
      <c r="C2551">
        <v>4128</v>
      </c>
      <c r="D2551" t="s">
        <v>8606</v>
      </c>
      <c r="E2551" t="s">
        <v>8607</v>
      </c>
      <c r="F2551" t="s">
        <v>54</v>
      </c>
      <c r="I2551" t="s">
        <v>5</v>
      </c>
      <c r="K2551" t="s">
        <v>5</v>
      </c>
      <c r="N2551" t="s">
        <v>7</v>
      </c>
      <c r="Q2551">
        <v>0</v>
      </c>
      <c r="S2551">
        <v>-1</v>
      </c>
      <c r="T2551" t="s">
        <v>5</v>
      </c>
      <c r="U2551">
        <v>-1</v>
      </c>
      <c r="V2551">
        <v>-1</v>
      </c>
      <c r="W2551">
        <v>6.3387000000000002</v>
      </c>
      <c r="Z2551">
        <v>-1</v>
      </c>
      <c r="AA2551" t="s">
        <v>11</v>
      </c>
      <c r="AC2551" t="s">
        <v>38</v>
      </c>
      <c r="AD2551" t="s">
        <v>52</v>
      </c>
      <c r="AE2551" s="1">
        <v>41845.986770833333</v>
      </c>
    </row>
    <row r="2552" spans="1:31" x14ac:dyDescent="0.15">
      <c r="A2552">
        <v>2551</v>
      </c>
      <c r="B2552">
        <v>175</v>
      </c>
      <c r="C2552">
        <v>4860</v>
      </c>
      <c r="D2552" t="s">
        <v>8630</v>
      </c>
      <c r="E2552" t="s">
        <v>8631</v>
      </c>
      <c r="F2552" t="s">
        <v>2</v>
      </c>
      <c r="G2552" t="s">
        <v>8632</v>
      </c>
      <c r="H2552" t="s">
        <v>8633</v>
      </c>
      <c r="I2552" t="s">
        <v>5</v>
      </c>
      <c r="K2552" t="s">
        <v>6</v>
      </c>
      <c r="N2552" t="s">
        <v>7</v>
      </c>
      <c r="O2552" t="s">
        <v>8634</v>
      </c>
      <c r="P2552" t="s">
        <v>8635</v>
      </c>
      <c r="Q2552">
        <v>57</v>
      </c>
      <c r="R2552" t="s">
        <v>8636</v>
      </c>
      <c r="S2552">
        <v>50</v>
      </c>
      <c r="T2552" t="s">
        <v>8637</v>
      </c>
      <c r="U2552">
        <v>-1</v>
      </c>
      <c r="V2552">
        <v>-1</v>
      </c>
      <c r="W2552">
        <v>6.3387000000000002</v>
      </c>
      <c r="X2552" t="s">
        <v>8638</v>
      </c>
      <c r="Y2552" t="s">
        <v>8639</v>
      </c>
      <c r="Z2552">
        <v>42870</v>
      </c>
      <c r="AA2552" t="s">
        <v>11</v>
      </c>
      <c r="AC2552" t="s">
        <v>8640</v>
      </c>
      <c r="AD2552" t="s">
        <v>8641</v>
      </c>
      <c r="AE2552" s="1">
        <v>41845.986886574072</v>
      </c>
    </row>
    <row r="2553" spans="1:31" x14ac:dyDescent="0.15">
      <c r="A2553">
        <v>2552</v>
      </c>
      <c r="B2553">
        <v>175</v>
      </c>
      <c r="C2553">
        <v>4860</v>
      </c>
      <c r="D2553" t="s">
        <v>8630</v>
      </c>
      <c r="E2553" t="s">
        <v>8631</v>
      </c>
      <c r="F2553" t="s">
        <v>14</v>
      </c>
      <c r="G2553" t="s">
        <v>8632</v>
      </c>
      <c r="H2553" t="s">
        <v>8642</v>
      </c>
      <c r="I2553" t="s">
        <v>5</v>
      </c>
      <c r="K2553" t="s">
        <v>17</v>
      </c>
      <c r="L2553" t="s">
        <v>541</v>
      </c>
      <c r="N2553" t="s">
        <v>7</v>
      </c>
      <c r="O2553" t="s">
        <v>8634</v>
      </c>
      <c r="P2553" t="s">
        <v>8635</v>
      </c>
      <c r="Q2553">
        <v>9</v>
      </c>
      <c r="R2553" t="s">
        <v>8636</v>
      </c>
      <c r="S2553">
        <v>50</v>
      </c>
      <c r="T2553" t="s">
        <v>8643</v>
      </c>
      <c r="U2553">
        <v>-1</v>
      </c>
      <c r="V2553">
        <v>-1</v>
      </c>
      <c r="W2553">
        <v>6.3387000000000002</v>
      </c>
      <c r="X2553" t="s">
        <v>8644</v>
      </c>
      <c r="Y2553" t="s">
        <v>8639</v>
      </c>
      <c r="Z2553">
        <v>36660</v>
      </c>
      <c r="AA2553" t="s">
        <v>11</v>
      </c>
      <c r="AC2553" t="s">
        <v>8645</v>
      </c>
      <c r="AD2553" t="s">
        <v>8646</v>
      </c>
      <c r="AE2553" s="1">
        <v>41845.986909722225</v>
      </c>
    </row>
    <row r="2554" spans="1:31" x14ac:dyDescent="0.15">
      <c r="A2554">
        <v>2553</v>
      </c>
      <c r="B2554">
        <v>175</v>
      </c>
      <c r="C2554">
        <v>4860</v>
      </c>
      <c r="D2554" t="s">
        <v>8630</v>
      </c>
      <c r="E2554" t="s">
        <v>8631</v>
      </c>
      <c r="F2554" t="s">
        <v>24</v>
      </c>
      <c r="G2554" t="s">
        <v>8632</v>
      </c>
      <c r="H2554" t="s">
        <v>8647</v>
      </c>
      <c r="I2554" t="s">
        <v>5</v>
      </c>
      <c r="K2554" t="s">
        <v>17</v>
      </c>
      <c r="L2554" t="s">
        <v>541</v>
      </c>
      <c r="N2554" t="s">
        <v>7</v>
      </c>
      <c r="O2554" t="s">
        <v>8634</v>
      </c>
      <c r="P2554" t="s">
        <v>8635</v>
      </c>
      <c r="Q2554">
        <v>4</v>
      </c>
      <c r="R2554" t="s">
        <v>8636</v>
      </c>
      <c r="S2554">
        <v>50</v>
      </c>
      <c r="T2554" t="s">
        <v>8643</v>
      </c>
      <c r="U2554">
        <v>-1</v>
      </c>
      <c r="V2554">
        <v>-1</v>
      </c>
      <c r="W2554">
        <v>6.3387000000000002</v>
      </c>
      <c r="X2554" t="s">
        <v>8644</v>
      </c>
      <c r="Y2554" t="s">
        <v>8639</v>
      </c>
      <c r="Z2554">
        <v>36660</v>
      </c>
      <c r="AA2554" t="s">
        <v>11</v>
      </c>
      <c r="AC2554" t="s">
        <v>8648</v>
      </c>
      <c r="AD2554" t="s">
        <v>8649</v>
      </c>
      <c r="AE2554" s="1">
        <v>41845.986932870372</v>
      </c>
    </row>
    <row r="2555" spans="1:31" x14ac:dyDescent="0.15">
      <c r="A2555">
        <v>2554</v>
      </c>
      <c r="B2555">
        <v>175</v>
      </c>
      <c r="C2555">
        <v>4860</v>
      </c>
      <c r="D2555" t="s">
        <v>8630</v>
      </c>
      <c r="E2555" t="s">
        <v>8631</v>
      </c>
      <c r="F2555" t="s">
        <v>27</v>
      </c>
      <c r="I2555" t="s">
        <v>5</v>
      </c>
      <c r="K2555" t="s">
        <v>5</v>
      </c>
      <c r="M2555" t="s">
        <v>5</v>
      </c>
      <c r="N2555" t="s">
        <v>7</v>
      </c>
      <c r="Q2555">
        <v>0</v>
      </c>
      <c r="S2555">
        <v>-1</v>
      </c>
      <c r="T2555" t="s">
        <v>5</v>
      </c>
      <c r="U2555">
        <v>-1</v>
      </c>
      <c r="V2555">
        <v>-1</v>
      </c>
      <c r="W2555">
        <v>6.3387000000000002</v>
      </c>
      <c r="Z2555">
        <v>-1</v>
      </c>
      <c r="AA2555" t="s">
        <v>11</v>
      </c>
      <c r="AC2555" t="s">
        <v>38</v>
      </c>
      <c r="AD2555" t="s">
        <v>531</v>
      </c>
      <c r="AE2555" s="1">
        <v>41845.986944444441</v>
      </c>
    </row>
    <row r="2556" spans="1:31" x14ac:dyDescent="0.15">
      <c r="A2556">
        <v>2555</v>
      </c>
      <c r="B2556">
        <v>175</v>
      </c>
      <c r="C2556">
        <v>4860</v>
      </c>
      <c r="D2556" t="s">
        <v>8630</v>
      </c>
      <c r="E2556" t="s">
        <v>8631</v>
      </c>
      <c r="F2556" t="s">
        <v>36</v>
      </c>
      <c r="I2556" t="s">
        <v>5</v>
      </c>
      <c r="K2556" t="s">
        <v>5</v>
      </c>
      <c r="N2556" t="s">
        <v>7</v>
      </c>
      <c r="Q2556">
        <v>0</v>
      </c>
      <c r="S2556">
        <v>-1</v>
      </c>
      <c r="T2556" t="s">
        <v>5</v>
      </c>
      <c r="U2556">
        <v>-1</v>
      </c>
      <c r="V2556">
        <v>-1</v>
      </c>
      <c r="W2556">
        <v>6.3387000000000002</v>
      </c>
      <c r="Z2556">
        <v>-1</v>
      </c>
      <c r="AA2556" t="s">
        <v>11</v>
      </c>
      <c r="AC2556" t="s">
        <v>38</v>
      </c>
      <c r="AD2556" t="s">
        <v>52</v>
      </c>
      <c r="AE2556" s="1">
        <v>41845.986956018518</v>
      </c>
    </row>
    <row r="2557" spans="1:31" x14ac:dyDescent="0.15">
      <c r="A2557">
        <v>2556</v>
      </c>
      <c r="B2557">
        <v>175</v>
      </c>
      <c r="C2557">
        <v>4860</v>
      </c>
      <c r="D2557" t="s">
        <v>8630</v>
      </c>
      <c r="E2557" t="s">
        <v>8631</v>
      </c>
      <c r="F2557" t="s">
        <v>40</v>
      </c>
      <c r="I2557" t="s">
        <v>5</v>
      </c>
      <c r="K2557" t="s">
        <v>5</v>
      </c>
      <c r="N2557" t="s">
        <v>7</v>
      </c>
      <c r="Q2557">
        <v>0</v>
      </c>
      <c r="S2557">
        <v>-1</v>
      </c>
      <c r="T2557" t="s">
        <v>5</v>
      </c>
      <c r="U2557">
        <v>-1</v>
      </c>
      <c r="V2557">
        <v>-1</v>
      </c>
      <c r="W2557">
        <v>6.3387000000000002</v>
      </c>
      <c r="Z2557">
        <v>-1</v>
      </c>
      <c r="AA2557" t="s">
        <v>11</v>
      </c>
      <c r="AC2557" t="s">
        <v>38</v>
      </c>
      <c r="AD2557" t="s">
        <v>52</v>
      </c>
      <c r="AE2557" s="1">
        <v>41845.986967592595</v>
      </c>
    </row>
    <row r="2558" spans="1:31" x14ac:dyDescent="0.15">
      <c r="A2558">
        <v>2557</v>
      </c>
      <c r="B2558">
        <v>175</v>
      </c>
      <c r="C2558">
        <v>4860</v>
      </c>
      <c r="D2558" t="s">
        <v>8630</v>
      </c>
      <c r="E2558" t="s">
        <v>8631</v>
      </c>
      <c r="F2558" t="s">
        <v>49</v>
      </c>
      <c r="I2558" t="s">
        <v>5</v>
      </c>
      <c r="K2558" t="s">
        <v>5</v>
      </c>
      <c r="N2558" t="s">
        <v>7</v>
      </c>
      <c r="Q2558">
        <v>0</v>
      </c>
      <c r="T2558" t="s">
        <v>5</v>
      </c>
      <c r="U2558">
        <v>-1</v>
      </c>
      <c r="V2558">
        <v>-1</v>
      </c>
      <c r="W2558">
        <v>6.3387000000000002</v>
      </c>
      <c r="Z2558">
        <v>-1</v>
      </c>
      <c r="AA2558" t="s">
        <v>11</v>
      </c>
      <c r="AC2558" t="s">
        <v>38</v>
      </c>
      <c r="AD2558" t="s">
        <v>50</v>
      </c>
      <c r="AE2558" s="1">
        <v>41845.986979166664</v>
      </c>
    </row>
    <row r="2559" spans="1:31" x14ac:dyDescent="0.15">
      <c r="A2559">
        <v>2558</v>
      </c>
      <c r="B2559">
        <v>175</v>
      </c>
      <c r="C2559">
        <v>4860</v>
      </c>
      <c r="D2559" t="s">
        <v>8630</v>
      </c>
      <c r="E2559" t="s">
        <v>8631</v>
      </c>
      <c r="F2559" t="s">
        <v>51</v>
      </c>
      <c r="I2559" t="s">
        <v>5</v>
      </c>
      <c r="K2559" t="s">
        <v>5</v>
      </c>
      <c r="N2559" t="s">
        <v>7</v>
      </c>
      <c r="Q2559">
        <v>0</v>
      </c>
      <c r="S2559">
        <v>-1</v>
      </c>
      <c r="T2559" t="s">
        <v>5</v>
      </c>
      <c r="U2559">
        <v>-1</v>
      </c>
      <c r="V2559">
        <v>-1</v>
      </c>
      <c r="W2559">
        <v>6.3387000000000002</v>
      </c>
      <c r="Z2559">
        <v>-1</v>
      </c>
      <c r="AA2559" t="s">
        <v>11</v>
      </c>
      <c r="AC2559" t="s">
        <v>38</v>
      </c>
      <c r="AD2559" t="s">
        <v>52</v>
      </c>
      <c r="AE2559" s="1">
        <v>41845.986990740741</v>
      </c>
    </row>
    <row r="2560" spans="1:31" x14ac:dyDescent="0.15">
      <c r="A2560">
        <v>2559</v>
      </c>
      <c r="B2560">
        <v>175</v>
      </c>
      <c r="C2560">
        <v>4860</v>
      </c>
      <c r="D2560" t="s">
        <v>8630</v>
      </c>
      <c r="E2560" t="s">
        <v>8631</v>
      </c>
      <c r="F2560" t="s">
        <v>53</v>
      </c>
      <c r="I2560" t="s">
        <v>5</v>
      </c>
      <c r="K2560" t="s">
        <v>5</v>
      </c>
      <c r="N2560" t="s">
        <v>7</v>
      </c>
      <c r="Q2560">
        <v>0</v>
      </c>
      <c r="S2560">
        <v>-1</v>
      </c>
      <c r="T2560" t="s">
        <v>5</v>
      </c>
      <c r="U2560">
        <v>-1</v>
      </c>
      <c r="V2560">
        <v>-1</v>
      </c>
      <c r="W2560">
        <v>6.3387000000000002</v>
      </c>
      <c r="Z2560">
        <v>-1</v>
      </c>
      <c r="AA2560" t="s">
        <v>11</v>
      </c>
      <c r="AC2560" t="s">
        <v>38</v>
      </c>
      <c r="AD2560" t="s">
        <v>52</v>
      </c>
      <c r="AE2560" s="1">
        <v>41845.987002314818</v>
      </c>
    </row>
    <row r="2561" spans="1:31" x14ac:dyDescent="0.15">
      <c r="A2561">
        <v>2560</v>
      </c>
      <c r="B2561">
        <v>175</v>
      </c>
      <c r="C2561">
        <v>4860</v>
      </c>
      <c r="D2561" t="s">
        <v>8630</v>
      </c>
      <c r="E2561" t="s">
        <v>8631</v>
      </c>
      <c r="F2561" t="s">
        <v>54</v>
      </c>
      <c r="I2561" t="s">
        <v>5</v>
      </c>
      <c r="K2561" t="s">
        <v>5</v>
      </c>
      <c r="N2561" t="s">
        <v>7</v>
      </c>
      <c r="Q2561">
        <v>0</v>
      </c>
      <c r="S2561">
        <v>-1</v>
      </c>
      <c r="T2561" t="s">
        <v>5</v>
      </c>
      <c r="U2561">
        <v>-1</v>
      </c>
      <c r="V2561">
        <v>-1</v>
      </c>
      <c r="W2561">
        <v>6.3387000000000002</v>
      </c>
      <c r="Z2561">
        <v>-1</v>
      </c>
      <c r="AA2561" t="s">
        <v>11</v>
      </c>
      <c r="AC2561" t="s">
        <v>38</v>
      </c>
      <c r="AD2561" t="s">
        <v>52</v>
      </c>
      <c r="AE2561" s="1">
        <v>41845.987013888887</v>
      </c>
    </row>
    <row r="2562" spans="1:31" x14ac:dyDescent="0.15">
      <c r="A2562">
        <v>2561</v>
      </c>
      <c r="B2562">
        <v>175</v>
      </c>
      <c r="C2562">
        <v>2889</v>
      </c>
      <c r="D2562" t="s">
        <v>8650</v>
      </c>
      <c r="E2562" t="s">
        <v>8651</v>
      </c>
      <c r="F2562" t="s">
        <v>2</v>
      </c>
      <c r="G2562" t="s">
        <v>8652</v>
      </c>
      <c r="H2562" t="s">
        <v>169</v>
      </c>
      <c r="I2562" t="s">
        <v>5</v>
      </c>
      <c r="K2562" t="s">
        <v>6</v>
      </c>
      <c r="L2562" t="s">
        <v>8653</v>
      </c>
      <c r="N2562" t="s">
        <v>7</v>
      </c>
      <c r="O2562" t="s">
        <v>8654</v>
      </c>
      <c r="P2562" t="s">
        <v>8655</v>
      </c>
      <c r="Q2562">
        <v>51</v>
      </c>
      <c r="R2562" t="s">
        <v>8656</v>
      </c>
      <c r="S2562">
        <v>-1</v>
      </c>
      <c r="T2562" t="s">
        <v>5</v>
      </c>
      <c r="U2562">
        <v>-1</v>
      </c>
      <c r="V2562">
        <v>-1</v>
      </c>
      <c r="W2562">
        <v>6.3387000000000002</v>
      </c>
      <c r="X2562" t="s">
        <v>8657</v>
      </c>
      <c r="Y2562" t="s">
        <v>8658</v>
      </c>
      <c r="Z2562">
        <v>41270</v>
      </c>
      <c r="AA2562" t="s">
        <v>11</v>
      </c>
      <c r="AC2562" t="s">
        <v>8659</v>
      </c>
      <c r="AD2562" t="s">
        <v>8660</v>
      </c>
      <c r="AE2562" s="1">
        <v>41845.98709490741</v>
      </c>
    </row>
    <row r="2563" spans="1:31" x14ac:dyDescent="0.15">
      <c r="A2563">
        <v>2562</v>
      </c>
      <c r="B2563">
        <v>175</v>
      </c>
      <c r="C2563">
        <v>2889</v>
      </c>
      <c r="D2563" t="s">
        <v>8650</v>
      </c>
      <c r="E2563" t="s">
        <v>8651</v>
      </c>
      <c r="F2563" t="s">
        <v>14</v>
      </c>
      <c r="G2563" t="s">
        <v>8652</v>
      </c>
      <c r="H2563" t="s">
        <v>8661</v>
      </c>
      <c r="I2563" t="s">
        <v>5</v>
      </c>
      <c r="K2563" t="s">
        <v>17</v>
      </c>
      <c r="N2563" t="s">
        <v>7</v>
      </c>
      <c r="O2563" t="s">
        <v>8654</v>
      </c>
      <c r="P2563" t="s">
        <v>8655</v>
      </c>
      <c r="Q2563">
        <v>3</v>
      </c>
      <c r="R2563" t="s">
        <v>8662</v>
      </c>
      <c r="S2563">
        <v>-1</v>
      </c>
      <c r="T2563" t="s">
        <v>8663</v>
      </c>
      <c r="U2563">
        <v>-1</v>
      </c>
      <c r="V2563">
        <v>-1</v>
      </c>
      <c r="W2563">
        <v>6.3387000000000002</v>
      </c>
      <c r="Y2563" t="s">
        <v>8658</v>
      </c>
      <c r="Z2563">
        <v>30960</v>
      </c>
      <c r="AA2563" t="s">
        <v>11</v>
      </c>
      <c r="AC2563" t="s">
        <v>8664</v>
      </c>
      <c r="AD2563" t="s">
        <v>8665</v>
      </c>
      <c r="AE2563" s="1">
        <v>41845.98710648148</v>
      </c>
    </row>
    <row r="2564" spans="1:31" x14ac:dyDescent="0.15">
      <c r="A2564">
        <v>2563</v>
      </c>
      <c r="B2564">
        <v>175</v>
      </c>
      <c r="C2564">
        <v>2889</v>
      </c>
      <c r="D2564" t="s">
        <v>8650</v>
      </c>
      <c r="E2564" t="s">
        <v>8651</v>
      </c>
      <c r="F2564" t="s">
        <v>24</v>
      </c>
      <c r="I2564" t="s">
        <v>5</v>
      </c>
      <c r="K2564" t="s">
        <v>5</v>
      </c>
      <c r="N2564" t="s">
        <v>7</v>
      </c>
      <c r="Q2564">
        <v>0</v>
      </c>
      <c r="S2564">
        <v>-1</v>
      </c>
      <c r="T2564" t="s">
        <v>5</v>
      </c>
      <c r="U2564">
        <v>-1</v>
      </c>
      <c r="V2564">
        <v>-1</v>
      </c>
      <c r="W2564">
        <v>6.3387000000000002</v>
      </c>
      <c r="Z2564">
        <v>-1</v>
      </c>
      <c r="AA2564" t="s">
        <v>11</v>
      </c>
      <c r="AC2564" t="s">
        <v>38</v>
      </c>
      <c r="AD2564" t="s">
        <v>52</v>
      </c>
      <c r="AE2564" s="1">
        <v>41845.987118055556</v>
      </c>
    </row>
    <row r="2565" spans="1:31" x14ac:dyDescent="0.15">
      <c r="A2565">
        <v>2564</v>
      </c>
      <c r="B2565">
        <v>175</v>
      </c>
      <c r="C2565">
        <v>2889</v>
      </c>
      <c r="D2565" t="s">
        <v>8650</v>
      </c>
      <c r="E2565" t="s">
        <v>8651</v>
      </c>
      <c r="F2565" t="s">
        <v>27</v>
      </c>
      <c r="I2565" t="s">
        <v>5</v>
      </c>
      <c r="K2565" t="s">
        <v>5</v>
      </c>
      <c r="M2565" t="s">
        <v>5</v>
      </c>
      <c r="N2565" t="s">
        <v>7</v>
      </c>
      <c r="Q2565">
        <v>0</v>
      </c>
      <c r="S2565">
        <v>-1</v>
      </c>
      <c r="T2565" t="s">
        <v>5</v>
      </c>
      <c r="U2565">
        <v>-1</v>
      </c>
      <c r="V2565">
        <v>-1</v>
      </c>
      <c r="W2565">
        <v>6.3387000000000002</v>
      </c>
      <c r="Z2565">
        <v>-1</v>
      </c>
      <c r="AA2565" t="s">
        <v>11</v>
      </c>
      <c r="AC2565" t="s">
        <v>38</v>
      </c>
      <c r="AD2565" t="s">
        <v>531</v>
      </c>
      <c r="AE2565" s="1">
        <v>41845.987129629626</v>
      </c>
    </row>
    <row r="2566" spans="1:31" x14ac:dyDescent="0.15">
      <c r="A2566">
        <v>2565</v>
      </c>
      <c r="B2566">
        <v>175</v>
      </c>
      <c r="C2566">
        <v>2889</v>
      </c>
      <c r="D2566" t="s">
        <v>8650</v>
      </c>
      <c r="E2566" t="s">
        <v>8651</v>
      </c>
      <c r="F2566" t="s">
        <v>36</v>
      </c>
      <c r="G2566" t="s">
        <v>8652</v>
      </c>
      <c r="H2566" t="s">
        <v>169</v>
      </c>
      <c r="I2566" t="s">
        <v>5</v>
      </c>
      <c r="K2566" t="s">
        <v>6</v>
      </c>
      <c r="L2566" t="s">
        <v>8666</v>
      </c>
      <c r="N2566" t="s">
        <v>7</v>
      </c>
      <c r="O2566" t="s">
        <v>8654</v>
      </c>
      <c r="P2566" t="s">
        <v>8655</v>
      </c>
      <c r="Q2566">
        <v>15</v>
      </c>
      <c r="R2566" t="s">
        <v>8656</v>
      </c>
      <c r="S2566">
        <v>-1</v>
      </c>
      <c r="T2566" t="s">
        <v>5</v>
      </c>
      <c r="U2566">
        <v>-1</v>
      </c>
      <c r="V2566">
        <v>-1</v>
      </c>
      <c r="W2566">
        <v>6.3387000000000002</v>
      </c>
      <c r="X2566" t="s">
        <v>8657</v>
      </c>
      <c r="Y2566" t="s">
        <v>8658</v>
      </c>
      <c r="Z2566">
        <v>41270</v>
      </c>
      <c r="AA2566" t="s">
        <v>11</v>
      </c>
      <c r="AC2566" t="s">
        <v>8667</v>
      </c>
      <c r="AD2566" t="s">
        <v>8668</v>
      </c>
      <c r="AE2566" s="1">
        <v>41845.987164351849</v>
      </c>
    </row>
    <row r="2567" spans="1:31" x14ac:dyDescent="0.15">
      <c r="A2567">
        <v>2566</v>
      </c>
      <c r="B2567">
        <v>175</v>
      </c>
      <c r="C2567">
        <v>2889</v>
      </c>
      <c r="D2567" t="s">
        <v>8650</v>
      </c>
      <c r="E2567" t="s">
        <v>8651</v>
      </c>
      <c r="F2567" t="s">
        <v>40</v>
      </c>
      <c r="G2567" t="s">
        <v>8669</v>
      </c>
      <c r="I2567" t="s">
        <v>5</v>
      </c>
      <c r="K2567" t="s">
        <v>5</v>
      </c>
      <c r="N2567" t="s">
        <v>7</v>
      </c>
      <c r="P2567" t="s">
        <v>8670</v>
      </c>
      <c r="Q2567">
        <v>13</v>
      </c>
      <c r="S2567">
        <v>-1</v>
      </c>
      <c r="T2567" t="s">
        <v>5</v>
      </c>
      <c r="U2567">
        <v>-1</v>
      </c>
      <c r="V2567">
        <v>-1</v>
      </c>
      <c r="W2567">
        <v>6.3387000000000002</v>
      </c>
      <c r="Y2567" t="s">
        <v>8671</v>
      </c>
      <c r="Z2567">
        <v>-1</v>
      </c>
      <c r="AA2567" t="s">
        <v>11</v>
      </c>
      <c r="AC2567" t="s">
        <v>8672</v>
      </c>
      <c r="AD2567" t="s">
        <v>8673</v>
      </c>
      <c r="AE2567" s="1">
        <v>41845.987187500003</v>
      </c>
    </row>
    <row r="2568" spans="1:31" x14ac:dyDescent="0.15">
      <c r="A2568">
        <v>2567</v>
      </c>
      <c r="B2568">
        <v>175</v>
      </c>
      <c r="C2568">
        <v>2889</v>
      </c>
      <c r="D2568" t="s">
        <v>8650</v>
      </c>
      <c r="E2568" t="s">
        <v>8651</v>
      </c>
      <c r="F2568" t="s">
        <v>49</v>
      </c>
      <c r="I2568" t="s">
        <v>5</v>
      </c>
      <c r="K2568" t="s">
        <v>5</v>
      </c>
      <c r="N2568" t="s">
        <v>7</v>
      </c>
      <c r="Q2568">
        <v>0</v>
      </c>
      <c r="T2568" t="s">
        <v>5</v>
      </c>
      <c r="U2568">
        <v>-1</v>
      </c>
      <c r="V2568">
        <v>-1</v>
      </c>
      <c r="W2568">
        <v>6.3387000000000002</v>
      </c>
      <c r="Z2568">
        <v>-1</v>
      </c>
      <c r="AA2568" t="s">
        <v>11</v>
      </c>
      <c r="AC2568" t="s">
        <v>38</v>
      </c>
      <c r="AD2568" t="s">
        <v>50</v>
      </c>
      <c r="AE2568" s="1">
        <v>41845.987199074072</v>
      </c>
    </row>
    <row r="2569" spans="1:31" x14ac:dyDescent="0.15">
      <c r="A2569">
        <v>2568</v>
      </c>
      <c r="B2569">
        <v>175</v>
      </c>
      <c r="C2569">
        <v>2889</v>
      </c>
      <c r="D2569" t="s">
        <v>8650</v>
      </c>
      <c r="E2569" t="s">
        <v>8651</v>
      </c>
      <c r="F2569" t="s">
        <v>51</v>
      </c>
      <c r="G2569" t="s">
        <v>8652</v>
      </c>
      <c r="H2569" t="s">
        <v>169</v>
      </c>
      <c r="I2569" t="s">
        <v>5</v>
      </c>
      <c r="K2569" t="s">
        <v>5</v>
      </c>
      <c r="N2569" t="s">
        <v>7</v>
      </c>
      <c r="O2569" t="s">
        <v>8654</v>
      </c>
      <c r="P2569" t="s">
        <v>8655</v>
      </c>
      <c r="Q2569">
        <v>2</v>
      </c>
      <c r="S2569">
        <v>-1</v>
      </c>
      <c r="T2569" t="s">
        <v>5</v>
      </c>
      <c r="U2569">
        <v>-1</v>
      </c>
      <c r="V2569">
        <v>-1</v>
      </c>
      <c r="W2569">
        <v>6.3387000000000002</v>
      </c>
      <c r="Y2569" t="s">
        <v>8658</v>
      </c>
      <c r="Z2569">
        <v>-1</v>
      </c>
      <c r="AA2569" t="s">
        <v>11</v>
      </c>
      <c r="AC2569" t="s">
        <v>8674</v>
      </c>
      <c r="AD2569" t="s">
        <v>8675</v>
      </c>
      <c r="AE2569" s="1">
        <v>41845.987210648149</v>
      </c>
    </row>
    <row r="2570" spans="1:31" x14ac:dyDescent="0.15">
      <c r="A2570">
        <v>2569</v>
      </c>
      <c r="B2570">
        <v>175</v>
      </c>
      <c r="C2570">
        <v>2889</v>
      </c>
      <c r="D2570" t="s">
        <v>8650</v>
      </c>
      <c r="E2570" t="s">
        <v>8651</v>
      </c>
      <c r="F2570" t="s">
        <v>53</v>
      </c>
      <c r="I2570" t="s">
        <v>5</v>
      </c>
      <c r="K2570" t="s">
        <v>5</v>
      </c>
      <c r="N2570" t="s">
        <v>7</v>
      </c>
      <c r="Q2570">
        <v>0</v>
      </c>
      <c r="S2570">
        <v>-1</v>
      </c>
      <c r="T2570" t="s">
        <v>5</v>
      </c>
      <c r="U2570">
        <v>-1</v>
      </c>
      <c r="V2570">
        <v>-1</v>
      </c>
      <c r="W2570">
        <v>6.3387000000000002</v>
      </c>
      <c r="Z2570">
        <v>-1</v>
      </c>
      <c r="AA2570" t="s">
        <v>11</v>
      </c>
      <c r="AC2570" t="s">
        <v>38</v>
      </c>
      <c r="AD2570" t="s">
        <v>52</v>
      </c>
      <c r="AE2570" s="1">
        <v>41845.987222222226</v>
      </c>
    </row>
    <row r="2571" spans="1:31" x14ac:dyDescent="0.15">
      <c r="A2571">
        <v>2570</v>
      </c>
      <c r="B2571">
        <v>175</v>
      </c>
      <c r="C2571">
        <v>2889</v>
      </c>
      <c r="D2571" t="s">
        <v>8650</v>
      </c>
      <c r="E2571" t="s">
        <v>8651</v>
      </c>
      <c r="F2571" t="s">
        <v>54</v>
      </c>
      <c r="I2571" t="s">
        <v>5</v>
      </c>
      <c r="K2571" t="s">
        <v>5</v>
      </c>
      <c r="N2571" t="s">
        <v>7</v>
      </c>
      <c r="Q2571">
        <v>0</v>
      </c>
      <c r="S2571">
        <v>-1</v>
      </c>
      <c r="T2571" t="s">
        <v>5</v>
      </c>
      <c r="U2571">
        <v>-1</v>
      </c>
      <c r="V2571">
        <v>-1</v>
      </c>
      <c r="W2571">
        <v>6.3387000000000002</v>
      </c>
      <c r="Z2571">
        <v>-1</v>
      </c>
      <c r="AA2571" t="s">
        <v>11</v>
      </c>
      <c r="AC2571" t="s">
        <v>38</v>
      </c>
      <c r="AD2571" t="s">
        <v>52</v>
      </c>
      <c r="AE2571" s="1">
        <v>41845.987233796295</v>
      </c>
    </row>
    <row r="2572" spans="1:31" x14ac:dyDescent="0.15">
      <c r="A2572">
        <v>2571</v>
      </c>
      <c r="B2572">
        <v>175</v>
      </c>
      <c r="C2572">
        <v>2994</v>
      </c>
      <c r="D2572" t="s">
        <v>8676</v>
      </c>
      <c r="E2572" t="s">
        <v>8677</v>
      </c>
      <c r="F2572" t="s">
        <v>2</v>
      </c>
      <c r="G2572" t="s">
        <v>8678</v>
      </c>
      <c r="H2572" t="s">
        <v>8679</v>
      </c>
      <c r="I2572" t="s">
        <v>5</v>
      </c>
      <c r="K2572" t="s">
        <v>6</v>
      </c>
      <c r="N2572" t="s">
        <v>7</v>
      </c>
      <c r="O2572" t="s">
        <v>8680</v>
      </c>
      <c r="P2572" t="s">
        <v>8681</v>
      </c>
      <c r="Q2572">
        <v>155</v>
      </c>
      <c r="R2572" t="s">
        <v>8682</v>
      </c>
      <c r="S2572">
        <v>-1</v>
      </c>
      <c r="T2572" t="s">
        <v>8683</v>
      </c>
      <c r="U2572">
        <v>-1</v>
      </c>
      <c r="V2572">
        <v>-1</v>
      </c>
      <c r="W2572">
        <v>6.3387000000000002</v>
      </c>
      <c r="X2572" t="s">
        <v>8684</v>
      </c>
      <c r="Y2572" t="s">
        <v>8685</v>
      </c>
      <c r="Z2572">
        <v>22683</v>
      </c>
      <c r="AA2572" t="s">
        <v>11</v>
      </c>
      <c r="AC2572" t="s">
        <v>8686</v>
      </c>
      <c r="AD2572" t="s">
        <v>8687</v>
      </c>
      <c r="AE2572" s="1">
        <v>41845.987384259257</v>
      </c>
    </row>
    <row r="2573" spans="1:31" x14ac:dyDescent="0.15">
      <c r="A2573">
        <v>2572</v>
      </c>
      <c r="B2573">
        <v>175</v>
      </c>
      <c r="C2573">
        <v>2994</v>
      </c>
      <c r="D2573" t="s">
        <v>8676</v>
      </c>
      <c r="E2573" t="s">
        <v>8677</v>
      </c>
      <c r="F2573" t="s">
        <v>14</v>
      </c>
      <c r="G2573" t="s">
        <v>8688</v>
      </c>
      <c r="H2573" t="s">
        <v>8689</v>
      </c>
      <c r="I2573" t="s">
        <v>5</v>
      </c>
      <c r="K2573" t="s">
        <v>17</v>
      </c>
      <c r="N2573" t="s">
        <v>7</v>
      </c>
      <c r="O2573" t="s">
        <v>8690</v>
      </c>
      <c r="P2573" t="s">
        <v>8691</v>
      </c>
      <c r="Q2573">
        <v>110</v>
      </c>
      <c r="R2573" t="s">
        <v>8692</v>
      </c>
      <c r="S2573">
        <v>35</v>
      </c>
      <c r="T2573" t="s">
        <v>8683</v>
      </c>
      <c r="U2573">
        <v>-1</v>
      </c>
      <c r="V2573">
        <v>-1</v>
      </c>
      <c r="W2573">
        <v>6.3387000000000002</v>
      </c>
      <c r="X2573" t="s">
        <v>8693</v>
      </c>
      <c r="Y2573" t="s">
        <v>8694</v>
      </c>
      <c r="Z2573">
        <v>18146</v>
      </c>
      <c r="AA2573" t="s">
        <v>11</v>
      </c>
      <c r="AC2573" t="s">
        <v>8695</v>
      </c>
      <c r="AD2573" t="s">
        <v>8696</v>
      </c>
      <c r="AE2573" s="1">
        <v>41845.987430555557</v>
      </c>
    </row>
    <row r="2574" spans="1:31" x14ac:dyDescent="0.15">
      <c r="A2574">
        <v>2573</v>
      </c>
      <c r="B2574">
        <v>175</v>
      </c>
      <c r="C2574">
        <v>2994</v>
      </c>
      <c r="D2574" t="s">
        <v>8676</v>
      </c>
      <c r="E2574" t="s">
        <v>8677</v>
      </c>
      <c r="F2574" t="s">
        <v>24</v>
      </c>
      <c r="G2574" t="s">
        <v>8688</v>
      </c>
      <c r="H2574" t="s">
        <v>8689</v>
      </c>
      <c r="I2574" t="s">
        <v>5</v>
      </c>
      <c r="K2574" t="s">
        <v>17</v>
      </c>
      <c r="N2574" t="s">
        <v>7</v>
      </c>
      <c r="O2574" t="s">
        <v>8690</v>
      </c>
      <c r="P2574" t="s">
        <v>8691</v>
      </c>
      <c r="Q2574">
        <v>4</v>
      </c>
      <c r="R2574" t="s">
        <v>8692</v>
      </c>
      <c r="S2574">
        <v>35</v>
      </c>
      <c r="T2574" t="s">
        <v>8683</v>
      </c>
      <c r="U2574">
        <v>-1</v>
      </c>
      <c r="V2574">
        <v>-1</v>
      </c>
      <c r="W2574">
        <v>6.3387000000000002</v>
      </c>
      <c r="X2574" t="s">
        <v>8693</v>
      </c>
      <c r="Y2574" t="s">
        <v>8694</v>
      </c>
      <c r="Z2574">
        <v>18146</v>
      </c>
      <c r="AA2574" t="s">
        <v>11</v>
      </c>
      <c r="AC2574" t="s">
        <v>8697</v>
      </c>
      <c r="AD2574" t="s">
        <v>8698</v>
      </c>
      <c r="AE2574" s="1">
        <v>41845.987453703703</v>
      </c>
    </row>
    <row r="2575" spans="1:31" x14ac:dyDescent="0.15">
      <c r="A2575">
        <v>2574</v>
      </c>
      <c r="B2575">
        <v>175</v>
      </c>
      <c r="C2575">
        <v>2994</v>
      </c>
      <c r="D2575" t="s">
        <v>8676</v>
      </c>
      <c r="E2575" t="s">
        <v>8677</v>
      </c>
      <c r="F2575" t="s">
        <v>27</v>
      </c>
      <c r="I2575" t="s">
        <v>5</v>
      </c>
      <c r="K2575" t="s">
        <v>5</v>
      </c>
      <c r="M2575" t="s">
        <v>5</v>
      </c>
      <c r="N2575" t="s">
        <v>7</v>
      </c>
      <c r="Q2575">
        <v>0</v>
      </c>
      <c r="S2575">
        <v>-1</v>
      </c>
      <c r="T2575" t="s">
        <v>5</v>
      </c>
      <c r="U2575">
        <v>-1</v>
      </c>
      <c r="V2575">
        <v>-1</v>
      </c>
      <c r="W2575">
        <v>6.3387000000000002</v>
      </c>
      <c r="Z2575">
        <v>-1</v>
      </c>
      <c r="AA2575" t="s">
        <v>11</v>
      </c>
      <c r="AC2575" t="s">
        <v>38</v>
      </c>
      <c r="AD2575" t="s">
        <v>531</v>
      </c>
      <c r="AE2575" s="1">
        <v>41845.98746527778</v>
      </c>
    </row>
    <row r="2576" spans="1:31" x14ac:dyDescent="0.15">
      <c r="A2576">
        <v>2575</v>
      </c>
      <c r="B2576">
        <v>175</v>
      </c>
      <c r="C2576">
        <v>2994</v>
      </c>
      <c r="D2576" t="s">
        <v>8676</v>
      </c>
      <c r="E2576" t="s">
        <v>8677</v>
      </c>
      <c r="F2576" t="s">
        <v>36</v>
      </c>
      <c r="G2576" t="s">
        <v>8678</v>
      </c>
      <c r="H2576" t="s">
        <v>8679</v>
      </c>
      <c r="I2576" t="s">
        <v>5</v>
      </c>
      <c r="K2576" t="s">
        <v>6</v>
      </c>
      <c r="N2576" t="s">
        <v>7</v>
      </c>
      <c r="O2576" t="s">
        <v>8680</v>
      </c>
      <c r="P2576" t="s">
        <v>8681</v>
      </c>
      <c r="Q2576">
        <v>3</v>
      </c>
      <c r="R2576" t="s">
        <v>8682</v>
      </c>
      <c r="S2576">
        <v>-1</v>
      </c>
      <c r="T2576" t="s">
        <v>8683</v>
      </c>
      <c r="U2576">
        <v>-1</v>
      </c>
      <c r="V2576">
        <v>-1</v>
      </c>
      <c r="W2576">
        <v>6.3387000000000002</v>
      </c>
      <c r="X2576" t="s">
        <v>8684</v>
      </c>
      <c r="Y2576" t="s">
        <v>8685</v>
      </c>
      <c r="Z2576">
        <v>22683</v>
      </c>
      <c r="AA2576" t="s">
        <v>11</v>
      </c>
      <c r="AC2576" t="s">
        <v>8699</v>
      </c>
      <c r="AD2576" t="s">
        <v>8700</v>
      </c>
      <c r="AE2576" s="1">
        <v>41845.987488425926</v>
      </c>
    </row>
    <row r="2577" spans="1:31" x14ac:dyDescent="0.15">
      <c r="A2577">
        <v>2576</v>
      </c>
      <c r="B2577">
        <v>175</v>
      </c>
      <c r="C2577">
        <v>2994</v>
      </c>
      <c r="D2577" t="s">
        <v>8676</v>
      </c>
      <c r="E2577" t="s">
        <v>8677</v>
      </c>
      <c r="F2577" t="s">
        <v>40</v>
      </c>
      <c r="G2577" t="s">
        <v>8701</v>
      </c>
      <c r="H2577" t="s">
        <v>8679</v>
      </c>
      <c r="I2577" t="s">
        <v>5</v>
      </c>
      <c r="K2577" t="s">
        <v>5</v>
      </c>
      <c r="N2577" t="s">
        <v>7</v>
      </c>
      <c r="P2577" t="s">
        <v>8702</v>
      </c>
      <c r="Q2577">
        <v>1</v>
      </c>
      <c r="R2577" t="s">
        <v>8703</v>
      </c>
      <c r="S2577">
        <v>-1</v>
      </c>
      <c r="T2577" t="s">
        <v>5</v>
      </c>
      <c r="U2577">
        <v>-1</v>
      </c>
      <c r="V2577">
        <v>-1</v>
      </c>
      <c r="W2577">
        <v>6.3387000000000002</v>
      </c>
      <c r="Y2577" t="s">
        <v>8704</v>
      </c>
      <c r="Z2577">
        <v>260</v>
      </c>
      <c r="AA2577" t="s">
        <v>11</v>
      </c>
      <c r="AC2577" t="s">
        <v>8705</v>
      </c>
      <c r="AD2577" t="s">
        <v>8706</v>
      </c>
      <c r="AE2577" s="1">
        <v>41845.987500000003</v>
      </c>
    </row>
    <row r="2578" spans="1:31" x14ac:dyDescent="0.15">
      <c r="A2578">
        <v>2577</v>
      </c>
      <c r="B2578">
        <v>175</v>
      </c>
      <c r="C2578">
        <v>2994</v>
      </c>
      <c r="D2578" t="s">
        <v>8676</v>
      </c>
      <c r="E2578" t="s">
        <v>8677</v>
      </c>
      <c r="F2578" t="s">
        <v>49</v>
      </c>
      <c r="G2578" t="s">
        <v>8688</v>
      </c>
      <c r="H2578" t="s">
        <v>8689</v>
      </c>
      <c r="I2578" t="s">
        <v>5</v>
      </c>
      <c r="K2578" t="s">
        <v>5</v>
      </c>
      <c r="N2578" t="s">
        <v>7</v>
      </c>
      <c r="O2578" t="s">
        <v>8690</v>
      </c>
      <c r="P2578" t="s">
        <v>8691</v>
      </c>
      <c r="Q2578">
        <v>59</v>
      </c>
      <c r="T2578" t="s">
        <v>5</v>
      </c>
      <c r="U2578">
        <v>-1</v>
      </c>
      <c r="V2578">
        <v>-1</v>
      </c>
      <c r="W2578">
        <v>6.3387000000000002</v>
      </c>
      <c r="X2578" t="s">
        <v>8693</v>
      </c>
      <c r="Y2578" t="s">
        <v>8694</v>
      </c>
      <c r="Z2578">
        <v>18146</v>
      </c>
      <c r="AA2578" t="s">
        <v>11</v>
      </c>
      <c r="AC2578" t="s">
        <v>8707</v>
      </c>
      <c r="AD2578" t="s">
        <v>8708</v>
      </c>
      <c r="AE2578" s="1">
        <v>41845.987546296295</v>
      </c>
    </row>
    <row r="2579" spans="1:31" x14ac:dyDescent="0.15">
      <c r="A2579">
        <v>2578</v>
      </c>
      <c r="B2579">
        <v>175</v>
      </c>
      <c r="C2579">
        <v>2994</v>
      </c>
      <c r="D2579" t="s">
        <v>8676</v>
      </c>
      <c r="E2579" t="s">
        <v>8677</v>
      </c>
      <c r="F2579" t="s">
        <v>51</v>
      </c>
      <c r="G2579" t="s">
        <v>8678</v>
      </c>
      <c r="H2579" t="s">
        <v>8679</v>
      </c>
      <c r="I2579" t="s">
        <v>5</v>
      </c>
      <c r="K2579" t="s">
        <v>5</v>
      </c>
      <c r="N2579" t="s">
        <v>7</v>
      </c>
      <c r="O2579" t="s">
        <v>8680</v>
      </c>
      <c r="P2579" t="s">
        <v>8681</v>
      </c>
      <c r="Q2579">
        <v>11</v>
      </c>
      <c r="S2579">
        <v>-1</v>
      </c>
      <c r="U2579">
        <v>-1</v>
      </c>
      <c r="V2579">
        <v>-1</v>
      </c>
      <c r="W2579">
        <v>6.3387000000000002</v>
      </c>
      <c r="Y2579" t="s">
        <v>8685</v>
      </c>
      <c r="Z2579">
        <v>-1</v>
      </c>
      <c r="AA2579" t="s">
        <v>11</v>
      </c>
      <c r="AC2579" t="s">
        <v>8709</v>
      </c>
      <c r="AD2579" t="s">
        <v>8710</v>
      </c>
      <c r="AE2579" s="1">
        <v>41845.987581018519</v>
      </c>
    </row>
    <row r="2580" spans="1:31" x14ac:dyDescent="0.15">
      <c r="A2580">
        <v>2579</v>
      </c>
      <c r="B2580">
        <v>175</v>
      </c>
      <c r="C2580">
        <v>2994</v>
      </c>
      <c r="D2580" t="s">
        <v>8676</v>
      </c>
      <c r="E2580" t="s">
        <v>8677</v>
      </c>
      <c r="F2580" t="s">
        <v>53</v>
      </c>
      <c r="I2580" t="s">
        <v>5</v>
      </c>
      <c r="K2580" t="s">
        <v>5</v>
      </c>
      <c r="N2580" t="s">
        <v>7</v>
      </c>
      <c r="Q2580">
        <v>0</v>
      </c>
      <c r="S2580">
        <v>-1</v>
      </c>
      <c r="T2580" t="s">
        <v>5</v>
      </c>
      <c r="U2580">
        <v>-1</v>
      </c>
      <c r="V2580">
        <v>-1</v>
      </c>
      <c r="W2580">
        <v>6.3387000000000002</v>
      </c>
      <c r="Z2580">
        <v>-1</v>
      </c>
      <c r="AA2580" t="s">
        <v>11</v>
      </c>
      <c r="AC2580" t="s">
        <v>38</v>
      </c>
      <c r="AD2580" t="s">
        <v>52</v>
      </c>
      <c r="AE2580" s="1">
        <v>41845.987592592595</v>
      </c>
    </row>
    <row r="2581" spans="1:31" x14ac:dyDescent="0.15">
      <c r="A2581">
        <v>2580</v>
      </c>
      <c r="B2581">
        <v>175</v>
      </c>
      <c r="C2581">
        <v>2994</v>
      </c>
      <c r="D2581" t="s">
        <v>8676</v>
      </c>
      <c r="E2581" t="s">
        <v>8677</v>
      </c>
      <c r="F2581" t="s">
        <v>54</v>
      </c>
      <c r="I2581" t="s">
        <v>5</v>
      </c>
      <c r="K2581" t="s">
        <v>5</v>
      </c>
      <c r="N2581" t="s">
        <v>7</v>
      </c>
      <c r="Q2581">
        <v>0</v>
      </c>
      <c r="S2581">
        <v>-1</v>
      </c>
      <c r="T2581" t="s">
        <v>5</v>
      </c>
      <c r="U2581">
        <v>-1</v>
      </c>
      <c r="V2581">
        <v>-1</v>
      </c>
      <c r="W2581">
        <v>6.3387000000000002</v>
      </c>
      <c r="Z2581">
        <v>-1</v>
      </c>
      <c r="AA2581" t="s">
        <v>11</v>
      </c>
      <c r="AC2581" t="s">
        <v>38</v>
      </c>
      <c r="AD2581" t="s">
        <v>52</v>
      </c>
      <c r="AE2581" s="1">
        <v>41845.987604166665</v>
      </c>
    </row>
    <row r="2582" spans="1:31" x14ac:dyDescent="0.15">
      <c r="A2582">
        <v>2581</v>
      </c>
      <c r="B2582">
        <v>175</v>
      </c>
      <c r="C2582">
        <v>1647</v>
      </c>
      <c r="D2582" t="s">
        <v>8711</v>
      </c>
      <c r="E2582" t="s">
        <v>8712</v>
      </c>
      <c r="F2582" t="s">
        <v>2</v>
      </c>
      <c r="G2582" t="s">
        <v>8713</v>
      </c>
      <c r="H2582" t="s">
        <v>8714</v>
      </c>
      <c r="I2582" t="s">
        <v>5</v>
      </c>
      <c r="K2582" t="s">
        <v>6</v>
      </c>
      <c r="L2582" t="s">
        <v>8715</v>
      </c>
      <c r="N2582" t="s">
        <v>7</v>
      </c>
      <c r="P2582" t="s">
        <v>8716</v>
      </c>
      <c r="Q2582">
        <v>42</v>
      </c>
      <c r="S2582">
        <v>-1</v>
      </c>
      <c r="T2582" t="s">
        <v>8717</v>
      </c>
      <c r="U2582">
        <v>-1</v>
      </c>
      <c r="V2582">
        <v>-1</v>
      </c>
      <c r="W2582">
        <v>6.3387000000000002</v>
      </c>
      <c r="X2582" t="s">
        <v>8718</v>
      </c>
      <c r="Y2582" t="s">
        <v>8719</v>
      </c>
      <c r="Z2582">
        <v>-1</v>
      </c>
      <c r="AA2582" t="s">
        <v>11</v>
      </c>
      <c r="AC2582" t="s">
        <v>8720</v>
      </c>
      <c r="AD2582" t="s">
        <v>8721</v>
      </c>
      <c r="AE2582" s="1">
        <v>41845.987685185188</v>
      </c>
    </row>
    <row r="2583" spans="1:31" x14ac:dyDescent="0.15">
      <c r="A2583">
        <v>2582</v>
      </c>
      <c r="B2583">
        <v>175</v>
      </c>
      <c r="C2583">
        <v>1647</v>
      </c>
      <c r="D2583" t="s">
        <v>8711</v>
      </c>
      <c r="E2583" t="s">
        <v>8712</v>
      </c>
      <c r="F2583" t="s">
        <v>14</v>
      </c>
      <c r="G2583" t="s">
        <v>8722</v>
      </c>
      <c r="H2583" t="s">
        <v>8723</v>
      </c>
      <c r="I2583" t="s">
        <v>5</v>
      </c>
      <c r="K2583" t="s">
        <v>17</v>
      </c>
      <c r="L2583" t="s">
        <v>1608</v>
      </c>
      <c r="N2583" t="s">
        <v>7</v>
      </c>
      <c r="O2583" t="s">
        <v>8724</v>
      </c>
      <c r="P2583" t="s">
        <v>8725</v>
      </c>
      <c r="Q2583">
        <v>19</v>
      </c>
      <c r="S2583">
        <v>60</v>
      </c>
      <c r="T2583" t="s">
        <v>8726</v>
      </c>
      <c r="U2583">
        <v>-1</v>
      </c>
      <c r="V2583">
        <v>-1</v>
      </c>
      <c r="W2583">
        <v>6.3387000000000002</v>
      </c>
      <c r="X2583" t="s">
        <v>8718</v>
      </c>
      <c r="Y2583" t="s">
        <v>8727</v>
      </c>
      <c r="Z2583">
        <v>24500</v>
      </c>
      <c r="AA2583" t="s">
        <v>11</v>
      </c>
      <c r="AC2583" t="s">
        <v>8728</v>
      </c>
      <c r="AD2583" t="s">
        <v>8729</v>
      </c>
      <c r="AE2583" s="1">
        <v>41845.987719907411</v>
      </c>
    </row>
    <row r="2584" spans="1:31" x14ac:dyDescent="0.15">
      <c r="A2584">
        <v>2583</v>
      </c>
      <c r="B2584">
        <v>175</v>
      </c>
      <c r="C2584">
        <v>1647</v>
      </c>
      <c r="D2584" t="s">
        <v>8711</v>
      </c>
      <c r="E2584" t="s">
        <v>8712</v>
      </c>
      <c r="F2584" t="s">
        <v>24</v>
      </c>
      <c r="G2584" t="s">
        <v>8722</v>
      </c>
      <c r="H2584" t="s">
        <v>8723</v>
      </c>
      <c r="I2584" t="s">
        <v>5</v>
      </c>
      <c r="K2584" t="s">
        <v>17</v>
      </c>
      <c r="L2584" t="s">
        <v>1608</v>
      </c>
      <c r="N2584" t="s">
        <v>7</v>
      </c>
      <c r="O2584" t="s">
        <v>8724</v>
      </c>
      <c r="P2584" t="s">
        <v>8725</v>
      </c>
      <c r="Q2584">
        <v>4</v>
      </c>
      <c r="S2584">
        <v>60</v>
      </c>
      <c r="T2584" t="s">
        <v>8726</v>
      </c>
      <c r="U2584">
        <v>-1</v>
      </c>
      <c r="V2584">
        <v>-1</v>
      </c>
      <c r="W2584">
        <v>6.3387000000000002</v>
      </c>
      <c r="X2584" t="s">
        <v>8718</v>
      </c>
      <c r="Y2584" t="s">
        <v>8727</v>
      </c>
      <c r="Z2584">
        <v>16884</v>
      </c>
      <c r="AA2584" t="s">
        <v>11</v>
      </c>
      <c r="AC2584" t="s">
        <v>8730</v>
      </c>
      <c r="AD2584" t="s">
        <v>8731</v>
      </c>
      <c r="AE2584" s="1">
        <v>41845.987766203703</v>
      </c>
    </row>
    <row r="2585" spans="1:31" x14ac:dyDescent="0.15">
      <c r="A2585">
        <v>2584</v>
      </c>
      <c r="B2585">
        <v>175</v>
      </c>
      <c r="C2585">
        <v>1647</v>
      </c>
      <c r="D2585" t="s">
        <v>8711</v>
      </c>
      <c r="E2585" t="s">
        <v>8712</v>
      </c>
      <c r="F2585" t="s">
        <v>27</v>
      </c>
      <c r="I2585" t="s">
        <v>5</v>
      </c>
      <c r="K2585" t="s">
        <v>5</v>
      </c>
      <c r="M2585" t="s">
        <v>5</v>
      </c>
      <c r="N2585" t="s">
        <v>7</v>
      </c>
      <c r="Q2585">
        <v>0</v>
      </c>
      <c r="S2585">
        <v>-1</v>
      </c>
      <c r="T2585" t="s">
        <v>5</v>
      </c>
      <c r="U2585">
        <v>-1</v>
      </c>
      <c r="V2585">
        <v>-1</v>
      </c>
      <c r="W2585">
        <v>6.3387000000000002</v>
      </c>
      <c r="Z2585">
        <v>-1</v>
      </c>
      <c r="AA2585" t="s">
        <v>11</v>
      </c>
      <c r="AC2585" t="s">
        <v>38</v>
      </c>
      <c r="AD2585" t="s">
        <v>531</v>
      </c>
      <c r="AE2585" s="1">
        <v>41845.98777777778</v>
      </c>
    </row>
    <row r="2586" spans="1:31" x14ac:dyDescent="0.15">
      <c r="A2586">
        <v>2585</v>
      </c>
      <c r="B2586">
        <v>175</v>
      </c>
      <c r="C2586">
        <v>1647</v>
      </c>
      <c r="D2586" t="s">
        <v>8711</v>
      </c>
      <c r="E2586" t="s">
        <v>8712</v>
      </c>
      <c r="F2586" t="s">
        <v>36</v>
      </c>
      <c r="I2586" t="s">
        <v>5</v>
      </c>
      <c r="K2586" t="s">
        <v>5</v>
      </c>
      <c r="N2586" t="s">
        <v>7</v>
      </c>
      <c r="Q2586">
        <v>0</v>
      </c>
      <c r="S2586">
        <v>-1</v>
      </c>
      <c r="T2586" t="s">
        <v>5</v>
      </c>
      <c r="U2586">
        <v>-1</v>
      </c>
      <c r="V2586">
        <v>-1</v>
      </c>
      <c r="W2586">
        <v>6.3387000000000002</v>
      </c>
      <c r="Z2586">
        <v>-1</v>
      </c>
      <c r="AA2586" t="s">
        <v>11</v>
      </c>
      <c r="AC2586" t="s">
        <v>38</v>
      </c>
      <c r="AD2586" t="s">
        <v>52</v>
      </c>
      <c r="AE2586" s="1">
        <v>41845.98778935185</v>
      </c>
    </row>
    <row r="2587" spans="1:31" x14ac:dyDescent="0.15">
      <c r="A2587">
        <v>2586</v>
      </c>
      <c r="B2587">
        <v>175</v>
      </c>
      <c r="C2587">
        <v>1647</v>
      </c>
      <c r="D2587" t="s">
        <v>8711</v>
      </c>
      <c r="E2587" t="s">
        <v>8712</v>
      </c>
      <c r="F2587" t="s">
        <v>40</v>
      </c>
      <c r="G2587" t="s">
        <v>8732</v>
      </c>
      <c r="H2587" t="s">
        <v>8714</v>
      </c>
      <c r="I2587" t="s">
        <v>5</v>
      </c>
      <c r="K2587" t="s">
        <v>5</v>
      </c>
      <c r="N2587" t="s">
        <v>7</v>
      </c>
      <c r="P2587" t="s">
        <v>8716</v>
      </c>
      <c r="Q2587">
        <v>1</v>
      </c>
      <c r="R2587" t="s">
        <v>8733</v>
      </c>
      <c r="S2587">
        <v>-1</v>
      </c>
      <c r="T2587" t="s">
        <v>5</v>
      </c>
      <c r="U2587">
        <v>-1</v>
      </c>
      <c r="V2587">
        <v>-1</v>
      </c>
      <c r="W2587">
        <v>6.3387000000000002</v>
      </c>
      <c r="Y2587" t="s">
        <v>8734</v>
      </c>
      <c r="Z2587">
        <v>-1</v>
      </c>
      <c r="AA2587" t="s">
        <v>11</v>
      </c>
      <c r="AC2587" t="s">
        <v>8735</v>
      </c>
      <c r="AD2587" t="s">
        <v>8736</v>
      </c>
      <c r="AE2587" s="1">
        <v>41845.987812500003</v>
      </c>
    </row>
    <row r="2588" spans="1:31" x14ac:dyDescent="0.15">
      <c r="A2588">
        <v>2587</v>
      </c>
      <c r="B2588">
        <v>175</v>
      </c>
      <c r="C2588">
        <v>1647</v>
      </c>
      <c r="D2588" t="s">
        <v>8711</v>
      </c>
      <c r="E2588" t="s">
        <v>8712</v>
      </c>
      <c r="F2588" t="s">
        <v>49</v>
      </c>
      <c r="G2588" t="s">
        <v>8732</v>
      </c>
      <c r="H2588" t="s">
        <v>8723</v>
      </c>
      <c r="I2588" t="s">
        <v>5</v>
      </c>
      <c r="K2588" t="s">
        <v>5</v>
      </c>
      <c r="N2588" t="s">
        <v>7</v>
      </c>
      <c r="P2588" t="s">
        <v>8725</v>
      </c>
      <c r="Q2588">
        <v>3</v>
      </c>
      <c r="T2588" t="s">
        <v>5</v>
      </c>
      <c r="U2588">
        <v>-1</v>
      </c>
      <c r="V2588">
        <v>-1</v>
      </c>
      <c r="W2588">
        <v>6.3387000000000002</v>
      </c>
      <c r="X2588" t="s">
        <v>8718</v>
      </c>
      <c r="Y2588" t="s">
        <v>8737</v>
      </c>
      <c r="Z2588">
        <v>-1</v>
      </c>
      <c r="AA2588" t="s">
        <v>11</v>
      </c>
      <c r="AC2588" t="s">
        <v>8738</v>
      </c>
      <c r="AD2588" t="s">
        <v>8739</v>
      </c>
      <c r="AE2588" s="1">
        <v>41845.987824074073</v>
      </c>
    </row>
    <row r="2589" spans="1:31" x14ac:dyDescent="0.15">
      <c r="A2589">
        <v>2588</v>
      </c>
      <c r="B2589">
        <v>175</v>
      </c>
      <c r="C2589">
        <v>1647</v>
      </c>
      <c r="D2589" t="s">
        <v>8711</v>
      </c>
      <c r="E2589" t="s">
        <v>8712</v>
      </c>
      <c r="F2589" t="s">
        <v>51</v>
      </c>
      <c r="I2589" t="s">
        <v>5</v>
      </c>
      <c r="K2589" t="s">
        <v>5</v>
      </c>
      <c r="N2589" t="s">
        <v>7</v>
      </c>
      <c r="Q2589">
        <v>0</v>
      </c>
      <c r="S2589">
        <v>-1</v>
      </c>
      <c r="T2589" t="s">
        <v>5</v>
      </c>
      <c r="U2589">
        <v>-1</v>
      </c>
      <c r="V2589">
        <v>-1</v>
      </c>
      <c r="W2589">
        <v>6.3387000000000002</v>
      </c>
      <c r="Z2589">
        <v>-1</v>
      </c>
      <c r="AA2589" t="s">
        <v>11</v>
      </c>
      <c r="AC2589" t="s">
        <v>38</v>
      </c>
      <c r="AD2589" t="s">
        <v>52</v>
      </c>
      <c r="AE2589" s="1">
        <v>41845.987847222219</v>
      </c>
    </row>
    <row r="2590" spans="1:31" x14ac:dyDescent="0.15">
      <c r="A2590">
        <v>2589</v>
      </c>
      <c r="B2590">
        <v>175</v>
      </c>
      <c r="C2590">
        <v>1647</v>
      </c>
      <c r="D2590" t="s">
        <v>8711</v>
      </c>
      <c r="E2590" t="s">
        <v>8712</v>
      </c>
      <c r="F2590" t="s">
        <v>53</v>
      </c>
      <c r="I2590" t="s">
        <v>5</v>
      </c>
      <c r="K2590" t="s">
        <v>5</v>
      </c>
      <c r="N2590" t="s">
        <v>7</v>
      </c>
      <c r="Q2590">
        <v>0</v>
      </c>
      <c r="S2590">
        <v>-1</v>
      </c>
      <c r="T2590" t="s">
        <v>5</v>
      </c>
      <c r="U2590">
        <v>-1</v>
      </c>
      <c r="V2590">
        <v>-1</v>
      </c>
      <c r="W2590">
        <v>6.3387000000000002</v>
      </c>
      <c r="Z2590">
        <v>-1</v>
      </c>
      <c r="AA2590" t="s">
        <v>11</v>
      </c>
      <c r="AC2590" t="s">
        <v>38</v>
      </c>
      <c r="AD2590" t="s">
        <v>52</v>
      </c>
      <c r="AE2590" s="1">
        <v>41845.987858796296</v>
      </c>
    </row>
    <row r="2591" spans="1:31" x14ac:dyDescent="0.15">
      <c r="A2591">
        <v>2590</v>
      </c>
      <c r="B2591">
        <v>175</v>
      </c>
      <c r="C2591">
        <v>1647</v>
      </c>
      <c r="D2591" t="s">
        <v>8711</v>
      </c>
      <c r="E2591" t="s">
        <v>8712</v>
      </c>
      <c r="F2591" t="s">
        <v>54</v>
      </c>
      <c r="I2591" t="s">
        <v>5</v>
      </c>
      <c r="K2591" t="s">
        <v>5</v>
      </c>
      <c r="N2591" t="s">
        <v>7</v>
      </c>
      <c r="Q2591">
        <v>0</v>
      </c>
      <c r="S2591">
        <v>-1</v>
      </c>
      <c r="T2591" t="s">
        <v>5</v>
      </c>
      <c r="U2591">
        <v>-1</v>
      </c>
      <c r="V2591">
        <v>-1</v>
      </c>
      <c r="W2591">
        <v>6.3387000000000002</v>
      </c>
      <c r="Z2591">
        <v>-1</v>
      </c>
      <c r="AA2591" t="s">
        <v>11</v>
      </c>
      <c r="AC2591" t="s">
        <v>38</v>
      </c>
      <c r="AD2591" t="s">
        <v>52</v>
      </c>
      <c r="AE2591" s="1">
        <v>41845.987870370373</v>
      </c>
    </row>
    <row r="2592" spans="1:31" x14ac:dyDescent="0.15">
      <c r="A2592">
        <v>2591</v>
      </c>
      <c r="B2592">
        <v>175</v>
      </c>
      <c r="C2592">
        <v>398</v>
      </c>
      <c r="D2592" t="s">
        <v>8740</v>
      </c>
      <c r="E2592" t="s">
        <v>8741</v>
      </c>
      <c r="F2592" t="s">
        <v>2</v>
      </c>
      <c r="G2592" t="s">
        <v>8742</v>
      </c>
      <c r="H2592" t="s">
        <v>6484</v>
      </c>
      <c r="I2592" t="s">
        <v>5</v>
      </c>
      <c r="J2592" t="s">
        <v>2937</v>
      </c>
      <c r="K2592" t="s">
        <v>6</v>
      </c>
      <c r="L2592" t="s">
        <v>8743</v>
      </c>
      <c r="N2592" t="s">
        <v>7</v>
      </c>
      <c r="O2592" t="s">
        <v>8744</v>
      </c>
      <c r="P2592" t="s">
        <v>8745</v>
      </c>
      <c r="Q2592">
        <v>67</v>
      </c>
      <c r="R2592" t="s">
        <v>8234</v>
      </c>
      <c r="S2592">
        <v>-1</v>
      </c>
      <c r="T2592" t="s">
        <v>5</v>
      </c>
      <c r="U2592">
        <v>-1</v>
      </c>
      <c r="V2592">
        <v>-1</v>
      </c>
      <c r="W2592">
        <v>6.3387000000000002</v>
      </c>
      <c r="X2592" t="s">
        <v>8746</v>
      </c>
      <c r="Y2592" t="s">
        <v>8747</v>
      </c>
      <c r="Z2592">
        <v>11160</v>
      </c>
      <c r="AA2592" t="s">
        <v>11</v>
      </c>
      <c r="AC2592" t="s">
        <v>8748</v>
      </c>
      <c r="AD2592" t="s">
        <v>8749</v>
      </c>
      <c r="AE2592" s="1">
        <v>41845.988020833334</v>
      </c>
    </row>
    <row r="2593" spans="1:31" x14ac:dyDescent="0.15">
      <c r="A2593">
        <v>2592</v>
      </c>
      <c r="B2593">
        <v>175</v>
      </c>
      <c r="C2593">
        <v>398</v>
      </c>
      <c r="D2593" t="s">
        <v>8740</v>
      </c>
      <c r="E2593" t="s">
        <v>8741</v>
      </c>
      <c r="F2593" t="s">
        <v>14</v>
      </c>
      <c r="G2593" t="s">
        <v>8750</v>
      </c>
      <c r="H2593" t="s">
        <v>6484</v>
      </c>
      <c r="I2593" t="s">
        <v>5</v>
      </c>
      <c r="K2593" t="s">
        <v>17</v>
      </c>
      <c r="L2593" t="s">
        <v>8751</v>
      </c>
      <c r="N2593" t="s">
        <v>7</v>
      </c>
      <c r="P2593" t="s">
        <v>8745</v>
      </c>
      <c r="Q2593">
        <v>29</v>
      </c>
      <c r="R2593" t="s">
        <v>8752</v>
      </c>
      <c r="S2593">
        <v>-1</v>
      </c>
      <c r="T2593" t="s">
        <v>5</v>
      </c>
      <c r="U2593">
        <v>-1</v>
      </c>
      <c r="V2593">
        <v>-1</v>
      </c>
      <c r="W2593">
        <v>6.3387000000000002</v>
      </c>
      <c r="X2593" t="s">
        <v>8746</v>
      </c>
      <c r="Y2593" t="s">
        <v>8753</v>
      </c>
      <c r="Z2593">
        <v>13392</v>
      </c>
      <c r="AA2593" t="s">
        <v>11</v>
      </c>
      <c r="AC2593" t="s">
        <v>8754</v>
      </c>
      <c r="AD2593" t="s">
        <v>8755</v>
      </c>
      <c r="AE2593" s="1">
        <v>41845.988067129627</v>
      </c>
    </row>
    <row r="2594" spans="1:31" x14ac:dyDescent="0.15">
      <c r="A2594">
        <v>2593</v>
      </c>
      <c r="B2594">
        <v>175</v>
      </c>
      <c r="C2594">
        <v>398</v>
      </c>
      <c r="D2594" t="s">
        <v>8740</v>
      </c>
      <c r="E2594" t="s">
        <v>8741</v>
      </c>
      <c r="F2594" t="s">
        <v>24</v>
      </c>
      <c r="I2594" t="s">
        <v>5</v>
      </c>
      <c r="K2594" t="s">
        <v>5</v>
      </c>
      <c r="N2594" t="s">
        <v>7</v>
      </c>
      <c r="Q2594">
        <v>0</v>
      </c>
      <c r="S2594">
        <v>-1</v>
      </c>
      <c r="T2594" t="s">
        <v>5</v>
      </c>
      <c r="U2594">
        <v>-1</v>
      </c>
      <c r="V2594">
        <v>-1</v>
      </c>
      <c r="W2594">
        <v>6.3387000000000002</v>
      </c>
      <c r="Z2594">
        <v>-1</v>
      </c>
      <c r="AA2594" t="s">
        <v>11</v>
      </c>
      <c r="AC2594" t="s">
        <v>38</v>
      </c>
      <c r="AD2594" t="s">
        <v>52</v>
      </c>
      <c r="AE2594" s="1">
        <v>41845.988078703704</v>
      </c>
    </row>
    <row r="2595" spans="1:31" x14ac:dyDescent="0.15">
      <c r="A2595">
        <v>2594</v>
      </c>
      <c r="B2595">
        <v>175</v>
      </c>
      <c r="C2595">
        <v>398</v>
      </c>
      <c r="D2595" t="s">
        <v>8740</v>
      </c>
      <c r="E2595" t="s">
        <v>8741</v>
      </c>
      <c r="F2595" t="s">
        <v>27</v>
      </c>
      <c r="I2595" t="s">
        <v>5</v>
      </c>
      <c r="K2595" t="s">
        <v>5</v>
      </c>
      <c r="M2595" t="s">
        <v>5</v>
      </c>
      <c r="N2595" t="s">
        <v>7</v>
      </c>
      <c r="Q2595">
        <v>0</v>
      </c>
      <c r="S2595">
        <v>-1</v>
      </c>
      <c r="T2595" t="s">
        <v>5</v>
      </c>
      <c r="U2595">
        <v>-1</v>
      </c>
      <c r="V2595">
        <v>-1</v>
      </c>
      <c r="W2595">
        <v>6.3387000000000002</v>
      </c>
      <c r="Z2595">
        <v>-1</v>
      </c>
      <c r="AA2595" t="s">
        <v>11</v>
      </c>
      <c r="AC2595" t="s">
        <v>38</v>
      </c>
      <c r="AD2595" t="s">
        <v>531</v>
      </c>
      <c r="AE2595" s="1">
        <v>41845.98809027778</v>
      </c>
    </row>
    <row r="2596" spans="1:31" x14ac:dyDescent="0.15">
      <c r="A2596">
        <v>2595</v>
      </c>
      <c r="B2596">
        <v>175</v>
      </c>
      <c r="C2596">
        <v>398</v>
      </c>
      <c r="D2596" t="s">
        <v>8740</v>
      </c>
      <c r="E2596" t="s">
        <v>8741</v>
      </c>
      <c r="F2596" t="s">
        <v>36</v>
      </c>
      <c r="G2596" t="s">
        <v>8742</v>
      </c>
      <c r="H2596" t="s">
        <v>6484</v>
      </c>
      <c r="I2596" t="s">
        <v>5</v>
      </c>
      <c r="J2596" t="s">
        <v>2937</v>
      </c>
      <c r="K2596" t="s">
        <v>6</v>
      </c>
      <c r="L2596" t="s">
        <v>8743</v>
      </c>
      <c r="N2596" t="s">
        <v>7</v>
      </c>
      <c r="O2596" t="s">
        <v>8744</v>
      </c>
      <c r="P2596" t="s">
        <v>8745</v>
      </c>
      <c r="Q2596">
        <v>23</v>
      </c>
      <c r="R2596" t="s">
        <v>8234</v>
      </c>
      <c r="S2596">
        <v>-1</v>
      </c>
      <c r="T2596" t="s">
        <v>5</v>
      </c>
      <c r="U2596">
        <v>-1</v>
      </c>
      <c r="V2596">
        <v>-1</v>
      </c>
      <c r="W2596">
        <v>6.3387000000000002</v>
      </c>
      <c r="X2596" t="s">
        <v>8746</v>
      </c>
      <c r="Y2596" t="s">
        <v>8747</v>
      </c>
      <c r="Z2596">
        <v>11160</v>
      </c>
      <c r="AA2596" t="s">
        <v>11</v>
      </c>
      <c r="AC2596" t="s">
        <v>8756</v>
      </c>
      <c r="AD2596" t="s">
        <v>8757</v>
      </c>
      <c r="AE2596" s="1">
        <v>41845.988136574073</v>
      </c>
    </row>
    <row r="2597" spans="1:31" x14ac:dyDescent="0.15">
      <c r="A2597">
        <v>2596</v>
      </c>
      <c r="B2597">
        <v>175</v>
      </c>
      <c r="C2597">
        <v>398</v>
      </c>
      <c r="D2597" t="s">
        <v>8740</v>
      </c>
      <c r="E2597" t="s">
        <v>8741</v>
      </c>
      <c r="F2597" t="s">
        <v>40</v>
      </c>
      <c r="G2597" t="s">
        <v>8758</v>
      </c>
      <c r="H2597" t="s">
        <v>6484</v>
      </c>
      <c r="I2597" t="s">
        <v>5</v>
      </c>
      <c r="K2597" t="s">
        <v>5</v>
      </c>
      <c r="N2597" t="s">
        <v>7</v>
      </c>
      <c r="P2597" t="s">
        <v>8759</v>
      </c>
      <c r="Q2597">
        <v>1</v>
      </c>
      <c r="S2597">
        <v>-1</v>
      </c>
      <c r="T2597" t="s">
        <v>5</v>
      </c>
      <c r="U2597">
        <v>-1</v>
      </c>
      <c r="V2597">
        <v>-1</v>
      </c>
      <c r="W2597">
        <v>6.3387000000000002</v>
      </c>
      <c r="Y2597" t="s">
        <v>8760</v>
      </c>
      <c r="Z2597">
        <v>-1</v>
      </c>
      <c r="AA2597" t="s">
        <v>11</v>
      </c>
      <c r="AC2597" t="s">
        <v>8761</v>
      </c>
      <c r="AD2597" t="s">
        <v>8762</v>
      </c>
      <c r="AE2597" s="1">
        <v>41845.98814814815</v>
      </c>
    </row>
    <row r="2598" spans="1:31" x14ac:dyDescent="0.15">
      <c r="A2598">
        <v>2597</v>
      </c>
      <c r="B2598">
        <v>175</v>
      </c>
      <c r="C2598">
        <v>398</v>
      </c>
      <c r="D2598" t="s">
        <v>8740</v>
      </c>
      <c r="E2598" t="s">
        <v>8741</v>
      </c>
      <c r="F2598" t="s">
        <v>49</v>
      </c>
      <c r="G2598" t="s">
        <v>8750</v>
      </c>
      <c r="H2598" t="s">
        <v>6484</v>
      </c>
      <c r="I2598" t="s">
        <v>5</v>
      </c>
      <c r="K2598" t="s">
        <v>5</v>
      </c>
      <c r="N2598" t="s">
        <v>7</v>
      </c>
      <c r="P2598" t="s">
        <v>8745</v>
      </c>
      <c r="Q2598">
        <v>1</v>
      </c>
      <c r="T2598" t="s">
        <v>5</v>
      </c>
      <c r="U2598">
        <v>-1</v>
      </c>
      <c r="V2598">
        <v>-1</v>
      </c>
      <c r="W2598">
        <v>6.3387000000000002</v>
      </c>
      <c r="X2598" t="s">
        <v>8746</v>
      </c>
      <c r="Y2598" t="s">
        <v>8753</v>
      </c>
      <c r="Z2598">
        <v>13392</v>
      </c>
      <c r="AA2598" t="s">
        <v>11</v>
      </c>
      <c r="AC2598" t="s">
        <v>8763</v>
      </c>
      <c r="AD2598" t="s">
        <v>8764</v>
      </c>
      <c r="AE2598" s="1">
        <v>41845.988171296296</v>
      </c>
    </row>
    <row r="2599" spans="1:31" x14ac:dyDescent="0.15">
      <c r="A2599">
        <v>2598</v>
      </c>
      <c r="B2599">
        <v>175</v>
      </c>
      <c r="C2599">
        <v>398</v>
      </c>
      <c r="D2599" t="s">
        <v>8740</v>
      </c>
      <c r="E2599" t="s">
        <v>8741</v>
      </c>
      <c r="F2599" t="s">
        <v>51</v>
      </c>
      <c r="I2599" t="s">
        <v>5</v>
      </c>
      <c r="K2599" t="s">
        <v>5</v>
      </c>
      <c r="N2599" t="s">
        <v>7</v>
      </c>
      <c r="Q2599">
        <v>0</v>
      </c>
      <c r="S2599">
        <v>-1</v>
      </c>
      <c r="T2599" t="s">
        <v>5</v>
      </c>
      <c r="U2599">
        <v>-1</v>
      </c>
      <c r="V2599">
        <v>-1</v>
      </c>
      <c r="W2599">
        <v>6.3387000000000002</v>
      </c>
      <c r="Z2599">
        <v>-1</v>
      </c>
      <c r="AA2599" t="s">
        <v>11</v>
      </c>
      <c r="AC2599" t="s">
        <v>38</v>
      </c>
      <c r="AD2599" t="s">
        <v>52</v>
      </c>
      <c r="AE2599" s="1">
        <v>41845.988182870373</v>
      </c>
    </row>
    <row r="2600" spans="1:31" x14ac:dyDescent="0.15">
      <c r="A2600">
        <v>2599</v>
      </c>
      <c r="B2600">
        <v>175</v>
      </c>
      <c r="C2600">
        <v>398</v>
      </c>
      <c r="D2600" t="s">
        <v>8740</v>
      </c>
      <c r="E2600" t="s">
        <v>8741</v>
      </c>
      <c r="F2600" t="s">
        <v>53</v>
      </c>
      <c r="I2600" t="s">
        <v>5</v>
      </c>
      <c r="K2600" t="s">
        <v>5</v>
      </c>
      <c r="N2600" t="s">
        <v>7</v>
      </c>
      <c r="Q2600">
        <v>0</v>
      </c>
      <c r="S2600">
        <v>-1</v>
      </c>
      <c r="T2600" t="s">
        <v>5</v>
      </c>
      <c r="U2600">
        <v>-1</v>
      </c>
      <c r="V2600">
        <v>-1</v>
      </c>
      <c r="W2600">
        <v>6.3387000000000002</v>
      </c>
      <c r="Z2600">
        <v>-1</v>
      </c>
      <c r="AA2600" t="s">
        <v>11</v>
      </c>
      <c r="AC2600" t="s">
        <v>38</v>
      </c>
      <c r="AD2600" t="s">
        <v>52</v>
      </c>
      <c r="AE2600" s="1">
        <v>41845.988194444442</v>
      </c>
    </row>
    <row r="2601" spans="1:31" x14ac:dyDescent="0.15">
      <c r="A2601">
        <v>2600</v>
      </c>
      <c r="B2601">
        <v>175</v>
      </c>
      <c r="C2601">
        <v>398</v>
      </c>
      <c r="D2601" t="s">
        <v>8740</v>
      </c>
      <c r="E2601" t="s">
        <v>8741</v>
      </c>
      <c r="F2601" t="s">
        <v>54</v>
      </c>
      <c r="I2601" t="s">
        <v>5</v>
      </c>
      <c r="K2601" t="s">
        <v>5</v>
      </c>
      <c r="N2601" t="s">
        <v>7</v>
      </c>
      <c r="Q2601">
        <v>0</v>
      </c>
      <c r="S2601">
        <v>-1</v>
      </c>
      <c r="T2601" t="s">
        <v>5</v>
      </c>
      <c r="U2601">
        <v>-1</v>
      </c>
      <c r="V2601">
        <v>-1</v>
      </c>
      <c r="W2601">
        <v>6.3387000000000002</v>
      </c>
      <c r="Z2601">
        <v>-1</v>
      </c>
      <c r="AA2601" t="s">
        <v>11</v>
      </c>
      <c r="AC2601" t="s">
        <v>38</v>
      </c>
      <c r="AD2601" t="s">
        <v>52</v>
      </c>
      <c r="AE2601" s="1">
        <v>41845.988206018519</v>
      </c>
    </row>
    <row r="2602" spans="1:31" x14ac:dyDescent="0.15">
      <c r="A2602">
        <v>2601</v>
      </c>
      <c r="B2602">
        <v>175</v>
      </c>
      <c r="C2602">
        <v>3754</v>
      </c>
      <c r="D2602" t="s">
        <v>8765</v>
      </c>
      <c r="E2602" t="s">
        <v>8766</v>
      </c>
      <c r="F2602" t="s">
        <v>2</v>
      </c>
      <c r="G2602" t="s">
        <v>8767</v>
      </c>
      <c r="H2602" t="s">
        <v>8768</v>
      </c>
      <c r="I2602" t="s">
        <v>5</v>
      </c>
      <c r="K2602" t="s">
        <v>6</v>
      </c>
      <c r="L2602" t="s">
        <v>5229</v>
      </c>
      <c r="N2602" t="s">
        <v>7</v>
      </c>
      <c r="O2602" t="s">
        <v>8769</v>
      </c>
      <c r="P2602" t="s">
        <v>8770</v>
      </c>
      <c r="Q2602">
        <v>70</v>
      </c>
      <c r="S2602">
        <v>55</v>
      </c>
      <c r="T2602" t="s">
        <v>5</v>
      </c>
      <c r="U2602">
        <v>-1</v>
      </c>
      <c r="V2602">
        <v>-1</v>
      </c>
      <c r="W2602">
        <v>6.3387000000000002</v>
      </c>
      <c r="X2602" t="s">
        <v>8771</v>
      </c>
      <c r="Y2602" t="s">
        <v>8772</v>
      </c>
      <c r="Z2602">
        <v>33740</v>
      </c>
      <c r="AA2602" t="s">
        <v>11</v>
      </c>
      <c r="AC2602" t="s">
        <v>8773</v>
      </c>
      <c r="AD2602" t="s">
        <v>8774</v>
      </c>
      <c r="AE2602" s="1">
        <v>41845.988333333335</v>
      </c>
    </row>
    <row r="2603" spans="1:31" x14ac:dyDescent="0.15">
      <c r="A2603">
        <v>2602</v>
      </c>
      <c r="B2603">
        <v>175</v>
      </c>
      <c r="C2603">
        <v>3754</v>
      </c>
      <c r="D2603" t="s">
        <v>8765</v>
      </c>
      <c r="E2603" t="s">
        <v>8766</v>
      </c>
      <c r="F2603" t="s">
        <v>14</v>
      </c>
      <c r="G2603" t="s">
        <v>8775</v>
      </c>
      <c r="H2603" t="s">
        <v>8776</v>
      </c>
      <c r="I2603" t="s">
        <v>5</v>
      </c>
      <c r="K2603" t="s">
        <v>17</v>
      </c>
      <c r="N2603" t="s">
        <v>7</v>
      </c>
      <c r="O2603" t="s">
        <v>8777</v>
      </c>
      <c r="P2603" t="s">
        <v>8778</v>
      </c>
      <c r="Q2603">
        <v>50</v>
      </c>
      <c r="S2603">
        <v>55</v>
      </c>
      <c r="T2603" t="s">
        <v>8779</v>
      </c>
      <c r="U2603">
        <v>-1</v>
      </c>
      <c r="V2603">
        <v>-1</v>
      </c>
      <c r="W2603">
        <v>6.3387000000000002</v>
      </c>
      <c r="X2603" t="s">
        <v>8780</v>
      </c>
      <c r="Y2603" t="s">
        <v>8781</v>
      </c>
      <c r="Z2603">
        <v>27528</v>
      </c>
      <c r="AA2603" t="s">
        <v>11</v>
      </c>
      <c r="AC2603" t="s">
        <v>8782</v>
      </c>
      <c r="AD2603" t="s">
        <v>8783</v>
      </c>
      <c r="AE2603" s="1">
        <v>41845.988379629627</v>
      </c>
    </row>
    <row r="2604" spans="1:31" x14ac:dyDescent="0.15">
      <c r="A2604">
        <v>2603</v>
      </c>
      <c r="B2604">
        <v>175</v>
      </c>
      <c r="C2604">
        <v>3754</v>
      </c>
      <c r="D2604" t="s">
        <v>8765</v>
      </c>
      <c r="E2604" t="s">
        <v>8766</v>
      </c>
      <c r="F2604" t="s">
        <v>24</v>
      </c>
      <c r="G2604" t="s">
        <v>8775</v>
      </c>
      <c r="H2604" t="s">
        <v>8776</v>
      </c>
      <c r="I2604" t="s">
        <v>5</v>
      </c>
      <c r="K2604" t="s">
        <v>17</v>
      </c>
      <c r="N2604" t="s">
        <v>7</v>
      </c>
      <c r="O2604" t="s">
        <v>8777</v>
      </c>
      <c r="P2604" t="s">
        <v>8778</v>
      </c>
      <c r="Q2604">
        <v>12</v>
      </c>
      <c r="S2604">
        <v>55</v>
      </c>
      <c r="T2604" t="s">
        <v>8779</v>
      </c>
      <c r="U2604">
        <v>-1</v>
      </c>
      <c r="V2604">
        <v>-1</v>
      </c>
      <c r="W2604">
        <v>6.3387000000000002</v>
      </c>
      <c r="X2604" t="s">
        <v>8780</v>
      </c>
      <c r="Y2604" t="s">
        <v>8781</v>
      </c>
      <c r="Z2604">
        <v>27528</v>
      </c>
      <c r="AA2604" t="s">
        <v>11</v>
      </c>
      <c r="AC2604" t="s">
        <v>8784</v>
      </c>
      <c r="AD2604" t="s">
        <v>8785</v>
      </c>
      <c r="AE2604" s="1">
        <v>41845.988402777781</v>
      </c>
    </row>
    <row r="2605" spans="1:31" x14ac:dyDescent="0.15">
      <c r="A2605">
        <v>2604</v>
      </c>
      <c r="B2605">
        <v>175</v>
      </c>
      <c r="C2605">
        <v>3754</v>
      </c>
      <c r="D2605" t="s">
        <v>8765</v>
      </c>
      <c r="E2605" t="s">
        <v>8766</v>
      </c>
      <c r="F2605" t="s">
        <v>27</v>
      </c>
      <c r="I2605" t="s">
        <v>5</v>
      </c>
      <c r="K2605" t="s">
        <v>5</v>
      </c>
      <c r="M2605" t="s">
        <v>5</v>
      </c>
      <c r="N2605" t="s">
        <v>7</v>
      </c>
      <c r="Q2605">
        <v>0</v>
      </c>
      <c r="S2605">
        <v>-1</v>
      </c>
      <c r="T2605" t="s">
        <v>5</v>
      </c>
      <c r="U2605">
        <v>-1</v>
      </c>
      <c r="V2605">
        <v>-1</v>
      </c>
      <c r="W2605">
        <v>6.3387000000000002</v>
      </c>
      <c r="Z2605">
        <v>-1</v>
      </c>
      <c r="AA2605" t="s">
        <v>11</v>
      </c>
      <c r="AB2605" t="s">
        <v>8786</v>
      </c>
      <c r="AC2605" t="s">
        <v>38</v>
      </c>
      <c r="AD2605" t="s">
        <v>8787</v>
      </c>
      <c r="AE2605" s="1">
        <v>41845.98841435185</v>
      </c>
    </row>
    <row r="2606" spans="1:31" x14ac:dyDescent="0.15">
      <c r="A2606">
        <v>2605</v>
      </c>
      <c r="B2606">
        <v>175</v>
      </c>
      <c r="C2606">
        <v>3754</v>
      </c>
      <c r="D2606" t="s">
        <v>8765</v>
      </c>
      <c r="E2606" t="s">
        <v>8766</v>
      </c>
      <c r="F2606" t="s">
        <v>36</v>
      </c>
      <c r="G2606" t="s">
        <v>8767</v>
      </c>
      <c r="H2606" t="s">
        <v>8768</v>
      </c>
      <c r="I2606" t="s">
        <v>5</v>
      </c>
      <c r="K2606" t="s">
        <v>6</v>
      </c>
      <c r="L2606" t="s">
        <v>5229</v>
      </c>
      <c r="N2606" t="s">
        <v>7</v>
      </c>
      <c r="O2606" t="s">
        <v>8769</v>
      </c>
      <c r="P2606" t="s">
        <v>8770</v>
      </c>
      <c r="Q2606">
        <v>22</v>
      </c>
      <c r="S2606">
        <v>55</v>
      </c>
      <c r="T2606" t="s">
        <v>5</v>
      </c>
      <c r="U2606">
        <v>-1</v>
      </c>
      <c r="V2606">
        <v>-1</v>
      </c>
      <c r="W2606">
        <v>6.3387000000000002</v>
      </c>
      <c r="X2606" t="s">
        <v>8771</v>
      </c>
      <c r="Y2606" t="s">
        <v>8772</v>
      </c>
      <c r="Z2606">
        <v>33740</v>
      </c>
      <c r="AA2606" t="s">
        <v>11</v>
      </c>
      <c r="AC2606" t="s">
        <v>8788</v>
      </c>
      <c r="AD2606" t="s">
        <v>8789</v>
      </c>
      <c r="AE2606" s="1">
        <v>41845.988437499997</v>
      </c>
    </row>
    <row r="2607" spans="1:31" x14ac:dyDescent="0.15">
      <c r="A2607">
        <v>2606</v>
      </c>
      <c r="B2607">
        <v>175</v>
      </c>
      <c r="C2607">
        <v>3754</v>
      </c>
      <c r="D2607" t="s">
        <v>8765</v>
      </c>
      <c r="E2607" t="s">
        <v>8766</v>
      </c>
      <c r="F2607" t="s">
        <v>40</v>
      </c>
      <c r="G2607" t="s">
        <v>8767</v>
      </c>
      <c r="H2607" t="s">
        <v>8790</v>
      </c>
      <c r="I2607" t="s">
        <v>5</v>
      </c>
      <c r="K2607" t="s">
        <v>5</v>
      </c>
      <c r="N2607" t="s">
        <v>7</v>
      </c>
      <c r="O2607" t="s">
        <v>8791</v>
      </c>
      <c r="P2607" t="s">
        <v>8792</v>
      </c>
      <c r="Q2607">
        <v>1</v>
      </c>
      <c r="R2607" t="s">
        <v>8793</v>
      </c>
      <c r="S2607">
        <v>-1</v>
      </c>
      <c r="T2607" t="s">
        <v>5</v>
      </c>
      <c r="U2607">
        <v>-1</v>
      </c>
      <c r="V2607">
        <v>-1</v>
      </c>
      <c r="W2607">
        <v>6.3387000000000002</v>
      </c>
      <c r="Y2607" t="s">
        <v>8794</v>
      </c>
      <c r="Z2607">
        <v>-1</v>
      </c>
      <c r="AA2607" t="s">
        <v>11</v>
      </c>
      <c r="AC2607" t="s">
        <v>8795</v>
      </c>
      <c r="AD2607" t="s">
        <v>8796</v>
      </c>
      <c r="AE2607" s="1">
        <v>41845.98846064815</v>
      </c>
    </row>
    <row r="2608" spans="1:31" x14ac:dyDescent="0.15">
      <c r="A2608">
        <v>2607</v>
      </c>
      <c r="B2608">
        <v>175</v>
      </c>
      <c r="C2608">
        <v>3754</v>
      </c>
      <c r="D2608" t="s">
        <v>8765</v>
      </c>
      <c r="E2608" t="s">
        <v>8766</v>
      </c>
      <c r="F2608" t="s">
        <v>49</v>
      </c>
      <c r="G2608" t="s">
        <v>8775</v>
      </c>
      <c r="H2608" t="s">
        <v>8776</v>
      </c>
      <c r="I2608" t="s">
        <v>5</v>
      </c>
      <c r="K2608" t="s">
        <v>5</v>
      </c>
      <c r="N2608" t="s">
        <v>7</v>
      </c>
      <c r="O2608" t="s">
        <v>8777</v>
      </c>
      <c r="P2608" t="s">
        <v>8778</v>
      </c>
      <c r="Q2608">
        <v>13</v>
      </c>
      <c r="T2608" t="s">
        <v>5</v>
      </c>
      <c r="U2608">
        <v>-1</v>
      </c>
      <c r="V2608">
        <v>-1</v>
      </c>
      <c r="W2608">
        <v>6.3387000000000002</v>
      </c>
      <c r="X2608" t="s">
        <v>8780</v>
      </c>
      <c r="Y2608" t="s">
        <v>8781</v>
      </c>
      <c r="Z2608">
        <v>27528</v>
      </c>
      <c r="AA2608" t="s">
        <v>11</v>
      </c>
      <c r="AC2608" t="s">
        <v>8797</v>
      </c>
      <c r="AD2608" t="s">
        <v>8798</v>
      </c>
      <c r="AE2608" s="1">
        <v>41845.988483796296</v>
      </c>
    </row>
    <row r="2609" spans="1:31" x14ac:dyDescent="0.15">
      <c r="A2609">
        <v>2608</v>
      </c>
      <c r="B2609">
        <v>175</v>
      </c>
      <c r="C2609">
        <v>3754</v>
      </c>
      <c r="D2609" t="s">
        <v>8765</v>
      </c>
      <c r="E2609" t="s">
        <v>8766</v>
      </c>
      <c r="F2609" t="s">
        <v>51</v>
      </c>
      <c r="G2609" t="s">
        <v>8767</v>
      </c>
      <c r="H2609" t="s">
        <v>8768</v>
      </c>
      <c r="I2609" t="s">
        <v>5</v>
      </c>
      <c r="K2609" t="s">
        <v>5</v>
      </c>
      <c r="N2609" t="s">
        <v>7</v>
      </c>
      <c r="O2609" t="s">
        <v>8769</v>
      </c>
      <c r="P2609" t="s">
        <v>8770</v>
      </c>
      <c r="Q2609">
        <v>5</v>
      </c>
      <c r="S2609">
        <v>-1</v>
      </c>
      <c r="T2609" t="s">
        <v>5</v>
      </c>
      <c r="U2609">
        <v>-1</v>
      </c>
      <c r="V2609">
        <v>-1</v>
      </c>
      <c r="W2609">
        <v>6.3387000000000002</v>
      </c>
      <c r="Y2609" t="s">
        <v>8772</v>
      </c>
      <c r="Z2609">
        <v>-1</v>
      </c>
      <c r="AA2609" t="s">
        <v>11</v>
      </c>
      <c r="AC2609" t="s">
        <v>8799</v>
      </c>
      <c r="AD2609" t="s">
        <v>8800</v>
      </c>
      <c r="AE2609" s="1">
        <v>41845.988506944443</v>
      </c>
    </row>
    <row r="2610" spans="1:31" x14ac:dyDescent="0.15">
      <c r="A2610">
        <v>2609</v>
      </c>
      <c r="B2610">
        <v>175</v>
      </c>
      <c r="C2610">
        <v>3754</v>
      </c>
      <c r="D2610" t="s">
        <v>8765</v>
      </c>
      <c r="E2610" t="s">
        <v>8766</v>
      </c>
      <c r="F2610" t="s">
        <v>53</v>
      </c>
      <c r="I2610" t="s">
        <v>5</v>
      </c>
      <c r="K2610" t="s">
        <v>5</v>
      </c>
      <c r="N2610" t="s">
        <v>7</v>
      </c>
      <c r="Q2610">
        <v>0</v>
      </c>
      <c r="S2610">
        <v>-1</v>
      </c>
      <c r="T2610" t="s">
        <v>5</v>
      </c>
      <c r="U2610">
        <v>-1</v>
      </c>
      <c r="V2610">
        <v>-1</v>
      </c>
      <c r="W2610">
        <v>6.3387000000000002</v>
      </c>
      <c r="Z2610">
        <v>-1</v>
      </c>
      <c r="AA2610" t="s">
        <v>11</v>
      </c>
      <c r="AC2610" t="s">
        <v>38</v>
      </c>
      <c r="AD2610" t="s">
        <v>52</v>
      </c>
      <c r="AE2610" s="1">
        <v>41845.988518518519</v>
      </c>
    </row>
    <row r="2611" spans="1:31" x14ac:dyDescent="0.15">
      <c r="A2611">
        <v>2610</v>
      </c>
      <c r="B2611">
        <v>175</v>
      </c>
      <c r="C2611">
        <v>3754</v>
      </c>
      <c r="D2611" t="s">
        <v>8765</v>
      </c>
      <c r="E2611" t="s">
        <v>8766</v>
      </c>
      <c r="F2611" t="s">
        <v>54</v>
      </c>
      <c r="I2611" t="s">
        <v>5</v>
      </c>
      <c r="K2611" t="s">
        <v>5</v>
      </c>
      <c r="N2611" t="s">
        <v>7</v>
      </c>
      <c r="Q2611">
        <v>0</v>
      </c>
      <c r="S2611">
        <v>-1</v>
      </c>
      <c r="T2611" t="s">
        <v>5</v>
      </c>
      <c r="U2611">
        <v>-1</v>
      </c>
      <c r="V2611">
        <v>-1</v>
      </c>
      <c r="W2611">
        <v>6.3387000000000002</v>
      </c>
      <c r="Z2611">
        <v>-1</v>
      </c>
      <c r="AA2611" t="s">
        <v>11</v>
      </c>
      <c r="AC2611" t="s">
        <v>38</v>
      </c>
      <c r="AD2611" t="s">
        <v>52</v>
      </c>
      <c r="AE2611" s="1">
        <v>41845.988530092596</v>
      </c>
    </row>
    <row r="2612" spans="1:31" x14ac:dyDescent="0.15">
      <c r="A2612">
        <v>2611</v>
      </c>
      <c r="B2612">
        <v>175</v>
      </c>
      <c r="C2612">
        <v>2753</v>
      </c>
      <c r="D2612" t="s">
        <v>8801</v>
      </c>
      <c r="E2612" t="s">
        <v>8802</v>
      </c>
      <c r="F2612" t="s">
        <v>2</v>
      </c>
      <c r="G2612" t="s">
        <v>8803</v>
      </c>
      <c r="H2612" t="s">
        <v>8804</v>
      </c>
      <c r="I2612" t="s">
        <v>5</v>
      </c>
      <c r="K2612" t="s">
        <v>6</v>
      </c>
      <c r="L2612" t="s">
        <v>3210</v>
      </c>
      <c r="N2612" t="s">
        <v>7</v>
      </c>
      <c r="O2612" t="s">
        <v>8805</v>
      </c>
      <c r="P2612" t="s">
        <v>8806</v>
      </c>
      <c r="Q2612">
        <v>65</v>
      </c>
      <c r="R2612" t="s">
        <v>8807</v>
      </c>
      <c r="S2612">
        <v>45</v>
      </c>
      <c r="T2612" t="s">
        <v>5</v>
      </c>
      <c r="U2612">
        <v>-1</v>
      </c>
      <c r="V2612">
        <v>-1</v>
      </c>
      <c r="W2612">
        <v>6.3387000000000002</v>
      </c>
      <c r="X2612" t="s">
        <v>8808</v>
      </c>
      <c r="Y2612" t="s">
        <v>8809</v>
      </c>
      <c r="Z2612">
        <v>20000</v>
      </c>
      <c r="AA2612" t="s">
        <v>11</v>
      </c>
      <c r="AC2612" t="s">
        <v>8810</v>
      </c>
      <c r="AD2612" t="s">
        <v>8811</v>
      </c>
      <c r="AE2612" s="1">
        <v>41845.988622685189</v>
      </c>
    </row>
    <row r="2613" spans="1:31" x14ac:dyDescent="0.15">
      <c r="A2613">
        <v>2612</v>
      </c>
      <c r="B2613">
        <v>175</v>
      </c>
      <c r="C2613">
        <v>2753</v>
      </c>
      <c r="D2613" t="s">
        <v>8801</v>
      </c>
      <c r="E2613" t="s">
        <v>8802</v>
      </c>
      <c r="F2613" t="s">
        <v>14</v>
      </c>
      <c r="G2613" t="s">
        <v>8812</v>
      </c>
      <c r="H2613" t="s">
        <v>8813</v>
      </c>
      <c r="I2613" t="s">
        <v>5</v>
      </c>
      <c r="K2613" t="s">
        <v>17</v>
      </c>
      <c r="L2613" t="s">
        <v>8814</v>
      </c>
      <c r="N2613" t="s">
        <v>7</v>
      </c>
      <c r="O2613" t="s">
        <v>8815</v>
      </c>
      <c r="P2613" t="s">
        <v>8816</v>
      </c>
      <c r="Q2613">
        <v>47</v>
      </c>
      <c r="R2613" t="s">
        <v>6488</v>
      </c>
      <c r="S2613">
        <v>-1</v>
      </c>
      <c r="T2613" t="s">
        <v>8817</v>
      </c>
      <c r="U2613">
        <v>-1</v>
      </c>
      <c r="V2613">
        <v>-1</v>
      </c>
      <c r="W2613">
        <v>6.3387000000000002</v>
      </c>
      <c r="X2613" t="s">
        <v>8808</v>
      </c>
      <c r="Y2613" t="s">
        <v>8818</v>
      </c>
      <c r="Z2613">
        <v>15102</v>
      </c>
      <c r="AA2613" t="s">
        <v>11</v>
      </c>
      <c r="AC2613" t="s">
        <v>8819</v>
      </c>
      <c r="AD2613" t="s">
        <v>8820</v>
      </c>
      <c r="AE2613" s="1">
        <v>41845.988657407404</v>
      </c>
    </row>
    <row r="2614" spans="1:31" x14ac:dyDescent="0.15">
      <c r="A2614">
        <v>2613</v>
      </c>
      <c r="B2614">
        <v>175</v>
      </c>
      <c r="C2614">
        <v>2753</v>
      </c>
      <c r="D2614" t="s">
        <v>8801</v>
      </c>
      <c r="E2614" t="s">
        <v>8802</v>
      </c>
      <c r="F2614" t="s">
        <v>24</v>
      </c>
      <c r="G2614" t="s">
        <v>8812</v>
      </c>
      <c r="H2614" t="s">
        <v>8813</v>
      </c>
      <c r="I2614" t="s">
        <v>5</v>
      </c>
      <c r="K2614" t="s">
        <v>17</v>
      </c>
      <c r="L2614" t="s">
        <v>8814</v>
      </c>
      <c r="N2614" t="s">
        <v>7</v>
      </c>
      <c r="O2614" t="s">
        <v>8815</v>
      </c>
      <c r="P2614" t="s">
        <v>8821</v>
      </c>
      <c r="Q2614">
        <v>4</v>
      </c>
      <c r="R2614" t="s">
        <v>6488</v>
      </c>
      <c r="S2614">
        <v>-1</v>
      </c>
      <c r="T2614" t="s">
        <v>8817</v>
      </c>
      <c r="U2614">
        <v>-1</v>
      </c>
      <c r="V2614">
        <v>-1</v>
      </c>
      <c r="W2614">
        <v>6.3387000000000002</v>
      </c>
      <c r="X2614" t="s">
        <v>8808</v>
      </c>
      <c r="Y2614" t="s">
        <v>8818</v>
      </c>
      <c r="Z2614">
        <v>15102</v>
      </c>
      <c r="AA2614" t="s">
        <v>11</v>
      </c>
      <c r="AC2614" t="s">
        <v>8822</v>
      </c>
      <c r="AD2614" t="s">
        <v>8823</v>
      </c>
      <c r="AE2614" s="1">
        <v>41845.988680555558</v>
      </c>
    </row>
    <row r="2615" spans="1:31" x14ac:dyDescent="0.15">
      <c r="A2615">
        <v>2614</v>
      </c>
      <c r="B2615">
        <v>175</v>
      </c>
      <c r="C2615">
        <v>2753</v>
      </c>
      <c r="D2615" t="s">
        <v>8801</v>
      </c>
      <c r="E2615" t="s">
        <v>8802</v>
      </c>
      <c r="F2615" t="s">
        <v>27</v>
      </c>
      <c r="I2615" t="s">
        <v>5</v>
      </c>
      <c r="K2615" t="s">
        <v>5</v>
      </c>
      <c r="M2615" t="s">
        <v>5</v>
      </c>
      <c r="N2615" t="s">
        <v>7</v>
      </c>
      <c r="Q2615">
        <v>0</v>
      </c>
      <c r="S2615">
        <v>-1</v>
      </c>
      <c r="T2615" t="s">
        <v>5</v>
      </c>
      <c r="U2615">
        <v>-1</v>
      </c>
      <c r="V2615">
        <v>-1</v>
      </c>
      <c r="W2615">
        <v>6.3387000000000002</v>
      </c>
      <c r="Z2615">
        <v>-1</v>
      </c>
      <c r="AA2615" t="s">
        <v>11</v>
      </c>
      <c r="AC2615" t="s">
        <v>38</v>
      </c>
      <c r="AD2615" t="s">
        <v>531</v>
      </c>
      <c r="AE2615" s="1">
        <v>41845.988692129627</v>
      </c>
    </row>
    <row r="2616" spans="1:31" x14ac:dyDescent="0.15">
      <c r="A2616">
        <v>2615</v>
      </c>
      <c r="B2616">
        <v>175</v>
      </c>
      <c r="C2616">
        <v>2753</v>
      </c>
      <c r="D2616" t="s">
        <v>8801</v>
      </c>
      <c r="E2616" t="s">
        <v>8802</v>
      </c>
      <c r="F2616" t="s">
        <v>36</v>
      </c>
      <c r="I2616" t="s">
        <v>5</v>
      </c>
      <c r="K2616" t="s">
        <v>5</v>
      </c>
      <c r="N2616" t="s">
        <v>7</v>
      </c>
      <c r="Q2616">
        <v>0</v>
      </c>
      <c r="S2616">
        <v>-1</v>
      </c>
      <c r="T2616" t="s">
        <v>5</v>
      </c>
      <c r="U2616">
        <v>-1</v>
      </c>
      <c r="V2616">
        <v>-1</v>
      </c>
      <c r="W2616">
        <v>6.3387000000000002</v>
      </c>
      <c r="Z2616">
        <v>-1</v>
      </c>
      <c r="AA2616" t="s">
        <v>11</v>
      </c>
      <c r="AC2616" t="s">
        <v>38</v>
      </c>
      <c r="AD2616" t="s">
        <v>52</v>
      </c>
      <c r="AE2616" s="1">
        <v>41845.988703703704</v>
      </c>
    </row>
    <row r="2617" spans="1:31" x14ac:dyDescent="0.15">
      <c r="A2617">
        <v>2616</v>
      </c>
      <c r="B2617">
        <v>175</v>
      </c>
      <c r="C2617">
        <v>2753</v>
      </c>
      <c r="D2617" t="s">
        <v>8801</v>
      </c>
      <c r="E2617" t="s">
        <v>8802</v>
      </c>
      <c r="F2617" t="s">
        <v>40</v>
      </c>
      <c r="G2617" t="s">
        <v>8824</v>
      </c>
      <c r="H2617" t="s">
        <v>8825</v>
      </c>
      <c r="I2617" t="s">
        <v>312</v>
      </c>
      <c r="K2617" t="s">
        <v>6</v>
      </c>
      <c r="N2617" t="s">
        <v>7</v>
      </c>
      <c r="O2617" t="s">
        <v>8826</v>
      </c>
      <c r="P2617" t="s">
        <v>8827</v>
      </c>
      <c r="Q2617">
        <v>1</v>
      </c>
      <c r="R2617" t="s">
        <v>8828</v>
      </c>
      <c r="S2617">
        <v>-1</v>
      </c>
      <c r="T2617" t="s">
        <v>5</v>
      </c>
      <c r="U2617">
        <v>-1</v>
      </c>
      <c r="V2617">
        <v>-1</v>
      </c>
      <c r="W2617">
        <v>6.3387000000000002</v>
      </c>
      <c r="Y2617" t="s">
        <v>8829</v>
      </c>
      <c r="Z2617">
        <v>240</v>
      </c>
      <c r="AA2617" t="s">
        <v>11</v>
      </c>
      <c r="AC2617" t="s">
        <v>8830</v>
      </c>
      <c r="AD2617" t="s">
        <v>8831</v>
      </c>
      <c r="AE2617" s="1">
        <v>41845.988715277781</v>
      </c>
    </row>
    <row r="2618" spans="1:31" x14ac:dyDescent="0.15">
      <c r="A2618">
        <v>2617</v>
      </c>
      <c r="B2618">
        <v>175</v>
      </c>
      <c r="C2618">
        <v>2753</v>
      </c>
      <c r="D2618" t="s">
        <v>8801</v>
      </c>
      <c r="E2618" t="s">
        <v>8802</v>
      </c>
      <c r="F2618" t="s">
        <v>49</v>
      </c>
      <c r="G2618" t="s">
        <v>8812</v>
      </c>
      <c r="H2618" t="s">
        <v>8813</v>
      </c>
      <c r="I2618" t="s">
        <v>5</v>
      </c>
      <c r="K2618" t="s">
        <v>5</v>
      </c>
      <c r="N2618" t="s">
        <v>7</v>
      </c>
      <c r="O2618" t="s">
        <v>8815</v>
      </c>
      <c r="P2618" t="s">
        <v>8821</v>
      </c>
      <c r="Q2618">
        <v>7</v>
      </c>
      <c r="T2618" t="s">
        <v>5</v>
      </c>
      <c r="U2618">
        <v>-1</v>
      </c>
      <c r="V2618">
        <v>-1</v>
      </c>
      <c r="W2618">
        <v>6.3387000000000002</v>
      </c>
      <c r="X2618" t="s">
        <v>8808</v>
      </c>
      <c r="Y2618" t="s">
        <v>8818</v>
      </c>
      <c r="Z2618">
        <v>15102</v>
      </c>
      <c r="AA2618" t="s">
        <v>11</v>
      </c>
      <c r="AC2618" t="s">
        <v>8832</v>
      </c>
      <c r="AD2618" t="s">
        <v>8833</v>
      </c>
      <c r="AE2618" s="1">
        <v>41845.988749999997</v>
      </c>
    </row>
    <row r="2619" spans="1:31" x14ac:dyDescent="0.15">
      <c r="A2619">
        <v>2618</v>
      </c>
      <c r="B2619">
        <v>175</v>
      </c>
      <c r="C2619">
        <v>2753</v>
      </c>
      <c r="D2619" t="s">
        <v>8801</v>
      </c>
      <c r="E2619" t="s">
        <v>8802</v>
      </c>
      <c r="F2619" t="s">
        <v>51</v>
      </c>
      <c r="G2619" t="s">
        <v>8803</v>
      </c>
      <c r="H2619" t="s">
        <v>8804</v>
      </c>
      <c r="I2619" t="s">
        <v>5</v>
      </c>
      <c r="K2619" t="s">
        <v>5</v>
      </c>
      <c r="N2619" t="s">
        <v>7</v>
      </c>
      <c r="O2619" t="s">
        <v>8805</v>
      </c>
      <c r="P2619" t="s">
        <v>8806</v>
      </c>
      <c r="Q2619">
        <v>4</v>
      </c>
      <c r="S2619">
        <v>-1</v>
      </c>
      <c r="T2619" t="s">
        <v>5</v>
      </c>
      <c r="U2619">
        <v>-1</v>
      </c>
      <c r="V2619">
        <v>-1</v>
      </c>
      <c r="W2619">
        <v>6.3387000000000002</v>
      </c>
      <c r="Y2619" t="s">
        <v>8809</v>
      </c>
      <c r="Z2619">
        <v>-1</v>
      </c>
      <c r="AA2619" t="s">
        <v>11</v>
      </c>
      <c r="AC2619" t="s">
        <v>8834</v>
      </c>
      <c r="AD2619" t="s">
        <v>8835</v>
      </c>
      <c r="AE2619" s="1">
        <v>41845.98877314815</v>
      </c>
    </row>
    <row r="2620" spans="1:31" x14ac:dyDescent="0.15">
      <c r="A2620">
        <v>2619</v>
      </c>
      <c r="B2620">
        <v>175</v>
      </c>
      <c r="C2620">
        <v>2753</v>
      </c>
      <c r="D2620" t="s">
        <v>8801</v>
      </c>
      <c r="E2620" t="s">
        <v>8802</v>
      </c>
      <c r="F2620" t="s">
        <v>53</v>
      </c>
      <c r="I2620" t="s">
        <v>5</v>
      </c>
      <c r="K2620" t="s">
        <v>5</v>
      </c>
      <c r="N2620" t="s">
        <v>7</v>
      </c>
      <c r="Q2620">
        <v>0</v>
      </c>
      <c r="S2620">
        <v>-1</v>
      </c>
      <c r="T2620" t="s">
        <v>5</v>
      </c>
      <c r="U2620">
        <v>-1</v>
      </c>
      <c r="V2620">
        <v>-1</v>
      </c>
      <c r="W2620">
        <v>6.3387000000000002</v>
      </c>
      <c r="Z2620">
        <v>-1</v>
      </c>
      <c r="AA2620" t="s">
        <v>11</v>
      </c>
      <c r="AC2620" t="s">
        <v>38</v>
      </c>
      <c r="AD2620" t="s">
        <v>52</v>
      </c>
      <c r="AE2620" s="1">
        <v>41845.98878472222</v>
      </c>
    </row>
    <row r="2621" spans="1:31" x14ac:dyDescent="0.15">
      <c r="A2621">
        <v>2620</v>
      </c>
      <c r="B2621">
        <v>175</v>
      </c>
      <c r="C2621">
        <v>2753</v>
      </c>
      <c r="D2621" t="s">
        <v>8801</v>
      </c>
      <c r="E2621" t="s">
        <v>8802</v>
      </c>
      <c r="F2621" t="s">
        <v>54</v>
      </c>
      <c r="I2621" t="s">
        <v>5</v>
      </c>
      <c r="K2621" t="s">
        <v>5</v>
      </c>
      <c r="N2621" t="s">
        <v>7</v>
      </c>
      <c r="Q2621">
        <v>0</v>
      </c>
      <c r="S2621">
        <v>-1</v>
      </c>
      <c r="T2621" t="s">
        <v>5</v>
      </c>
      <c r="U2621">
        <v>-1</v>
      </c>
      <c r="V2621">
        <v>-1</v>
      </c>
      <c r="W2621">
        <v>6.3387000000000002</v>
      </c>
      <c r="Z2621">
        <v>-1</v>
      </c>
      <c r="AA2621" t="s">
        <v>11</v>
      </c>
      <c r="AC2621" t="s">
        <v>38</v>
      </c>
      <c r="AD2621" t="s">
        <v>52</v>
      </c>
      <c r="AE2621" s="1">
        <v>41845.988796296297</v>
      </c>
    </row>
    <row r="2622" spans="1:31" x14ac:dyDescent="0.15">
      <c r="A2622">
        <v>2621</v>
      </c>
      <c r="B2622">
        <v>175</v>
      </c>
      <c r="C2622">
        <v>3061</v>
      </c>
      <c r="D2622" t="s">
        <v>8836</v>
      </c>
      <c r="E2622" t="s">
        <v>8837</v>
      </c>
      <c r="F2622" t="s">
        <v>2</v>
      </c>
      <c r="G2622" t="s">
        <v>8838</v>
      </c>
      <c r="H2622" t="s">
        <v>8839</v>
      </c>
      <c r="I2622" t="s">
        <v>5</v>
      </c>
      <c r="J2622" t="s">
        <v>2207</v>
      </c>
      <c r="K2622" t="s">
        <v>6</v>
      </c>
      <c r="L2622" t="s">
        <v>2723</v>
      </c>
      <c r="N2622" t="s">
        <v>7</v>
      </c>
      <c r="P2622" t="s">
        <v>8840</v>
      </c>
      <c r="Q2622">
        <v>100</v>
      </c>
      <c r="R2622" t="s">
        <v>8841</v>
      </c>
      <c r="S2622">
        <v>-1</v>
      </c>
      <c r="T2622" t="s">
        <v>5</v>
      </c>
      <c r="U2622">
        <v>-1</v>
      </c>
      <c r="V2622">
        <v>-1</v>
      </c>
      <c r="W2622">
        <v>6.3387000000000002</v>
      </c>
      <c r="X2622" t="s">
        <v>8842</v>
      </c>
      <c r="Y2622" t="s">
        <v>8843</v>
      </c>
      <c r="Z2622">
        <v>23872</v>
      </c>
      <c r="AA2622" t="s">
        <v>11</v>
      </c>
      <c r="AC2622" t="s">
        <v>8844</v>
      </c>
      <c r="AD2622" t="s">
        <v>8845</v>
      </c>
      <c r="AE2622" s="1">
        <v>41845.988900462966</v>
      </c>
    </row>
    <row r="2623" spans="1:31" x14ac:dyDescent="0.15">
      <c r="A2623">
        <v>2622</v>
      </c>
      <c r="B2623">
        <v>175</v>
      </c>
      <c r="C2623">
        <v>3061</v>
      </c>
      <c r="D2623" t="s">
        <v>8836</v>
      </c>
      <c r="E2623" t="s">
        <v>8837</v>
      </c>
      <c r="F2623" t="s">
        <v>14</v>
      </c>
      <c r="G2623" t="s">
        <v>8846</v>
      </c>
      <c r="H2623" t="s">
        <v>8847</v>
      </c>
      <c r="I2623" t="s">
        <v>5</v>
      </c>
      <c r="K2623" t="s">
        <v>17</v>
      </c>
      <c r="L2623" t="s">
        <v>8848</v>
      </c>
      <c r="N2623" t="s">
        <v>7</v>
      </c>
      <c r="P2623" t="s">
        <v>8849</v>
      </c>
      <c r="Q2623">
        <v>50</v>
      </c>
      <c r="R2623" t="s">
        <v>8850</v>
      </c>
      <c r="S2623">
        <v>-1</v>
      </c>
      <c r="T2623" t="s">
        <v>8851</v>
      </c>
      <c r="U2623">
        <v>-1</v>
      </c>
      <c r="V2623">
        <v>-1</v>
      </c>
      <c r="W2623">
        <v>6.3387000000000002</v>
      </c>
      <c r="X2623" t="s">
        <v>8852</v>
      </c>
      <c r="Y2623" t="s">
        <v>8853</v>
      </c>
      <c r="Z2623">
        <v>24648</v>
      </c>
      <c r="AA2623" t="s">
        <v>11</v>
      </c>
      <c r="AC2623" t="s">
        <v>8854</v>
      </c>
      <c r="AD2623" t="s">
        <v>8855</v>
      </c>
      <c r="AE2623" s="1">
        <v>41845.988969907405</v>
      </c>
    </row>
    <row r="2624" spans="1:31" x14ac:dyDescent="0.15">
      <c r="A2624">
        <v>2623</v>
      </c>
      <c r="B2624">
        <v>175</v>
      </c>
      <c r="C2624">
        <v>3061</v>
      </c>
      <c r="D2624" t="s">
        <v>8836</v>
      </c>
      <c r="E2624" t="s">
        <v>8837</v>
      </c>
      <c r="F2624" t="s">
        <v>24</v>
      </c>
      <c r="G2624" t="s">
        <v>8846</v>
      </c>
      <c r="H2624" t="s">
        <v>8847</v>
      </c>
      <c r="I2624" t="s">
        <v>5</v>
      </c>
      <c r="K2624" t="s">
        <v>375</v>
      </c>
      <c r="L2624" t="s">
        <v>2723</v>
      </c>
      <c r="N2624" t="s">
        <v>7</v>
      </c>
      <c r="P2624" t="s">
        <v>8849</v>
      </c>
      <c r="Q2624">
        <v>16</v>
      </c>
      <c r="R2624" t="s">
        <v>8850</v>
      </c>
      <c r="S2624">
        <v>-1</v>
      </c>
      <c r="T2624" t="s">
        <v>8851</v>
      </c>
      <c r="U2624">
        <v>-1</v>
      </c>
      <c r="V2624">
        <v>-1</v>
      </c>
      <c r="W2624">
        <v>6.3387000000000002</v>
      </c>
      <c r="X2624" t="s">
        <v>8852</v>
      </c>
      <c r="Y2624" t="s">
        <v>8853</v>
      </c>
      <c r="Z2624">
        <v>24648</v>
      </c>
      <c r="AA2624" t="s">
        <v>11</v>
      </c>
      <c r="AC2624" t="s">
        <v>8856</v>
      </c>
      <c r="AD2624" t="s">
        <v>8857</v>
      </c>
      <c r="AE2624" s="1">
        <v>41845.988993055558</v>
      </c>
    </row>
    <row r="2625" spans="1:31" x14ac:dyDescent="0.15">
      <c r="A2625">
        <v>2624</v>
      </c>
      <c r="B2625">
        <v>175</v>
      </c>
      <c r="C2625">
        <v>3061</v>
      </c>
      <c r="D2625" t="s">
        <v>8836</v>
      </c>
      <c r="E2625" t="s">
        <v>8837</v>
      </c>
      <c r="F2625" t="s">
        <v>27</v>
      </c>
      <c r="G2625" t="s">
        <v>8858</v>
      </c>
      <c r="I2625" t="s">
        <v>5</v>
      </c>
      <c r="K2625" t="s">
        <v>17</v>
      </c>
      <c r="L2625" t="s">
        <v>2723</v>
      </c>
      <c r="M2625" t="s">
        <v>5</v>
      </c>
      <c r="N2625" t="s">
        <v>7</v>
      </c>
      <c r="P2625" t="s">
        <v>8859</v>
      </c>
      <c r="Q2625">
        <v>11</v>
      </c>
      <c r="R2625" t="s">
        <v>8860</v>
      </c>
      <c r="S2625">
        <v>-1</v>
      </c>
      <c r="T2625" t="s">
        <v>8861</v>
      </c>
      <c r="U2625">
        <v>-1</v>
      </c>
      <c r="V2625">
        <v>-1</v>
      </c>
      <c r="W2625">
        <v>6.3387000000000002</v>
      </c>
      <c r="Z2625">
        <v>49296</v>
      </c>
      <c r="AA2625" t="s">
        <v>11</v>
      </c>
      <c r="AC2625" t="s">
        <v>8862</v>
      </c>
      <c r="AD2625" t="s">
        <v>8863</v>
      </c>
      <c r="AE2625" s="1">
        <v>41845.989016203705</v>
      </c>
    </row>
    <row r="2626" spans="1:31" x14ac:dyDescent="0.15">
      <c r="A2626">
        <v>2625</v>
      </c>
      <c r="B2626">
        <v>175</v>
      </c>
      <c r="C2626">
        <v>3061</v>
      </c>
      <c r="D2626" t="s">
        <v>8836</v>
      </c>
      <c r="E2626" t="s">
        <v>8837</v>
      </c>
      <c r="F2626" t="s">
        <v>36</v>
      </c>
      <c r="I2626" t="s">
        <v>5</v>
      </c>
      <c r="K2626" t="s">
        <v>5</v>
      </c>
      <c r="N2626" t="s">
        <v>7</v>
      </c>
      <c r="Q2626">
        <v>0</v>
      </c>
      <c r="S2626">
        <v>-1</v>
      </c>
      <c r="T2626" t="s">
        <v>5</v>
      </c>
      <c r="U2626">
        <v>-1</v>
      </c>
      <c r="V2626">
        <v>-1</v>
      </c>
      <c r="W2626">
        <v>6.3387000000000002</v>
      </c>
      <c r="Z2626">
        <v>-1</v>
      </c>
      <c r="AA2626" t="s">
        <v>11</v>
      </c>
      <c r="AC2626" t="s">
        <v>38</v>
      </c>
      <c r="AD2626" t="s">
        <v>52</v>
      </c>
      <c r="AE2626" s="1">
        <v>41845.989027777781</v>
      </c>
    </row>
    <row r="2627" spans="1:31" x14ac:dyDescent="0.15">
      <c r="A2627">
        <v>2626</v>
      </c>
      <c r="B2627">
        <v>175</v>
      </c>
      <c r="C2627">
        <v>3061</v>
      </c>
      <c r="D2627" t="s">
        <v>8836</v>
      </c>
      <c r="E2627" t="s">
        <v>8837</v>
      </c>
      <c r="F2627" t="s">
        <v>40</v>
      </c>
      <c r="G2627" t="s">
        <v>8864</v>
      </c>
      <c r="H2627" t="s">
        <v>8865</v>
      </c>
      <c r="I2627" t="s">
        <v>5</v>
      </c>
      <c r="K2627" t="s">
        <v>5</v>
      </c>
      <c r="N2627" t="s">
        <v>7</v>
      </c>
      <c r="P2627" t="s">
        <v>8866</v>
      </c>
      <c r="Q2627">
        <v>1</v>
      </c>
      <c r="R2627" t="s">
        <v>8867</v>
      </c>
      <c r="S2627">
        <v>-1</v>
      </c>
      <c r="T2627" t="s">
        <v>5</v>
      </c>
      <c r="U2627">
        <v>-1</v>
      </c>
      <c r="V2627">
        <v>-1</v>
      </c>
      <c r="W2627">
        <v>6.3387000000000002</v>
      </c>
      <c r="Y2627" t="s">
        <v>8868</v>
      </c>
      <c r="Z2627">
        <v>171</v>
      </c>
      <c r="AA2627" t="s">
        <v>11</v>
      </c>
      <c r="AC2627" t="s">
        <v>8869</v>
      </c>
      <c r="AD2627" t="s">
        <v>8870</v>
      </c>
      <c r="AE2627" s="1">
        <v>41845.989050925928</v>
      </c>
    </row>
    <row r="2628" spans="1:31" x14ac:dyDescent="0.15">
      <c r="A2628">
        <v>2627</v>
      </c>
      <c r="B2628">
        <v>175</v>
      </c>
      <c r="C2628">
        <v>3061</v>
      </c>
      <c r="D2628" t="s">
        <v>8836</v>
      </c>
      <c r="E2628" t="s">
        <v>8837</v>
      </c>
      <c r="F2628" t="s">
        <v>49</v>
      </c>
      <c r="G2628" t="s">
        <v>8846</v>
      </c>
      <c r="H2628" t="s">
        <v>8847</v>
      </c>
      <c r="I2628" t="s">
        <v>5</v>
      </c>
      <c r="K2628" t="s">
        <v>5</v>
      </c>
      <c r="N2628" t="s">
        <v>7</v>
      </c>
      <c r="P2628" t="s">
        <v>8849</v>
      </c>
      <c r="Q2628">
        <v>26</v>
      </c>
      <c r="T2628" t="s">
        <v>5</v>
      </c>
      <c r="U2628">
        <v>-1</v>
      </c>
      <c r="V2628">
        <v>-1</v>
      </c>
      <c r="W2628">
        <v>6.3387000000000002</v>
      </c>
      <c r="X2628" t="s">
        <v>8852</v>
      </c>
      <c r="Y2628" t="s">
        <v>8853</v>
      </c>
      <c r="Z2628">
        <v>24648</v>
      </c>
      <c r="AA2628" t="s">
        <v>11</v>
      </c>
      <c r="AC2628" t="s">
        <v>8871</v>
      </c>
      <c r="AD2628" t="s">
        <v>8872</v>
      </c>
      <c r="AE2628" s="1">
        <v>41845.989085648151</v>
      </c>
    </row>
    <row r="2629" spans="1:31" x14ac:dyDescent="0.15">
      <c r="A2629">
        <v>2628</v>
      </c>
      <c r="B2629">
        <v>175</v>
      </c>
      <c r="C2629">
        <v>3061</v>
      </c>
      <c r="D2629" t="s">
        <v>8836</v>
      </c>
      <c r="E2629" t="s">
        <v>8837</v>
      </c>
      <c r="F2629" t="s">
        <v>51</v>
      </c>
      <c r="G2629" t="s">
        <v>8838</v>
      </c>
      <c r="H2629" t="s">
        <v>8839</v>
      </c>
      <c r="I2629" t="s">
        <v>5</v>
      </c>
      <c r="K2629" t="s">
        <v>5</v>
      </c>
      <c r="N2629" t="s">
        <v>7</v>
      </c>
      <c r="P2629" t="s">
        <v>8840</v>
      </c>
      <c r="Q2629">
        <v>10</v>
      </c>
      <c r="S2629">
        <v>-1</v>
      </c>
      <c r="T2629" t="s">
        <v>5</v>
      </c>
      <c r="U2629">
        <v>-1</v>
      </c>
      <c r="V2629">
        <v>-1</v>
      </c>
      <c r="W2629">
        <v>6.3387000000000002</v>
      </c>
      <c r="Y2629" t="s">
        <v>8843</v>
      </c>
      <c r="Z2629">
        <v>-1</v>
      </c>
      <c r="AA2629" t="s">
        <v>11</v>
      </c>
      <c r="AC2629" t="s">
        <v>8873</v>
      </c>
      <c r="AD2629" t="s">
        <v>8874</v>
      </c>
      <c r="AE2629" s="1">
        <v>41845.989108796297</v>
      </c>
    </row>
    <row r="2630" spans="1:31" x14ac:dyDescent="0.15">
      <c r="A2630">
        <v>2629</v>
      </c>
      <c r="B2630">
        <v>175</v>
      </c>
      <c r="C2630">
        <v>3061</v>
      </c>
      <c r="D2630" t="s">
        <v>8836</v>
      </c>
      <c r="E2630" t="s">
        <v>8837</v>
      </c>
      <c r="F2630" t="s">
        <v>53</v>
      </c>
      <c r="I2630" t="s">
        <v>5</v>
      </c>
      <c r="K2630" t="s">
        <v>5</v>
      </c>
      <c r="N2630" t="s">
        <v>7</v>
      </c>
      <c r="Q2630">
        <v>0</v>
      </c>
      <c r="S2630">
        <v>-1</v>
      </c>
      <c r="T2630" t="s">
        <v>5</v>
      </c>
      <c r="U2630">
        <v>-1</v>
      </c>
      <c r="V2630">
        <v>-1</v>
      </c>
      <c r="W2630">
        <v>6.3387000000000002</v>
      </c>
      <c r="Z2630">
        <v>-1</v>
      </c>
      <c r="AA2630" t="s">
        <v>11</v>
      </c>
      <c r="AC2630" t="s">
        <v>38</v>
      </c>
      <c r="AD2630" t="s">
        <v>52</v>
      </c>
      <c r="AE2630" s="1">
        <v>41845.989120370374</v>
      </c>
    </row>
    <row r="2631" spans="1:31" x14ac:dyDescent="0.15">
      <c r="A2631">
        <v>2630</v>
      </c>
      <c r="B2631">
        <v>175</v>
      </c>
      <c r="C2631">
        <v>3061</v>
      </c>
      <c r="D2631" t="s">
        <v>8836</v>
      </c>
      <c r="E2631" t="s">
        <v>8837</v>
      </c>
      <c r="F2631" t="s">
        <v>54</v>
      </c>
      <c r="I2631" t="s">
        <v>5</v>
      </c>
      <c r="K2631" t="s">
        <v>5</v>
      </c>
      <c r="N2631" t="s">
        <v>7</v>
      </c>
      <c r="Q2631">
        <v>0</v>
      </c>
      <c r="S2631">
        <v>-1</v>
      </c>
      <c r="T2631" t="s">
        <v>5</v>
      </c>
      <c r="U2631">
        <v>-1</v>
      </c>
      <c r="V2631">
        <v>-1</v>
      </c>
      <c r="W2631">
        <v>6.3387000000000002</v>
      </c>
      <c r="Z2631">
        <v>-1</v>
      </c>
      <c r="AA2631" t="s">
        <v>11</v>
      </c>
      <c r="AC2631" t="s">
        <v>38</v>
      </c>
      <c r="AD2631" t="s">
        <v>52</v>
      </c>
      <c r="AE2631" s="1">
        <v>41845.989131944443</v>
      </c>
    </row>
    <row r="2632" spans="1:31" x14ac:dyDescent="0.15">
      <c r="A2632">
        <v>2631</v>
      </c>
      <c r="B2632">
        <v>175</v>
      </c>
      <c r="C2632">
        <v>2816</v>
      </c>
      <c r="D2632" t="s">
        <v>8875</v>
      </c>
      <c r="E2632" t="s">
        <v>8876</v>
      </c>
      <c r="F2632" t="s">
        <v>2</v>
      </c>
      <c r="G2632" t="s">
        <v>8877</v>
      </c>
      <c r="H2632" t="s">
        <v>322</v>
      </c>
      <c r="I2632" t="s">
        <v>5</v>
      </c>
      <c r="K2632" t="s">
        <v>6</v>
      </c>
      <c r="L2632" t="s">
        <v>8878</v>
      </c>
      <c r="N2632" t="s">
        <v>7</v>
      </c>
      <c r="O2632" t="s">
        <v>8879</v>
      </c>
      <c r="P2632" t="s">
        <v>8880</v>
      </c>
      <c r="Q2632">
        <v>30</v>
      </c>
      <c r="R2632" t="s">
        <v>8881</v>
      </c>
      <c r="S2632">
        <v>-1</v>
      </c>
      <c r="T2632" t="s">
        <v>5</v>
      </c>
      <c r="U2632">
        <v>-1</v>
      </c>
      <c r="V2632">
        <v>-1</v>
      </c>
      <c r="W2632">
        <v>6.3387000000000002</v>
      </c>
      <c r="X2632" t="s">
        <v>8882</v>
      </c>
      <c r="Y2632" t="s">
        <v>8883</v>
      </c>
      <c r="Z2632">
        <v>39200</v>
      </c>
      <c r="AA2632" t="s">
        <v>11</v>
      </c>
      <c r="AC2632" t="s">
        <v>8884</v>
      </c>
      <c r="AD2632" t="s">
        <v>8885</v>
      </c>
      <c r="AE2632" s="1">
        <v>41845.989224537036</v>
      </c>
    </row>
    <row r="2633" spans="1:31" x14ac:dyDescent="0.15">
      <c r="A2633">
        <v>2632</v>
      </c>
      <c r="B2633">
        <v>175</v>
      </c>
      <c r="C2633">
        <v>2816</v>
      </c>
      <c r="D2633" t="s">
        <v>8875</v>
      </c>
      <c r="E2633" t="s">
        <v>8876</v>
      </c>
      <c r="F2633" t="s">
        <v>14</v>
      </c>
      <c r="G2633" t="s">
        <v>8886</v>
      </c>
      <c r="H2633" t="s">
        <v>8887</v>
      </c>
      <c r="I2633" t="s">
        <v>5</v>
      </c>
      <c r="K2633" t="s">
        <v>17</v>
      </c>
      <c r="L2633" t="s">
        <v>3380</v>
      </c>
      <c r="N2633" t="s">
        <v>7</v>
      </c>
      <c r="O2633" t="s">
        <v>8888</v>
      </c>
      <c r="P2633" t="s">
        <v>8889</v>
      </c>
      <c r="Q2633">
        <v>14</v>
      </c>
      <c r="R2633" t="s">
        <v>8890</v>
      </c>
      <c r="S2633">
        <v>75</v>
      </c>
      <c r="T2633" t="s">
        <v>8891</v>
      </c>
      <c r="U2633">
        <v>-1</v>
      </c>
      <c r="V2633">
        <v>-1</v>
      </c>
      <c r="W2633">
        <v>6.3387000000000002</v>
      </c>
      <c r="X2633" t="s">
        <v>8892</v>
      </c>
      <c r="Y2633" t="s">
        <v>8893</v>
      </c>
      <c r="Z2633">
        <v>39200</v>
      </c>
      <c r="AA2633" t="s">
        <v>11</v>
      </c>
      <c r="AC2633" t="s">
        <v>8894</v>
      </c>
      <c r="AD2633" t="s">
        <v>8895</v>
      </c>
      <c r="AE2633" s="1">
        <v>41845.989259259259</v>
      </c>
    </row>
    <row r="2634" spans="1:31" x14ac:dyDescent="0.15">
      <c r="A2634">
        <v>2633</v>
      </c>
      <c r="B2634">
        <v>175</v>
      </c>
      <c r="C2634">
        <v>2816</v>
      </c>
      <c r="D2634" t="s">
        <v>8875</v>
      </c>
      <c r="E2634" t="s">
        <v>8876</v>
      </c>
      <c r="F2634" t="s">
        <v>24</v>
      </c>
      <c r="G2634" t="s">
        <v>8886</v>
      </c>
      <c r="H2634" t="s">
        <v>8887</v>
      </c>
      <c r="I2634" t="s">
        <v>5</v>
      </c>
      <c r="K2634" t="s">
        <v>17</v>
      </c>
      <c r="L2634" t="s">
        <v>8896</v>
      </c>
      <c r="N2634" t="s">
        <v>7</v>
      </c>
      <c r="O2634" t="s">
        <v>8888</v>
      </c>
      <c r="P2634" t="s">
        <v>8889</v>
      </c>
      <c r="Q2634">
        <v>11</v>
      </c>
      <c r="R2634" t="s">
        <v>8897</v>
      </c>
      <c r="S2634">
        <v>75</v>
      </c>
      <c r="T2634" t="s">
        <v>8898</v>
      </c>
      <c r="U2634">
        <v>-1</v>
      </c>
      <c r="V2634">
        <v>-1</v>
      </c>
      <c r="W2634">
        <v>6.3387000000000002</v>
      </c>
      <c r="X2634" t="s">
        <v>8892</v>
      </c>
      <c r="Y2634" t="s">
        <v>8893</v>
      </c>
      <c r="Z2634">
        <v>39200</v>
      </c>
      <c r="AA2634" t="s">
        <v>11</v>
      </c>
      <c r="AC2634" t="s">
        <v>8899</v>
      </c>
      <c r="AD2634" t="s">
        <v>8900</v>
      </c>
      <c r="AE2634" s="1">
        <v>41845.989282407405</v>
      </c>
    </row>
    <row r="2635" spans="1:31" x14ac:dyDescent="0.15">
      <c r="A2635">
        <v>2634</v>
      </c>
      <c r="B2635">
        <v>175</v>
      </c>
      <c r="C2635">
        <v>2816</v>
      </c>
      <c r="D2635" t="s">
        <v>8875</v>
      </c>
      <c r="E2635" t="s">
        <v>8876</v>
      </c>
      <c r="F2635" t="s">
        <v>27</v>
      </c>
      <c r="I2635" t="s">
        <v>5</v>
      </c>
      <c r="K2635" t="s">
        <v>5</v>
      </c>
      <c r="M2635" t="s">
        <v>5</v>
      </c>
      <c r="N2635" t="s">
        <v>7</v>
      </c>
      <c r="Q2635">
        <v>0</v>
      </c>
      <c r="S2635">
        <v>-1</v>
      </c>
      <c r="T2635" t="s">
        <v>5</v>
      </c>
      <c r="U2635">
        <v>-1</v>
      </c>
      <c r="V2635">
        <v>-1</v>
      </c>
      <c r="W2635">
        <v>6.3387000000000002</v>
      </c>
      <c r="Z2635">
        <v>-1</v>
      </c>
      <c r="AA2635" t="s">
        <v>11</v>
      </c>
      <c r="AB2635" t="s">
        <v>8901</v>
      </c>
      <c r="AC2635" t="s">
        <v>38</v>
      </c>
      <c r="AD2635" t="s">
        <v>8902</v>
      </c>
      <c r="AE2635" s="1">
        <v>41845.989305555559</v>
      </c>
    </row>
    <row r="2636" spans="1:31" x14ac:dyDescent="0.15">
      <c r="A2636">
        <v>2635</v>
      </c>
      <c r="B2636">
        <v>175</v>
      </c>
      <c r="C2636">
        <v>2816</v>
      </c>
      <c r="D2636" t="s">
        <v>8875</v>
      </c>
      <c r="E2636" t="s">
        <v>8876</v>
      </c>
      <c r="F2636" t="s">
        <v>36</v>
      </c>
      <c r="I2636" t="s">
        <v>5</v>
      </c>
      <c r="K2636" t="s">
        <v>5</v>
      </c>
      <c r="N2636" t="s">
        <v>7</v>
      </c>
      <c r="Q2636">
        <v>0</v>
      </c>
      <c r="S2636">
        <v>-1</v>
      </c>
      <c r="T2636" t="s">
        <v>5</v>
      </c>
      <c r="U2636">
        <v>-1</v>
      </c>
      <c r="V2636">
        <v>-1</v>
      </c>
      <c r="W2636">
        <v>6.3387000000000002</v>
      </c>
      <c r="Z2636">
        <v>-1</v>
      </c>
      <c r="AA2636" t="s">
        <v>11</v>
      </c>
      <c r="AC2636" t="s">
        <v>38</v>
      </c>
      <c r="AD2636" t="s">
        <v>52</v>
      </c>
      <c r="AE2636" s="1">
        <v>41845.989317129628</v>
      </c>
    </row>
    <row r="2637" spans="1:31" x14ac:dyDescent="0.15">
      <c r="A2637">
        <v>2636</v>
      </c>
      <c r="B2637">
        <v>175</v>
      </c>
      <c r="C2637">
        <v>2816</v>
      </c>
      <c r="D2637" t="s">
        <v>8875</v>
      </c>
      <c r="E2637" t="s">
        <v>8876</v>
      </c>
      <c r="F2637" t="s">
        <v>40</v>
      </c>
      <c r="I2637" t="s">
        <v>5</v>
      </c>
      <c r="K2637" t="s">
        <v>5</v>
      </c>
      <c r="N2637" t="s">
        <v>7</v>
      </c>
      <c r="Q2637">
        <v>0</v>
      </c>
      <c r="S2637">
        <v>-1</v>
      </c>
      <c r="T2637" t="s">
        <v>5</v>
      </c>
      <c r="U2637">
        <v>-1</v>
      </c>
      <c r="V2637">
        <v>-1</v>
      </c>
      <c r="W2637">
        <v>6.3387000000000002</v>
      </c>
      <c r="Z2637">
        <v>-1</v>
      </c>
      <c r="AA2637" t="s">
        <v>11</v>
      </c>
      <c r="AC2637" t="s">
        <v>38</v>
      </c>
      <c r="AD2637" t="s">
        <v>52</v>
      </c>
      <c r="AE2637" s="1">
        <v>41845.989328703705</v>
      </c>
    </row>
    <row r="2638" spans="1:31" x14ac:dyDescent="0.15">
      <c r="A2638">
        <v>2637</v>
      </c>
      <c r="B2638">
        <v>175</v>
      </c>
      <c r="C2638">
        <v>2816</v>
      </c>
      <c r="D2638" t="s">
        <v>8875</v>
      </c>
      <c r="E2638" t="s">
        <v>8876</v>
      </c>
      <c r="F2638" t="s">
        <v>49</v>
      </c>
      <c r="G2638" t="s">
        <v>8886</v>
      </c>
      <c r="H2638" t="s">
        <v>8887</v>
      </c>
      <c r="I2638" t="s">
        <v>5</v>
      </c>
      <c r="K2638" t="s">
        <v>5</v>
      </c>
      <c r="N2638" t="s">
        <v>7</v>
      </c>
      <c r="O2638" t="s">
        <v>8888</v>
      </c>
      <c r="P2638" t="s">
        <v>8889</v>
      </c>
      <c r="Q2638">
        <v>0</v>
      </c>
      <c r="T2638" t="s">
        <v>5</v>
      </c>
      <c r="U2638">
        <v>-1</v>
      </c>
      <c r="V2638">
        <v>-1</v>
      </c>
      <c r="W2638">
        <v>6.3387000000000002</v>
      </c>
      <c r="Y2638" t="s">
        <v>8893</v>
      </c>
      <c r="Z2638">
        <v>-1</v>
      </c>
      <c r="AA2638" t="s">
        <v>11</v>
      </c>
      <c r="AC2638" t="s">
        <v>38</v>
      </c>
      <c r="AD2638" t="s">
        <v>8903</v>
      </c>
      <c r="AE2638" s="1">
        <v>41845.989374999997</v>
      </c>
    </row>
    <row r="2639" spans="1:31" x14ac:dyDescent="0.15">
      <c r="A2639">
        <v>2638</v>
      </c>
      <c r="B2639">
        <v>175</v>
      </c>
      <c r="C2639">
        <v>2816</v>
      </c>
      <c r="D2639" t="s">
        <v>8875</v>
      </c>
      <c r="E2639" t="s">
        <v>8876</v>
      </c>
      <c r="F2639" t="s">
        <v>51</v>
      </c>
      <c r="G2639" t="s">
        <v>8877</v>
      </c>
      <c r="H2639" t="s">
        <v>322</v>
      </c>
      <c r="I2639" t="s">
        <v>5</v>
      </c>
      <c r="K2639" t="s">
        <v>5</v>
      </c>
      <c r="N2639" t="s">
        <v>7</v>
      </c>
      <c r="O2639" t="s">
        <v>8879</v>
      </c>
      <c r="P2639" t="s">
        <v>8880</v>
      </c>
      <c r="Q2639">
        <v>3</v>
      </c>
      <c r="S2639">
        <v>-1</v>
      </c>
      <c r="T2639" t="s">
        <v>5</v>
      </c>
      <c r="U2639">
        <v>-1</v>
      </c>
      <c r="V2639">
        <v>-1</v>
      </c>
      <c r="W2639">
        <v>6.3387000000000002</v>
      </c>
      <c r="Y2639" t="s">
        <v>8883</v>
      </c>
      <c r="Z2639">
        <v>-1</v>
      </c>
      <c r="AA2639" t="s">
        <v>11</v>
      </c>
      <c r="AC2639" t="s">
        <v>8904</v>
      </c>
      <c r="AD2639" t="s">
        <v>8905</v>
      </c>
      <c r="AE2639" s="1">
        <v>41845.989398148151</v>
      </c>
    </row>
    <row r="2640" spans="1:31" x14ac:dyDescent="0.15">
      <c r="A2640">
        <v>2639</v>
      </c>
      <c r="B2640">
        <v>175</v>
      </c>
      <c r="C2640">
        <v>2816</v>
      </c>
      <c r="D2640" t="s">
        <v>8875</v>
      </c>
      <c r="E2640" t="s">
        <v>8876</v>
      </c>
      <c r="F2640" t="s">
        <v>53</v>
      </c>
      <c r="I2640" t="s">
        <v>5</v>
      </c>
      <c r="K2640" t="s">
        <v>5</v>
      </c>
      <c r="N2640" t="s">
        <v>7</v>
      </c>
      <c r="Q2640">
        <v>0</v>
      </c>
      <c r="S2640">
        <v>-1</v>
      </c>
      <c r="T2640" t="s">
        <v>5</v>
      </c>
      <c r="U2640">
        <v>-1</v>
      </c>
      <c r="V2640">
        <v>-1</v>
      </c>
      <c r="W2640">
        <v>6.3387000000000002</v>
      </c>
      <c r="Z2640">
        <v>-1</v>
      </c>
      <c r="AA2640" t="s">
        <v>11</v>
      </c>
      <c r="AC2640" t="s">
        <v>38</v>
      </c>
      <c r="AD2640" t="s">
        <v>52</v>
      </c>
      <c r="AE2640" s="1">
        <v>41845.98940972222</v>
      </c>
    </row>
    <row r="2641" spans="1:31" x14ac:dyDescent="0.15">
      <c r="A2641">
        <v>2640</v>
      </c>
      <c r="B2641">
        <v>175</v>
      </c>
      <c r="C2641">
        <v>2816</v>
      </c>
      <c r="D2641" t="s">
        <v>8875</v>
      </c>
      <c r="E2641" t="s">
        <v>8876</v>
      </c>
      <c r="F2641" t="s">
        <v>54</v>
      </c>
      <c r="I2641" t="s">
        <v>5</v>
      </c>
      <c r="K2641" t="s">
        <v>5</v>
      </c>
      <c r="N2641" t="s">
        <v>7</v>
      </c>
      <c r="Q2641">
        <v>0</v>
      </c>
      <c r="S2641">
        <v>-1</v>
      </c>
      <c r="T2641" t="s">
        <v>5</v>
      </c>
      <c r="U2641">
        <v>-1</v>
      </c>
      <c r="V2641">
        <v>-1</v>
      </c>
      <c r="W2641">
        <v>6.3387000000000002</v>
      </c>
      <c r="Z2641">
        <v>-1</v>
      </c>
      <c r="AA2641" t="s">
        <v>11</v>
      </c>
      <c r="AC2641" t="s">
        <v>38</v>
      </c>
      <c r="AD2641" t="s">
        <v>52</v>
      </c>
      <c r="AE2641" s="1">
        <v>41845.989421296297</v>
      </c>
    </row>
    <row r="2642" spans="1:31" x14ac:dyDescent="0.15">
      <c r="A2642">
        <v>2641</v>
      </c>
      <c r="B2642">
        <v>175</v>
      </c>
      <c r="C2642">
        <v>3920</v>
      </c>
      <c r="D2642" t="s">
        <v>8906</v>
      </c>
      <c r="E2642" t="s">
        <v>8907</v>
      </c>
      <c r="F2642" t="s">
        <v>2</v>
      </c>
      <c r="G2642" t="s">
        <v>8908</v>
      </c>
      <c r="H2642" t="s">
        <v>8909</v>
      </c>
      <c r="I2642" t="s">
        <v>5</v>
      </c>
      <c r="K2642" t="s">
        <v>6</v>
      </c>
      <c r="L2642" t="s">
        <v>8910</v>
      </c>
      <c r="N2642" t="s">
        <v>7</v>
      </c>
      <c r="O2642" t="s">
        <v>8911</v>
      </c>
      <c r="P2642" t="s">
        <v>8912</v>
      </c>
      <c r="Q2642">
        <v>77</v>
      </c>
      <c r="R2642" t="s">
        <v>8913</v>
      </c>
      <c r="S2642">
        <v>-1</v>
      </c>
      <c r="T2642" t="s">
        <v>5</v>
      </c>
      <c r="U2642">
        <v>-1</v>
      </c>
      <c r="V2642">
        <v>-1</v>
      </c>
      <c r="W2642">
        <v>6.3387000000000002</v>
      </c>
      <c r="X2642" t="s">
        <v>8914</v>
      </c>
      <c r="Y2642" t="s">
        <v>8915</v>
      </c>
      <c r="Z2642">
        <v>18810</v>
      </c>
      <c r="AA2642" t="s">
        <v>11</v>
      </c>
      <c r="AC2642" t="s">
        <v>8916</v>
      </c>
      <c r="AD2642" t="s">
        <v>8917</v>
      </c>
      <c r="AE2642" s="1">
        <v>41845.989525462966</v>
      </c>
    </row>
    <row r="2643" spans="1:31" x14ac:dyDescent="0.15">
      <c r="A2643">
        <v>2642</v>
      </c>
      <c r="B2643">
        <v>175</v>
      </c>
      <c r="C2643">
        <v>3920</v>
      </c>
      <c r="D2643" t="s">
        <v>8906</v>
      </c>
      <c r="E2643" t="s">
        <v>8907</v>
      </c>
      <c r="F2643" t="s">
        <v>14</v>
      </c>
      <c r="G2643" t="s">
        <v>8908</v>
      </c>
      <c r="H2643" t="s">
        <v>8918</v>
      </c>
      <c r="I2643" t="s">
        <v>5</v>
      </c>
      <c r="K2643" t="s">
        <v>17</v>
      </c>
      <c r="L2643" t="s">
        <v>8919</v>
      </c>
      <c r="N2643" t="s">
        <v>7</v>
      </c>
      <c r="O2643" t="s">
        <v>8920</v>
      </c>
      <c r="P2643" t="s">
        <v>8921</v>
      </c>
      <c r="Q2643">
        <v>71</v>
      </c>
      <c r="S2643">
        <v>125</v>
      </c>
      <c r="T2643" t="s">
        <v>3182</v>
      </c>
      <c r="U2643">
        <v>-1</v>
      </c>
      <c r="V2643">
        <v>-1</v>
      </c>
      <c r="W2643">
        <v>6.3387000000000002</v>
      </c>
      <c r="X2643" t="s">
        <v>8914</v>
      </c>
      <c r="Y2643" t="s">
        <v>8922</v>
      </c>
      <c r="Z2643">
        <v>29826</v>
      </c>
      <c r="AA2643" t="s">
        <v>11</v>
      </c>
      <c r="AC2643" t="s">
        <v>8923</v>
      </c>
      <c r="AD2643" t="s">
        <v>8924</v>
      </c>
      <c r="AE2643" s="1">
        <v>41845.989583333336</v>
      </c>
    </row>
    <row r="2644" spans="1:31" x14ac:dyDescent="0.15">
      <c r="A2644">
        <v>2643</v>
      </c>
      <c r="B2644">
        <v>175</v>
      </c>
      <c r="C2644">
        <v>3920</v>
      </c>
      <c r="D2644" t="s">
        <v>8906</v>
      </c>
      <c r="E2644" t="s">
        <v>8907</v>
      </c>
      <c r="F2644" t="s">
        <v>24</v>
      </c>
      <c r="G2644" t="s">
        <v>8908</v>
      </c>
      <c r="H2644" t="s">
        <v>8918</v>
      </c>
      <c r="I2644" t="s">
        <v>5</v>
      </c>
      <c r="K2644" t="s">
        <v>17</v>
      </c>
      <c r="L2644" t="s">
        <v>8919</v>
      </c>
      <c r="N2644" t="s">
        <v>7</v>
      </c>
      <c r="O2644" t="s">
        <v>8920</v>
      </c>
      <c r="P2644" t="s">
        <v>8921</v>
      </c>
      <c r="Q2644">
        <v>16</v>
      </c>
      <c r="S2644">
        <v>125</v>
      </c>
      <c r="T2644" t="s">
        <v>3182</v>
      </c>
      <c r="U2644">
        <v>-1</v>
      </c>
      <c r="V2644">
        <v>-1</v>
      </c>
      <c r="W2644">
        <v>6.3387000000000002</v>
      </c>
      <c r="X2644" t="s">
        <v>8914</v>
      </c>
      <c r="Y2644" t="s">
        <v>8922</v>
      </c>
      <c r="Z2644">
        <v>29826</v>
      </c>
      <c r="AA2644" t="s">
        <v>11</v>
      </c>
      <c r="AC2644" t="s">
        <v>8925</v>
      </c>
      <c r="AD2644" t="s">
        <v>8926</v>
      </c>
      <c r="AE2644" s="1">
        <v>41845.989618055559</v>
      </c>
    </row>
    <row r="2645" spans="1:31" x14ac:dyDescent="0.15">
      <c r="A2645">
        <v>2644</v>
      </c>
      <c r="B2645">
        <v>175</v>
      </c>
      <c r="C2645">
        <v>3920</v>
      </c>
      <c r="D2645" t="s">
        <v>8906</v>
      </c>
      <c r="E2645" t="s">
        <v>8907</v>
      </c>
      <c r="F2645" t="s">
        <v>27</v>
      </c>
      <c r="I2645" t="s">
        <v>5</v>
      </c>
      <c r="K2645" t="s">
        <v>5</v>
      </c>
      <c r="M2645" t="s">
        <v>5</v>
      </c>
      <c r="N2645" t="s">
        <v>7</v>
      </c>
      <c r="Q2645">
        <v>0</v>
      </c>
      <c r="S2645">
        <v>-1</v>
      </c>
      <c r="T2645" t="s">
        <v>5</v>
      </c>
      <c r="U2645">
        <v>-1</v>
      </c>
      <c r="V2645">
        <v>-1</v>
      </c>
      <c r="W2645">
        <v>6.3387000000000002</v>
      </c>
      <c r="Z2645">
        <v>-1</v>
      </c>
      <c r="AA2645" t="s">
        <v>11</v>
      </c>
      <c r="AC2645" t="s">
        <v>38</v>
      </c>
      <c r="AD2645" t="s">
        <v>531</v>
      </c>
      <c r="AE2645" s="1">
        <v>41845.989629629628</v>
      </c>
    </row>
    <row r="2646" spans="1:31" x14ac:dyDescent="0.15">
      <c r="A2646">
        <v>2645</v>
      </c>
      <c r="B2646">
        <v>175</v>
      </c>
      <c r="C2646">
        <v>3920</v>
      </c>
      <c r="D2646" t="s">
        <v>8906</v>
      </c>
      <c r="E2646" t="s">
        <v>8907</v>
      </c>
      <c r="F2646" t="s">
        <v>36</v>
      </c>
      <c r="G2646" t="s">
        <v>8908</v>
      </c>
      <c r="H2646" t="s">
        <v>8909</v>
      </c>
      <c r="I2646" t="s">
        <v>5</v>
      </c>
      <c r="K2646" t="s">
        <v>6</v>
      </c>
      <c r="L2646" t="s">
        <v>8910</v>
      </c>
      <c r="N2646" t="s">
        <v>7</v>
      </c>
      <c r="O2646" t="s">
        <v>8911</v>
      </c>
      <c r="P2646" t="s">
        <v>8912</v>
      </c>
      <c r="Q2646">
        <v>10</v>
      </c>
      <c r="R2646" t="s">
        <v>8913</v>
      </c>
      <c r="S2646">
        <v>-1</v>
      </c>
      <c r="T2646" t="s">
        <v>5</v>
      </c>
      <c r="U2646">
        <v>-1</v>
      </c>
      <c r="V2646">
        <v>-1</v>
      </c>
      <c r="W2646">
        <v>6.3387000000000002</v>
      </c>
      <c r="X2646" t="s">
        <v>8914</v>
      </c>
      <c r="Y2646" t="s">
        <v>8915</v>
      </c>
      <c r="Z2646">
        <v>18810</v>
      </c>
      <c r="AA2646" t="s">
        <v>11</v>
      </c>
      <c r="AC2646" t="s">
        <v>8927</v>
      </c>
      <c r="AD2646" t="s">
        <v>8928</v>
      </c>
      <c r="AE2646" s="1">
        <v>41845.989664351851</v>
      </c>
    </row>
    <row r="2647" spans="1:31" x14ac:dyDescent="0.15">
      <c r="A2647">
        <v>2646</v>
      </c>
      <c r="B2647">
        <v>175</v>
      </c>
      <c r="C2647">
        <v>3920</v>
      </c>
      <c r="D2647" t="s">
        <v>8906</v>
      </c>
      <c r="E2647" t="s">
        <v>8907</v>
      </c>
      <c r="F2647" t="s">
        <v>40</v>
      </c>
      <c r="G2647" t="s">
        <v>8929</v>
      </c>
      <c r="H2647" t="s">
        <v>8930</v>
      </c>
      <c r="I2647" t="s">
        <v>5</v>
      </c>
      <c r="K2647" t="s">
        <v>5</v>
      </c>
      <c r="N2647" t="s">
        <v>7</v>
      </c>
      <c r="O2647" t="s">
        <v>8931</v>
      </c>
      <c r="P2647" t="s">
        <v>8932</v>
      </c>
      <c r="Q2647">
        <v>2</v>
      </c>
      <c r="R2647" t="s">
        <v>8933</v>
      </c>
      <c r="S2647">
        <v>-1</v>
      </c>
      <c r="T2647" t="s">
        <v>5</v>
      </c>
      <c r="U2647">
        <v>-1</v>
      </c>
      <c r="V2647">
        <v>-1</v>
      </c>
      <c r="W2647">
        <v>6.3387000000000002</v>
      </c>
      <c r="Y2647" t="s">
        <v>8934</v>
      </c>
      <c r="Z2647">
        <v>-1</v>
      </c>
      <c r="AA2647" t="s">
        <v>11</v>
      </c>
      <c r="AC2647" t="s">
        <v>8935</v>
      </c>
      <c r="AD2647" t="s">
        <v>8936</v>
      </c>
      <c r="AE2647" s="1">
        <v>41845.989687499998</v>
      </c>
    </row>
    <row r="2648" spans="1:31" x14ac:dyDescent="0.15">
      <c r="A2648">
        <v>2647</v>
      </c>
      <c r="B2648">
        <v>175</v>
      </c>
      <c r="C2648">
        <v>3920</v>
      </c>
      <c r="D2648" t="s">
        <v>8906</v>
      </c>
      <c r="E2648" t="s">
        <v>8907</v>
      </c>
      <c r="F2648" t="s">
        <v>49</v>
      </c>
      <c r="I2648" t="s">
        <v>5</v>
      </c>
      <c r="K2648" t="s">
        <v>5</v>
      </c>
      <c r="N2648" t="s">
        <v>7</v>
      </c>
      <c r="Q2648">
        <v>0</v>
      </c>
      <c r="T2648" t="s">
        <v>5</v>
      </c>
      <c r="U2648">
        <v>-1</v>
      </c>
      <c r="V2648">
        <v>-1</v>
      </c>
      <c r="W2648">
        <v>6.3387000000000002</v>
      </c>
      <c r="Z2648">
        <v>-1</v>
      </c>
      <c r="AA2648" t="s">
        <v>11</v>
      </c>
      <c r="AC2648" t="s">
        <v>38</v>
      </c>
      <c r="AD2648" t="s">
        <v>50</v>
      </c>
      <c r="AE2648" s="1">
        <v>41845.989699074074</v>
      </c>
    </row>
    <row r="2649" spans="1:31" x14ac:dyDescent="0.15">
      <c r="A2649">
        <v>2648</v>
      </c>
      <c r="B2649">
        <v>175</v>
      </c>
      <c r="C2649">
        <v>3920</v>
      </c>
      <c r="D2649" t="s">
        <v>8906</v>
      </c>
      <c r="E2649" t="s">
        <v>8907</v>
      </c>
      <c r="F2649" t="s">
        <v>51</v>
      </c>
      <c r="G2649" t="s">
        <v>8908</v>
      </c>
      <c r="H2649" t="s">
        <v>8909</v>
      </c>
      <c r="I2649" t="s">
        <v>5</v>
      </c>
      <c r="K2649" t="s">
        <v>5</v>
      </c>
      <c r="N2649" t="s">
        <v>7</v>
      </c>
      <c r="O2649" t="s">
        <v>8911</v>
      </c>
      <c r="P2649" t="s">
        <v>8912</v>
      </c>
      <c r="Q2649">
        <v>6</v>
      </c>
      <c r="S2649">
        <v>-1</v>
      </c>
      <c r="T2649" t="s">
        <v>5</v>
      </c>
      <c r="U2649">
        <v>-1</v>
      </c>
      <c r="V2649">
        <v>-1</v>
      </c>
      <c r="W2649">
        <v>6.3387000000000002</v>
      </c>
      <c r="Y2649" t="s">
        <v>8915</v>
      </c>
      <c r="Z2649">
        <v>-1</v>
      </c>
      <c r="AA2649" t="s">
        <v>11</v>
      </c>
      <c r="AC2649" t="s">
        <v>8937</v>
      </c>
      <c r="AD2649" t="s">
        <v>8938</v>
      </c>
      <c r="AE2649" s="1">
        <v>41845.989733796298</v>
      </c>
    </row>
    <row r="2650" spans="1:31" x14ac:dyDescent="0.15">
      <c r="A2650">
        <v>2649</v>
      </c>
      <c r="B2650">
        <v>175</v>
      </c>
      <c r="C2650">
        <v>3920</v>
      </c>
      <c r="D2650" t="s">
        <v>8906</v>
      </c>
      <c r="E2650" t="s">
        <v>8907</v>
      </c>
      <c r="F2650" t="s">
        <v>53</v>
      </c>
      <c r="I2650" t="s">
        <v>5</v>
      </c>
      <c r="K2650" t="s">
        <v>5</v>
      </c>
      <c r="N2650" t="s">
        <v>7</v>
      </c>
      <c r="Q2650">
        <v>0</v>
      </c>
      <c r="S2650">
        <v>-1</v>
      </c>
      <c r="T2650" t="s">
        <v>5</v>
      </c>
      <c r="U2650">
        <v>-1</v>
      </c>
      <c r="V2650">
        <v>-1</v>
      </c>
      <c r="W2650">
        <v>6.3387000000000002</v>
      </c>
      <c r="Z2650">
        <v>-1</v>
      </c>
      <c r="AA2650" t="s">
        <v>11</v>
      </c>
      <c r="AC2650" t="s">
        <v>38</v>
      </c>
      <c r="AD2650" t="s">
        <v>52</v>
      </c>
      <c r="AE2650" s="1">
        <v>41845.989745370367</v>
      </c>
    </row>
    <row r="2651" spans="1:31" x14ac:dyDescent="0.15">
      <c r="A2651">
        <v>2650</v>
      </c>
      <c r="B2651">
        <v>175</v>
      </c>
      <c r="C2651">
        <v>3920</v>
      </c>
      <c r="D2651" t="s">
        <v>8906</v>
      </c>
      <c r="E2651" t="s">
        <v>8907</v>
      </c>
      <c r="F2651" t="s">
        <v>54</v>
      </c>
      <c r="I2651" t="s">
        <v>5</v>
      </c>
      <c r="K2651" t="s">
        <v>5</v>
      </c>
      <c r="N2651" t="s">
        <v>7</v>
      </c>
      <c r="Q2651">
        <v>0</v>
      </c>
      <c r="S2651">
        <v>-1</v>
      </c>
      <c r="T2651" t="s">
        <v>5</v>
      </c>
      <c r="U2651">
        <v>-1</v>
      </c>
      <c r="V2651">
        <v>-1</v>
      </c>
      <c r="W2651">
        <v>6.3387000000000002</v>
      </c>
      <c r="Z2651">
        <v>-1</v>
      </c>
      <c r="AA2651" t="s">
        <v>11</v>
      </c>
      <c r="AC2651" t="s">
        <v>38</v>
      </c>
      <c r="AD2651" t="s">
        <v>52</v>
      </c>
      <c r="AE2651" s="1">
        <v>41845.989756944444</v>
      </c>
    </row>
    <row r="2652" spans="1:31" x14ac:dyDescent="0.15">
      <c r="A2652">
        <v>2651</v>
      </c>
      <c r="B2652">
        <v>175</v>
      </c>
      <c r="C2652">
        <v>2970</v>
      </c>
      <c r="D2652" t="s">
        <v>8939</v>
      </c>
      <c r="E2652" t="s">
        <v>8940</v>
      </c>
      <c r="F2652" t="s">
        <v>2</v>
      </c>
      <c r="G2652" t="s">
        <v>8941</v>
      </c>
      <c r="H2652" t="s">
        <v>8942</v>
      </c>
      <c r="I2652" t="s">
        <v>5</v>
      </c>
      <c r="K2652" t="s">
        <v>6</v>
      </c>
      <c r="L2652" t="s">
        <v>8943</v>
      </c>
      <c r="N2652" t="s">
        <v>7</v>
      </c>
      <c r="O2652" t="s">
        <v>8944</v>
      </c>
      <c r="P2652" t="s">
        <v>8945</v>
      </c>
      <c r="Q2652">
        <v>85</v>
      </c>
      <c r="R2652" t="s">
        <v>8946</v>
      </c>
      <c r="S2652">
        <v>-1</v>
      </c>
      <c r="T2652" t="s">
        <v>8947</v>
      </c>
      <c r="U2652">
        <v>-1</v>
      </c>
      <c r="V2652">
        <v>-1</v>
      </c>
      <c r="W2652">
        <v>6.3387000000000002</v>
      </c>
      <c r="X2652" t="s">
        <v>8948</v>
      </c>
      <c r="Y2652" t="s">
        <v>8949</v>
      </c>
      <c r="Z2652">
        <v>28025</v>
      </c>
      <c r="AA2652" t="s">
        <v>11</v>
      </c>
      <c r="AC2652" t="s">
        <v>8950</v>
      </c>
      <c r="AD2652" t="s">
        <v>8951</v>
      </c>
      <c r="AE2652" s="1">
        <v>41845.989861111113</v>
      </c>
    </row>
    <row r="2653" spans="1:31" x14ac:dyDescent="0.15">
      <c r="A2653">
        <v>2652</v>
      </c>
      <c r="B2653">
        <v>175</v>
      </c>
      <c r="C2653">
        <v>2970</v>
      </c>
      <c r="D2653" t="s">
        <v>8939</v>
      </c>
      <c r="E2653" t="s">
        <v>8940</v>
      </c>
      <c r="F2653" t="s">
        <v>14</v>
      </c>
      <c r="G2653" t="s">
        <v>8952</v>
      </c>
      <c r="H2653" t="s">
        <v>8953</v>
      </c>
      <c r="I2653" t="s">
        <v>5</v>
      </c>
      <c r="K2653" t="s">
        <v>17</v>
      </c>
      <c r="L2653" t="s">
        <v>1608</v>
      </c>
      <c r="N2653" t="s">
        <v>7</v>
      </c>
      <c r="O2653" t="s">
        <v>8954</v>
      </c>
      <c r="P2653" t="s">
        <v>8955</v>
      </c>
      <c r="Q2653">
        <v>5</v>
      </c>
      <c r="S2653">
        <v>-1</v>
      </c>
      <c r="T2653" t="s">
        <v>5</v>
      </c>
      <c r="U2653">
        <v>-1</v>
      </c>
      <c r="V2653">
        <v>-1</v>
      </c>
      <c r="W2653">
        <v>6.3387000000000002</v>
      </c>
      <c r="X2653" t="s">
        <v>8956</v>
      </c>
      <c r="Y2653" t="s">
        <v>8957</v>
      </c>
      <c r="Z2653">
        <v>10080</v>
      </c>
      <c r="AA2653" t="s">
        <v>11</v>
      </c>
      <c r="AC2653" t="s">
        <v>8958</v>
      </c>
      <c r="AD2653" t="s">
        <v>8959</v>
      </c>
      <c r="AE2653" s="1">
        <v>41845.989884259259</v>
      </c>
    </row>
    <row r="2654" spans="1:31" x14ac:dyDescent="0.15">
      <c r="A2654">
        <v>2653</v>
      </c>
      <c r="B2654">
        <v>175</v>
      </c>
      <c r="C2654">
        <v>2970</v>
      </c>
      <c r="D2654" t="s">
        <v>8939</v>
      </c>
      <c r="E2654" t="s">
        <v>8940</v>
      </c>
      <c r="F2654" t="s">
        <v>24</v>
      </c>
      <c r="I2654" t="s">
        <v>5</v>
      </c>
      <c r="K2654" t="s">
        <v>5</v>
      </c>
      <c r="N2654" t="s">
        <v>7</v>
      </c>
      <c r="Q2654">
        <v>0</v>
      </c>
      <c r="S2654">
        <v>-1</v>
      </c>
      <c r="T2654" t="s">
        <v>5</v>
      </c>
      <c r="U2654">
        <v>-1</v>
      </c>
      <c r="V2654">
        <v>-1</v>
      </c>
      <c r="W2654">
        <v>6.3387000000000002</v>
      </c>
      <c r="Z2654">
        <v>-1</v>
      </c>
      <c r="AA2654" t="s">
        <v>11</v>
      </c>
      <c r="AC2654" t="s">
        <v>38</v>
      </c>
      <c r="AD2654" t="s">
        <v>52</v>
      </c>
      <c r="AE2654" s="1">
        <v>41845.989895833336</v>
      </c>
    </row>
    <row r="2655" spans="1:31" x14ac:dyDescent="0.15">
      <c r="A2655">
        <v>2654</v>
      </c>
      <c r="B2655">
        <v>175</v>
      </c>
      <c r="C2655">
        <v>2970</v>
      </c>
      <c r="D2655" t="s">
        <v>8939</v>
      </c>
      <c r="E2655" t="s">
        <v>8940</v>
      </c>
      <c r="F2655" t="s">
        <v>27</v>
      </c>
      <c r="I2655" t="s">
        <v>5</v>
      </c>
      <c r="K2655" t="s">
        <v>5</v>
      </c>
      <c r="M2655" t="s">
        <v>5</v>
      </c>
      <c r="N2655" t="s">
        <v>7</v>
      </c>
      <c r="Q2655">
        <v>0</v>
      </c>
      <c r="S2655">
        <v>-1</v>
      </c>
      <c r="T2655" t="s">
        <v>5</v>
      </c>
      <c r="U2655">
        <v>-1</v>
      </c>
      <c r="V2655">
        <v>-1</v>
      </c>
      <c r="W2655">
        <v>6.3387000000000002</v>
      </c>
      <c r="Z2655">
        <v>-1</v>
      </c>
      <c r="AA2655" t="s">
        <v>11</v>
      </c>
      <c r="AC2655" t="s">
        <v>38</v>
      </c>
      <c r="AD2655" t="s">
        <v>531</v>
      </c>
      <c r="AE2655" s="1">
        <v>41845.989907407406</v>
      </c>
    </row>
    <row r="2656" spans="1:31" x14ac:dyDescent="0.15">
      <c r="A2656">
        <v>2655</v>
      </c>
      <c r="B2656">
        <v>175</v>
      </c>
      <c r="C2656">
        <v>2970</v>
      </c>
      <c r="D2656" t="s">
        <v>8939</v>
      </c>
      <c r="E2656" t="s">
        <v>8940</v>
      </c>
      <c r="F2656" t="s">
        <v>36</v>
      </c>
      <c r="I2656" t="s">
        <v>5</v>
      </c>
      <c r="K2656" t="s">
        <v>5</v>
      </c>
      <c r="N2656" t="s">
        <v>7</v>
      </c>
      <c r="Q2656">
        <v>0</v>
      </c>
      <c r="S2656">
        <v>-1</v>
      </c>
      <c r="T2656" t="s">
        <v>5</v>
      </c>
      <c r="U2656">
        <v>-1</v>
      </c>
      <c r="V2656">
        <v>-1</v>
      </c>
      <c r="W2656">
        <v>6.3387000000000002</v>
      </c>
      <c r="Z2656">
        <v>-1</v>
      </c>
      <c r="AA2656" t="s">
        <v>11</v>
      </c>
      <c r="AC2656" t="s">
        <v>38</v>
      </c>
      <c r="AD2656" t="s">
        <v>52</v>
      </c>
      <c r="AE2656" s="1">
        <v>41845.989918981482</v>
      </c>
    </row>
    <row r="2657" spans="1:31" x14ac:dyDescent="0.15">
      <c r="A2657">
        <v>2656</v>
      </c>
      <c r="B2657">
        <v>175</v>
      </c>
      <c r="C2657">
        <v>2970</v>
      </c>
      <c r="D2657" t="s">
        <v>8939</v>
      </c>
      <c r="E2657" t="s">
        <v>8940</v>
      </c>
      <c r="F2657" t="s">
        <v>40</v>
      </c>
      <c r="I2657" t="s">
        <v>5</v>
      </c>
      <c r="K2657" t="s">
        <v>5</v>
      </c>
      <c r="N2657" t="s">
        <v>7</v>
      </c>
      <c r="Q2657">
        <v>0</v>
      </c>
      <c r="S2657">
        <v>-1</v>
      </c>
      <c r="T2657" t="s">
        <v>5</v>
      </c>
      <c r="U2657">
        <v>-1</v>
      </c>
      <c r="V2657">
        <v>-1</v>
      </c>
      <c r="W2657">
        <v>6.3387000000000002</v>
      </c>
      <c r="Z2657">
        <v>-1</v>
      </c>
      <c r="AA2657" t="s">
        <v>11</v>
      </c>
      <c r="AC2657" t="s">
        <v>38</v>
      </c>
      <c r="AD2657" t="s">
        <v>52</v>
      </c>
      <c r="AE2657" s="1">
        <v>41845.989930555559</v>
      </c>
    </row>
    <row r="2658" spans="1:31" x14ac:dyDescent="0.15">
      <c r="A2658">
        <v>2657</v>
      </c>
      <c r="B2658">
        <v>175</v>
      </c>
      <c r="C2658">
        <v>2970</v>
      </c>
      <c r="D2658" t="s">
        <v>8939</v>
      </c>
      <c r="E2658" t="s">
        <v>8940</v>
      </c>
      <c r="F2658" t="s">
        <v>49</v>
      </c>
      <c r="I2658" t="s">
        <v>5</v>
      </c>
      <c r="K2658" t="s">
        <v>5</v>
      </c>
      <c r="N2658" t="s">
        <v>7</v>
      </c>
      <c r="Q2658">
        <v>0</v>
      </c>
      <c r="T2658" t="s">
        <v>5</v>
      </c>
      <c r="U2658">
        <v>-1</v>
      </c>
      <c r="V2658">
        <v>-1</v>
      </c>
      <c r="W2658">
        <v>6.3387000000000002</v>
      </c>
      <c r="Z2658">
        <v>-1</v>
      </c>
      <c r="AA2658" t="s">
        <v>11</v>
      </c>
      <c r="AC2658" t="s">
        <v>38</v>
      </c>
      <c r="AD2658" t="s">
        <v>50</v>
      </c>
      <c r="AE2658" s="1">
        <v>41845.989953703705</v>
      </c>
    </row>
    <row r="2659" spans="1:31" x14ac:dyDescent="0.15">
      <c r="A2659">
        <v>2658</v>
      </c>
      <c r="B2659">
        <v>175</v>
      </c>
      <c r="C2659">
        <v>2970</v>
      </c>
      <c r="D2659" t="s">
        <v>8939</v>
      </c>
      <c r="E2659" t="s">
        <v>8940</v>
      </c>
      <c r="F2659" t="s">
        <v>51</v>
      </c>
      <c r="G2659" t="s">
        <v>8941</v>
      </c>
      <c r="H2659" t="s">
        <v>8942</v>
      </c>
      <c r="I2659" t="s">
        <v>5</v>
      </c>
      <c r="K2659" t="s">
        <v>5</v>
      </c>
      <c r="N2659" t="s">
        <v>7</v>
      </c>
      <c r="O2659" t="s">
        <v>8944</v>
      </c>
      <c r="P2659" t="s">
        <v>8945</v>
      </c>
      <c r="Q2659">
        <v>10</v>
      </c>
      <c r="S2659">
        <v>-1</v>
      </c>
      <c r="T2659" t="s">
        <v>5</v>
      </c>
      <c r="U2659">
        <v>-1</v>
      </c>
      <c r="V2659">
        <v>-1</v>
      </c>
      <c r="W2659">
        <v>6.3387000000000002</v>
      </c>
      <c r="Y2659" t="s">
        <v>8949</v>
      </c>
      <c r="Z2659">
        <v>-1</v>
      </c>
      <c r="AA2659" t="s">
        <v>11</v>
      </c>
      <c r="AC2659" t="s">
        <v>8960</v>
      </c>
      <c r="AD2659" t="s">
        <v>8961</v>
      </c>
      <c r="AE2659" s="1">
        <v>41845.990011574075</v>
      </c>
    </row>
    <row r="2660" spans="1:31" x14ac:dyDescent="0.15">
      <c r="A2660">
        <v>2659</v>
      </c>
      <c r="B2660">
        <v>175</v>
      </c>
      <c r="C2660">
        <v>2970</v>
      </c>
      <c r="D2660" t="s">
        <v>8939</v>
      </c>
      <c r="E2660" t="s">
        <v>8940</v>
      </c>
      <c r="F2660" t="s">
        <v>53</v>
      </c>
      <c r="I2660" t="s">
        <v>5</v>
      </c>
      <c r="K2660" t="s">
        <v>5</v>
      </c>
      <c r="N2660" t="s">
        <v>7</v>
      </c>
      <c r="Q2660">
        <v>0</v>
      </c>
      <c r="S2660">
        <v>-1</v>
      </c>
      <c r="T2660" t="s">
        <v>5</v>
      </c>
      <c r="U2660">
        <v>-1</v>
      </c>
      <c r="V2660">
        <v>-1</v>
      </c>
      <c r="W2660">
        <v>6.3387000000000002</v>
      </c>
      <c r="Z2660">
        <v>-1</v>
      </c>
      <c r="AA2660" t="s">
        <v>11</v>
      </c>
      <c r="AC2660" t="s">
        <v>38</v>
      </c>
      <c r="AD2660" t="s">
        <v>52</v>
      </c>
      <c r="AE2660" s="1">
        <v>41845.990023148152</v>
      </c>
    </row>
    <row r="2661" spans="1:31" x14ac:dyDescent="0.15">
      <c r="A2661">
        <v>2660</v>
      </c>
      <c r="B2661">
        <v>175</v>
      </c>
      <c r="C2661">
        <v>2970</v>
      </c>
      <c r="D2661" t="s">
        <v>8939</v>
      </c>
      <c r="E2661" t="s">
        <v>8940</v>
      </c>
      <c r="F2661" t="s">
        <v>54</v>
      </c>
      <c r="I2661" t="s">
        <v>5</v>
      </c>
      <c r="K2661" t="s">
        <v>5</v>
      </c>
      <c r="N2661" t="s">
        <v>7</v>
      </c>
      <c r="Q2661">
        <v>0</v>
      </c>
      <c r="S2661">
        <v>-1</v>
      </c>
      <c r="T2661" t="s">
        <v>5</v>
      </c>
      <c r="U2661">
        <v>-1</v>
      </c>
      <c r="V2661">
        <v>-1</v>
      </c>
      <c r="W2661">
        <v>6.3387000000000002</v>
      </c>
      <c r="Z2661">
        <v>-1</v>
      </c>
      <c r="AA2661" t="s">
        <v>11</v>
      </c>
      <c r="AC2661" t="s">
        <v>38</v>
      </c>
      <c r="AD2661" t="s">
        <v>52</v>
      </c>
      <c r="AE2661" s="1">
        <v>41845.990046296298</v>
      </c>
    </row>
    <row r="2662" spans="1:31" x14ac:dyDescent="0.15">
      <c r="A2662">
        <v>2661</v>
      </c>
      <c r="B2662">
        <v>175</v>
      </c>
      <c r="C2662">
        <v>3432</v>
      </c>
      <c r="D2662" t="s">
        <v>8962</v>
      </c>
      <c r="E2662" t="s">
        <v>8963</v>
      </c>
      <c r="F2662" t="s">
        <v>2</v>
      </c>
      <c r="G2662" t="s">
        <v>8964</v>
      </c>
      <c r="H2662" t="s">
        <v>8965</v>
      </c>
      <c r="I2662" t="s">
        <v>5</v>
      </c>
      <c r="J2662" t="s">
        <v>8966</v>
      </c>
      <c r="K2662" t="s">
        <v>6</v>
      </c>
      <c r="L2662" t="s">
        <v>8967</v>
      </c>
      <c r="N2662" t="s">
        <v>7</v>
      </c>
      <c r="O2662" t="s">
        <v>8968</v>
      </c>
      <c r="P2662" t="s">
        <v>8969</v>
      </c>
      <c r="Q2662">
        <v>133</v>
      </c>
      <c r="R2662" t="s">
        <v>8970</v>
      </c>
      <c r="S2662">
        <v>50</v>
      </c>
      <c r="T2662" t="s">
        <v>8971</v>
      </c>
      <c r="U2662">
        <v>900</v>
      </c>
      <c r="V2662">
        <v>-1</v>
      </c>
      <c r="W2662">
        <v>6.3387000000000002</v>
      </c>
      <c r="X2662" t="s">
        <v>8972</v>
      </c>
      <c r="Y2662" t="s">
        <v>8973</v>
      </c>
      <c r="Z2662">
        <v>13388</v>
      </c>
      <c r="AA2662" t="s">
        <v>11</v>
      </c>
      <c r="AC2662" t="s">
        <v>8974</v>
      </c>
      <c r="AD2662" t="s">
        <v>8975</v>
      </c>
      <c r="AE2662" s="1">
        <v>41845.990162037036</v>
      </c>
    </row>
    <row r="2663" spans="1:31" x14ac:dyDescent="0.15">
      <c r="A2663">
        <v>2662</v>
      </c>
      <c r="B2663">
        <v>175</v>
      </c>
      <c r="C2663">
        <v>3432</v>
      </c>
      <c r="D2663" t="s">
        <v>8962</v>
      </c>
      <c r="E2663" t="s">
        <v>8963</v>
      </c>
      <c r="F2663" t="s">
        <v>14</v>
      </c>
      <c r="G2663" t="s">
        <v>8964</v>
      </c>
      <c r="H2663" t="s">
        <v>8965</v>
      </c>
      <c r="I2663" t="s">
        <v>5</v>
      </c>
      <c r="J2663" t="s">
        <v>8976</v>
      </c>
      <c r="K2663" t="s">
        <v>17</v>
      </c>
      <c r="L2663" t="s">
        <v>7118</v>
      </c>
      <c r="N2663" t="s">
        <v>7</v>
      </c>
      <c r="O2663" t="s">
        <v>8968</v>
      </c>
      <c r="P2663" t="s">
        <v>8969</v>
      </c>
      <c r="Q2663">
        <v>84</v>
      </c>
      <c r="R2663" t="s">
        <v>8970</v>
      </c>
      <c r="S2663">
        <v>50</v>
      </c>
      <c r="T2663" t="s">
        <v>8977</v>
      </c>
      <c r="U2663">
        <v>900</v>
      </c>
      <c r="V2663">
        <v>-1</v>
      </c>
      <c r="W2663">
        <v>6.3387000000000002</v>
      </c>
      <c r="X2663" t="s">
        <v>8978</v>
      </c>
      <c r="Y2663" t="s">
        <v>8973</v>
      </c>
      <c r="Z2663">
        <v>9680</v>
      </c>
      <c r="AA2663" t="s">
        <v>11</v>
      </c>
      <c r="AC2663" t="s">
        <v>8979</v>
      </c>
      <c r="AD2663" t="s">
        <v>8980</v>
      </c>
      <c r="AE2663" s="1">
        <v>41845.990219907406</v>
      </c>
    </row>
    <row r="2664" spans="1:31" x14ac:dyDescent="0.15">
      <c r="A2664">
        <v>2663</v>
      </c>
      <c r="B2664">
        <v>175</v>
      </c>
      <c r="C2664">
        <v>3432</v>
      </c>
      <c r="D2664" t="s">
        <v>8962</v>
      </c>
      <c r="E2664" t="s">
        <v>8963</v>
      </c>
      <c r="F2664" t="s">
        <v>24</v>
      </c>
      <c r="G2664" t="s">
        <v>8964</v>
      </c>
      <c r="H2664" t="s">
        <v>8965</v>
      </c>
      <c r="I2664" t="s">
        <v>5</v>
      </c>
      <c r="J2664" t="s">
        <v>8976</v>
      </c>
      <c r="K2664" t="s">
        <v>17</v>
      </c>
      <c r="L2664" t="s">
        <v>7118</v>
      </c>
      <c r="N2664" t="s">
        <v>7</v>
      </c>
      <c r="O2664" t="s">
        <v>8968</v>
      </c>
      <c r="P2664" t="s">
        <v>8969</v>
      </c>
      <c r="Q2664">
        <v>4</v>
      </c>
      <c r="R2664" t="s">
        <v>8970</v>
      </c>
      <c r="S2664">
        <v>50</v>
      </c>
      <c r="T2664" t="s">
        <v>8977</v>
      </c>
      <c r="U2664">
        <v>900</v>
      </c>
      <c r="V2664">
        <v>-1</v>
      </c>
      <c r="W2664">
        <v>6.3387000000000002</v>
      </c>
      <c r="X2664" t="s">
        <v>8978</v>
      </c>
      <c r="Y2664" t="s">
        <v>8973</v>
      </c>
      <c r="Z2664">
        <v>9680</v>
      </c>
      <c r="AA2664" t="s">
        <v>11</v>
      </c>
      <c r="AC2664" t="s">
        <v>8981</v>
      </c>
      <c r="AD2664" t="s">
        <v>8982</v>
      </c>
      <c r="AE2664" s="1">
        <v>41845.990231481483</v>
      </c>
    </row>
    <row r="2665" spans="1:31" x14ac:dyDescent="0.15">
      <c r="A2665">
        <v>2664</v>
      </c>
      <c r="B2665">
        <v>175</v>
      </c>
      <c r="C2665">
        <v>3432</v>
      </c>
      <c r="D2665" t="s">
        <v>8962</v>
      </c>
      <c r="E2665" t="s">
        <v>8963</v>
      </c>
      <c r="F2665" t="s">
        <v>27</v>
      </c>
      <c r="I2665" t="s">
        <v>5</v>
      </c>
      <c r="K2665" t="s">
        <v>5</v>
      </c>
      <c r="M2665" t="s">
        <v>5</v>
      </c>
      <c r="N2665" t="s">
        <v>7</v>
      </c>
      <c r="Q2665">
        <v>0</v>
      </c>
      <c r="S2665">
        <v>-1</v>
      </c>
      <c r="T2665" t="s">
        <v>5</v>
      </c>
      <c r="U2665">
        <v>-1</v>
      </c>
      <c r="V2665">
        <v>-1</v>
      </c>
      <c r="W2665">
        <v>6.3387000000000002</v>
      </c>
      <c r="Z2665">
        <v>-1</v>
      </c>
      <c r="AA2665" t="s">
        <v>11</v>
      </c>
      <c r="AC2665" t="s">
        <v>38</v>
      </c>
      <c r="AD2665" t="s">
        <v>531</v>
      </c>
      <c r="AE2665" s="1">
        <v>41845.990243055552</v>
      </c>
    </row>
    <row r="2666" spans="1:31" x14ac:dyDescent="0.15">
      <c r="A2666">
        <v>2665</v>
      </c>
      <c r="B2666">
        <v>175</v>
      </c>
      <c r="C2666">
        <v>3432</v>
      </c>
      <c r="D2666" t="s">
        <v>8962</v>
      </c>
      <c r="E2666" t="s">
        <v>8963</v>
      </c>
      <c r="F2666" t="s">
        <v>36</v>
      </c>
      <c r="I2666" t="s">
        <v>5</v>
      </c>
      <c r="K2666" t="s">
        <v>5</v>
      </c>
      <c r="N2666" t="s">
        <v>7</v>
      </c>
      <c r="Q2666">
        <v>0</v>
      </c>
      <c r="S2666">
        <v>-1</v>
      </c>
      <c r="T2666" t="s">
        <v>5</v>
      </c>
      <c r="U2666">
        <v>-1</v>
      </c>
      <c r="V2666">
        <v>-1</v>
      </c>
      <c r="W2666">
        <v>6.3387000000000002</v>
      </c>
      <c r="Z2666">
        <v>-1</v>
      </c>
      <c r="AA2666" t="s">
        <v>11</v>
      </c>
      <c r="AC2666" t="s">
        <v>38</v>
      </c>
      <c r="AD2666" t="s">
        <v>52</v>
      </c>
      <c r="AE2666" s="1">
        <v>41845.990266203706</v>
      </c>
    </row>
    <row r="2667" spans="1:31" x14ac:dyDescent="0.15">
      <c r="A2667">
        <v>2666</v>
      </c>
      <c r="B2667">
        <v>175</v>
      </c>
      <c r="C2667">
        <v>3432</v>
      </c>
      <c r="D2667" t="s">
        <v>8962</v>
      </c>
      <c r="E2667" t="s">
        <v>8963</v>
      </c>
      <c r="F2667" t="s">
        <v>40</v>
      </c>
      <c r="G2667" t="s">
        <v>8983</v>
      </c>
      <c r="H2667" t="s">
        <v>8984</v>
      </c>
      <c r="I2667" t="s">
        <v>5</v>
      </c>
      <c r="K2667" t="s">
        <v>6</v>
      </c>
      <c r="N2667" t="s">
        <v>7</v>
      </c>
      <c r="O2667" t="s">
        <v>8985</v>
      </c>
      <c r="P2667" t="s">
        <v>8986</v>
      </c>
      <c r="Q2667">
        <v>1</v>
      </c>
      <c r="R2667" t="s">
        <v>8987</v>
      </c>
      <c r="S2667">
        <v>100</v>
      </c>
      <c r="T2667" t="s">
        <v>5</v>
      </c>
      <c r="U2667">
        <v>450</v>
      </c>
      <c r="V2667">
        <v>-1</v>
      </c>
      <c r="W2667">
        <v>6.3387000000000002</v>
      </c>
      <c r="Y2667" t="s">
        <v>8988</v>
      </c>
      <c r="Z2667">
        <v>238</v>
      </c>
      <c r="AA2667" t="s">
        <v>11</v>
      </c>
      <c r="AC2667" t="s">
        <v>8989</v>
      </c>
      <c r="AD2667" t="s">
        <v>8990</v>
      </c>
      <c r="AE2667" s="1">
        <v>41845.990277777775</v>
      </c>
    </row>
    <row r="2668" spans="1:31" x14ac:dyDescent="0.15">
      <c r="A2668">
        <v>2667</v>
      </c>
      <c r="B2668">
        <v>175</v>
      </c>
      <c r="C2668">
        <v>3432</v>
      </c>
      <c r="D2668" t="s">
        <v>8962</v>
      </c>
      <c r="E2668" t="s">
        <v>8963</v>
      </c>
      <c r="F2668" t="s">
        <v>49</v>
      </c>
      <c r="G2668" t="s">
        <v>8964</v>
      </c>
      <c r="H2668" t="s">
        <v>8965</v>
      </c>
      <c r="I2668" t="s">
        <v>5</v>
      </c>
      <c r="K2668" t="s">
        <v>5</v>
      </c>
      <c r="N2668" t="s">
        <v>7</v>
      </c>
      <c r="O2668" t="s">
        <v>8968</v>
      </c>
      <c r="P2668" t="s">
        <v>8969</v>
      </c>
      <c r="Q2668">
        <v>20</v>
      </c>
      <c r="T2668" t="s">
        <v>5</v>
      </c>
      <c r="U2668">
        <v>900</v>
      </c>
      <c r="V2668">
        <v>-1</v>
      </c>
      <c r="W2668">
        <v>6.3387000000000002</v>
      </c>
      <c r="X2668" t="s">
        <v>8978</v>
      </c>
      <c r="Y2668" t="s">
        <v>8973</v>
      </c>
      <c r="Z2668">
        <v>9680</v>
      </c>
      <c r="AA2668" t="s">
        <v>11</v>
      </c>
      <c r="AC2668" t="s">
        <v>8991</v>
      </c>
      <c r="AD2668" t="s">
        <v>8992</v>
      </c>
      <c r="AE2668" s="1">
        <v>41845.990324074075</v>
      </c>
    </row>
    <row r="2669" spans="1:31" x14ac:dyDescent="0.15">
      <c r="A2669">
        <v>2668</v>
      </c>
      <c r="B2669">
        <v>175</v>
      </c>
      <c r="C2669">
        <v>3432</v>
      </c>
      <c r="D2669" t="s">
        <v>8962</v>
      </c>
      <c r="E2669" t="s">
        <v>8963</v>
      </c>
      <c r="F2669" t="s">
        <v>51</v>
      </c>
      <c r="G2669" t="s">
        <v>8964</v>
      </c>
      <c r="H2669" t="s">
        <v>8965</v>
      </c>
      <c r="I2669" t="s">
        <v>5</v>
      </c>
      <c r="K2669" t="s">
        <v>5</v>
      </c>
      <c r="N2669" t="s">
        <v>7</v>
      </c>
      <c r="O2669" t="s">
        <v>8968</v>
      </c>
      <c r="P2669" t="s">
        <v>8969</v>
      </c>
      <c r="Q2669">
        <v>12</v>
      </c>
      <c r="S2669">
        <v>-1</v>
      </c>
      <c r="T2669" t="s">
        <v>5</v>
      </c>
      <c r="U2669">
        <v>-1</v>
      </c>
      <c r="V2669">
        <v>-1</v>
      </c>
      <c r="W2669">
        <v>6.3387000000000002</v>
      </c>
      <c r="Y2669" t="s">
        <v>8973</v>
      </c>
      <c r="Z2669">
        <v>-1</v>
      </c>
      <c r="AA2669" t="s">
        <v>11</v>
      </c>
      <c r="AC2669" t="s">
        <v>8993</v>
      </c>
      <c r="AD2669" t="s">
        <v>8994</v>
      </c>
      <c r="AE2669" s="1">
        <v>41845.990358796298</v>
      </c>
    </row>
    <row r="2670" spans="1:31" x14ac:dyDescent="0.15">
      <c r="A2670">
        <v>2669</v>
      </c>
      <c r="B2670">
        <v>175</v>
      </c>
      <c r="C2670">
        <v>3432</v>
      </c>
      <c r="D2670" t="s">
        <v>8962</v>
      </c>
      <c r="E2670" t="s">
        <v>8963</v>
      </c>
      <c r="F2670" t="s">
        <v>53</v>
      </c>
      <c r="I2670" t="s">
        <v>5</v>
      </c>
      <c r="K2670" t="s">
        <v>5</v>
      </c>
      <c r="N2670" t="s">
        <v>7</v>
      </c>
      <c r="Q2670">
        <v>0</v>
      </c>
      <c r="S2670">
        <v>-1</v>
      </c>
      <c r="T2670" t="s">
        <v>5</v>
      </c>
      <c r="U2670">
        <v>-1</v>
      </c>
      <c r="V2670">
        <v>-1</v>
      </c>
      <c r="W2670">
        <v>6.3387000000000002</v>
      </c>
      <c r="Z2670">
        <v>-1</v>
      </c>
      <c r="AA2670" t="s">
        <v>11</v>
      </c>
      <c r="AC2670" t="s">
        <v>38</v>
      </c>
      <c r="AD2670" t="s">
        <v>52</v>
      </c>
      <c r="AE2670" s="1">
        <v>41845.990370370368</v>
      </c>
    </row>
    <row r="2671" spans="1:31" x14ac:dyDescent="0.15">
      <c r="A2671">
        <v>2670</v>
      </c>
      <c r="B2671">
        <v>175</v>
      </c>
      <c r="C2671">
        <v>3432</v>
      </c>
      <c r="D2671" t="s">
        <v>8962</v>
      </c>
      <c r="E2671" t="s">
        <v>8963</v>
      </c>
      <c r="F2671" t="s">
        <v>54</v>
      </c>
      <c r="I2671" t="s">
        <v>5</v>
      </c>
      <c r="K2671" t="s">
        <v>5</v>
      </c>
      <c r="N2671" t="s">
        <v>7</v>
      </c>
      <c r="Q2671">
        <v>0</v>
      </c>
      <c r="S2671">
        <v>-1</v>
      </c>
      <c r="T2671" t="s">
        <v>5</v>
      </c>
      <c r="U2671">
        <v>-1</v>
      </c>
      <c r="V2671">
        <v>-1</v>
      </c>
      <c r="W2671">
        <v>6.3387000000000002</v>
      </c>
      <c r="Z2671">
        <v>-1</v>
      </c>
      <c r="AA2671" t="s">
        <v>11</v>
      </c>
      <c r="AC2671" t="s">
        <v>38</v>
      </c>
      <c r="AD2671" t="s">
        <v>52</v>
      </c>
      <c r="AE2671" s="1">
        <v>41845.990416666667</v>
      </c>
    </row>
    <row r="2672" spans="1:31" x14ac:dyDescent="0.15">
      <c r="A2672">
        <v>2671</v>
      </c>
      <c r="B2672">
        <v>175</v>
      </c>
      <c r="C2672">
        <v>5786</v>
      </c>
      <c r="D2672" t="s">
        <v>8995</v>
      </c>
      <c r="E2672" t="s">
        <v>8996</v>
      </c>
      <c r="F2672" t="s">
        <v>2</v>
      </c>
      <c r="G2672" t="s">
        <v>8997</v>
      </c>
      <c r="H2672" t="s">
        <v>8998</v>
      </c>
      <c r="I2672" t="s">
        <v>5</v>
      </c>
      <c r="K2672" t="s">
        <v>6</v>
      </c>
      <c r="L2672" t="s">
        <v>3984</v>
      </c>
      <c r="N2672" t="s">
        <v>7</v>
      </c>
      <c r="O2672" t="s">
        <v>8999</v>
      </c>
      <c r="P2672" t="s">
        <v>9000</v>
      </c>
      <c r="Q2672">
        <v>85</v>
      </c>
      <c r="R2672" t="s">
        <v>9001</v>
      </c>
      <c r="S2672">
        <v>50</v>
      </c>
      <c r="T2672" t="s">
        <v>9002</v>
      </c>
      <c r="U2672">
        <v>-1</v>
      </c>
      <c r="V2672">
        <v>-1</v>
      </c>
      <c r="W2672">
        <v>6.3387000000000002</v>
      </c>
      <c r="X2672" t="s">
        <v>9003</v>
      </c>
      <c r="Y2672" t="s">
        <v>9004</v>
      </c>
      <c r="Z2672">
        <v>36500</v>
      </c>
      <c r="AA2672" t="s">
        <v>11</v>
      </c>
      <c r="AC2672" t="s">
        <v>9005</v>
      </c>
      <c r="AD2672" t="s">
        <v>9006</v>
      </c>
      <c r="AE2672" s="1">
        <v>41845.990532407406</v>
      </c>
    </row>
    <row r="2673" spans="1:31" x14ac:dyDescent="0.15">
      <c r="A2673">
        <v>2672</v>
      </c>
      <c r="B2673">
        <v>175</v>
      </c>
      <c r="C2673">
        <v>5786</v>
      </c>
      <c r="D2673" t="s">
        <v>8995</v>
      </c>
      <c r="E2673" t="s">
        <v>8996</v>
      </c>
      <c r="F2673" t="s">
        <v>14</v>
      </c>
      <c r="G2673" t="s">
        <v>9007</v>
      </c>
      <c r="H2673" t="s">
        <v>9008</v>
      </c>
      <c r="I2673" t="s">
        <v>5</v>
      </c>
      <c r="K2673" t="s">
        <v>17</v>
      </c>
      <c r="L2673" t="s">
        <v>3984</v>
      </c>
      <c r="N2673" t="s">
        <v>7</v>
      </c>
      <c r="O2673" t="s">
        <v>9009</v>
      </c>
      <c r="P2673" t="s">
        <v>9010</v>
      </c>
      <c r="Q2673">
        <v>35</v>
      </c>
      <c r="S2673">
        <v>50</v>
      </c>
      <c r="T2673" t="s">
        <v>9011</v>
      </c>
      <c r="U2673">
        <v>-1</v>
      </c>
      <c r="V2673">
        <v>-1</v>
      </c>
      <c r="W2673">
        <v>6.3387000000000002</v>
      </c>
      <c r="X2673" t="s">
        <v>9012</v>
      </c>
      <c r="Y2673" t="s">
        <v>9013</v>
      </c>
      <c r="Z2673">
        <v>18180</v>
      </c>
      <c r="AA2673" t="s">
        <v>11</v>
      </c>
      <c r="AC2673" t="s">
        <v>9014</v>
      </c>
      <c r="AD2673" t="s">
        <v>9015</v>
      </c>
      <c r="AE2673" s="1">
        <v>41845.990567129629</v>
      </c>
    </row>
    <row r="2674" spans="1:31" x14ac:dyDescent="0.15">
      <c r="A2674">
        <v>2673</v>
      </c>
      <c r="B2674">
        <v>175</v>
      </c>
      <c r="C2674">
        <v>5786</v>
      </c>
      <c r="D2674" t="s">
        <v>8995</v>
      </c>
      <c r="E2674" t="s">
        <v>8996</v>
      </c>
      <c r="F2674" t="s">
        <v>24</v>
      </c>
      <c r="G2674" t="s">
        <v>9007</v>
      </c>
      <c r="H2674" t="s">
        <v>9008</v>
      </c>
      <c r="I2674" t="s">
        <v>5</v>
      </c>
      <c r="K2674" t="s">
        <v>17</v>
      </c>
      <c r="L2674" t="s">
        <v>3984</v>
      </c>
      <c r="N2674" t="s">
        <v>7</v>
      </c>
      <c r="O2674" t="s">
        <v>9009</v>
      </c>
      <c r="P2674" t="s">
        <v>9010</v>
      </c>
      <c r="Q2674">
        <v>9</v>
      </c>
      <c r="S2674">
        <v>50</v>
      </c>
      <c r="T2674" t="s">
        <v>9011</v>
      </c>
      <c r="U2674">
        <v>-1</v>
      </c>
      <c r="V2674">
        <v>-1</v>
      </c>
      <c r="W2674">
        <v>6.3387000000000002</v>
      </c>
      <c r="X2674" t="s">
        <v>9012</v>
      </c>
      <c r="Y2674" t="s">
        <v>9013</v>
      </c>
      <c r="Z2674">
        <v>18180</v>
      </c>
      <c r="AA2674" t="s">
        <v>11</v>
      </c>
      <c r="AC2674" t="s">
        <v>9016</v>
      </c>
      <c r="AD2674" t="s">
        <v>9017</v>
      </c>
      <c r="AE2674" s="1">
        <v>41845.990601851852</v>
      </c>
    </row>
    <row r="2675" spans="1:31" x14ac:dyDescent="0.15">
      <c r="A2675">
        <v>2674</v>
      </c>
      <c r="B2675">
        <v>175</v>
      </c>
      <c r="C2675">
        <v>5786</v>
      </c>
      <c r="D2675" t="s">
        <v>8995</v>
      </c>
      <c r="E2675" t="s">
        <v>8996</v>
      </c>
      <c r="F2675" t="s">
        <v>27</v>
      </c>
      <c r="G2675" t="s">
        <v>9018</v>
      </c>
      <c r="I2675" t="s">
        <v>5</v>
      </c>
      <c r="K2675" t="s">
        <v>17</v>
      </c>
      <c r="L2675" t="s">
        <v>9019</v>
      </c>
      <c r="M2675" t="s">
        <v>5</v>
      </c>
      <c r="N2675" t="s">
        <v>7</v>
      </c>
      <c r="P2675" t="s">
        <v>9020</v>
      </c>
      <c r="Q2675">
        <v>2</v>
      </c>
      <c r="R2675" t="s">
        <v>9021</v>
      </c>
      <c r="S2675">
        <v>75</v>
      </c>
      <c r="T2675" t="s">
        <v>9022</v>
      </c>
      <c r="U2675">
        <v>-1</v>
      </c>
      <c r="V2675">
        <v>-1</v>
      </c>
      <c r="W2675">
        <v>6.3387000000000002</v>
      </c>
      <c r="Y2675" t="s">
        <v>9023</v>
      </c>
      <c r="Z2675">
        <v>38100</v>
      </c>
      <c r="AA2675" t="s">
        <v>11</v>
      </c>
      <c r="AB2675" t="s">
        <v>9024</v>
      </c>
      <c r="AC2675" t="s">
        <v>9025</v>
      </c>
      <c r="AD2675" t="s">
        <v>9026</v>
      </c>
      <c r="AE2675" s="1">
        <v>41845.990613425929</v>
      </c>
    </row>
    <row r="2676" spans="1:31" x14ac:dyDescent="0.15">
      <c r="A2676">
        <v>2675</v>
      </c>
      <c r="B2676">
        <v>175</v>
      </c>
      <c r="C2676">
        <v>5786</v>
      </c>
      <c r="D2676" t="s">
        <v>8995</v>
      </c>
      <c r="E2676" t="s">
        <v>8996</v>
      </c>
      <c r="F2676" t="s">
        <v>36</v>
      </c>
      <c r="I2676" t="s">
        <v>5</v>
      </c>
      <c r="K2676" t="s">
        <v>5</v>
      </c>
      <c r="N2676" t="s">
        <v>7</v>
      </c>
      <c r="Q2676">
        <v>0</v>
      </c>
      <c r="S2676">
        <v>-1</v>
      </c>
      <c r="T2676" t="s">
        <v>5</v>
      </c>
      <c r="U2676">
        <v>-1</v>
      </c>
      <c r="V2676">
        <v>-1</v>
      </c>
      <c r="W2676">
        <v>6.3387000000000002</v>
      </c>
      <c r="Z2676">
        <v>-1</v>
      </c>
      <c r="AA2676" t="s">
        <v>11</v>
      </c>
      <c r="AC2676" t="s">
        <v>38</v>
      </c>
      <c r="AD2676" t="s">
        <v>52</v>
      </c>
      <c r="AE2676" s="1">
        <v>41845.990624999999</v>
      </c>
    </row>
    <row r="2677" spans="1:31" x14ac:dyDescent="0.15">
      <c r="A2677">
        <v>2676</v>
      </c>
      <c r="B2677">
        <v>175</v>
      </c>
      <c r="C2677">
        <v>5786</v>
      </c>
      <c r="D2677" t="s">
        <v>8995</v>
      </c>
      <c r="E2677" t="s">
        <v>8996</v>
      </c>
      <c r="F2677" t="s">
        <v>40</v>
      </c>
      <c r="G2677" t="s">
        <v>9027</v>
      </c>
      <c r="H2677" t="s">
        <v>9028</v>
      </c>
      <c r="I2677" t="s">
        <v>5</v>
      </c>
      <c r="K2677" t="s">
        <v>5</v>
      </c>
      <c r="N2677" t="s">
        <v>7</v>
      </c>
      <c r="O2677" t="s">
        <v>9029</v>
      </c>
      <c r="P2677" t="s">
        <v>9030</v>
      </c>
      <c r="Q2677">
        <v>1</v>
      </c>
      <c r="R2677" t="s">
        <v>9031</v>
      </c>
      <c r="S2677">
        <v>-1</v>
      </c>
      <c r="T2677" t="s">
        <v>5</v>
      </c>
      <c r="U2677">
        <v>-1</v>
      </c>
      <c r="V2677">
        <v>-1</v>
      </c>
      <c r="W2677">
        <v>6.3387000000000002</v>
      </c>
      <c r="Y2677" t="s">
        <v>9032</v>
      </c>
      <c r="Z2677">
        <v>223</v>
      </c>
      <c r="AA2677" t="s">
        <v>11</v>
      </c>
      <c r="AC2677" t="s">
        <v>9033</v>
      </c>
      <c r="AD2677" t="s">
        <v>9034</v>
      </c>
      <c r="AE2677" s="1">
        <v>41845.990671296298</v>
      </c>
    </row>
    <row r="2678" spans="1:31" x14ac:dyDescent="0.15">
      <c r="A2678">
        <v>2677</v>
      </c>
      <c r="B2678">
        <v>175</v>
      </c>
      <c r="C2678">
        <v>5786</v>
      </c>
      <c r="D2678" t="s">
        <v>8995</v>
      </c>
      <c r="E2678" t="s">
        <v>8996</v>
      </c>
      <c r="F2678" t="s">
        <v>49</v>
      </c>
      <c r="G2678" t="s">
        <v>9007</v>
      </c>
      <c r="H2678" t="s">
        <v>9008</v>
      </c>
      <c r="I2678" t="s">
        <v>5</v>
      </c>
      <c r="K2678" t="s">
        <v>5</v>
      </c>
      <c r="N2678" t="s">
        <v>7</v>
      </c>
      <c r="O2678" t="s">
        <v>9009</v>
      </c>
      <c r="P2678" t="s">
        <v>9010</v>
      </c>
      <c r="Q2678">
        <v>3</v>
      </c>
      <c r="T2678" t="s">
        <v>5</v>
      </c>
      <c r="U2678">
        <v>-1</v>
      </c>
      <c r="V2678">
        <v>-1</v>
      </c>
      <c r="W2678">
        <v>6.3387000000000002</v>
      </c>
      <c r="X2678" t="s">
        <v>9012</v>
      </c>
      <c r="Y2678" t="s">
        <v>9013</v>
      </c>
      <c r="Z2678">
        <v>18180</v>
      </c>
      <c r="AA2678" t="s">
        <v>11</v>
      </c>
      <c r="AC2678" t="s">
        <v>9035</v>
      </c>
      <c r="AD2678" t="s">
        <v>9036</v>
      </c>
      <c r="AE2678" s="1">
        <v>41845.990694444445</v>
      </c>
    </row>
    <row r="2679" spans="1:31" x14ac:dyDescent="0.15">
      <c r="A2679">
        <v>2678</v>
      </c>
      <c r="B2679">
        <v>175</v>
      </c>
      <c r="C2679">
        <v>5786</v>
      </c>
      <c r="D2679" t="s">
        <v>8995</v>
      </c>
      <c r="E2679" t="s">
        <v>8996</v>
      </c>
      <c r="F2679" t="s">
        <v>51</v>
      </c>
      <c r="G2679" t="s">
        <v>8997</v>
      </c>
      <c r="H2679" t="s">
        <v>8998</v>
      </c>
      <c r="I2679" t="s">
        <v>5</v>
      </c>
      <c r="K2679" t="s">
        <v>5</v>
      </c>
      <c r="N2679" t="s">
        <v>7</v>
      </c>
      <c r="O2679" t="s">
        <v>8999</v>
      </c>
      <c r="P2679" t="s">
        <v>9000</v>
      </c>
      <c r="Q2679">
        <v>2</v>
      </c>
      <c r="S2679">
        <v>-1</v>
      </c>
      <c r="T2679" t="s">
        <v>5</v>
      </c>
      <c r="U2679">
        <v>-1</v>
      </c>
      <c r="V2679">
        <v>-1</v>
      </c>
      <c r="W2679">
        <v>6.3387000000000002</v>
      </c>
      <c r="Y2679" t="s">
        <v>9004</v>
      </c>
      <c r="Z2679">
        <v>-1</v>
      </c>
      <c r="AA2679" t="s">
        <v>11</v>
      </c>
      <c r="AC2679" t="s">
        <v>9037</v>
      </c>
      <c r="AD2679" t="s">
        <v>9038</v>
      </c>
      <c r="AE2679" s="1">
        <v>41845.990717592591</v>
      </c>
    </row>
    <row r="2680" spans="1:31" x14ac:dyDescent="0.15">
      <c r="A2680">
        <v>2679</v>
      </c>
      <c r="B2680">
        <v>175</v>
      </c>
      <c r="C2680">
        <v>5786</v>
      </c>
      <c r="D2680" t="s">
        <v>8995</v>
      </c>
      <c r="E2680" t="s">
        <v>8996</v>
      </c>
      <c r="F2680" t="s">
        <v>53</v>
      </c>
      <c r="I2680" t="s">
        <v>5</v>
      </c>
      <c r="K2680" t="s">
        <v>5</v>
      </c>
      <c r="N2680" t="s">
        <v>7</v>
      </c>
      <c r="Q2680">
        <v>0</v>
      </c>
      <c r="S2680">
        <v>-1</v>
      </c>
      <c r="T2680" t="s">
        <v>5</v>
      </c>
      <c r="U2680">
        <v>-1</v>
      </c>
      <c r="V2680">
        <v>-1</v>
      </c>
      <c r="W2680">
        <v>6.3387000000000002</v>
      </c>
      <c r="Z2680">
        <v>-1</v>
      </c>
      <c r="AA2680" t="s">
        <v>11</v>
      </c>
      <c r="AC2680" t="s">
        <v>38</v>
      </c>
      <c r="AD2680" t="s">
        <v>52</v>
      </c>
      <c r="AE2680" s="1">
        <v>41845.990729166668</v>
      </c>
    </row>
    <row r="2681" spans="1:31" x14ac:dyDescent="0.15">
      <c r="A2681">
        <v>2680</v>
      </c>
      <c r="B2681">
        <v>175</v>
      </c>
      <c r="C2681">
        <v>5786</v>
      </c>
      <c r="D2681" t="s">
        <v>8995</v>
      </c>
      <c r="E2681" t="s">
        <v>8996</v>
      </c>
      <c r="F2681" t="s">
        <v>54</v>
      </c>
      <c r="I2681" t="s">
        <v>5</v>
      </c>
      <c r="K2681" t="s">
        <v>5</v>
      </c>
      <c r="N2681" t="s">
        <v>7</v>
      </c>
      <c r="Q2681">
        <v>0</v>
      </c>
      <c r="S2681">
        <v>-1</v>
      </c>
      <c r="T2681" t="s">
        <v>5</v>
      </c>
      <c r="U2681">
        <v>-1</v>
      </c>
      <c r="V2681">
        <v>-1</v>
      </c>
      <c r="W2681">
        <v>6.3387000000000002</v>
      </c>
      <c r="Z2681">
        <v>-1</v>
      </c>
      <c r="AA2681" t="s">
        <v>11</v>
      </c>
      <c r="AC2681" t="s">
        <v>38</v>
      </c>
      <c r="AD2681" t="s">
        <v>52</v>
      </c>
      <c r="AE2681" s="1">
        <v>41845.990740740737</v>
      </c>
    </row>
    <row r="2682" spans="1:31" x14ac:dyDescent="0.15">
      <c r="A2682">
        <v>2681</v>
      </c>
      <c r="B2682">
        <v>175</v>
      </c>
      <c r="C2682">
        <v>3915</v>
      </c>
      <c r="D2682" t="s">
        <v>9039</v>
      </c>
      <c r="E2682" t="s">
        <v>9040</v>
      </c>
      <c r="F2682" t="s">
        <v>2</v>
      </c>
      <c r="G2682" t="s">
        <v>9041</v>
      </c>
      <c r="H2682" t="s">
        <v>9042</v>
      </c>
      <c r="I2682" t="s">
        <v>5</v>
      </c>
      <c r="K2682" t="s">
        <v>6</v>
      </c>
      <c r="N2682" t="s">
        <v>7</v>
      </c>
      <c r="O2682" t="s">
        <v>9043</v>
      </c>
      <c r="P2682" t="s">
        <v>9044</v>
      </c>
      <c r="Q2682">
        <v>70</v>
      </c>
      <c r="R2682" t="s">
        <v>9045</v>
      </c>
      <c r="S2682">
        <v>65</v>
      </c>
      <c r="T2682" t="s">
        <v>9046</v>
      </c>
      <c r="U2682">
        <v>-1</v>
      </c>
      <c r="V2682">
        <v>-1</v>
      </c>
      <c r="W2682">
        <v>6.3387000000000002</v>
      </c>
      <c r="X2682" t="s">
        <v>9047</v>
      </c>
      <c r="Y2682" t="s">
        <v>9048</v>
      </c>
      <c r="Z2682">
        <v>15300</v>
      </c>
      <c r="AA2682" t="s">
        <v>11</v>
      </c>
      <c r="AC2682" t="s">
        <v>9049</v>
      </c>
      <c r="AD2682" t="s">
        <v>9050</v>
      </c>
      <c r="AE2682" s="1">
        <v>41845.990879629629</v>
      </c>
    </row>
    <row r="2683" spans="1:31" x14ac:dyDescent="0.15">
      <c r="A2683">
        <v>2682</v>
      </c>
      <c r="B2683">
        <v>175</v>
      </c>
      <c r="C2683">
        <v>3915</v>
      </c>
      <c r="D2683" t="s">
        <v>9039</v>
      </c>
      <c r="E2683" t="s">
        <v>9040</v>
      </c>
      <c r="F2683" t="s">
        <v>14</v>
      </c>
      <c r="G2683" t="s">
        <v>9041</v>
      </c>
      <c r="H2683" t="s">
        <v>9042</v>
      </c>
      <c r="I2683" t="s">
        <v>5</v>
      </c>
      <c r="K2683" t="s">
        <v>17</v>
      </c>
      <c r="L2683" t="s">
        <v>6562</v>
      </c>
      <c r="N2683" t="s">
        <v>7</v>
      </c>
      <c r="O2683" t="s">
        <v>9043</v>
      </c>
      <c r="P2683" t="s">
        <v>9051</v>
      </c>
      <c r="Q2683">
        <v>54</v>
      </c>
      <c r="S2683">
        <v>125</v>
      </c>
      <c r="T2683" t="s">
        <v>5</v>
      </c>
      <c r="U2683">
        <v>-1</v>
      </c>
      <c r="V2683">
        <v>-1</v>
      </c>
      <c r="W2683">
        <v>6.3387000000000002</v>
      </c>
      <c r="X2683" t="s">
        <v>9047</v>
      </c>
      <c r="Y2683" t="s">
        <v>9048</v>
      </c>
      <c r="Z2683">
        <v>19920</v>
      </c>
      <c r="AA2683" t="s">
        <v>11</v>
      </c>
      <c r="AC2683" t="s">
        <v>9052</v>
      </c>
      <c r="AD2683" t="s">
        <v>9053</v>
      </c>
      <c r="AE2683" s="1">
        <v>41845.990925925929</v>
      </c>
    </row>
    <row r="2684" spans="1:31" x14ac:dyDescent="0.15">
      <c r="A2684">
        <v>2683</v>
      </c>
      <c r="B2684">
        <v>175</v>
      </c>
      <c r="C2684">
        <v>3915</v>
      </c>
      <c r="D2684" t="s">
        <v>9039</v>
      </c>
      <c r="E2684" t="s">
        <v>9040</v>
      </c>
      <c r="F2684" t="s">
        <v>24</v>
      </c>
      <c r="G2684" t="s">
        <v>9041</v>
      </c>
      <c r="H2684" t="s">
        <v>9042</v>
      </c>
      <c r="I2684" t="s">
        <v>5</v>
      </c>
      <c r="K2684" t="s">
        <v>17</v>
      </c>
      <c r="L2684" t="s">
        <v>6562</v>
      </c>
      <c r="N2684" t="s">
        <v>7</v>
      </c>
      <c r="O2684" t="s">
        <v>9043</v>
      </c>
      <c r="P2684" t="s">
        <v>9051</v>
      </c>
      <c r="Q2684">
        <v>1</v>
      </c>
      <c r="R2684" t="s">
        <v>9054</v>
      </c>
      <c r="S2684">
        <v>125</v>
      </c>
      <c r="T2684" t="s">
        <v>5</v>
      </c>
      <c r="U2684">
        <v>-1</v>
      </c>
      <c r="V2684">
        <v>-1</v>
      </c>
      <c r="W2684">
        <v>6.3387000000000002</v>
      </c>
      <c r="X2684" t="s">
        <v>9047</v>
      </c>
      <c r="Y2684" t="s">
        <v>9048</v>
      </c>
      <c r="Z2684">
        <v>19920</v>
      </c>
      <c r="AA2684" t="s">
        <v>11</v>
      </c>
      <c r="AC2684" t="s">
        <v>9055</v>
      </c>
      <c r="AD2684" t="s">
        <v>9056</v>
      </c>
      <c r="AE2684" s="1">
        <v>41845.990983796299</v>
      </c>
    </row>
    <row r="2685" spans="1:31" x14ac:dyDescent="0.15">
      <c r="A2685">
        <v>2684</v>
      </c>
      <c r="B2685">
        <v>175</v>
      </c>
      <c r="C2685">
        <v>3915</v>
      </c>
      <c r="D2685" t="s">
        <v>9039</v>
      </c>
      <c r="E2685" t="s">
        <v>9040</v>
      </c>
      <c r="F2685" t="s">
        <v>27</v>
      </c>
      <c r="I2685" t="s">
        <v>5</v>
      </c>
      <c r="K2685" t="s">
        <v>5</v>
      </c>
      <c r="M2685" t="s">
        <v>5</v>
      </c>
      <c r="N2685" t="s">
        <v>7</v>
      </c>
      <c r="Q2685">
        <v>0</v>
      </c>
      <c r="S2685">
        <v>-1</v>
      </c>
      <c r="T2685" t="s">
        <v>5</v>
      </c>
      <c r="U2685">
        <v>-1</v>
      </c>
      <c r="V2685">
        <v>-1</v>
      </c>
      <c r="W2685">
        <v>6.3387000000000002</v>
      </c>
      <c r="Z2685">
        <v>-1</v>
      </c>
      <c r="AA2685" t="s">
        <v>11</v>
      </c>
      <c r="AC2685" t="s">
        <v>38</v>
      </c>
      <c r="AD2685" t="s">
        <v>531</v>
      </c>
      <c r="AE2685" s="1">
        <v>41845.990995370368</v>
      </c>
    </row>
    <row r="2686" spans="1:31" x14ac:dyDescent="0.15">
      <c r="A2686">
        <v>2685</v>
      </c>
      <c r="B2686">
        <v>175</v>
      </c>
      <c r="C2686">
        <v>3915</v>
      </c>
      <c r="D2686" t="s">
        <v>9039</v>
      </c>
      <c r="E2686" t="s">
        <v>9040</v>
      </c>
      <c r="F2686" t="s">
        <v>36</v>
      </c>
      <c r="I2686" t="s">
        <v>5</v>
      </c>
      <c r="K2686" t="s">
        <v>5</v>
      </c>
      <c r="N2686" t="s">
        <v>7</v>
      </c>
      <c r="Q2686">
        <v>0</v>
      </c>
      <c r="S2686">
        <v>-1</v>
      </c>
      <c r="T2686" t="s">
        <v>5</v>
      </c>
      <c r="U2686">
        <v>-1</v>
      </c>
      <c r="V2686">
        <v>-1</v>
      </c>
      <c r="W2686">
        <v>6.3387000000000002</v>
      </c>
      <c r="Z2686">
        <v>-1</v>
      </c>
      <c r="AA2686" t="s">
        <v>11</v>
      </c>
      <c r="AC2686" t="s">
        <v>38</v>
      </c>
      <c r="AD2686" t="s">
        <v>52</v>
      </c>
      <c r="AE2686" s="1">
        <v>41845.991006944445</v>
      </c>
    </row>
    <row r="2687" spans="1:31" x14ac:dyDescent="0.15">
      <c r="A2687">
        <v>2686</v>
      </c>
      <c r="B2687">
        <v>175</v>
      </c>
      <c r="C2687">
        <v>3915</v>
      </c>
      <c r="D2687" t="s">
        <v>9039</v>
      </c>
      <c r="E2687" t="s">
        <v>9040</v>
      </c>
      <c r="F2687" t="s">
        <v>40</v>
      </c>
      <c r="G2687" t="s">
        <v>9057</v>
      </c>
      <c r="H2687" t="s">
        <v>9042</v>
      </c>
      <c r="I2687" t="s">
        <v>5</v>
      </c>
      <c r="K2687" t="s">
        <v>5</v>
      </c>
      <c r="N2687" t="s">
        <v>7</v>
      </c>
      <c r="O2687" t="s">
        <v>9058</v>
      </c>
      <c r="P2687" t="s">
        <v>9059</v>
      </c>
      <c r="Q2687">
        <v>1</v>
      </c>
      <c r="S2687">
        <v>-1</v>
      </c>
      <c r="T2687" t="s">
        <v>5</v>
      </c>
      <c r="U2687">
        <v>-1</v>
      </c>
      <c r="V2687">
        <v>-1</v>
      </c>
      <c r="W2687">
        <v>6.3387000000000002</v>
      </c>
      <c r="Y2687" t="s">
        <v>9060</v>
      </c>
      <c r="Z2687">
        <v>-1</v>
      </c>
      <c r="AA2687" t="s">
        <v>11</v>
      </c>
      <c r="AC2687" t="s">
        <v>9061</v>
      </c>
      <c r="AD2687" t="s">
        <v>9062</v>
      </c>
      <c r="AE2687" s="1">
        <v>41845.991018518522</v>
      </c>
    </row>
    <row r="2688" spans="1:31" x14ac:dyDescent="0.15">
      <c r="A2688">
        <v>2687</v>
      </c>
      <c r="B2688">
        <v>175</v>
      </c>
      <c r="C2688">
        <v>3915</v>
      </c>
      <c r="D2688" t="s">
        <v>9039</v>
      </c>
      <c r="E2688" t="s">
        <v>9040</v>
      </c>
      <c r="F2688" t="s">
        <v>49</v>
      </c>
      <c r="G2688" t="s">
        <v>9041</v>
      </c>
      <c r="H2688" t="s">
        <v>9042</v>
      </c>
      <c r="I2688" t="s">
        <v>5</v>
      </c>
      <c r="K2688" t="s">
        <v>5</v>
      </c>
      <c r="N2688" t="s">
        <v>7</v>
      </c>
      <c r="O2688" t="s">
        <v>9043</v>
      </c>
      <c r="P2688" t="s">
        <v>9051</v>
      </c>
      <c r="Q2688">
        <v>3</v>
      </c>
      <c r="T2688" t="s">
        <v>5</v>
      </c>
      <c r="U2688">
        <v>-1</v>
      </c>
      <c r="V2688">
        <v>-1</v>
      </c>
      <c r="W2688">
        <v>6.3387000000000002</v>
      </c>
      <c r="X2688" t="s">
        <v>9047</v>
      </c>
      <c r="Y2688" t="s">
        <v>9048</v>
      </c>
      <c r="Z2688">
        <v>19920</v>
      </c>
      <c r="AA2688" t="s">
        <v>11</v>
      </c>
      <c r="AC2688" t="s">
        <v>9063</v>
      </c>
      <c r="AD2688" t="s">
        <v>9064</v>
      </c>
      <c r="AE2688" s="1">
        <v>41845.991041666668</v>
      </c>
    </row>
    <row r="2689" spans="1:31" x14ac:dyDescent="0.15">
      <c r="A2689">
        <v>2688</v>
      </c>
      <c r="B2689">
        <v>175</v>
      </c>
      <c r="C2689">
        <v>3915</v>
      </c>
      <c r="D2689" t="s">
        <v>9039</v>
      </c>
      <c r="E2689" t="s">
        <v>9040</v>
      </c>
      <c r="F2689" t="s">
        <v>51</v>
      </c>
      <c r="G2689" t="s">
        <v>9041</v>
      </c>
      <c r="H2689" t="s">
        <v>9042</v>
      </c>
      <c r="I2689" t="s">
        <v>5</v>
      </c>
      <c r="K2689" t="s">
        <v>5</v>
      </c>
      <c r="N2689" t="s">
        <v>7</v>
      </c>
      <c r="O2689" t="s">
        <v>9043</v>
      </c>
      <c r="P2689" t="s">
        <v>9044</v>
      </c>
      <c r="Q2689">
        <v>2</v>
      </c>
      <c r="S2689">
        <v>-1</v>
      </c>
      <c r="T2689" t="s">
        <v>5</v>
      </c>
      <c r="U2689">
        <v>-1</v>
      </c>
      <c r="V2689">
        <v>-1</v>
      </c>
      <c r="W2689">
        <v>6.3387000000000002</v>
      </c>
      <c r="Y2689" t="s">
        <v>9048</v>
      </c>
      <c r="Z2689">
        <v>-1</v>
      </c>
      <c r="AA2689" t="s">
        <v>11</v>
      </c>
      <c r="AC2689" t="s">
        <v>9065</v>
      </c>
      <c r="AD2689" t="s">
        <v>9066</v>
      </c>
      <c r="AE2689" s="1">
        <v>41845.991064814814</v>
      </c>
    </row>
    <row r="2690" spans="1:31" x14ac:dyDescent="0.15">
      <c r="A2690">
        <v>2689</v>
      </c>
      <c r="B2690">
        <v>175</v>
      </c>
      <c r="C2690">
        <v>3915</v>
      </c>
      <c r="D2690" t="s">
        <v>9039</v>
      </c>
      <c r="E2690" t="s">
        <v>9040</v>
      </c>
      <c r="F2690" t="s">
        <v>53</v>
      </c>
      <c r="I2690" t="s">
        <v>5</v>
      </c>
      <c r="K2690" t="s">
        <v>5</v>
      </c>
      <c r="N2690" t="s">
        <v>7</v>
      </c>
      <c r="Q2690">
        <v>0</v>
      </c>
      <c r="S2690">
        <v>-1</v>
      </c>
      <c r="T2690" t="s">
        <v>5</v>
      </c>
      <c r="U2690">
        <v>-1</v>
      </c>
      <c r="V2690">
        <v>-1</v>
      </c>
      <c r="W2690">
        <v>6.3387000000000002</v>
      </c>
      <c r="Z2690">
        <v>-1</v>
      </c>
      <c r="AA2690" t="s">
        <v>11</v>
      </c>
      <c r="AC2690" t="s">
        <v>38</v>
      </c>
      <c r="AD2690" t="s">
        <v>52</v>
      </c>
      <c r="AE2690" s="1">
        <v>41845.991076388891</v>
      </c>
    </row>
    <row r="2691" spans="1:31" x14ac:dyDescent="0.15">
      <c r="A2691">
        <v>2690</v>
      </c>
      <c r="B2691">
        <v>175</v>
      </c>
      <c r="C2691">
        <v>3915</v>
      </c>
      <c r="D2691" t="s">
        <v>9039</v>
      </c>
      <c r="E2691" t="s">
        <v>9040</v>
      </c>
      <c r="F2691" t="s">
        <v>54</v>
      </c>
      <c r="I2691" t="s">
        <v>5</v>
      </c>
      <c r="K2691" t="s">
        <v>5</v>
      </c>
      <c r="N2691" t="s">
        <v>7</v>
      </c>
      <c r="Q2691">
        <v>0</v>
      </c>
      <c r="S2691">
        <v>-1</v>
      </c>
      <c r="T2691" t="s">
        <v>5</v>
      </c>
      <c r="U2691">
        <v>-1</v>
      </c>
      <c r="V2691">
        <v>-1</v>
      </c>
      <c r="W2691">
        <v>6.3387000000000002</v>
      </c>
      <c r="Z2691">
        <v>-1</v>
      </c>
      <c r="AA2691" t="s">
        <v>11</v>
      </c>
      <c r="AC2691" t="s">
        <v>38</v>
      </c>
      <c r="AD2691" t="s">
        <v>52</v>
      </c>
      <c r="AE2691" s="1">
        <v>41845.991087962961</v>
      </c>
    </row>
    <row r="2692" spans="1:31" x14ac:dyDescent="0.15">
      <c r="A2692">
        <v>2691</v>
      </c>
      <c r="B2692">
        <v>175</v>
      </c>
      <c r="C2692">
        <v>1172</v>
      </c>
      <c r="D2692" t="s">
        <v>9067</v>
      </c>
      <c r="E2692" t="s">
        <v>9068</v>
      </c>
      <c r="F2692" t="s">
        <v>2</v>
      </c>
      <c r="G2692" t="s">
        <v>9069</v>
      </c>
      <c r="H2692" t="s">
        <v>9070</v>
      </c>
      <c r="I2692" t="s">
        <v>5</v>
      </c>
      <c r="K2692" t="s">
        <v>6</v>
      </c>
      <c r="L2692" t="s">
        <v>1608</v>
      </c>
      <c r="N2692" t="s">
        <v>7</v>
      </c>
      <c r="O2692" t="s">
        <v>9071</v>
      </c>
      <c r="P2692" t="s">
        <v>9072</v>
      </c>
      <c r="Q2692">
        <v>65</v>
      </c>
      <c r="R2692" t="s">
        <v>9073</v>
      </c>
      <c r="S2692">
        <v>-1</v>
      </c>
      <c r="T2692" t="s">
        <v>9074</v>
      </c>
      <c r="U2692">
        <v>-1</v>
      </c>
      <c r="V2692">
        <v>-1</v>
      </c>
      <c r="W2692">
        <v>6.3387000000000002</v>
      </c>
      <c r="X2692" t="s">
        <v>9075</v>
      </c>
      <c r="Y2692" t="s">
        <v>9076</v>
      </c>
      <c r="Z2692">
        <v>33580</v>
      </c>
      <c r="AA2692" t="s">
        <v>11</v>
      </c>
      <c r="AC2692" t="s">
        <v>9077</v>
      </c>
      <c r="AD2692" t="s">
        <v>9078</v>
      </c>
      <c r="AE2692" s="1">
        <v>41845.991203703707</v>
      </c>
    </row>
    <row r="2693" spans="1:31" x14ac:dyDescent="0.15">
      <c r="A2693">
        <v>2692</v>
      </c>
      <c r="B2693">
        <v>175</v>
      </c>
      <c r="C2693">
        <v>1172</v>
      </c>
      <c r="D2693" t="s">
        <v>9067</v>
      </c>
      <c r="E2693" t="s">
        <v>9068</v>
      </c>
      <c r="F2693" t="s">
        <v>14</v>
      </c>
      <c r="G2693" t="s">
        <v>9069</v>
      </c>
      <c r="H2693" t="s">
        <v>9070</v>
      </c>
      <c r="I2693" t="s">
        <v>5</v>
      </c>
      <c r="K2693" t="s">
        <v>375</v>
      </c>
      <c r="L2693" t="s">
        <v>9079</v>
      </c>
      <c r="N2693" t="s">
        <v>7</v>
      </c>
      <c r="O2693" t="s">
        <v>9071</v>
      </c>
      <c r="P2693" t="s">
        <v>9072</v>
      </c>
      <c r="Q2693">
        <v>0</v>
      </c>
      <c r="R2693" t="s">
        <v>9080</v>
      </c>
      <c r="S2693">
        <v>-1</v>
      </c>
      <c r="T2693" t="s">
        <v>9081</v>
      </c>
      <c r="U2693">
        <v>-1</v>
      </c>
      <c r="V2693">
        <v>-1</v>
      </c>
      <c r="W2693">
        <v>6.3387000000000002</v>
      </c>
      <c r="X2693" t="s">
        <v>9082</v>
      </c>
      <c r="Y2693" t="s">
        <v>9076</v>
      </c>
      <c r="Z2693">
        <v>31740</v>
      </c>
      <c r="AA2693" t="s">
        <v>11</v>
      </c>
      <c r="AC2693" t="s">
        <v>9083</v>
      </c>
      <c r="AD2693" t="s">
        <v>9084</v>
      </c>
      <c r="AE2693" s="1">
        <v>41845.991249999999</v>
      </c>
    </row>
    <row r="2694" spans="1:31" x14ac:dyDescent="0.15">
      <c r="A2694">
        <v>2693</v>
      </c>
      <c r="B2694">
        <v>175</v>
      </c>
      <c r="C2694">
        <v>1172</v>
      </c>
      <c r="D2694" t="s">
        <v>9067</v>
      </c>
      <c r="E2694" t="s">
        <v>9068</v>
      </c>
      <c r="F2694" t="s">
        <v>24</v>
      </c>
      <c r="G2694" t="s">
        <v>9069</v>
      </c>
      <c r="H2694" t="s">
        <v>9070</v>
      </c>
      <c r="I2694" t="s">
        <v>5</v>
      </c>
      <c r="K2694" t="s">
        <v>375</v>
      </c>
      <c r="L2694" t="s">
        <v>9079</v>
      </c>
      <c r="N2694" t="s">
        <v>7</v>
      </c>
      <c r="O2694" t="s">
        <v>9071</v>
      </c>
      <c r="P2694" t="s">
        <v>9072</v>
      </c>
      <c r="Q2694">
        <v>0</v>
      </c>
      <c r="R2694" t="s">
        <v>2943</v>
      </c>
      <c r="S2694">
        <v>-1</v>
      </c>
      <c r="T2694" t="s">
        <v>9081</v>
      </c>
      <c r="U2694">
        <v>-1</v>
      </c>
      <c r="V2694">
        <v>-1</v>
      </c>
      <c r="W2694">
        <v>6.3387000000000002</v>
      </c>
      <c r="X2694" t="s">
        <v>9082</v>
      </c>
      <c r="Y2694" t="s">
        <v>9076</v>
      </c>
      <c r="Z2694">
        <v>31740</v>
      </c>
      <c r="AA2694" t="s">
        <v>11</v>
      </c>
      <c r="AC2694" t="s">
        <v>9085</v>
      </c>
      <c r="AD2694" t="s">
        <v>9086</v>
      </c>
      <c r="AE2694" s="1">
        <v>41845.991284722222</v>
      </c>
    </row>
    <row r="2695" spans="1:31" x14ac:dyDescent="0.15">
      <c r="A2695">
        <v>2694</v>
      </c>
      <c r="B2695">
        <v>175</v>
      </c>
      <c r="C2695">
        <v>1172</v>
      </c>
      <c r="D2695" t="s">
        <v>9067</v>
      </c>
      <c r="E2695" t="s">
        <v>9068</v>
      </c>
      <c r="F2695" t="s">
        <v>27</v>
      </c>
      <c r="I2695" t="s">
        <v>5</v>
      </c>
      <c r="K2695" t="s">
        <v>5</v>
      </c>
      <c r="M2695" t="s">
        <v>5</v>
      </c>
      <c r="N2695" t="s">
        <v>7</v>
      </c>
      <c r="Q2695">
        <v>0</v>
      </c>
      <c r="S2695">
        <v>-1</v>
      </c>
      <c r="T2695" t="s">
        <v>5</v>
      </c>
      <c r="U2695">
        <v>-1</v>
      </c>
      <c r="V2695">
        <v>-1</v>
      </c>
      <c r="W2695">
        <v>6.3387000000000002</v>
      </c>
      <c r="Z2695">
        <v>-1</v>
      </c>
      <c r="AA2695" t="s">
        <v>11</v>
      </c>
      <c r="AC2695" t="s">
        <v>38</v>
      </c>
      <c r="AD2695" t="s">
        <v>531</v>
      </c>
      <c r="AE2695" s="1">
        <v>41845.991331018522</v>
      </c>
    </row>
    <row r="2696" spans="1:31" x14ac:dyDescent="0.15">
      <c r="A2696">
        <v>2695</v>
      </c>
      <c r="B2696">
        <v>175</v>
      </c>
      <c r="C2696">
        <v>1172</v>
      </c>
      <c r="D2696" t="s">
        <v>9067</v>
      </c>
      <c r="E2696" t="s">
        <v>9068</v>
      </c>
      <c r="F2696" t="s">
        <v>36</v>
      </c>
      <c r="I2696" t="s">
        <v>5</v>
      </c>
      <c r="K2696" t="s">
        <v>5</v>
      </c>
      <c r="N2696" t="s">
        <v>7</v>
      </c>
      <c r="Q2696">
        <v>0</v>
      </c>
      <c r="S2696">
        <v>-1</v>
      </c>
      <c r="T2696" t="s">
        <v>5</v>
      </c>
      <c r="U2696">
        <v>-1</v>
      </c>
      <c r="V2696">
        <v>-1</v>
      </c>
      <c r="W2696">
        <v>6.3387000000000002</v>
      </c>
      <c r="Z2696">
        <v>-1</v>
      </c>
      <c r="AA2696" t="s">
        <v>11</v>
      </c>
      <c r="AC2696" t="s">
        <v>38</v>
      </c>
      <c r="AD2696" t="s">
        <v>52</v>
      </c>
      <c r="AE2696" s="1">
        <v>41845.991342592592</v>
      </c>
    </row>
    <row r="2697" spans="1:31" x14ac:dyDescent="0.15">
      <c r="A2697">
        <v>2696</v>
      </c>
      <c r="B2697">
        <v>175</v>
      </c>
      <c r="C2697">
        <v>1172</v>
      </c>
      <c r="D2697" t="s">
        <v>9067</v>
      </c>
      <c r="E2697" t="s">
        <v>9068</v>
      </c>
      <c r="F2697" t="s">
        <v>40</v>
      </c>
      <c r="I2697" t="s">
        <v>5</v>
      </c>
      <c r="K2697" t="s">
        <v>5</v>
      </c>
      <c r="N2697" t="s">
        <v>7</v>
      </c>
      <c r="Q2697">
        <v>0</v>
      </c>
      <c r="S2697">
        <v>-1</v>
      </c>
      <c r="T2697" t="s">
        <v>5</v>
      </c>
      <c r="U2697">
        <v>-1</v>
      </c>
      <c r="V2697">
        <v>-1</v>
      </c>
      <c r="W2697">
        <v>6.3387000000000002</v>
      </c>
      <c r="Z2697">
        <v>-1</v>
      </c>
      <c r="AA2697" t="s">
        <v>11</v>
      </c>
      <c r="AC2697" t="s">
        <v>38</v>
      </c>
      <c r="AD2697" t="s">
        <v>52</v>
      </c>
      <c r="AE2697" s="1">
        <v>41845.991365740738</v>
      </c>
    </row>
    <row r="2698" spans="1:31" x14ac:dyDescent="0.15">
      <c r="A2698">
        <v>2697</v>
      </c>
      <c r="B2698">
        <v>175</v>
      </c>
      <c r="C2698">
        <v>1172</v>
      </c>
      <c r="D2698" t="s">
        <v>9067</v>
      </c>
      <c r="E2698" t="s">
        <v>9068</v>
      </c>
      <c r="F2698" t="s">
        <v>49</v>
      </c>
      <c r="I2698" t="s">
        <v>5</v>
      </c>
      <c r="K2698" t="s">
        <v>5</v>
      </c>
      <c r="N2698" t="s">
        <v>7</v>
      </c>
      <c r="Q2698">
        <v>0</v>
      </c>
      <c r="T2698" t="s">
        <v>5</v>
      </c>
      <c r="U2698">
        <v>-1</v>
      </c>
      <c r="V2698">
        <v>-1</v>
      </c>
      <c r="W2698">
        <v>6.3387000000000002</v>
      </c>
      <c r="Z2698">
        <v>-1</v>
      </c>
      <c r="AA2698" t="s">
        <v>11</v>
      </c>
      <c r="AC2698" t="s">
        <v>38</v>
      </c>
      <c r="AD2698" t="s">
        <v>50</v>
      </c>
      <c r="AE2698" s="1">
        <v>41845.991377314815</v>
      </c>
    </row>
    <row r="2699" spans="1:31" x14ac:dyDescent="0.15">
      <c r="A2699">
        <v>2698</v>
      </c>
      <c r="B2699">
        <v>175</v>
      </c>
      <c r="C2699">
        <v>1172</v>
      </c>
      <c r="D2699" t="s">
        <v>9067</v>
      </c>
      <c r="E2699" t="s">
        <v>9068</v>
      </c>
      <c r="F2699" t="s">
        <v>51</v>
      </c>
      <c r="I2699" t="s">
        <v>5</v>
      </c>
      <c r="K2699" t="s">
        <v>5</v>
      </c>
      <c r="N2699" t="s">
        <v>7</v>
      </c>
      <c r="Q2699">
        <v>0</v>
      </c>
      <c r="S2699">
        <v>-1</v>
      </c>
      <c r="T2699" t="s">
        <v>5</v>
      </c>
      <c r="U2699">
        <v>-1</v>
      </c>
      <c r="V2699">
        <v>-1</v>
      </c>
      <c r="W2699">
        <v>6.3387000000000002</v>
      </c>
      <c r="Z2699">
        <v>-1</v>
      </c>
      <c r="AA2699" t="s">
        <v>11</v>
      </c>
      <c r="AC2699" t="s">
        <v>38</v>
      </c>
      <c r="AD2699" t="s">
        <v>52</v>
      </c>
      <c r="AE2699" s="1">
        <v>41845.991388888891</v>
      </c>
    </row>
    <row r="2700" spans="1:31" x14ac:dyDescent="0.15">
      <c r="A2700">
        <v>2699</v>
      </c>
      <c r="B2700">
        <v>175</v>
      </c>
      <c r="C2700">
        <v>1172</v>
      </c>
      <c r="D2700" t="s">
        <v>9067</v>
      </c>
      <c r="E2700" t="s">
        <v>9068</v>
      </c>
      <c r="F2700" t="s">
        <v>53</v>
      </c>
      <c r="I2700" t="s">
        <v>5</v>
      </c>
      <c r="K2700" t="s">
        <v>5</v>
      </c>
      <c r="N2700" t="s">
        <v>7</v>
      </c>
      <c r="Q2700">
        <v>0</v>
      </c>
      <c r="S2700">
        <v>-1</v>
      </c>
      <c r="T2700" t="s">
        <v>5</v>
      </c>
      <c r="U2700">
        <v>-1</v>
      </c>
      <c r="V2700">
        <v>-1</v>
      </c>
      <c r="W2700">
        <v>6.3387000000000002</v>
      </c>
      <c r="Z2700">
        <v>-1</v>
      </c>
      <c r="AA2700" t="s">
        <v>11</v>
      </c>
      <c r="AC2700" t="s">
        <v>38</v>
      </c>
      <c r="AD2700" t="s">
        <v>52</v>
      </c>
      <c r="AE2700" s="1">
        <v>41845.991400462961</v>
      </c>
    </row>
    <row r="2701" spans="1:31" x14ac:dyDescent="0.15">
      <c r="A2701">
        <v>2700</v>
      </c>
      <c r="B2701">
        <v>175</v>
      </c>
      <c r="C2701">
        <v>1172</v>
      </c>
      <c r="D2701" t="s">
        <v>9067</v>
      </c>
      <c r="E2701" t="s">
        <v>9068</v>
      </c>
      <c r="F2701" t="s">
        <v>54</v>
      </c>
      <c r="I2701" t="s">
        <v>5</v>
      </c>
      <c r="K2701" t="s">
        <v>5</v>
      </c>
      <c r="N2701" t="s">
        <v>7</v>
      </c>
      <c r="Q2701">
        <v>0</v>
      </c>
      <c r="S2701">
        <v>-1</v>
      </c>
      <c r="T2701" t="s">
        <v>5</v>
      </c>
      <c r="U2701">
        <v>-1</v>
      </c>
      <c r="V2701">
        <v>-1</v>
      </c>
      <c r="W2701">
        <v>6.3387000000000002</v>
      </c>
      <c r="Z2701">
        <v>-1</v>
      </c>
      <c r="AA2701" t="s">
        <v>11</v>
      </c>
      <c r="AC2701" t="s">
        <v>38</v>
      </c>
      <c r="AD2701" t="s">
        <v>52</v>
      </c>
      <c r="AE2701" s="1">
        <v>41845.991412037038</v>
      </c>
    </row>
    <row r="2702" spans="1:31" x14ac:dyDescent="0.15">
      <c r="A2702">
        <v>2701</v>
      </c>
      <c r="B2702">
        <v>175</v>
      </c>
      <c r="C2702">
        <v>5300</v>
      </c>
      <c r="D2702" t="s">
        <v>9087</v>
      </c>
      <c r="E2702" t="s">
        <v>9088</v>
      </c>
      <c r="F2702" t="s">
        <v>2</v>
      </c>
      <c r="G2702" t="s">
        <v>9089</v>
      </c>
      <c r="H2702" t="s">
        <v>9090</v>
      </c>
      <c r="I2702" t="s">
        <v>5</v>
      </c>
      <c r="J2702" t="s">
        <v>9091</v>
      </c>
      <c r="K2702" t="s">
        <v>6</v>
      </c>
      <c r="L2702" t="s">
        <v>2534</v>
      </c>
      <c r="N2702" t="s">
        <v>7</v>
      </c>
      <c r="O2702" t="s">
        <v>9092</v>
      </c>
      <c r="P2702" t="s">
        <v>9093</v>
      </c>
      <c r="Q2702">
        <v>61</v>
      </c>
      <c r="R2702" t="s">
        <v>9094</v>
      </c>
      <c r="S2702">
        <v>-1</v>
      </c>
      <c r="T2702" t="s">
        <v>9095</v>
      </c>
      <c r="U2702">
        <v>-1</v>
      </c>
      <c r="V2702">
        <v>-1</v>
      </c>
      <c r="W2702">
        <v>6.3387000000000002</v>
      </c>
      <c r="X2702" t="s">
        <v>9096</v>
      </c>
      <c r="Y2702" t="s">
        <v>9097</v>
      </c>
      <c r="Z2702">
        <v>6240</v>
      </c>
      <c r="AA2702" t="s">
        <v>11</v>
      </c>
      <c r="AC2702" t="s">
        <v>9098</v>
      </c>
      <c r="AD2702" t="s">
        <v>9099</v>
      </c>
      <c r="AE2702" s="1">
        <v>41845.99150462963</v>
      </c>
    </row>
    <row r="2703" spans="1:31" x14ac:dyDescent="0.15">
      <c r="A2703">
        <v>2702</v>
      </c>
      <c r="B2703">
        <v>175</v>
      </c>
      <c r="C2703">
        <v>5300</v>
      </c>
      <c r="D2703" t="s">
        <v>9087</v>
      </c>
      <c r="E2703" t="s">
        <v>9088</v>
      </c>
      <c r="F2703" t="s">
        <v>14</v>
      </c>
      <c r="G2703" t="s">
        <v>9100</v>
      </c>
      <c r="H2703" t="s">
        <v>9101</v>
      </c>
      <c r="I2703" t="s">
        <v>5</v>
      </c>
      <c r="J2703" t="s">
        <v>456</v>
      </c>
      <c r="K2703" t="s">
        <v>17</v>
      </c>
      <c r="L2703" t="s">
        <v>9102</v>
      </c>
      <c r="N2703" t="s">
        <v>7</v>
      </c>
      <c r="P2703" t="s">
        <v>9103</v>
      </c>
      <c r="Q2703">
        <v>58</v>
      </c>
      <c r="R2703" t="s">
        <v>9104</v>
      </c>
      <c r="S2703">
        <v>-1</v>
      </c>
      <c r="T2703" t="s">
        <v>9105</v>
      </c>
      <c r="U2703">
        <v>-1</v>
      </c>
      <c r="V2703">
        <v>-1</v>
      </c>
      <c r="W2703">
        <v>6.3387000000000002</v>
      </c>
      <c r="X2703" t="s">
        <v>9096</v>
      </c>
      <c r="Y2703" t="s">
        <v>9106</v>
      </c>
      <c r="Z2703">
        <v>6624</v>
      </c>
      <c r="AA2703" t="s">
        <v>11</v>
      </c>
      <c r="AC2703" t="s">
        <v>9107</v>
      </c>
      <c r="AD2703" t="s">
        <v>9108</v>
      </c>
      <c r="AE2703" s="1">
        <v>41845.991562499999</v>
      </c>
    </row>
    <row r="2704" spans="1:31" x14ac:dyDescent="0.15">
      <c r="A2704">
        <v>2703</v>
      </c>
      <c r="B2704">
        <v>175</v>
      </c>
      <c r="C2704">
        <v>5300</v>
      </c>
      <c r="D2704" t="s">
        <v>9087</v>
      </c>
      <c r="E2704" t="s">
        <v>9088</v>
      </c>
      <c r="F2704" t="s">
        <v>24</v>
      </c>
      <c r="G2704" t="s">
        <v>9100</v>
      </c>
      <c r="H2704" t="s">
        <v>9101</v>
      </c>
      <c r="I2704" t="s">
        <v>5</v>
      </c>
      <c r="J2704" t="s">
        <v>456</v>
      </c>
      <c r="K2704" t="s">
        <v>17</v>
      </c>
      <c r="L2704" t="s">
        <v>9102</v>
      </c>
      <c r="N2704" t="s">
        <v>7</v>
      </c>
      <c r="P2704" t="s">
        <v>9103</v>
      </c>
      <c r="Q2704">
        <v>28</v>
      </c>
      <c r="R2704" t="s">
        <v>9104</v>
      </c>
      <c r="S2704">
        <v>-1</v>
      </c>
      <c r="T2704" t="s">
        <v>9105</v>
      </c>
      <c r="U2704">
        <v>-1</v>
      </c>
      <c r="V2704">
        <v>-1</v>
      </c>
      <c r="W2704">
        <v>6.3387000000000002</v>
      </c>
      <c r="X2704" t="s">
        <v>9096</v>
      </c>
      <c r="Y2704" t="s">
        <v>9106</v>
      </c>
      <c r="Z2704">
        <v>6624</v>
      </c>
      <c r="AA2704" t="s">
        <v>11</v>
      </c>
      <c r="AC2704" t="s">
        <v>9109</v>
      </c>
      <c r="AD2704" t="s">
        <v>9110</v>
      </c>
      <c r="AE2704" s="1">
        <v>41845.991597222222</v>
      </c>
    </row>
    <row r="2705" spans="1:31" x14ac:dyDescent="0.15">
      <c r="A2705">
        <v>2704</v>
      </c>
      <c r="B2705">
        <v>175</v>
      </c>
      <c r="C2705">
        <v>5300</v>
      </c>
      <c r="D2705" t="s">
        <v>9087</v>
      </c>
      <c r="E2705" t="s">
        <v>9088</v>
      </c>
      <c r="F2705" t="s">
        <v>27</v>
      </c>
      <c r="I2705" t="s">
        <v>5</v>
      </c>
      <c r="K2705" t="s">
        <v>5</v>
      </c>
      <c r="M2705" t="s">
        <v>5</v>
      </c>
      <c r="N2705" t="s">
        <v>7</v>
      </c>
      <c r="Q2705">
        <v>0</v>
      </c>
      <c r="S2705">
        <v>-1</v>
      </c>
      <c r="T2705" t="s">
        <v>5</v>
      </c>
      <c r="U2705">
        <v>-1</v>
      </c>
      <c r="V2705">
        <v>-1</v>
      </c>
      <c r="W2705">
        <v>6.3387000000000002</v>
      </c>
      <c r="Z2705">
        <v>-1</v>
      </c>
      <c r="AA2705" t="s">
        <v>11</v>
      </c>
      <c r="AC2705" t="s">
        <v>38</v>
      </c>
      <c r="AD2705" t="s">
        <v>531</v>
      </c>
      <c r="AE2705" s="1">
        <v>41845.991608796299</v>
      </c>
    </row>
    <row r="2706" spans="1:31" x14ac:dyDescent="0.15">
      <c r="A2706">
        <v>2705</v>
      </c>
      <c r="B2706">
        <v>175</v>
      </c>
      <c r="C2706">
        <v>5300</v>
      </c>
      <c r="D2706" t="s">
        <v>9087</v>
      </c>
      <c r="E2706" t="s">
        <v>9088</v>
      </c>
      <c r="F2706" t="s">
        <v>36</v>
      </c>
      <c r="G2706" t="s">
        <v>9089</v>
      </c>
      <c r="H2706" t="s">
        <v>9090</v>
      </c>
      <c r="I2706" t="s">
        <v>5</v>
      </c>
      <c r="J2706" t="s">
        <v>9091</v>
      </c>
      <c r="K2706" t="s">
        <v>6</v>
      </c>
      <c r="L2706" t="s">
        <v>2534</v>
      </c>
      <c r="N2706" t="s">
        <v>7</v>
      </c>
      <c r="O2706" t="s">
        <v>9092</v>
      </c>
      <c r="P2706" t="s">
        <v>9093</v>
      </c>
      <c r="Q2706">
        <v>11</v>
      </c>
      <c r="R2706" t="s">
        <v>9094</v>
      </c>
      <c r="S2706">
        <v>-1</v>
      </c>
      <c r="T2706" t="s">
        <v>9095</v>
      </c>
      <c r="U2706">
        <v>-1</v>
      </c>
      <c r="V2706">
        <v>-1</v>
      </c>
      <c r="W2706">
        <v>6.3387000000000002</v>
      </c>
      <c r="X2706" t="s">
        <v>9096</v>
      </c>
      <c r="Y2706" t="s">
        <v>9097</v>
      </c>
      <c r="Z2706">
        <v>6240</v>
      </c>
      <c r="AA2706" t="s">
        <v>11</v>
      </c>
      <c r="AC2706" t="s">
        <v>9111</v>
      </c>
      <c r="AD2706" t="s">
        <v>9112</v>
      </c>
      <c r="AE2706" s="1">
        <v>41845.991643518515</v>
      </c>
    </row>
    <row r="2707" spans="1:31" x14ac:dyDescent="0.15">
      <c r="A2707">
        <v>2706</v>
      </c>
      <c r="B2707">
        <v>175</v>
      </c>
      <c r="C2707">
        <v>5300</v>
      </c>
      <c r="D2707" t="s">
        <v>9087</v>
      </c>
      <c r="E2707" t="s">
        <v>9088</v>
      </c>
      <c r="F2707" t="s">
        <v>40</v>
      </c>
      <c r="I2707" t="s">
        <v>5</v>
      </c>
      <c r="K2707" t="s">
        <v>5</v>
      </c>
      <c r="N2707" t="s">
        <v>7</v>
      </c>
      <c r="Q2707">
        <v>0</v>
      </c>
      <c r="S2707">
        <v>-1</v>
      </c>
      <c r="T2707" t="s">
        <v>5</v>
      </c>
      <c r="U2707">
        <v>-1</v>
      </c>
      <c r="V2707">
        <v>-1</v>
      </c>
      <c r="W2707">
        <v>6.3387000000000002</v>
      </c>
      <c r="Z2707">
        <v>-1</v>
      </c>
      <c r="AA2707" t="s">
        <v>11</v>
      </c>
      <c r="AC2707" t="s">
        <v>38</v>
      </c>
      <c r="AD2707" t="s">
        <v>52</v>
      </c>
      <c r="AE2707" s="1">
        <v>41845.991701388892</v>
      </c>
    </row>
    <row r="2708" spans="1:31" x14ac:dyDescent="0.15">
      <c r="A2708">
        <v>2707</v>
      </c>
      <c r="B2708">
        <v>175</v>
      </c>
      <c r="C2708">
        <v>5300</v>
      </c>
      <c r="D2708" t="s">
        <v>9087</v>
      </c>
      <c r="E2708" t="s">
        <v>9088</v>
      </c>
      <c r="F2708" t="s">
        <v>49</v>
      </c>
      <c r="I2708" t="s">
        <v>5</v>
      </c>
      <c r="K2708" t="s">
        <v>5</v>
      </c>
      <c r="N2708" t="s">
        <v>7</v>
      </c>
      <c r="Q2708">
        <v>0</v>
      </c>
      <c r="T2708" t="s">
        <v>5</v>
      </c>
      <c r="U2708">
        <v>-1</v>
      </c>
      <c r="V2708">
        <v>-1</v>
      </c>
      <c r="W2708">
        <v>6.3387000000000002</v>
      </c>
      <c r="Z2708">
        <v>-1</v>
      </c>
      <c r="AA2708" t="s">
        <v>11</v>
      </c>
      <c r="AC2708" t="s">
        <v>38</v>
      </c>
      <c r="AD2708" t="s">
        <v>50</v>
      </c>
      <c r="AE2708" s="1">
        <v>41845.991712962961</v>
      </c>
    </row>
    <row r="2709" spans="1:31" x14ac:dyDescent="0.15">
      <c r="A2709">
        <v>2708</v>
      </c>
      <c r="B2709">
        <v>175</v>
      </c>
      <c r="C2709">
        <v>5300</v>
      </c>
      <c r="D2709" t="s">
        <v>9087</v>
      </c>
      <c r="E2709" t="s">
        <v>9088</v>
      </c>
      <c r="F2709" t="s">
        <v>51</v>
      </c>
      <c r="G2709" t="s">
        <v>9089</v>
      </c>
      <c r="H2709" t="s">
        <v>9090</v>
      </c>
      <c r="I2709" t="s">
        <v>5</v>
      </c>
      <c r="K2709" t="s">
        <v>5</v>
      </c>
      <c r="N2709" t="s">
        <v>7</v>
      </c>
      <c r="O2709" t="s">
        <v>9092</v>
      </c>
      <c r="P2709" t="s">
        <v>9093</v>
      </c>
      <c r="Q2709">
        <v>7</v>
      </c>
      <c r="S2709">
        <v>-1</v>
      </c>
      <c r="T2709" t="s">
        <v>5</v>
      </c>
      <c r="U2709">
        <v>-1</v>
      </c>
      <c r="V2709">
        <v>-1</v>
      </c>
      <c r="W2709">
        <v>6.3387000000000002</v>
      </c>
      <c r="Y2709" t="s">
        <v>9097</v>
      </c>
      <c r="Z2709">
        <v>-1</v>
      </c>
      <c r="AA2709" t="s">
        <v>11</v>
      </c>
      <c r="AC2709" t="s">
        <v>9113</v>
      </c>
      <c r="AD2709" t="s">
        <v>9114</v>
      </c>
      <c r="AE2709" s="1">
        <v>41845.991736111115</v>
      </c>
    </row>
    <row r="2710" spans="1:31" x14ac:dyDescent="0.15">
      <c r="A2710">
        <v>2709</v>
      </c>
      <c r="B2710">
        <v>175</v>
      </c>
      <c r="C2710">
        <v>5300</v>
      </c>
      <c r="D2710" t="s">
        <v>9087</v>
      </c>
      <c r="E2710" t="s">
        <v>9088</v>
      </c>
      <c r="F2710" t="s">
        <v>53</v>
      </c>
      <c r="I2710" t="s">
        <v>5</v>
      </c>
      <c r="K2710" t="s">
        <v>5</v>
      </c>
      <c r="N2710" t="s">
        <v>7</v>
      </c>
      <c r="Q2710">
        <v>0</v>
      </c>
      <c r="S2710">
        <v>-1</v>
      </c>
      <c r="T2710" t="s">
        <v>5</v>
      </c>
      <c r="U2710">
        <v>-1</v>
      </c>
      <c r="V2710">
        <v>-1</v>
      </c>
      <c r="W2710">
        <v>6.3387000000000002</v>
      </c>
      <c r="Z2710">
        <v>-1</v>
      </c>
      <c r="AA2710" t="s">
        <v>11</v>
      </c>
      <c r="AC2710" t="s">
        <v>38</v>
      </c>
      <c r="AD2710" t="s">
        <v>52</v>
      </c>
      <c r="AE2710" s="1">
        <v>41845.991747685184</v>
      </c>
    </row>
    <row r="2711" spans="1:31" x14ac:dyDescent="0.15">
      <c r="A2711">
        <v>2710</v>
      </c>
      <c r="B2711">
        <v>175</v>
      </c>
      <c r="C2711">
        <v>5300</v>
      </c>
      <c r="D2711" t="s">
        <v>9087</v>
      </c>
      <c r="E2711" t="s">
        <v>9088</v>
      </c>
      <c r="F2711" t="s">
        <v>54</v>
      </c>
      <c r="I2711" t="s">
        <v>5</v>
      </c>
      <c r="K2711" t="s">
        <v>5</v>
      </c>
      <c r="N2711" t="s">
        <v>7</v>
      </c>
      <c r="Q2711">
        <v>0</v>
      </c>
      <c r="S2711">
        <v>-1</v>
      </c>
      <c r="T2711" t="s">
        <v>5</v>
      </c>
      <c r="U2711">
        <v>-1</v>
      </c>
      <c r="V2711">
        <v>-1</v>
      </c>
      <c r="W2711">
        <v>6.3387000000000002</v>
      </c>
      <c r="Z2711">
        <v>-1</v>
      </c>
      <c r="AA2711" t="s">
        <v>11</v>
      </c>
      <c r="AC2711" t="s">
        <v>38</v>
      </c>
      <c r="AD2711" t="s">
        <v>52</v>
      </c>
      <c r="AE2711" s="1">
        <v>41845.991759259261</v>
      </c>
    </row>
    <row r="2712" spans="1:31" x14ac:dyDescent="0.15">
      <c r="A2712">
        <v>2711</v>
      </c>
      <c r="B2712">
        <v>175</v>
      </c>
      <c r="C2712">
        <v>2618</v>
      </c>
      <c r="D2712" t="s">
        <v>9115</v>
      </c>
      <c r="E2712" t="s">
        <v>9116</v>
      </c>
      <c r="F2712" t="s">
        <v>2</v>
      </c>
      <c r="G2712" t="s">
        <v>9117</v>
      </c>
      <c r="H2712" t="s">
        <v>510</v>
      </c>
      <c r="I2712" t="s">
        <v>5</v>
      </c>
      <c r="K2712" t="s">
        <v>5</v>
      </c>
      <c r="L2712" t="s">
        <v>148</v>
      </c>
      <c r="N2712" t="s">
        <v>7</v>
      </c>
      <c r="P2712" t="s">
        <v>9118</v>
      </c>
      <c r="Q2712">
        <v>21</v>
      </c>
      <c r="R2712" t="s">
        <v>9119</v>
      </c>
      <c r="S2712">
        <v>-1</v>
      </c>
      <c r="T2712" t="s">
        <v>9120</v>
      </c>
      <c r="U2712">
        <v>816</v>
      </c>
      <c r="V2712">
        <v>-1</v>
      </c>
      <c r="W2712">
        <v>6.3387000000000002</v>
      </c>
      <c r="X2712" t="s">
        <v>9121</v>
      </c>
      <c r="Y2712" t="s">
        <v>9122</v>
      </c>
      <c r="Z2712">
        <v>45004</v>
      </c>
      <c r="AA2712" t="s">
        <v>11</v>
      </c>
      <c r="AC2712" t="s">
        <v>9123</v>
      </c>
      <c r="AD2712" t="s">
        <v>9124</v>
      </c>
      <c r="AE2712" s="1">
        <v>41845.991875</v>
      </c>
    </row>
    <row r="2713" spans="1:31" x14ac:dyDescent="0.15">
      <c r="A2713">
        <v>2712</v>
      </c>
      <c r="B2713">
        <v>175</v>
      </c>
      <c r="C2713">
        <v>2618</v>
      </c>
      <c r="D2713" t="s">
        <v>9115</v>
      </c>
      <c r="E2713" t="s">
        <v>9116</v>
      </c>
      <c r="F2713" t="s">
        <v>14</v>
      </c>
      <c r="I2713" t="s">
        <v>5</v>
      </c>
      <c r="K2713" t="s">
        <v>5</v>
      </c>
      <c r="N2713" t="s">
        <v>7</v>
      </c>
      <c r="Q2713">
        <v>0</v>
      </c>
      <c r="S2713">
        <v>-1</v>
      </c>
      <c r="T2713" t="s">
        <v>5</v>
      </c>
      <c r="U2713">
        <v>-1</v>
      </c>
      <c r="V2713">
        <v>-1</v>
      </c>
      <c r="W2713">
        <v>6.3387000000000002</v>
      </c>
      <c r="Z2713">
        <v>-1</v>
      </c>
      <c r="AA2713" t="s">
        <v>11</v>
      </c>
      <c r="AC2713" t="s">
        <v>38</v>
      </c>
      <c r="AD2713" t="s">
        <v>52</v>
      </c>
      <c r="AE2713" s="1">
        <v>41845.991886574076</v>
      </c>
    </row>
    <row r="2714" spans="1:31" x14ac:dyDescent="0.15">
      <c r="A2714">
        <v>2713</v>
      </c>
      <c r="B2714">
        <v>175</v>
      </c>
      <c r="C2714">
        <v>2618</v>
      </c>
      <c r="D2714" t="s">
        <v>9115</v>
      </c>
      <c r="E2714" t="s">
        <v>9116</v>
      </c>
      <c r="F2714" t="s">
        <v>24</v>
      </c>
      <c r="I2714" t="s">
        <v>5</v>
      </c>
      <c r="K2714" t="s">
        <v>5</v>
      </c>
      <c r="N2714" t="s">
        <v>7</v>
      </c>
      <c r="Q2714">
        <v>0</v>
      </c>
      <c r="S2714">
        <v>-1</v>
      </c>
      <c r="T2714" t="s">
        <v>5</v>
      </c>
      <c r="U2714">
        <v>-1</v>
      </c>
      <c r="V2714">
        <v>-1</v>
      </c>
      <c r="W2714">
        <v>6.3387000000000002</v>
      </c>
      <c r="Z2714">
        <v>-1</v>
      </c>
      <c r="AA2714" t="s">
        <v>11</v>
      </c>
      <c r="AC2714" t="s">
        <v>38</v>
      </c>
      <c r="AD2714" t="s">
        <v>52</v>
      </c>
      <c r="AE2714" s="1">
        <v>41845.991898148146</v>
      </c>
    </row>
    <row r="2715" spans="1:31" x14ac:dyDescent="0.15">
      <c r="A2715">
        <v>2714</v>
      </c>
      <c r="B2715">
        <v>175</v>
      </c>
      <c r="C2715">
        <v>2618</v>
      </c>
      <c r="D2715" t="s">
        <v>9115</v>
      </c>
      <c r="E2715" t="s">
        <v>9116</v>
      </c>
      <c r="F2715" t="s">
        <v>27</v>
      </c>
      <c r="I2715" t="s">
        <v>5</v>
      </c>
      <c r="K2715" t="s">
        <v>5</v>
      </c>
      <c r="M2715" t="s">
        <v>5</v>
      </c>
      <c r="N2715" t="s">
        <v>7</v>
      </c>
      <c r="Q2715">
        <v>0</v>
      </c>
      <c r="S2715">
        <v>-1</v>
      </c>
      <c r="T2715" t="s">
        <v>5</v>
      </c>
      <c r="U2715">
        <v>-1</v>
      </c>
      <c r="V2715">
        <v>-1</v>
      </c>
      <c r="W2715">
        <v>6.3387000000000002</v>
      </c>
      <c r="Z2715">
        <v>-1</v>
      </c>
      <c r="AA2715" t="s">
        <v>11</v>
      </c>
      <c r="AC2715" t="s">
        <v>38</v>
      </c>
      <c r="AD2715" t="s">
        <v>531</v>
      </c>
      <c r="AE2715" s="1">
        <v>41845.991909722223</v>
      </c>
    </row>
    <row r="2716" spans="1:31" x14ac:dyDescent="0.15">
      <c r="A2716">
        <v>2715</v>
      </c>
      <c r="B2716">
        <v>175</v>
      </c>
      <c r="C2716">
        <v>2618</v>
      </c>
      <c r="D2716" t="s">
        <v>9115</v>
      </c>
      <c r="E2716" t="s">
        <v>9116</v>
      </c>
      <c r="F2716" t="s">
        <v>36</v>
      </c>
      <c r="I2716" t="s">
        <v>5</v>
      </c>
      <c r="K2716" t="s">
        <v>5</v>
      </c>
      <c r="N2716" t="s">
        <v>7</v>
      </c>
      <c r="Q2716">
        <v>0</v>
      </c>
      <c r="S2716">
        <v>-1</v>
      </c>
      <c r="T2716" t="s">
        <v>5</v>
      </c>
      <c r="U2716">
        <v>-1</v>
      </c>
      <c r="V2716">
        <v>-1</v>
      </c>
      <c r="W2716">
        <v>6.3387000000000002</v>
      </c>
      <c r="Z2716">
        <v>-1</v>
      </c>
      <c r="AA2716" t="s">
        <v>11</v>
      </c>
      <c r="AC2716" t="s">
        <v>38</v>
      </c>
      <c r="AD2716" t="s">
        <v>52</v>
      </c>
      <c r="AE2716" s="1">
        <v>41845.9919212963</v>
      </c>
    </row>
    <row r="2717" spans="1:31" x14ac:dyDescent="0.15">
      <c r="A2717">
        <v>2716</v>
      </c>
      <c r="B2717">
        <v>175</v>
      </c>
      <c r="C2717">
        <v>2618</v>
      </c>
      <c r="D2717" t="s">
        <v>9115</v>
      </c>
      <c r="E2717" t="s">
        <v>9116</v>
      </c>
      <c r="F2717" t="s">
        <v>40</v>
      </c>
      <c r="I2717" t="s">
        <v>5</v>
      </c>
      <c r="K2717" t="s">
        <v>5</v>
      </c>
      <c r="N2717" t="s">
        <v>7</v>
      </c>
      <c r="Q2717">
        <v>0</v>
      </c>
      <c r="S2717">
        <v>-1</v>
      </c>
      <c r="T2717" t="s">
        <v>5</v>
      </c>
      <c r="U2717">
        <v>-1</v>
      </c>
      <c r="V2717">
        <v>-1</v>
      </c>
      <c r="W2717">
        <v>6.3387000000000002</v>
      </c>
      <c r="Z2717">
        <v>-1</v>
      </c>
      <c r="AA2717" t="s">
        <v>11</v>
      </c>
      <c r="AC2717" t="s">
        <v>38</v>
      </c>
      <c r="AD2717" t="s">
        <v>52</v>
      </c>
      <c r="AE2717" s="1">
        <v>41845.991932870369</v>
      </c>
    </row>
    <row r="2718" spans="1:31" x14ac:dyDescent="0.15">
      <c r="A2718">
        <v>2717</v>
      </c>
      <c r="B2718">
        <v>175</v>
      </c>
      <c r="C2718">
        <v>2618</v>
      </c>
      <c r="D2718" t="s">
        <v>9115</v>
      </c>
      <c r="E2718" t="s">
        <v>9116</v>
      </c>
      <c r="F2718" t="s">
        <v>49</v>
      </c>
      <c r="I2718" t="s">
        <v>5</v>
      </c>
      <c r="K2718" t="s">
        <v>5</v>
      </c>
      <c r="N2718" t="s">
        <v>7</v>
      </c>
      <c r="Q2718">
        <v>0</v>
      </c>
      <c r="T2718" t="s">
        <v>5</v>
      </c>
      <c r="U2718">
        <v>-1</v>
      </c>
      <c r="V2718">
        <v>-1</v>
      </c>
      <c r="W2718">
        <v>6.3387000000000002</v>
      </c>
      <c r="Z2718">
        <v>-1</v>
      </c>
      <c r="AA2718" t="s">
        <v>11</v>
      </c>
      <c r="AC2718" t="s">
        <v>38</v>
      </c>
      <c r="AD2718" t="s">
        <v>50</v>
      </c>
      <c r="AE2718" s="1">
        <v>41845.991944444446</v>
      </c>
    </row>
    <row r="2719" spans="1:31" x14ac:dyDescent="0.15">
      <c r="A2719">
        <v>2718</v>
      </c>
      <c r="B2719">
        <v>175</v>
      </c>
      <c r="C2719">
        <v>2618</v>
      </c>
      <c r="D2719" t="s">
        <v>9115</v>
      </c>
      <c r="E2719" t="s">
        <v>9116</v>
      </c>
      <c r="F2719" t="s">
        <v>51</v>
      </c>
      <c r="I2719" t="s">
        <v>5</v>
      </c>
      <c r="K2719" t="s">
        <v>5</v>
      </c>
      <c r="N2719" t="s">
        <v>7</v>
      </c>
      <c r="Q2719">
        <v>0</v>
      </c>
      <c r="S2719">
        <v>-1</v>
      </c>
      <c r="T2719" t="s">
        <v>5</v>
      </c>
      <c r="U2719">
        <v>-1</v>
      </c>
      <c r="V2719">
        <v>-1</v>
      </c>
      <c r="W2719">
        <v>6.3387000000000002</v>
      </c>
      <c r="Z2719">
        <v>-1</v>
      </c>
      <c r="AA2719" t="s">
        <v>11</v>
      </c>
      <c r="AC2719" t="s">
        <v>38</v>
      </c>
      <c r="AD2719" t="s">
        <v>52</v>
      </c>
      <c r="AE2719" s="1">
        <v>41845.991956018515</v>
      </c>
    </row>
    <row r="2720" spans="1:31" x14ac:dyDescent="0.15">
      <c r="A2720">
        <v>2719</v>
      </c>
      <c r="B2720">
        <v>175</v>
      </c>
      <c r="C2720">
        <v>2618</v>
      </c>
      <c r="D2720" t="s">
        <v>9115</v>
      </c>
      <c r="E2720" t="s">
        <v>9116</v>
      </c>
      <c r="F2720" t="s">
        <v>53</v>
      </c>
      <c r="I2720" t="s">
        <v>5</v>
      </c>
      <c r="K2720" t="s">
        <v>5</v>
      </c>
      <c r="N2720" t="s">
        <v>7</v>
      </c>
      <c r="Q2720">
        <v>0</v>
      </c>
      <c r="S2720">
        <v>-1</v>
      </c>
      <c r="T2720" t="s">
        <v>5</v>
      </c>
      <c r="U2720">
        <v>-1</v>
      </c>
      <c r="V2720">
        <v>-1</v>
      </c>
      <c r="W2720">
        <v>6.3387000000000002</v>
      </c>
      <c r="Z2720">
        <v>-1</v>
      </c>
      <c r="AA2720" t="s">
        <v>11</v>
      </c>
      <c r="AC2720" t="s">
        <v>38</v>
      </c>
      <c r="AD2720" t="s">
        <v>52</v>
      </c>
      <c r="AE2720" s="1">
        <v>41845.991967592592</v>
      </c>
    </row>
    <row r="2721" spans="1:31" x14ac:dyDescent="0.15">
      <c r="A2721">
        <v>2720</v>
      </c>
      <c r="B2721">
        <v>175</v>
      </c>
      <c r="C2721">
        <v>2618</v>
      </c>
      <c r="D2721" t="s">
        <v>9115</v>
      </c>
      <c r="E2721" t="s">
        <v>9116</v>
      </c>
      <c r="F2721" t="s">
        <v>54</v>
      </c>
      <c r="I2721" t="s">
        <v>5</v>
      </c>
      <c r="K2721" t="s">
        <v>5</v>
      </c>
      <c r="N2721" t="s">
        <v>7</v>
      </c>
      <c r="Q2721">
        <v>0</v>
      </c>
      <c r="S2721">
        <v>-1</v>
      </c>
      <c r="T2721" t="s">
        <v>5</v>
      </c>
      <c r="U2721">
        <v>-1</v>
      </c>
      <c r="V2721">
        <v>-1</v>
      </c>
      <c r="W2721">
        <v>6.3387000000000002</v>
      </c>
      <c r="Z2721">
        <v>-1</v>
      </c>
      <c r="AA2721" t="s">
        <v>11</v>
      </c>
      <c r="AC2721" t="s">
        <v>38</v>
      </c>
      <c r="AD2721" t="s">
        <v>52</v>
      </c>
      <c r="AE2721" s="1">
        <v>41845.991979166669</v>
      </c>
    </row>
    <row r="2722" spans="1:31" x14ac:dyDescent="0.15">
      <c r="A2722">
        <v>2721</v>
      </c>
      <c r="B2722">
        <v>175</v>
      </c>
      <c r="C2722">
        <v>4122</v>
      </c>
      <c r="D2722" t="s">
        <v>5225</v>
      </c>
      <c r="E2722" t="s">
        <v>5226</v>
      </c>
      <c r="F2722" t="s">
        <v>2</v>
      </c>
      <c r="G2722" t="s">
        <v>5227</v>
      </c>
      <c r="H2722" t="s">
        <v>5228</v>
      </c>
      <c r="I2722" t="s">
        <v>5</v>
      </c>
      <c r="K2722" t="s">
        <v>6</v>
      </c>
      <c r="L2722" t="s">
        <v>5229</v>
      </c>
      <c r="N2722" t="s">
        <v>7</v>
      </c>
      <c r="P2722" t="s">
        <v>5230</v>
      </c>
      <c r="Q2722">
        <v>50</v>
      </c>
      <c r="R2722" t="s">
        <v>5231</v>
      </c>
      <c r="S2722">
        <v>-1</v>
      </c>
      <c r="T2722" t="s">
        <v>5</v>
      </c>
      <c r="U2722">
        <v>-1</v>
      </c>
      <c r="V2722">
        <v>-1</v>
      </c>
      <c r="W2722">
        <v>6.3387000000000002</v>
      </c>
      <c r="X2722" t="s">
        <v>5232</v>
      </c>
      <c r="Y2722" t="s">
        <v>5233</v>
      </c>
      <c r="Z2722">
        <v>16380</v>
      </c>
      <c r="AA2722" t="s">
        <v>11</v>
      </c>
      <c r="AC2722" t="s">
        <v>5234</v>
      </c>
      <c r="AD2722" t="s">
        <v>5235</v>
      </c>
      <c r="AE2722" s="1">
        <v>41845.992083333331</v>
      </c>
    </row>
    <row r="2723" spans="1:31" x14ac:dyDescent="0.15">
      <c r="A2723">
        <v>2722</v>
      </c>
      <c r="B2723">
        <v>175</v>
      </c>
      <c r="C2723">
        <v>4122</v>
      </c>
      <c r="D2723" t="s">
        <v>5225</v>
      </c>
      <c r="E2723" t="s">
        <v>5226</v>
      </c>
      <c r="F2723" t="s">
        <v>14</v>
      </c>
      <c r="G2723" t="s">
        <v>5236</v>
      </c>
      <c r="H2723" t="s">
        <v>5237</v>
      </c>
      <c r="I2723" t="s">
        <v>5</v>
      </c>
      <c r="K2723" t="s">
        <v>17</v>
      </c>
      <c r="N2723" t="s">
        <v>7</v>
      </c>
      <c r="O2723" t="s">
        <v>5238</v>
      </c>
      <c r="P2723" t="s">
        <v>5239</v>
      </c>
      <c r="Q2723">
        <v>76</v>
      </c>
      <c r="S2723">
        <v>-1</v>
      </c>
      <c r="T2723" t="s">
        <v>2297</v>
      </c>
      <c r="U2723">
        <v>-1</v>
      </c>
      <c r="V2723">
        <v>-1</v>
      </c>
      <c r="W2723">
        <v>6.3387000000000002</v>
      </c>
      <c r="X2723" t="s">
        <v>5232</v>
      </c>
      <c r="Y2723" t="s">
        <v>5240</v>
      </c>
      <c r="Z2723">
        <v>17780</v>
      </c>
      <c r="AA2723" t="s">
        <v>11</v>
      </c>
      <c r="AC2723" t="s">
        <v>5241</v>
      </c>
      <c r="AD2723" t="s">
        <v>5242</v>
      </c>
      <c r="AE2723" s="1">
        <v>41845.992129629631</v>
      </c>
    </row>
    <row r="2724" spans="1:31" x14ac:dyDescent="0.15">
      <c r="A2724">
        <v>2723</v>
      </c>
      <c r="B2724">
        <v>175</v>
      </c>
      <c r="C2724">
        <v>4122</v>
      </c>
      <c r="D2724" t="s">
        <v>5225</v>
      </c>
      <c r="E2724" t="s">
        <v>5226</v>
      </c>
      <c r="F2724" t="s">
        <v>24</v>
      </c>
      <c r="G2724" t="s">
        <v>5236</v>
      </c>
      <c r="H2724" t="s">
        <v>5237</v>
      </c>
      <c r="I2724" t="s">
        <v>5</v>
      </c>
      <c r="K2724" t="s">
        <v>17</v>
      </c>
      <c r="N2724" t="s">
        <v>7</v>
      </c>
      <c r="O2724" t="s">
        <v>5238</v>
      </c>
      <c r="P2724" t="s">
        <v>5239</v>
      </c>
      <c r="Q2724">
        <v>41</v>
      </c>
      <c r="S2724">
        <v>-1</v>
      </c>
      <c r="T2724" t="s">
        <v>2297</v>
      </c>
      <c r="U2724">
        <v>-1</v>
      </c>
      <c r="V2724">
        <v>-1</v>
      </c>
      <c r="W2724">
        <v>6.3387000000000002</v>
      </c>
      <c r="X2724" t="s">
        <v>5232</v>
      </c>
      <c r="Y2724" t="s">
        <v>5240</v>
      </c>
      <c r="Z2724">
        <v>17780</v>
      </c>
      <c r="AA2724" t="s">
        <v>11</v>
      </c>
      <c r="AC2724" t="s">
        <v>5243</v>
      </c>
      <c r="AD2724" t="s">
        <v>5244</v>
      </c>
      <c r="AE2724" s="1">
        <v>41845.992175925923</v>
      </c>
    </row>
    <row r="2725" spans="1:31" x14ac:dyDescent="0.15">
      <c r="A2725">
        <v>2724</v>
      </c>
      <c r="B2725">
        <v>175</v>
      </c>
      <c r="C2725">
        <v>4122</v>
      </c>
      <c r="D2725" t="s">
        <v>5225</v>
      </c>
      <c r="E2725" t="s">
        <v>5226</v>
      </c>
      <c r="F2725" t="s">
        <v>27</v>
      </c>
      <c r="G2725" t="s">
        <v>5245</v>
      </c>
      <c r="I2725" t="s">
        <v>5</v>
      </c>
      <c r="J2725" t="s">
        <v>5246</v>
      </c>
      <c r="K2725" t="s">
        <v>17</v>
      </c>
      <c r="M2725" t="s">
        <v>5</v>
      </c>
      <c r="N2725" t="s">
        <v>7</v>
      </c>
      <c r="P2725" t="s">
        <v>5247</v>
      </c>
      <c r="Q2725">
        <v>2</v>
      </c>
      <c r="R2725" t="s">
        <v>5248</v>
      </c>
      <c r="S2725">
        <v>75</v>
      </c>
      <c r="T2725" t="s">
        <v>5249</v>
      </c>
      <c r="U2725">
        <v>-1</v>
      </c>
      <c r="V2725">
        <v>-1</v>
      </c>
      <c r="W2725">
        <v>6.3387000000000002</v>
      </c>
      <c r="Y2725" t="s">
        <v>5250</v>
      </c>
      <c r="Z2725">
        <v>24678</v>
      </c>
      <c r="AA2725" t="s">
        <v>11</v>
      </c>
      <c r="AB2725" t="s">
        <v>1697</v>
      </c>
      <c r="AC2725" t="s">
        <v>5251</v>
      </c>
      <c r="AD2725" t="s">
        <v>5252</v>
      </c>
      <c r="AE2725" s="1">
        <v>41845.9921875</v>
      </c>
    </row>
    <row r="2726" spans="1:31" x14ac:dyDescent="0.15">
      <c r="A2726">
        <v>2725</v>
      </c>
      <c r="B2726">
        <v>175</v>
      </c>
      <c r="C2726">
        <v>4122</v>
      </c>
      <c r="D2726" t="s">
        <v>5225</v>
      </c>
      <c r="E2726" t="s">
        <v>5226</v>
      </c>
      <c r="F2726" t="s">
        <v>36</v>
      </c>
      <c r="I2726" t="s">
        <v>5</v>
      </c>
      <c r="K2726" t="s">
        <v>5</v>
      </c>
      <c r="N2726" t="s">
        <v>7</v>
      </c>
      <c r="Q2726">
        <v>0</v>
      </c>
      <c r="S2726">
        <v>-1</v>
      </c>
      <c r="T2726" t="s">
        <v>5</v>
      </c>
      <c r="U2726">
        <v>-1</v>
      </c>
      <c r="V2726">
        <v>-1</v>
      </c>
      <c r="W2726">
        <v>6.3387000000000002</v>
      </c>
      <c r="Z2726">
        <v>-1</v>
      </c>
      <c r="AA2726" t="s">
        <v>11</v>
      </c>
      <c r="AC2726" t="s">
        <v>38</v>
      </c>
      <c r="AD2726" t="s">
        <v>52</v>
      </c>
      <c r="AE2726" s="1">
        <v>41845.992210648146</v>
      </c>
    </row>
    <row r="2727" spans="1:31" x14ac:dyDescent="0.15">
      <c r="A2727">
        <v>2726</v>
      </c>
      <c r="B2727">
        <v>175</v>
      </c>
      <c r="C2727">
        <v>4122</v>
      </c>
      <c r="D2727" t="s">
        <v>5225</v>
      </c>
      <c r="E2727" t="s">
        <v>5226</v>
      </c>
      <c r="F2727" t="s">
        <v>40</v>
      </c>
      <c r="G2727" t="s">
        <v>5253</v>
      </c>
      <c r="H2727" t="s">
        <v>5254</v>
      </c>
      <c r="I2727" t="s">
        <v>5</v>
      </c>
      <c r="K2727" t="s">
        <v>5</v>
      </c>
      <c r="N2727" t="s">
        <v>7</v>
      </c>
      <c r="O2727" t="s">
        <v>5255</v>
      </c>
      <c r="P2727" t="s">
        <v>5256</v>
      </c>
      <c r="Q2727">
        <v>1</v>
      </c>
      <c r="R2727" t="s">
        <v>5257</v>
      </c>
      <c r="S2727">
        <v>130</v>
      </c>
      <c r="T2727" t="s">
        <v>5</v>
      </c>
      <c r="U2727">
        <v>-1</v>
      </c>
      <c r="V2727">
        <v>-1</v>
      </c>
      <c r="W2727">
        <v>6.3387000000000002</v>
      </c>
      <c r="Y2727" t="s">
        <v>5258</v>
      </c>
      <c r="Z2727">
        <v>260</v>
      </c>
      <c r="AA2727" t="s">
        <v>11</v>
      </c>
      <c r="AC2727" t="s">
        <v>5259</v>
      </c>
      <c r="AD2727" t="s">
        <v>5260</v>
      </c>
      <c r="AE2727" s="1">
        <v>41845.992222222223</v>
      </c>
    </row>
    <row r="2728" spans="1:31" x14ac:dyDescent="0.15">
      <c r="A2728">
        <v>2727</v>
      </c>
      <c r="B2728">
        <v>175</v>
      </c>
      <c r="C2728">
        <v>4122</v>
      </c>
      <c r="D2728" t="s">
        <v>5225</v>
      </c>
      <c r="E2728" t="s">
        <v>5226</v>
      </c>
      <c r="F2728" t="s">
        <v>49</v>
      </c>
      <c r="G2728" t="s">
        <v>5236</v>
      </c>
      <c r="H2728" t="s">
        <v>5237</v>
      </c>
      <c r="I2728" t="s">
        <v>5</v>
      </c>
      <c r="K2728" t="s">
        <v>5</v>
      </c>
      <c r="N2728" t="s">
        <v>7</v>
      </c>
      <c r="O2728" t="s">
        <v>5238</v>
      </c>
      <c r="P2728" t="s">
        <v>5239</v>
      </c>
      <c r="Q2728">
        <v>26</v>
      </c>
      <c r="T2728" t="s">
        <v>5</v>
      </c>
      <c r="U2728">
        <v>-1</v>
      </c>
      <c r="V2728">
        <v>-1</v>
      </c>
      <c r="W2728">
        <v>6.3387000000000002</v>
      </c>
      <c r="X2728" t="s">
        <v>5232</v>
      </c>
      <c r="Y2728" t="s">
        <v>5240</v>
      </c>
      <c r="Z2728">
        <v>17780</v>
      </c>
      <c r="AA2728" t="s">
        <v>11</v>
      </c>
      <c r="AC2728" t="s">
        <v>5261</v>
      </c>
      <c r="AD2728" t="s">
        <v>5262</v>
      </c>
      <c r="AE2728" s="1">
        <v>41845.992268518516</v>
      </c>
    </row>
    <row r="2729" spans="1:31" x14ac:dyDescent="0.15">
      <c r="A2729">
        <v>2728</v>
      </c>
      <c r="B2729">
        <v>175</v>
      </c>
      <c r="C2729">
        <v>4122</v>
      </c>
      <c r="D2729" t="s">
        <v>5225</v>
      </c>
      <c r="E2729" t="s">
        <v>5226</v>
      </c>
      <c r="F2729" t="s">
        <v>51</v>
      </c>
      <c r="G2729" t="s">
        <v>5263</v>
      </c>
      <c r="H2729" t="s">
        <v>5228</v>
      </c>
      <c r="I2729" t="s">
        <v>5</v>
      </c>
      <c r="K2729" t="s">
        <v>5</v>
      </c>
      <c r="N2729" t="s">
        <v>7</v>
      </c>
      <c r="P2729" t="s">
        <v>5230</v>
      </c>
      <c r="Q2729">
        <v>8</v>
      </c>
      <c r="S2729">
        <v>-1</v>
      </c>
      <c r="T2729" t="s">
        <v>5</v>
      </c>
      <c r="U2729">
        <v>-1</v>
      </c>
      <c r="V2729">
        <v>-1</v>
      </c>
      <c r="W2729">
        <v>6.3387000000000002</v>
      </c>
      <c r="Y2729" t="s">
        <v>5233</v>
      </c>
      <c r="Z2729">
        <v>-1</v>
      </c>
      <c r="AA2729" t="s">
        <v>11</v>
      </c>
      <c r="AC2729" t="s">
        <v>5264</v>
      </c>
      <c r="AD2729" t="s">
        <v>5265</v>
      </c>
      <c r="AE2729" s="1">
        <v>41845.992291666669</v>
      </c>
    </row>
    <row r="2730" spans="1:31" x14ac:dyDescent="0.15">
      <c r="A2730">
        <v>2729</v>
      </c>
      <c r="B2730">
        <v>175</v>
      </c>
      <c r="C2730">
        <v>4122</v>
      </c>
      <c r="D2730" t="s">
        <v>5225</v>
      </c>
      <c r="E2730" t="s">
        <v>5226</v>
      </c>
      <c r="F2730" t="s">
        <v>53</v>
      </c>
      <c r="I2730" t="s">
        <v>5</v>
      </c>
      <c r="K2730" t="s">
        <v>5</v>
      </c>
      <c r="N2730" t="s">
        <v>7</v>
      </c>
      <c r="Q2730">
        <v>0</v>
      </c>
      <c r="S2730">
        <v>-1</v>
      </c>
      <c r="T2730" t="s">
        <v>5</v>
      </c>
      <c r="U2730">
        <v>-1</v>
      </c>
      <c r="V2730">
        <v>-1</v>
      </c>
      <c r="W2730">
        <v>6.3387000000000002</v>
      </c>
      <c r="Z2730">
        <v>-1</v>
      </c>
      <c r="AA2730" t="s">
        <v>11</v>
      </c>
      <c r="AC2730" t="s">
        <v>38</v>
      </c>
      <c r="AD2730" t="s">
        <v>52</v>
      </c>
      <c r="AE2730" s="1">
        <v>41845.992303240739</v>
      </c>
    </row>
    <row r="2731" spans="1:31" x14ac:dyDescent="0.15">
      <c r="A2731">
        <v>2730</v>
      </c>
      <c r="B2731">
        <v>175</v>
      </c>
      <c r="C2731">
        <v>4122</v>
      </c>
      <c r="D2731" t="s">
        <v>5225</v>
      </c>
      <c r="E2731" t="s">
        <v>5226</v>
      </c>
      <c r="F2731" t="s">
        <v>54</v>
      </c>
      <c r="I2731" t="s">
        <v>5</v>
      </c>
      <c r="K2731" t="s">
        <v>5</v>
      </c>
      <c r="N2731" t="s">
        <v>7</v>
      </c>
      <c r="Q2731">
        <v>0</v>
      </c>
      <c r="S2731">
        <v>-1</v>
      </c>
      <c r="T2731" t="s">
        <v>5</v>
      </c>
      <c r="U2731">
        <v>-1</v>
      </c>
      <c r="V2731">
        <v>-1</v>
      </c>
      <c r="W2731">
        <v>6.3387000000000002</v>
      </c>
      <c r="Z2731">
        <v>-1</v>
      </c>
      <c r="AA2731" t="s">
        <v>11</v>
      </c>
      <c r="AC2731" t="s">
        <v>38</v>
      </c>
      <c r="AD2731" t="s">
        <v>52</v>
      </c>
      <c r="AE2731" s="1">
        <v>41845.992314814815</v>
      </c>
    </row>
    <row r="2732" spans="1:31" x14ac:dyDescent="0.15">
      <c r="A2732">
        <v>2731</v>
      </c>
      <c r="B2732">
        <v>175</v>
      </c>
      <c r="C2732">
        <v>2658</v>
      </c>
      <c r="D2732" t="s">
        <v>9125</v>
      </c>
      <c r="E2732" t="s">
        <v>9126</v>
      </c>
      <c r="F2732" t="s">
        <v>2</v>
      </c>
      <c r="G2732" t="s">
        <v>9127</v>
      </c>
      <c r="H2732" t="s">
        <v>9128</v>
      </c>
      <c r="I2732" t="s">
        <v>5</v>
      </c>
      <c r="K2732" t="s">
        <v>6</v>
      </c>
      <c r="N2732" t="s">
        <v>7</v>
      </c>
      <c r="O2732" t="s">
        <v>9129</v>
      </c>
      <c r="P2732" t="s">
        <v>9130</v>
      </c>
      <c r="Q2732">
        <v>91</v>
      </c>
      <c r="R2732" t="s">
        <v>5313</v>
      </c>
      <c r="S2732">
        <v>-1</v>
      </c>
      <c r="T2732" t="s">
        <v>9131</v>
      </c>
      <c r="U2732">
        <v>-1</v>
      </c>
      <c r="V2732">
        <v>-1</v>
      </c>
      <c r="W2732">
        <v>6.3387000000000002</v>
      </c>
      <c r="X2732" t="s">
        <v>9132</v>
      </c>
      <c r="Y2732" t="s">
        <v>9133</v>
      </c>
      <c r="Z2732">
        <v>19950</v>
      </c>
      <c r="AA2732" t="s">
        <v>11</v>
      </c>
      <c r="AC2732" t="s">
        <v>9134</v>
      </c>
      <c r="AD2732" t="s">
        <v>9135</v>
      </c>
      <c r="AE2732" s="1">
        <v>41845.992418981485</v>
      </c>
    </row>
    <row r="2733" spans="1:31" x14ac:dyDescent="0.15">
      <c r="A2733">
        <v>2732</v>
      </c>
      <c r="B2733">
        <v>175</v>
      </c>
      <c r="C2733">
        <v>2658</v>
      </c>
      <c r="D2733" t="s">
        <v>9125</v>
      </c>
      <c r="E2733" t="s">
        <v>9126</v>
      </c>
      <c r="F2733" t="s">
        <v>14</v>
      </c>
      <c r="G2733" t="s">
        <v>9136</v>
      </c>
      <c r="H2733" t="s">
        <v>9137</v>
      </c>
      <c r="I2733" t="s">
        <v>5</v>
      </c>
      <c r="K2733" t="s">
        <v>17</v>
      </c>
      <c r="L2733" t="s">
        <v>446</v>
      </c>
      <c r="N2733" t="s">
        <v>7</v>
      </c>
      <c r="P2733" t="s">
        <v>9138</v>
      </c>
      <c r="Q2733">
        <v>51</v>
      </c>
      <c r="S2733">
        <v>-1</v>
      </c>
      <c r="T2733" t="s">
        <v>5</v>
      </c>
      <c r="U2733">
        <v>-1</v>
      </c>
      <c r="V2733">
        <v>-1</v>
      </c>
      <c r="W2733">
        <v>6.3387000000000002</v>
      </c>
      <c r="X2733" t="s">
        <v>9132</v>
      </c>
      <c r="Y2733" t="s">
        <v>9139</v>
      </c>
      <c r="Z2733">
        <v>24624</v>
      </c>
      <c r="AA2733" t="s">
        <v>11</v>
      </c>
      <c r="AC2733" t="s">
        <v>9140</v>
      </c>
      <c r="AD2733" t="s">
        <v>9141</v>
      </c>
      <c r="AE2733" s="1">
        <v>41845.992465277777</v>
      </c>
    </row>
    <row r="2734" spans="1:31" x14ac:dyDescent="0.15">
      <c r="A2734">
        <v>2733</v>
      </c>
      <c r="B2734">
        <v>175</v>
      </c>
      <c r="C2734">
        <v>2658</v>
      </c>
      <c r="D2734" t="s">
        <v>9125</v>
      </c>
      <c r="E2734" t="s">
        <v>9126</v>
      </c>
      <c r="F2734" t="s">
        <v>24</v>
      </c>
      <c r="G2734" t="s">
        <v>9136</v>
      </c>
      <c r="H2734" t="s">
        <v>9137</v>
      </c>
      <c r="I2734" t="s">
        <v>5</v>
      </c>
      <c r="K2734" t="s">
        <v>17</v>
      </c>
      <c r="L2734" t="s">
        <v>446</v>
      </c>
      <c r="N2734" t="s">
        <v>7</v>
      </c>
      <c r="P2734" t="s">
        <v>9138</v>
      </c>
      <c r="Q2734">
        <v>5</v>
      </c>
      <c r="S2734">
        <v>-1</v>
      </c>
      <c r="T2734" t="s">
        <v>5</v>
      </c>
      <c r="U2734">
        <v>-1</v>
      </c>
      <c r="V2734">
        <v>-1</v>
      </c>
      <c r="W2734">
        <v>6.3387000000000002</v>
      </c>
      <c r="X2734" t="s">
        <v>9132</v>
      </c>
      <c r="Y2734" t="s">
        <v>9139</v>
      </c>
      <c r="Z2734">
        <v>24624</v>
      </c>
      <c r="AA2734" t="s">
        <v>11</v>
      </c>
      <c r="AC2734" t="s">
        <v>9142</v>
      </c>
      <c r="AD2734" t="s">
        <v>9143</v>
      </c>
      <c r="AE2734" s="1">
        <v>41845.992488425924</v>
      </c>
    </row>
    <row r="2735" spans="1:31" x14ac:dyDescent="0.15">
      <c r="A2735">
        <v>2734</v>
      </c>
      <c r="B2735">
        <v>175</v>
      </c>
      <c r="C2735">
        <v>2658</v>
      </c>
      <c r="D2735" t="s">
        <v>9125</v>
      </c>
      <c r="E2735" t="s">
        <v>9126</v>
      </c>
      <c r="F2735" t="s">
        <v>27</v>
      </c>
      <c r="G2735" t="s">
        <v>9127</v>
      </c>
      <c r="I2735" t="s">
        <v>5</v>
      </c>
      <c r="K2735" t="s">
        <v>17</v>
      </c>
      <c r="L2735" t="s">
        <v>9144</v>
      </c>
      <c r="M2735" t="s">
        <v>5</v>
      </c>
      <c r="N2735" t="s">
        <v>7</v>
      </c>
      <c r="O2735" t="s">
        <v>9145</v>
      </c>
      <c r="P2735" t="s">
        <v>9146</v>
      </c>
      <c r="Q2735">
        <v>5</v>
      </c>
      <c r="R2735" t="s">
        <v>9147</v>
      </c>
      <c r="S2735">
        <v>-1</v>
      </c>
      <c r="T2735" t="s">
        <v>9148</v>
      </c>
      <c r="U2735">
        <v>-1</v>
      </c>
      <c r="V2735">
        <v>-1</v>
      </c>
      <c r="W2735">
        <v>6.3387000000000002</v>
      </c>
      <c r="Y2735" t="s">
        <v>9149</v>
      </c>
      <c r="Z2735">
        <v>59998</v>
      </c>
      <c r="AA2735" t="s">
        <v>11</v>
      </c>
      <c r="AC2735" t="s">
        <v>9150</v>
      </c>
      <c r="AD2735" t="s">
        <v>9151</v>
      </c>
      <c r="AE2735" s="1">
        <v>41845.9925</v>
      </c>
    </row>
    <row r="2736" spans="1:31" x14ac:dyDescent="0.15">
      <c r="A2736">
        <v>2735</v>
      </c>
      <c r="B2736">
        <v>175</v>
      </c>
      <c r="C2736">
        <v>2658</v>
      </c>
      <c r="D2736" t="s">
        <v>9125</v>
      </c>
      <c r="E2736" t="s">
        <v>9126</v>
      </c>
      <c r="F2736" t="s">
        <v>36</v>
      </c>
      <c r="G2736" t="s">
        <v>9127</v>
      </c>
      <c r="H2736" t="s">
        <v>9128</v>
      </c>
      <c r="I2736" t="s">
        <v>5</v>
      </c>
      <c r="K2736" t="s">
        <v>6</v>
      </c>
      <c r="N2736" t="s">
        <v>7</v>
      </c>
      <c r="O2736" t="s">
        <v>9129</v>
      </c>
      <c r="P2736" t="s">
        <v>9130</v>
      </c>
      <c r="Q2736">
        <v>14</v>
      </c>
      <c r="R2736" t="s">
        <v>5313</v>
      </c>
      <c r="S2736">
        <v>-1</v>
      </c>
      <c r="T2736" t="s">
        <v>9131</v>
      </c>
      <c r="U2736">
        <v>-1</v>
      </c>
      <c r="V2736">
        <v>-1</v>
      </c>
      <c r="W2736">
        <v>6.3387000000000002</v>
      </c>
      <c r="X2736" t="s">
        <v>9132</v>
      </c>
      <c r="Y2736" t="s">
        <v>9133</v>
      </c>
      <c r="Z2736">
        <v>19950</v>
      </c>
      <c r="AA2736" t="s">
        <v>11</v>
      </c>
      <c r="AC2736" t="s">
        <v>9152</v>
      </c>
      <c r="AD2736" t="s">
        <v>9153</v>
      </c>
      <c r="AE2736" s="1">
        <v>41845.992546296293</v>
      </c>
    </row>
    <row r="2737" spans="1:31" x14ac:dyDescent="0.15">
      <c r="A2737">
        <v>2736</v>
      </c>
      <c r="B2737">
        <v>175</v>
      </c>
      <c r="C2737">
        <v>2658</v>
      </c>
      <c r="D2737" t="s">
        <v>9125</v>
      </c>
      <c r="E2737" t="s">
        <v>9126</v>
      </c>
      <c r="F2737" t="s">
        <v>40</v>
      </c>
      <c r="G2737" t="s">
        <v>9154</v>
      </c>
      <c r="H2737" t="s">
        <v>9155</v>
      </c>
      <c r="I2737" t="s">
        <v>5</v>
      </c>
      <c r="K2737" t="s">
        <v>6</v>
      </c>
      <c r="N2737" t="s">
        <v>7</v>
      </c>
      <c r="O2737" t="s">
        <v>9156</v>
      </c>
      <c r="P2737" t="s">
        <v>9157</v>
      </c>
      <c r="Q2737">
        <v>1</v>
      </c>
      <c r="R2737" t="s">
        <v>9158</v>
      </c>
      <c r="S2737">
        <v>40</v>
      </c>
      <c r="T2737" t="s">
        <v>5</v>
      </c>
      <c r="U2737">
        <v>-1</v>
      </c>
      <c r="V2737">
        <v>-1</v>
      </c>
      <c r="W2737">
        <v>6.3387000000000002</v>
      </c>
      <c r="Y2737" t="s">
        <v>9159</v>
      </c>
      <c r="Z2737">
        <v>266</v>
      </c>
      <c r="AA2737" t="s">
        <v>11</v>
      </c>
      <c r="AC2737" t="s">
        <v>9160</v>
      </c>
      <c r="AD2737" t="s">
        <v>9161</v>
      </c>
      <c r="AE2737" s="1">
        <v>41845.992569444446</v>
      </c>
    </row>
    <row r="2738" spans="1:31" x14ac:dyDescent="0.15">
      <c r="A2738">
        <v>2737</v>
      </c>
      <c r="B2738">
        <v>175</v>
      </c>
      <c r="C2738">
        <v>2658</v>
      </c>
      <c r="D2738" t="s">
        <v>9125</v>
      </c>
      <c r="E2738" t="s">
        <v>9126</v>
      </c>
      <c r="F2738" t="s">
        <v>49</v>
      </c>
      <c r="G2738" t="s">
        <v>9136</v>
      </c>
      <c r="H2738" t="s">
        <v>9137</v>
      </c>
      <c r="I2738" t="s">
        <v>5</v>
      </c>
      <c r="K2738" t="s">
        <v>5</v>
      </c>
      <c r="N2738" t="s">
        <v>7</v>
      </c>
      <c r="P2738" t="s">
        <v>9138</v>
      </c>
      <c r="Q2738">
        <v>27</v>
      </c>
      <c r="T2738" t="s">
        <v>5</v>
      </c>
      <c r="U2738">
        <v>-1</v>
      </c>
      <c r="V2738">
        <v>-1</v>
      </c>
      <c r="W2738">
        <v>6.3387000000000002</v>
      </c>
      <c r="X2738" t="s">
        <v>9132</v>
      </c>
      <c r="Y2738" t="s">
        <v>9139</v>
      </c>
      <c r="Z2738">
        <v>24624</v>
      </c>
      <c r="AA2738" t="s">
        <v>11</v>
      </c>
      <c r="AC2738" t="s">
        <v>9162</v>
      </c>
      <c r="AD2738" t="s">
        <v>9163</v>
      </c>
      <c r="AE2738" s="1">
        <v>41845.992604166669</v>
      </c>
    </row>
    <row r="2739" spans="1:31" x14ac:dyDescent="0.15">
      <c r="A2739">
        <v>2738</v>
      </c>
      <c r="B2739">
        <v>175</v>
      </c>
      <c r="C2739">
        <v>2658</v>
      </c>
      <c r="D2739" t="s">
        <v>9125</v>
      </c>
      <c r="E2739" t="s">
        <v>9126</v>
      </c>
      <c r="F2739" t="s">
        <v>51</v>
      </c>
      <c r="G2739" t="s">
        <v>9127</v>
      </c>
      <c r="H2739" t="s">
        <v>9128</v>
      </c>
      <c r="I2739" t="s">
        <v>5</v>
      </c>
      <c r="K2739" t="s">
        <v>5</v>
      </c>
      <c r="N2739" t="s">
        <v>7</v>
      </c>
      <c r="O2739" t="s">
        <v>9129</v>
      </c>
      <c r="P2739" t="s">
        <v>9130</v>
      </c>
      <c r="Q2739">
        <v>3</v>
      </c>
      <c r="S2739">
        <v>-1</v>
      </c>
      <c r="T2739" t="s">
        <v>5</v>
      </c>
      <c r="U2739">
        <v>-1</v>
      </c>
      <c r="V2739">
        <v>-1</v>
      </c>
      <c r="W2739">
        <v>6.3387000000000002</v>
      </c>
      <c r="Y2739" t="s">
        <v>9133</v>
      </c>
      <c r="Z2739">
        <v>-1</v>
      </c>
      <c r="AA2739" t="s">
        <v>11</v>
      </c>
      <c r="AC2739" t="s">
        <v>9164</v>
      </c>
      <c r="AD2739" t="s">
        <v>9165</v>
      </c>
      <c r="AE2739" s="1">
        <v>41845.992685185185</v>
      </c>
    </row>
    <row r="2740" spans="1:31" x14ac:dyDescent="0.15">
      <c r="A2740">
        <v>2739</v>
      </c>
      <c r="B2740">
        <v>175</v>
      </c>
      <c r="C2740">
        <v>2658</v>
      </c>
      <c r="D2740" t="s">
        <v>9125</v>
      </c>
      <c r="E2740" t="s">
        <v>9126</v>
      </c>
      <c r="F2740" t="s">
        <v>53</v>
      </c>
      <c r="I2740" t="s">
        <v>5</v>
      </c>
      <c r="K2740" t="s">
        <v>5</v>
      </c>
      <c r="N2740" t="s">
        <v>7</v>
      </c>
      <c r="Q2740">
        <v>0</v>
      </c>
      <c r="S2740">
        <v>-1</v>
      </c>
      <c r="T2740" t="s">
        <v>5</v>
      </c>
      <c r="U2740">
        <v>-1</v>
      </c>
      <c r="V2740">
        <v>-1</v>
      </c>
      <c r="W2740">
        <v>6.3387000000000002</v>
      </c>
      <c r="Z2740">
        <v>-1</v>
      </c>
      <c r="AA2740" t="s">
        <v>11</v>
      </c>
      <c r="AC2740" t="s">
        <v>38</v>
      </c>
      <c r="AD2740" t="s">
        <v>52</v>
      </c>
      <c r="AE2740" s="1">
        <v>41845.992696759262</v>
      </c>
    </row>
    <row r="2741" spans="1:31" x14ac:dyDescent="0.15">
      <c r="A2741">
        <v>2740</v>
      </c>
      <c r="B2741">
        <v>175</v>
      </c>
      <c r="C2741">
        <v>2658</v>
      </c>
      <c r="D2741" t="s">
        <v>9125</v>
      </c>
      <c r="E2741" t="s">
        <v>9126</v>
      </c>
      <c r="F2741" t="s">
        <v>54</v>
      </c>
      <c r="I2741" t="s">
        <v>5</v>
      </c>
      <c r="K2741" t="s">
        <v>5</v>
      </c>
      <c r="N2741" t="s">
        <v>7</v>
      </c>
      <c r="Q2741">
        <v>0</v>
      </c>
      <c r="S2741">
        <v>-1</v>
      </c>
      <c r="T2741" t="s">
        <v>5</v>
      </c>
      <c r="U2741">
        <v>-1</v>
      </c>
      <c r="V2741">
        <v>-1</v>
      </c>
      <c r="W2741">
        <v>6.3387000000000002</v>
      </c>
      <c r="Z2741">
        <v>-1</v>
      </c>
      <c r="AA2741" t="s">
        <v>11</v>
      </c>
      <c r="AC2741" t="s">
        <v>38</v>
      </c>
      <c r="AD2741" t="s">
        <v>52</v>
      </c>
      <c r="AE2741" s="1">
        <v>41845.992719907408</v>
      </c>
    </row>
    <row r="2742" spans="1:31" x14ac:dyDescent="0.15">
      <c r="A2742">
        <v>2741</v>
      </c>
      <c r="B2742">
        <v>175</v>
      </c>
      <c r="C2742">
        <v>6234</v>
      </c>
      <c r="D2742" t="s">
        <v>9166</v>
      </c>
      <c r="E2742" t="s">
        <v>9167</v>
      </c>
      <c r="F2742" t="s">
        <v>2</v>
      </c>
      <c r="G2742" t="s">
        <v>9168</v>
      </c>
      <c r="H2742" t="s">
        <v>9169</v>
      </c>
      <c r="I2742" t="s">
        <v>5</v>
      </c>
      <c r="K2742" t="s">
        <v>6</v>
      </c>
      <c r="L2742" t="s">
        <v>9170</v>
      </c>
      <c r="N2742" t="s">
        <v>7</v>
      </c>
      <c r="O2742" t="s">
        <v>9171</v>
      </c>
      <c r="P2742" t="s">
        <v>9172</v>
      </c>
      <c r="Q2742">
        <v>64</v>
      </c>
      <c r="R2742" t="s">
        <v>9173</v>
      </c>
      <c r="S2742">
        <v>55</v>
      </c>
      <c r="T2742" t="s">
        <v>5</v>
      </c>
      <c r="U2742">
        <v>-1</v>
      </c>
      <c r="V2742">
        <v>-1</v>
      </c>
      <c r="W2742">
        <v>6.3387000000000002</v>
      </c>
      <c r="X2742" t="s">
        <v>9174</v>
      </c>
      <c r="Y2742" t="s">
        <v>9175</v>
      </c>
      <c r="Z2742">
        <v>35865</v>
      </c>
      <c r="AA2742" t="s">
        <v>11</v>
      </c>
      <c r="AC2742" t="s">
        <v>9176</v>
      </c>
      <c r="AD2742" t="s">
        <v>9177</v>
      </c>
      <c r="AE2742" s="1">
        <v>41845.99287037037</v>
      </c>
    </row>
    <row r="2743" spans="1:31" x14ac:dyDescent="0.15">
      <c r="A2743">
        <v>2742</v>
      </c>
      <c r="B2743">
        <v>175</v>
      </c>
      <c r="C2743">
        <v>6234</v>
      </c>
      <c r="D2743" t="s">
        <v>9166</v>
      </c>
      <c r="E2743" t="s">
        <v>9167</v>
      </c>
      <c r="F2743" t="s">
        <v>14</v>
      </c>
      <c r="G2743" t="s">
        <v>9178</v>
      </c>
      <c r="H2743" t="s">
        <v>9179</v>
      </c>
      <c r="I2743" t="s">
        <v>5</v>
      </c>
      <c r="K2743" t="s">
        <v>17</v>
      </c>
      <c r="L2743" t="s">
        <v>9170</v>
      </c>
      <c r="N2743" t="s">
        <v>7</v>
      </c>
      <c r="O2743" t="s">
        <v>9171</v>
      </c>
      <c r="P2743" t="s">
        <v>9180</v>
      </c>
      <c r="Q2743">
        <v>36</v>
      </c>
      <c r="S2743">
        <v>55</v>
      </c>
      <c r="T2743" t="s">
        <v>5</v>
      </c>
      <c r="U2743">
        <v>-1</v>
      </c>
      <c r="V2743">
        <v>-1</v>
      </c>
      <c r="W2743">
        <v>6.3387000000000002</v>
      </c>
      <c r="X2743" t="s">
        <v>9181</v>
      </c>
      <c r="Y2743" t="s">
        <v>9182</v>
      </c>
      <c r="Z2743">
        <v>23340</v>
      </c>
      <c r="AA2743" t="s">
        <v>11</v>
      </c>
      <c r="AC2743" t="s">
        <v>9183</v>
      </c>
      <c r="AD2743" t="s">
        <v>9184</v>
      </c>
      <c r="AE2743" s="1">
        <v>41845.99291666667</v>
      </c>
    </row>
    <row r="2744" spans="1:31" x14ac:dyDescent="0.15">
      <c r="A2744">
        <v>2743</v>
      </c>
      <c r="B2744">
        <v>175</v>
      </c>
      <c r="C2744">
        <v>6234</v>
      </c>
      <c r="D2744" t="s">
        <v>9166</v>
      </c>
      <c r="E2744" t="s">
        <v>9167</v>
      </c>
      <c r="F2744" t="s">
        <v>24</v>
      </c>
      <c r="G2744" t="s">
        <v>9178</v>
      </c>
      <c r="H2744" t="s">
        <v>9179</v>
      </c>
      <c r="I2744" t="s">
        <v>5</v>
      </c>
      <c r="K2744" t="s">
        <v>17</v>
      </c>
      <c r="L2744" t="s">
        <v>9185</v>
      </c>
      <c r="N2744" t="s">
        <v>7</v>
      </c>
      <c r="O2744" t="s">
        <v>9171</v>
      </c>
      <c r="P2744" t="s">
        <v>9180</v>
      </c>
      <c r="Q2744">
        <v>3</v>
      </c>
      <c r="S2744">
        <v>60</v>
      </c>
      <c r="T2744" t="s">
        <v>5</v>
      </c>
      <c r="U2744">
        <v>-1</v>
      </c>
      <c r="V2744">
        <v>-1</v>
      </c>
      <c r="W2744">
        <v>6.3387000000000002</v>
      </c>
      <c r="X2744" t="s">
        <v>9181</v>
      </c>
      <c r="Y2744" t="s">
        <v>9182</v>
      </c>
      <c r="Z2744">
        <v>20550</v>
      </c>
      <c r="AA2744" t="s">
        <v>11</v>
      </c>
      <c r="AC2744" t="s">
        <v>9186</v>
      </c>
      <c r="AD2744" t="s">
        <v>9187</v>
      </c>
      <c r="AE2744" s="1">
        <v>41845.992939814816</v>
      </c>
    </row>
    <row r="2745" spans="1:31" x14ac:dyDescent="0.15">
      <c r="A2745">
        <v>2744</v>
      </c>
      <c r="B2745">
        <v>175</v>
      </c>
      <c r="C2745">
        <v>6234</v>
      </c>
      <c r="D2745" t="s">
        <v>9166</v>
      </c>
      <c r="E2745" t="s">
        <v>9167</v>
      </c>
      <c r="F2745" t="s">
        <v>27</v>
      </c>
      <c r="I2745" t="s">
        <v>5</v>
      </c>
      <c r="K2745" t="s">
        <v>5</v>
      </c>
      <c r="M2745" t="s">
        <v>5</v>
      </c>
      <c r="N2745" t="s">
        <v>7</v>
      </c>
      <c r="Q2745">
        <v>0</v>
      </c>
      <c r="S2745">
        <v>-1</v>
      </c>
      <c r="T2745" t="s">
        <v>5</v>
      </c>
      <c r="U2745">
        <v>-1</v>
      </c>
      <c r="V2745">
        <v>-1</v>
      </c>
      <c r="W2745">
        <v>6.3387000000000002</v>
      </c>
      <c r="Z2745">
        <v>-1</v>
      </c>
      <c r="AA2745" t="s">
        <v>11</v>
      </c>
      <c r="AB2745" t="s">
        <v>9188</v>
      </c>
      <c r="AC2745" t="s">
        <v>38</v>
      </c>
      <c r="AD2745" t="s">
        <v>9189</v>
      </c>
      <c r="AE2745" s="1">
        <v>41845.992962962962</v>
      </c>
    </row>
    <row r="2746" spans="1:31" x14ac:dyDescent="0.15">
      <c r="A2746">
        <v>2745</v>
      </c>
      <c r="B2746">
        <v>175</v>
      </c>
      <c r="C2746">
        <v>6234</v>
      </c>
      <c r="D2746" t="s">
        <v>9166</v>
      </c>
      <c r="E2746" t="s">
        <v>9167</v>
      </c>
      <c r="F2746" t="s">
        <v>36</v>
      </c>
      <c r="I2746" t="s">
        <v>5</v>
      </c>
      <c r="K2746" t="s">
        <v>5</v>
      </c>
      <c r="N2746" t="s">
        <v>7</v>
      </c>
      <c r="Q2746">
        <v>0</v>
      </c>
      <c r="S2746">
        <v>-1</v>
      </c>
      <c r="T2746" t="s">
        <v>5</v>
      </c>
      <c r="U2746">
        <v>-1</v>
      </c>
      <c r="V2746">
        <v>-1</v>
      </c>
      <c r="W2746">
        <v>6.3387000000000002</v>
      </c>
      <c r="Z2746">
        <v>-1</v>
      </c>
      <c r="AA2746" t="s">
        <v>11</v>
      </c>
      <c r="AC2746" t="s">
        <v>38</v>
      </c>
      <c r="AD2746" t="s">
        <v>52</v>
      </c>
      <c r="AE2746" s="1">
        <v>41845.992974537039</v>
      </c>
    </row>
    <row r="2747" spans="1:31" x14ac:dyDescent="0.15">
      <c r="A2747">
        <v>2746</v>
      </c>
      <c r="B2747">
        <v>175</v>
      </c>
      <c r="C2747">
        <v>6234</v>
      </c>
      <c r="D2747" t="s">
        <v>9166</v>
      </c>
      <c r="E2747" t="s">
        <v>9167</v>
      </c>
      <c r="F2747" t="s">
        <v>40</v>
      </c>
      <c r="I2747" t="s">
        <v>5</v>
      </c>
      <c r="K2747" t="s">
        <v>5</v>
      </c>
      <c r="N2747" t="s">
        <v>7</v>
      </c>
      <c r="Q2747">
        <v>0</v>
      </c>
      <c r="S2747">
        <v>-1</v>
      </c>
      <c r="T2747" t="s">
        <v>5</v>
      </c>
      <c r="U2747">
        <v>-1</v>
      </c>
      <c r="V2747">
        <v>-1</v>
      </c>
      <c r="W2747">
        <v>6.3387000000000002</v>
      </c>
      <c r="Z2747">
        <v>-1</v>
      </c>
      <c r="AA2747" t="s">
        <v>11</v>
      </c>
      <c r="AC2747" t="s">
        <v>38</v>
      </c>
      <c r="AD2747" t="s">
        <v>52</v>
      </c>
      <c r="AE2747" s="1">
        <v>41845.993020833332</v>
      </c>
    </row>
    <row r="2748" spans="1:31" x14ac:dyDescent="0.15">
      <c r="A2748">
        <v>2747</v>
      </c>
      <c r="B2748">
        <v>175</v>
      </c>
      <c r="C2748">
        <v>6234</v>
      </c>
      <c r="D2748" t="s">
        <v>9166</v>
      </c>
      <c r="E2748" t="s">
        <v>9167</v>
      </c>
      <c r="F2748" t="s">
        <v>49</v>
      </c>
      <c r="G2748" t="s">
        <v>9178</v>
      </c>
      <c r="H2748" t="s">
        <v>9179</v>
      </c>
      <c r="I2748" t="s">
        <v>5</v>
      </c>
      <c r="K2748" t="s">
        <v>5</v>
      </c>
      <c r="N2748" t="s">
        <v>7</v>
      </c>
      <c r="O2748" t="s">
        <v>9171</v>
      </c>
      <c r="P2748" t="s">
        <v>9180</v>
      </c>
      <c r="Q2748">
        <v>5</v>
      </c>
      <c r="T2748" t="s">
        <v>5</v>
      </c>
      <c r="U2748">
        <v>-1</v>
      </c>
      <c r="V2748">
        <v>-1</v>
      </c>
      <c r="W2748">
        <v>6.3387000000000002</v>
      </c>
      <c r="X2748" t="s">
        <v>9181</v>
      </c>
      <c r="Y2748" t="s">
        <v>9182</v>
      </c>
      <c r="Z2748">
        <v>23340</v>
      </c>
      <c r="AA2748" t="s">
        <v>11</v>
      </c>
      <c r="AC2748" t="s">
        <v>9190</v>
      </c>
      <c r="AD2748" t="s">
        <v>9191</v>
      </c>
      <c r="AE2748" s="1">
        <v>41845.993043981478</v>
      </c>
    </row>
    <row r="2749" spans="1:31" x14ac:dyDescent="0.15">
      <c r="A2749">
        <v>2748</v>
      </c>
      <c r="B2749">
        <v>175</v>
      </c>
      <c r="C2749">
        <v>6234</v>
      </c>
      <c r="D2749" t="s">
        <v>9166</v>
      </c>
      <c r="E2749" t="s">
        <v>9167</v>
      </c>
      <c r="F2749" t="s">
        <v>51</v>
      </c>
      <c r="G2749" t="s">
        <v>9168</v>
      </c>
      <c r="H2749" t="s">
        <v>9169</v>
      </c>
      <c r="I2749" t="s">
        <v>5</v>
      </c>
      <c r="K2749" t="s">
        <v>5</v>
      </c>
      <c r="N2749" t="s">
        <v>7</v>
      </c>
      <c r="O2749" t="s">
        <v>9171</v>
      </c>
      <c r="P2749" t="s">
        <v>9172</v>
      </c>
      <c r="Q2749">
        <v>4</v>
      </c>
      <c r="S2749">
        <v>-1</v>
      </c>
      <c r="T2749" t="s">
        <v>5</v>
      </c>
      <c r="U2749">
        <v>-1</v>
      </c>
      <c r="V2749">
        <v>-1</v>
      </c>
      <c r="W2749">
        <v>6.3387000000000002</v>
      </c>
      <c r="Y2749" t="s">
        <v>9175</v>
      </c>
      <c r="Z2749">
        <v>-1</v>
      </c>
      <c r="AA2749" t="s">
        <v>11</v>
      </c>
      <c r="AC2749" t="s">
        <v>9192</v>
      </c>
      <c r="AD2749" t="s">
        <v>9193</v>
      </c>
      <c r="AE2749" s="1">
        <v>41845.993321759262</v>
      </c>
    </row>
    <row r="2750" spans="1:31" x14ac:dyDescent="0.15">
      <c r="A2750">
        <v>2749</v>
      </c>
      <c r="B2750">
        <v>175</v>
      </c>
      <c r="C2750">
        <v>6234</v>
      </c>
      <c r="D2750" t="s">
        <v>9166</v>
      </c>
      <c r="E2750" t="s">
        <v>9167</v>
      </c>
      <c r="F2750" t="s">
        <v>53</v>
      </c>
      <c r="I2750" t="s">
        <v>5</v>
      </c>
      <c r="K2750" t="s">
        <v>5</v>
      </c>
      <c r="N2750" t="s">
        <v>7</v>
      </c>
      <c r="Q2750">
        <v>0</v>
      </c>
      <c r="S2750">
        <v>-1</v>
      </c>
      <c r="T2750" t="s">
        <v>5</v>
      </c>
      <c r="U2750">
        <v>-1</v>
      </c>
      <c r="V2750">
        <v>-1</v>
      </c>
      <c r="W2750">
        <v>6.3387000000000002</v>
      </c>
      <c r="Z2750">
        <v>-1</v>
      </c>
      <c r="AA2750" t="s">
        <v>11</v>
      </c>
      <c r="AC2750" t="s">
        <v>38</v>
      </c>
      <c r="AD2750" t="s">
        <v>52</v>
      </c>
      <c r="AE2750" s="1">
        <v>41845.993344907409</v>
      </c>
    </row>
    <row r="2751" spans="1:31" x14ac:dyDescent="0.15">
      <c r="A2751">
        <v>2750</v>
      </c>
      <c r="B2751">
        <v>175</v>
      </c>
      <c r="C2751">
        <v>6234</v>
      </c>
      <c r="D2751" t="s">
        <v>9166</v>
      </c>
      <c r="E2751" t="s">
        <v>9167</v>
      </c>
      <c r="F2751" t="s">
        <v>54</v>
      </c>
      <c r="I2751" t="s">
        <v>5</v>
      </c>
      <c r="K2751" t="s">
        <v>5</v>
      </c>
      <c r="N2751" t="s">
        <v>7</v>
      </c>
      <c r="Q2751">
        <v>0</v>
      </c>
      <c r="S2751">
        <v>-1</v>
      </c>
      <c r="T2751" t="s">
        <v>5</v>
      </c>
      <c r="U2751">
        <v>-1</v>
      </c>
      <c r="V2751">
        <v>-1</v>
      </c>
      <c r="W2751">
        <v>6.3387000000000002</v>
      </c>
      <c r="Z2751">
        <v>-1</v>
      </c>
      <c r="AA2751" t="s">
        <v>11</v>
      </c>
      <c r="AC2751" t="s">
        <v>38</v>
      </c>
      <c r="AD2751" t="s">
        <v>52</v>
      </c>
      <c r="AE2751" s="1">
        <v>41845.993356481478</v>
      </c>
    </row>
    <row r="2752" spans="1:31" x14ac:dyDescent="0.15">
      <c r="A2752">
        <v>2751</v>
      </c>
      <c r="B2752">
        <v>175</v>
      </c>
      <c r="C2752">
        <v>3532</v>
      </c>
      <c r="D2752" t="s">
        <v>9194</v>
      </c>
      <c r="E2752" t="s">
        <v>9195</v>
      </c>
      <c r="F2752" t="s">
        <v>2</v>
      </c>
      <c r="G2752" t="s">
        <v>9196</v>
      </c>
      <c r="H2752" t="s">
        <v>9197</v>
      </c>
      <c r="I2752" t="s">
        <v>5</v>
      </c>
      <c r="J2752" t="s">
        <v>2207</v>
      </c>
      <c r="K2752" t="s">
        <v>5</v>
      </c>
      <c r="L2752" t="s">
        <v>9198</v>
      </c>
      <c r="N2752" t="s">
        <v>7</v>
      </c>
      <c r="Q2752">
        <v>44</v>
      </c>
      <c r="S2752">
        <v>-1</v>
      </c>
      <c r="T2752" t="s">
        <v>5363</v>
      </c>
      <c r="U2752">
        <v>-1</v>
      </c>
      <c r="V2752">
        <v>-1</v>
      </c>
      <c r="W2752">
        <v>6.3387000000000002</v>
      </c>
      <c r="X2752" t="s">
        <v>9199</v>
      </c>
      <c r="Y2752" t="s">
        <v>9200</v>
      </c>
      <c r="Z2752">
        <v>18533</v>
      </c>
      <c r="AA2752" t="s">
        <v>11</v>
      </c>
      <c r="AC2752" t="s">
        <v>9201</v>
      </c>
      <c r="AD2752" t="s">
        <v>9202</v>
      </c>
      <c r="AE2752" s="1">
        <v>41845.994039351855</v>
      </c>
    </row>
    <row r="2753" spans="1:31" x14ac:dyDescent="0.15">
      <c r="A2753">
        <v>2752</v>
      </c>
      <c r="B2753">
        <v>175</v>
      </c>
      <c r="C2753">
        <v>3532</v>
      </c>
      <c r="D2753" t="s">
        <v>9194</v>
      </c>
      <c r="E2753" t="s">
        <v>9195</v>
      </c>
      <c r="F2753" t="s">
        <v>14</v>
      </c>
      <c r="G2753" t="s">
        <v>9203</v>
      </c>
      <c r="H2753" t="s">
        <v>9197</v>
      </c>
      <c r="I2753" t="s">
        <v>5</v>
      </c>
      <c r="J2753" t="s">
        <v>456</v>
      </c>
      <c r="K2753" t="s">
        <v>17</v>
      </c>
      <c r="L2753" t="s">
        <v>1608</v>
      </c>
      <c r="N2753" t="s">
        <v>7</v>
      </c>
      <c r="O2753" t="s">
        <v>9204</v>
      </c>
      <c r="P2753" t="s">
        <v>9205</v>
      </c>
      <c r="Q2753">
        <v>10</v>
      </c>
      <c r="R2753" t="s">
        <v>9206</v>
      </c>
      <c r="S2753">
        <v>-1</v>
      </c>
      <c r="T2753" t="s">
        <v>3776</v>
      </c>
      <c r="U2753">
        <v>-1</v>
      </c>
      <c r="V2753">
        <v>-1</v>
      </c>
      <c r="W2753">
        <v>6.3387000000000002</v>
      </c>
      <c r="X2753" t="s">
        <v>9199</v>
      </c>
      <c r="Y2753" t="s">
        <v>9207</v>
      </c>
      <c r="Z2753">
        <v>17784</v>
      </c>
      <c r="AA2753" t="s">
        <v>11</v>
      </c>
      <c r="AC2753" t="s">
        <v>9208</v>
      </c>
      <c r="AD2753" t="s">
        <v>9209</v>
      </c>
      <c r="AE2753" s="1">
        <v>41845.994097222225</v>
      </c>
    </row>
    <row r="2754" spans="1:31" x14ac:dyDescent="0.15">
      <c r="A2754">
        <v>2753</v>
      </c>
      <c r="B2754">
        <v>175</v>
      </c>
      <c r="C2754">
        <v>3532</v>
      </c>
      <c r="D2754" t="s">
        <v>9194</v>
      </c>
      <c r="E2754" t="s">
        <v>9195</v>
      </c>
      <c r="F2754" t="s">
        <v>24</v>
      </c>
      <c r="G2754" t="s">
        <v>9203</v>
      </c>
      <c r="H2754" t="s">
        <v>9197</v>
      </c>
      <c r="I2754" t="s">
        <v>5</v>
      </c>
      <c r="J2754" t="s">
        <v>9210</v>
      </c>
      <c r="K2754" t="s">
        <v>17</v>
      </c>
      <c r="L2754" t="s">
        <v>1608</v>
      </c>
      <c r="N2754" t="s">
        <v>7</v>
      </c>
      <c r="O2754" t="s">
        <v>9204</v>
      </c>
      <c r="P2754" t="s">
        <v>9205</v>
      </c>
      <c r="Q2754">
        <v>15</v>
      </c>
      <c r="R2754" t="s">
        <v>9206</v>
      </c>
      <c r="S2754">
        <v>-1</v>
      </c>
      <c r="T2754" t="s">
        <v>3776</v>
      </c>
      <c r="U2754">
        <v>-1</v>
      </c>
      <c r="V2754">
        <v>-1</v>
      </c>
      <c r="W2754">
        <v>6.3387000000000002</v>
      </c>
      <c r="X2754" t="s">
        <v>9199</v>
      </c>
      <c r="Y2754" t="s">
        <v>9207</v>
      </c>
      <c r="Z2754">
        <v>17784</v>
      </c>
      <c r="AA2754" t="s">
        <v>11</v>
      </c>
      <c r="AC2754" t="s">
        <v>9211</v>
      </c>
      <c r="AD2754" t="s">
        <v>9212</v>
      </c>
      <c r="AE2754" s="1">
        <v>41845.994108796294</v>
      </c>
    </row>
    <row r="2755" spans="1:31" x14ac:dyDescent="0.15">
      <c r="A2755">
        <v>2754</v>
      </c>
      <c r="B2755">
        <v>175</v>
      </c>
      <c r="C2755">
        <v>3532</v>
      </c>
      <c r="D2755" t="s">
        <v>9194</v>
      </c>
      <c r="E2755" t="s">
        <v>9195</v>
      </c>
      <c r="F2755" t="s">
        <v>27</v>
      </c>
      <c r="I2755" t="s">
        <v>5</v>
      </c>
      <c r="K2755" t="s">
        <v>5</v>
      </c>
      <c r="M2755" t="s">
        <v>5</v>
      </c>
      <c r="N2755" t="s">
        <v>7</v>
      </c>
      <c r="Q2755">
        <v>0</v>
      </c>
      <c r="S2755">
        <v>-1</v>
      </c>
      <c r="T2755" t="s">
        <v>5</v>
      </c>
      <c r="U2755">
        <v>-1</v>
      </c>
      <c r="V2755">
        <v>-1</v>
      </c>
      <c r="W2755">
        <v>6.3387000000000002</v>
      </c>
      <c r="Z2755">
        <v>-1</v>
      </c>
      <c r="AA2755" t="s">
        <v>11</v>
      </c>
      <c r="AC2755" t="s">
        <v>38</v>
      </c>
      <c r="AD2755" t="s">
        <v>531</v>
      </c>
      <c r="AE2755" s="1">
        <v>41845.994120370371</v>
      </c>
    </row>
    <row r="2756" spans="1:31" x14ac:dyDescent="0.15">
      <c r="A2756">
        <v>2755</v>
      </c>
      <c r="B2756">
        <v>175</v>
      </c>
      <c r="C2756">
        <v>3532</v>
      </c>
      <c r="D2756" t="s">
        <v>9194</v>
      </c>
      <c r="E2756" t="s">
        <v>9195</v>
      </c>
      <c r="F2756" t="s">
        <v>36</v>
      </c>
      <c r="I2756" t="s">
        <v>5</v>
      </c>
      <c r="K2756" t="s">
        <v>5</v>
      </c>
      <c r="N2756" t="s">
        <v>7</v>
      </c>
      <c r="Q2756">
        <v>0</v>
      </c>
      <c r="S2756">
        <v>-1</v>
      </c>
      <c r="T2756" t="s">
        <v>5</v>
      </c>
      <c r="U2756">
        <v>-1</v>
      </c>
      <c r="V2756">
        <v>-1</v>
      </c>
      <c r="W2756">
        <v>6.3387000000000002</v>
      </c>
      <c r="Z2756">
        <v>-1</v>
      </c>
      <c r="AA2756" t="s">
        <v>11</v>
      </c>
      <c r="AC2756" t="s">
        <v>38</v>
      </c>
      <c r="AD2756" t="s">
        <v>52</v>
      </c>
      <c r="AE2756" s="1">
        <v>41845.994143518517</v>
      </c>
    </row>
    <row r="2757" spans="1:31" x14ac:dyDescent="0.15">
      <c r="A2757">
        <v>2756</v>
      </c>
      <c r="B2757">
        <v>175</v>
      </c>
      <c r="C2757">
        <v>3532</v>
      </c>
      <c r="D2757" t="s">
        <v>9194</v>
      </c>
      <c r="E2757" t="s">
        <v>9195</v>
      </c>
      <c r="F2757" t="s">
        <v>40</v>
      </c>
      <c r="I2757" t="s">
        <v>5</v>
      </c>
      <c r="K2757" t="s">
        <v>5</v>
      </c>
      <c r="N2757" t="s">
        <v>7</v>
      </c>
      <c r="Q2757">
        <v>0</v>
      </c>
      <c r="S2757">
        <v>-1</v>
      </c>
      <c r="T2757" t="s">
        <v>5</v>
      </c>
      <c r="U2757">
        <v>-1</v>
      </c>
      <c r="V2757">
        <v>-1</v>
      </c>
      <c r="W2757">
        <v>6.3387000000000002</v>
      </c>
      <c r="Z2757">
        <v>-1</v>
      </c>
      <c r="AA2757" t="s">
        <v>11</v>
      </c>
      <c r="AC2757" t="s">
        <v>38</v>
      </c>
      <c r="AD2757" t="s">
        <v>52</v>
      </c>
      <c r="AE2757" s="1">
        <v>41845.994155092594</v>
      </c>
    </row>
    <row r="2758" spans="1:31" x14ac:dyDescent="0.15">
      <c r="A2758">
        <v>2757</v>
      </c>
      <c r="B2758">
        <v>175</v>
      </c>
      <c r="C2758">
        <v>3532</v>
      </c>
      <c r="D2758" t="s">
        <v>9194</v>
      </c>
      <c r="E2758" t="s">
        <v>9195</v>
      </c>
      <c r="F2758" t="s">
        <v>49</v>
      </c>
      <c r="G2758" t="s">
        <v>9203</v>
      </c>
      <c r="H2758" t="s">
        <v>9197</v>
      </c>
      <c r="I2758" t="s">
        <v>5</v>
      </c>
      <c r="K2758" t="s">
        <v>5</v>
      </c>
      <c r="N2758" t="s">
        <v>7</v>
      </c>
      <c r="O2758" t="s">
        <v>9204</v>
      </c>
      <c r="P2758" t="s">
        <v>9205</v>
      </c>
      <c r="Q2758">
        <v>5</v>
      </c>
      <c r="T2758" t="s">
        <v>5</v>
      </c>
      <c r="U2758">
        <v>-1</v>
      </c>
      <c r="V2758">
        <v>-1</v>
      </c>
      <c r="W2758">
        <v>6.3387000000000002</v>
      </c>
      <c r="X2758" t="s">
        <v>9199</v>
      </c>
      <c r="Y2758" t="s">
        <v>9207</v>
      </c>
      <c r="Z2758">
        <v>17784</v>
      </c>
      <c r="AA2758" t="s">
        <v>11</v>
      </c>
      <c r="AC2758" t="s">
        <v>9213</v>
      </c>
      <c r="AD2758" t="s">
        <v>9214</v>
      </c>
      <c r="AE2758" s="1">
        <v>41845.99417824074</v>
      </c>
    </row>
    <row r="2759" spans="1:31" x14ac:dyDescent="0.15">
      <c r="A2759">
        <v>2758</v>
      </c>
      <c r="B2759">
        <v>175</v>
      </c>
      <c r="C2759">
        <v>3532</v>
      </c>
      <c r="D2759" t="s">
        <v>9194</v>
      </c>
      <c r="E2759" t="s">
        <v>9195</v>
      </c>
      <c r="F2759" t="s">
        <v>51</v>
      </c>
      <c r="I2759" t="s">
        <v>5</v>
      </c>
      <c r="K2759" t="s">
        <v>5</v>
      </c>
      <c r="N2759" t="s">
        <v>7</v>
      </c>
      <c r="Q2759">
        <v>0</v>
      </c>
      <c r="S2759">
        <v>-1</v>
      </c>
      <c r="T2759" t="s">
        <v>5</v>
      </c>
      <c r="U2759">
        <v>-1</v>
      </c>
      <c r="V2759">
        <v>-1</v>
      </c>
      <c r="W2759">
        <v>6.3387000000000002</v>
      </c>
      <c r="Z2759">
        <v>-1</v>
      </c>
      <c r="AA2759" t="s">
        <v>11</v>
      </c>
      <c r="AC2759" t="s">
        <v>38</v>
      </c>
      <c r="AD2759" t="s">
        <v>52</v>
      </c>
      <c r="AE2759" s="1">
        <v>41845.994293981479</v>
      </c>
    </row>
    <row r="2760" spans="1:31" x14ac:dyDescent="0.15">
      <c r="A2760">
        <v>2759</v>
      </c>
      <c r="B2760">
        <v>175</v>
      </c>
      <c r="C2760">
        <v>3532</v>
      </c>
      <c r="D2760" t="s">
        <v>9194</v>
      </c>
      <c r="E2760" t="s">
        <v>9195</v>
      </c>
      <c r="F2760" t="s">
        <v>53</v>
      </c>
      <c r="I2760" t="s">
        <v>5</v>
      </c>
      <c r="K2760" t="s">
        <v>5</v>
      </c>
      <c r="N2760" t="s">
        <v>7</v>
      </c>
      <c r="Q2760">
        <v>0</v>
      </c>
      <c r="S2760">
        <v>-1</v>
      </c>
      <c r="T2760" t="s">
        <v>5</v>
      </c>
      <c r="U2760">
        <v>-1</v>
      </c>
      <c r="V2760">
        <v>-1</v>
      </c>
      <c r="W2760">
        <v>6.3387000000000002</v>
      </c>
      <c r="Z2760">
        <v>-1</v>
      </c>
      <c r="AA2760" t="s">
        <v>11</v>
      </c>
      <c r="AC2760" t="s">
        <v>38</v>
      </c>
      <c r="AD2760" t="s">
        <v>52</v>
      </c>
      <c r="AE2760" s="1">
        <v>41845.994305555556</v>
      </c>
    </row>
    <row r="2761" spans="1:31" x14ac:dyDescent="0.15">
      <c r="A2761">
        <v>2760</v>
      </c>
      <c r="B2761">
        <v>175</v>
      </c>
      <c r="C2761">
        <v>3532</v>
      </c>
      <c r="D2761" t="s">
        <v>9194</v>
      </c>
      <c r="E2761" t="s">
        <v>9195</v>
      </c>
      <c r="F2761" t="s">
        <v>54</v>
      </c>
      <c r="I2761" t="s">
        <v>5</v>
      </c>
      <c r="K2761" t="s">
        <v>5</v>
      </c>
      <c r="N2761" t="s">
        <v>7</v>
      </c>
      <c r="Q2761">
        <v>0</v>
      </c>
      <c r="S2761">
        <v>-1</v>
      </c>
      <c r="T2761" t="s">
        <v>5</v>
      </c>
      <c r="U2761">
        <v>-1</v>
      </c>
      <c r="V2761">
        <v>-1</v>
      </c>
      <c r="W2761">
        <v>6.3387000000000002</v>
      </c>
      <c r="Z2761">
        <v>-1</v>
      </c>
      <c r="AA2761" t="s">
        <v>11</v>
      </c>
      <c r="AC2761" t="s">
        <v>38</v>
      </c>
      <c r="AD2761" t="s">
        <v>52</v>
      </c>
      <c r="AE2761" s="1">
        <v>41845.994317129633</v>
      </c>
    </row>
    <row r="2762" spans="1:31" x14ac:dyDescent="0.15">
      <c r="A2762">
        <v>2761</v>
      </c>
      <c r="B2762">
        <v>175</v>
      </c>
      <c r="C2762">
        <v>1888</v>
      </c>
      <c r="D2762" t="s">
        <v>9215</v>
      </c>
      <c r="E2762" t="s">
        <v>9216</v>
      </c>
      <c r="F2762" t="s">
        <v>2</v>
      </c>
      <c r="G2762" t="s">
        <v>9217</v>
      </c>
      <c r="H2762" t="s">
        <v>9218</v>
      </c>
      <c r="I2762" t="s">
        <v>5</v>
      </c>
      <c r="K2762" t="s">
        <v>6</v>
      </c>
      <c r="L2762" t="s">
        <v>446</v>
      </c>
      <c r="N2762" t="s">
        <v>7</v>
      </c>
      <c r="O2762" t="s">
        <v>9219</v>
      </c>
      <c r="P2762" t="s">
        <v>9220</v>
      </c>
      <c r="Q2762">
        <v>148</v>
      </c>
      <c r="R2762" t="s">
        <v>9221</v>
      </c>
      <c r="S2762">
        <v>50</v>
      </c>
      <c r="T2762" t="s">
        <v>5</v>
      </c>
      <c r="U2762">
        <v>1036</v>
      </c>
      <c r="V2762">
        <v>-1</v>
      </c>
      <c r="W2762">
        <v>6.3387000000000002</v>
      </c>
      <c r="X2762" t="s">
        <v>9222</v>
      </c>
      <c r="Y2762" t="s">
        <v>9223</v>
      </c>
      <c r="Z2762">
        <v>18408</v>
      </c>
      <c r="AA2762" t="s">
        <v>11</v>
      </c>
      <c r="AC2762" t="s">
        <v>9224</v>
      </c>
      <c r="AD2762" t="s">
        <v>9225</v>
      </c>
      <c r="AE2762" s="1">
        <v>41845.994490740741</v>
      </c>
    </row>
    <row r="2763" spans="1:31" x14ac:dyDescent="0.15">
      <c r="A2763">
        <v>2762</v>
      </c>
      <c r="B2763">
        <v>175</v>
      </c>
      <c r="C2763">
        <v>1888</v>
      </c>
      <c r="D2763" t="s">
        <v>9215</v>
      </c>
      <c r="E2763" t="s">
        <v>9216</v>
      </c>
      <c r="F2763" t="s">
        <v>14</v>
      </c>
      <c r="G2763" t="s">
        <v>9226</v>
      </c>
      <c r="H2763" t="s">
        <v>9218</v>
      </c>
      <c r="I2763" t="s">
        <v>5</v>
      </c>
      <c r="K2763" t="s">
        <v>17</v>
      </c>
      <c r="L2763" t="s">
        <v>446</v>
      </c>
      <c r="N2763" t="s">
        <v>7</v>
      </c>
      <c r="O2763" t="s">
        <v>9227</v>
      </c>
      <c r="P2763" t="s">
        <v>9220</v>
      </c>
      <c r="Q2763">
        <v>84</v>
      </c>
      <c r="R2763" t="s">
        <v>9228</v>
      </c>
      <c r="S2763">
        <v>50</v>
      </c>
      <c r="T2763" t="s">
        <v>9229</v>
      </c>
      <c r="U2763">
        <v>1036</v>
      </c>
      <c r="V2763">
        <v>-1</v>
      </c>
      <c r="W2763">
        <v>6.3387000000000002</v>
      </c>
      <c r="X2763" t="s">
        <v>9222</v>
      </c>
      <c r="Y2763" t="s">
        <v>9230</v>
      </c>
      <c r="Z2763">
        <v>12888</v>
      </c>
      <c r="AA2763" t="s">
        <v>11</v>
      </c>
      <c r="AC2763" t="s">
        <v>9231</v>
      </c>
      <c r="AD2763" t="s">
        <v>9232</v>
      </c>
      <c r="AE2763" s="1">
        <v>41845.994571759256</v>
      </c>
    </row>
    <row r="2764" spans="1:31" x14ac:dyDescent="0.15">
      <c r="A2764">
        <v>2763</v>
      </c>
      <c r="B2764">
        <v>175</v>
      </c>
      <c r="C2764">
        <v>1888</v>
      </c>
      <c r="D2764" t="s">
        <v>9215</v>
      </c>
      <c r="E2764" t="s">
        <v>9216</v>
      </c>
      <c r="F2764" t="s">
        <v>24</v>
      </c>
      <c r="G2764" t="s">
        <v>9226</v>
      </c>
      <c r="H2764" t="s">
        <v>9218</v>
      </c>
      <c r="I2764" t="s">
        <v>5</v>
      </c>
      <c r="K2764" t="s">
        <v>17</v>
      </c>
      <c r="L2764" t="s">
        <v>446</v>
      </c>
      <c r="N2764" t="s">
        <v>7</v>
      </c>
      <c r="O2764" t="s">
        <v>9227</v>
      </c>
      <c r="P2764" t="s">
        <v>9220</v>
      </c>
      <c r="Q2764">
        <v>11</v>
      </c>
      <c r="R2764" t="s">
        <v>9228</v>
      </c>
      <c r="S2764">
        <v>50</v>
      </c>
      <c r="T2764" t="s">
        <v>9229</v>
      </c>
      <c r="U2764">
        <v>1036</v>
      </c>
      <c r="V2764">
        <v>-1</v>
      </c>
      <c r="W2764">
        <v>6.3387000000000002</v>
      </c>
      <c r="X2764" t="s">
        <v>9222</v>
      </c>
      <c r="Y2764" t="s">
        <v>9230</v>
      </c>
      <c r="Z2764">
        <v>12888</v>
      </c>
      <c r="AA2764" t="s">
        <v>11</v>
      </c>
      <c r="AC2764" t="s">
        <v>9233</v>
      </c>
      <c r="AD2764" t="s">
        <v>9234</v>
      </c>
      <c r="AE2764" s="1">
        <v>41845.99459490741</v>
      </c>
    </row>
    <row r="2765" spans="1:31" x14ac:dyDescent="0.15">
      <c r="A2765">
        <v>2764</v>
      </c>
      <c r="B2765">
        <v>175</v>
      </c>
      <c r="C2765">
        <v>1888</v>
      </c>
      <c r="D2765" t="s">
        <v>9215</v>
      </c>
      <c r="E2765" t="s">
        <v>9216</v>
      </c>
      <c r="F2765" t="s">
        <v>27</v>
      </c>
      <c r="I2765" t="s">
        <v>5</v>
      </c>
      <c r="K2765" t="s">
        <v>5</v>
      </c>
      <c r="M2765" t="s">
        <v>5</v>
      </c>
      <c r="N2765" t="s">
        <v>7</v>
      </c>
      <c r="Q2765">
        <v>0</v>
      </c>
      <c r="S2765">
        <v>-1</v>
      </c>
      <c r="T2765" t="s">
        <v>5</v>
      </c>
      <c r="U2765">
        <v>-1</v>
      </c>
      <c r="V2765">
        <v>-1</v>
      </c>
      <c r="W2765">
        <v>6.3387000000000002</v>
      </c>
      <c r="Z2765">
        <v>-1</v>
      </c>
      <c r="AA2765" t="s">
        <v>11</v>
      </c>
      <c r="AC2765" t="s">
        <v>38</v>
      </c>
      <c r="AD2765" t="s">
        <v>531</v>
      </c>
      <c r="AE2765" s="1">
        <v>41845.994606481479</v>
      </c>
    </row>
    <row r="2766" spans="1:31" x14ac:dyDescent="0.15">
      <c r="A2766">
        <v>2765</v>
      </c>
      <c r="B2766">
        <v>175</v>
      </c>
      <c r="C2766">
        <v>1888</v>
      </c>
      <c r="D2766" t="s">
        <v>9215</v>
      </c>
      <c r="E2766" t="s">
        <v>9216</v>
      </c>
      <c r="F2766" t="s">
        <v>36</v>
      </c>
      <c r="I2766" t="s">
        <v>5</v>
      </c>
      <c r="K2766" t="s">
        <v>5</v>
      </c>
      <c r="N2766" t="s">
        <v>7</v>
      </c>
      <c r="Q2766">
        <v>0</v>
      </c>
      <c r="S2766">
        <v>-1</v>
      </c>
      <c r="T2766" t="s">
        <v>5</v>
      </c>
      <c r="U2766">
        <v>-1</v>
      </c>
      <c r="V2766">
        <v>-1</v>
      </c>
      <c r="W2766">
        <v>6.3387000000000002</v>
      </c>
      <c r="Z2766">
        <v>-1</v>
      </c>
      <c r="AA2766" t="s">
        <v>11</v>
      </c>
      <c r="AC2766" t="s">
        <v>38</v>
      </c>
      <c r="AD2766" t="s">
        <v>52</v>
      </c>
      <c r="AE2766" s="1">
        <v>41845.994618055556</v>
      </c>
    </row>
    <row r="2767" spans="1:31" x14ac:dyDescent="0.15">
      <c r="A2767">
        <v>2766</v>
      </c>
      <c r="B2767">
        <v>175</v>
      </c>
      <c r="C2767">
        <v>1888</v>
      </c>
      <c r="D2767" t="s">
        <v>9215</v>
      </c>
      <c r="E2767" t="s">
        <v>9216</v>
      </c>
      <c r="F2767" t="s">
        <v>40</v>
      </c>
      <c r="G2767" t="s">
        <v>9235</v>
      </c>
      <c r="H2767" t="s">
        <v>9236</v>
      </c>
      <c r="I2767" t="s">
        <v>5</v>
      </c>
      <c r="K2767" t="s">
        <v>5</v>
      </c>
      <c r="N2767" t="s">
        <v>7</v>
      </c>
      <c r="O2767" t="s">
        <v>9237</v>
      </c>
      <c r="P2767" t="s">
        <v>9238</v>
      </c>
      <c r="Q2767">
        <v>1</v>
      </c>
      <c r="R2767" t="s">
        <v>7418</v>
      </c>
      <c r="S2767">
        <v>75</v>
      </c>
      <c r="T2767" t="s">
        <v>5</v>
      </c>
      <c r="U2767">
        <v>-1</v>
      </c>
      <c r="V2767">
        <v>-1</v>
      </c>
      <c r="W2767">
        <v>6.3387000000000002</v>
      </c>
      <c r="Y2767" t="s">
        <v>9239</v>
      </c>
      <c r="Z2767">
        <v>317</v>
      </c>
      <c r="AA2767" t="s">
        <v>11</v>
      </c>
      <c r="AC2767" t="s">
        <v>9240</v>
      </c>
      <c r="AD2767" t="s">
        <v>9241</v>
      </c>
      <c r="AE2767" s="1">
        <v>41845.994629629633</v>
      </c>
    </row>
    <row r="2768" spans="1:31" x14ac:dyDescent="0.15">
      <c r="A2768">
        <v>2767</v>
      </c>
      <c r="B2768">
        <v>175</v>
      </c>
      <c r="C2768">
        <v>1888</v>
      </c>
      <c r="D2768" t="s">
        <v>9215</v>
      </c>
      <c r="E2768" t="s">
        <v>9216</v>
      </c>
      <c r="F2768" t="s">
        <v>49</v>
      </c>
      <c r="G2768" t="s">
        <v>9226</v>
      </c>
      <c r="H2768" t="s">
        <v>9218</v>
      </c>
      <c r="I2768" t="s">
        <v>5</v>
      </c>
      <c r="K2768" t="s">
        <v>5</v>
      </c>
      <c r="N2768" t="s">
        <v>7</v>
      </c>
      <c r="O2768" t="s">
        <v>9227</v>
      </c>
      <c r="P2768" t="s">
        <v>9220</v>
      </c>
      <c r="Q2768">
        <v>26</v>
      </c>
      <c r="T2768" t="s">
        <v>5</v>
      </c>
      <c r="U2768">
        <v>1036</v>
      </c>
      <c r="V2768">
        <v>-1</v>
      </c>
      <c r="W2768">
        <v>6.3387000000000002</v>
      </c>
      <c r="X2768" t="s">
        <v>9222</v>
      </c>
      <c r="Y2768" t="s">
        <v>9230</v>
      </c>
      <c r="Z2768">
        <v>12888</v>
      </c>
      <c r="AA2768" t="s">
        <v>11</v>
      </c>
      <c r="AC2768" t="s">
        <v>9242</v>
      </c>
      <c r="AD2768" t="s">
        <v>9243</v>
      </c>
      <c r="AE2768" s="1">
        <v>41845.994664351849</v>
      </c>
    </row>
    <row r="2769" spans="1:31" x14ac:dyDescent="0.15">
      <c r="A2769">
        <v>2768</v>
      </c>
      <c r="B2769">
        <v>175</v>
      </c>
      <c r="C2769">
        <v>1888</v>
      </c>
      <c r="D2769" t="s">
        <v>9215</v>
      </c>
      <c r="E2769" t="s">
        <v>9216</v>
      </c>
      <c r="F2769" t="s">
        <v>51</v>
      </c>
      <c r="I2769" t="s">
        <v>5</v>
      </c>
      <c r="K2769" t="s">
        <v>5</v>
      </c>
      <c r="N2769" t="s">
        <v>7</v>
      </c>
      <c r="Q2769">
        <v>0</v>
      </c>
      <c r="S2769">
        <v>-1</v>
      </c>
      <c r="T2769" t="s">
        <v>5</v>
      </c>
      <c r="U2769">
        <v>-1</v>
      </c>
      <c r="V2769">
        <v>-1</v>
      </c>
      <c r="W2769">
        <v>6.3387000000000002</v>
      </c>
      <c r="Z2769">
        <v>-1</v>
      </c>
      <c r="AA2769" t="s">
        <v>11</v>
      </c>
      <c r="AC2769" t="s">
        <v>38</v>
      </c>
      <c r="AD2769" t="s">
        <v>52</v>
      </c>
      <c r="AE2769" s="1">
        <v>41845.994675925926</v>
      </c>
    </row>
    <row r="2770" spans="1:31" x14ac:dyDescent="0.15">
      <c r="A2770">
        <v>2769</v>
      </c>
      <c r="B2770">
        <v>175</v>
      </c>
      <c r="C2770">
        <v>1888</v>
      </c>
      <c r="D2770" t="s">
        <v>9215</v>
      </c>
      <c r="E2770" t="s">
        <v>9216</v>
      </c>
      <c r="F2770" t="s">
        <v>53</v>
      </c>
      <c r="I2770" t="s">
        <v>5</v>
      </c>
      <c r="K2770" t="s">
        <v>5</v>
      </c>
      <c r="N2770" t="s">
        <v>7</v>
      </c>
      <c r="Q2770">
        <v>0</v>
      </c>
      <c r="S2770">
        <v>-1</v>
      </c>
      <c r="T2770" t="s">
        <v>5</v>
      </c>
      <c r="U2770">
        <v>-1</v>
      </c>
      <c r="V2770">
        <v>-1</v>
      </c>
      <c r="W2770">
        <v>6.3387000000000002</v>
      </c>
      <c r="Z2770">
        <v>-1</v>
      </c>
      <c r="AA2770" t="s">
        <v>11</v>
      </c>
      <c r="AC2770" t="s">
        <v>38</v>
      </c>
      <c r="AD2770" t="s">
        <v>52</v>
      </c>
      <c r="AE2770" s="1">
        <v>41845.994687500002</v>
      </c>
    </row>
    <row r="2771" spans="1:31" x14ac:dyDescent="0.15">
      <c r="A2771">
        <v>2770</v>
      </c>
      <c r="B2771">
        <v>175</v>
      </c>
      <c r="C2771">
        <v>1888</v>
      </c>
      <c r="D2771" t="s">
        <v>9215</v>
      </c>
      <c r="E2771" t="s">
        <v>9216</v>
      </c>
      <c r="F2771" t="s">
        <v>54</v>
      </c>
      <c r="I2771" t="s">
        <v>5</v>
      </c>
      <c r="K2771" t="s">
        <v>5</v>
      </c>
      <c r="N2771" t="s">
        <v>7</v>
      </c>
      <c r="Q2771">
        <v>0</v>
      </c>
      <c r="S2771">
        <v>-1</v>
      </c>
      <c r="T2771" t="s">
        <v>5</v>
      </c>
      <c r="U2771">
        <v>-1</v>
      </c>
      <c r="V2771">
        <v>-1</v>
      </c>
      <c r="W2771">
        <v>6.3387000000000002</v>
      </c>
      <c r="Z2771">
        <v>-1</v>
      </c>
      <c r="AA2771" t="s">
        <v>11</v>
      </c>
      <c r="AC2771" t="s">
        <v>38</v>
      </c>
      <c r="AD2771" t="s">
        <v>52</v>
      </c>
      <c r="AE2771" s="1">
        <v>41845.994699074072</v>
      </c>
    </row>
    <row r="2772" spans="1:31" x14ac:dyDescent="0.15">
      <c r="A2772">
        <v>2771</v>
      </c>
      <c r="B2772">
        <v>175</v>
      </c>
      <c r="C2772">
        <v>2000</v>
      </c>
      <c r="D2772" t="s">
        <v>9244</v>
      </c>
      <c r="E2772" t="s">
        <v>9245</v>
      </c>
      <c r="F2772" t="s">
        <v>2</v>
      </c>
      <c r="G2772" t="s">
        <v>9246</v>
      </c>
      <c r="H2772" t="s">
        <v>9247</v>
      </c>
      <c r="I2772" t="s">
        <v>5</v>
      </c>
      <c r="K2772" t="s">
        <v>6</v>
      </c>
      <c r="L2772" t="s">
        <v>1600</v>
      </c>
      <c r="N2772" t="s">
        <v>7</v>
      </c>
      <c r="O2772" t="s">
        <v>9248</v>
      </c>
      <c r="Q2772">
        <v>81</v>
      </c>
      <c r="R2772" t="s">
        <v>9249</v>
      </c>
      <c r="S2772">
        <v>-1</v>
      </c>
      <c r="T2772" t="s">
        <v>5</v>
      </c>
      <c r="U2772">
        <v>-1</v>
      </c>
      <c r="V2772">
        <v>-1</v>
      </c>
      <c r="W2772">
        <v>6.3387000000000002</v>
      </c>
      <c r="X2772" t="s">
        <v>9250</v>
      </c>
      <c r="Y2772" t="s">
        <v>9251</v>
      </c>
      <c r="Z2772">
        <v>14592</v>
      </c>
      <c r="AA2772" t="s">
        <v>11</v>
      </c>
      <c r="AC2772" t="s">
        <v>9252</v>
      </c>
      <c r="AD2772" t="s">
        <v>9253</v>
      </c>
      <c r="AE2772" s="1">
        <v>41845.994803240741</v>
      </c>
    </row>
    <row r="2773" spans="1:31" x14ac:dyDescent="0.15">
      <c r="A2773">
        <v>2772</v>
      </c>
      <c r="B2773">
        <v>175</v>
      </c>
      <c r="C2773">
        <v>2000</v>
      </c>
      <c r="D2773" t="s">
        <v>9244</v>
      </c>
      <c r="E2773" t="s">
        <v>9245</v>
      </c>
      <c r="F2773" t="s">
        <v>14</v>
      </c>
      <c r="G2773" t="s">
        <v>9254</v>
      </c>
      <c r="H2773" t="s">
        <v>9247</v>
      </c>
      <c r="I2773" t="s">
        <v>5</v>
      </c>
      <c r="K2773" t="s">
        <v>17</v>
      </c>
      <c r="L2773" t="s">
        <v>1600</v>
      </c>
      <c r="N2773" t="s">
        <v>7</v>
      </c>
      <c r="O2773" t="s">
        <v>9255</v>
      </c>
      <c r="Q2773">
        <v>47</v>
      </c>
      <c r="R2773" t="s">
        <v>9249</v>
      </c>
      <c r="S2773">
        <v>-1</v>
      </c>
      <c r="T2773" t="s">
        <v>5</v>
      </c>
      <c r="U2773">
        <v>-1</v>
      </c>
      <c r="V2773">
        <v>-1</v>
      </c>
      <c r="W2773">
        <v>6.3387000000000002</v>
      </c>
      <c r="X2773" t="s">
        <v>9250</v>
      </c>
      <c r="Y2773" t="s">
        <v>9256</v>
      </c>
      <c r="Z2773">
        <v>12567</v>
      </c>
      <c r="AA2773" t="s">
        <v>11</v>
      </c>
      <c r="AC2773" t="s">
        <v>9257</v>
      </c>
      <c r="AD2773" t="s">
        <v>9258</v>
      </c>
      <c r="AE2773" s="1">
        <v>41845.994849537034</v>
      </c>
    </row>
    <row r="2774" spans="1:31" x14ac:dyDescent="0.15">
      <c r="A2774">
        <v>2773</v>
      </c>
      <c r="B2774">
        <v>175</v>
      </c>
      <c r="C2774">
        <v>2000</v>
      </c>
      <c r="D2774" t="s">
        <v>9244</v>
      </c>
      <c r="E2774" t="s">
        <v>9245</v>
      </c>
      <c r="F2774" t="s">
        <v>24</v>
      </c>
      <c r="G2774" t="s">
        <v>9254</v>
      </c>
      <c r="H2774" t="s">
        <v>9247</v>
      </c>
      <c r="I2774" t="s">
        <v>5</v>
      </c>
      <c r="K2774" t="s">
        <v>17</v>
      </c>
      <c r="L2774" t="s">
        <v>1600</v>
      </c>
      <c r="N2774" t="s">
        <v>7</v>
      </c>
      <c r="O2774" t="s">
        <v>9255</v>
      </c>
      <c r="Q2774">
        <v>4</v>
      </c>
      <c r="R2774" t="s">
        <v>9249</v>
      </c>
      <c r="S2774">
        <v>-1</v>
      </c>
      <c r="T2774" t="s">
        <v>5</v>
      </c>
      <c r="U2774">
        <v>-1</v>
      </c>
      <c r="V2774">
        <v>-1</v>
      </c>
      <c r="W2774">
        <v>6.3387000000000002</v>
      </c>
      <c r="X2774" t="s">
        <v>9250</v>
      </c>
      <c r="Y2774" t="s">
        <v>9256</v>
      </c>
      <c r="Z2774">
        <v>12567</v>
      </c>
      <c r="AA2774" t="s">
        <v>11</v>
      </c>
      <c r="AC2774" t="s">
        <v>9259</v>
      </c>
      <c r="AD2774" t="s">
        <v>9260</v>
      </c>
      <c r="AE2774" s="1">
        <v>41845.994872685187</v>
      </c>
    </row>
    <row r="2775" spans="1:31" x14ac:dyDescent="0.15">
      <c r="A2775">
        <v>2774</v>
      </c>
      <c r="B2775">
        <v>175</v>
      </c>
      <c r="C2775">
        <v>2000</v>
      </c>
      <c r="D2775" t="s">
        <v>9244</v>
      </c>
      <c r="E2775" t="s">
        <v>9245</v>
      </c>
      <c r="F2775" t="s">
        <v>27</v>
      </c>
      <c r="G2775" t="s">
        <v>9261</v>
      </c>
      <c r="I2775" t="s">
        <v>5</v>
      </c>
      <c r="J2775" t="s">
        <v>980</v>
      </c>
      <c r="K2775" t="s">
        <v>17</v>
      </c>
      <c r="L2775" t="s">
        <v>1608</v>
      </c>
      <c r="M2775" t="s">
        <v>5</v>
      </c>
      <c r="N2775" t="s">
        <v>7</v>
      </c>
      <c r="O2775" t="s">
        <v>9262</v>
      </c>
      <c r="Q2775">
        <v>1</v>
      </c>
      <c r="R2775" t="s">
        <v>6646</v>
      </c>
      <c r="S2775">
        <v>-1</v>
      </c>
      <c r="T2775" t="s">
        <v>3382</v>
      </c>
      <c r="U2775">
        <v>-1</v>
      </c>
      <c r="V2775">
        <v>-1</v>
      </c>
      <c r="W2775">
        <v>6.3387000000000002</v>
      </c>
      <c r="Y2775" t="s">
        <v>9263</v>
      </c>
      <c r="Z2775">
        <v>26134</v>
      </c>
      <c r="AA2775" t="s">
        <v>11</v>
      </c>
      <c r="AC2775" t="s">
        <v>9264</v>
      </c>
      <c r="AD2775" t="s">
        <v>9265</v>
      </c>
      <c r="AE2775" s="1">
        <v>41845.994884259257</v>
      </c>
    </row>
    <row r="2776" spans="1:31" x14ac:dyDescent="0.15">
      <c r="A2776">
        <v>2775</v>
      </c>
      <c r="B2776">
        <v>175</v>
      </c>
      <c r="C2776">
        <v>2000</v>
      </c>
      <c r="D2776" t="s">
        <v>9244</v>
      </c>
      <c r="E2776" t="s">
        <v>9245</v>
      </c>
      <c r="F2776" t="s">
        <v>36</v>
      </c>
      <c r="I2776" t="s">
        <v>5</v>
      </c>
      <c r="K2776" t="s">
        <v>5</v>
      </c>
      <c r="N2776" t="s">
        <v>7</v>
      </c>
      <c r="Q2776">
        <v>0</v>
      </c>
      <c r="S2776">
        <v>-1</v>
      </c>
      <c r="T2776" t="s">
        <v>5</v>
      </c>
      <c r="U2776">
        <v>-1</v>
      </c>
      <c r="V2776">
        <v>-1</v>
      </c>
      <c r="W2776">
        <v>6.3387000000000002</v>
      </c>
      <c r="Z2776">
        <v>-1</v>
      </c>
      <c r="AA2776" t="s">
        <v>11</v>
      </c>
      <c r="AC2776" t="s">
        <v>38</v>
      </c>
      <c r="AD2776" t="s">
        <v>52</v>
      </c>
      <c r="AE2776" s="1">
        <v>41845.994895833333</v>
      </c>
    </row>
    <row r="2777" spans="1:31" x14ac:dyDescent="0.15">
      <c r="A2777">
        <v>2776</v>
      </c>
      <c r="B2777">
        <v>175</v>
      </c>
      <c r="C2777">
        <v>2000</v>
      </c>
      <c r="D2777" t="s">
        <v>9244</v>
      </c>
      <c r="E2777" t="s">
        <v>9245</v>
      </c>
      <c r="F2777" t="s">
        <v>40</v>
      </c>
      <c r="I2777" t="s">
        <v>5</v>
      </c>
      <c r="K2777" t="s">
        <v>5</v>
      </c>
      <c r="N2777" t="s">
        <v>7</v>
      </c>
      <c r="Q2777">
        <v>0</v>
      </c>
      <c r="S2777">
        <v>-1</v>
      </c>
      <c r="T2777" t="s">
        <v>5</v>
      </c>
      <c r="U2777">
        <v>-1</v>
      </c>
      <c r="V2777">
        <v>-1</v>
      </c>
      <c r="W2777">
        <v>6.3387000000000002</v>
      </c>
      <c r="Z2777">
        <v>-1</v>
      </c>
      <c r="AA2777" t="s">
        <v>11</v>
      </c>
      <c r="AC2777" t="s">
        <v>38</v>
      </c>
      <c r="AD2777" t="s">
        <v>52</v>
      </c>
      <c r="AE2777" s="1">
        <v>41845.99490740741</v>
      </c>
    </row>
    <row r="2778" spans="1:31" x14ac:dyDescent="0.15">
      <c r="A2778">
        <v>2777</v>
      </c>
      <c r="B2778">
        <v>175</v>
      </c>
      <c r="C2778">
        <v>2000</v>
      </c>
      <c r="D2778" t="s">
        <v>9244</v>
      </c>
      <c r="E2778" t="s">
        <v>9245</v>
      </c>
      <c r="F2778" t="s">
        <v>49</v>
      </c>
      <c r="I2778" t="s">
        <v>5</v>
      </c>
      <c r="K2778" t="s">
        <v>5</v>
      </c>
      <c r="N2778" t="s">
        <v>7</v>
      </c>
      <c r="Q2778">
        <v>0</v>
      </c>
      <c r="T2778" t="s">
        <v>5</v>
      </c>
      <c r="U2778">
        <v>-1</v>
      </c>
      <c r="V2778">
        <v>-1</v>
      </c>
      <c r="W2778">
        <v>6.3387000000000002</v>
      </c>
      <c r="Z2778">
        <v>-1</v>
      </c>
      <c r="AA2778" t="s">
        <v>11</v>
      </c>
      <c r="AC2778" t="s">
        <v>38</v>
      </c>
      <c r="AD2778" t="s">
        <v>50</v>
      </c>
      <c r="AE2778" s="1">
        <v>41845.99491898148</v>
      </c>
    </row>
    <row r="2779" spans="1:31" x14ac:dyDescent="0.15">
      <c r="A2779">
        <v>2778</v>
      </c>
      <c r="B2779">
        <v>175</v>
      </c>
      <c r="C2779">
        <v>2000</v>
      </c>
      <c r="D2779" t="s">
        <v>9244</v>
      </c>
      <c r="E2779" t="s">
        <v>9245</v>
      </c>
      <c r="F2779" t="s">
        <v>51</v>
      </c>
      <c r="I2779" t="s">
        <v>5</v>
      </c>
      <c r="K2779" t="s">
        <v>5</v>
      </c>
      <c r="N2779" t="s">
        <v>7</v>
      </c>
      <c r="Q2779">
        <v>0</v>
      </c>
      <c r="S2779">
        <v>-1</v>
      </c>
      <c r="T2779" t="s">
        <v>5</v>
      </c>
      <c r="U2779">
        <v>-1</v>
      </c>
      <c r="V2779">
        <v>-1</v>
      </c>
      <c r="W2779">
        <v>6.3387000000000002</v>
      </c>
      <c r="Z2779">
        <v>-1</v>
      </c>
      <c r="AA2779" t="s">
        <v>11</v>
      </c>
      <c r="AC2779" t="s">
        <v>38</v>
      </c>
      <c r="AD2779" t="s">
        <v>52</v>
      </c>
      <c r="AE2779" s="1">
        <v>41845.994930555556</v>
      </c>
    </row>
    <row r="2780" spans="1:31" x14ac:dyDescent="0.15">
      <c r="A2780">
        <v>2779</v>
      </c>
      <c r="B2780">
        <v>175</v>
      </c>
      <c r="C2780">
        <v>2000</v>
      </c>
      <c r="D2780" t="s">
        <v>9244</v>
      </c>
      <c r="E2780" t="s">
        <v>9245</v>
      </c>
      <c r="F2780" t="s">
        <v>53</v>
      </c>
      <c r="I2780" t="s">
        <v>5</v>
      </c>
      <c r="K2780" t="s">
        <v>5</v>
      </c>
      <c r="N2780" t="s">
        <v>7</v>
      </c>
      <c r="Q2780">
        <v>0</v>
      </c>
      <c r="S2780">
        <v>-1</v>
      </c>
      <c r="T2780" t="s">
        <v>5</v>
      </c>
      <c r="U2780">
        <v>-1</v>
      </c>
      <c r="V2780">
        <v>-1</v>
      </c>
      <c r="W2780">
        <v>6.3387000000000002</v>
      </c>
      <c r="Z2780">
        <v>-1</v>
      </c>
      <c r="AA2780" t="s">
        <v>11</v>
      </c>
      <c r="AC2780" t="s">
        <v>38</v>
      </c>
      <c r="AD2780" t="s">
        <v>52</v>
      </c>
      <c r="AE2780" s="1">
        <v>41845.994942129626</v>
      </c>
    </row>
    <row r="2781" spans="1:31" x14ac:dyDescent="0.15">
      <c r="A2781">
        <v>2780</v>
      </c>
      <c r="B2781">
        <v>175</v>
      </c>
      <c r="C2781">
        <v>2000</v>
      </c>
      <c r="D2781" t="s">
        <v>9244</v>
      </c>
      <c r="E2781" t="s">
        <v>9245</v>
      </c>
      <c r="F2781" t="s">
        <v>54</v>
      </c>
      <c r="I2781" t="s">
        <v>5</v>
      </c>
      <c r="K2781" t="s">
        <v>5</v>
      </c>
      <c r="N2781" t="s">
        <v>7</v>
      </c>
      <c r="Q2781">
        <v>0</v>
      </c>
      <c r="S2781">
        <v>-1</v>
      </c>
      <c r="T2781" t="s">
        <v>5</v>
      </c>
      <c r="U2781">
        <v>-1</v>
      </c>
      <c r="V2781">
        <v>-1</v>
      </c>
      <c r="W2781">
        <v>6.3387000000000002</v>
      </c>
      <c r="Z2781">
        <v>-1</v>
      </c>
      <c r="AA2781" t="s">
        <v>11</v>
      </c>
      <c r="AC2781" t="s">
        <v>38</v>
      </c>
      <c r="AD2781" t="s">
        <v>52</v>
      </c>
      <c r="AE2781" s="1">
        <v>41845.994953703703</v>
      </c>
    </row>
    <row r="2782" spans="1:31" x14ac:dyDescent="0.15">
      <c r="A2782">
        <v>2781</v>
      </c>
      <c r="B2782">
        <v>175</v>
      </c>
      <c r="C2782">
        <v>280</v>
      </c>
      <c r="D2782" t="s">
        <v>4652</v>
      </c>
      <c r="E2782" t="s">
        <v>4653</v>
      </c>
      <c r="F2782" t="s">
        <v>2</v>
      </c>
      <c r="G2782" t="s">
        <v>4654</v>
      </c>
      <c r="H2782" t="s">
        <v>4655</v>
      </c>
      <c r="I2782" t="s">
        <v>5</v>
      </c>
      <c r="J2782" t="s">
        <v>2207</v>
      </c>
      <c r="K2782" t="s">
        <v>6</v>
      </c>
      <c r="L2782" t="s">
        <v>3973</v>
      </c>
      <c r="N2782" t="s">
        <v>7</v>
      </c>
      <c r="P2782" t="s">
        <v>4656</v>
      </c>
      <c r="Q2782">
        <v>76</v>
      </c>
      <c r="R2782" t="s">
        <v>4657</v>
      </c>
      <c r="S2782">
        <v>50</v>
      </c>
      <c r="T2782" t="s">
        <v>5</v>
      </c>
      <c r="U2782">
        <v>-1</v>
      </c>
      <c r="V2782">
        <v>-1</v>
      </c>
      <c r="W2782">
        <v>6.3387000000000002</v>
      </c>
      <c r="X2782" t="s">
        <v>4658</v>
      </c>
      <c r="Y2782" t="s">
        <v>4659</v>
      </c>
      <c r="Z2782">
        <v>31520</v>
      </c>
      <c r="AA2782" t="s">
        <v>11</v>
      </c>
      <c r="AC2782" t="s">
        <v>4660</v>
      </c>
      <c r="AD2782" t="s">
        <v>4661</v>
      </c>
      <c r="AE2782" s="1">
        <v>41845.995127314818</v>
      </c>
    </row>
    <row r="2783" spans="1:31" x14ac:dyDescent="0.15">
      <c r="A2783">
        <v>2782</v>
      </c>
      <c r="B2783">
        <v>175</v>
      </c>
      <c r="C2783">
        <v>280</v>
      </c>
      <c r="D2783" t="s">
        <v>4652</v>
      </c>
      <c r="E2783" t="s">
        <v>4653</v>
      </c>
      <c r="F2783" t="s">
        <v>14</v>
      </c>
      <c r="G2783" t="s">
        <v>4654</v>
      </c>
      <c r="H2783" t="s">
        <v>4655</v>
      </c>
      <c r="I2783" t="s">
        <v>5</v>
      </c>
      <c r="J2783" t="s">
        <v>456</v>
      </c>
      <c r="K2783" t="s">
        <v>17</v>
      </c>
      <c r="L2783" t="s">
        <v>1600</v>
      </c>
      <c r="N2783" t="s">
        <v>7</v>
      </c>
      <c r="P2783" t="s">
        <v>4656</v>
      </c>
      <c r="Q2783">
        <v>75</v>
      </c>
      <c r="R2783" t="s">
        <v>4662</v>
      </c>
      <c r="S2783">
        <v>50</v>
      </c>
      <c r="T2783" t="s">
        <v>5</v>
      </c>
      <c r="U2783">
        <v>-1</v>
      </c>
      <c r="V2783">
        <v>-1</v>
      </c>
      <c r="W2783">
        <v>6.3387000000000002</v>
      </c>
      <c r="X2783" t="s">
        <v>4658</v>
      </c>
      <c r="Y2783" t="s">
        <v>4659</v>
      </c>
      <c r="Z2783">
        <v>28453</v>
      </c>
      <c r="AA2783" t="s">
        <v>11</v>
      </c>
      <c r="AC2783" t="s">
        <v>4663</v>
      </c>
      <c r="AD2783" t="s">
        <v>4664</v>
      </c>
      <c r="AE2783" s="1">
        <v>41845.995173611111</v>
      </c>
    </row>
    <row r="2784" spans="1:31" x14ac:dyDescent="0.15">
      <c r="A2784">
        <v>2783</v>
      </c>
      <c r="B2784">
        <v>175</v>
      </c>
      <c r="C2784">
        <v>280</v>
      </c>
      <c r="D2784" t="s">
        <v>4652</v>
      </c>
      <c r="E2784" t="s">
        <v>4653</v>
      </c>
      <c r="F2784" t="s">
        <v>24</v>
      </c>
      <c r="G2784" t="s">
        <v>4654</v>
      </c>
      <c r="H2784" t="s">
        <v>4655</v>
      </c>
      <c r="I2784" t="s">
        <v>5</v>
      </c>
      <c r="J2784" t="s">
        <v>456</v>
      </c>
      <c r="K2784" t="s">
        <v>17</v>
      </c>
      <c r="L2784" t="s">
        <v>1600</v>
      </c>
      <c r="N2784" t="s">
        <v>7</v>
      </c>
      <c r="P2784" t="s">
        <v>4656</v>
      </c>
      <c r="Q2784">
        <v>52</v>
      </c>
      <c r="R2784" t="s">
        <v>4662</v>
      </c>
      <c r="S2784">
        <v>50</v>
      </c>
      <c r="T2784" t="s">
        <v>5</v>
      </c>
      <c r="U2784">
        <v>-1</v>
      </c>
      <c r="V2784">
        <v>-1</v>
      </c>
      <c r="W2784">
        <v>6.3387000000000002</v>
      </c>
      <c r="X2784" t="s">
        <v>4658</v>
      </c>
      <c r="Y2784" t="s">
        <v>4659</v>
      </c>
      <c r="Z2784">
        <v>28453</v>
      </c>
      <c r="AA2784" t="s">
        <v>11</v>
      </c>
      <c r="AC2784" t="s">
        <v>4665</v>
      </c>
      <c r="AD2784" t="s">
        <v>4666</v>
      </c>
      <c r="AE2784" s="1">
        <v>41845.995219907411</v>
      </c>
    </row>
    <row r="2785" spans="1:31" x14ac:dyDescent="0.15">
      <c r="A2785">
        <v>2784</v>
      </c>
      <c r="B2785">
        <v>175</v>
      </c>
      <c r="C2785">
        <v>280</v>
      </c>
      <c r="D2785" t="s">
        <v>4652</v>
      </c>
      <c r="E2785" t="s">
        <v>4653</v>
      </c>
      <c r="F2785" t="s">
        <v>27</v>
      </c>
      <c r="G2785" t="s">
        <v>4667</v>
      </c>
      <c r="I2785" t="s">
        <v>5</v>
      </c>
      <c r="K2785" t="s">
        <v>17</v>
      </c>
      <c r="L2785" t="s">
        <v>4668</v>
      </c>
      <c r="M2785" t="s">
        <v>5</v>
      </c>
      <c r="N2785" t="s">
        <v>7</v>
      </c>
      <c r="P2785" t="s">
        <v>4669</v>
      </c>
      <c r="Q2785">
        <v>1</v>
      </c>
      <c r="R2785" t="s">
        <v>4670</v>
      </c>
      <c r="S2785">
        <v>60</v>
      </c>
      <c r="T2785" t="s">
        <v>2307</v>
      </c>
      <c r="U2785">
        <v>-1</v>
      </c>
      <c r="V2785">
        <v>-1</v>
      </c>
      <c r="W2785">
        <v>6.3387000000000002</v>
      </c>
      <c r="Y2785" t="s">
        <v>4671</v>
      </c>
      <c r="Z2785">
        <v>51400</v>
      </c>
      <c r="AA2785" t="s">
        <v>11</v>
      </c>
      <c r="AB2785" t="s">
        <v>3093</v>
      </c>
      <c r="AC2785" t="s">
        <v>4672</v>
      </c>
      <c r="AD2785" t="s">
        <v>4673</v>
      </c>
      <c r="AE2785" s="1">
        <v>41845.995243055557</v>
      </c>
    </row>
    <row r="2786" spans="1:31" x14ac:dyDescent="0.15">
      <c r="A2786">
        <v>2785</v>
      </c>
      <c r="B2786">
        <v>175</v>
      </c>
      <c r="C2786">
        <v>280</v>
      </c>
      <c r="D2786" t="s">
        <v>4652</v>
      </c>
      <c r="E2786" t="s">
        <v>4653</v>
      </c>
      <c r="F2786" t="s">
        <v>36</v>
      </c>
      <c r="G2786" t="s">
        <v>4654</v>
      </c>
      <c r="H2786" t="s">
        <v>4655</v>
      </c>
      <c r="I2786" t="s">
        <v>5</v>
      </c>
      <c r="K2786" t="s">
        <v>5</v>
      </c>
      <c r="N2786" t="s">
        <v>7</v>
      </c>
      <c r="P2786" t="s">
        <v>4656</v>
      </c>
      <c r="Q2786">
        <v>2</v>
      </c>
      <c r="R2786" t="s">
        <v>4657</v>
      </c>
      <c r="S2786">
        <v>50</v>
      </c>
      <c r="T2786" t="s">
        <v>5</v>
      </c>
      <c r="U2786">
        <v>-1</v>
      </c>
      <c r="V2786">
        <v>-1</v>
      </c>
      <c r="W2786">
        <v>6.3387000000000002</v>
      </c>
      <c r="X2786" t="s">
        <v>4658</v>
      </c>
      <c r="Y2786" t="s">
        <v>4659</v>
      </c>
      <c r="Z2786">
        <v>31520</v>
      </c>
      <c r="AA2786" t="s">
        <v>11</v>
      </c>
      <c r="AC2786" t="s">
        <v>4674</v>
      </c>
      <c r="AD2786" t="s">
        <v>4675</v>
      </c>
      <c r="AE2786" s="1">
        <v>41845.995254629626</v>
      </c>
    </row>
    <row r="2787" spans="1:31" x14ac:dyDescent="0.15">
      <c r="A2787">
        <v>2786</v>
      </c>
      <c r="B2787">
        <v>175</v>
      </c>
      <c r="C2787">
        <v>280</v>
      </c>
      <c r="D2787" t="s">
        <v>4652</v>
      </c>
      <c r="E2787" t="s">
        <v>4653</v>
      </c>
      <c r="F2787" t="s">
        <v>40</v>
      </c>
      <c r="G2787" t="s">
        <v>4676</v>
      </c>
      <c r="H2787" t="s">
        <v>4677</v>
      </c>
      <c r="I2787" t="s">
        <v>43</v>
      </c>
      <c r="K2787" t="s">
        <v>6</v>
      </c>
      <c r="N2787" t="s">
        <v>7</v>
      </c>
      <c r="O2787">
        <f>1-479-575-7673</f>
        <v>-8726</v>
      </c>
      <c r="P2787" t="s">
        <v>4678</v>
      </c>
      <c r="Q2787">
        <v>1</v>
      </c>
      <c r="R2787" t="s">
        <v>4679</v>
      </c>
      <c r="S2787">
        <v>125</v>
      </c>
      <c r="T2787" t="s">
        <v>5</v>
      </c>
      <c r="U2787">
        <v>-1</v>
      </c>
      <c r="V2787">
        <v>-1</v>
      </c>
      <c r="W2787">
        <v>6.3387000000000002</v>
      </c>
      <c r="Y2787">
        <f>1-479-575-7600</f>
        <v>-8653</v>
      </c>
      <c r="Z2787">
        <v>310</v>
      </c>
      <c r="AA2787" t="s">
        <v>11</v>
      </c>
      <c r="AC2787" t="s">
        <v>4680</v>
      </c>
      <c r="AD2787" t="s">
        <v>4681</v>
      </c>
      <c r="AE2787" s="1">
        <v>41845.99527777778</v>
      </c>
    </row>
    <row r="2788" spans="1:31" x14ac:dyDescent="0.15">
      <c r="A2788">
        <v>2787</v>
      </c>
      <c r="B2788">
        <v>175</v>
      </c>
      <c r="C2788">
        <v>280</v>
      </c>
      <c r="D2788" t="s">
        <v>4652</v>
      </c>
      <c r="E2788" t="s">
        <v>4653</v>
      </c>
      <c r="F2788" t="s">
        <v>49</v>
      </c>
      <c r="G2788" t="s">
        <v>4682</v>
      </c>
      <c r="H2788" t="s">
        <v>4655</v>
      </c>
      <c r="I2788" t="s">
        <v>5</v>
      </c>
      <c r="K2788" t="s">
        <v>5</v>
      </c>
      <c r="N2788" t="s">
        <v>7</v>
      </c>
      <c r="P2788" t="s">
        <v>4656</v>
      </c>
      <c r="Q2788">
        <v>8</v>
      </c>
      <c r="T2788" t="s">
        <v>5</v>
      </c>
      <c r="U2788">
        <v>-1</v>
      </c>
      <c r="V2788">
        <v>-1</v>
      </c>
      <c r="W2788">
        <v>6.3387000000000002</v>
      </c>
      <c r="X2788" t="s">
        <v>4658</v>
      </c>
      <c r="Y2788" t="s">
        <v>4659</v>
      </c>
      <c r="Z2788">
        <v>28453</v>
      </c>
      <c r="AA2788" t="s">
        <v>11</v>
      </c>
      <c r="AC2788" t="s">
        <v>4683</v>
      </c>
      <c r="AD2788" t="s">
        <v>4684</v>
      </c>
      <c r="AE2788" s="1">
        <v>41845.995289351849</v>
      </c>
    </row>
    <row r="2789" spans="1:31" x14ac:dyDescent="0.15">
      <c r="A2789">
        <v>2788</v>
      </c>
      <c r="B2789">
        <v>175</v>
      </c>
      <c r="C2789">
        <v>280</v>
      </c>
      <c r="D2789" t="s">
        <v>4652</v>
      </c>
      <c r="E2789" t="s">
        <v>4653</v>
      </c>
      <c r="F2789" t="s">
        <v>51</v>
      </c>
      <c r="I2789" t="s">
        <v>5</v>
      </c>
      <c r="K2789" t="s">
        <v>5</v>
      </c>
      <c r="N2789" t="s">
        <v>7</v>
      </c>
      <c r="Q2789">
        <v>0</v>
      </c>
      <c r="S2789">
        <v>-1</v>
      </c>
      <c r="T2789" t="s">
        <v>5</v>
      </c>
      <c r="U2789">
        <v>-1</v>
      </c>
      <c r="V2789">
        <v>-1</v>
      </c>
      <c r="W2789">
        <v>6.3387000000000002</v>
      </c>
      <c r="Z2789">
        <v>-1</v>
      </c>
      <c r="AA2789" t="s">
        <v>11</v>
      </c>
      <c r="AC2789" t="s">
        <v>38</v>
      </c>
      <c r="AD2789" t="s">
        <v>52</v>
      </c>
      <c r="AE2789" s="1">
        <v>41845.995300925926</v>
      </c>
    </row>
    <row r="2790" spans="1:31" x14ac:dyDescent="0.15">
      <c r="A2790">
        <v>2789</v>
      </c>
      <c r="B2790">
        <v>175</v>
      </c>
      <c r="C2790">
        <v>280</v>
      </c>
      <c r="D2790" t="s">
        <v>4652</v>
      </c>
      <c r="E2790" t="s">
        <v>4653</v>
      </c>
      <c r="F2790" t="s">
        <v>53</v>
      </c>
      <c r="I2790" t="s">
        <v>5</v>
      </c>
      <c r="K2790" t="s">
        <v>5</v>
      </c>
      <c r="N2790" t="s">
        <v>7</v>
      </c>
      <c r="Q2790">
        <v>0</v>
      </c>
      <c r="S2790">
        <v>-1</v>
      </c>
      <c r="T2790" t="s">
        <v>5</v>
      </c>
      <c r="U2790">
        <v>-1</v>
      </c>
      <c r="V2790">
        <v>-1</v>
      </c>
      <c r="W2790">
        <v>6.3387000000000002</v>
      </c>
      <c r="Z2790">
        <v>-1</v>
      </c>
      <c r="AA2790" t="s">
        <v>11</v>
      </c>
      <c r="AC2790" t="s">
        <v>38</v>
      </c>
      <c r="AD2790" t="s">
        <v>52</v>
      </c>
      <c r="AE2790" s="1">
        <v>41845.995312500003</v>
      </c>
    </row>
    <row r="2791" spans="1:31" x14ac:dyDescent="0.15">
      <c r="A2791">
        <v>2790</v>
      </c>
      <c r="B2791">
        <v>175</v>
      </c>
      <c r="C2791">
        <v>280</v>
      </c>
      <c r="D2791" t="s">
        <v>4652</v>
      </c>
      <c r="E2791" t="s">
        <v>4653</v>
      </c>
      <c r="F2791" t="s">
        <v>54</v>
      </c>
      <c r="I2791" t="s">
        <v>5</v>
      </c>
      <c r="K2791" t="s">
        <v>5</v>
      </c>
      <c r="N2791" t="s">
        <v>7</v>
      </c>
      <c r="Q2791">
        <v>0</v>
      </c>
      <c r="S2791">
        <v>-1</v>
      </c>
      <c r="T2791" t="s">
        <v>5</v>
      </c>
      <c r="U2791">
        <v>-1</v>
      </c>
      <c r="V2791">
        <v>-1</v>
      </c>
      <c r="W2791">
        <v>6.3387000000000002</v>
      </c>
      <c r="Z2791">
        <v>-1</v>
      </c>
      <c r="AA2791" t="s">
        <v>11</v>
      </c>
      <c r="AC2791" t="s">
        <v>38</v>
      </c>
      <c r="AD2791" t="s">
        <v>52</v>
      </c>
      <c r="AE2791" s="1">
        <v>41845.995324074072</v>
      </c>
    </row>
    <row r="2792" spans="1:31" x14ac:dyDescent="0.15">
      <c r="A2792">
        <v>2791</v>
      </c>
      <c r="B2792">
        <v>175</v>
      </c>
      <c r="C2792">
        <v>3162</v>
      </c>
      <c r="D2792" t="s">
        <v>9266</v>
      </c>
      <c r="E2792" t="s">
        <v>9267</v>
      </c>
      <c r="F2792" t="s">
        <v>2</v>
      </c>
      <c r="G2792" t="s">
        <v>9268</v>
      </c>
      <c r="H2792" t="s">
        <v>9269</v>
      </c>
      <c r="I2792" t="s">
        <v>5</v>
      </c>
      <c r="K2792" t="s">
        <v>6</v>
      </c>
      <c r="N2792" t="s">
        <v>7</v>
      </c>
      <c r="O2792" t="s">
        <v>9270</v>
      </c>
      <c r="P2792" t="s">
        <v>9271</v>
      </c>
      <c r="Q2792">
        <v>57</v>
      </c>
      <c r="R2792" t="s">
        <v>9272</v>
      </c>
      <c r="S2792">
        <v>-1</v>
      </c>
      <c r="T2792" t="s">
        <v>9273</v>
      </c>
      <c r="U2792">
        <v>-1</v>
      </c>
      <c r="V2792">
        <v>-1</v>
      </c>
      <c r="W2792">
        <v>6.3387000000000002</v>
      </c>
      <c r="X2792" t="s">
        <v>9274</v>
      </c>
      <c r="Y2792" t="s">
        <v>9275</v>
      </c>
      <c r="Z2792">
        <v>45167</v>
      </c>
      <c r="AA2792" t="s">
        <v>11</v>
      </c>
      <c r="AC2792" t="s">
        <v>9276</v>
      </c>
      <c r="AD2792" t="s">
        <v>9277</v>
      </c>
      <c r="AE2792" s="1">
        <v>41845.995428240742</v>
      </c>
    </row>
    <row r="2793" spans="1:31" x14ac:dyDescent="0.15">
      <c r="A2793">
        <v>2792</v>
      </c>
      <c r="B2793">
        <v>175</v>
      </c>
      <c r="C2793">
        <v>3162</v>
      </c>
      <c r="D2793" t="s">
        <v>9266</v>
      </c>
      <c r="E2793" t="s">
        <v>9267</v>
      </c>
      <c r="F2793" t="s">
        <v>14</v>
      </c>
      <c r="I2793" t="s">
        <v>5</v>
      </c>
      <c r="K2793" t="s">
        <v>5</v>
      </c>
      <c r="N2793" t="s">
        <v>7</v>
      </c>
      <c r="Q2793">
        <v>0</v>
      </c>
      <c r="S2793">
        <v>-1</v>
      </c>
      <c r="T2793" t="s">
        <v>5</v>
      </c>
      <c r="U2793">
        <v>-1</v>
      </c>
      <c r="V2793">
        <v>-1</v>
      </c>
      <c r="W2793">
        <v>6.3387000000000002</v>
      </c>
      <c r="Z2793">
        <v>-1</v>
      </c>
      <c r="AA2793" t="s">
        <v>11</v>
      </c>
      <c r="AC2793" t="s">
        <v>38</v>
      </c>
      <c r="AD2793" t="s">
        <v>52</v>
      </c>
      <c r="AE2793" s="1">
        <v>41845.995439814818</v>
      </c>
    </row>
    <row r="2794" spans="1:31" x14ac:dyDescent="0.15">
      <c r="A2794">
        <v>2793</v>
      </c>
      <c r="B2794">
        <v>175</v>
      </c>
      <c r="C2794">
        <v>3162</v>
      </c>
      <c r="D2794" t="s">
        <v>9266</v>
      </c>
      <c r="E2794" t="s">
        <v>9267</v>
      </c>
      <c r="F2794" t="s">
        <v>24</v>
      </c>
      <c r="I2794" t="s">
        <v>5</v>
      </c>
      <c r="K2794" t="s">
        <v>5</v>
      </c>
      <c r="N2794" t="s">
        <v>7</v>
      </c>
      <c r="Q2794">
        <v>0</v>
      </c>
      <c r="S2794">
        <v>-1</v>
      </c>
      <c r="T2794" t="s">
        <v>5</v>
      </c>
      <c r="U2794">
        <v>-1</v>
      </c>
      <c r="V2794">
        <v>-1</v>
      </c>
      <c r="W2794">
        <v>6.3387000000000002</v>
      </c>
      <c r="Z2794">
        <v>-1</v>
      </c>
      <c r="AA2794" t="s">
        <v>11</v>
      </c>
      <c r="AC2794" t="s">
        <v>38</v>
      </c>
      <c r="AD2794" t="s">
        <v>52</v>
      </c>
      <c r="AE2794" s="1">
        <v>41845.995451388888</v>
      </c>
    </row>
    <row r="2795" spans="1:31" x14ac:dyDescent="0.15">
      <c r="A2795">
        <v>2794</v>
      </c>
      <c r="B2795">
        <v>175</v>
      </c>
      <c r="C2795">
        <v>3162</v>
      </c>
      <c r="D2795" t="s">
        <v>9266</v>
      </c>
      <c r="E2795" t="s">
        <v>9267</v>
      </c>
      <c r="F2795" t="s">
        <v>27</v>
      </c>
      <c r="I2795" t="s">
        <v>5</v>
      </c>
      <c r="K2795" t="s">
        <v>5</v>
      </c>
      <c r="M2795" t="s">
        <v>5</v>
      </c>
      <c r="N2795" t="s">
        <v>7</v>
      </c>
      <c r="Q2795">
        <v>0</v>
      </c>
      <c r="S2795">
        <v>-1</v>
      </c>
      <c r="T2795" t="s">
        <v>5</v>
      </c>
      <c r="U2795">
        <v>-1</v>
      </c>
      <c r="V2795">
        <v>-1</v>
      </c>
      <c r="W2795">
        <v>6.3387000000000002</v>
      </c>
      <c r="Z2795">
        <v>-1</v>
      </c>
      <c r="AA2795" t="s">
        <v>11</v>
      </c>
      <c r="AC2795" t="s">
        <v>38</v>
      </c>
      <c r="AD2795" t="s">
        <v>531</v>
      </c>
      <c r="AE2795" s="1">
        <v>41845.995462962965</v>
      </c>
    </row>
    <row r="2796" spans="1:31" x14ac:dyDescent="0.15">
      <c r="A2796">
        <v>2795</v>
      </c>
      <c r="B2796">
        <v>175</v>
      </c>
      <c r="C2796">
        <v>3162</v>
      </c>
      <c r="D2796" t="s">
        <v>9266</v>
      </c>
      <c r="E2796" t="s">
        <v>9267</v>
      </c>
      <c r="F2796" t="s">
        <v>36</v>
      </c>
      <c r="I2796" t="s">
        <v>5</v>
      </c>
      <c r="K2796" t="s">
        <v>5</v>
      </c>
      <c r="N2796" t="s">
        <v>7</v>
      </c>
      <c r="Q2796">
        <v>0</v>
      </c>
      <c r="S2796">
        <v>-1</v>
      </c>
      <c r="T2796" t="s">
        <v>5</v>
      </c>
      <c r="U2796">
        <v>-1</v>
      </c>
      <c r="V2796">
        <v>-1</v>
      </c>
      <c r="W2796">
        <v>6.3387000000000002</v>
      </c>
      <c r="Z2796">
        <v>-1</v>
      </c>
      <c r="AA2796" t="s">
        <v>11</v>
      </c>
      <c r="AC2796" t="s">
        <v>38</v>
      </c>
      <c r="AD2796" t="s">
        <v>52</v>
      </c>
      <c r="AE2796" s="1">
        <v>41845.995474537034</v>
      </c>
    </row>
    <row r="2797" spans="1:31" x14ac:dyDescent="0.15">
      <c r="A2797">
        <v>2796</v>
      </c>
      <c r="B2797">
        <v>175</v>
      </c>
      <c r="C2797">
        <v>3162</v>
      </c>
      <c r="D2797" t="s">
        <v>9266</v>
      </c>
      <c r="E2797" t="s">
        <v>9267</v>
      </c>
      <c r="F2797" t="s">
        <v>40</v>
      </c>
      <c r="I2797" t="s">
        <v>5</v>
      </c>
      <c r="K2797" t="s">
        <v>5</v>
      </c>
      <c r="N2797" t="s">
        <v>7</v>
      </c>
      <c r="Q2797">
        <v>0</v>
      </c>
      <c r="S2797">
        <v>-1</v>
      </c>
      <c r="T2797" t="s">
        <v>5</v>
      </c>
      <c r="U2797">
        <v>-1</v>
      </c>
      <c r="V2797">
        <v>-1</v>
      </c>
      <c r="W2797">
        <v>6.3387000000000002</v>
      </c>
      <c r="Z2797">
        <v>-1</v>
      </c>
      <c r="AA2797" t="s">
        <v>11</v>
      </c>
      <c r="AC2797" t="s">
        <v>38</v>
      </c>
      <c r="AD2797" t="s">
        <v>52</v>
      </c>
      <c r="AE2797" s="1">
        <v>41845.995486111111</v>
      </c>
    </row>
    <row r="2798" spans="1:31" x14ac:dyDescent="0.15">
      <c r="A2798">
        <v>2797</v>
      </c>
      <c r="B2798">
        <v>175</v>
      </c>
      <c r="C2798">
        <v>3162</v>
      </c>
      <c r="D2798" t="s">
        <v>9266</v>
      </c>
      <c r="E2798" t="s">
        <v>9267</v>
      </c>
      <c r="F2798" t="s">
        <v>49</v>
      </c>
      <c r="I2798" t="s">
        <v>5</v>
      </c>
      <c r="K2798" t="s">
        <v>5</v>
      </c>
      <c r="N2798" t="s">
        <v>7</v>
      </c>
      <c r="Q2798">
        <v>0</v>
      </c>
      <c r="T2798" t="s">
        <v>5</v>
      </c>
      <c r="U2798">
        <v>-1</v>
      </c>
      <c r="V2798">
        <v>-1</v>
      </c>
      <c r="W2798">
        <v>6.3387000000000002</v>
      </c>
      <c r="Z2798">
        <v>-1</v>
      </c>
      <c r="AA2798" t="s">
        <v>11</v>
      </c>
      <c r="AC2798" t="s">
        <v>38</v>
      </c>
      <c r="AD2798" t="s">
        <v>50</v>
      </c>
      <c r="AE2798" s="1">
        <v>41845.995497685188</v>
      </c>
    </row>
    <row r="2799" spans="1:31" x14ac:dyDescent="0.15">
      <c r="A2799">
        <v>2798</v>
      </c>
      <c r="B2799">
        <v>175</v>
      </c>
      <c r="C2799">
        <v>3162</v>
      </c>
      <c r="D2799" t="s">
        <v>9266</v>
      </c>
      <c r="E2799" t="s">
        <v>9267</v>
      </c>
      <c r="F2799" t="s">
        <v>51</v>
      </c>
      <c r="G2799" t="s">
        <v>9268</v>
      </c>
      <c r="H2799" t="s">
        <v>9269</v>
      </c>
      <c r="I2799" t="s">
        <v>5</v>
      </c>
      <c r="K2799" t="s">
        <v>5</v>
      </c>
      <c r="N2799" t="s">
        <v>7</v>
      </c>
      <c r="O2799" t="s">
        <v>9270</v>
      </c>
      <c r="P2799" t="s">
        <v>9271</v>
      </c>
      <c r="Q2799">
        <v>2</v>
      </c>
      <c r="S2799">
        <v>-1</v>
      </c>
      <c r="T2799" t="s">
        <v>5</v>
      </c>
      <c r="U2799">
        <v>-1</v>
      </c>
      <c r="V2799">
        <v>-1</v>
      </c>
      <c r="W2799">
        <v>6.3387000000000002</v>
      </c>
      <c r="Y2799" t="s">
        <v>9275</v>
      </c>
      <c r="Z2799">
        <v>-1</v>
      </c>
      <c r="AA2799" t="s">
        <v>11</v>
      </c>
      <c r="AC2799" t="s">
        <v>9278</v>
      </c>
      <c r="AD2799" t="s">
        <v>9279</v>
      </c>
      <c r="AE2799" s="1">
        <v>41845.995520833334</v>
      </c>
    </row>
    <row r="2800" spans="1:31" x14ac:dyDescent="0.15">
      <c r="A2800">
        <v>2799</v>
      </c>
      <c r="B2800">
        <v>175</v>
      </c>
      <c r="C2800">
        <v>3162</v>
      </c>
      <c r="D2800" t="s">
        <v>9266</v>
      </c>
      <c r="E2800" t="s">
        <v>9267</v>
      </c>
      <c r="F2800" t="s">
        <v>53</v>
      </c>
      <c r="I2800" t="s">
        <v>5</v>
      </c>
      <c r="K2800" t="s">
        <v>5</v>
      </c>
      <c r="N2800" t="s">
        <v>7</v>
      </c>
      <c r="Q2800">
        <v>0</v>
      </c>
      <c r="S2800">
        <v>-1</v>
      </c>
      <c r="T2800" t="s">
        <v>5</v>
      </c>
      <c r="U2800">
        <v>-1</v>
      </c>
      <c r="V2800">
        <v>-1</v>
      </c>
      <c r="W2800">
        <v>6.3387000000000002</v>
      </c>
      <c r="Z2800">
        <v>-1</v>
      </c>
      <c r="AA2800" t="s">
        <v>11</v>
      </c>
      <c r="AC2800" t="s">
        <v>38</v>
      </c>
      <c r="AD2800" t="s">
        <v>52</v>
      </c>
      <c r="AE2800" s="1">
        <v>41845.995532407411</v>
      </c>
    </row>
    <row r="2801" spans="1:31" x14ac:dyDescent="0.15">
      <c r="A2801">
        <v>2800</v>
      </c>
      <c r="B2801">
        <v>175</v>
      </c>
      <c r="C2801">
        <v>3162</v>
      </c>
      <c r="D2801" t="s">
        <v>9266</v>
      </c>
      <c r="E2801" t="s">
        <v>9267</v>
      </c>
      <c r="F2801" t="s">
        <v>54</v>
      </c>
      <c r="I2801" t="s">
        <v>5</v>
      </c>
      <c r="K2801" t="s">
        <v>5</v>
      </c>
      <c r="N2801" t="s">
        <v>7</v>
      </c>
      <c r="Q2801">
        <v>0</v>
      </c>
      <c r="S2801">
        <v>-1</v>
      </c>
      <c r="T2801" t="s">
        <v>5</v>
      </c>
      <c r="U2801">
        <v>-1</v>
      </c>
      <c r="V2801">
        <v>-1</v>
      </c>
      <c r="W2801">
        <v>6.3387000000000002</v>
      </c>
      <c r="Z2801">
        <v>-1</v>
      </c>
      <c r="AA2801" t="s">
        <v>11</v>
      </c>
      <c r="AC2801" t="s">
        <v>38</v>
      </c>
      <c r="AD2801" t="s">
        <v>52</v>
      </c>
      <c r="AE2801" s="1">
        <v>41845.995555555557</v>
      </c>
    </row>
    <row r="2802" spans="1:31" x14ac:dyDescent="0.15">
      <c r="A2802">
        <v>2801</v>
      </c>
      <c r="B2802">
        <v>175</v>
      </c>
      <c r="C2802">
        <v>3132</v>
      </c>
      <c r="D2802" t="s">
        <v>9280</v>
      </c>
      <c r="E2802" t="s">
        <v>9281</v>
      </c>
      <c r="F2802" t="s">
        <v>2</v>
      </c>
      <c r="G2802" t="s">
        <v>9282</v>
      </c>
      <c r="H2802" t="s">
        <v>169</v>
      </c>
      <c r="I2802" t="s">
        <v>5</v>
      </c>
      <c r="K2802" t="s">
        <v>6</v>
      </c>
      <c r="L2802" t="s">
        <v>5415</v>
      </c>
      <c r="N2802" t="s">
        <v>7</v>
      </c>
      <c r="O2802" t="s">
        <v>9283</v>
      </c>
      <c r="P2802" t="s">
        <v>9284</v>
      </c>
      <c r="Q2802">
        <v>50</v>
      </c>
      <c r="R2802" t="s">
        <v>7711</v>
      </c>
      <c r="S2802">
        <v>-1</v>
      </c>
      <c r="T2802" t="s">
        <v>5</v>
      </c>
      <c r="U2802">
        <v>-1</v>
      </c>
      <c r="V2802">
        <v>-1</v>
      </c>
      <c r="W2802">
        <v>6.3387000000000002</v>
      </c>
      <c r="X2802" t="s">
        <v>9285</v>
      </c>
      <c r="Y2802" t="s">
        <v>9286</v>
      </c>
      <c r="Z2802">
        <v>44184</v>
      </c>
      <c r="AA2802" t="s">
        <v>11</v>
      </c>
      <c r="AC2802" t="s">
        <v>9287</v>
      </c>
      <c r="AD2802" t="s">
        <v>9288</v>
      </c>
      <c r="AE2802" s="1">
        <v>41845.995659722219</v>
      </c>
    </row>
    <row r="2803" spans="1:31" x14ac:dyDescent="0.15">
      <c r="A2803">
        <v>2802</v>
      </c>
      <c r="B2803">
        <v>175</v>
      </c>
      <c r="C2803">
        <v>3132</v>
      </c>
      <c r="D2803" t="s">
        <v>9280</v>
      </c>
      <c r="E2803" t="s">
        <v>9281</v>
      </c>
      <c r="F2803" t="s">
        <v>14</v>
      </c>
      <c r="I2803" t="s">
        <v>5</v>
      </c>
      <c r="K2803" t="s">
        <v>5</v>
      </c>
      <c r="N2803" t="s">
        <v>7</v>
      </c>
      <c r="Q2803">
        <v>0</v>
      </c>
      <c r="S2803">
        <v>-1</v>
      </c>
      <c r="T2803" t="s">
        <v>5</v>
      </c>
      <c r="U2803">
        <v>-1</v>
      </c>
      <c r="V2803">
        <v>-1</v>
      </c>
      <c r="W2803">
        <v>6.3387000000000002</v>
      </c>
      <c r="Z2803">
        <v>-1</v>
      </c>
      <c r="AA2803" t="s">
        <v>11</v>
      </c>
      <c r="AC2803" t="s">
        <v>38</v>
      </c>
      <c r="AD2803" t="s">
        <v>52</v>
      </c>
      <c r="AE2803" s="1">
        <v>41845.995671296296</v>
      </c>
    </row>
    <row r="2804" spans="1:31" x14ac:dyDescent="0.15">
      <c r="A2804">
        <v>2803</v>
      </c>
      <c r="B2804">
        <v>175</v>
      </c>
      <c r="C2804">
        <v>3132</v>
      </c>
      <c r="D2804" t="s">
        <v>9280</v>
      </c>
      <c r="E2804" t="s">
        <v>9281</v>
      </c>
      <c r="F2804" t="s">
        <v>24</v>
      </c>
      <c r="I2804" t="s">
        <v>5</v>
      </c>
      <c r="K2804" t="s">
        <v>5</v>
      </c>
      <c r="N2804" t="s">
        <v>7</v>
      </c>
      <c r="Q2804">
        <v>0</v>
      </c>
      <c r="S2804">
        <v>-1</v>
      </c>
      <c r="T2804" t="s">
        <v>5</v>
      </c>
      <c r="U2804">
        <v>-1</v>
      </c>
      <c r="V2804">
        <v>-1</v>
      </c>
      <c r="W2804">
        <v>6.3387000000000002</v>
      </c>
      <c r="Z2804">
        <v>-1</v>
      </c>
      <c r="AA2804" t="s">
        <v>11</v>
      </c>
      <c r="AC2804" t="s">
        <v>38</v>
      </c>
      <c r="AD2804" t="s">
        <v>52</v>
      </c>
      <c r="AE2804" s="1">
        <v>41845.995682870373</v>
      </c>
    </row>
    <row r="2805" spans="1:31" x14ac:dyDescent="0.15">
      <c r="A2805">
        <v>2804</v>
      </c>
      <c r="B2805">
        <v>175</v>
      </c>
      <c r="C2805">
        <v>3132</v>
      </c>
      <c r="D2805" t="s">
        <v>9280</v>
      </c>
      <c r="E2805" t="s">
        <v>9281</v>
      </c>
      <c r="F2805" t="s">
        <v>27</v>
      </c>
      <c r="I2805" t="s">
        <v>5</v>
      </c>
      <c r="K2805" t="s">
        <v>5</v>
      </c>
      <c r="M2805" t="s">
        <v>5</v>
      </c>
      <c r="N2805" t="s">
        <v>7</v>
      </c>
      <c r="Q2805">
        <v>0</v>
      </c>
      <c r="S2805">
        <v>-1</v>
      </c>
      <c r="T2805" t="s">
        <v>5</v>
      </c>
      <c r="U2805">
        <v>-1</v>
      </c>
      <c r="V2805">
        <v>-1</v>
      </c>
      <c r="W2805">
        <v>6.3387000000000002</v>
      </c>
      <c r="Z2805">
        <v>-1</v>
      </c>
      <c r="AA2805" t="s">
        <v>11</v>
      </c>
      <c r="AC2805" t="s">
        <v>38</v>
      </c>
      <c r="AD2805" t="s">
        <v>531</v>
      </c>
      <c r="AE2805" s="1">
        <v>41845.995729166665</v>
      </c>
    </row>
    <row r="2806" spans="1:31" x14ac:dyDescent="0.15">
      <c r="A2806">
        <v>2805</v>
      </c>
      <c r="B2806">
        <v>175</v>
      </c>
      <c r="C2806">
        <v>3132</v>
      </c>
      <c r="D2806" t="s">
        <v>9280</v>
      </c>
      <c r="E2806" t="s">
        <v>9281</v>
      </c>
      <c r="F2806" t="s">
        <v>36</v>
      </c>
      <c r="I2806" t="s">
        <v>5</v>
      </c>
      <c r="K2806" t="s">
        <v>5</v>
      </c>
      <c r="N2806" t="s">
        <v>7</v>
      </c>
      <c r="Q2806">
        <v>0</v>
      </c>
      <c r="S2806">
        <v>-1</v>
      </c>
      <c r="T2806" t="s">
        <v>5</v>
      </c>
      <c r="U2806">
        <v>-1</v>
      </c>
      <c r="V2806">
        <v>-1</v>
      </c>
      <c r="W2806">
        <v>6.3387000000000002</v>
      </c>
      <c r="Z2806">
        <v>-1</v>
      </c>
      <c r="AA2806" t="s">
        <v>11</v>
      </c>
      <c r="AC2806" t="s">
        <v>38</v>
      </c>
      <c r="AD2806" t="s">
        <v>52</v>
      </c>
      <c r="AE2806" s="1">
        <v>41845.995740740742</v>
      </c>
    </row>
    <row r="2807" spans="1:31" x14ac:dyDescent="0.15">
      <c r="A2807">
        <v>2806</v>
      </c>
      <c r="B2807">
        <v>175</v>
      </c>
      <c r="C2807">
        <v>3132</v>
      </c>
      <c r="D2807" t="s">
        <v>9280</v>
      </c>
      <c r="E2807" t="s">
        <v>9281</v>
      </c>
      <c r="F2807" t="s">
        <v>40</v>
      </c>
      <c r="I2807" t="s">
        <v>5</v>
      </c>
      <c r="K2807" t="s">
        <v>5</v>
      </c>
      <c r="N2807" t="s">
        <v>7</v>
      </c>
      <c r="Q2807">
        <v>0</v>
      </c>
      <c r="S2807">
        <v>-1</v>
      </c>
      <c r="T2807" t="s">
        <v>5</v>
      </c>
      <c r="U2807">
        <v>-1</v>
      </c>
      <c r="V2807">
        <v>-1</v>
      </c>
      <c r="W2807">
        <v>6.3387000000000002</v>
      </c>
      <c r="Z2807">
        <v>-1</v>
      </c>
      <c r="AA2807" t="s">
        <v>11</v>
      </c>
      <c r="AC2807" t="s">
        <v>38</v>
      </c>
      <c r="AD2807" t="s">
        <v>52</v>
      </c>
      <c r="AE2807" s="1">
        <v>41845.995787037034</v>
      </c>
    </row>
    <row r="2808" spans="1:31" x14ac:dyDescent="0.15">
      <c r="A2808">
        <v>2807</v>
      </c>
      <c r="B2808">
        <v>175</v>
      </c>
      <c r="C2808">
        <v>3132</v>
      </c>
      <c r="D2808" t="s">
        <v>9280</v>
      </c>
      <c r="E2808" t="s">
        <v>9281</v>
      </c>
      <c r="F2808" t="s">
        <v>49</v>
      </c>
      <c r="I2808" t="s">
        <v>5</v>
      </c>
      <c r="K2808" t="s">
        <v>5</v>
      </c>
      <c r="N2808" t="s">
        <v>7</v>
      </c>
      <c r="Q2808">
        <v>0</v>
      </c>
      <c r="T2808" t="s">
        <v>5</v>
      </c>
      <c r="U2808">
        <v>-1</v>
      </c>
      <c r="V2808">
        <v>-1</v>
      </c>
      <c r="W2808">
        <v>6.3387000000000002</v>
      </c>
      <c r="Z2808">
        <v>-1</v>
      </c>
      <c r="AA2808" t="s">
        <v>11</v>
      </c>
      <c r="AC2808" t="s">
        <v>38</v>
      </c>
      <c r="AD2808" t="s">
        <v>50</v>
      </c>
      <c r="AE2808" s="1">
        <v>41845.995798611111</v>
      </c>
    </row>
    <row r="2809" spans="1:31" x14ac:dyDescent="0.15">
      <c r="A2809">
        <v>2808</v>
      </c>
      <c r="B2809">
        <v>175</v>
      </c>
      <c r="C2809">
        <v>3132</v>
      </c>
      <c r="D2809" t="s">
        <v>9280</v>
      </c>
      <c r="E2809" t="s">
        <v>9281</v>
      </c>
      <c r="F2809" t="s">
        <v>51</v>
      </c>
      <c r="I2809" t="s">
        <v>5</v>
      </c>
      <c r="K2809" t="s">
        <v>5</v>
      </c>
      <c r="N2809" t="s">
        <v>7</v>
      </c>
      <c r="Q2809">
        <v>0</v>
      </c>
      <c r="S2809">
        <v>-1</v>
      </c>
      <c r="T2809" t="s">
        <v>5</v>
      </c>
      <c r="U2809">
        <v>-1</v>
      </c>
      <c r="V2809">
        <v>-1</v>
      </c>
      <c r="W2809">
        <v>6.3387000000000002</v>
      </c>
      <c r="Z2809">
        <v>-1</v>
      </c>
      <c r="AA2809" t="s">
        <v>11</v>
      </c>
      <c r="AC2809" t="s">
        <v>38</v>
      </c>
      <c r="AD2809" t="s">
        <v>52</v>
      </c>
      <c r="AE2809" s="1">
        <v>41845.995821759258</v>
      </c>
    </row>
    <row r="2810" spans="1:31" x14ac:dyDescent="0.15">
      <c r="A2810">
        <v>2809</v>
      </c>
      <c r="B2810">
        <v>175</v>
      </c>
      <c r="C2810">
        <v>3132</v>
      </c>
      <c r="D2810" t="s">
        <v>9280</v>
      </c>
      <c r="E2810" t="s">
        <v>9281</v>
      </c>
      <c r="F2810" t="s">
        <v>53</v>
      </c>
      <c r="I2810" t="s">
        <v>5</v>
      </c>
      <c r="K2810" t="s">
        <v>5</v>
      </c>
      <c r="N2810" t="s">
        <v>7</v>
      </c>
      <c r="Q2810">
        <v>0</v>
      </c>
      <c r="S2810">
        <v>-1</v>
      </c>
      <c r="T2810" t="s">
        <v>5</v>
      </c>
      <c r="U2810">
        <v>-1</v>
      </c>
      <c r="V2810">
        <v>-1</v>
      </c>
      <c r="W2810">
        <v>6.3387000000000002</v>
      </c>
      <c r="Z2810">
        <v>-1</v>
      </c>
      <c r="AA2810" t="s">
        <v>11</v>
      </c>
      <c r="AC2810" t="s">
        <v>38</v>
      </c>
      <c r="AD2810" t="s">
        <v>52</v>
      </c>
      <c r="AE2810" s="1">
        <v>41845.995833333334</v>
      </c>
    </row>
    <row r="2811" spans="1:31" x14ac:dyDescent="0.15">
      <c r="A2811">
        <v>2810</v>
      </c>
      <c r="B2811">
        <v>175</v>
      </c>
      <c r="C2811">
        <v>3132</v>
      </c>
      <c r="D2811" t="s">
        <v>9280</v>
      </c>
      <c r="E2811" t="s">
        <v>9281</v>
      </c>
      <c r="F2811" t="s">
        <v>54</v>
      </c>
      <c r="I2811" t="s">
        <v>5</v>
      </c>
      <c r="K2811" t="s">
        <v>5</v>
      </c>
      <c r="N2811" t="s">
        <v>7</v>
      </c>
      <c r="Q2811">
        <v>0</v>
      </c>
      <c r="S2811">
        <v>-1</v>
      </c>
      <c r="T2811" t="s">
        <v>5</v>
      </c>
      <c r="U2811">
        <v>-1</v>
      </c>
      <c r="V2811">
        <v>-1</v>
      </c>
      <c r="W2811">
        <v>6.3387000000000002</v>
      </c>
      <c r="Z2811">
        <v>-1</v>
      </c>
      <c r="AA2811" t="s">
        <v>11</v>
      </c>
      <c r="AC2811" t="s">
        <v>38</v>
      </c>
      <c r="AD2811" t="s">
        <v>52</v>
      </c>
      <c r="AE2811" s="1">
        <v>41845.995844907404</v>
      </c>
    </row>
    <row r="2812" spans="1:31" x14ac:dyDescent="0.15">
      <c r="A2812">
        <v>2811</v>
      </c>
      <c r="B2812">
        <v>175</v>
      </c>
      <c r="C2812">
        <v>2944</v>
      </c>
      <c r="D2812" t="s">
        <v>9289</v>
      </c>
      <c r="E2812" t="s">
        <v>9290</v>
      </c>
      <c r="F2812" t="s">
        <v>2</v>
      </c>
      <c r="G2812" t="s">
        <v>9291</v>
      </c>
      <c r="H2812" t="s">
        <v>9292</v>
      </c>
      <c r="I2812" t="s">
        <v>5</v>
      </c>
      <c r="K2812" t="s">
        <v>6</v>
      </c>
      <c r="N2812" t="s">
        <v>7</v>
      </c>
      <c r="O2812" t="s">
        <v>9293</v>
      </c>
      <c r="P2812" t="s">
        <v>9294</v>
      </c>
      <c r="Q2812">
        <v>32</v>
      </c>
      <c r="R2812" t="s">
        <v>9295</v>
      </c>
      <c r="S2812">
        <v>-1</v>
      </c>
      <c r="T2812" t="s">
        <v>9296</v>
      </c>
      <c r="U2812">
        <v>-1</v>
      </c>
      <c r="V2812">
        <v>-1</v>
      </c>
      <c r="W2812">
        <v>6.3387000000000002</v>
      </c>
      <c r="X2812" t="s">
        <v>9297</v>
      </c>
      <c r="Y2812" t="s">
        <v>9298</v>
      </c>
      <c r="Z2812">
        <v>43288</v>
      </c>
      <c r="AA2812" t="s">
        <v>11</v>
      </c>
      <c r="AC2812" t="s">
        <v>9299</v>
      </c>
      <c r="AD2812" t="s">
        <v>9300</v>
      </c>
      <c r="AE2812" s="1">
        <v>41845.995937500003</v>
      </c>
    </row>
    <row r="2813" spans="1:31" x14ac:dyDescent="0.15">
      <c r="A2813">
        <v>2812</v>
      </c>
      <c r="B2813">
        <v>175</v>
      </c>
      <c r="C2813">
        <v>2944</v>
      </c>
      <c r="D2813" t="s">
        <v>9289</v>
      </c>
      <c r="E2813" t="s">
        <v>9290</v>
      </c>
      <c r="F2813" t="s">
        <v>14</v>
      </c>
      <c r="I2813" t="s">
        <v>5</v>
      </c>
      <c r="K2813" t="s">
        <v>5</v>
      </c>
      <c r="N2813" t="s">
        <v>7</v>
      </c>
      <c r="Q2813">
        <v>0</v>
      </c>
      <c r="S2813">
        <v>-1</v>
      </c>
      <c r="T2813" t="s">
        <v>5</v>
      </c>
      <c r="U2813">
        <v>-1</v>
      </c>
      <c r="V2813">
        <v>-1</v>
      </c>
      <c r="W2813">
        <v>6.3387000000000002</v>
      </c>
      <c r="Z2813">
        <v>-1</v>
      </c>
      <c r="AA2813" t="s">
        <v>11</v>
      </c>
      <c r="AC2813" t="s">
        <v>38</v>
      </c>
      <c r="AD2813" t="s">
        <v>52</v>
      </c>
      <c r="AE2813" s="1">
        <v>41845.995949074073</v>
      </c>
    </row>
    <row r="2814" spans="1:31" x14ac:dyDescent="0.15">
      <c r="A2814">
        <v>2813</v>
      </c>
      <c r="B2814">
        <v>175</v>
      </c>
      <c r="C2814">
        <v>2944</v>
      </c>
      <c r="D2814" t="s">
        <v>9289</v>
      </c>
      <c r="E2814" t="s">
        <v>9290</v>
      </c>
      <c r="F2814" t="s">
        <v>24</v>
      </c>
      <c r="I2814" t="s">
        <v>5</v>
      </c>
      <c r="K2814" t="s">
        <v>5</v>
      </c>
      <c r="N2814" t="s">
        <v>7</v>
      </c>
      <c r="Q2814">
        <v>0</v>
      </c>
      <c r="S2814">
        <v>-1</v>
      </c>
      <c r="T2814" t="s">
        <v>5</v>
      </c>
      <c r="U2814">
        <v>-1</v>
      </c>
      <c r="V2814">
        <v>-1</v>
      </c>
      <c r="W2814">
        <v>6.3387000000000002</v>
      </c>
      <c r="Z2814">
        <v>-1</v>
      </c>
      <c r="AA2814" t="s">
        <v>11</v>
      </c>
      <c r="AC2814" t="s">
        <v>38</v>
      </c>
      <c r="AD2814" t="s">
        <v>52</v>
      </c>
      <c r="AE2814" s="1">
        <v>41845.99596064815</v>
      </c>
    </row>
    <row r="2815" spans="1:31" x14ac:dyDescent="0.15">
      <c r="A2815">
        <v>2814</v>
      </c>
      <c r="B2815">
        <v>175</v>
      </c>
      <c r="C2815">
        <v>2944</v>
      </c>
      <c r="D2815" t="s">
        <v>9289</v>
      </c>
      <c r="E2815" t="s">
        <v>9290</v>
      </c>
      <c r="F2815" t="s">
        <v>27</v>
      </c>
      <c r="I2815" t="s">
        <v>5</v>
      </c>
      <c r="K2815" t="s">
        <v>5</v>
      </c>
      <c r="M2815" t="s">
        <v>5</v>
      </c>
      <c r="N2815" t="s">
        <v>7</v>
      </c>
      <c r="Q2815">
        <v>0</v>
      </c>
      <c r="S2815">
        <v>-1</v>
      </c>
      <c r="T2815" t="s">
        <v>5</v>
      </c>
      <c r="U2815">
        <v>-1</v>
      </c>
      <c r="V2815">
        <v>-1</v>
      </c>
      <c r="W2815">
        <v>6.3387000000000002</v>
      </c>
      <c r="Z2815">
        <v>-1</v>
      </c>
      <c r="AA2815" t="s">
        <v>11</v>
      </c>
      <c r="AC2815" t="s">
        <v>38</v>
      </c>
      <c r="AD2815" t="s">
        <v>531</v>
      </c>
      <c r="AE2815" s="1">
        <v>41845.995972222219</v>
      </c>
    </row>
    <row r="2816" spans="1:31" x14ac:dyDescent="0.15">
      <c r="A2816">
        <v>2815</v>
      </c>
      <c r="B2816">
        <v>175</v>
      </c>
      <c r="C2816">
        <v>2944</v>
      </c>
      <c r="D2816" t="s">
        <v>9289</v>
      </c>
      <c r="E2816" t="s">
        <v>9290</v>
      </c>
      <c r="F2816" t="s">
        <v>36</v>
      </c>
      <c r="I2816" t="s">
        <v>5</v>
      </c>
      <c r="K2816" t="s">
        <v>5</v>
      </c>
      <c r="N2816" t="s">
        <v>7</v>
      </c>
      <c r="Q2816">
        <v>0</v>
      </c>
      <c r="S2816">
        <v>-1</v>
      </c>
      <c r="T2816" t="s">
        <v>5</v>
      </c>
      <c r="U2816">
        <v>-1</v>
      </c>
      <c r="V2816">
        <v>-1</v>
      </c>
      <c r="W2816">
        <v>6.3387000000000002</v>
      </c>
      <c r="Z2816">
        <v>-1</v>
      </c>
      <c r="AA2816" t="s">
        <v>11</v>
      </c>
      <c r="AC2816" t="s">
        <v>38</v>
      </c>
      <c r="AD2816" t="s">
        <v>52</v>
      </c>
      <c r="AE2816" s="1">
        <v>41845.995983796296</v>
      </c>
    </row>
    <row r="2817" spans="1:31" x14ac:dyDescent="0.15">
      <c r="A2817">
        <v>2816</v>
      </c>
      <c r="B2817">
        <v>175</v>
      </c>
      <c r="C2817">
        <v>2944</v>
      </c>
      <c r="D2817" t="s">
        <v>9289</v>
      </c>
      <c r="E2817" t="s">
        <v>9290</v>
      </c>
      <c r="F2817" t="s">
        <v>40</v>
      </c>
      <c r="I2817" t="s">
        <v>5</v>
      </c>
      <c r="K2817" t="s">
        <v>5</v>
      </c>
      <c r="N2817" t="s">
        <v>7</v>
      </c>
      <c r="Q2817">
        <v>0</v>
      </c>
      <c r="S2817">
        <v>-1</v>
      </c>
      <c r="T2817" t="s">
        <v>5</v>
      </c>
      <c r="U2817">
        <v>-1</v>
      </c>
      <c r="V2817">
        <v>-1</v>
      </c>
      <c r="W2817">
        <v>6.3387000000000002</v>
      </c>
      <c r="Z2817">
        <v>-1</v>
      </c>
      <c r="AA2817" t="s">
        <v>11</v>
      </c>
      <c r="AC2817" t="s">
        <v>38</v>
      </c>
      <c r="AD2817" t="s">
        <v>52</v>
      </c>
      <c r="AE2817" s="1">
        <v>41845.995995370373</v>
      </c>
    </row>
    <row r="2818" spans="1:31" x14ac:dyDescent="0.15">
      <c r="A2818">
        <v>2817</v>
      </c>
      <c r="B2818">
        <v>175</v>
      </c>
      <c r="C2818">
        <v>2944</v>
      </c>
      <c r="D2818" t="s">
        <v>9289</v>
      </c>
      <c r="E2818" t="s">
        <v>9290</v>
      </c>
      <c r="F2818" t="s">
        <v>49</v>
      </c>
      <c r="I2818" t="s">
        <v>5</v>
      </c>
      <c r="K2818" t="s">
        <v>5</v>
      </c>
      <c r="N2818" t="s">
        <v>7</v>
      </c>
      <c r="Q2818">
        <v>0</v>
      </c>
      <c r="T2818" t="s">
        <v>5</v>
      </c>
      <c r="U2818">
        <v>-1</v>
      </c>
      <c r="V2818">
        <v>-1</v>
      </c>
      <c r="W2818">
        <v>6.3387000000000002</v>
      </c>
      <c r="Z2818">
        <v>-1</v>
      </c>
      <c r="AA2818" t="s">
        <v>11</v>
      </c>
      <c r="AC2818" t="s">
        <v>38</v>
      </c>
      <c r="AD2818" t="s">
        <v>50</v>
      </c>
      <c r="AE2818" s="1">
        <v>41845.996006944442</v>
      </c>
    </row>
    <row r="2819" spans="1:31" x14ac:dyDescent="0.15">
      <c r="A2819">
        <v>2818</v>
      </c>
      <c r="B2819">
        <v>175</v>
      </c>
      <c r="C2819">
        <v>2944</v>
      </c>
      <c r="D2819" t="s">
        <v>9289</v>
      </c>
      <c r="E2819" t="s">
        <v>9290</v>
      </c>
      <c r="F2819" t="s">
        <v>51</v>
      </c>
      <c r="I2819" t="s">
        <v>5</v>
      </c>
      <c r="K2819" t="s">
        <v>5</v>
      </c>
      <c r="N2819" t="s">
        <v>7</v>
      </c>
      <c r="Q2819">
        <v>0</v>
      </c>
      <c r="S2819">
        <v>-1</v>
      </c>
      <c r="T2819" t="s">
        <v>5</v>
      </c>
      <c r="U2819">
        <v>-1</v>
      </c>
      <c r="V2819">
        <v>-1</v>
      </c>
      <c r="W2819">
        <v>6.3387000000000002</v>
      </c>
      <c r="Z2819">
        <v>-1</v>
      </c>
      <c r="AA2819" t="s">
        <v>11</v>
      </c>
      <c r="AC2819" t="s">
        <v>38</v>
      </c>
      <c r="AD2819" t="s">
        <v>52</v>
      </c>
      <c r="AE2819" s="1">
        <v>41845.996030092596</v>
      </c>
    </row>
    <row r="2820" spans="1:31" x14ac:dyDescent="0.15">
      <c r="A2820">
        <v>2819</v>
      </c>
      <c r="B2820">
        <v>175</v>
      </c>
      <c r="C2820">
        <v>2944</v>
      </c>
      <c r="D2820" t="s">
        <v>9289</v>
      </c>
      <c r="E2820" t="s">
        <v>9290</v>
      </c>
      <c r="F2820" t="s">
        <v>53</v>
      </c>
      <c r="I2820" t="s">
        <v>5</v>
      </c>
      <c r="K2820" t="s">
        <v>5</v>
      </c>
      <c r="N2820" t="s">
        <v>7</v>
      </c>
      <c r="Q2820">
        <v>0</v>
      </c>
      <c r="S2820">
        <v>-1</v>
      </c>
      <c r="T2820" t="s">
        <v>5</v>
      </c>
      <c r="U2820">
        <v>-1</v>
      </c>
      <c r="V2820">
        <v>-1</v>
      </c>
      <c r="W2820">
        <v>6.3387000000000002</v>
      </c>
      <c r="Z2820">
        <v>-1</v>
      </c>
      <c r="AA2820" t="s">
        <v>11</v>
      </c>
      <c r="AC2820" t="s">
        <v>38</v>
      </c>
      <c r="AD2820" t="s">
        <v>52</v>
      </c>
      <c r="AE2820" s="1">
        <v>41845.996041666665</v>
      </c>
    </row>
    <row r="2821" spans="1:31" x14ac:dyDescent="0.15">
      <c r="A2821">
        <v>2820</v>
      </c>
      <c r="B2821">
        <v>175</v>
      </c>
      <c r="C2821">
        <v>2944</v>
      </c>
      <c r="D2821" t="s">
        <v>9289</v>
      </c>
      <c r="E2821" t="s">
        <v>9290</v>
      </c>
      <c r="F2821" t="s">
        <v>54</v>
      </c>
      <c r="I2821" t="s">
        <v>5</v>
      </c>
      <c r="K2821" t="s">
        <v>5</v>
      </c>
      <c r="N2821" t="s">
        <v>7</v>
      </c>
      <c r="Q2821">
        <v>0</v>
      </c>
      <c r="S2821">
        <v>-1</v>
      </c>
      <c r="T2821" t="s">
        <v>5</v>
      </c>
      <c r="U2821">
        <v>-1</v>
      </c>
      <c r="V2821">
        <v>-1</v>
      </c>
      <c r="W2821">
        <v>6.3387000000000002</v>
      </c>
      <c r="Z2821">
        <v>-1</v>
      </c>
      <c r="AA2821" t="s">
        <v>11</v>
      </c>
      <c r="AC2821" t="s">
        <v>38</v>
      </c>
      <c r="AD2821" t="s">
        <v>52</v>
      </c>
      <c r="AE2821" s="1">
        <v>41845.996053240742</v>
      </c>
    </row>
    <row r="2822" spans="1:31" x14ac:dyDescent="0.15">
      <c r="A2822">
        <v>2821</v>
      </c>
      <c r="B2822">
        <v>175</v>
      </c>
      <c r="C2822">
        <v>3645</v>
      </c>
      <c r="D2822" t="s">
        <v>9301</v>
      </c>
      <c r="E2822" t="s">
        <v>9302</v>
      </c>
      <c r="F2822" t="s">
        <v>2</v>
      </c>
      <c r="G2822" t="s">
        <v>9303</v>
      </c>
      <c r="H2822" t="s">
        <v>169</v>
      </c>
      <c r="I2822" t="s">
        <v>5</v>
      </c>
      <c r="K2822" t="s">
        <v>6</v>
      </c>
      <c r="L2822" t="s">
        <v>9304</v>
      </c>
      <c r="N2822" t="s">
        <v>7</v>
      </c>
      <c r="P2822" t="s">
        <v>9305</v>
      </c>
      <c r="Q2822">
        <v>40</v>
      </c>
      <c r="R2822" t="s">
        <v>9306</v>
      </c>
      <c r="S2822">
        <v>75</v>
      </c>
      <c r="T2822" t="s">
        <v>9307</v>
      </c>
      <c r="U2822">
        <v>-1</v>
      </c>
      <c r="V2822">
        <v>-1</v>
      </c>
      <c r="W2822">
        <v>6.3387000000000002</v>
      </c>
      <c r="X2822" t="s">
        <v>9308</v>
      </c>
      <c r="Y2822" t="s">
        <v>9309</v>
      </c>
      <c r="Z2822">
        <v>18726</v>
      </c>
      <c r="AA2822" t="s">
        <v>11</v>
      </c>
      <c r="AC2822" t="s">
        <v>9310</v>
      </c>
      <c r="AD2822" t="s">
        <v>9311</v>
      </c>
      <c r="AE2822" s="1">
        <v>41845.99622685185</v>
      </c>
    </row>
    <row r="2823" spans="1:31" x14ac:dyDescent="0.15">
      <c r="A2823">
        <v>2822</v>
      </c>
      <c r="B2823">
        <v>175</v>
      </c>
      <c r="C2823">
        <v>3645</v>
      </c>
      <c r="D2823" t="s">
        <v>9301</v>
      </c>
      <c r="E2823" t="s">
        <v>9302</v>
      </c>
      <c r="F2823" t="s">
        <v>14</v>
      </c>
      <c r="G2823" t="s">
        <v>9312</v>
      </c>
      <c r="H2823" t="s">
        <v>9313</v>
      </c>
      <c r="I2823" t="s">
        <v>5</v>
      </c>
      <c r="K2823" t="s">
        <v>5</v>
      </c>
      <c r="N2823" t="s">
        <v>7</v>
      </c>
      <c r="P2823" t="s">
        <v>9314</v>
      </c>
      <c r="Q2823">
        <v>26</v>
      </c>
      <c r="S2823">
        <v>75</v>
      </c>
      <c r="T2823" t="s">
        <v>9315</v>
      </c>
      <c r="U2823">
        <v>-1</v>
      </c>
      <c r="V2823">
        <v>-1</v>
      </c>
      <c r="W2823">
        <v>6.3387000000000002</v>
      </c>
      <c r="X2823" t="s">
        <v>9308</v>
      </c>
      <c r="Y2823" t="s">
        <v>9316</v>
      </c>
      <c r="Z2823">
        <v>19594</v>
      </c>
      <c r="AA2823" t="s">
        <v>11</v>
      </c>
      <c r="AC2823" t="s">
        <v>9317</v>
      </c>
      <c r="AD2823" t="s">
        <v>9318</v>
      </c>
      <c r="AE2823" s="1">
        <v>41845.996261574073</v>
      </c>
    </row>
    <row r="2824" spans="1:31" x14ac:dyDescent="0.15">
      <c r="A2824">
        <v>2823</v>
      </c>
      <c r="B2824">
        <v>175</v>
      </c>
      <c r="C2824">
        <v>3645</v>
      </c>
      <c r="D2824" t="s">
        <v>9301</v>
      </c>
      <c r="E2824" t="s">
        <v>9302</v>
      </c>
      <c r="F2824" t="s">
        <v>24</v>
      </c>
      <c r="I2824" t="s">
        <v>5</v>
      </c>
      <c r="K2824" t="s">
        <v>5</v>
      </c>
      <c r="N2824" t="s">
        <v>7</v>
      </c>
      <c r="Q2824">
        <v>0</v>
      </c>
      <c r="S2824">
        <v>-1</v>
      </c>
      <c r="T2824" t="s">
        <v>5</v>
      </c>
      <c r="U2824">
        <v>-1</v>
      </c>
      <c r="V2824">
        <v>-1</v>
      </c>
      <c r="W2824">
        <v>6.3387000000000002</v>
      </c>
      <c r="Z2824">
        <v>-1</v>
      </c>
      <c r="AA2824" t="s">
        <v>11</v>
      </c>
      <c r="AC2824" t="s">
        <v>38</v>
      </c>
      <c r="AD2824" t="s">
        <v>52</v>
      </c>
      <c r="AE2824" s="1">
        <v>41845.99627314815</v>
      </c>
    </row>
    <row r="2825" spans="1:31" x14ac:dyDescent="0.15">
      <c r="A2825">
        <v>2824</v>
      </c>
      <c r="B2825">
        <v>175</v>
      </c>
      <c r="C2825">
        <v>3645</v>
      </c>
      <c r="D2825" t="s">
        <v>9301</v>
      </c>
      <c r="E2825" t="s">
        <v>9302</v>
      </c>
      <c r="F2825" t="s">
        <v>27</v>
      </c>
      <c r="I2825" t="s">
        <v>5</v>
      </c>
      <c r="K2825" t="s">
        <v>5</v>
      </c>
      <c r="M2825" t="s">
        <v>5</v>
      </c>
      <c r="N2825" t="s">
        <v>7</v>
      </c>
      <c r="Q2825">
        <v>0</v>
      </c>
      <c r="S2825">
        <v>-1</v>
      </c>
      <c r="T2825" t="s">
        <v>5</v>
      </c>
      <c r="U2825">
        <v>-1</v>
      </c>
      <c r="V2825">
        <v>-1</v>
      </c>
      <c r="W2825">
        <v>6.3387000000000002</v>
      </c>
      <c r="Z2825">
        <v>-1</v>
      </c>
      <c r="AA2825" t="s">
        <v>11</v>
      </c>
      <c r="AC2825" t="s">
        <v>38</v>
      </c>
      <c r="AD2825" t="s">
        <v>531</v>
      </c>
      <c r="AE2825" s="1">
        <v>41845.99628472222</v>
      </c>
    </row>
    <row r="2826" spans="1:31" x14ac:dyDescent="0.15">
      <c r="A2826">
        <v>2825</v>
      </c>
      <c r="B2826">
        <v>175</v>
      </c>
      <c r="C2826">
        <v>3645</v>
      </c>
      <c r="D2826" t="s">
        <v>9301</v>
      </c>
      <c r="E2826" t="s">
        <v>9302</v>
      </c>
      <c r="F2826" t="s">
        <v>36</v>
      </c>
      <c r="I2826" t="s">
        <v>5</v>
      </c>
      <c r="K2826" t="s">
        <v>5</v>
      </c>
      <c r="N2826" t="s">
        <v>7</v>
      </c>
      <c r="Q2826">
        <v>0</v>
      </c>
      <c r="S2826">
        <v>-1</v>
      </c>
      <c r="T2826" t="s">
        <v>5</v>
      </c>
      <c r="U2826">
        <v>-1</v>
      </c>
      <c r="V2826">
        <v>-1</v>
      </c>
      <c r="W2826">
        <v>6.3387000000000002</v>
      </c>
      <c r="Z2826">
        <v>-1</v>
      </c>
      <c r="AA2826" t="s">
        <v>11</v>
      </c>
      <c r="AC2826" t="s">
        <v>38</v>
      </c>
      <c r="AD2826" t="s">
        <v>52</v>
      </c>
      <c r="AE2826" s="1">
        <v>41845.996296296296</v>
      </c>
    </row>
    <row r="2827" spans="1:31" x14ac:dyDescent="0.15">
      <c r="A2827">
        <v>2826</v>
      </c>
      <c r="B2827">
        <v>175</v>
      </c>
      <c r="C2827">
        <v>3645</v>
      </c>
      <c r="D2827" t="s">
        <v>9301</v>
      </c>
      <c r="E2827" t="s">
        <v>9302</v>
      </c>
      <c r="F2827" t="s">
        <v>40</v>
      </c>
      <c r="I2827" t="s">
        <v>5</v>
      </c>
      <c r="K2827" t="s">
        <v>5</v>
      </c>
      <c r="N2827" t="s">
        <v>7</v>
      </c>
      <c r="Q2827">
        <v>0</v>
      </c>
      <c r="S2827">
        <v>-1</v>
      </c>
      <c r="T2827" t="s">
        <v>5</v>
      </c>
      <c r="U2827">
        <v>-1</v>
      </c>
      <c r="V2827">
        <v>-1</v>
      </c>
      <c r="W2827">
        <v>6.3387000000000002</v>
      </c>
      <c r="Z2827">
        <v>-1</v>
      </c>
      <c r="AA2827" t="s">
        <v>11</v>
      </c>
      <c r="AC2827" t="s">
        <v>38</v>
      </c>
      <c r="AD2827" t="s">
        <v>52</v>
      </c>
      <c r="AE2827" s="1">
        <v>41845.996307870373</v>
      </c>
    </row>
    <row r="2828" spans="1:31" x14ac:dyDescent="0.15">
      <c r="A2828">
        <v>2827</v>
      </c>
      <c r="B2828">
        <v>175</v>
      </c>
      <c r="C2828">
        <v>3645</v>
      </c>
      <c r="D2828" t="s">
        <v>9301</v>
      </c>
      <c r="E2828" t="s">
        <v>9302</v>
      </c>
      <c r="F2828" t="s">
        <v>49</v>
      </c>
      <c r="G2828" t="s">
        <v>9312</v>
      </c>
      <c r="H2828" t="s">
        <v>9313</v>
      </c>
      <c r="I2828" t="s">
        <v>5</v>
      </c>
      <c r="K2828" t="s">
        <v>5</v>
      </c>
      <c r="N2828" t="s">
        <v>7</v>
      </c>
      <c r="P2828" t="s">
        <v>9314</v>
      </c>
      <c r="Q2828">
        <v>9</v>
      </c>
      <c r="T2828" t="s">
        <v>5</v>
      </c>
      <c r="U2828">
        <v>-1</v>
      </c>
      <c r="V2828">
        <v>-1</v>
      </c>
      <c r="W2828">
        <v>6.3387000000000002</v>
      </c>
      <c r="X2828" t="s">
        <v>9308</v>
      </c>
      <c r="Y2828" t="s">
        <v>9316</v>
      </c>
      <c r="Z2828">
        <v>19594</v>
      </c>
      <c r="AA2828" t="s">
        <v>11</v>
      </c>
      <c r="AC2828" t="s">
        <v>9319</v>
      </c>
      <c r="AD2828" t="s">
        <v>9320</v>
      </c>
      <c r="AE2828" s="1">
        <v>41845.996331018519</v>
      </c>
    </row>
    <row r="2829" spans="1:31" x14ac:dyDescent="0.15">
      <c r="A2829">
        <v>2828</v>
      </c>
      <c r="B2829">
        <v>175</v>
      </c>
      <c r="C2829">
        <v>3645</v>
      </c>
      <c r="D2829" t="s">
        <v>9301</v>
      </c>
      <c r="E2829" t="s">
        <v>9302</v>
      </c>
      <c r="F2829" t="s">
        <v>51</v>
      </c>
      <c r="I2829" t="s">
        <v>5</v>
      </c>
      <c r="K2829" t="s">
        <v>5</v>
      </c>
      <c r="N2829" t="s">
        <v>7</v>
      </c>
      <c r="Q2829">
        <v>0</v>
      </c>
      <c r="S2829">
        <v>-1</v>
      </c>
      <c r="T2829" t="s">
        <v>5</v>
      </c>
      <c r="U2829">
        <v>-1</v>
      </c>
      <c r="V2829">
        <v>-1</v>
      </c>
      <c r="W2829">
        <v>6.3387000000000002</v>
      </c>
      <c r="Z2829">
        <v>-1</v>
      </c>
      <c r="AA2829" t="s">
        <v>11</v>
      </c>
      <c r="AC2829" t="s">
        <v>38</v>
      </c>
      <c r="AD2829" t="s">
        <v>52</v>
      </c>
      <c r="AE2829" s="1">
        <v>41845.996342592596</v>
      </c>
    </row>
    <row r="2830" spans="1:31" x14ac:dyDescent="0.15">
      <c r="A2830">
        <v>2829</v>
      </c>
      <c r="B2830">
        <v>175</v>
      </c>
      <c r="C2830">
        <v>3645</v>
      </c>
      <c r="D2830" t="s">
        <v>9301</v>
      </c>
      <c r="E2830" t="s">
        <v>9302</v>
      </c>
      <c r="F2830" t="s">
        <v>53</v>
      </c>
      <c r="I2830" t="s">
        <v>5</v>
      </c>
      <c r="K2830" t="s">
        <v>5</v>
      </c>
      <c r="N2830" t="s">
        <v>7</v>
      </c>
      <c r="Q2830">
        <v>0</v>
      </c>
      <c r="S2830">
        <v>-1</v>
      </c>
      <c r="T2830" t="s">
        <v>5</v>
      </c>
      <c r="U2830">
        <v>-1</v>
      </c>
      <c r="V2830">
        <v>-1</v>
      </c>
      <c r="W2830">
        <v>6.3387000000000002</v>
      </c>
      <c r="Z2830">
        <v>-1</v>
      </c>
      <c r="AA2830" t="s">
        <v>11</v>
      </c>
      <c r="AC2830" t="s">
        <v>38</v>
      </c>
      <c r="AD2830" t="s">
        <v>52</v>
      </c>
      <c r="AE2830" s="1">
        <v>41845.996354166666</v>
      </c>
    </row>
    <row r="2831" spans="1:31" x14ac:dyDescent="0.15">
      <c r="A2831">
        <v>2830</v>
      </c>
      <c r="B2831">
        <v>175</v>
      </c>
      <c r="C2831">
        <v>3645</v>
      </c>
      <c r="D2831" t="s">
        <v>9301</v>
      </c>
      <c r="E2831" t="s">
        <v>9302</v>
      </c>
      <c r="F2831" t="s">
        <v>54</v>
      </c>
      <c r="I2831" t="s">
        <v>5</v>
      </c>
      <c r="K2831" t="s">
        <v>5</v>
      </c>
      <c r="N2831" t="s">
        <v>7</v>
      </c>
      <c r="Q2831">
        <v>0</v>
      </c>
      <c r="S2831">
        <v>-1</v>
      </c>
      <c r="T2831" t="s">
        <v>5</v>
      </c>
      <c r="U2831">
        <v>-1</v>
      </c>
      <c r="V2831">
        <v>-1</v>
      </c>
      <c r="W2831">
        <v>6.3387000000000002</v>
      </c>
      <c r="Z2831">
        <v>-1</v>
      </c>
      <c r="AA2831" t="s">
        <v>11</v>
      </c>
      <c r="AC2831" t="s">
        <v>38</v>
      </c>
      <c r="AD2831" t="s">
        <v>52</v>
      </c>
      <c r="AE2831" s="1">
        <v>41845.996365740742</v>
      </c>
    </row>
    <row r="2832" spans="1:31" x14ac:dyDescent="0.15">
      <c r="A2832">
        <v>2831</v>
      </c>
      <c r="B2832">
        <v>175</v>
      </c>
      <c r="C2832">
        <v>4920</v>
      </c>
      <c r="D2832" t="s">
        <v>9321</v>
      </c>
      <c r="E2832" t="s">
        <v>9322</v>
      </c>
      <c r="F2832" t="s">
        <v>2</v>
      </c>
      <c r="G2832" t="s">
        <v>9323</v>
      </c>
      <c r="H2832" t="s">
        <v>9324</v>
      </c>
      <c r="I2832" t="s">
        <v>5</v>
      </c>
      <c r="J2832" t="s">
        <v>456</v>
      </c>
      <c r="K2832" t="s">
        <v>6</v>
      </c>
      <c r="L2832" t="s">
        <v>9325</v>
      </c>
      <c r="N2832" t="s">
        <v>7</v>
      </c>
      <c r="O2832" t="s">
        <v>9326</v>
      </c>
      <c r="P2832" t="s">
        <v>9327</v>
      </c>
      <c r="Q2832">
        <v>70</v>
      </c>
      <c r="R2832" t="s">
        <v>9328</v>
      </c>
      <c r="S2832">
        <v>-1</v>
      </c>
      <c r="T2832" t="s">
        <v>9329</v>
      </c>
      <c r="U2832">
        <v>-1</v>
      </c>
      <c r="V2832">
        <v>-1</v>
      </c>
      <c r="W2832">
        <v>6.3387000000000002</v>
      </c>
      <c r="X2832" t="s">
        <v>9330</v>
      </c>
      <c r="Y2832" t="s">
        <v>9331</v>
      </c>
      <c r="Z2832">
        <v>28913</v>
      </c>
      <c r="AA2832" t="s">
        <v>11</v>
      </c>
      <c r="AC2832" t="s">
        <v>9332</v>
      </c>
      <c r="AD2832" t="s">
        <v>9333</v>
      </c>
      <c r="AE2832" s="1">
        <v>41845.996458333335</v>
      </c>
    </row>
    <row r="2833" spans="1:31" x14ac:dyDescent="0.15">
      <c r="A2833">
        <v>2832</v>
      </c>
      <c r="B2833">
        <v>175</v>
      </c>
      <c r="C2833">
        <v>4920</v>
      </c>
      <c r="D2833" t="s">
        <v>9321</v>
      </c>
      <c r="E2833" t="s">
        <v>9322</v>
      </c>
      <c r="F2833" t="s">
        <v>14</v>
      </c>
      <c r="G2833" t="s">
        <v>9323</v>
      </c>
      <c r="H2833" t="s">
        <v>9334</v>
      </c>
      <c r="I2833" t="s">
        <v>5</v>
      </c>
      <c r="K2833" t="s">
        <v>5</v>
      </c>
      <c r="N2833" t="s">
        <v>7</v>
      </c>
      <c r="O2833" t="s">
        <v>9326</v>
      </c>
      <c r="P2833" t="s">
        <v>9327</v>
      </c>
      <c r="Q2833">
        <v>58</v>
      </c>
      <c r="S2833">
        <v>-1</v>
      </c>
      <c r="T2833" t="s">
        <v>9335</v>
      </c>
      <c r="U2833">
        <v>-1</v>
      </c>
      <c r="V2833">
        <v>-1</v>
      </c>
      <c r="W2833">
        <v>6.3387000000000002</v>
      </c>
      <c r="X2833" t="s">
        <v>9330</v>
      </c>
      <c r="Y2833" t="s">
        <v>9331</v>
      </c>
      <c r="Z2833">
        <v>16326</v>
      </c>
      <c r="AA2833" t="s">
        <v>11</v>
      </c>
      <c r="AC2833" t="s">
        <v>9336</v>
      </c>
      <c r="AD2833" t="s">
        <v>9337</v>
      </c>
      <c r="AE2833" s="1">
        <v>41845.996504629627</v>
      </c>
    </row>
    <row r="2834" spans="1:31" x14ac:dyDescent="0.15">
      <c r="A2834">
        <v>2833</v>
      </c>
      <c r="B2834">
        <v>175</v>
      </c>
      <c r="C2834">
        <v>4920</v>
      </c>
      <c r="D2834" t="s">
        <v>9321</v>
      </c>
      <c r="E2834" t="s">
        <v>9322</v>
      </c>
      <c r="F2834" t="s">
        <v>24</v>
      </c>
      <c r="G2834" t="s">
        <v>9323</v>
      </c>
      <c r="H2834" t="s">
        <v>9334</v>
      </c>
      <c r="I2834" t="s">
        <v>5</v>
      </c>
      <c r="K2834" t="s">
        <v>17</v>
      </c>
      <c r="N2834" t="s">
        <v>7</v>
      </c>
      <c r="O2834" t="s">
        <v>9326</v>
      </c>
      <c r="P2834" t="s">
        <v>9327</v>
      </c>
      <c r="Q2834">
        <v>23</v>
      </c>
      <c r="S2834">
        <v>-1</v>
      </c>
      <c r="T2834" t="s">
        <v>9335</v>
      </c>
      <c r="U2834">
        <v>-1</v>
      </c>
      <c r="V2834">
        <v>-1</v>
      </c>
      <c r="W2834">
        <v>6.3387000000000002</v>
      </c>
      <c r="X2834" t="s">
        <v>9330</v>
      </c>
      <c r="Y2834" t="s">
        <v>9331</v>
      </c>
      <c r="Z2834">
        <v>19476</v>
      </c>
      <c r="AA2834" t="s">
        <v>11</v>
      </c>
      <c r="AC2834" t="s">
        <v>9338</v>
      </c>
      <c r="AD2834" t="s">
        <v>9339</v>
      </c>
      <c r="AE2834" s="1">
        <v>41845.996527777781</v>
      </c>
    </row>
    <row r="2835" spans="1:31" x14ac:dyDescent="0.15">
      <c r="A2835">
        <v>2834</v>
      </c>
      <c r="B2835">
        <v>175</v>
      </c>
      <c r="C2835">
        <v>4920</v>
      </c>
      <c r="D2835" t="s">
        <v>9321</v>
      </c>
      <c r="E2835" t="s">
        <v>9322</v>
      </c>
      <c r="F2835" t="s">
        <v>27</v>
      </c>
      <c r="I2835" t="s">
        <v>5</v>
      </c>
      <c r="K2835" t="s">
        <v>5</v>
      </c>
      <c r="M2835" t="s">
        <v>5</v>
      </c>
      <c r="N2835" t="s">
        <v>7</v>
      </c>
      <c r="Q2835">
        <v>0</v>
      </c>
      <c r="S2835">
        <v>-1</v>
      </c>
      <c r="T2835" t="s">
        <v>5</v>
      </c>
      <c r="U2835">
        <v>-1</v>
      </c>
      <c r="V2835">
        <v>-1</v>
      </c>
      <c r="W2835">
        <v>6.3387000000000002</v>
      </c>
      <c r="Z2835">
        <v>-1</v>
      </c>
      <c r="AA2835" t="s">
        <v>11</v>
      </c>
      <c r="AB2835" t="s">
        <v>9340</v>
      </c>
      <c r="AC2835" t="s">
        <v>38</v>
      </c>
      <c r="AD2835" t="s">
        <v>9341</v>
      </c>
      <c r="AE2835" s="1">
        <v>41845.996539351851</v>
      </c>
    </row>
    <row r="2836" spans="1:31" x14ac:dyDescent="0.15">
      <c r="A2836">
        <v>2835</v>
      </c>
      <c r="B2836">
        <v>175</v>
      </c>
      <c r="C2836">
        <v>4920</v>
      </c>
      <c r="D2836" t="s">
        <v>9321</v>
      </c>
      <c r="E2836" t="s">
        <v>9322</v>
      </c>
      <c r="F2836" t="s">
        <v>36</v>
      </c>
      <c r="I2836" t="s">
        <v>5</v>
      </c>
      <c r="K2836" t="s">
        <v>5</v>
      </c>
      <c r="N2836" t="s">
        <v>7</v>
      </c>
      <c r="Q2836">
        <v>0</v>
      </c>
      <c r="S2836">
        <v>-1</v>
      </c>
      <c r="T2836" t="s">
        <v>5</v>
      </c>
      <c r="U2836">
        <v>-1</v>
      </c>
      <c r="V2836">
        <v>-1</v>
      </c>
      <c r="W2836">
        <v>6.3387000000000002</v>
      </c>
      <c r="Z2836">
        <v>-1</v>
      </c>
      <c r="AA2836" t="s">
        <v>11</v>
      </c>
      <c r="AC2836" t="s">
        <v>38</v>
      </c>
      <c r="AD2836" t="s">
        <v>52</v>
      </c>
      <c r="AE2836" s="1">
        <v>41845.996550925927</v>
      </c>
    </row>
    <row r="2837" spans="1:31" x14ac:dyDescent="0.15">
      <c r="A2837">
        <v>2836</v>
      </c>
      <c r="B2837">
        <v>175</v>
      </c>
      <c r="C2837">
        <v>4920</v>
      </c>
      <c r="D2837" t="s">
        <v>9321</v>
      </c>
      <c r="E2837" t="s">
        <v>9322</v>
      </c>
      <c r="F2837" t="s">
        <v>40</v>
      </c>
      <c r="G2837" t="s">
        <v>9342</v>
      </c>
      <c r="H2837" t="s">
        <v>9343</v>
      </c>
      <c r="I2837" t="s">
        <v>5</v>
      </c>
      <c r="K2837" t="s">
        <v>5</v>
      </c>
      <c r="N2837" t="s">
        <v>7</v>
      </c>
      <c r="O2837" t="s">
        <v>9344</v>
      </c>
      <c r="P2837" t="s">
        <v>9345</v>
      </c>
      <c r="Q2837">
        <v>1</v>
      </c>
      <c r="R2837" t="s">
        <v>9346</v>
      </c>
      <c r="S2837">
        <v>50</v>
      </c>
      <c r="T2837" t="s">
        <v>5</v>
      </c>
      <c r="U2837">
        <v>225</v>
      </c>
      <c r="V2837">
        <v>-1</v>
      </c>
      <c r="W2837">
        <v>6.3387000000000002</v>
      </c>
      <c r="Y2837" t="s">
        <v>9347</v>
      </c>
      <c r="Z2837">
        <v>250</v>
      </c>
      <c r="AA2837" t="s">
        <v>11</v>
      </c>
      <c r="AC2837" t="s">
        <v>9348</v>
      </c>
      <c r="AD2837" t="s">
        <v>9349</v>
      </c>
      <c r="AE2837" s="1">
        <v>41845.996574074074</v>
      </c>
    </row>
    <row r="2838" spans="1:31" x14ac:dyDescent="0.15">
      <c r="A2838">
        <v>2837</v>
      </c>
      <c r="B2838">
        <v>175</v>
      </c>
      <c r="C2838">
        <v>4920</v>
      </c>
      <c r="D2838" t="s">
        <v>9321</v>
      </c>
      <c r="E2838" t="s">
        <v>9322</v>
      </c>
      <c r="F2838" t="s">
        <v>49</v>
      </c>
      <c r="G2838" t="s">
        <v>9323</v>
      </c>
      <c r="H2838" t="s">
        <v>9334</v>
      </c>
      <c r="I2838" t="s">
        <v>5</v>
      </c>
      <c r="K2838" t="s">
        <v>5</v>
      </c>
      <c r="N2838" t="s">
        <v>7</v>
      </c>
      <c r="O2838" t="s">
        <v>9326</v>
      </c>
      <c r="P2838" t="s">
        <v>9327</v>
      </c>
      <c r="Q2838">
        <v>12</v>
      </c>
      <c r="T2838" t="s">
        <v>5</v>
      </c>
      <c r="U2838">
        <v>-1</v>
      </c>
      <c r="V2838">
        <v>-1</v>
      </c>
      <c r="W2838">
        <v>6.3387000000000002</v>
      </c>
      <c r="X2838" t="s">
        <v>9330</v>
      </c>
      <c r="Y2838" t="s">
        <v>9331</v>
      </c>
      <c r="Z2838">
        <v>16326</v>
      </c>
      <c r="AA2838" t="s">
        <v>11</v>
      </c>
      <c r="AC2838" t="s">
        <v>9350</v>
      </c>
      <c r="AD2838" t="s">
        <v>9351</v>
      </c>
      <c r="AE2838" s="1">
        <v>41845.99659722222</v>
      </c>
    </row>
    <row r="2839" spans="1:31" x14ac:dyDescent="0.15">
      <c r="A2839">
        <v>2838</v>
      </c>
      <c r="B2839">
        <v>175</v>
      </c>
      <c r="C2839">
        <v>4920</v>
      </c>
      <c r="D2839" t="s">
        <v>9321</v>
      </c>
      <c r="E2839" t="s">
        <v>9322</v>
      </c>
      <c r="F2839" t="s">
        <v>51</v>
      </c>
      <c r="G2839" t="s">
        <v>9323</v>
      </c>
      <c r="H2839" t="s">
        <v>9324</v>
      </c>
      <c r="I2839" t="s">
        <v>5</v>
      </c>
      <c r="K2839" t="s">
        <v>5</v>
      </c>
      <c r="N2839" t="s">
        <v>7</v>
      </c>
      <c r="O2839" t="s">
        <v>9326</v>
      </c>
      <c r="P2839" t="s">
        <v>9327</v>
      </c>
      <c r="Q2839">
        <v>4</v>
      </c>
      <c r="S2839">
        <v>-1</v>
      </c>
      <c r="T2839" t="s">
        <v>5</v>
      </c>
      <c r="U2839">
        <v>-1</v>
      </c>
      <c r="V2839">
        <v>-1</v>
      </c>
      <c r="W2839">
        <v>6.3387000000000002</v>
      </c>
      <c r="Y2839" t="s">
        <v>9331</v>
      </c>
      <c r="Z2839">
        <v>-1</v>
      </c>
      <c r="AA2839" t="s">
        <v>11</v>
      </c>
      <c r="AC2839" t="s">
        <v>9352</v>
      </c>
      <c r="AD2839" t="s">
        <v>9353</v>
      </c>
      <c r="AE2839" s="1">
        <v>41845.996620370373</v>
      </c>
    </row>
    <row r="2840" spans="1:31" x14ac:dyDescent="0.15">
      <c r="A2840">
        <v>2839</v>
      </c>
      <c r="B2840">
        <v>175</v>
      </c>
      <c r="C2840">
        <v>4920</v>
      </c>
      <c r="D2840" t="s">
        <v>9321</v>
      </c>
      <c r="E2840" t="s">
        <v>9322</v>
      </c>
      <c r="F2840" t="s">
        <v>53</v>
      </c>
      <c r="I2840" t="s">
        <v>5</v>
      </c>
      <c r="K2840" t="s">
        <v>5</v>
      </c>
      <c r="N2840" t="s">
        <v>7</v>
      </c>
      <c r="Q2840">
        <v>0</v>
      </c>
      <c r="S2840">
        <v>-1</v>
      </c>
      <c r="T2840" t="s">
        <v>5</v>
      </c>
      <c r="U2840">
        <v>-1</v>
      </c>
      <c r="V2840">
        <v>-1</v>
      </c>
      <c r="W2840">
        <v>6.3387000000000002</v>
      </c>
      <c r="Z2840">
        <v>-1</v>
      </c>
      <c r="AA2840" t="s">
        <v>11</v>
      </c>
      <c r="AC2840" t="s">
        <v>38</v>
      </c>
      <c r="AD2840" t="s">
        <v>52</v>
      </c>
      <c r="AE2840" s="1">
        <v>41845.996631944443</v>
      </c>
    </row>
    <row r="2841" spans="1:31" x14ac:dyDescent="0.15">
      <c r="A2841">
        <v>2840</v>
      </c>
      <c r="B2841">
        <v>175</v>
      </c>
      <c r="C2841">
        <v>4920</v>
      </c>
      <c r="D2841" t="s">
        <v>9321</v>
      </c>
      <c r="E2841" t="s">
        <v>9322</v>
      </c>
      <c r="F2841" t="s">
        <v>54</v>
      </c>
      <c r="I2841" t="s">
        <v>5</v>
      </c>
      <c r="K2841" t="s">
        <v>5</v>
      </c>
      <c r="N2841" t="s">
        <v>7</v>
      </c>
      <c r="Q2841">
        <v>0</v>
      </c>
      <c r="S2841">
        <v>-1</v>
      </c>
      <c r="T2841" t="s">
        <v>5</v>
      </c>
      <c r="U2841">
        <v>-1</v>
      </c>
      <c r="V2841">
        <v>-1</v>
      </c>
      <c r="W2841">
        <v>6.3387000000000002</v>
      </c>
      <c r="Z2841">
        <v>-1</v>
      </c>
      <c r="AA2841" t="s">
        <v>11</v>
      </c>
      <c r="AC2841" t="s">
        <v>38</v>
      </c>
      <c r="AD2841" t="s">
        <v>52</v>
      </c>
      <c r="AE2841" s="1">
        <v>41845.99664351852</v>
      </c>
    </row>
    <row r="2842" spans="1:31" x14ac:dyDescent="0.15">
      <c r="A2842">
        <v>2841</v>
      </c>
      <c r="B2842">
        <v>175</v>
      </c>
      <c r="C2842">
        <v>6276</v>
      </c>
      <c r="D2842" t="s">
        <v>9354</v>
      </c>
      <c r="E2842" t="s">
        <v>9355</v>
      </c>
      <c r="F2842" t="s">
        <v>2</v>
      </c>
      <c r="G2842" t="s">
        <v>9356</v>
      </c>
      <c r="H2842" t="s">
        <v>9357</v>
      </c>
      <c r="I2842" t="s">
        <v>5</v>
      </c>
      <c r="K2842" t="s">
        <v>6</v>
      </c>
      <c r="L2842" t="s">
        <v>9358</v>
      </c>
      <c r="N2842" t="s">
        <v>7</v>
      </c>
      <c r="O2842" t="s">
        <v>9359</v>
      </c>
      <c r="P2842" t="s">
        <v>9360</v>
      </c>
      <c r="Q2842">
        <v>123</v>
      </c>
      <c r="R2842" t="s">
        <v>9361</v>
      </c>
      <c r="S2842">
        <v>-1</v>
      </c>
      <c r="T2842" t="s">
        <v>5</v>
      </c>
      <c r="U2842">
        <v>-1</v>
      </c>
      <c r="V2842">
        <v>-1</v>
      </c>
      <c r="W2842">
        <v>6.3387000000000002</v>
      </c>
      <c r="X2842" t="s">
        <v>9362</v>
      </c>
      <c r="Y2842" t="s">
        <v>9363</v>
      </c>
      <c r="Z2842">
        <v>14446</v>
      </c>
      <c r="AA2842" t="s">
        <v>11</v>
      </c>
      <c r="AC2842" t="s">
        <v>9364</v>
      </c>
      <c r="AD2842" t="s">
        <v>9365</v>
      </c>
      <c r="AE2842" s="1">
        <v>41845.996736111112</v>
      </c>
    </row>
    <row r="2843" spans="1:31" x14ac:dyDescent="0.15">
      <c r="A2843">
        <v>2842</v>
      </c>
      <c r="B2843">
        <v>175</v>
      </c>
      <c r="C2843">
        <v>6276</v>
      </c>
      <c r="D2843" t="s">
        <v>9354</v>
      </c>
      <c r="E2843" t="s">
        <v>9355</v>
      </c>
      <c r="F2843" t="s">
        <v>14</v>
      </c>
      <c r="G2843" t="s">
        <v>9356</v>
      </c>
      <c r="H2843" t="s">
        <v>9366</v>
      </c>
      <c r="I2843" t="s">
        <v>5</v>
      </c>
      <c r="J2843" t="s">
        <v>2207</v>
      </c>
      <c r="K2843" t="s">
        <v>17</v>
      </c>
      <c r="L2843" t="s">
        <v>9367</v>
      </c>
      <c r="N2843" t="s">
        <v>7</v>
      </c>
      <c r="O2843" t="s">
        <v>9359</v>
      </c>
      <c r="P2843" t="s">
        <v>9360</v>
      </c>
      <c r="Q2843">
        <v>47</v>
      </c>
      <c r="R2843" t="s">
        <v>9361</v>
      </c>
      <c r="S2843">
        <v>-1</v>
      </c>
      <c r="T2843" t="s">
        <v>9368</v>
      </c>
      <c r="U2843">
        <v>-1</v>
      </c>
      <c r="V2843">
        <v>-1</v>
      </c>
      <c r="W2843">
        <v>6.3387000000000002</v>
      </c>
      <c r="X2843" t="s">
        <v>9369</v>
      </c>
      <c r="Y2843" t="s">
        <v>9363</v>
      </c>
      <c r="Z2843">
        <v>15916</v>
      </c>
      <c r="AA2843" t="s">
        <v>11</v>
      </c>
      <c r="AC2843" t="s">
        <v>9370</v>
      </c>
      <c r="AD2843" t="s">
        <v>9371</v>
      </c>
      <c r="AE2843" s="1">
        <v>41845.996770833335</v>
      </c>
    </row>
    <row r="2844" spans="1:31" x14ac:dyDescent="0.15">
      <c r="A2844">
        <v>2843</v>
      </c>
      <c r="B2844">
        <v>175</v>
      </c>
      <c r="C2844">
        <v>6276</v>
      </c>
      <c r="D2844" t="s">
        <v>9354</v>
      </c>
      <c r="E2844" t="s">
        <v>9355</v>
      </c>
      <c r="F2844" t="s">
        <v>24</v>
      </c>
      <c r="G2844" t="s">
        <v>9356</v>
      </c>
      <c r="H2844" t="s">
        <v>9366</v>
      </c>
      <c r="I2844" t="s">
        <v>5</v>
      </c>
      <c r="J2844" t="s">
        <v>2207</v>
      </c>
      <c r="K2844" t="s">
        <v>17</v>
      </c>
      <c r="L2844" t="s">
        <v>9367</v>
      </c>
      <c r="N2844" t="s">
        <v>7</v>
      </c>
      <c r="O2844" t="s">
        <v>9359</v>
      </c>
      <c r="P2844" t="s">
        <v>9360</v>
      </c>
      <c r="Q2844">
        <v>7</v>
      </c>
      <c r="R2844" t="s">
        <v>9361</v>
      </c>
      <c r="S2844">
        <v>-1</v>
      </c>
      <c r="T2844" t="s">
        <v>9368</v>
      </c>
      <c r="U2844">
        <v>-1</v>
      </c>
      <c r="V2844">
        <v>-1</v>
      </c>
      <c r="W2844">
        <v>6.3387000000000002</v>
      </c>
      <c r="X2844" t="s">
        <v>9369</v>
      </c>
      <c r="Y2844" t="s">
        <v>9363</v>
      </c>
      <c r="Z2844">
        <v>15916</v>
      </c>
      <c r="AA2844" t="s">
        <v>11</v>
      </c>
      <c r="AC2844" t="s">
        <v>9372</v>
      </c>
      <c r="AD2844" t="s">
        <v>9373</v>
      </c>
      <c r="AE2844" s="1">
        <v>41845.996805555558</v>
      </c>
    </row>
    <row r="2845" spans="1:31" x14ac:dyDescent="0.15">
      <c r="A2845">
        <v>2844</v>
      </c>
      <c r="B2845">
        <v>175</v>
      </c>
      <c r="C2845">
        <v>6276</v>
      </c>
      <c r="D2845" t="s">
        <v>9354</v>
      </c>
      <c r="E2845" t="s">
        <v>9355</v>
      </c>
      <c r="F2845" t="s">
        <v>27</v>
      </c>
      <c r="I2845" t="s">
        <v>5</v>
      </c>
      <c r="J2845" t="s">
        <v>9374</v>
      </c>
      <c r="K2845" t="s">
        <v>5</v>
      </c>
      <c r="M2845" t="s">
        <v>5</v>
      </c>
      <c r="N2845" t="s">
        <v>7</v>
      </c>
      <c r="Q2845">
        <v>0</v>
      </c>
      <c r="S2845">
        <v>-1</v>
      </c>
      <c r="T2845" t="s">
        <v>5</v>
      </c>
      <c r="U2845">
        <v>-1</v>
      </c>
      <c r="V2845">
        <v>-1</v>
      </c>
      <c r="W2845">
        <v>6.3387000000000002</v>
      </c>
      <c r="Z2845">
        <v>-1</v>
      </c>
      <c r="AA2845" t="s">
        <v>11</v>
      </c>
      <c r="AB2845" t="s">
        <v>9375</v>
      </c>
      <c r="AC2845" t="s">
        <v>38</v>
      </c>
      <c r="AD2845" t="s">
        <v>9376</v>
      </c>
      <c r="AE2845" s="1">
        <v>41845.996805555558</v>
      </c>
    </row>
    <row r="2846" spans="1:31" x14ac:dyDescent="0.15">
      <c r="A2846">
        <v>2845</v>
      </c>
      <c r="B2846">
        <v>175</v>
      </c>
      <c r="C2846">
        <v>6276</v>
      </c>
      <c r="D2846" t="s">
        <v>9354</v>
      </c>
      <c r="E2846" t="s">
        <v>9355</v>
      </c>
      <c r="F2846" t="s">
        <v>36</v>
      </c>
      <c r="G2846" t="s">
        <v>9356</v>
      </c>
      <c r="H2846" t="s">
        <v>9357</v>
      </c>
      <c r="I2846" t="s">
        <v>5</v>
      </c>
      <c r="J2846" t="s">
        <v>2207</v>
      </c>
      <c r="K2846" t="s">
        <v>6</v>
      </c>
      <c r="L2846" t="s">
        <v>9358</v>
      </c>
      <c r="N2846" t="s">
        <v>7</v>
      </c>
      <c r="O2846" t="s">
        <v>9359</v>
      </c>
      <c r="P2846" t="s">
        <v>9360</v>
      </c>
      <c r="Q2846">
        <v>8</v>
      </c>
      <c r="R2846" t="s">
        <v>9361</v>
      </c>
      <c r="S2846">
        <v>-1</v>
      </c>
      <c r="T2846" t="s">
        <v>5</v>
      </c>
      <c r="U2846">
        <v>-1</v>
      </c>
      <c r="V2846">
        <v>-1</v>
      </c>
      <c r="W2846">
        <v>6.3387000000000002</v>
      </c>
      <c r="X2846" t="s">
        <v>9362</v>
      </c>
      <c r="Y2846" t="s">
        <v>9363</v>
      </c>
      <c r="Z2846">
        <v>14446</v>
      </c>
      <c r="AA2846" t="s">
        <v>11</v>
      </c>
      <c r="AC2846" t="s">
        <v>9377</v>
      </c>
      <c r="AD2846" t="s">
        <v>9378</v>
      </c>
      <c r="AE2846" s="1">
        <v>41845.996828703705</v>
      </c>
    </row>
    <row r="2847" spans="1:31" x14ac:dyDescent="0.15">
      <c r="A2847">
        <v>2846</v>
      </c>
      <c r="B2847">
        <v>175</v>
      </c>
      <c r="C2847">
        <v>6276</v>
      </c>
      <c r="D2847" t="s">
        <v>9354</v>
      </c>
      <c r="E2847" t="s">
        <v>9355</v>
      </c>
      <c r="F2847" t="s">
        <v>40</v>
      </c>
      <c r="I2847" t="s">
        <v>5</v>
      </c>
      <c r="K2847" t="s">
        <v>5</v>
      </c>
      <c r="N2847" t="s">
        <v>7</v>
      </c>
      <c r="Q2847">
        <v>0</v>
      </c>
      <c r="S2847">
        <v>-1</v>
      </c>
      <c r="T2847" t="s">
        <v>5</v>
      </c>
      <c r="U2847">
        <v>-1</v>
      </c>
      <c r="V2847">
        <v>-1</v>
      </c>
      <c r="W2847">
        <v>6.3387000000000002</v>
      </c>
      <c r="Z2847">
        <v>-1</v>
      </c>
      <c r="AA2847" t="s">
        <v>11</v>
      </c>
      <c r="AC2847" t="s">
        <v>38</v>
      </c>
      <c r="AD2847" t="s">
        <v>52</v>
      </c>
      <c r="AE2847" s="1">
        <v>41845.996840277781</v>
      </c>
    </row>
    <row r="2848" spans="1:31" x14ac:dyDescent="0.15">
      <c r="A2848">
        <v>2847</v>
      </c>
      <c r="B2848">
        <v>175</v>
      </c>
      <c r="C2848">
        <v>6276</v>
      </c>
      <c r="D2848" t="s">
        <v>9354</v>
      </c>
      <c r="E2848" t="s">
        <v>9355</v>
      </c>
      <c r="F2848" t="s">
        <v>49</v>
      </c>
      <c r="G2848" t="s">
        <v>9356</v>
      </c>
      <c r="H2848" t="s">
        <v>9366</v>
      </c>
      <c r="I2848" t="s">
        <v>5</v>
      </c>
      <c r="K2848" t="s">
        <v>5</v>
      </c>
      <c r="N2848" t="s">
        <v>7</v>
      </c>
      <c r="O2848" t="s">
        <v>9359</v>
      </c>
      <c r="P2848" t="s">
        <v>9360</v>
      </c>
      <c r="Q2848">
        <v>27</v>
      </c>
      <c r="T2848" t="s">
        <v>5</v>
      </c>
      <c r="U2848">
        <v>-1</v>
      </c>
      <c r="V2848">
        <v>-1</v>
      </c>
      <c r="W2848">
        <v>6.3387000000000002</v>
      </c>
      <c r="X2848" t="s">
        <v>9369</v>
      </c>
      <c r="Y2848" t="s">
        <v>9363</v>
      </c>
      <c r="Z2848">
        <v>15916</v>
      </c>
      <c r="AA2848" t="s">
        <v>11</v>
      </c>
      <c r="AC2848" t="s">
        <v>9379</v>
      </c>
      <c r="AD2848" t="s">
        <v>9380</v>
      </c>
      <c r="AE2848" s="1">
        <v>41845.996874999997</v>
      </c>
    </row>
    <row r="2849" spans="1:31" x14ac:dyDescent="0.15">
      <c r="A2849">
        <v>2848</v>
      </c>
      <c r="B2849">
        <v>175</v>
      </c>
      <c r="C2849">
        <v>6276</v>
      </c>
      <c r="D2849" t="s">
        <v>9354</v>
      </c>
      <c r="E2849" t="s">
        <v>9355</v>
      </c>
      <c r="F2849" t="s">
        <v>51</v>
      </c>
      <c r="G2849" t="s">
        <v>9356</v>
      </c>
      <c r="H2849" t="s">
        <v>9357</v>
      </c>
      <c r="I2849" t="s">
        <v>5</v>
      </c>
      <c r="K2849" t="s">
        <v>5</v>
      </c>
      <c r="N2849" t="s">
        <v>7</v>
      </c>
      <c r="O2849" t="s">
        <v>9359</v>
      </c>
      <c r="P2849" t="s">
        <v>9360</v>
      </c>
      <c r="Q2849">
        <v>7</v>
      </c>
      <c r="S2849">
        <v>-1</v>
      </c>
      <c r="T2849" t="s">
        <v>5</v>
      </c>
      <c r="U2849">
        <v>-1</v>
      </c>
      <c r="V2849">
        <v>-1</v>
      </c>
      <c r="W2849">
        <v>6.3387000000000002</v>
      </c>
      <c r="Y2849" t="s">
        <v>9363</v>
      </c>
      <c r="Z2849">
        <v>-1</v>
      </c>
      <c r="AA2849" t="s">
        <v>11</v>
      </c>
      <c r="AC2849" t="s">
        <v>9381</v>
      </c>
      <c r="AD2849" t="s">
        <v>9382</v>
      </c>
      <c r="AE2849" s="1">
        <v>41845.996886574074</v>
      </c>
    </row>
    <row r="2850" spans="1:31" x14ac:dyDescent="0.15">
      <c r="A2850">
        <v>2849</v>
      </c>
      <c r="B2850">
        <v>175</v>
      </c>
      <c r="C2850">
        <v>6276</v>
      </c>
      <c r="D2850" t="s">
        <v>9354</v>
      </c>
      <c r="E2850" t="s">
        <v>9355</v>
      </c>
      <c r="F2850" t="s">
        <v>53</v>
      </c>
      <c r="I2850" t="s">
        <v>5</v>
      </c>
      <c r="K2850" t="s">
        <v>5</v>
      </c>
      <c r="N2850" t="s">
        <v>7</v>
      </c>
      <c r="Q2850">
        <v>0</v>
      </c>
      <c r="S2850">
        <v>-1</v>
      </c>
      <c r="T2850" t="s">
        <v>5</v>
      </c>
      <c r="U2850">
        <v>-1</v>
      </c>
      <c r="V2850">
        <v>-1</v>
      </c>
      <c r="W2850">
        <v>6.3387000000000002</v>
      </c>
      <c r="Z2850">
        <v>-1</v>
      </c>
      <c r="AA2850" t="s">
        <v>11</v>
      </c>
      <c r="AC2850" t="s">
        <v>38</v>
      </c>
      <c r="AD2850" t="s">
        <v>52</v>
      </c>
      <c r="AE2850" s="1">
        <v>41845.99690972222</v>
      </c>
    </row>
    <row r="2851" spans="1:31" x14ac:dyDescent="0.15">
      <c r="A2851">
        <v>2850</v>
      </c>
      <c r="B2851">
        <v>175</v>
      </c>
      <c r="C2851">
        <v>6276</v>
      </c>
      <c r="D2851" t="s">
        <v>9354</v>
      </c>
      <c r="E2851" t="s">
        <v>9355</v>
      </c>
      <c r="F2851" t="s">
        <v>54</v>
      </c>
      <c r="I2851" t="s">
        <v>5</v>
      </c>
      <c r="K2851" t="s">
        <v>5</v>
      </c>
      <c r="N2851" t="s">
        <v>7</v>
      </c>
      <c r="Q2851">
        <v>0</v>
      </c>
      <c r="S2851">
        <v>-1</v>
      </c>
      <c r="T2851" t="s">
        <v>5</v>
      </c>
      <c r="U2851">
        <v>-1</v>
      </c>
      <c r="V2851">
        <v>-1</v>
      </c>
      <c r="W2851">
        <v>6.3387000000000002</v>
      </c>
      <c r="Z2851">
        <v>-1</v>
      </c>
      <c r="AA2851" t="s">
        <v>11</v>
      </c>
      <c r="AC2851" t="s">
        <v>38</v>
      </c>
      <c r="AD2851" t="s">
        <v>52</v>
      </c>
      <c r="AE2851" s="1">
        <v>41845.996921296297</v>
      </c>
    </row>
    <row r="2852" spans="1:31" x14ac:dyDescent="0.15">
      <c r="A2852">
        <v>2851</v>
      </c>
      <c r="B2852">
        <v>175</v>
      </c>
      <c r="C2852">
        <v>6377</v>
      </c>
      <c r="D2852" t="s">
        <v>9383</v>
      </c>
      <c r="E2852" t="s">
        <v>9384</v>
      </c>
      <c r="F2852" t="s">
        <v>2</v>
      </c>
      <c r="G2852" t="s">
        <v>9385</v>
      </c>
      <c r="H2852" t="s">
        <v>9386</v>
      </c>
      <c r="I2852" t="s">
        <v>5</v>
      </c>
      <c r="K2852" t="s">
        <v>6</v>
      </c>
      <c r="L2852" t="s">
        <v>1501</v>
      </c>
      <c r="N2852" t="s">
        <v>7</v>
      </c>
      <c r="O2852" t="s">
        <v>9387</v>
      </c>
      <c r="P2852" t="s">
        <v>9388</v>
      </c>
      <c r="Q2852">
        <v>109</v>
      </c>
      <c r="R2852" t="s">
        <v>9389</v>
      </c>
      <c r="S2852">
        <v>100</v>
      </c>
      <c r="T2852" t="s">
        <v>9390</v>
      </c>
      <c r="U2852">
        <v>-1</v>
      </c>
      <c r="V2852">
        <v>-1</v>
      </c>
      <c r="W2852">
        <v>6.3387000000000002</v>
      </c>
      <c r="X2852" t="s">
        <v>9391</v>
      </c>
      <c r="Y2852" t="s">
        <v>9392</v>
      </c>
      <c r="Z2852">
        <v>14421</v>
      </c>
      <c r="AA2852" t="s">
        <v>11</v>
      </c>
      <c r="AC2852" t="s">
        <v>9393</v>
      </c>
      <c r="AD2852" t="s">
        <v>9394</v>
      </c>
      <c r="AE2852" s="1">
        <v>41845.997013888889</v>
      </c>
    </row>
    <row r="2853" spans="1:31" x14ac:dyDescent="0.15">
      <c r="A2853">
        <v>2852</v>
      </c>
      <c r="B2853">
        <v>175</v>
      </c>
      <c r="C2853">
        <v>6377</v>
      </c>
      <c r="D2853" t="s">
        <v>9383</v>
      </c>
      <c r="E2853" t="s">
        <v>9384</v>
      </c>
      <c r="F2853" t="s">
        <v>14</v>
      </c>
      <c r="G2853" t="s">
        <v>9385</v>
      </c>
      <c r="H2853" t="s">
        <v>9395</v>
      </c>
      <c r="I2853" t="s">
        <v>5</v>
      </c>
      <c r="K2853" t="s">
        <v>17</v>
      </c>
      <c r="L2853" t="s">
        <v>1608</v>
      </c>
      <c r="N2853" t="s">
        <v>7</v>
      </c>
      <c r="O2853" t="s">
        <v>9387</v>
      </c>
      <c r="P2853" t="s">
        <v>9388</v>
      </c>
      <c r="Q2853">
        <v>8</v>
      </c>
      <c r="R2853" t="s">
        <v>9396</v>
      </c>
      <c r="S2853">
        <v>60</v>
      </c>
      <c r="T2853" t="s">
        <v>9397</v>
      </c>
      <c r="U2853">
        <v>-1</v>
      </c>
      <c r="V2853">
        <v>-1</v>
      </c>
      <c r="W2853">
        <v>6.3387000000000002</v>
      </c>
      <c r="X2853" t="s">
        <v>9391</v>
      </c>
      <c r="Y2853" t="s">
        <v>9392</v>
      </c>
      <c r="Z2853">
        <v>17826</v>
      </c>
      <c r="AA2853" t="s">
        <v>11</v>
      </c>
      <c r="AC2853" t="s">
        <v>9398</v>
      </c>
      <c r="AD2853" t="s">
        <v>9399</v>
      </c>
      <c r="AE2853" s="1">
        <v>41845.997037037036</v>
      </c>
    </row>
    <row r="2854" spans="1:31" x14ac:dyDescent="0.15">
      <c r="A2854">
        <v>2853</v>
      </c>
      <c r="B2854">
        <v>175</v>
      </c>
      <c r="C2854">
        <v>6377</v>
      </c>
      <c r="D2854" t="s">
        <v>9383</v>
      </c>
      <c r="E2854" t="s">
        <v>9384</v>
      </c>
      <c r="F2854" t="s">
        <v>24</v>
      </c>
      <c r="G2854" t="s">
        <v>9385</v>
      </c>
      <c r="H2854" t="s">
        <v>9395</v>
      </c>
      <c r="I2854" t="s">
        <v>5</v>
      </c>
      <c r="K2854" t="s">
        <v>17</v>
      </c>
      <c r="L2854" t="s">
        <v>1608</v>
      </c>
      <c r="N2854" t="s">
        <v>7</v>
      </c>
      <c r="O2854" t="s">
        <v>9387</v>
      </c>
      <c r="P2854" t="s">
        <v>9388</v>
      </c>
      <c r="Q2854">
        <v>1</v>
      </c>
      <c r="R2854" t="s">
        <v>9396</v>
      </c>
      <c r="S2854">
        <v>60</v>
      </c>
      <c r="T2854" t="s">
        <v>9400</v>
      </c>
      <c r="U2854">
        <v>-1</v>
      </c>
      <c r="V2854">
        <v>-1</v>
      </c>
      <c r="W2854">
        <v>6.3387000000000002</v>
      </c>
      <c r="X2854" t="s">
        <v>9391</v>
      </c>
      <c r="Y2854" t="s">
        <v>9392</v>
      </c>
      <c r="Z2854">
        <v>17826</v>
      </c>
      <c r="AA2854" t="s">
        <v>11</v>
      </c>
      <c r="AC2854" t="s">
        <v>9401</v>
      </c>
      <c r="AD2854" t="s">
        <v>9402</v>
      </c>
      <c r="AE2854" s="1">
        <v>41845.997048611112</v>
      </c>
    </row>
    <row r="2855" spans="1:31" x14ac:dyDescent="0.15">
      <c r="A2855">
        <v>2854</v>
      </c>
      <c r="B2855">
        <v>175</v>
      </c>
      <c r="C2855">
        <v>6377</v>
      </c>
      <c r="D2855" t="s">
        <v>9383</v>
      </c>
      <c r="E2855" t="s">
        <v>9384</v>
      </c>
      <c r="F2855" t="s">
        <v>27</v>
      </c>
      <c r="I2855" t="s">
        <v>5</v>
      </c>
      <c r="K2855" t="s">
        <v>5</v>
      </c>
      <c r="M2855" t="s">
        <v>5</v>
      </c>
      <c r="N2855" t="s">
        <v>7</v>
      </c>
      <c r="Q2855">
        <v>0</v>
      </c>
      <c r="S2855">
        <v>-1</v>
      </c>
      <c r="T2855" t="s">
        <v>5</v>
      </c>
      <c r="U2855">
        <v>-1</v>
      </c>
      <c r="V2855">
        <v>-1</v>
      </c>
      <c r="W2855">
        <v>6.3387000000000002</v>
      </c>
      <c r="Z2855">
        <v>-1</v>
      </c>
      <c r="AA2855" t="s">
        <v>11</v>
      </c>
      <c r="AC2855" t="s">
        <v>38</v>
      </c>
      <c r="AD2855" t="s">
        <v>531</v>
      </c>
      <c r="AE2855" s="1">
        <v>41845.997060185182</v>
      </c>
    </row>
    <row r="2856" spans="1:31" x14ac:dyDescent="0.15">
      <c r="A2856">
        <v>2855</v>
      </c>
      <c r="B2856">
        <v>175</v>
      </c>
      <c r="C2856">
        <v>6377</v>
      </c>
      <c r="D2856" t="s">
        <v>9383</v>
      </c>
      <c r="E2856" t="s">
        <v>9384</v>
      </c>
      <c r="F2856" t="s">
        <v>36</v>
      </c>
      <c r="I2856" t="s">
        <v>5</v>
      </c>
      <c r="K2856" t="s">
        <v>5</v>
      </c>
      <c r="N2856" t="s">
        <v>7</v>
      </c>
      <c r="Q2856">
        <v>0</v>
      </c>
      <c r="S2856">
        <v>-1</v>
      </c>
      <c r="T2856" t="s">
        <v>5</v>
      </c>
      <c r="U2856">
        <v>-1</v>
      </c>
      <c r="V2856">
        <v>-1</v>
      </c>
      <c r="W2856">
        <v>6.3387000000000002</v>
      </c>
      <c r="Z2856">
        <v>-1</v>
      </c>
      <c r="AA2856" t="s">
        <v>11</v>
      </c>
      <c r="AC2856" t="s">
        <v>38</v>
      </c>
      <c r="AD2856" t="s">
        <v>52</v>
      </c>
      <c r="AE2856" s="1">
        <v>41845.997071759259</v>
      </c>
    </row>
    <row r="2857" spans="1:31" x14ac:dyDescent="0.15">
      <c r="A2857">
        <v>2856</v>
      </c>
      <c r="B2857">
        <v>175</v>
      </c>
      <c r="C2857">
        <v>6377</v>
      </c>
      <c r="D2857" t="s">
        <v>9383</v>
      </c>
      <c r="E2857" t="s">
        <v>9384</v>
      </c>
      <c r="F2857" t="s">
        <v>40</v>
      </c>
      <c r="G2857" t="s">
        <v>9403</v>
      </c>
      <c r="H2857" t="s">
        <v>9404</v>
      </c>
      <c r="I2857" t="s">
        <v>5</v>
      </c>
      <c r="K2857" t="s">
        <v>6</v>
      </c>
      <c r="N2857" t="s">
        <v>7</v>
      </c>
      <c r="O2857" t="s">
        <v>9405</v>
      </c>
      <c r="P2857" t="s">
        <v>9406</v>
      </c>
      <c r="Q2857">
        <v>1</v>
      </c>
      <c r="R2857" t="s">
        <v>9407</v>
      </c>
      <c r="S2857">
        <v>100</v>
      </c>
      <c r="T2857" t="s">
        <v>9408</v>
      </c>
      <c r="U2857">
        <v>-1</v>
      </c>
      <c r="V2857">
        <v>-1</v>
      </c>
      <c r="W2857">
        <v>6.3387000000000002</v>
      </c>
      <c r="Y2857" t="s">
        <v>9409</v>
      </c>
      <c r="Z2857">
        <v>281</v>
      </c>
      <c r="AA2857" t="s">
        <v>11</v>
      </c>
      <c r="AC2857" t="s">
        <v>9410</v>
      </c>
      <c r="AD2857" t="s">
        <v>9411</v>
      </c>
      <c r="AE2857" s="1">
        <v>41845.997094907405</v>
      </c>
    </row>
    <row r="2858" spans="1:31" x14ac:dyDescent="0.15">
      <c r="A2858">
        <v>2857</v>
      </c>
      <c r="B2858">
        <v>175</v>
      </c>
      <c r="C2858">
        <v>6377</v>
      </c>
      <c r="D2858" t="s">
        <v>9383</v>
      </c>
      <c r="E2858" t="s">
        <v>9384</v>
      </c>
      <c r="F2858" t="s">
        <v>49</v>
      </c>
      <c r="I2858" t="s">
        <v>5</v>
      </c>
      <c r="K2858" t="s">
        <v>5</v>
      </c>
      <c r="N2858" t="s">
        <v>7</v>
      </c>
      <c r="Q2858">
        <v>0</v>
      </c>
      <c r="T2858" t="s">
        <v>5</v>
      </c>
      <c r="U2858">
        <v>-1</v>
      </c>
      <c r="V2858">
        <v>-1</v>
      </c>
      <c r="W2858">
        <v>6.3387000000000002</v>
      </c>
      <c r="Z2858">
        <v>-1</v>
      </c>
      <c r="AA2858" t="s">
        <v>11</v>
      </c>
      <c r="AC2858" t="s">
        <v>38</v>
      </c>
      <c r="AD2858" t="s">
        <v>50</v>
      </c>
      <c r="AE2858" s="1">
        <v>41845.997106481482</v>
      </c>
    </row>
    <row r="2859" spans="1:31" x14ac:dyDescent="0.15">
      <c r="A2859">
        <v>2858</v>
      </c>
      <c r="B2859">
        <v>175</v>
      </c>
      <c r="C2859">
        <v>6377</v>
      </c>
      <c r="D2859" t="s">
        <v>9383</v>
      </c>
      <c r="E2859" t="s">
        <v>9384</v>
      </c>
      <c r="F2859" t="s">
        <v>51</v>
      </c>
      <c r="G2859" t="s">
        <v>9385</v>
      </c>
      <c r="H2859" t="s">
        <v>9386</v>
      </c>
      <c r="I2859" t="s">
        <v>5</v>
      </c>
      <c r="K2859" t="s">
        <v>5</v>
      </c>
      <c r="N2859" t="s">
        <v>7</v>
      </c>
      <c r="O2859" t="s">
        <v>9387</v>
      </c>
      <c r="P2859" t="s">
        <v>9388</v>
      </c>
      <c r="Q2859">
        <v>15</v>
      </c>
      <c r="S2859">
        <v>-1</v>
      </c>
      <c r="T2859" t="s">
        <v>5</v>
      </c>
      <c r="U2859">
        <v>-1</v>
      </c>
      <c r="V2859">
        <v>-1</v>
      </c>
      <c r="W2859">
        <v>6.3387000000000002</v>
      </c>
      <c r="Y2859" t="s">
        <v>9392</v>
      </c>
      <c r="Z2859">
        <v>-1</v>
      </c>
      <c r="AA2859" t="s">
        <v>11</v>
      </c>
      <c r="AC2859" t="s">
        <v>9412</v>
      </c>
      <c r="AD2859" t="s">
        <v>9413</v>
      </c>
      <c r="AE2859" s="1">
        <v>41845.997129629628</v>
      </c>
    </row>
    <row r="2860" spans="1:31" x14ac:dyDescent="0.15">
      <c r="A2860">
        <v>2859</v>
      </c>
      <c r="B2860">
        <v>175</v>
      </c>
      <c r="C2860">
        <v>6377</v>
      </c>
      <c r="D2860" t="s">
        <v>9383</v>
      </c>
      <c r="E2860" t="s">
        <v>9384</v>
      </c>
      <c r="F2860" t="s">
        <v>53</v>
      </c>
      <c r="I2860" t="s">
        <v>5</v>
      </c>
      <c r="K2860" t="s">
        <v>5</v>
      </c>
      <c r="N2860" t="s">
        <v>7</v>
      </c>
      <c r="Q2860">
        <v>0</v>
      </c>
      <c r="S2860">
        <v>-1</v>
      </c>
      <c r="T2860" t="s">
        <v>5</v>
      </c>
      <c r="U2860">
        <v>-1</v>
      </c>
      <c r="V2860">
        <v>-1</v>
      </c>
      <c r="W2860">
        <v>6.3387000000000002</v>
      </c>
      <c r="Z2860">
        <v>-1</v>
      </c>
      <c r="AA2860" t="s">
        <v>11</v>
      </c>
      <c r="AC2860" t="s">
        <v>38</v>
      </c>
      <c r="AD2860" t="s">
        <v>52</v>
      </c>
      <c r="AE2860" s="1">
        <v>41845.997141203705</v>
      </c>
    </row>
    <row r="2861" spans="1:31" x14ac:dyDescent="0.15">
      <c r="A2861">
        <v>2860</v>
      </c>
      <c r="B2861">
        <v>175</v>
      </c>
      <c r="C2861">
        <v>6377</v>
      </c>
      <c r="D2861" t="s">
        <v>9383</v>
      </c>
      <c r="E2861" t="s">
        <v>9384</v>
      </c>
      <c r="F2861" t="s">
        <v>54</v>
      </c>
      <c r="I2861" t="s">
        <v>5</v>
      </c>
      <c r="K2861" t="s">
        <v>5</v>
      </c>
      <c r="N2861" t="s">
        <v>7</v>
      </c>
      <c r="Q2861">
        <v>0</v>
      </c>
      <c r="S2861">
        <v>-1</v>
      </c>
      <c r="T2861" t="s">
        <v>5</v>
      </c>
      <c r="U2861">
        <v>-1</v>
      </c>
      <c r="V2861">
        <v>-1</v>
      </c>
      <c r="W2861">
        <v>6.3387000000000002</v>
      </c>
      <c r="Z2861">
        <v>-1</v>
      </c>
      <c r="AA2861" t="s">
        <v>11</v>
      </c>
      <c r="AC2861" t="s">
        <v>38</v>
      </c>
      <c r="AD2861" t="s">
        <v>52</v>
      </c>
      <c r="AE2861" s="1">
        <v>41845.997152777774</v>
      </c>
    </row>
    <row r="2862" spans="1:31" x14ac:dyDescent="0.15">
      <c r="A2862">
        <v>2861</v>
      </c>
      <c r="B2862">
        <v>175</v>
      </c>
      <c r="C2862">
        <v>921</v>
      </c>
      <c r="D2862" t="s">
        <v>9414</v>
      </c>
      <c r="E2862" t="s">
        <v>9415</v>
      </c>
      <c r="F2862" t="s">
        <v>2</v>
      </c>
      <c r="G2862" t="s">
        <v>9416</v>
      </c>
      <c r="H2862" t="s">
        <v>9417</v>
      </c>
      <c r="I2862" t="s">
        <v>5</v>
      </c>
      <c r="K2862" t="s">
        <v>6</v>
      </c>
      <c r="L2862" t="s">
        <v>9418</v>
      </c>
      <c r="N2862" t="s">
        <v>7</v>
      </c>
      <c r="P2862" t="s">
        <v>9419</v>
      </c>
      <c r="Q2862">
        <v>42</v>
      </c>
      <c r="R2862" t="s">
        <v>9420</v>
      </c>
      <c r="S2862">
        <v>55</v>
      </c>
      <c r="T2862" t="s">
        <v>5</v>
      </c>
      <c r="U2862">
        <v>-1</v>
      </c>
      <c r="V2862">
        <v>-1</v>
      </c>
      <c r="W2862">
        <v>6.3387000000000002</v>
      </c>
      <c r="X2862" t="s">
        <v>9421</v>
      </c>
      <c r="Y2862" t="s">
        <v>9422</v>
      </c>
      <c r="Z2862">
        <v>40910</v>
      </c>
      <c r="AA2862" t="s">
        <v>11</v>
      </c>
      <c r="AC2862" t="s">
        <v>9423</v>
      </c>
      <c r="AD2862" t="s">
        <v>9424</v>
      </c>
      <c r="AE2862" s="1">
        <v>41845.99726851852</v>
      </c>
    </row>
    <row r="2863" spans="1:31" x14ac:dyDescent="0.15">
      <c r="A2863">
        <v>2862</v>
      </c>
      <c r="B2863">
        <v>175</v>
      </c>
      <c r="C2863">
        <v>921</v>
      </c>
      <c r="D2863" t="s">
        <v>9414</v>
      </c>
      <c r="E2863" t="s">
        <v>9415</v>
      </c>
      <c r="F2863" t="s">
        <v>14</v>
      </c>
      <c r="G2863" t="s">
        <v>9425</v>
      </c>
      <c r="H2863" t="s">
        <v>9426</v>
      </c>
      <c r="I2863" t="s">
        <v>5</v>
      </c>
      <c r="K2863" t="s">
        <v>17</v>
      </c>
      <c r="L2863" t="s">
        <v>9427</v>
      </c>
      <c r="N2863" t="s">
        <v>7</v>
      </c>
      <c r="O2863" t="s">
        <v>9428</v>
      </c>
      <c r="P2863" t="s">
        <v>9429</v>
      </c>
      <c r="Q2863">
        <v>40</v>
      </c>
      <c r="S2863">
        <v>45</v>
      </c>
      <c r="T2863" t="s">
        <v>5</v>
      </c>
      <c r="U2863">
        <v>-1</v>
      </c>
      <c r="V2863">
        <v>-1</v>
      </c>
      <c r="W2863">
        <v>6.3387000000000002</v>
      </c>
      <c r="X2863" t="s">
        <v>9421</v>
      </c>
      <c r="Y2863" t="s">
        <v>9430</v>
      </c>
      <c r="Z2863">
        <v>38400</v>
      </c>
      <c r="AA2863" t="s">
        <v>11</v>
      </c>
      <c r="AC2863" t="s">
        <v>9431</v>
      </c>
      <c r="AD2863" t="s">
        <v>9432</v>
      </c>
      <c r="AE2863" s="1">
        <v>41845.997314814813</v>
      </c>
    </row>
    <row r="2864" spans="1:31" x14ac:dyDescent="0.15">
      <c r="A2864">
        <v>2863</v>
      </c>
      <c r="B2864">
        <v>175</v>
      </c>
      <c r="C2864">
        <v>921</v>
      </c>
      <c r="D2864" t="s">
        <v>9414</v>
      </c>
      <c r="E2864" t="s">
        <v>9415</v>
      </c>
      <c r="F2864" t="s">
        <v>24</v>
      </c>
      <c r="G2864" t="s">
        <v>9425</v>
      </c>
      <c r="H2864" t="s">
        <v>9426</v>
      </c>
      <c r="I2864" t="s">
        <v>5</v>
      </c>
      <c r="K2864" t="s">
        <v>17</v>
      </c>
      <c r="L2864" t="s">
        <v>9427</v>
      </c>
      <c r="N2864" t="s">
        <v>7</v>
      </c>
      <c r="O2864" t="s">
        <v>9428</v>
      </c>
      <c r="P2864" t="s">
        <v>9429</v>
      </c>
      <c r="Q2864">
        <v>7</v>
      </c>
      <c r="S2864">
        <v>45</v>
      </c>
      <c r="T2864" t="s">
        <v>5</v>
      </c>
      <c r="U2864">
        <v>-1</v>
      </c>
      <c r="V2864">
        <v>-1</v>
      </c>
      <c r="W2864">
        <v>6.3387000000000002</v>
      </c>
      <c r="X2864" t="s">
        <v>9421</v>
      </c>
      <c r="Y2864" t="s">
        <v>9430</v>
      </c>
      <c r="Z2864">
        <v>39450</v>
      </c>
      <c r="AA2864" t="s">
        <v>11</v>
      </c>
      <c r="AC2864" t="s">
        <v>9433</v>
      </c>
      <c r="AD2864" t="s">
        <v>9434</v>
      </c>
      <c r="AE2864" s="1">
        <v>41845.99732638889</v>
      </c>
    </row>
    <row r="2865" spans="1:31" x14ac:dyDescent="0.15">
      <c r="A2865">
        <v>2864</v>
      </c>
      <c r="B2865">
        <v>175</v>
      </c>
      <c r="C2865">
        <v>921</v>
      </c>
      <c r="D2865" t="s">
        <v>9414</v>
      </c>
      <c r="E2865" t="s">
        <v>9415</v>
      </c>
      <c r="F2865" t="s">
        <v>27</v>
      </c>
      <c r="G2865" t="s">
        <v>9435</v>
      </c>
      <c r="I2865" t="s">
        <v>5</v>
      </c>
      <c r="K2865" t="s">
        <v>17</v>
      </c>
      <c r="L2865" t="s">
        <v>9436</v>
      </c>
      <c r="M2865" t="s">
        <v>5</v>
      </c>
      <c r="N2865" t="s">
        <v>7</v>
      </c>
      <c r="P2865" t="s">
        <v>9437</v>
      </c>
      <c r="Q2865">
        <v>8</v>
      </c>
      <c r="R2865" t="s">
        <v>9438</v>
      </c>
      <c r="S2865">
        <v>80</v>
      </c>
      <c r="T2865" t="s">
        <v>9439</v>
      </c>
      <c r="U2865">
        <v>-1</v>
      </c>
      <c r="V2865">
        <v>-1</v>
      </c>
      <c r="W2865">
        <v>6.3387000000000002</v>
      </c>
      <c r="Y2865" t="s">
        <v>9440</v>
      </c>
      <c r="Z2865">
        <v>73360</v>
      </c>
      <c r="AA2865" t="s">
        <v>11</v>
      </c>
      <c r="AB2865" t="s">
        <v>610</v>
      </c>
      <c r="AC2865" t="s">
        <v>9441</v>
      </c>
      <c r="AD2865" t="s">
        <v>9442</v>
      </c>
      <c r="AE2865" s="1">
        <v>41845.997349537036</v>
      </c>
    </row>
    <row r="2866" spans="1:31" x14ac:dyDescent="0.15">
      <c r="A2866">
        <v>2865</v>
      </c>
      <c r="B2866">
        <v>175</v>
      </c>
      <c r="C2866">
        <v>921</v>
      </c>
      <c r="D2866" t="s">
        <v>9414</v>
      </c>
      <c r="E2866" t="s">
        <v>9415</v>
      </c>
      <c r="F2866" t="s">
        <v>36</v>
      </c>
      <c r="I2866" t="s">
        <v>5</v>
      </c>
      <c r="K2866" t="s">
        <v>5</v>
      </c>
      <c r="N2866" t="s">
        <v>7</v>
      </c>
      <c r="Q2866">
        <v>0</v>
      </c>
      <c r="S2866">
        <v>-1</v>
      </c>
      <c r="T2866" t="s">
        <v>5</v>
      </c>
      <c r="U2866">
        <v>-1</v>
      </c>
      <c r="V2866">
        <v>-1</v>
      </c>
      <c r="W2866">
        <v>6.3387000000000002</v>
      </c>
      <c r="Z2866">
        <v>-1</v>
      </c>
      <c r="AA2866" t="s">
        <v>11</v>
      </c>
      <c r="AC2866" t="s">
        <v>38</v>
      </c>
      <c r="AD2866" t="s">
        <v>52</v>
      </c>
      <c r="AE2866" s="1">
        <v>41845.997361111113</v>
      </c>
    </row>
    <row r="2867" spans="1:31" x14ac:dyDescent="0.15">
      <c r="A2867">
        <v>2866</v>
      </c>
      <c r="B2867">
        <v>175</v>
      </c>
      <c r="C2867">
        <v>921</v>
      </c>
      <c r="D2867" t="s">
        <v>9414</v>
      </c>
      <c r="E2867" t="s">
        <v>9415</v>
      </c>
      <c r="F2867" t="s">
        <v>40</v>
      </c>
      <c r="I2867" t="s">
        <v>5</v>
      </c>
      <c r="K2867" t="s">
        <v>5</v>
      </c>
      <c r="N2867" t="s">
        <v>7</v>
      </c>
      <c r="Q2867">
        <v>0</v>
      </c>
      <c r="S2867">
        <v>-1</v>
      </c>
      <c r="T2867" t="s">
        <v>5</v>
      </c>
      <c r="U2867">
        <v>-1</v>
      </c>
      <c r="V2867">
        <v>-1</v>
      </c>
      <c r="W2867">
        <v>6.3387000000000002</v>
      </c>
      <c r="Z2867">
        <v>-1</v>
      </c>
      <c r="AA2867" t="s">
        <v>11</v>
      </c>
      <c r="AC2867" t="s">
        <v>38</v>
      </c>
      <c r="AD2867" t="s">
        <v>52</v>
      </c>
      <c r="AE2867" s="1">
        <v>41845.997372685182</v>
      </c>
    </row>
    <row r="2868" spans="1:31" x14ac:dyDescent="0.15">
      <c r="A2868">
        <v>2867</v>
      </c>
      <c r="B2868">
        <v>175</v>
      </c>
      <c r="C2868">
        <v>921</v>
      </c>
      <c r="D2868" t="s">
        <v>9414</v>
      </c>
      <c r="E2868" t="s">
        <v>9415</v>
      </c>
      <c r="F2868" t="s">
        <v>49</v>
      </c>
      <c r="G2868" t="s">
        <v>9425</v>
      </c>
      <c r="H2868" t="s">
        <v>9426</v>
      </c>
      <c r="I2868" t="s">
        <v>5</v>
      </c>
      <c r="K2868" t="s">
        <v>5</v>
      </c>
      <c r="N2868" t="s">
        <v>7</v>
      </c>
      <c r="O2868" t="s">
        <v>9428</v>
      </c>
      <c r="P2868" t="s">
        <v>9429</v>
      </c>
      <c r="Q2868">
        <v>11</v>
      </c>
      <c r="T2868" t="s">
        <v>5</v>
      </c>
      <c r="U2868">
        <v>-1</v>
      </c>
      <c r="V2868">
        <v>-1</v>
      </c>
      <c r="W2868">
        <v>6.3387000000000002</v>
      </c>
      <c r="X2868" t="s">
        <v>9421</v>
      </c>
      <c r="Y2868" t="s">
        <v>9430</v>
      </c>
      <c r="Z2868">
        <v>38400</v>
      </c>
      <c r="AA2868" t="s">
        <v>11</v>
      </c>
      <c r="AC2868" t="s">
        <v>9443</v>
      </c>
      <c r="AD2868" t="s">
        <v>9444</v>
      </c>
      <c r="AE2868" s="1">
        <v>41845.997395833336</v>
      </c>
    </row>
    <row r="2869" spans="1:31" x14ac:dyDescent="0.15">
      <c r="A2869">
        <v>2868</v>
      </c>
      <c r="B2869">
        <v>175</v>
      </c>
      <c r="C2869">
        <v>921</v>
      </c>
      <c r="D2869" t="s">
        <v>9414</v>
      </c>
      <c r="E2869" t="s">
        <v>9415</v>
      </c>
      <c r="F2869" t="s">
        <v>51</v>
      </c>
      <c r="G2869" t="s">
        <v>9416</v>
      </c>
      <c r="H2869" t="s">
        <v>9417</v>
      </c>
      <c r="I2869" t="s">
        <v>5</v>
      </c>
      <c r="K2869" t="s">
        <v>5</v>
      </c>
      <c r="N2869" t="s">
        <v>7</v>
      </c>
      <c r="P2869" t="s">
        <v>9419</v>
      </c>
      <c r="Q2869">
        <v>10</v>
      </c>
      <c r="S2869">
        <v>-1</v>
      </c>
      <c r="T2869" t="s">
        <v>5</v>
      </c>
      <c r="U2869">
        <v>-1</v>
      </c>
      <c r="V2869">
        <v>-1</v>
      </c>
      <c r="W2869">
        <v>6.3387000000000002</v>
      </c>
      <c r="Y2869" t="s">
        <v>9422</v>
      </c>
      <c r="Z2869">
        <v>-1</v>
      </c>
      <c r="AA2869" t="s">
        <v>11</v>
      </c>
      <c r="AC2869" t="s">
        <v>9445</v>
      </c>
      <c r="AD2869" t="s">
        <v>9446</v>
      </c>
      <c r="AE2869" s="1">
        <v>41845.997418981482</v>
      </c>
    </row>
    <row r="2870" spans="1:31" x14ac:dyDescent="0.15">
      <c r="A2870">
        <v>2869</v>
      </c>
      <c r="B2870">
        <v>175</v>
      </c>
      <c r="C2870">
        <v>921</v>
      </c>
      <c r="D2870" t="s">
        <v>9414</v>
      </c>
      <c r="E2870" t="s">
        <v>9415</v>
      </c>
      <c r="F2870" t="s">
        <v>53</v>
      </c>
      <c r="I2870" t="s">
        <v>5</v>
      </c>
      <c r="K2870" t="s">
        <v>5</v>
      </c>
      <c r="N2870" t="s">
        <v>7</v>
      </c>
      <c r="Q2870">
        <v>0</v>
      </c>
      <c r="S2870">
        <v>-1</v>
      </c>
      <c r="T2870" t="s">
        <v>5</v>
      </c>
      <c r="U2870">
        <v>-1</v>
      </c>
      <c r="V2870">
        <v>-1</v>
      </c>
      <c r="W2870">
        <v>6.3387000000000002</v>
      </c>
      <c r="Z2870">
        <v>-1</v>
      </c>
      <c r="AA2870" t="s">
        <v>11</v>
      </c>
      <c r="AC2870" t="s">
        <v>38</v>
      </c>
      <c r="AD2870" t="s">
        <v>52</v>
      </c>
      <c r="AE2870" s="1">
        <v>41845.997430555559</v>
      </c>
    </row>
    <row r="2871" spans="1:31" x14ac:dyDescent="0.15">
      <c r="A2871">
        <v>2870</v>
      </c>
      <c r="B2871">
        <v>175</v>
      </c>
      <c r="C2871">
        <v>921</v>
      </c>
      <c r="D2871" t="s">
        <v>9414</v>
      </c>
      <c r="E2871" t="s">
        <v>9415</v>
      </c>
      <c r="F2871" t="s">
        <v>54</v>
      </c>
      <c r="I2871" t="s">
        <v>5</v>
      </c>
      <c r="K2871" t="s">
        <v>5</v>
      </c>
      <c r="N2871" t="s">
        <v>7</v>
      </c>
      <c r="Q2871">
        <v>0</v>
      </c>
      <c r="S2871">
        <v>-1</v>
      </c>
      <c r="T2871" t="s">
        <v>5</v>
      </c>
      <c r="U2871">
        <v>-1</v>
      </c>
      <c r="V2871">
        <v>-1</v>
      </c>
      <c r="W2871">
        <v>6.3387000000000002</v>
      </c>
      <c r="Z2871">
        <v>-1</v>
      </c>
      <c r="AA2871" t="s">
        <v>11</v>
      </c>
      <c r="AC2871" t="s">
        <v>38</v>
      </c>
      <c r="AD2871" t="s">
        <v>52</v>
      </c>
      <c r="AE2871" s="1">
        <v>41845.997442129628</v>
      </c>
    </row>
    <row r="2872" spans="1:31" x14ac:dyDescent="0.15">
      <c r="A2872">
        <v>2871</v>
      </c>
      <c r="B2872">
        <v>175</v>
      </c>
      <c r="C2872">
        <v>922</v>
      </c>
      <c r="D2872" t="s">
        <v>9447</v>
      </c>
      <c r="E2872" t="s">
        <v>9448</v>
      </c>
      <c r="F2872" t="s">
        <v>2</v>
      </c>
      <c r="G2872" t="s">
        <v>9449</v>
      </c>
      <c r="H2872" t="s">
        <v>322</v>
      </c>
      <c r="I2872" t="s">
        <v>5</v>
      </c>
      <c r="J2872" t="s">
        <v>456</v>
      </c>
      <c r="K2872" t="s">
        <v>6</v>
      </c>
      <c r="L2872" t="s">
        <v>9450</v>
      </c>
      <c r="N2872" t="s">
        <v>7</v>
      </c>
      <c r="P2872" t="s">
        <v>9451</v>
      </c>
      <c r="Q2872">
        <v>58</v>
      </c>
      <c r="R2872" t="s">
        <v>3775</v>
      </c>
      <c r="S2872">
        <v>-1</v>
      </c>
      <c r="T2872" t="s">
        <v>5</v>
      </c>
      <c r="U2872">
        <v>-1</v>
      </c>
      <c r="V2872">
        <v>-1</v>
      </c>
      <c r="W2872">
        <v>6.3387000000000002</v>
      </c>
      <c r="X2872" t="s">
        <v>9452</v>
      </c>
      <c r="Y2872" t="s">
        <v>9453</v>
      </c>
      <c r="Z2872">
        <v>39840</v>
      </c>
      <c r="AA2872" t="s">
        <v>11</v>
      </c>
      <c r="AC2872" t="s">
        <v>9454</v>
      </c>
      <c r="AD2872" t="s">
        <v>9455</v>
      </c>
      <c r="AE2872" s="1">
        <v>41845.997546296298</v>
      </c>
    </row>
    <row r="2873" spans="1:31" x14ac:dyDescent="0.15">
      <c r="A2873">
        <v>2872</v>
      </c>
      <c r="B2873">
        <v>175</v>
      </c>
      <c r="C2873">
        <v>922</v>
      </c>
      <c r="D2873" t="s">
        <v>9447</v>
      </c>
      <c r="E2873" t="s">
        <v>9448</v>
      </c>
      <c r="F2873" t="s">
        <v>14</v>
      </c>
      <c r="G2873" t="s">
        <v>9449</v>
      </c>
      <c r="H2873" t="s">
        <v>9456</v>
      </c>
      <c r="I2873" t="s">
        <v>5</v>
      </c>
      <c r="K2873" t="s">
        <v>17</v>
      </c>
      <c r="L2873" t="s">
        <v>9457</v>
      </c>
      <c r="N2873" t="s">
        <v>7</v>
      </c>
      <c r="P2873" t="s">
        <v>9451</v>
      </c>
      <c r="Q2873">
        <v>50</v>
      </c>
      <c r="R2873" t="s">
        <v>9458</v>
      </c>
      <c r="S2873">
        <v>-1</v>
      </c>
      <c r="T2873" t="s">
        <v>5</v>
      </c>
      <c r="U2873">
        <v>-1</v>
      </c>
      <c r="V2873">
        <v>-1</v>
      </c>
      <c r="W2873">
        <v>6.3387000000000002</v>
      </c>
      <c r="X2873" t="s">
        <v>9459</v>
      </c>
      <c r="Y2873" t="s">
        <v>9460</v>
      </c>
      <c r="Z2873">
        <v>26780</v>
      </c>
      <c r="AA2873" t="s">
        <v>11</v>
      </c>
      <c r="AC2873" t="s">
        <v>9461</v>
      </c>
      <c r="AD2873" t="s">
        <v>9462</v>
      </c>
      <c r="AE2873" s="1">
        <v>41845.99759259259</v>
      </c>
    </row>
    <row r="2874" spans="1:31" x14ac:dyDescent="0.15">
      <c r="A2874">
        <v>2873</v>
      </c>
      <c r="B2874">
        <v>175</v>
      </c>
      <c r="C2874">
        <v>922</v>
      </c>
      <c r="D2874" t="s">
        <v>9447</v>
      </c>
      <c r="E2874" t="s">
        <v>9448</v>
      </c>
      <c r="F2874" t="s">
        <v>24</v>
      </c>
      <c r="G2874" t="s">
        <v>9449</v>
      </c>
      <c r="H2874" t="s">
        <v>9456</v>
      </c>
      <c r="I2874" t="s">
        <v>5</v>
      </c>
      <c r="K2874" t="s">
        <v>17</v>
      </c>
      <c r="L2874" t="s">
        <v>9457</v>
      </c>
      <c r="N2874" t="s">
        <v>7</v>
      </c>
      <c r="P2874" t="s">
        <v>9451</v>
      </c>
      <c r="Q2874">
        <v>11</v>
      </c>
      <c r="R2874" t="s">
        <v>9463</v>
      </c>
      <c r="S2874">
        <v>-1</v>
      </c>
      <c r="T2874" t="s">
        <v>5</v>
      </c>
      <c r="U2874">
        <v>-1</v>
      </c>
      <c r="V2874">
        <v>-1</v>
      </c>
      <c r="W2874">
        <v>6.3387000000000002</v>
      </c>
      <c r="X2874" t="s">
        <v>9459</v>
      </c>
      <c r="Y2874" t="s">
        <v>9460</v>
      </c>
      <c r="Z2874">
        <v>28200</v>
      </c>
      <c r="AA2874" t="s">
        <v>11</v>
      </c>
      <c r="AC2874" t="s">
        <v>9464</v>
      </c>
      <c r="AD2874" t="s">
        <v>9465</v>
      </c>
      <c r="AE2874" s="1">
        <v>41845.99763888889</v>
      </c>
    </row>
    <row r="2875" spans="1:31" x14ac:dyDescent="0.15">
      <c r="A2875">
        <v>2874</v>
      </c>
      <c r="B2875">
        <v>175</v>
      </c>
      <c r="C2875">
        <v>922</v>
      </c>
      <c r="D2875" t="s">
        <v>9447</v>
      </c>
      <c r="E2875" t="s">
        <v>9448</v>
      </c>
      <c r="F2875" t="s">
        <v>27</v>
      </c>
      <c r="G2875" t="s">
        <v>9466</v>
      </c>
      <c r="I2875" t="s">
        <v>5</v>
      </c>
      <c r="K2875" t="s">
        <v>17</v>
      </c>
      <c r="M2875" t="s">
        <v>190</v>
      </c>
      <c r="N2875" t="s">
        <v>7</v>
      </c>
      <c r="O2875" t="s">
        <v>9467</v>
      </c>
      <c r="P2875" t="s">
        <v>9468</v>
      </c>
      <c r="Q2875">
        <v>5</v>
      </c>
      <c r="R2875" t="s">
        <v>9469</v>
      </c>
      <c r="S2875">
        <v>-1</v>
      </c>
      <c r="T2875" t="s">
        <v>3148</v>
      </c>
      <c r="U2875">
        <v>-1</v>
      </c>
      <c r="V2875">
        <v>-1</v>
      </c>
      <c r="W2875">
        <v>6.3387000000000002</v>
      </c>
      <c r="Y2875" t="s">
        <v>9470</v>
      </c>
      <c r="Z2875">
        <v>70280</v>
      </c>
      <c r="AA2875" t="s">
        <v>11</v>
      </c>
      <c r="AB2875" t="s">
        <v>9471</v>
      </c>
      <c r="AC2875" t="s">
        <v>9472</v>
      </c>
      <c r="AD2875" t="s">
        <v>9473</v>
      </c>
      <c r="AE2875" s="1">
        <v>41845.997662037036</v>
      </c>
    </row>
    <row r="2876" spans="1:31" x14ac:dyDescent="0.15">
      <c r="A2876">
        <v>2875</v>
      </c>
      <c r="B2876">
        <v>175</v>
      </c>
      <c r="C2876">
        <v>922</v>
      </c>
      <c r="D2876" t="s">
        <v>9447</v>
      </c>
      <c r="E2876" t="s">
        <v>9448</v>
      </c>
      <c r="F2876" t="s">
        <v>36</v>
      </c>
      <c r="I2876" t="s">
        <v>5</v>
      </c>
      <c r="K2876" t="s">
        <v>5</v>
      </c>
      <c r="N2876" t="s">
        <v>7</v>
      </c>
      <c r="Q2876">
        <v>0</v>
      </c>
      <c r="S2876">
        <v>-1</v>
      </c>
      <c r="T2876" t="s">
        <v>5</v>
      </c>
      <c r="U2876">
        <v>-1</v>
      </c>
      <c r="V2876">
        <v>-1</v>
      </c>
      <c r="W2876">
        <v>6.3387000000000002</v>
      </c>
      <c r="Z2876">
        <v>-1</v>
      </c>
      <c r="AA2876" t="s">
        <v>11</v>
      </c>
      <c r="AC2876" t="s">
        <v>38</v>
      </c>
      <c r="AD2876" t="s">
        <v>52</v>
      </c>
      <c r="AE2876" s="1">
        <v>41845.997673611113</v>
      </c>
    </row>
    <row r="2877" spans="1:31" x14ac:dyDescent="0.15">
      <c r="A2877">
        <v>2876</v>
      </c>
      <c r="B2877">
        <v>175</v>
      </c>
      <c r="C2877">
        <v>922</v>
      </c>
      <c r="D2877" t="s">
        <v>9447</v>
      </c>
      <c r="E2877" t="s">
        <v>9448</v>
      </c>
      <c r="F2877" t="s">
        <v>40</v>
      </c>
      <c r="G2877" t="s">
        <v>9466</v>
      </c>
      <c r="H2877" t="s">
        <v>9474</v>
      </c>
      <c r="I2877" t="s">
        <v>43</v>
      </c>
      <c r="K2877" t="s">
        <v>5</v>
      </c>
      <c r="N2877" t="s">
        <v>7</v>
      </c>
      <c r="P2877" t="s">
        <v>9475</v>
      </c>
      <c r="Q2877">
        <v>2</v>
      </c>
      <c r="R2877" t="s">
        <v>9476</v>
      </c>
      <c r="S2877">
        <v>100</v>
      </c>
      <c r="T2877" t="s">
        <v>5</v>
      </c>
      <c r="U2877">
        <v>-1</v>
      </c>
      <c r="V2877">
        <v>-1</v>
      </c>
      <c r="W2877">
        <v>6.3387000000000002</v>
      </c>
      <c r="Y2877" t="s">
        <v>9477</v>
      </c>
      <c r="Z2877">
        <v>507</v>
      </c>
      <c r="AA2877" t="s">
        <v>11</v>
      </c>
      <c r="AC2877" t="s">
        <v>9478</v>
      </c>
      <c r="AD2877" t="s">
        <v>9479</v>
      </c>
      <c r="AE2877" s="1">
        <v>41845.997696759259</v>
      </c>
    </row>
    <row r="2878" spans="1:31" x14ac:dyDescent="0.15">
      <c r="A2878">
        <v>2877</v>
      </c>
      <c r="B2878">
        <v>175</v>
      </c>
      <c r="C2878">
        <v>922</v>
      </c>
      <c r="D2878" t="s">
        <v>9447</v>
      </c>
      <c r="E2878" t="s">
        <v>9448</v>
      </c>
      <c r="F2878" t="s">
        <v>49</v>
      </c>
      <c r="I2878" t="s">
        <v>5</v>
      </c>
      <c r="K2878" t="s">
        <v>5</v>
      </c>
      <c r="N2878" t="s">
        <v>7</v>
      </c>
      <c r="Q2878">
        <v>0</v>
      </c>
      <c r="T2878" t="s">
        <v>5</v>
      </c>
      <c r="U2878">
        <v>-1</v>
      </c>
      <c r="V2878">
        <v>-1</v>
      </c>
      <c r="W2878">
        <v>6.3387000000000002</v>
      </c>
      <c r="Z2878">
        <v>-1</v>
      </c>
      <c r="AA2878" t="s">
        <v>11</v>
      </c>
      <c r="AC2878" t="s">
        <v>38</v>
      </c>
      <c r="AD2878" t="s">
        <v>50</v>
      </c>
      <c r="AE2878" s="1">
        <v>41845.997708333336</v>
      </c>
    </row>
    <row r="2879" spans="1:31" x14ac:dyDescent="0.15">
      <c r="A2879">
        <v>2878</v>
      </c>
      <c r="B2879">
        <v>175</v>
      </c>
      <c r="C2879">
        <v>922</v>
      </c>
      <c r="D2879" t="s">
        <v>9447</v>
      </c>
      <c r="E2879" t="s">
        <v>9448</v>
      </c>
      <c r="F2879" t="s">
        <v>51</v>
      </c>
      <c r="G2879" t="s">
        <v>9449</v>
      </c>
      <c r="H2879" t="s">
        <v>322</v>
      </c>
      <c r="I2879" t="s">
        <v>5</v>
      </c>
      <c r="K2879" t="s">
        <v>5</v>
      </c>
      <c r="N2879" t="s">
        <v>7</v>
      </c>
      <c r="P2879" t="s">
        <v>9451</v>
      </c>
      <c r="Q2879">
        <v>1</v>
      </c>
      <c r="S2879">
        <v>-1</v>
      </c>
      <c r="T2879" t="s">
        <v>5</v>
      </c>
      <c r="U2879">
        <v>-1</v>
      </c>
      <c r="V2879">
        <v>-1</v>
      </c>
      <c r="W2879">
        <v>6.3387000000000002</v>
      </c>
      <c r="Y2879" t="s">
        <v>9453</v>
      </c>
      <c r="Z2879">
        <v>-1</v>
      </c>
      <c r="AA2879" t="s">
        <v>11</v>
      </c>
      <c r="AC2879" t="s">
        <v>9480</v>
      </c>
      <c r="AD2879" t="s">
        <v>9481</v>
      </c>
      <c r="AE2879" s="1">
        <v>41845.997731481482</v>
      </c>
    </row>
    <row r="2880" spans="1:31" x14ac:dyDescent="0.15">
      <c r="A2880">
        <v>2879</v>
      </c>
      <c r="B2880">
        <v>175</v>
      </c>
      <c r="C2880">
        <v>922</v>
      </c>
      <c r="D2880" t="s">
        <v>9447</v>
      </c>
      <c r="E2880" t="s">
        <v>9448</v>
      </c>
      <c r="F2880" t="s">
        <v>53</v>
      </c>
      <c r="I2880" t="s">
        <v>5</v>
      </c>
      <c r="K2880" t="s">
        <v>5</v>
      </c>
      <c r="N2880" t="s">
        <v>7</v>
      </c>
      <c r="Q2880">
        <v>0</v>
      </c>
      <c r="S2880">
        <v>-1</v>
      </c>
      <c r="T2880" t="s">
        <v>5</v>
      </c>
      <c r="U2880">
        <v>-1</v>
      </c>
      <c r="V2880">
        <v>-1</v>
      </c>
      <c r="W2880">
        <v>6.3387000000000002</v>
      </c>
      <c r="Z2880">
        <v>-1</v>
      </c>
      <c r="AA2880" t="s">
        <v>11</v>
      </c>
      <c r="AC2880" t="s">
        <v>38</v>
      </c>
      <c r="AD2880" t="s">
        <v>52</v>
      </c>
      <c r="AE2880" s="1">
        <v>41845.997743055559</v>
      </c>
    </row>
    <row r="2881" spans="1:31" x14ac:dyDescent="0.15">
      <c r="A2881">
        <v>2880</v>
      </c>
      <c r="B2881">
        <v>175</v>
      </c>
      <c r="C2881">
        <v>922</v>
      </c>
      <c r="D2881" t="s">
        <v>9447</v>
      </c>
      <c r="E2881" t="s">
        <v>9448</v>
      </c>
      <c r="F2881" t="s">
        <v>54</v>
      </c>
      <c r="I2881" t="s">
        <v>5</v>
      </c>
      <c r="K2881" t="s">
        <v>5</v>
      </c>
      <c r="N2881" t="s">
        <v>7</v>
      </c>
      <c r="Q2881">
        <v>0</v>
      </c>
      <c r="S2881">
        <v>-1</v>
      </c>
      <c r="T2881" t="s">
        <v>5</v>
      </c>
      <c r="U2881">
        <v>-1</v>
      </c>
      <c r="V2881">
        <v>-1</v>
      </c>
      <c r="W2881">
        <v>6.3387000000000002</v>
      </c>
      <c r="Z2881">
        <v>-1</v>
      </c>
      <c r="AA2881" t="s">
        <v>11</v>
      </c>
      <c r="AC2881" t="s">
        <v>38</v>
      </c>
      <c r="AD2881" t="s">
        <v>52</v>
      </c>
      <c r="AE2881" s="1">
        <v>41845.997754629629</v>
      </c>
    </row>
    <row r="2882" spans="1:31" x14ac:dyDescent="0.15">
      <c r="A2882">
        <v>2881</v>
      </c>
      <c r="B2882">
        <v>175</v>
      </c>
      <c r="C2882">
        <v>2155</v>
      </c>
      <c r="D2882" t="s">
        <v>9482</v>
      </c>
      <c r="E2882" t="s">
        <v>9483</v>
      </c>
      <c r="F2882" t="s">
        <v>2</v>
      </c>
      <c r="G2882" t="s">
        <v>9484</v>
      </c>
      <c r="H2882" t="s">
        <v>9485</v>
      </c>
      <c r="I2882" t="s">
        <v>5</v>
      </c>
      <c r="K2882" t="s">
        <v>6</v>
      </c>
      <c r="L2882" t="s">
        <v>9486</v>
      </c>
      <c r="N2882" t="s">
        <v>7</v>
      </c>
      <c r="O2882" t="s">
        <v>9487</v>
      </c>
      <c r="P2882" t="s">
        <v>9488</v>
      </c>
      <c r="Q2882">
        <v>81</v>
      </c>
      <c r="S2882">
        <v>-1</v>
      </c>
      <c r="T2882" t="s">
        <v>9489</v>
      </c>
      <c r="U2882">
        <v>-1</v>
      </c>
      <c r="V2882">
        <v>-1</v>
      </c>
      <c r="W2882">
        <v>6.3387000000000002</v>
      </c>
      <c r="X2882" t="s">
        <v>9490</v>
      </c>
      <c r="Y2882" t="s">
        <v>9491</v>
      </c>
      <c r="Z2882">
        <v>32400</v>
      </c>
      <c r="AA2882" t="s">
        <v>11</v>
      </c>
      <c r="AC2882" t="s">
        <v>9492</v>
      </c>
      <c r="AD2882" t="s">
        <v>9493</v>
      </c>
      <c r="AE2882" s="1">
        <v>41845.997858796298</v>
      </c>
    </row>
    <row r="2883" spans="1:31" x14ac:dyDescent="0.15">
      <c r="A2883">
        <v>2882</v>
      </c>
      <c r="B2883">
        <v>175</v>
      </c>
      <c r="C2883">
        <v>2155</v>
      </c>
      <c r="D2883" t="s">
        <v>9482</v>
      </c>
      <c r="E2883" t="s">
        <v>9483</v>
      </c>
      <c r="F2883" t="s">
        <v>14</v>
      </c>
      <c r="G2883" t="s">
        <v>9494</v>
      </c>
      <c r="H2883" t="s">
        <v>9495</v>
      </c>
      <c r="I2883" t="s">
        <v>5</v>
      </c>
      <c r="K2883" t="s">
        <v>17</v>
      </c>
      <c r="L2883" t="s">
        <v>9496</v>
      </c>
      <c r="N2883" t="s">
        <v>7</v>
      </c>
      <c r="O2883" t="s">
        <v>9497</v>
      </c>
      <c r="P2883" t="s">
        <v>9498</v>
      </c>
      <c r="Q2883">
        <v>33</v>
      </c>
      <c r="S2883">
        <v>-1</v>
      </c>
      <c r="T2883" t="s">
        <v>5</v>
      </c>
      <c r="U2883">
        <v>-1</v>
      </c>
      <c r="V2883">
        <v>-1</v>
      </c>
      <c r="W2883">
        <v>6.3387000000000002</v>
      </c>
      <c r="X2883" t="s">
        <v>9490</v>
      </c>
      <c r="Y2883" t="s">
        <v>9499</v>
      </c>
      <c r="Z2883">
        <v>16776</v>
      </c>
      <c r="AA2883" t="s">
        <v>11</v>
      </c>
      <c r="AC2883" t="s">
        <v>9500</v>
      </c>
      <c r="AD2883" t="s">
        <v>9501</v>
      </c>
      <c r="AE2883" s="1">
        <v>41845.99790509259</v>
      </c>
    </row>
    <row r="2884" spans="1:31" x14ac:dyDescent="0.15">
      <c r="A2884">
        <v>2883</v>
      </c>
      <c r="B2884">
        <v>175</v>
      </c>
      <c r="C2884">
        <v>2155</v>
      </c>
      <c r="D2884" t="s">
        <v>9482</v>
      </c>
      <c r="E2884" t="s">
        <v>9483</v>
      </c>
      <c r="F2884" t="s">
        <v>24</v>
      </c>
      <c r="G2884" t="s">
        <v>9494</v>
      </c>
      <c r="H2884" t="s">
        <v>9495</v>
      </c>
      <c r="I2884" t="s">
        <v>5</v>
      </c>
      <c r="K2884" t="s">
        <v>17</v>
      </c>
      <c r="L2884" t="s">
        <v>5537</v>
      </c>
      <c r="N2884" t="s">
        <v>7</v>
      </c>
      <c r="O2884" t="s">
        <v>9497</v>
      </c>
      <c r="P2884" t="s">
        <v>9498</v>
      </c>
      <c r="Q2884">
        <v>2</v>
      </c>
      <c r="S2884">
        <v>-1</v>
      </c>
      <c r="T2884" t="s">
        <v>5</v>
      </c>
      <c r="U2884">
        <v>-1</v>
      </c>
      <c r="V2884">
        <v>-1</v>
      </c>
      <c r="W2884">
        <v>6.3387000000000002</v>
      </c>
      <c r="X2884" t="s">
        <v>9490</v>
      </c>
      <c r="Y2884" t="s">
        <v>9499</v>
      </c>
      <c r="Z2884">
        <v>13800</v>
      </c>
      <c r="AA2884" t="s">
        <v>11</v>
      </c>
      <c r="AC2884" t="s">
        <v>9502</v>
      </c>
      <c r="AD2884" t="s">
        <v>9503</v>
      </c>
      <c r="AE2884" s="1">
        <v>41845.997928240744</v>
      </c>
    </row>
    <row r="2885" spans="1:31" x14ac:dyDescent="0.15">
      <c r="A2885">
        <v>2884</v>
      </c>
      <c r="B2885">
        <v>175</v>
      </c>
      <c r="C2885">
        <v>2155</v>
      </c>
      <c r="D2885" t="s">
        <v>9482</v>
      </c>
      <c r="E2885" t="s">
        <v>9483</v>
      </c>
      <c r="F2885" t="s">
        <v>27</v>
      </c>
      <c r="G2885" t="s">
        <v>9504</v>
      </c>
      <c r="I2885" t="s">
        <v>5</v>
      </c>
      <c r="K2885" t="s">
        <v>17</v>
      </c>
      <c r="L2885" t="s">
        <v>9505</v>
      </c>
      <c r="M2885" t="s">
        <v>5</v>
      </c>
      <c r="N2885" t="s">
        <v>7</v>
      </c>
      <c r="P2885" t="s">
        <v>9506</v>
      </c>
      <c r="Q2885">
        <v>1</v>
      </c>
      <c r="R2885" t="s">
        <v>9507</v>
      </c>
      <c r="S2885">
        <v>-1</v>
      </c>
      <c r="T2885" t="s">
        <v>2736</v>
      </c>
      <c r="U2885">
        <v>-1</v>
      </c>
      <c r="V2885">
        <v>-1</v>
      </c>
      <c r="W2885">
        <v>6.3387000000000002</v>
      </c>
      <c r="Z2885">
        <v>26562</v>
      </c>
      <c r="AA2885" t="s">
        <v>11</v>
      </c>
      <c r="AB2885" t="s">
        <v>9508</v>
      </c>
      <c r="AC2885" t="s">
        <v>9509</v>
      </c>
      <c r="AD2885" t="s">
        <v>9510</v>
      </c>
      <c r="AE2885" s="1">
        <v>41845.99795138889</v>
      </c>
    </row>
    <row r="2886" spans="1:31" x14ac:dyDescent="0.15">
      <c r="A2886">
        <v>2885</v>
      </c>
      <c r="B2886">
        <v>175</v>
      </c>
      <c r="C2886">
        <v>2155</v>
      </c>
      <c r="D2886" t="s">
        <v>9482</v>
      </c>
      <c r="E2886" t="s">
        <v>9483</v>
      </c>
      <c r="F2886" t="s">
        <v>36</v>
      </c>
      <c r="I2886" t="s">
        <v>5</v>
      </c>
      <c r="K2886" t="s">
        <v>5</v>
      </c>
      <c r="N2886" t="s">
        <v>7</v>
      </c>
      <c r="Q2886">
        <v>0</v>
      </c>
      <c r="S2886">
        <v>-1</v>
      </c>
      <c r="T2886" t="s">
        <v>5</v>
      </c>
      <c r="U2886">
        <v>-1</v>
      </c>
      <c r="V2886">
        <v>-1</v>
      </c>
      <c r="W2886">
        <v>6.3387000000000002</v>
      </c>
      <c r="Z2886">
        <v>-1</v>
      </c>
      <c r="AA2886" t="s">
        <v>11</v>
      </c>
      <c r="AC2886" t="s">
        <v>38</v>
      </c>
      <c r="AD2886" t="s">
        <v>52</v>
      </c>
      <c r="AE2886" s="1">
        <v>41845.99796296296</v>
      </c>
    </row>
    <row r="2887" spans="1:31" x14ac:dyDescent="0.15">
      <c r="A2887">
        <v>2886</v>
      </c>
      <c r="B2887">
        <v>175</v>
      </c>
      <c r="C2887">
        <v>2155</v>
      </c>
      <c r="D2887" t="s">
        <v>9482</v>
      </c>
      <c r="E2887" t="s">
        <v>9483</v>
      </c>
      <c r="F2887" t="s">
        <v>40</v>
      </c>
      <c r="G2887" t="s">
        <v>9511</v>
      </c>
      <c r="H2887" t="s">
        <v>9512</v>
      </c>
      <c r="I2887" t="s">
        <v>5</v>
      </c>
      <c r="K2887" t="s">
        <v>6</v>
      </c>
      <c r="N2887" t="s">
        <v>7</v>
      </c>
      <c r="O2887" t="s">
        <v>9513</v>
      </c>
      <c r="P2887" t="s">
        <v>9514</v>
      </c>
      <c r="Q2887">
        <v>1</v>
      </c>
      <c r="R2887" t="s">
        <v>9515</v>
      </c>
      <c r="S2887">
        <v>-1</v>
      </c>
      <c r="T2887" t="s">
        <v>5</v>
      </c>
      <c r="U2887">
        <v>-1</v>
      </c>
      <c r="V2887">
        <v>-1</v>
      </c>
      <c r="W2887">
        <v>6.3387000000000002</v>
      </c>
      <c r="Y2887" t="s">
        <v>9516</v>
      </c>
      <c r="Z2887">
        <v>338</v>
      </c>
      <c r="AA2887" t="s">
        <v>11</v>
      </c>
      <c r="AC2887" t="s">
        <v>9517</v>
      </c>
      <c r="AD2887" t="s">
        <v>9518</v>
      </c>
      <c r="AE2887" s="1">
        <v>41845.997974537036</v>
      </c>
    </row>
    <row r="2888" spans="1:31" x14ac:dyDescent="0.15">
      <c r="A2888">
        <v>2887</v>
      </c>
      <c r="B2888">
        <v>175</v>
      </c>
      <c r="C2888">
        <v>2155</v>
      </c>
      <c r="D2888" t="s">
        <v>9482</v>
      </c>
      <c r="E2888" t="s">
        <v>9483</v>
      </c>
      <c r="F2888" t="s">
        <v>49</v>
      </c>
      <c r="G2888" t="s">
        <v>9494</v>
      </c>
      <c r="H2888" t="s">
        <v>9495</v>
      </c>
      <c r="I2888" t="s">
        <v>5</v>
      </c>
      <c r="K2888" t="s">
        <v>5</v>
      </c>
      <c r="N2888" t="s">
        <v>7</v>
      </c>
      <c r="O2888" t="s">
        <v>9497</v>
      </c>
      <c r="P2888" t="s">
        <v>9498</v>
      </c>
      <c r="Q2888">
        <v>9</v>
      </c>
      <c r="T2888" t="s">
        <v>5</v>
      </c>
      <c r="U2888">
        <v>-1</v>
      </c>
      <c r="V2888">
        <v>-1</v>
      </c>
      <c r="W2888">
        <v>6.3387000000000002</v>
      </c>
      <c r="X2888" t="s">
        <v>9490</v>
      </c>
      <c r="Y2888" t="s">
        <v>9499</v>
      </c>
      <c r="Z2888">
        <v>13800</v>
      </c>
      <c r="AA2888" t="s">
        <v>11</v>
      </c>
      <c r="AC2888" t="s">
        <v>9519</v>
      </c>
      <c r="AD2888" t="s">
        <v>9520</v>
      </c>
      <c r="AE2888" s="1">
        <v>41845.998020833336</v>
      </c>
    </row>
    <row r="2889" spans="1:31" x14ac:dyDescent="0.15">
      <c r="A2889">
        <v>2888</v>
      </c>
      <c r="B2889">
        <v>175</v>
      </c>
      <c r="C2889">
        <v>2155</v>
      </c>
      <c r="D2889" t="s">
        <v>9482</v>
      </c>
      <c r="E2889" t="s">
        <v>9483</v>
      </c>
      <c r="F2889" t="s">
        <v>51</v>
      </c>
      <c r="G2889" t="s">
        <v>9484</v>
      </c>
      <c r="H2889" t="s">
        <v>9485</v>
      </c>
      <c r="I2889" t="s">
        <v>5</v>
      </c>
      <c r="K2889" t="s">
        <v>5</v>
      </c>
      <c r="N2889" t="s">
        <v>7</v>
      </c>
      <c r="O2889" t="s">
        <v>9487</v>
      </c>
      <c r="P2889" t="s">
        <v>9488</v>
      </c>
      <c r="Q2889">
        <v>3</v>
      </c>
      <c r="S2889">
        <v>-1</v>
      </c>
      <c r="T2889" t="s">
        <v>5</v>
      </c>
      <c r="U2889">
        <v>-1</v>
      </c>
      <c r="V2889">
        <v>-1</v>
      </c>
      <c r="W2889">
        <v>6.3387000000000002</v>
      </c>
      <c r="Y2889" t="s">
        <v>9491</v>
      </c>
      <c r="Z2889">
        <v>-1</v>
      </c>
      <c r="AA2889" t="s">
        <v>11</v>
      </c>
      <c r="AC2889" t="s">
        <v>9521</v>
      </c>
      <c r="AD2889" t="s">
        <v>9522</v>
      </c>
      <c r="AE2889" s="1">
        <v>41845.998043981483</v>
      </c>
    </row>
    <row r="2890" spans="1:31" x14ac:dyDescent="0.15">
      <c r="A2890">
        <v>2889</v>
      </c>
      <c r="B2890">
        <v>175</v>
      </c>
      <c r="C2890">
        <v>2155</v>
      </c>
      <c r="D2890" t="s">
        <v>9482</v>
      </c>
      <c r="E2890" t="s">
        <v>9483</v>
      </c>
      <c r="F2890" t="s">
        <v>53</v>
      </c>
      <c r="I2890" t="s">
        <v>5</v>
      </c>
      <c r="K2890" t="s">
        <v>5</v>
      </c>
      <c r="N2890" t="s">
        <v>7</v>
      </c>
      <c r="Q2890">
        <v>0</v>
      </c>
      <c r="S2890">
        <v>-1</v>
      </c>
      <c r="T2890" t="s">
        <v>5</v>
      </c>
      <c r="U2890">
        <v>-1</v>
      </c>
      <c r="V2890">
        <v>-1</v>
      </c>
      <c r="W2890">
        <v>6.3387000000000002</v>
      </c>
      <c r="Z2890">
        <v>-1</v>
      </c>
      <c r="AA2890" t="s">
        <v>11</v>
      </c>
      <c r="AC2890" t="s">
        <v>38</v>
      </c>
      <c r="AD2890" t="s">
        <v>52</v>
      </c>
      <c r="AE2890" s="1">
        <v>41845.998055555552</v>
      </c>
    </row>
    <row r="2891" spans="1:31" x14ac:dyDescent="0.15">
      <c r="A2891">
        <v>2890</v>
      </c>
      <c r="B2891">
        <v>175</v>
      </c>
      <c r="C2891">
        <v>2155</v>
      </c>
      <c r="D2891" t="s">
        <v>9482</v>
      </c>
      <c r="E2891" t="s">
        <v>9483</v>
      </c>
      <c r="F2891" t="s">
        <v>54</v>
      </c>
      <c r="I2891" t="s">
        <v>5</v>
      </c>
      <c r="K2891" t="s">
        <v>5</v>
      </c>
      <c r="N2891" t="s">
        <v>7</v>
      </c>
      <c r="Q2891">
        <v>0</v>
      </c>
      <c r="S2891">
        <v>-1</v>
      </c>
      <c r="T2891" t="s">
        <v>5</v>
      </c>
      <c r="U2891">
        <v>-1</v>
      </c>
      <c r="V2891">
        <v>-1</v>
      </c>
      <c r="W2891">
        <v>6.3387000000000002</v>
      </c>
      <c r="Z2891">
        <v>-1</v>
      </c>
      <c r="AA2891" t="s">
        <v>11</v>
      </c>
      <c r="AC2891" t="s">
        <v>38</v>
      </c>
      <c r="AD2891" t="s">
        <v>52</v>
      </c>
      <c r="AE2891" s="1">
        <v>41845.998067129629</v>
      </c>
    </row>
    <row r="2892" spans="1:31" x14ac:dyDescent="0.15">
      <c r="A2892">
        <v>2891</v>
      </c>
      <c r="B2892">
        <v>175</v>
      </c>
      <c r="C2892">
        <v>404</v>
      </c>
      <c r="D2892" t="s">
        <v>9523</v>
      </c>
      <c r="E2892" t="s">
        <v>9524</v>
      </c>
      <c r="F2892" t="s">
        <v>2</v>
      </c>
      <c r="G2892" t="s">
        <v>9525</v>
      </c>
      <c r="H2892" t="s">
        <v>6419</v>
      </c>
      <c r="I2892" t="s">
        <v>5</v>
      </c>
      <c r="K2892" t="s">
        <v>6</v>
      </c>
      <c r="L2892" t="s">
        <v>9526</v>
      </c>
      <c r="N2892" t="s">
        <v>7</v>
      </c>
      <c r="O2892" t="s">
        <v>9527</v>
      </c>
      <c r="P2892" t="s">
        <v>9528</v>
      </c>
      <c r="Q2892">
        <v>44</v>
      </c>
      <c r="R2892" t="s">
        <v>9529</v>
      </c>
      <c r="S2892">
        <v>-1</v>
      </c>
      <c r="T2892" t="s">
        <v>5</v>
      </c>
      <c r="U2892">
        <v>-1</v>
      </c>
      <c r="V2892">
        <v>-1</v>
      </c>
      <c r="W2892">
        <v>6.3387000000000002</v>
      </c>
      <c r="X2892" t="s">
        <v>9530</v>
      </c>
      <c r="Y2892" t="s">
        <v>9531</v>
      </c>
      <c r="Z2892">
        <v>15263</v>
      </c>
      <c r="AA2892" t="s">
        <v>11</v>
      </c>
      <c r="AC2892" t="s">
        <v>9532</v>
      </c>
      <c r="AD2892" t="s">
        <v>9533</v>
      </c>
      <c r="AE2892" s="1">
        <v>41845.998148148145</v>
      </c>
    </row>
    <row r="2893" spans="1:31" x14ac:dyDescent="0.15">
      <c r="A2893">
        <v>2892</v>
      </c>
      <c r="B2893">
        <v>175</v>
      </c>
      <c r="C2893">
        <v>404</v>
      </c>
      <c r="D2893" t="s">
        <v>9523</v>
      </c>
      <c r="E2893" t="s">
        <v>9524</v>
      </c>
      <c r="F2893" t="s">
        <v>14</v>
      </c>
      <c r="G2893" t="s">
        <v>9525</v>
      </c>
      <c r="H2893" t="s">
        <v>6419</v>
      </c>
      <c r="I2893" t="s">
        <v>5</v>
      </c>
      <c r="J2893" t="s">
        <v>5077</v>
      </c>
      <c r="K2893" t="s">
        <v>17</v>
      </c>
      <c r="L2893" t="s">
        <v>9534</v>
      </c>
      <c r="N2893" t="s">
        <v>7</v>
      </c>
      <c r="O2893" t="s">
        <v>9527</v>
      </c>
      <c r="P2893" t="s">
        <v>9528</v>
      </c>
      <c r="Q2893">
        <v>64</v>
      </c>
      <c r="R2893" t="s">
        <v>9529</v>
      </c>
      <c r="S2893">
        <v>-1</v>
      </c>
      <c r="T2893" t="s">
        <v>5</v>
      </c>
      <c r="U2893">
        <v>-1</v>
      </c>
      <c r="V2893">
        <v>-1</v>
      </c>
      <c r="W2893">
        <v>6.3387000000000002</v>
      </c>
      <c r="X2893" t="s">
        <v>9530</v>
      </c>
      <c r="Y2893" t="s">
        <v>9531</v>
      </c>
      <c r="Z2893">
        <v>15263</v>
      </c>
      <c r="AA2893" t="s">
        <v>11</v>
      </c>
      <c r="AC2893" t="s">
        <v>9535</v>
      </c>
      <c r="AD2893" t="s">
        <v>9536</v>
      </c>
      <c r="AE2893" s="1">
        <v>41845.998194444444</v>
      </c>
    </row>
    <row r="2894" spans="1:31" x14ac:dyDescent="0.15">
      <c r="A2894">
        <v>2893</v>
      </c>
      <c r="B2894">
        <v>175</v>
      </c>
      <c r="C2894">
        <v>404</v>
      </c>
      <c r="D2894" t="s">
        <v>9523</v>
      </c>
      <c r="E2894" t="s">
        <v>9524</v>
      </c>
      <c r="F2894" t="s">
        <v>24</v>
      </c>
      <c r="G2894" t="s">
        <v>9525</v>
      </c>
      <c r="H2894" t="s">
        <v>6419</v>
      </c>
      <c r="I2894" t="s">
        <v>5</v>
      </c>
      <c r="K2894" t="s">
        <v>17</v>
      </c>
      <c r="L2894" t="s">
        <v>9534</v>
      </c>
      <c r="N2894" t="s">
        <v>7</v>
      </c>
      <c r="O2894" t="s">
        <v>9527</v>
      </c>
      <c r="P2894" t="s">
        <v>9528</v>
      </c>
      <c r="Q2894">
        <v>2</v>
      </c>
      <c r="R2894" t="s">
        <v>9529</v>
      </c>
      <c r="S2894">
        <v>-1</v>
      </c>
      <c r="T2894" t="s">
        <v>5</v>
      </c>
      <c r="U2894">
        <v>-1</v>
      </c>
      <c r="V2894">
        <v>-1</v>
      </c>
      <c r="W2894">
        <v>6.3387000000000002</v>
      </c>
      <c r="X2894" t="s">
        <v>9530</v>
      </c>
      <c r="Y2894" t="s">
        <v>9531</v>
      </c>
      <c r="Z2894">
        <v>15263</v>
      </c>
      <c r="AA2894" t="s">
        <v>11</v>
      </c>
      <c r="AC2894" t="s">
        <v>9537</v>
      </c>
      <c r="AD2894" t="s">
        <v>9538</v>
      </c>
      <c r="AE2894" s="1">
        <v>41845.998252314814</v>
      </c>
    </row>
    <row r="2895" spans="1:31" x14ac:dyDescent="0.15">
      <c r="A2895">
        <v>2894</v>
      </c>
      <c r="B2895">
        <v>175</v>
      </c>
      <c r="C2895">
        <v>404</v>
      </c>
      <c r="D2895" t="s">
        <v>9523</v>
      </c>
      <c r="E2895" t="s">
        <v>9524</v>
      </c>
      <c r="F2895" t="s">
        <v>27</v>
      </c>
      <c r="I2895" t="s">
        <v>5</v>
      </c>
      <c r="K2895" t="s">
        <v>5</v>
      </c>
      <c r="M2895" t="s">
        <v>5</v>
      </c>
      <c r="N2895" t="s">
        <v>7</v>
      </c>
      <c r="Q2895">
        <v>0</v>
      </c>
      <c r="S2895">
        <v>-1</v>
      </c>
      <c r="T2895" t="s">
        <v>5</v>
      </c>
      <c r="U2895">
        <v>-1</v>
      </c>
      <c r="V2895">
        <v>-1</v>
      </c>
      <c r="W2895">
        <v>6.3387000000000002</v>
      </c>
      <c r="Z2895">
        <v>-1</v>
      </c>
      <c r="AA2895" t="s">
        <v>11</v>
      </c>
      <c r="AB2895" t="s">
        <v>9539</v>
      </c>
      <c r="AC2895" t="s">
        <v>38</v>
      </c>
      <c r="AD2895" t="s">
        <v>9540</v>
      </c>
      <c r="AE2895" s="1">
        <v>41845.998263888891</v>
      </c>
    </row>
    <row r="2896" spans="1:31" x14ac:dyDescent="0.15">
      <c r="A2896">
        <v>2895</v>
      </c>
      <c r="B2896">
        <v>175</v>
      </c>
      <c r="C2896">
        <v>404</v>
      </c>
      <c r="D2896" t="s">
        <v>9523</v>
      </c>
      <c r="E2896" t="s">
        <v>9524</v>
      </c>
      <c r="F2896" t="s">
        <v>36</v>
      </c>
      <c r="G2896" t="s">
        <v>9525</v>
      </c>
      <c r="H2896" t="s">
        <v>6419</v>
      </c>
      <c r="I2896" t="s">
        <v>5</v>
      </c>
      <c r="K2896" t="s">
        <v>6</v>
      </c>
      <c r="L2896" t="s">
        <v>9526</v>
      </c>
      <c r="N2896" t="s">
        <v>7</v>
      </c>
      <c r="O2896" t="s">
        <v>9527</v>
      </c>
      <c r="P2896" t="s">
        <v>9528</v>
      </c>
      <c r="Q2896">
        <v>8</v>
      </c>
      <c r="R2896" t="s">
        <v>9529</v>
      </c>
      <c r="S2896">
        <v>-1</v>
      </c>
      <c r="T2896" t="s">
        <v>5</v>
      </c>
      <c r="U2896">
        <v>-1</v>
      </c>
      <c r="V2896">
        <v>-1</v>
      </c>
      <c r="W2896">
        <v>6.3387000000000002</v>
      </c>
      <c r="X2896" t="s">
        <v>9530</v>
      </c>
      <c r="Y2896" t="s">
        <v>9531</v>
      </c>
      <c r="Z2896">
        <v>15263</v>
      </c>
      <c r="AA2896" t="s">
        <v>11</v>
      </c>
      <c r="AC2896" t="s">
        <v>9541</v>
      </c>
      <c r="AD2896" t="s">
        <v>9542</v>
      </c>
      <c r="AE2896" s="1">
        <v>41845.998287037037</v>
      </c>
    </row>
    <row r="2897" spans="1:31" x14ac:dyDescent="0.15">
      <c r="A2897">
        <v>2896</v>
      </c>
      <c r="B2897">
        <v>175</v>
      </c>
      <c r="C2897">
        <v>404</v>
      </c>
      <c r="D2897" t="s">
        <v>9523</v>
      </c>
      <c r="E2897" t="s">
        <v>9524</v>
      </c>
      <c r="F2897" t="s">
        <v>40</v>
      </c>
      <c r="G2897" t="s">
        <v>9543</v>
      </c>
      <c r="H2897" t="s">
        <v>9544</v>
      </c>
      <c r="I2897" t="s">
        <v>43</v>
      </c>
      <c r="K2897" t="s">
        <v>6</v>
      </c>
      <c r="N2897" t="s">
        <v>7</v>
      </c>
      <c r="O2897" t="s">
        <v>9545</v>
      </c>
      <c r="P2897" t="s">
        <v>9546</v>
      </c>
      <c r="Q2897">
        <v>1</v>
      </c>
      <c r="R2897" t="s">
        <v>3428</v>
      </c>
      <c r="S2897">
        <v>150</v>
      </c>
      <c r="T2897" t="s">
        <v>5</v>
      </c>
      <c r="U2897">
        <v>-1</v>
      </c>
      <c r="V2897">
        <v>-1</v>
      </c>
      <c r="W2897">
        <v>6.3387000000000002</v>
      </c>
      <c r="Y2897" t="s">
        <v>9547</v>
      </c>
      <c r="Z2897">
        <v>300</v>
      </c>
      <c r="AA2897" t="s">
        <v>11</v>
      </c>
      <c r="AC2897" t="s">
        <v>9548</v>
      </c>
      <c r="AD2897" t="s">
        <v>9549</v>
      </c>
      <c r="AE2897" s="1">
        <v>41845.998298611114</v>
      </c>
    </row>
    <row r="2898" spans="1:31" x14ac:dyDescent="0.15">
      <c r="A2898">
        <v>2897</v>
      </c>
      <c r="B2898">
        <v>175</v>
      </c>
      <c r="C2898">
        <v>404</v>
      </c>
      <c r="D2898" t="s">
        <v>9523</v>
      </c>
      <c r="E2898" t="s">
        <v>9524</v>
      </c>
      <c r="F2898" t="s">
        <v>49</v>
      </c>
      <c r="G2898" t="s">
        <v>9525</v>
      </c>
      <c r="H2898" t="s">
        <v>6419</v>
      </c>
      <c r="I2898" t="s">
        <v>5</v>
      </c>
      <c r="K2898" t="s">
        <v>5</v>
      </c>
      <c r="N2898" t="s">
        <v>7</v>
      </c>
      <c r="O2898" t="s">
        <v>9527</v>
      </c>
      <c r="P2898" t="s">
        <v>9528</v>
      </c>
      <c r="Q2898">
        <v>10</v>
      </c>
      <c r="T2898" t="s">
        <v>5</v>
      </c>
      <c r="U2898">
        <v>-1</v>
      </c>
      <c r="V2898">
        <v>-1</v>
      </c>
      <c r="W2898">
        <v>6.3387000000000002</v>
      </c>
      <c r="X2898" t="s">
        <v>9530</v>
      </c>
      <c r="Y2898" t="s">
        <v>9531</v>
      </c>
      <c r="Z2898">
        <v>15263</v>
      </c>
      <c r="AA2898" t="s">
        <v>11</v>
      </c>
      <c r="AC2898" t="s">
        <v>9550</v>
      </c>
      <c r="AD2898" t="s">
        <v>9551</v>
      </c>
      <c r="AE2898" s="1">
        <v>41845.998333333337</v>
      </c>
    </row>
    <row r="2899" spans="1:31" x14ac:dyDescent="0.15">
      <c r="A2899">
        <v>2898</v>
      </c>
      <c r="B2899">
        <v>175</v>
      </c>
      <c r="C2899">
        <v>404</v>
      </c>
      <c r="D2899" t="s">
        <v>9523</v>
      </c>
      <c r="E2899" t="s">
        <v>9524</v>
      </c>
      <c r="F2899" t="s">
        <v>51</v>
      </c>
      <c r="G2899" t="s">
        <v>9525</v>
      </c>
      <c r="H2899" t="s">
        <v>6419</v>
      </c>
      <c r="I2899" t="s">
        <v>5</v>
      </c>
      <c r="K2899" t="s">
        <v>5</v>
      </c>
      <c r="N2899" t="s">
        <v>7</v>
      </c>
      <c r="O2899" t="s">
        <v>9527</v>
      </c>
      <c r="P2899" t="s">
        <v>9528</v>
      </c>
      <c r="Q2899">
        <v>5</v>
      </c>
      <c r="S2899">
        <v>-1</v>
      </c>
      <c r="T2899" t="s">
        <v>5</v>
      </c>
      <c r="U2899">
        <v>-1</v>
      </c>
      <c r="V2899">
        <v>-1</v>
      </c>
      <c r="W2899">
        <v>6.3387000000000002</v>
      </c>
      <c r="Y2899" t="s">
        <v>9531</v>
      </c>
      <c r="Z2899">
        <v>-1</v>
      </c>
      <c r="AA2899" t="s">
        <v>11</v>
      </c>
      <c r="AC2899" t="s">
        <v>9552</v>
      </c>
      <c r="AD2899" t="s">
        <v>9553</v>
      </c>
      <c r="AE2899" s="1">
        <v>41845.998344907406</v>
      </c>
    </row>
    <row r="2900" spans="1:31" x14ac:dyDescent="0.15">
      <c r="A2900">
        <v>2899</v>
      </c>
      <c r="B2900">
        <v>175</v>
      </c>
      <c r="C2900">
        <v>404</v>
      </c>
      <c r="D2900" t="s">
        <v>9523</v>
      </c>
      <c r="E2900" t="s">
        <v>9524</v>
      </c>
      <c r="F2900" t="s">
        <v>53</v>
      </c>
      <c r="I2900" t="s">
        <v>5</v>
      </c>
      <c r="K2900" t="s">
        <v>5</v>
      </c>
      <c r="N2900" t="s">
        <v>7</v>
      </c>
      <c r="Q2900">
        <v>0</v>
      </c>
      <c r="S2900">
        <v>-1</v>
      </c>
      <c r="T2900" t="s">
        <v>5</v>
      </c>
      <c r="U2900">
        <v>-1</v>
      </c>
      <c r="V2900">
        <v>-1</v>
      </c>
      <c r="W2900">
        <v>6.3387000000000002</v>
      </c>
      <c r="Z2900">
        <v>-1</v>
      </c>
      <c r="AA2900" t="s">
        <v>11</v>
      </c>
      <c r="AC2900" t="s">
        <v>38</v>
      </c>
      <c r="AD2900" t="s">
        <v>52</v>
      </c>
      <c r="AE2900" s="1">
        <v>41845.998356481483</v>
      </c>
    </row>
    <row r="2901" spans="1:31" x14ac:dyDescent="0.15">
      <c r="A2901">
        <v>2900</v>
      </c>
      <c r="B2901">
        <v>175</v>
      </c>
      <c r="C2901">
        <v>404</v>
      </c>
      <c r="D2901" t="s">
        <v>9523</v>
      </c>
      <c r="E2901" t="s">
        <v>9524</v>
      </c>
      <c r="F2901" t="s">
        <v>54</v>
      </c>
      <c r="I2901" t="s">
        <v>5</v>
      </c>
      <c r="K2901" t="s">
        <v>5</v>
      </c>
      <c r="N2901" t="s">
        <v>7</v>
      </c>
      <c r="Q2901">
        <v>0</v>
      </c>
      <c r="S2901">
        <v>-1</v>
      </c>
      <c r="T2901" t="s">
        <v>5</v>
      </c>
      <c r="U2901">
        <v>-1</v>
      </c>
      <c r="V2901">
        <v>-1</v>
      </c>
      <c r="W2901">
        <v>6.3387000000000002</v>
      </c>
      <c r="Z2901">
        <v>-1</v>
      </c>
      <c r="AA2901" t="s">
        <v>11</v>
      </c>
      <c r="AC2901" t="s">
        <v>38</v>
      </c>
      <c r="AD2901" t="s">
        <v>52</v>
      </c>
      <c r="AE2901" s="1">
        <v>41845.998368055552</v>
      </c>
    </row>
    <row r="2902" spans="1:31" x14ac:dyDescent="0.15">
      <c r="A2902">
        <v>2901</v>
      </c>
      <c r="B2902">
        <v>175</v>
      </c>
      <c r="C2902">
        <v>5809</v>
      </c>
      <c r="D2902" t="s">
        <v>9554</v>
      </c>
      <c r="E2902" t="s">
        <v>9555</v>
      </c>
      <c r="F2902" t="s">
        <v>2</v>
      </c>
      <c r="G2902" t="s">
        <v>9556</v>
      </c>
      <c r="H2902" t="s">
        <v>1418</v>
      </c>
      <c r="I2902" t="s">
        <v>5</v>
      </c>
      <c r="K2902" t="s">
        <v>6</v>
      </c>
      <c r="L2902" t="s">
        <v>5794</v>
      </c>
      <c r="N2902" t="s">
        <v>7</v>
      </c>
      <c r="P2902" t="s">
        <v>9557</v>
      </c>
      <c r="Q2902">
        <v>64</v>
      </c>
      <c r="S2902">
        <v>-1</v>
      </c>
      <c r="T2902" t="s">
        <v>9558</v>
      </c>
      <c r="U2902">
        <v>-1</v>
      </c>
      <c r="V2902">
        <v>-1</v>
      </c>
      <c r="W2902">
        <v>6.3387000000000002</v>
      </c>
      <c r="X2902" t="s">
        <v>9559</v>
      </c>
      <c r="Y2902" t="s">
        <v>9560</v>
      </c>
      <c r="Z2902">
        <v>34678</v>
      </c>
      <c r="AA2902" t="s">
        <v>11</v>
      </c>
      <c r="AC2902" t="s">
        <v>9561</v>
      </c>
      <c r="AD2902" t="s">
        <v>9562</v>
      </c>
      <c r="AE2902" s="1">
        <v>41845.998495370368</v>
      </c>
    </row>
    <row r="2903" spans="1:31" x14ac:dyDescent="0.15">
      <c r="A2903">
        <v>2902</v>
      </c>
      <c r="B2903">
        <v>175</v>
      </c>
      <c r="C2903">
        <v>5809</v>
      </c>
      <c r="D2903" t="s">
        <v>9554</v>
      </c>
      <c r="E2903" t="s">
        <v>9555</v>
      </c>
      <c r="F2903" t="s">
        <v>14</v>
      </c>
      <c r="G2903" t="s">
        <v>9556</v>
      </c>
      <c r="H2903" t="s">
        <v>9563</v>
      </c>
      <c r="I2903" t="s">
        <v>5</v>
      </c>
      <c r="J2903" t="s">
        <v>1019</v>
      </c>
      <c r="K2903" t="s">
        <v>17</v>
      </c>
      <c r="L2903" t="s">
        <v>1779</v>
      </c>
      <c r="N2903" t="s">
        <v>7</v>
      </c>
      <c r="P2903" t="s">
        <v>9557</v>
      </c>
      <c r="Q2903">
        <v>5</v>
      </c>
      <c r="S2903">
        <v>-1</v>
      </c>
      <c r="T2903" t="s">
        <v>5</v>
      </c>
      <c r="U2903">
        <v>-1</v>
      </c>
      <c r="V2903">
        <v>-1</v>
      </c>
      <c r="W2903">
        <v>6.3387000000000002</v>
      </c>
      <c r="X2903" t="s">
        <v>9559</v>
      </c>
      <c r="Y2903" t="s">
        <v>9560</v>
      </c>
      <c r="Z2903">
        <v>-1</v>
      </c>
      <c r="AA2903" t="s">
        <v>11</v>
      </c>
      <c r="AC2903" t="s">
        <v>9564</v>
      </c>
      <c r="AD2903" t="s">
        <v>9565</v>
      </c>
      <c r="AE2903" s="1">
        <v>41845.998518518521</v>
      </c>
    </row>
    <row r="2904" spans="1:31" x14ac:dyDescent="0.15">
      <c r="A2904">
        <v>2903</v>
      </c>
      <c r="B2904">
        <v>175</v>
      </c>
      <c r="C2904">
        <v>5809</v>
      </c>
      <c r="D2904" t="s">
        <v>9554</v>
      </c>
      <c r="E2904" t="s">
        <v>9555</v>
      </c>
      <c r="F2904" t="s">
        <v>24</v>
      </c>
      <c r="I2904" t="s">
        <v>5</v>
      </c>
      <c r="K2904" t="s">
        <v>5</v>
      </c>
      <c r="N2904" t="s">
        <v>7</v>
      </c>
      <c r="Q2904">
        <v>0</v>
      </c>
      <c r="S2904">
        <v>-1</v>
      </c>
      <c r="T2904" t="s">
        <v>5</v>
      </c>
      <c r="U2904">
        <v>-1</v>
      </c>
      <c r="V2904">
        <v>-1</v>
      </c>
      <c r="W2904">
        <v>6.3387000000000002</v>
      </c>
      <c r="Z2904">
        <v>-1</v>
      </c>
      <c r="AA2904" t="s">
        <v>11</v>
      </c>
      <c r="AC2904" t="s">
        <v>38</v>
      </c>
      <c r="AD2904" t="s">
        <v>52</v>
      </c>
      <c r="AE2904" s="1">
        <v>41845.998530092591</v>
      </c>
    </row>
    <row r="2905" spans="1:31" x14ac:dyDescent="0.15">
      <c r="A2905">
        <v>2904</v>
      </c>
      <c r="B2905">
        <v>175</v>
      </c>
      <c r="C2905">
        <v>5809</v>
      </c>
      <c r="D2905" t="s">
        <v>9554</v>
      </c>
      <c r="E2905" t="s">
        <v>9555</v>
      </c>
      <c r="F2905" t="s">
        <v>27</v>
      </c>
      <c r="I2905" t="s">
        <v>5</v>
      </c>
      <c r="K2905" t="s">
        <v>5</v>
      </c>
      <c r="M2905" t="s">
        <v>5</v>
      </c>
      <c r="N2905" t="s">
        <v>7</v>
      </c>
      <c r="Q2905">
        <v>0</v>
      </c>
      <c r="S2905">
        <v>-1</v>
      </c>
      <c r="T2905" t="s">
        <v>5</v>
      </c>
      <c r="U2905">
        <v>-1</v>
      </c>
      <c r="V2905">
        <v>-1</v>
      </c>
      <c r="W2905">
        <v>6.3387000000000002</v>
      </c>
      <c r="Z2905">
        <v>-1</v>
      </c>
      <c r="AA2905" t="s">
        <v>11</v>
      </c>
      <c r="AC2905" t="s">
        <v>38</v>
      </c>
      <c r="AD2905" t="s">
        <v>531</v>
      </c>
      <c r="AE2905" s="1">
        <v>41845.998541666668</v>
      </c>
    </row>
    <row r="2906" spans="1:31" x14ac:dyDescent="0.15">
      <c r="A2906">
        <v>2905</v>
      </c>
      <c r="B2906">
        <v>175</v>
      </c>
      <c r="C2906">
        <v>5809</v>
      </c>
      <c r="D2906" t="s">
        <v>9554</v>
      </c>
      <c r="E2906" t="s">
        <v>9555</v>
      </c>
      <c r="F2906" t="s">
        <v>36</v>
      </c>
      <c r="I2906" t="s">
        <v>5</v>
      </c>
      <c r="K2906" t="s">
        <v>5</v>
      </c>
      <c r="N2906" t="s">
        <v>7</v>
      </c>
      <c r="Q2906">
        <v>0</v>
      </c>
      <c r="S2906">
        <v>-1</v>
      </c>
      <c r="T2906" t="s">
        <v>5</v>
      </c>
      <c r="U2906">
        <v>-1</v>
      </c>
      <c r="V2906">
        <v>-1</v>
      </c>
      <c r="W2906">
        <v>6.3387000000000002</v>
      </c>
      <c r="Z2906">
        <v>-1</v>
      </c>
      <c r="AA2906" t="s">
        <v>11</v>
      </c>
      <c r="AC2906" t="s">
        <v>38</v>
      </c>
      <c r="AD2906" t="s">
        <v>52</v>
      </c>
      <c r="AE2906" s="1">
        <v>41845.998553240737</v>
      </c>
    </row>
    <row r="2907" spans="1:31" x14ac:dyDescent="0.15">
      <c r="A2907">
        <v>2906</v>
      </c>
      <c r="B2907">
        <v>175</v>
      </c>
      <c r="C2907">
        <v>5809</v>
      </c>
      <c r="D2907" t="s">
        <v>9554</v>
      </c>
      <c r="E2907" t="s">
        <v>9555</v>
      </c>
      <c r="F2907" t="s">
        <v>40</v>
      </c>
      <c r="I2907" t="s">
        <v>5</v>
      </c>
      <c r="K2907" t="s">
        <v>5</v>
      </c>
      <c r="N2907" t="s">
        <v>7</v>
      </c>
      <c r="Q2907">
        <v>0</v>
      </c>
      <c r="S2907">
        <v>-1</v>
      </c>
      <c r="T2907" t="s">
        <v>5</v>
      </c>
      <c r="U2907">
        <v>-1</v>
      </c>
      <c r="V2907">
        <v>-1</v>
      </c>
      <c r="W2907">
        <v>6.3387000000000002</v>
      </c>
      <c r="Z2907">
        <v>-1</v>
      </c>
      <c r="AA2907" t="s">
        <v>11</v>
      </c>
      <c r="AC2907" t="s">
        <v>38</v>
      </c>
      <c r="AD2907" t="s">
        <v>52</v>
      </c>
      <c r="AE2907" s="1">
        <v>41845.998564814814</v>
      </c>
    </row>
    <row r="2908" spans="1:31" x14ac:dyDescent="0.15">
      <c r="A2908">
        <v>2907</v>
      </c>
      <c r="B2908">
        <v>175</v>
      </c>
      <c r="C2908">
        <v>5809</v>
      </c>
      <c r="D2908" t="s">
        <v>9554</v>
      </c>
      <c r="E2908" t="s">
        <v>9555</v>
      </c>
      <c r="F2908" t="s">
        <v>49</v>
      </c>
      <c r="I2908" t="s">
        <v>5</v>
      </c>
      <c r="K2908" t="s">
        <v>5</v>
      </c>
      <c r="N2908" t="s">
        <v>7</v>
      </c>
      <c r="Q2908">
        <v>0</v>
      </c>
      <c r="T2908" t="s">
        <v>5</v>
      </c>
      <c r="U2908">
        <v>-1</v>
      </c>
      <c r="V2908">
        <v>-1</v>
      </c>
      <c r="W2908">
        <v>6.3387000000000002</v>
      </c>
      <c r="Z2908">
        <v>-1</v>
      </c>
      <c r="AA2908" t="s">
        <v>11</v>
      </c>
      <c r="AC2908" t="s">
        <v>38</v>
      </c>
      <c r="AD2908" t="s">
        <v>50</v>
      </c>
      <c r="AE2908" s="1">
        <v>41845.998576388891</v>
      </c>
    </row>
    <row r="2909" spans="1:31" x14ac:dyDescent="0.15">
      <c r="A2909">
        <v>2908</v>
      </c>
      <c r="B2909">
        <v>175</v>
      </c>
      <c r="C2909">
        <v>5809</v>
      </c>
      <c r="D2909" t="s">
        <v>9554</v>
      </c>
      <c r="E2909" t="s">
        <v>9555</v>
      </c>
      <c r="F2909" t="s">
        <v>51</v>
      </c>
      <c r="G2909" t="s">
        <v>9556</v>
      </c>
      <c r="H2909" t="s">
        <v>1418</v>
      </c>
      <c r="I2909" t="s">
        <v>5</v>
      </c>
      <c r="K2909" t="s">
        <v>5</v>
      </c>
      <c r="N2909" t="s">
        <v>7</v>
      </c>
      <c r="P2909" t="s">
        <v>9557</v>
      </c>
      <c r="Q2909">
        <v>1</v>
      </c>
      <c r="S2909">
        <v>-1</v>
      </c>
      <c r="T2909" t="s">
        <v>5</v>
      </c>
      <c r="U2909">
        <v>-1</v>
      </c>
      <c r="V2909">
        <v>-1</v>
      </c>
      <c r="W2909">
        <v>6.3387000000000002</v>
      </c>
      <c r="Y2909" t="s">
        <v>9560</v>
      </c>
      <c r="Z2909">
        <v>-1</v>
      </c>
      <c r="AA2909" t="s">
        <v>11</v>
      </c>
      <c r="AC2909" t="s">
        <v>9566</v>
      </c>
      <c r="AD2909" t="s">
        <v>9567</v>
      </c>
      <c r="AE2909" s="1">
        <v>41845.998599537037</v>
      </c>
    </row>
    <row r="2910" spans="1:31" x14ac:dyDescent="0.15">
      <c r="A2910">
        <v>2909</v>
      </c>
      <c r="B2910">
        <v>175</v>
      </c>
      <c r="C2910">
        <v>5809</v>
      </c>
      <c r="D2910" t="s">
        <v>9554</v>
      </c>
      <c r="E2910" t="s">
        <v>9555</v>
      </c>
      <c r="F2910" t="s">
        <v>53</v>
      </c>
      <c r="I2910" t="s">
        <v>5</v>
      </c>
      <c r="K2910" t="s">
        <v>5</v>
      </c>
      <c r="N2910" t="s">
        <v>7</v>
      </c>
      <c r="Q2910">
        <v>0</v>
      </c>
      <c r="S2910">
        <v>-1</v>
      </c>
      <c r="T2910" t="s">
        <v>5</v>
      </c>
      <c r="U2910">
        <v>-1</v>
      </c>
      <c r="V2910">
        <v>-1</v>
      </c>
      <c r="W2910">
        <v>6.3387000000000002</v>
      </c>
      <c r="Z2910">
        <v>-1</v>
      </c>
      <c r="AA2910" t="s">
        <v>11</v>
      </c>
      <c r="AC2910" t="s">
        <v>38</v>
      </c>
      <c r="AD2910" t="s">
        <v>52</v>
      </c>
      <c r="AE2910" s="1">
        <v>41845.998611111114</v>
      </c>
    </row>
    <row r="2911" spans="1:31" x14ac:dyDescent="0.15">
      <c r="A2911">
        <v>2910</v>
      </c>
      <c r="B2911">
        <v>175</v>
      </c>
      <c r="C2911">
        <v>5809</v>
      </c>
      <c r="D2911" t="s">
        <v>9554</v>
      </c>
      <c r="E2911" t="s">
        <v>9555</v>
      </c>
      <c r="F2911" t="s">
        <v>54</v>
      </c>
      <c r="I2911" t="s">
        <v>5</v>
      </c>
      <c r="K2911" t="s">
        <v>5</v>
      </c>
      <c r="N2911" t="s">
        <v>7</v>
      </c>
      <c r="Q2911">
        <v>0</v>
      </c>
      <c r="S2911">
        <v>-1</v>
      </c>
      <c r="T2911" t="s">
        <v>5</v>
      </c>
      <c r="U2911">
        <v>-1</v>
      </c>
      <c r="V2911">
        <v>-1</v>
      </c>
      <c r="W2911">
        <v>6.3387000000000002</v>
      </c>
      <c r="Z2911">
        <v>-1</v>
      </c>
      <c r="AA2911" t="s">
        <v>11</v>
      </c>
      <c r="AC2911" t="s">
        <v>38</v>
      </c>
      <c r="AD2911" t="s">
        <v>52</v>
      </c>
      <c r="AE2911" s="1">
        <v>41845.998622685183</v>
      </c>
    </row>
    <row r="2912" spans="1:31" x14ac:dyDescent="0.15">
      <c r="A2912">
        <v>2911</v>
      </c>
      <c r="B2912">
        <v>175</v>
      </c>
      <c r="C2912">
        <v>1773</v>
      </c>
      <c r="D2912" t="s">
        <v>9568</v>
      </c>
      <c r="E2912" t="s">
        <v>9569</v>
      </c>
      <c r="F2912" t="s">
        <v>2</v>
      </c>
      <c r="G2912" t="s">
        <v>9570</v>
      </c>
      <c r="H2912" t="s">
        <v>9571</v>
      </c>
      <c r="I2912" t="s">
        <v>5</v>
      </c>
      <c r="J2912" t="s">
        <v>9572</v>
      </c>
      <c r="K2912" t="s">
        <v>6</v>
      </c>
      <c r="L2912" t="s">
        <v>9573</v>
      </c>
      <c r="N2912" t="s">
        <v>7</v>
      </c>
      <c r="O2912" t="s">
        <v>9574</v>
      </c>
      <c r="P2912" t="s">
        <v>9575</v>
      </c>
      <c r="Q2912">
        <v>93</v>
      </c>
      <c r="R2912" t="s">
        <v>5007</v>
      </c>
      <c r="S2912">
        <v>40</v>
      </c>
      <c r="T2912" t="s">
        <v>5</v>
      </c>
      <c r="U2912">
        <v>-1</v>
      </c>
      <c r="V2912">
        <v>-1</v>
      </c>
      <c r="W2912">
        <v>6.3387000000000002</v>
      </c>
      <c r="X2912" t="s">
        <v>9576</v>
      </c>
      <c r="Y2912" t="s">
        <v>9577</v>
      </c>
      <c r="Z2912">
        <v>18676</v>
      </c>
      <c r="AA2912" t="s">
        <v>11</v>
      </c>
      <c r="AC2912" t="s">
        <v>9578</v>
      </c>
      <c r="AD2912" t="s">
        <v>9579</v>
      </c>
      <c r="AE2912" s="1">
        <v>41845.998715277776</v>
      </c>
    </row>
    <row r="2913" spans="1:31" x14ac:dyDescent="0.15">
      <c r="A2913">
        <v>2912</v>
      </c>
      <c r="B2913">
        <v>175</v>
      </c>
      <c r="C2913">
        <v>1773</v>
      </c>
      <c r="D2913" t="s">
        <v>9568</v>
      </c>
      <c r="E2913" t="s">
        <v>9569</v>
      </c>
      <c r="F2913" t="s">
        <v>14</v>
      </c>
      <c r="G2913" t="s">
        <v>9580</v>
      </c>
      <c r="H2913" t="s">
        <v>9571</v>
      </c>
      <c r="I2913" t="s">
        <v>5</v>
      </c>
      <c r="K2913" t="s">
        <v>17</v>
      </c>
      <c r="L2913" t="s">
        <v>1608</v>
      </c>
      <c r="N2913" t="s">
        <v>7</v>
      </c>
      <c r="O2913" t="s">
        <v>9581</v>
      </c>
      <c r="P2913" t="s">
        <v>9582</v>
      </c>
      <c r="Q2913">
        <v>54</v>
      </c>
      <c r="R2913" t="s">
        <v>9583</v>
      </c>
      <c r="S2913">
        <v>55</v>
      </c>
      <c r="T2913" t="s">
        <v>4309</v>
      </c>
      <c r="U2913">
        <v>-1</v>
      </c>
      <c r="V2913">
        <v>-1</v>
      </c>
      <c r="W2913">
        <v>6.3387000000000002</v>
      </c>
      <c r="X2913" t="s">
        <v>9576</v>
      </c>
      <c r="Y2913" t="s">
        <v>9584</v>
      </c>
      <c r="Z2913">
        <v>17664</v>
      </c>
      <c r="AA2913" t="s">
        <v>11</v>
      </c>
      <c r="AC2913" t="s">
        <v>9585</v>
      </c>
      <c r="AD2913" t="s">
        <v>9586</v>
      </c>
      <c r="AE2913" s="1">
        <v>41845.998749999999</v>
      </c>
    </row>
    <row r="2914" spans="1:31" x14ac:dyDescent="0.15">
      <c r="A2914">
        <v>2913</v>
      </c>
      <c r="B2914">
        <v>175</v>
      </c>
      <c r="C2914">
        <v>1773</v>
      </c>
      <c r="D2914" t="s">
        <v>9568</v>
      </c>
      <c r="E2914" t="s">
        <v>9569</v>
      </c>
      <c r="F2914" t="s">
        <v>24</v>
      </c>
      <c r="G2914" t="s">
        <v>9580</v>
      </c>
      <c r="H2914" t="s">
        <v>9571</v>
      </c>
      <c r="I2914" t="s">
        <v>5</v>
      </c>
      <c r="K2914" t="s">
        <v>4166</v>
      </c>
      <c r="L2914" t="s">
        <v>1608</v>
      </c>
      <c r="N2914" t="s">
        <v>7</v>
      </c>
      <c r="O2914" t="s">
        <v>9581</v>
      </c>
      <c r="P2914" t="s">
        <v>9582</v>
      </c>
      <c r="Q2914">
        <v>16</v>
      </c>
      <c r="R2914" t="s">
        <v>9583</v>
      </c>
      <c r="S2914">
        <v>55</v>
      </c>
      <c r="T2914" t="s">
        <v>4309</v>
      </c>
      <c r="U2914">
        <v>-1</v>
      </c>
      <c r="V2914">
        <v>-1</v>
      </c>
      <c r="W2914">
        <v>6.3387000000000002</v>
      </c>
      <c r="X2914" t="s">
        <v>9576</v>
      </c>
      <c r="Y2914" t="s">
        <v>9584</v>
      </c>
      <c r="Z2914">
        <v>17664</v>
      </c>
      <c r="AA2914" t="s">
        <v>11</v>
      </c>
      <c r="AC2914" t="s">
        <v>9587</v>
      </c>
      <c r="AD2914" t="s">
        <v>9588</v>
      </c>
      <c r="AE2914" s="1">
        <v>41845.998784722222</v>
      </c>
    </row>
    <row r="2915" spans="1:31" x14ac:dyDescent="0.15">
      <c r="A2915">
        <v>2914</v>
      </c>
      <c r="B2915">
        <v>175</v>
      </c>
      <c r="C2915">
        <v>1773</v>
      </c>
      <c r="D2915" t="s">
        <v>9568</v>
      </c>
      <c r="E2915" t="s">
        <v>9569</v>
      </c>
      <c r="F2915" t="s">
        <v>27</v>
      </c>
      <c r="I2915" t="s">
        <v>5</v>
      </c>
      <c r="K2915" t="s">
        <v>5</v>
      </c>
      <c r="M2915" t="s">
        <v>5</v>
      </c>
      <c r="N2915" t="s">
        <v>7</v>
      </c>
      <c r="Q2915">
        <v>0</v>
      </c>
      <c r="S2915">
        <v>-1</v>
      </c>
      <c r="T2915" t="s">
        <v>5</v>
      </c>
      <c r="U2915">
        <v>-1</v>
      </c>
      <c r="V2915">
        <v>-1</v>
      </c>
      <c r="W2915">
        <v>6.3387000000000002</v>
      </c>
      <c r="Z2915">
        <v>-1</v>
      </c>
      <c r="AA2915" t="s">
        <v>11</v>
      </c>
      <c r="AC2915" t="s">
        <v>38</v>
      </c>
      <c r="AD2915" t="s">
        <v>531</v>
      </c>
      <c r="AE2915" s="1">
        <v>41845.998796296299</v>
      </c>
    </row>
    <row r="2916" spans="1:31" x14ac:dyDescent="0.15">
      <c r="A2916">
        <v>2915</v>
      </c>
      <c r="B2916">
        <v>175</v>
      </c>
      <c r="C2916">
        <v>1773</v>
      </c>
      <c r="D2916" t="s">
        <v>9568</v>
      </c>
      <c r="E2916" t="s">
        <v>9569</v>
      </c>
      <c r="F2916" t="s">
        <v>36</v>
      </c>
      <c r="G2916" t="s">
        <v>9570</v>
      </c>
      <c r="H2916" t="s">
        <v>9571</v>
      </c>
      <c r="I2916" t="s">
        <v>5</v>
      </c>
      <c r="J2916" t="s">
        <v>9572</v>
      </c>
      <c r="K2916" t="s">
        <v>6</v>
      </c>
      <c r="L2916" t="s">
        <v>9573</v>
      </c>
      <c r="N2916" t="s">
        <v>7</v>
      </c>
      <c r="O2916" t="s">
        <v>9574</v>
      </c>
      <c r="P2916" t="s">
        <v>9575</v>
      </c>
      <c r="Q2916">
        <v>56</v>
      </c>
      <c r="R2916" t="s">
        <v>5007</v>
      </c>
      <c r="S2916">
        <v>40</v>
      </c>
      <c r="T2916" t="s">
        <v>5</v>
      </c>
      <c r="U2916">
        <v>-1</v>
      </c>
      <c r="V2916">
        <v>-1</v>
      </c>
      <c r="W2916">
        <v>6.3387000000000002</v>
      </c>
      <c r="X2916" t="s">
        <v>9576</v>
      </c>
      <c r="Y2916" t="s">
        <v>9577</v>
      </c>
      <c r="Z2916">
        <v>18676</v>
      </c>
      <c r="AA2916" t="s">
        <v>11</v>
      </c>
      <c r="AC2916" t="s">
        <v>9589</v>
      </c>
      <c r="AD2916" t="s">
        <v>9590</v>
      </c>
      <c r="AE2916" s="1">
        <v>41845.998831018522</v>
      </c>
    </row>
    <row r="2917" spans="1:31" x14ac:dyDescent="0.15">
      <c r="A2917">
        <v>2916</v>
      </c>
      <c r="B2917">
        <v>175</v>
      </c>
      <c r="C2917">
        <v>1773</v>
      </c>
      <c r="D2917" t="s">
        <v>9568</v>
      </c>
      <c r="E2917" t="s">
        <v>9569</v>
      </c>
      <c r="F2917" t="s">
        <v>40</v>
      </c>
      <c r="I2917" t="s">
        <v>5</v>
      </c>
      <c r="K2917" t="s">
        <v>5</v>
      </c>
      <c r="N2917" t="s">
        <v>7</v>
      </c>
      <c r="Q2917">
        <v>0</v>
      </c>
      <c r="S2917">
        <v>-1</v>
      </c>
      <c r="T2917" t="s">
        <v>5</v>
      </c>
      <c r="U2917">
        <v>-1</v>
      </c>
      <c r="V2917">
        <v>-1</v>
      </c>
      <c r="W2917">
        <v>6.3387000000000002</v>
      </c>
      <c r="Z2917">
        <v>-1</v>
      </c>
      <c r="AA2917" t="s">
        <v>11</v>
      </c>
      <c r="AC2917" t="s">
        <v>38</v>
      </c>
      <c r="AD2917" t="s">
        <v>52</v>
      </c>
      <c r="AE2917" s="1">
        <v>41845.998842592591</v>
      </c>
    </row>
    <row r="2918" spans="1:31" x14ac:dyDescent="0.15">
      <c r="A2918">
        <v>2917</v>
      </c>
      <c r="B2918">
        <v>175</v>
      </c>
      <c r="C2918">
        <v>1773</v>
      </c>
      <c r="D2918" t="s">
        <v>9568</v>
      </c>
      <c r="E2918" t="s">
        <v>9569</v>
      </c>
      <c r="F2918" t="s">
        <v>49</v>
      </c>
      <c r="G2918" t="s">
        <v>9580</v>
      </c>
      <c r="H2918" t="s">
        <v>9571</v>
      </c>
      <c r="I2918" t="s">
        <v>5</v>
      </c>
      <c r="K2918" t="s">
        <v>5</v>
      </c>
      <c r="N2918" t="s">
        <v>7</v>
      </c>
      <c r="O2918" t="s">
        <v>9581</v>
      </c>
      <c r="P2918" t="s">
        <v>9582</v>
      </c>
      <c r="Q2918">
        <v>5</v>
      </c>
      <c r="T2918" t="s">
        <v>5</v>
      </c>
      <c r="U2918">
        <v>-1</v>
      </c>
      <c r="V2918">
        <v>-1</v>
      </c>
      <c r="W2918">
        <v>6.3387000000000002</v>
      </c>
      <c r="X2918" t="s">
        <v>9576</v>
      </c>
      <c r="Y2918" t="s">
        <v>9584</v>
      </c>
      <c r="Z2918">
        <v>17664</v>
      </c>
      <c r="AA2918" t="s">
        <v>11</v>
      </c>
      <c r="AC2918" t="s">
        <v>9591</v>
      </c>
      <c r="AD2918" t="s">
        <v>9592</v>
      </c>
      <c r="AE2918" s="1">
        <v>41845.998865740738</v>
      </c>
    </row>
    <row r="2919" spans="1:31" x14ac:dyDescent="0.15">
      <c r="A2919">
        <v>2918</v>
      </c>
      <c r="B2919">
        <v>175</v>
      </c>
      <c r="C2919">
        <v>1773</v>
      </c>
      <c r="D2919" t="s">
        <v>9568</v>
      </c>
      <c r="E2919" t="s">
        <v>9569</v>
      </c>
      <c r="F2919" t="s">
        <v>51</v>
      </c>
      <c r="I2919" t="s">
        <v>5</v>
      </c>
      <c r="K2919" t="s">
        <v>6</v>
      </c>
      <c r="N2919" t="s">
        <v>7</v>
      </c>
      <c r="Q2919">
        <v>0</v>
      </c>
      <c r="S2919">
        <v>-1</v>
      </c>
      <c r="T2919" t="s">
        <v>5</v>
      </c>
      <c r="U2919">
        <v>-1</v>
      </c>
      <c r="V2919">
        <v>-1</v>
      </c>
      <c r="W2919">
        <v>6.3387000000000002</v>
      </c>
      <c r="Z2919">
        <v>-1</v>
      </c>
      <c r="AA2919" t="s">
        <v>11</v>
      </c>
      <c r="AC2919" t="s">
        <v>38</v>
      </c>
      <c r="AD2919" t="s">
        <v>9593</v>
      </c>
      <c r="AE2919" s="1">
        <v>41845.998877314814</v>
      </c>
    </row>
    <row r="2920" spans="1:31" x14ac:dyDescent="0.15">
      <c r="A2920">
        <v>2919</v>
      </c>
      <c r="B2920">
        <v>175</v>
      </c>
      <c r="C2920">
        <v>1773</v>
      </c>
      <c r="D2920" t="s">
        <v>9568</v>
      </c>
      <c r="E2920" t="s">
        <v>9569</v>
      </c>
      <c r="F2920" t="s">
        <v>53</v>
      </c>
      <c r="I2920" t="s">
        <v>5</v>
      </c>
      <c r="K2920" t="s">
        <v>5</v>
      </c>
      <c r="N2920" t="s">
        <v>7</v>
      </c>
      <c r="Q2920">
        <v>0</v>
      </c>
      <c r="S2920">
        <v>-1</v>
      </c>
      <c r="T2920" t="s">
        <v>5</v>
      </c>
      <c r="U2920">
        <v>-1</v>
      </c>
      <c r="V2920">
        <v>-1</v>
      </c>
      <c r="W2920">
        <v>6.3387000000000002</v>
      </c>
      <c r="Z2920">
        <v>-1</v>
      </c>
      <c r="AA2920" t="s">
        <v>11</v>
      </c>
      <c r="AC2920" t="s">
        <v>38</v>
      </c>
      <c r="AD2920" t="s">
        <v>52</v>
      </c>
      <c r="AE2920" s="1">
        <v>41845.998900462961</v>
      </c>
    </row>
    <row r="2921" spans="1:31" x14ac:dyDescent="0.15">
      <c r="A2921">
        <v>2920</v>
      </c>
      <c r="B2921">
        <v>175</v>
      </c>
      <c r="C2921">
        <v>1773</v>
      </c>
      <c r="D2921" t="s">
        <v>9568</v>
      </c>
      <c r="E2921" t="s">
        <v>9569</v>
      </c>
      <c r="F2921" t="s">
        <v>54</v>
      </c>
      <c r="I2921" t="s">
        <v>5</v>
      </c>
      <c r="K2921" t="s">
        <v>5</v>
      </c>
      <c r="N2921" t="s">
        <v>7</v>
      </c>
      <c r="Q2921">
        <v>0</v>
      </c>
      <c r="S2921">
        <v>-1</v>
      </c>
      <c r="T2921" t="s">
        <v>5</v>
      </c>
      <c r="U2921">
        <v>-1</v>
      </c>
      <c r="V2921">
        <v>-1</v>
      </c>
      <c r="W2921">
        <v>6.3387000000000002</v>
      </c>
      <c r="Z2921">
        <v>-1</v>
      </c>
      <c r="AA2921" t="s">
        <v>11</v>
      </c>
      <c r="AC2921" t="s">
        <v>38</v>
      </c>
      <c r="AD2921" t="s">
        <v>52</v>
      </c>
      <c r="AE2921" s="1">
        <v>41845.998912037037</v>
      </c>
    </row>
    <row r="2922" spans="1:31" x14ac:dyDescent="0.15">
      <c r="A2922">
        <v>2921</v>
      </c>
      <c r="B2922">
        <v>175</v>
      </c>
      <c r="C2922">
        <v>396</v>
      </c>
      <c r="D2922" t="s">
        <v>9594</v>
      </c>
      <c r="E2922" t="s">
        <v>9595</v>
      </c>
      <c r="F2922" t="s">
        <v>2</v>
      </c>
      <c r="G2922" t="s">
        <v>9596</v>
      </c>
      <c r="H2922" t="s">
        <v>9597</v>
      </c>
      <c r="I2922" t="s">
        <v>5</v>
      </c>
      <c r="K2922" t="s">
        <v>6</v>
      </c>
      <c r="L2922" t="s">
        <v>3522</v>
      </c>
      <c r="N2922" t="s">
        <v>7</v>
      </c>
      <c r="P2922" t="s">
        <v>9598</v>
      </c>
      <c r="Q2922">
        <v>89</v>
      </c>
      <c r="R2922" t="s">
        <v>9599</v>
      </c>
      <c r="S2922">
        <v>-1</v>
      </c>
      <c r="T2922" t="s">
        <v>1340</v>
      </c>
      <c r="U2922">
        <v>-1</v>
      </c>
      <c r="V2922">
        <v>-1</v>
      </c>
      <c r="W2922">
        <v>6.3387000000000002</v>
      </c>
      <c r="X2922" t="s">
        <v>9600</v>
      </c>
      <c r="Y2922" t="s">
        <v>9601</v>
      </c>
      <c r="Z2922">
        <v>7440</v>
      </c>
      <c r="AA2922" t="s">
        <v>11</v>
      </c>
      <c r="AC2922" t="s">
        <v>9602</v>
      </c>
      <c r="AD2922" t="s">
        <v>9603</v>
      </c>
      <c r="AE2922" s="1">
        <v>41845.999016203707</v>
      </c>
    </row>
    <row r="2923" spans="1:31" x14ac:dyDescent="0.15">
      <c r="A2923">
        <v>2922</v>
      </c>
      <c r="B2923">
        <v>175</v>
      </c>
      <c r="C2923">
        <v>396</v>
      </c>
      <c r="D2923" t="s">
        <v>9594</v>
      </c>
      <c r="E2923" t="s">
        <v>9595</v>
      </c>
      <c r="F2923" t="s">
        <v>14</v>
      </c>
      <c r="G2923" t="s">
        <v>9596</v>
      </c>
      <c r="H2923" t="s">
        <v>9597</v>
      </c>
      <c r="I2923" t="s">
        <v>5</v>
      </c>
      <c r="J2923" t="s">
        <v>2207</v>
      </c>
      <c r="K2923" t="s">
        <v>17</v>
      </c>
      <c r="L2923" t="s">
        <v>2011</v>
      </c>
      <c r="N2923" t="s">
        <v>7</v>
      </c>
      <c r="P2923" t="s">
        <v>9598</v>
      </c>
      <c r="Q2923">
        <v>41</v>
      </c>
      <c r="R2923" t="s">
        <v>9599</v>
      </c>
      <c r="S2923">
        <v>-1</v>
      </c>
      <c r="T2923" t="s">
        <v>80</v>
      </c>
      <c r="U2923">
        <v>-1</v>
      </c>
      <c r="V2923">
        <v>-1</v>
      </c>
      <c r="W2923">
        <v>6.3387000000000002</v>
      </c>
      <c r="X2923" t="s">
        <v>9600</v>
      </c>
      <c r="Y2923" t="s">
        <v>9601</v>
      </c>
      <c r="Z2923">
        <v>5952</v>
      </c>
      <c r="AA2923" t="s">
        <v>11</v>
      </c>
      <c r="AC2923" t="s">
        <v>9604</v>
      </c>
      <c r="AD2923" t="s">
        <v>9605</v>
      </c>
      <c r="AE2923" s="1">
        <v>41845.999062499999</v>
      </c>
    </row>
    <row r="2924" spans="1:31" x14ac:dyDescent="0.15">
      <c r="A2924">
        <v>2923</v>
      </c>
      <c r="B2924">
        <v>175</v>
      </c>
      <c r="C2924">
        <v>396</v>
      </c>
      <c r="D2924" t="s">
        <v>9594</v>
      </c>
      <c r="E2924" t="s">
        <v>9595</v>
      </c>
      <c r="F2924" t="s">
        <v>24</v>
      </c>
      <c r="G2924" t="s">
        <v>9596</v>
      </c>
      <c r="H2924" t="s">
        <v>9597</v>
      </c>
      <c r="I2924" t="s">
        <v>5</v>
      </c>
      <c r="J2924" t="s">
        <v>2207</v>
      </c>
      <c r="K2924" t="s">
        <v>17</v>
      </c>
      <c r="L2924" t="s">
        <v>2011</v>
      </c>
      <c r="N2924" t="s">
        <v>7</v>
      </c>
      <c r="P2924" t="s">
        <v>9598</v>
      </c>
      <c r="Q2924">
        <v>1</v>
      </c>
      <c r="R2924" t="s">
        <v>9599</v>
      </c>
      <c r="S2924">
        <v>-1</v>
      </c>
      <c r="T2924" t="s">
        <v>80</v>
      </c>
      <c r="U2924">
        <v>-1</v>
      </c>
      <c r="V2924">
        <v>-1</v>
      </c>
      <c r="W2924">
        <v>6.3387000000000002</v>
      </c>
      <c r="X2924" t="s">
        <v>9600</v>
      </c>
      <c r="Y2924" t="s">
        <v>9601</v>
      </c>
      <c r="Z2924">
        <v>5952</v>
      </c>
      <c r="AA2924" t="s">
        <v>11</v>
      </c>
      <c r="AC2924" t="s">
        <v>9606</v>
      </c>
      <c r="AD2924" t="s">
        <v>9607</v>
      </c>
      <c r="AE2924" s="1">
        <v>41845.999085648145</v>
      </c>
    </row>
    <row r="2925" spans="1:31" x14ac:dyDescent="0.15">
      <c r="A2925">
        <v>2924</v>
      </c>
      <c r="B2925">
        <v>175</v>
      </c>
      <c r="C2925">
        <v>396</v>
      </c>
      <c r="D2925" t="s">
        <v>9594</v>
      </c>
      <c r="E2925" t="s">
        <v>9595</v>
      </c>
      <c r="F2925" t="s">
        <v>27</v>
      </c>
      <c r="I2925" t="s">
        <v>5</v>
      </c>
      <c r="K2925" t="s">
        <v>5</v>
      </c>
      <c r="M2925" t="s">
        <v>5</v>
      </c>
      <c r="N2925" t="s">
        <v>7</v>
      </c>
      <c r="Q2925">
        <v>0</v>
      </c>
      <c r="S2925">
        <v>-1</v>
      </c>
      <c r="T2925" t="s">
        <v>5</v>
      </c>
      <c r="U2925">
        <v>-1</v>
      </c>
      <c r="V2925">
        <v>-1</v>
      </c>
      <c r="W2925">
        <v>6.3387000000000002</v>
      </c>
      <c r="Z2925">
        <v>-1</v>
      </c>
      <c r="AA2925" t="s">
        <v>11</v>
      </c>
      <c r="AC2925" t="s">
        <v>38</v>
      </c>
      <c r="AD2925" t="s">
        <v>531</v>
      </c>
      <c r="AE2925" s="1">
        <v>41845.999155092592</v>
      </c>
    </row>
    <row r="2926" spans="1:31" x14ac:dyDescent="0.15">
      <c r="A2926">
        <v>2925</v>
      </c>
      <c r="B2926">
        <v>175</v>
      </c>
      <c r="C2926">
        <v>396</v>
      </c>
      <c r="D2926" t="s">
        <v>9594</v>
      </c>
      <c r="E2926" t="s">
        <v>9595</v>
      </c>
      <c r="F2926" t="s">
        <v>36</v>
      </c>
      <c r="I2926" t="s">
        <v>5</v>
      </c>
      <c r="K2926" t="s">
        <v>5</v>
      </c>
      <c r="N2926" t="s">
        <v>7</v>
      </c>
      <c r="Q2926">
        <v>0</v>
      </c>
      <c r="S2926">
        <v>-1</v>
      </c>
      <c r="T2926" t="s">
        <v>5</v>
      </c>
      <c r="U2926">
        <v>-1</v>
      </c>
      <c r="V2926">
        <v>-1</v>
      </c>
      <c r="W2926">
        <v>6.3387000000000002</v>
      </c>
      <c r="Z2926">
        <v>-1</v>
      </c>
      <c r="AA2926" t="s">
        <v>11</v>
      </c>
      <c r="AC2926" t="s">
        <v>38</v>
      </c>
      <c r="AD2926" t="s">
        <v>52</v>
      </c>
      <c r="AE2926" s="1">
        <v>41845.999178240738</v>
      </c>
    </row>
    <row r="2927" spans="1:31" x14ac:dyDescent="0.15">
      <c r="A2927">
        <v>2926</v>
      </c>
      <c r="B2927">
        <v>175</v>
      </c>
      <c r="C2927">
        <v>396</v>
      </c>
      <c r="D2927" t="s">
        <v>9594</v>
      </c>
      <c r="E2927" t="s">
        <v>9595</v>
      </c>
      <c r="F2927" t="s">
        <v>40</v>
      </c>
      <c r="I2927" t="s">
        <v>5</v>
      </c>
      <c r="K2927" t="s">
        <v>5</v>
      </c>
      <c r="N2927" t="s">
        <v>7</v>
      </c>
      <c r="Q2927">
        <v>0</v>
      </c>
      <c r="S2927">
        <v>-1</v>
      </c>
      <c r="T2927" t="s">
        <v>5</v>
      </c>
      <c r="U2927">
        <v>-1</v>
      </c>
      <c r="V2927">
        <v>-1</v>
      </c>
      <c r="W2927">
        <v>6.3387000000000002</v>
      </c>
      <c r="Z2927">
        <v>-1</v>
      </c>
      <c r="AA2927" t="s">
        <v>11</v>
      </c>
      <c r="AC2927" t="s">
        <v>38</v>
      </c>
      <c r="AD2927" t="s">
        <v>52</v>
      </c>
      <c r="AE2927" s="1">
        <v>41845.999710648146</v>
      </c>
    </row>
    <row r="2928" spans="1:31" x14ac:dyDescent="0.15">
      <c r="A2928">
        <v>2927</v>
      </c>
      <c r="B2928">
        <v>175</v>
      </c>
      <c r="C2928">
        <v>396</v>
      </c>
      <c r="D2928" t="s">
        <v>9594</v>
      </c>
      <c r="E2928" t="s">
        <v>9595</v>
      </c>
      <c r="F2928" t="s">
        <v>49</v>
      </c>
      <c r="I2928" t="s">
        <v>5</v>
      </c>
      <c r="K2928" t="s">
        <v>5</v>
      </c>
      <c r="N2928" t="s">
        <v>7</v>
      </c>
      <c r="Q2928">
        <v>0</v>
      </c>
      <c r="T2928" t="s">
        <v>5</v>
      </c>
      <c r="U2928">
        <v>-1</v>
      </c>
      <c r="V2928">
        <v>-1</v>
      </c>
      <c r="W2928">
        <v>6.3387000000000002</v>
      </c>
      <c r="Z2928">
        <v>-1</v>
      </c>
      <c r="AA2928" t="s">
        <v>11</v>
      </c>
      <c r="AC2928" t="s">
        <v>38</v>
      </c>
      <c r="AD2928" t="s">
        <v>50</v>
      </c>
      <c r="AE2928" s="1">
        <v>41845.999722222223</v>
      </c>
    </row>
    <row r="2929" spans="1:31" x14ac:dyDescent="0.15">
      <c r="A2929">
        <v>2928</v>
      </c>
      <c r="B2929">
        <v>175</v>
      </c>
      <c r="C2929">
        <v>396</v>
      </c>
      <c r="D2929" t="s">
        <v>9594</v>
      </c>
      <c r="E2929" t="s">
        <v>9595</v>
      </c>
      <c r="F2929" t="s">
        <v>51</v>
      </c>
      <c r="G2929" t="s">
        <v>9596</v>
      </c>
      <c r="H2929" t="s">
        <v>9597</v>
      </c>
      <c r="I2929" t="s">
        <v>5</v>
      </c>
      <c r="K2929" t="s">
        <v>5</v>
      </c>
      <c r="N2929" t="s">
        <v>7</v>
      </c>
      <c r="P2929" t="s">
        <v>9598</v>
      </c>
      <c r="Q2929">
        <v>6</v>
      </c>
      <c r="S2929">
        <v>-1</v>
      </c>
      <c r="T2929" t="s">
        <v>5</v>
      </c>
      <c r="U2929">
        <v>-1</v>
      </c>
      <c r="V2929">
        <v>-1</v>
      </c>
      <c r="W2929">
        <v>6.3387000000000002</v>
      </c>
      <c r="Y2929" t="s">
        <v>9601</v>
      </c>
      <c r="Z2929">
        <v>-1</v>
      </c>
      <c r="AA2929" t="s">
        <v>11</v>
      </c>
      <c r="AC2929" t="s">
        <v>9608</v>
      </c>
      <c r="AD2929" t="s">
        <v>9609</v>
      </c>
      <c r="AE2929" s="1">
        <v>41845.999791666669</v>
      </c>
    </row>
    <row r="2930" spans="1:31" x14ac:dyDescent="0.15">
      <c r="A2930">
        <v>2929</v>
      </c>
      <c r="B2930">
        <v>175</v>
      </c>
      <c r="C2930">
        <v>396</v>
      </c>
      <c r="D2930" t="s">
        <v>9594</v>
      </c>
      <c r="E2930" t="s">
        <v>9595</v>
      </c>
      <c r="F2930" t="s">
        <v>53</v>
      </c>
      <c r="I2930" t="s">
        <v>5</v>
      </c>
      <c r="K2930" t="s">
        <v>5</v>
      </c>
      <c r="N2930" t="s">
        <v>7</v>
      </c>
      <c r="Q2930">
        <v>0</v>
      </c>
      <c r="S2930">
        <v>-1</v>
      </c>
      <c r="T2930" t="s">
        <v>5</v>
      </c>
      <c r="U2930">
        <v>-1</v>
      </c>
      <c r="V2930">
        <v>-1</v>
      </c>
      <c r="W2930">
        <v>6.3387000000000002</v>
      </c>
      <c r="Z2930">
        <v>-1</v>
      </c>
      <c r="AA2930" t="s">
        <v>11</v>
      </c>
      <c r="AC2930" t="s">
        <v>38</v>
      </c>
      <c r="AD2930" t="s">
        <v>52</v>
      </c>
      <c r="AE2930" s="1">
        <v>41845.999803240738</v>
      </c>
    </row>
    <row r="2931" spans="1:31" x14ac:dyDescent="0.15">
      <c r="A2931">
        <v>2930</v>
      </c>
      <c r="B2931">
        <v>175</v>
      </c>
      <c r="C2931">
        <v>396</v>
      </c>
      <c r="D2931" t="s">
        <v>9594</v>
      </c>
      <c r="E2931" t="s">
        <v>9595</v>
      </c>
      <c r="F2931" t="s">
        <v>54</v>
      </c>
      <c r="I2931" t="s">
        <v>5</v>
      </c>
      <c r="K2931" t="s">
        <v>5</v>
      </c>
      <c r="N2931" t="s">
        <v>7</v>
      </c>
      <c r="Q2931">
        <v>0</v>
      </c>
      <c r="S2931">
        <v>-1</v>
      </c>
      <c r="T2931" t="s">
        <v>5</v>
      </c>
      <c r="U2931">
        <v>-1</v>
      </c>
      <c r="V2931">
        <v>-1</v>
      </c>
      <c r="W2931">
        <v>6.3387000000000002</v>
      </c>
      <c r="Z2931">
        <v>-1</v>
      </c>
      <c r="AA2931" t="s">
        <v>11</v>
      </c>
      <c r="AC2931" t="s">
        <v>38</v>
      </c>
      <c r="AD2931" t="s">
        <v>52</v>
      </c>
      <c r="AE2931" s="1">
        <v>41845.999814814815</v>
      </c>
    </row>
    <row r="2932" spans="1:31" x14ac:dyDescent="0.15">
      <c r="A2932">
        <v>2931</v>
      </c>
      <c r="B2932">
        <v>175</v>
      </c>
      <c r="C2932">
        <v>2609</v>
      </c>
      <c r="D2932" t="s">
        <v>9610</v>
      </c>
      <c r="E2932" t="s">
        <v>9611</v>
      </c>
      <c r="F2932" t="s">
        <v>2</v>
      </c>
      <c r="G2932" t="s">
        <v>9612</v>
      </c>
      <c r="H2932" t="s">
        <v>9613</v>
      </c>
      <c r="I2932" t="s">
        <v>5</v>
      </c>
      <c r="J2932" t="s">
        <v>2207</v>
      </c>
      <c r="K2932" t="s">
        <v>6</v>
      </c>
      <c r="L2932" t="s">
        <v>9614</v>
      </c>
      <c r="N2932" t="s">
        <v>7</v>
      </c>
      <c r="P2932" t="s">
        <v>9615</v>
      </c>
      <c r="Q2932">
        <v>56</v>
      </c>
      <c r="S2932">
        <v>-1</v>
      </c>
      <c r="T2932" t="s">
        <v>5</v>
      </c>
      <c r="U2932">
        <v>-1</v>
      </c>
      <c r="V2932">
        <v>50</v>
      </c>
      <c r="W2932">
        <v>6.3387000000000002</v>
      </c>
      <c r="X2932" t="s">
        <v>9616</v>
      </c>
      <c r="Y2932" t="s">
        <v>9617</v>
      </c>
      <c r="Z2932">
        <v>12648</v>
      </c>
      <c r="AA2932" t="s">
        <v>11</v>
      </c>
      <c r="AC2932" t="s">
        <v>9618</v>
      </c>
      <c r="AD2932" t="s">
        <v>9619</v>
      </c>
      <c r="AE2932" s="1">
        <v>41845.9999537037</v>
      </c>
    </row>
    <row r="2933" spans="1:31" x14ac:dyDescent="0.15">
      <c r="A2933">
        <v>2932</v>
      </c>
      <c r="B2933">
        <v>175</v>
      </c>
      <c r="C2933">
        <v>2609</v>
      </c>
      <c r="D2933" t="s">
        <v>9610</v>
      </c>
      <c r="E2933" t="s">
        <v>9611</v>
      </c>
      <c r="F2933" t="s">
        <v>14</v>
      </c>
      <c r="G2933" t="s">
        <v>9620</v>
      </c>
      <c r="H2933" t="s">
        <v>9621</v>
      </c>
      <c r="I2933" t="s">
        <v>5</v>
      </c>
      <c r="K2933" t="s">
        <v>17</v>
      </c>
      <c r="N2933" t="s">
        <v>7</v>
      </c>
      <c r="P2933" t="s">
        <v>9622</v>
      </c>
      <c r="Q2933">
        <v>21</v>
      </c>
      <c r="S2933">
        <v>-1</v>
      </c>
      <c r="T2933" t="s">
        <v>9623</v>
      </c>
      <c r="U2933">
        <v>-1</v>
      </c>
      <c r="V2933">
        <v>50</v>
      </c>
      <c r="W2933">
        <v>6.3387000000000002</v>
      </c>
      <c r="X2933" t="s">
        <v>9616</v>
      </c>
      <c r="Y2933" t="s">
        <v>9624</v>
      </c>
      <c r="Z2933">
        <v>13385</v>
      </c>
      <c r="AA2933" t="s">
        <v>11</v>
      </c>
      <c r="AC2933" t="s">
        <v>9625</v>
      </c>
      <c r="AD2933" t="s">
        <v>9626</v>
      </c>
      <c r="AE2933" s="1">
        <v>41845.999988425923</v>
      </c>
    </row>
    <row r="2934" spans="1:31" x14ac:dyDescent="0.15">
      <c r="A2934">
        <v>2933</v>
      </c>
      <c r="B2934">
        <v>175</v>
      </c>
      <c r="C2934">
        <v>2609</v>
      </c>
      <c r="D2934" t="s">
        <v>9610</v>
      </c>
      <c r="E2934" t="s">
        <v>9611</v>
      </c>
      <c r="F2934" t="s">
        <v>24</v>
      </c>
      <c r="G2934" t="s">
        <v>9620</v>
      </c>
      <c r="H2934" t="s">
        <v>9621</v>
      </c>
      <c r="I2934" t="s">
        <v>5</v>
      </c>
      <c r="K2934" t="s">
        <v>17</v>
      </c>
      <c r="N2934" t="s">
        <v>7</v>
      </c>
      <c r="P2934" t="s">
        <v>9622</v>
      </c>
      <c r="Q2934">
        <v>8</v>
      </c>
      <c r="S2934">
        <v>-1</v>
      </c>
      <c r="T2934" t="s">
        <v>9627</v>
      </c>
      <c r="U2934">
        <v>-1</v>
      </c>
      <c r="V2934">
        <v>50</v>
      </c>
      <c r="W2934">
        <v>6.3387000000000002</v>
      </c>
      <c r="X2934" t="s">
        <v>9616</v>
      </c>
      <c r="Y2934" t="s">
        <v>9624</v>
      </c>
      <c r="Z2934">
        <v>13385</v>
      </c>
      <c r="AA2934" t="s">
        <v>11</v>
      </c>
      <c r="AC2934" t="s">
        <v>9628</v>
      </c>
      <c r="AD2934" t="s">
        <v>9629</v>
      </c>
      <c r="AE2934" s="1">
        <v>41846.000011574077</v>
      </c>
    </row>
    <row r="2935" spans="1:31" x14ac:dyDescent="0.15">
      <c r="A2935">
        <v>2934</v>
      </c>
      <c r="B2935">
        <v>175</v>
      </c>
      <c r="C2935">
        <v>2609</v>
      </c>
      <c r="D2935" t="s">
        <v>9610</v>
      </c>
      <c r="E2935" t="s">
        <v>9611</v>
      </c>
      <c r="F2935" t="s">
        <v>27</v>
      </c>
      <c r="I2935" t="s">
        <v>5</v>
      </c>
      <c r="K2935" t="s">
        <v>5</v>
      </c>
      <c r="M2935" t="s">
        <v>5</v>
      </c>
      <c r="N2935" t="s">
        <v>7</v>
      </c>
      <c r="Q2935">
        <v>0</v>
      </c>
      <c r="S2935">
        <v>-1</v>
      </c>
      <c r="T2935" t="s">
        <v>5</v>
      </c>
      <c r="U2935">
        <v>-1</v>
      </c>
      <c r="V2935">
        <v>-1</v>
      </c>
      <c r="W2935">
        <v>6.3387000000000002</v>
      </c>
      <c r="Z2935">
        <v>-1</v>
      </c>
      <c r="AA2935" t="s">
        <v>11</v>
      </c>
      <c r="AC2935" t="s">
        <v>38</v>
      </c>
      <c r="AD2935" t="s">
        <v>531</v>
      </c>
      <c r="AE2935" s="1">
        <v>41846.000023148146</v>
      </c>
    </row>
    <row r="2936" spans="1:31" x14ac:dyDescent="0.15">
      <c r="A2936">
        <v>2935</v>
      </c>
      <c r="B2936">
        <v>175</v>
      </c>
      <c r="C2936">
        <v>2609</v>
      </c>
      <c r="D2936" t="s">
        <v>9610</v>
      </c>
      <c r="E2936" t="s">
        <v>9611</v>
      </c>
      <c r="F2936" t="s">
        <v>36</v>
      </c>
      <c r="I2936" t="s">
        <v>5</v>
      </c>
      <c r="K2936" t="s">
        <v>5</v>
      </c>
      <c r="N2936" t="s">
        <v>7</v>
      </c>
      <c r="Q2936">
        <v>0</v>
      </c>
      <c r="S2936">
        <v>-1</v>
      </c>
      <c r="T2936" t="s">
        <v>5</v>
      </c>
      <c r="U2936">
        <v>-1</v>
      </c>
      <c r="V2936">
        <v>-1</v>
      </c>
      <c r="W2936">
        <v>6.3387000000000002</v>
      </c>
      <c r="Z2936">
        <v>-1</v>
      </c>
      <c r="AA2936" t="s">
        <v>11</v>
      </c>
      <c r="AC2936" t="s">
        <v>38</v>
      </c>
      <c r="AD2936" t="s">
        <v>52</v>
      </c>
      <c r="AE2936" s="1">
        <v>41846.000034722223</v>
      </c>
    </row>
    <row r="2937" spans="1:31" x14ac:dyDescent="0.15">
      <c r="A2937">
        <v>2936</v>
      </c>
      <c r="B2937">
        <v>175</v>
      </c>
      <c r="C2937">
        <v>2609</v>
      </c>
      <c r="D2937" t="s">
        <v>9610</v>
      </c>
      <c r="E2937" t="s">
        <v>9611</v>
      </c>
      <c r="F2937" t="s">
        <v>40</v>
      </c>
      <c r="G2937" t="s">
        <v>9630</v>
      </c>
      <c r="H2937" t="s">
        <v>9631</v>
      </c>
      <c r="I2937" t="s">
        <v>312</v>
      </c>
      <c r="K2937" t="s">
        <v>6</v>
      </c>
      <c r="N2937" t="s">
        <v>7</v>
      </c>
      <c r="O2937" t="s">
        <v>9632</v>
      </c>
      <c r="P2937" t="s">
        <v>9633</v>
      </c>
      <c r="Q2937">
        <v>1</v>
      </c>
      <c r="R2937" t="s">
        <v>7863</v>
      </c>
      <c r="S2937">
        <v>35</v>
      </c>
      <c r="T2937" t="s">
        <v>9634</v>
      </c>
      <c r="U2937">
        <v>100</v>
      </c>
      <c r="V2937">
        <v>-1</v>
      </c>
      <c r="W2937">
        <v>6.3387000000000002</v>
      </c>
      <c r="Y2937" t="s">
        <v>9635</v>
      </c>
      <c r="Z2937">
        <v>219</v>
      </c>
      <c r="AA2937" t="s">
        <v>11</v>
      </c>
      <c r="AC2937" t="s">
        <v>9636</v>
      </c>
      <c r="AD2937" t="s">
        <v>9637</v>
      </c>
      <c r="AE2937" s="1">
        <v>41846.000092592592</v>
      </c>
    </row>
    <row r="2938" spans="1:31" x14ac:dyDescent="0.15">
      <c r="A2938">
        <v>2937</v>
      </c>
      <c r="B2938">
        <v>175</v>
      </c>
      <c r="C2938">
        <v>2609</v>
      </c>
      <c r="D2938" t="s">
        <v>9610</v>
      </c>
      <c r="E2938" t="s">
        <v>9611</v>
      </c>
      <c r="F2938" t="s">
        <v>49</v>
      </c>
      <c r="G2938" t="s">
        <v>9620</v>
      </c>
      <c r="H2938" t="s">
        <v>9621</v>
      </c>
      <c r="I2938" t="s">
        <v>5</v>
      </c>
      <c r="K2938" t="s">
        <v>5</v>
      </c>
      <c r="N2938" t="s">
        <v>7</v>
      </c>
      <c r="P2938" t="s">
        <v>9622</v>
      </c>
      <c r="Q2938">
        <v>3</v>
      </c>
      <c r="T2938" t="s">
        <v>5</v>
      </c>
      <c r="U2938">
        <v>-1</v>
      </c>
      <c r="V2938">
        <v>50</v>
      </c>
      <c r="W2938">
        <v>6.3387000000000002</v>
      </c>
      <c r="X2938" t="s">
        <v>9616</v>
      </c>
      <c r="Y2938" t="s">
        <v>9624</v>
      </c>
      <c r="Z2938">
        <v>13385</v>
      </c>
      <c r="AA2938" t="s">
        <v>11</v>
      </c>
      <c r="AC2938" t="s">
        <v>9638</v>
      </c>
      <c r="AD2938" t="s">
        <v>9639</v>
      </c>
      <c r="AE2938" s="1">
        <v>41846.000115740739</v>
      </c>
    </row>
    <row r="2939" spans="1:31" x14ac:dyDescent="0.15">
      <c r="A2939">
        <v>2938</v>
      </c>
      <c r="B2939">
        <v>175</v>
      </c>
      <c r="C2939">
        <v>2609</v>
      </c>
      <c r="D2939" t="s">
        <v>9610</v>
      </c>
      <c r="E2939" t="s">
        <v>9611</v>
      </c>
      <c r="F2939" t="s">
        <v>51</v>
      </c>
      <c r="G2939" t="s">
        <v>9612</v>
      </c>
      <c r="H2939" t="s">
        <v>9613</v>
      </c>
      <c r="I2939" t="s">
        <v>5</v>
      </c>
      <c r="K2939" t="s">
        <v>5</v>
      </c>
      <c r="N2939" t="s">
        <v>7</v>
      </c>
      <c r="P2939" t="s">
        <v>9640</v>
      </c>
      <c r="Q2939">
        <v>4</v>
      </c>
      <c r="S2939">
        <v>-1</v>
      </c>
      <c r="T2939" t="s">
        <v>5</v>
      </c>
      <c r="U2939">
        <v>-1</v>
      </c>
      <c r="V2939">
        <v>-1</v>
      </c>
      <c r="W2939">
        <v>6.3387000000000002</v>
      </c>
      <c r="Y2939" t="s">
        <v>9617</v>
      </c>
      <c r="Z2939">
        <v>-1</v>
      </c>
      <c r="AA2939" t="s">
        <v>11</v>
      </c>
      <c r="AC2939" t="s">
        <v>9641</v>
      </c>
      <c r="AD2939" t="s">
        <v>9642</v>
      </c>
      <c r="AE2939" s="1">
        <v>41846.000127314815</v>
      </c>
    </row>
    <row r="2940" spans="1:31" x14ac:dyDescent="0.15">
      <c r="A2940">
        <v>2939</v>
      </c>
      <c r="B2940">
        <v>175</v>
      </c>
      <c r="C2940">
        <v>2609</v>
      </c>
      <c r="D2940" t="s">
        <v>9610</v>
      </c>
      <c r="E2940" t="s">
        <v>9611</v>
      </c>
      <c r="F2940" t="s">
        <v>53</v>
      </c>
      <c r="I2940" t="s">
        <v>5</v>
      </c>
      <c r="K2940" t="s">
        <v>5</v>
      </c>
      <c r="N2940" t="s">
        <v>7</v>
      </c>
      <c r="Q2940">
        <v>0</v>
      </c>
      <c r="S2940">
        <v>-1</v>
      </c>
      <c r="T2940" t="s">
        <v>5</v>
      </c>
      <c r="U2940">
        <v>-1</v>
      </c>
      <c r="V2940">
        <v>-1</v>
      </c>
      <c r="W2940">
        <v>6.3387000000000002</v>
      </c>
      <c r="Z2940">
        <v>-1</v>
      </c>
      <c r="AA2940" t="s">
        <v>11</v>
      </c>
      <c r="AC2940" t="s">
        <v>38</v>
      </c>
      <c r="AD2940" t="s">
        <v>52</v>
      </c>
      <c r="AE2940" s="1">
        <v>41846.000150462962</v>
      </c>
    </row>
    <row r="2941" spans="1:31" x14ac:dyDescent="0.15">
      <c r="A2941">
        <v>2940</v>
      </c>
      <c r="B2941">
        <v>175</v>
      </c>
      <c r="C2941">
        <v>2609</v>
      </c>
      <c r="D2941" t="s">
        <v>9610</v>
      </c>
      <c r="E2941" t="s">
        <v>9611</v>
      </c>
      <c r="F2941" t="s">
        <v>54</v>
      </c>
      <c r="I2941" t="s">
        <v>5</v>
      </c>
      <c r="K2941" t="s">
        <v>5</v>
      </c>
      <c r="N2941" t="s">
        <v>7</v>
      </c>
      <c r="Q2941">
        <v>0</v>
      </c>
      <c r="S2941">
        <v>-1</v>
      </c>
      <c r="T2941" t="s">
        <v>5</v>
      </c>
      <c r="U2941">
        <v>-1</v>
      </c>
      <c r="V2941">
        <v>-1</v>
      </c>
      <c r="W2941">
        <v>6.3387000000000002</v>
      </c>
      <c r="Z2941">
        <v>-1</v>
      </c>
      <c r="AA2941" t="s">
        <v>11</v>
      </c>
      <c r="AC2941" t="s">
        <v>38</v>
      </c>
      <c r="AD2941" t="s">
        <v>52</v>
      </c>
      <c r="AE2941" s="1">
        <v>41846.000162037039</v>
      </c>
    </row>
    <row r="2942" spans="1:31" x14ac:dyDescent="0.15">
      <c r="A2942">
        <v>2941</v>
      </c>
      <c r="B2942">
        <v>175</v>
      </c>
      <c r="C2942">
        <v>2517</v>
      </c>
      <c r="D2942" t="s">
        <v>9643</v>
      </c>
      <c r="E2942" t="s">
        <v>9644</v>
      </c>
      <c r="F2942" t="s">
        <v>2</v>
      </c>
      <c r="G2942" t="s">
        <v>9645</v>
      </c>
      <c r="H2942" t="s">
        <v>9646</v>
      </c>
      <c r="I2942" t="s">
        <v>5</v>
      </c>
      <c r="J2942" t="s">
        <v>5077</v>
      </c>
      <c r="K2942" t="s">
        <v>6</v>
      </c>
      <c r="L2942" t="s">
        <v>9647</v>
      </c>
      <c r="N2942" t="s">
        <v>7</v>
      </c>
      <c r="O2942" t="s">
        <v>9648</v>
      </c>
      <c r="P2942" t="s">
        <v>9649</v>
      </c>
      <c r="Q2942">
        <v>60</v>
      </c>
      <c r="R2942" t="s">
        <v>9650</v>
      </c>
      <c r="S2942">
        <v>30</v>
      </c>
      <c r="T2942" t="s">
        <v>9651</v>
      </c>
      <c r="U2942">
        <v>-1</v>
      </c>
      <c r="V2942">
        <v>-1</v>
      </c>
      <c r="W2942">
        <v>6.3387000000000002</v>
      </c>
      <c r="X2942" t="s">
        <v>9652</v>
      </c>
      <c r="Y2942" t="s">
        <v>9653</v>
      </c>
      <c r="Z2942">
        <v>7028</v>
      </c>
      <c r="AA2942" t="s">
        <v>11</v>
      </c>
      <c r="AC2942" t="s">
        <v>9654</v>
      </c>
      <c r="AD2942" t="s">
        <v>9655</v>
      </c>
      <c r="AE2942" s="1">
        <v>41846.000277777777</v>
      </c>
    </row>
    <row r="2943" spans="1:31" x14ac:dyDescent="0.15">
      <c r="A2943">
        <v>2942</v>
      </c>
      <c r="B2943">
        <v>175</v>
      </c>
      <c r="C2943">
        <v>2517</v>
      </c>
      <c r="D2943" t="s">
        <v>9643</v>
      </c>
      <c r="E2943" t="s">
        <v>9644</v>
      </c>
      <c r="F2943" t="s">
        <v>14</v>
      </c>
      <c r="G2943" t="s">
        <v>9656</v>
      </c>
      <c r="H2943" t="s">
        <v>9657</v>
      </c>
      <c r="I2943" t="s">
        <v>5</v>
      </c>
      <c r="J2943" t="s">
        <v>9658</v>
      </c>
      <c r="K2943" t="s">
        <v>17</v>
      </c>
      <c r="L2943" t="s">
        <v>776</v>
      </c>
      <c r="N2943" t="s">
        <v>7</v>
      </c>
      <c r="O2943" t="s">
        <v>9659</v>
      </c>
      <c r="P2943" t="s">
        <v>9660</v>
      </c>
      <c r="Q2943">
        <v>31</v>
      </c>
      <c r="R2943" t="s">
        <v>9650</v>
      </c>
      <c r="S2943">
        <v>40</v>
      </c>
      <c r="T2943" t="s">
        <v>9661</v>
      </c>
      <c r="U2943">
        <v>-1</v>
      </c>
      <c r="V2943">
        <v>-1</v>
      </c>
      <c r="W2943">
        <v>6.3387000000000002</v>
      </c>
      <c r="X2943" t="s">
        <v>9662</v>
      </c>
      <c r="Y2943" t="s">
        <v>9663</v>
      </c>
      <c r="Z2943">
        <v>7028</v>
      </c>
      <c r="AA2943" t="s">
        <v>11</v>
      </c>
      <c r="AC2943" t="s">
        <v>9664</v>
      </c>
      <c r="AD2943" t="s">
        <v>9665</v>
      </c>
      <c r="AE2943" s="1">
        <v>41846.0003125</v>
      </c>
    </row>
    <row r="2944" spans="1:31" x14ac:dyDescent="0.15">
      <c r="A2944">
        <v>2943</v>
      </c>
      <c r="B2944">
        <v>175</v>
      </c>
      <c r="C2944">
        <v>2517</v>
      </c>
      <c r="D2944" t="s">
        <v>9643</v>
      </c>
      <c r="E2944" t="s">
        <v>9644</v>
      </c>
      <c r="F2944" t="s">
        <v>24</v>
      </c>
      <c r="G2944" t="s">
        <v>9656</v>
      </c>
      <c r="H2944" t="s">
        <v>9657</v>
      </c>
      <c r="I2944" t="s">
        <v>5</v>
      </c>
      <c r="J2944" t="s">
        <v>9658</v>
      </c>
      <c r="K2944" t="s">
        <v>17</v>
      </c>
      <c r="L2944" t="s">
        <v>776</v>
      </c>
      <c r="N2944" t="s">
        <v>7</v>
      </c>
      <c r="O2944" t="s">
        <v>9659</v>
      </c>
      <c r="P2944" t="s">
        <v>9660</v>
      </c>
      <c r="Q2944">
        <v>9</v>
      </c>
      <c r="R2944" t="s">
        <v>9650</v>
      </c>
      <c r="S2944">
        <v>40</v>
      </c>
      <c r="T2944" t="s">
        <v>9661</v>
      </c>
      <c r="U2944">
        <v>-1</v>
      </c>
      <c r="V2944">
        <v>-1</v>
      </c>
      <c r="W2944">
        <v>6.3387000000000002</v>
      </c>
      <c r="X2944" t="s">
        <v>9662</v>
      </c>
      <c r="Y2944" t="s">
        <v>9663</v>
      </c>
      <c r="Z2944">
        <v>7028</v>
      </c>
      <c r="AA2944" t="s">
        <v>11</v>
      </c>
      <c r="AC2944" t="s">
        <v>9666</v>
      </c>
      <c r="AD2944" t="s">
        <v>9667</v>
      </c>
      <c r="AE2944" s="1">
        <v>41846.000335648147</v>
      </c>
    </row>
    <row r="2945" spans="1:31" x14ac:dyDescent="0.15">
      <c r="A2945">
        <v>2944</v>
      </c>
      <c r="B2945">
        <v>175</v>
      </c>
      <c r="C2945">
        <v>2517</v>
      </c>
      <c r="D2945" t="s">
        <v>9643</v>
      </c>
      <c r="E2945" t="s">
        <v>9644</v>
      </c>
      <c r="F2945" t="s">
        <v>27</v>
      </c>
      <c r="G2945" t="s">
        <v>9656</v>
      </c>
      <c r="I2945" t="s">
        <v>5</v>
      </c>
      <c r="J2945" t="s">
        <v>2207</v>
      </c>
      <c r="K2945" t="s">
        <v>17</v>
      </c>
      <c r="L2945" t="s">
        <v>776</v>
      </c>
      <c r="M2945" t="s">
        <v>5</v>
      </c>
      <c r="N2945" t="s">
        <v>7</v>
      </c>
      <c r="O2945" t="s">
        <v>9668</v>
      </c>
      <c r="P2945" t="s">
        <v>9649</v>
      </c>
      <c r="Q2945">
        <v>5</v>
      </c>
      <c r="R2945" t="s">
        <v>9650</v>
      </c>
      <c r="S2945">
        <v>-1</v>
      </c>
      <c r="T2945" t="s">
        <v>9669</v>
      </c>
      <c r="U2945">
        <v>-1</v>
      </c>
      <c r="V2945">
        <v>-1</v>
      </c>
      <c r="W2945">
        <v>6.3387000000000002</v>
      </c>
      <c r="Y2945" t="s">
        <v>9670</v>
      </c>
      <c r="Z2945">
        <v>-1</v>
      </c>
      <c r="AA2945" t="s">
        <v>11</v>
      </c>
      <c r="AC2945" t="s">
        <v>9671</v>
      </c>
      <c r="AD2945" t="s">
        <v>9672</v>
      </c>
      <c r="AE2945" s="1">
        <v>41846.000358796293</v>
      </c>
    </row>
    <row r="2946" spans="1:31" x14ac:dyDescent="0.15">
      <c r="A2946">
        <v>2945</v>
      </c>
      <c r="B2946">
        <v>175</v>
      </c>
      <c r="C2946">
        <v>2517</v>
      </c>
      <c r="D2946" t="s">
        <v>9643</v>
      </c>
      <c r="E2946" t="s">
        <v>9644</v>
      </c>
      <c r="F2946" t="s">
        <v>36</v>
      </c>
      <c r="G2946" t="s">
        <v>9645</v>
      </c>
      <c r="H2946" t="s">
        <v>9646</v>
      </c>
      <c r="I2946" t="s">
        <v>5</v>
      </c>
      <c r="J2946" t="s">
        <v>5077</v>
      </c>
      <c r="K2946" t="s">
        <v>6</v>
      </c>
      <c r="L2946" t="s">
        <v>9647</v>
      </c>
      <c r="N2946" t="s">
        <v>7</v>
      </c>
      <c r="O2946" t="s">
        <v>9648</v>
      </c>
      <c r="P2946" t="s">
        <v>9649</v>
      </c>
      <c r="Q2946">
        <v>2</v>
      </c>
      <c r="R2946" t="s">
        <v>9650</v>
      </c>
      <c r="S2946">
        <v>30</v>
      </c>
      <c r="T2946" t="s">
        <v>9651</v>
      </c>
      <c r="U2946">
        <v>-1</v>
      </c>
      <c r="V2946">
        <v>-1</v>
      </c>
      <c r="W2946">
        <v>6.3387000000000002</v>
      </c>
      <c r="X2946" t="s">
        <v>9652</v>
      </c>
      <c r="Y2946" t="s">
        <v>9653</v>
      </c>
      <c r="Z2946">
        <v>7028</v>
      </c>
      <c r="AA2946" t="s">
        <v>11</v>
      </c>
      <c r="AC2946" t="s">
        <v>9673</v>
      </c>
      <c r="AD2946" t="s">
        <v>9674</v>
      </c>
      <c r="AE2946" s="1">
        <v>41846.000381944446</v>
      </c>
    </row>
    <row r="2947" spans="1:31" x14ac:dyDescent="0.15">
      <c r="A2947">
        <v>2946</v>
      </c>
      <c r="B2947">
        <v>175</v>
      </c>
      <c r="C2947">
        <v>2517</v>
      </c>
      <c r="D2947" t="s">
        <v>9643</v>
      </c>
      <c r="E2947" t="s">
        <v>9644</v>
      </c>
      <c r="F2947" t="s">
        <v>40</v>
      </c>
      <c r="I2947" t="s">
        <v>5</v>
      </c>
      <c r="K2947" t="s">
        <v>5</v>
      </c>
      <c r="N2947" t="s">
        <v>7</v>
      </c>
      <c r="Q2947">
        <v>0</v>
      </c>
      <c r="S2947">
        <v>-1</v>
      </c>
      <c r="T2947" t="s">
        <v>5</v>
      </c>
      <c r="U2947">
        <v>-1</v>
      </c>
      <c r="V2947">
        <v>-1</v>
      </c>
      <c r="W2947">
        <v>6.3387000000000002</v>
      </c>
      <c r="Z2947">
        <v>-1</v>
      </c>
      <c r="AA2947" t="s">
        <v>11</v>
      </c>
      <c r="AC2947" t="s">
        <v>38</v>
      </c>
      <c r="AD2947" t="s">
        <v>52</v>
      </c>
      <c r="AE2947" s="1">
        <v>41846.000393518516</v>
      </c>
    </row>
    <row r="2948" spans="1:31" x14ac:dyDescent="0.15">
      <c r="A2948">
        <v>2947</v>
      </c>
      <c r="B2948">
        <v>175</v>
      </c>
      <c r="C2948">
        <v>2517</v>
      </c>
      <c r="D2948" t="s">
        <v>9643</v>
      </c>
      <c r="E2948" t="s">
        <v>9644</v>
      </c>
      <c r="F2948" t="s">
        <v>49</v>
      </c>
      <c r="G2948" t="s">
        <v>9656</v>
      </c>
      <c r="H2948" t="s">
        <v>9657</v>
      </c>
      <c r="I2948" t="s">
        <v>5</v>
      </c>
      <c r="K2948" t="s">
        <v>5</v>
      </c>
      <c r="N2948" t="s">
        <v>7</v>
      </c>
      <c r="O2948" t="s">
        <v>9659</v>
      </c>
      <c r="P2948" t="s">
        <v>9660</v>
      </c>
      <c r="Q2948">
        <v>19</v>
      </c>
      <c r="T2948" t="s">
        <v>5</v>
      </c>
      <c r="U2948">
        <v>-1</v>
      </c>
      <c r="V2948">
        <v>-1</v>
      </c>
      <c r="W2948">
        <v>6.3387000000000002</v>
      </c>
      <c r="X2948" t="s">
        <v>9662</v>
      </c>
      <c r="Y2948" t="s">
        <v>9663</v>
      </c>
      <c r="Z2948">
        <v>7028</v>
      </c>
      <c r="AA2948" t="s">
        <v>11</v>
      </c>
      <c r="AC2948" t="s">
        <v>9675</v>
      </c>
      <c r="AD2948" t="s">
        <v>9676</v>
      </c>
      <c r="AE2948" s="1">
        <v>41846.000428240739</v>
      </c>
    </row>
    <row r="2949" spans="1:31" x14ac:dyDescent="0.15">
      <c r="A2949">
        <v>2948</v>
      </c>
      <c r="B2949">
        <v>175</v>
      </c>
      <c r="C2949">
        <v>2517</v>
      </c>
      <c r="D2949" t="s">
        <v>9643</v>
      </c>
      <c r="E2949" t="s">
        <v>9644</v>
      </c>
      <c r="F2949" t="s">
        <v>51</v>
      </c>
      <c r="G2949" t="s">
        <v>9645</v>
      </c>
      <c r="H2949" t="s">
        <v>9646</v>
      </c>
      <c r="I2949" t="s">
        <v>5</v>
      </c>
      <c r="K2949" t="s">
        <v>5</v>
      </c>
      <c r="N2949" t="s">
        <v>7</v>
      </c>
      <c r="O2949" t="s">
        <v>9648</v>
      </c>
      <c r="P2949" t="s">
        <v>9649</v>
      </c>
      <c r="Q2949">
        <v>1</v>
      </c>
      <c r="S2949">
        <v>-1</v>
      </c>
      <c r="T2949" t="s">
        <v>5</v>
      </c>
      <c r="U2949">
        <v>-1</v>
      </c>
      <c r="V2949">
        <v>-1</v>
      </c>
      <c r="W2949">
        <v>6.3387000000000002</v>
      </c>
      <c r="Y2949" t="s">
        <v>9653</v>
      </c>
      <c r="Z2949">
        <v>-1</v>
      </c>
      <c r="AA2949" t="s">
        <v>11</v>
      </c>
      <c r="AC2949" t="s">
        <v>9677</v>
      </c>
      <c r="AD2949" t="s">
        <v>9678</v>
      </c>
      <c r="AE2949" s="1">
        <v>41846.000451388885</v>
      </c>
    </row>
    <row r="2950" spans="1:31" x14ac:dyDescent="0.15">
      <c r="A2950">
        <v>2949</v>
      </c>
      <c r="B2950">
        <v>175</v>
      </c>
      <c r="C2950">
        <v>2517</v>
      </c>
      <c r="D2950" t="s">
        <v>9643</v>
      </c>
      <c r="E2950" t="s">
        <v>9644</v>
      </c>
      <c r="F2950" t="s">
        <v>53</v>
      </c>
      <c r="I2950" t="s">
        <v>5</v>
      </c>
      <c r="K2950" t="s">
        <v>5</v>
      </c>
      <c r="N2950" t="s">
        <v>7</v>
      </c>
      <c r="Q2950">
        <v>0</v>
      </c>
      <c r="S2950">
        <v>-1</v>
      </c>
      <c r="T2950" t="s">
        <v>5</v>
      </c>
      <c r="U2950">
        <v>-1</v>
      </c>
      <c r="V2950">
        <v>-1</v>
      </c>
      <c r="W2950">
        <v>6.3387000000000002</v>
      </c>
      <c r="Z2950">
        <v>-1</v>
      </c>
      <c r="AA2950" t="s">
        <v>11</v>
      </c>
      <c r="AC2950" t="s">
        <v>38</v>
      </c>
      <c r="AD2950" t="s">
        <v>52</v>
      </c>
      <c r="AE2950" s="1">
        <v>41846.000462962962</v>
      </c>
    </row>
    <row r="2951" spans="1:31" x14ac:dyDescent="0.15">
      <c r="A2951">
        <v>2950</v>
      </c>
      <c r="B2951">
        <v>175</v>
      </c>
      <c r="C2951">
        <v>2517</v>
      </c>
      <c r="D2951" t="s">
        <v>9643</v>
      </c>
      <c r="E2951" t="s">
        <v>9644</v>
      </c>
      <c r="F2951" t="s">
        <v>54</v>
      </c>
      <c r="I2951" t="s">
        <v>5</v>
      </c>
      <c r="K2951" t="s">
        <v>5</v>
      </c>
      <c r="N2951" t="s">
        <v>7</v>
      </c>
      <c r="Q2951">
        <v>0</v>
      </c>
      <c r="S2951">
        <v>-1</v>
      </c>
      <c r="T2951" t="s">
        <v>5</v>
      </c>
      <c r="U2951">
        <v>-1</v>
      </c>
      <c r="V2951">
        <v>-1</v>
      </c>
      <c r="W2951">
        <v>6.3387000000000002</v>
      </c>
      <c r="Z2951">
        <v>-1</v>
      </c>
      <c r="AA2951" t="s">
        <v>11</v>
      </c>
      <c r="AC2951" t="s">
        <v>38</v>
      </c>
      <c r="AD2951" t="s">
        <v>52</v>
      </c>
      <c r="AE2951" s="1">
        <v>41846.000474537039</v>
      </c>
    </row>
    <row r="2952" spans="1:31" x14ac:dyDescent="0.15">
      <c r="A2952">
        <v>2951</v>
      </c>
      <c r="B2952">
        <v>175</v>
      </c>
      <c r="C2952">
        <v>2101</v>
      </c>
      <c r="D2952" t="s">
        <v>9679</v>
      </c>
      <c r="E2952" t="s">
        <v>9680</v>
      </c>
      <c r="F2952" t="s">
        <v>2</v>
      </c>
      <c r="G2952" t="s">
        <v>9681</v>
      </c>
      <c r="H2952" t="s">
        <v>9682</v>
      </c>
      <c r="I2952" t="s">
        <v>5</v>
      </c>
      <c r="K2952" t="s">
        <v>6</v>
      </c>
      <c r="L2952" t="s">
        <v>9683</v>
      </c>
      <c r="N2952" t="s">
        <v>7</v>
      </c>
      <c r="O2952">
        <f>+ 1-260-481-6674</f>
        <v>-7414</v>
      </c>
      <c r="P2952" t="s">
        <v>9684</v>
      </c>
      <c r="Q2952">
        <v>92</v>
      </c>
      <c r="S2952">
        <v>-1</v>
      </c>
      <c r="T2952" t="s">
        <v>5</v>
      </c>
      <c r="U2952">
        <v>-1</v>
      </c>
      <c r="V2952">
        <v>-1</v>
      </c>
      <c r="W2952">
        <v>6.3387000000000002</v>
      </c>
      <c r="X2952" t="s">
        <v>9685</v>
      </c>
      <c r="Y2952">
        <f>+ 1-260-481-6034</f>
        <v>-6774</v>
      </c>
      <c r="Z2952">
        <v>17404</v>
      </c>
      <c r="AA2952" t="s">
        <v>11</v>
      </c>
      <c r="AC2952" t="s">
        <v>9686</v>
      </c>
      <c r="AD2952" t="s">
        <v>9687</v>
      </c>
      <c r="AE2952" s="1">
        <v>41846.000567129631</v>
      </c>
    </row>
    <row r="2953" spans="1:31" x14ac:dyDescent="0.15">
      <c r="A2953">
        <v>2952</v>
      </c>
      <c r="B2953">
        <v>175</v>
      </c>
      <c r="C2953">
        <v>2101</v>
      </c>
      <c r="D2953" t="s">
        <v>9679</v>
      </c>
      <c r="E2953" t="s">
        <v>9680</v>
      </c>
      <c r="F2953" t="s">
        <v>14</v>
      </c>
      <c r="G2953" t="s">
        <v>9688</v>
      </c>
      <c r="H2953" t="s">
        <v>9689</v>
      </c>
      <c r="I2953" t="s">
        <v>5</v>
      </c>
      <c r="J2953" t="s">
        <v>1166</v>
      </c>
      <c r="K2953" t="s">
        <v>17</v>
      </c>
      <c r="L2953" t="s">
        <v>9690</v>
      </c>
      <c r="N2953" t="s">
        <v>7</v>
      </c>
      <c r="O2953" t="s">
        <v>9691</v>
      </c>
      <c r="P2953" t="s">
        <v>9692</v>
      </c>
      <c r="Q2953">
        <v>43</v>
      </c>
      <c r="R2953" t="s">
        <v>6613</v>
      </c>
      <c r="S2953">
        <v>-1</v>
      </c>
      <c r="T2953" t="s">
        <v>5</v>
      </c>
      <c r="U2953">
        <v>-1</v>
      </c>
      <c r="V2953">
        <v>-1</v>
      </c>
      <c r="W2953">
        <v>6.3387000000000002</v>
      </c>
      <c r="X2953" t="s">
        <v>9693</v>
      </c>
      <c r="Y2953" t="s">
        <v>9694</v>
      </c>
      <c r="Z2953">
        <v>17404</v>
      </c>
      <c r="AA2953" t="s">
        <v>11</v>
      </c>
      <c r="AC2953" t="s">
        <v>9695</v>
      </c>
      <c r="AD2953" t="s">
        <v>9696</v>
      </c>
      <c r="AE2953" s="1">
        <v>41846.000601851854</v>
      </c>
    </row>
    <row r="2954" spans="1:31" x14ac:dyDescent="0.15">
      <c r="A2954">
        <v>2953</v>
      </c>
      <c r="B2954">
        <v>175</v>
      </c>
      <c r="C2954">
        <v>2101</v>
      </c>
      <c r="D2954" t="s">
        <v>9679</v>
      </c>
      <c r="E2954" t="s">
        <v>9680</v>
      </c>
      <c r="F2954" t="s">
        <v>24</v>
      </c>
      <c r="I2954" t="s">
        <v>5</v>
      </c>
      <c r="K2954" t="s">
        <v>5</v>
      </c>
      <c r="N2954" t="s">
        <v>7</v>
      </c>
      <c r="Q2954">
        <v>0</v>
      </c>
      <c r="S2954">
        <v>-1</v>
      </c>
      <c r="T2954" t="s">
        <v>5</v>
      </c>
      <c r="U2954">
        <v>-1</v>
      </c>
      <c r="V2954">
        <v>-1</v>
      </c>
      <c r="W2954">
        <v>6.3387000000000002</v>
      </c>
      <c r="Z2954">
        <v>-1</v>
      </c>
      <c r="AA2954" t="s">
        <v>11</v>
      </c>
      <c r="AC2954" t="s">
        <v>38</v>
      </c>
      <c r="AD2954" t="s">
        <v>52</v>
      </c>
      <c r="AE2954" s="1">
        <v>41846.000613425924</v>
      </c>
    </row>
    <row r="2955" spans="1:31" x14ac:dyDescent="0.15">
      <c r="A2955">
        <v>2954</v>
      </c>
      <c r="B2955">
        <v>175</v>
      </c>
      <c r="C2955">
        <v>2101</v>
      </c>
      <c r="D2955" t="s">
        <v>9679</v>
      </c>
      <c r="E2955" t="s">
        <v>9680</v>
      </c>
      <c r="F2955" t="s">
        <v>27</v>
      </c>
      <c r="I2955" t="s">
        <v>5</v>
      </c>
      <c r="K2955" t="s">
        <v>5</v>
      </c>
      <c r="M2955" t="s">
        <v>5</v>
      </c>
      <c r="N2955" t="s">
        <v>7</v>
      </c>
      <c r="Q2955">
        <v>0</v>
      </c>
      <c r="S2955">
        <v>-1</v>
      </c>
      <c r="T2955" t="s">
        <v>5</v>
      </c>
      <c r="U2955">
        <v>-1</v>
      </c>
      <c r="V2955">
        <v>-1</v>
      </c>
      <c r="W2955">
        <v>6.3387000000000002</v>
      </c>
      <c r="Z2955">
        <v>-1</v>
      </c>
      <c r="AA2955" t="s">
        <v>11</v>
      </c>
      <c r="AC2955" t="s">
        <v>38</v>
      </c>
      <c r="AD2955" t="s">
        <v>531</v>
      </c>
      <c r="AE2955" s="1">
        <v>41846.000625000001</v>
      </c>
    </row>
    <row r="2956" spans="1:31" x14ac:dyDescent="0.15">
      <c r="A2956">
        <v>2955</v>
      </c>
      <c r="B2956">
        <v>175</v>
      </c>
      <c r="C2956">
        <v>2101</v>
      </c>
      <c r="D2956" t="s">
        <v>9679</v>
      </c>
      <c r="E2956" t="s">
        <v>9680</v>
      </c>
      <c r="F2956" t="s">
        <v>36</v>
      </c>
      <c r="G2956" t="s">
        <v>9681</v>
      </c>
      <c r="H2956" t="s">
        <v>9682</v>
      </c>
      <c r="I2956" t="s">
        <v>5</v>
      </c>
      <c r="K2956" t="s">
        <v>6</v>
      </c>
      <c r="L2956" t="s">
        <v>9683</v>
      </c>
      <c r="N2956" t="s">
        <v>7</v>
      </c>
      <c r="O2956">
        <f>+ 1-260-481-6674</f>
        <v>-7414</v>
      </c>
      <c r="P2956" t="s">
        <v>9684</v>
      </c>
      <c r="Q2956">
        <v>35</v>
      </c>
      <c r="S2956">
        <v>-1</v>
      </c>
      <c r="T2956" t="s">
        <v>5</v>
      </c>
      <c r="U2956">
        <v>-1</v>
      </c>
      <c r="V2956">
        <v>-1</v>
      </c>
      <c r="W2956">
        <v>6.3387000000000002</v>
      </c>
      <c r="X2956" t="s">
        <v>9685</v>
      </c>
      <c r="Y2956">
        <f>+ 1-260-481-6034</f>
        <v>-6774</v>
      </c>
      <c r="Z2956">
        <v>18717</v>
      </c>
      <c r="AA2956" t="s">
        <v>11</v>
      </c>
      <c r="AC2956" t="s">
        <v>9697</v>
      </c>
      <c r="AD2956" t="s">
        <v>9698</v>
      </c>
      <c r="AE2956" s="1">
        <v>41846.000671296293</v>
      </c>
    </row>
    <row r="2957" spans="1:31" x14ac:dyDescent="0.15">
      <c r="A2957">
        <v>2956</v>
      </c>
      <c r="B2957">
        <v>175</v>
      </c>
      <c r="C2957">
        <v>2101</v>
      </c>
      <c r="D2957" t="s">
        <v>9679</v>
      </c>
      <c r="E2957" t="s">
        <v>9680</v>
      </c>
      <c r="F2957" t="s">
        <v>40</v>
      </c>
      <c r="I2957" t="s">
        <v>5</v>
      </c>
      <c r="K2957" t="s">
        <v>5</v>
      </c>
      <c r="N2957" t="s">
        <v>7</v>
      </c>
      <c r="Q2957">
        <v>0</v>
      </c>
      <c r="S2957">
        <v>-1</v>
      </c>
      <c r="T2957" t="s">
        <v>5</v>
      </c>
      <c r="U2957">
        <v>-1</v>
      </c>
      <c r="V2957">
        <v>-1</v>
      </c>
      <c r="W2957">
        <v>6.3387000000000002</v>
      </c>
      <c r="Z2957">
        <v>-1</v>
      </c>
      <c r="AA2957" t="s">
        <v>11</v>
      </c>
      <c r="AC2957" t="s">
        <v>38</v>
      </c>
      <c r="AD2957" t="s">
        <v>52</v>
      </c>
      <c r="AE2957" s="1">
        <v>41846.00068287037</v>
      </c>
    </row>
    <row r="2958" spans="1:31" x14ac:dyDescent="0.15">
      <c r="A2958">
        <v>2957</v>
      </c>
      <c r="B2958">
        <v>175</v>
      </c>
      <c r="C2958">
        <v>2101</v>
      </c>
      <c r="D2958" t="s">
        <v>9679</v>
      </c>
      <c r="E2958" t="s">
        <v>9680</v>
      </c>
      <c r="F2958" t="s">
        <v>49</v>
      </c>
      <c r="G2958" t="s">
        <v>9688</v>
      </c>
      <c r="H2958" t="s">
        <v>9689</v>
      </c>
      <c r="I2958" t="s">
        <v>5</v>
      </c>
      <c r="K2958" t="s">
        <v>5</v>
      </c>
      <c r="N2958" t="s">
        <v>7</v>
      </c>
      <c r="O2958" t="s">
        <v>9691</v>
      </c>
      <c r="P2958" t="s">
        <v>9692</v>
      </c>
      <c r="Q2958">
        <v>5</v>
      </c>
      <c r="T2958" t="s">
        <v>5</v>
      </c>
      <c r="U2958">
        <v>-1</v>
      </c>
      <c r="V2958">
        <v>-1</v>
      </c>
      <c r="W2958">
        <v>6.3387000000000002</v>
      </c>
      <c r="X2958" t="s">
        <v>9693</v>
      </c>
      <c r="Y2958" t="s">
        <v>9694</v>
      </c>
      <c r="Z2958">
        <v>17404</v>
      </c>
      <c r="AA2958" t="s">
        <v>11</v>
      </c>
      <c r="AC2958" t="s">
        <v>9699</v>
      </c>
      <c r="AD2958" t="s">
        <v>9700</v>
      </c>
      <c r="AE2958" s="1">
        <v>41846.000706018516</v>
      </c>
    </row>
    <row r="2959" spans="1:31" x14ac:dyDescent="0.15">
      <c r="A2959">
        <v>2958</v>
      </c>
      <c r="B2959">
        <v>175</v>
      </c>
      <c r="C2959">
        <v>2101</v>
      </c>
      <c r="D2959" t="s">
        <v>9679</v>
      </c>
      <c r="E2959" t="s">
        <v>9680</v>
      </c>
      <c r="F2959" t="s">
        <v>51</v>
      </c>
      <c r="G2959" t="s">
        <v>9681</v>
      </c>
      <c r="H2959" t="s">
        <v>9682</v>
      </c>
      <c r="I2959" t="s">
        <v>5</v>
      </c>
      <c r="K2959" t="s">
        <v>5</v>
      </c>
      <c r="N2959" t="s">
        <v>7</v>
      </c>
      <c r="O2959">
        <f>+ 1-260-481-6674</f>
        <v>-7414</v>
      </c>
      <c r="P2959" t="s">
        <v>9684</v>
      </c>
      <c r="Q2959">
        <v>7</v>
      </c>
      <c r="S2959">
        <v>-1</v>
      </c>
      <c r="T2959" t="s">
        <v>5</v>
      </c>
      <c r="U2959">
        <v>-1</v>
      </c>
      <c r="V2959">
        <v>-1</v>
      </c>
      <c r="W2959">
        <v>6.3387000000000002</v>
      </c>
      <c r="Y2959">
        <f>+ 1-260-481-6034</f>
        <v>-6774</v>
      </c>
      <c r="Z2959">
        <v>-1</v>
      </c>
      <c r="AA2959" t="s">
        <v>11</v>
      </c>
      <c r="AC2959" t="s">
        <v>9701</v>
      </c>
      <c r="AD2959" t="s">
        <v>9702</v>
      </c>
      <c r="AE2959" s="1">
        <v>41846.00072916667</v>
      </c>
    </row>
    <row r="2960" spans="1:31" x14ac:dyDescent="0.15">
      <c r="A2960">
        <v>2959</v>
      </c>
      <c r="B2960">
        <v>175</v>
      </c>
      <c r="C2960">
        <v>2101</v>
      </c>
      <c r="D2960" t="s">
        <v>9679</v>
      </c>
      <c r="E2960" t="s">
        <v>9680</v>
      </c>
      <c r="F2960" t="s">
        <v>53</v>
      </c>
      <c r="I2960" t="s">
        <v>5</v>
      </c>
      <c r="K2960" t="s">
        <v>5</v>
      </c>
      <c r="N2960" t="s">
        <v>7</v>
      </c>
      <c r="Q2960">
        <v>0</v>
      </c>
      <c r="S2960">
        <v>-1</v>
      </c>
      <c r="T2960" t="s">
        <v>5</v>
      </c>
      <c r="U2960">
        <v>-1</v>
      </c>
      <c r="V2960">
        <v>-1</v>
      </c>
      <c r="W2960">
        <v>6.3387000000000002</v>
      </c>
      <c r="Z2960">
        <v>-1</v>
      </c>
      <c r="AA2960" t="s">
        <v>11</v>
      </c>
      <c r="AC2960" t="s">
        <v>38</v>
      </c>
      <c r="AD2960" t="s">
        <v>52</v>
      </c>
      <c r="AE2960" s="1">
        <v>41846.000740740739</v>
      </c>
    </row>
    <row r="2961" spans="1:31" x14ac:dyDescent="0.15">
      <c r="A2961">
        <v>2960</v>
      </c>
      <c r="B2961">
        <v>175</v>
      </c>
      <c r="C2961">
        <v>2101</v>
      </c>
      <c r="D2961" t="s">
        <v>9679</v>
      </c>
      <c r="E2961" t="s">
        <v>9680</v>
      </c>
      <c r="F2961" t="s">
        <v>54</v>
      </c>
      <c r="I2961" t="s">
        <v>5</v>
      </c>
      <c r="K2961" t="s">
        <v>5</v>
      </c>
      <c r="N2961" t="s">
        <v>7</v>
      </c>
      <c r="Q2961">
        <v>0</v>
      </c>
      <c r="S2961">
        <v>-1</v>
      </c>
      <c r="T2961" t="s">
        <v>5</v>
      </c>
      <c r="U2961">
        <v>-1</v>
      </c>
      <c r="V2961">
        <v>-1</v>
      </c>
      <c r="W2961">
        <v>6.3387000000000002</v>
      </c>
      <c r="Z2961">
        <v>-1</v>
      </c>
      <c r="AA2961" t="s">
        <v>11</v>
      </c>
      <c r="AC2961" t="s">
        <v>38</v>
      </c>
      <c r="AD2961" t="s">
        <v>52</v>
      </c>
      <c r="AE2961" s="1">
        <v>41846.000752314816</v>
      </c>
    </row>
    <row r="2962" spans="1:31" x14ac:dyDescent="0.15">
      <c r="A2962">
        <v>2961</v>
      </c>
      <c r="B2962">
        <v>175</v>
      </c>
      <c r="C2962">
        <v>5303</v>
      </c>
      <c r="D2962" t="s">
        <v>9703</v>
      </c>
      <c r="E2962" t="s">
        <v>9704</v>
      </c>
      <c r="F2962" t="s">
        <v>2</v>
      </c>
      <c r="G2962" t="s">
        <v>9705</v>
      </c>
      <c r="H2962" t="s">
        <v>9706</v>
      </c>
      <c r="I2962" t="s">
        <v>5</v>
      </c>
      <c r="J2962" t="s">
        <v>9707</v>
      </c>
      <c r="K2962" t="s">
        <v>6</v>
      </c>
      <c r="L2962" t="s">
        <v>9708</v>
      </c>
      <c r="N2962" t="s">
        <v>7</v>
      </c>
      <c r="O2962" t="s">
        <v>9709</v>
      </c>
      <c r="P2962" t="s">
        <v>9710</v>
      </c>
      <c r="Q2962">
        <v>50</v>
      </c>
      <c r="R2962" t="s">
        <v>9711</v>
      </c>
      <c r="S2962">
        <v>20</v>
      </c>
      <c r="T2962" t="s">
        <v>9712</v>
      </c>
      <c r="U2962">
        <v>-1</v>
      </c>
      <c r="V2962">
        <v>-1</v>
      </c>
      <c r="W2962">
        <v>6.3387000000000002</v>
      </c>
      <c r="X2962" t="s">
        <v>9713</v>
      </c>
      <c r="Y2962" t="s">
        <v>9714</v>
      </c>
      <c r="Z2962">
        <v>6246</v>
      </c>
      <c r="AA2962" t="s">
        <v>11</v>
      </c>
      <c r="AC2962" t="s">
        <v>9715</v>
      </c>
      <c r="AD2962" t="s">
        <v>9716</v>
      </c>
      <c r="AE2962" s="1">
        <v>41846.000844907408</v>
      </c>
    </row>
    <row r="2963" spans="1:31" x14ac:dyDescent="0.15">
      <c r="A2963">
        <v>2962</v>
      </c>
      <c r="B2963">
        <v>175</v>
      </c>
      <c r="C2963">
        <v>5303</v>
      </c>
      <c r="D2963" t="s">
        <v>9703</v>
      </c>
      <c r="E2963" t="s">
        <v>9704</v>
      </c>
      <c r="F2963" t="s">
        <v>14</v>
      </c>
      <c r="G2963" t="s">
        <v>9717</v>
      </c>
      <c r="H2963" t="s">
        <v>9718</v>
      </c>
      <c r="I2963" t="s">
        <v>5</v>
      </c>
      <c r="K2963" t="s">
        <v>17</v>
      </c>
      <c r="L2963" t="s">
        <v>5229</v>
      </c>
      <c r="N2963" t="s">
        <v>7</v>
      </c>
      <c r="O2963" t="s">
        <v>9709</v>
      </c>
      <c r="P2963" t="s">
        <v>9719</v>
      </c>
      <c r="Q2963">
        <v>34</v>
      </c>
      <c r="R2963" t="s">
        <v>9720</v>
      </c>
      <c r="S2963">
        <v>35</v>
      </c>
      <c r="T2963" t="s">
        <v>9721</v>
      </c>
      <c r="U2963">
        <v>-1</v>
      </c>
      <c r="V2963">
        <v>-1</v>
      </c>
      <c r="W2963">
        <v>6.3387000000000002</v>
      </c>
      <c r="X2963" t="s">
        <v>9722</v>
      </c>
      <c r="Y2963" t="s">
        <v>9723</v>
      </c>
      <c r="Z2963">
        <v>6765</v>
      </c>
      <c r="AA2963" t="s">
        <v>11</v>
      </c>
      <c r="AC2963" t="s">
        <v>9724</v>
      </c>
      <c r="AD2963" t="s">
        <v>9725</v>
      </c>
      <c r="AE2963" s="1">
        <v>41846.000879629632</v>
      </c>
    </row>
    <row r="2964" spans="1:31" x14ac:dyDescent="0.15">
      <c r="A2964">
        <v>2963</v>
      </c>
      <c r="B2964">
        <v>175</v>
      </c>
      <c r="C2964">
        <v>5303</v>
      </c>
      <c r="D2964" t="s">
        <v>9703</v>
      </c>
      <c r="E2964" t="s">
        <v>9704</v>
      </c>
      <c r="F2964" t="s">
        <v>24</v>
      </c>
      <c r="G2964" t="s">
        <v>9717</v>
      </c>
      <c r="H2964" t="s">
        <v>9718</v>
      </c>
      <c r="I2964" t="s">
        <v>5</v>
      </c>
      <c r="J2964" t="s">
        <v>9726</v>
      </c>
      <c r="K2964" t="s">
        <v>17</v>
      </c>
      <c r="N2964" t="s">
        <v>7</v>
      </c>
      <c r="O2964" t="s">
        <v>9709</v>
      </c>
      <c r="P2964" t="s">
        <v>9719</v>
      </c>
      <c r="Q2964">
        <v>16</v>
      </c>
      <c r="R2964" t="s">
        <v>9727</v>
      </c>
      <c r="S2964">
        <v>35</v>
      </c>
      <c r="T2964" t="s">
        <v>9728</v>
      </c>
      <c r="U2964">
        <v>-1</v>
      </c>
      <c r="V2964">
        <v>-1</v>
      </c>
      <c r="W2964">
        <v>6.3387000000000002</v>
      </c>
      <c r="X2964" t="s">
        <v>9722</v>
      </c>
      <c r="Y2964" t="s">
        <v>9723</v>
      </c>
      <c r="Z2964">
        <v>6765</v>
      </c>
      <c r="AA2964" t="s">
        <v>11</v>
      </c>
      <c r="AC2964" t="s">
        <v>9729</v>
      </c>
      <c r="AD2964" t="s">
        <v>9730</v>
      </c>
      <c r="AE2964" s="1">
        <v>41846.000914351855</v>
      </c>
    </row>
    <row r="2965" spans="1:31" x14ac:dyDescent="0.15">
      <c r="A2965">
        <v>2964</v>
      </c>
      <c r="B2965">
        <v>175</v>
      </c>
      <c r="C2965">
        <v>5303</v>
      </c>
      <c r="D2965" t="s">
        <v>9703</v>
      </c>
      <c r="E2965" t="s">
        <v>9704</v>
      </c>
      <c r="F2965" t="s">
        <v>27</v>
      </c>
      <c r="G2965" t="s">
        <v>9731</v>
      </c>
      <c r="I2965" t="s">
        <v>5</v>
      </c>
      <c r="K2965" t="s">
        <v>17</v>
      </c>
      <c r="L2965" t="s">
        <v>5229</v>
      </c>
      <c r="M2965" t="s">
        <v>5</v>
      </c>
      <c r="N2965" t="s">
        <v>7</v>
      </c>
      <c r="P2965" t="s">
        <v>9732</v>
      </c>
      <c r="Q2965">
        <v>3</v>
      </c>
      <c r="R2965" t="s">
        <v>6646</v>
      </c>
      <c r="S2965">
        <v>35</v>
      </c>
      <c r="T2965" t="s">
        <v>9733</v>
      </c>
      <c r="U2965">
        <v>-1</v>
      </c>
      <c r="V2965">
        <v>-1</v>
      </c>
      <c r="W2965">
        <v>6.3387000000000002</v>
      </c>
      <c r="Y2965" t="s">
        <v>9734</v>
      </c>
      <c r="Z2965">
        <v>10560</v>
      </c>
      <c r="AA2965" t="s">
        <v>11</v>
      </c>
      <c r="AB2965" t="s">
        <v>6627</v>
      </c>
      <c r="AC2965" t="s">
        <v>9735</v>
      </c>
      <c r="AD2965" t="s">
        <v>9736</v>
      </c>
      <c r="AE2965" s="1">
        <v>41846.000925925924</v>
      </c>
    </row>
    <row r="2966" spans="1:31" x14ac:dyDescent="0.15">
      <c r="A2966">
        <v>2965</v>
      </c>
      <c r="B2966">
        <v>175</v>
      </c>
      <c r="C2966">
        <v>5303</v>
      </c>
      <c r="D2966" t="s">
        <v>9703</v>
      </c>
      <c r="E2966" t="s">
        <v>9704</v>
      </c>
      <c r="F2966" t="s">
        <v>36</v>
      </c>
      <c r="I2966" t="s">
        <v>5</v>
      </c>
      <c r="K2966" t="s">
        <v>5</v>
      </c>
      <c r="N2966" t="s">
        <v>7</v>
      </c>
      <c r="Q2966">
        <v>0</v>
      </c>
      <c r="S2966">
        <v>-1</v>
      </c>
      <c r="T2966" t="s">
        <v>5</v>
      </c>
      <c r="U2966">
        <v>-1</v>
      </c>
      <c r="V2966">
        <v>-1</v>
      </c>
      <c r="W2966">
        <v>6.3387000000000002</v>
      </c>
      <c r="Z2966">
        <v>-1</v>
      </c>
      <c r="AA2966" t="s">
        <v>11</v>
      </c>
      <c r="AC2966" t="s">
        <v>38</v>
      </c>
      <c r="AD2966" t="s">
        <v>52</v>
      </c>
      <c r="AE2966" s="1">
        <v>41846.000937500001</v>
      </c>
    </row>
    <row r="2967" spans="1:31" x14ac:dyDescent="0.15">
      <c r="A2967">
        <v>2966</v>
      </c>
      <c r="B2967">
        <v>175</v>
      </c>
      <c r="C2967">
        <v>5303</v>
      </c>
      <c r="D2967" t="s">
        <v>9703</v>
      </c>
      <c r="E2967" t="s">
        <v>9704</v>
      </c>
      <c r="F2967" t="s">
        <v>40</v>
      </c>
      <c r="G2967" t="s">
        <v>9737</v>
      </c>
      <c r="I2967" t="s">
        <v>5</v>
      </c>
      <c r="K2967" t="s">
        <v>5</v>
      </c>
      <c r="N2967" t="s">
        <v>7</v>
      </c>
      <c r="P2967" t="s">
        <v>9738</v>
      </c>
      <c r="Q2967">
        <v>1</v>
      </c>
      <c r="S2967">
        <v>-1</v>
      </c>
      <c r="T2967" t="s">
        <v>5</v>
      </c>
      <c r="U2967">
        <v>-1</v>
      </c>
      <c r="V2967">
        <v>-1</v>
      </c>
      <c r="W2967">
        <v>6.3387000000000002</v>
      </c>
      <c r="Y2967" t="s">
        <v>9739</v>
      </c>
      <c r="Z2967">
        <v>-1</v>
      </c>
      <c r="AA2967" t="s">
        <v>11</v>
      </c>
      <c r="AC2967" t="s">
        <v>9740</v>
      </c>
      <c r="AD2967" t="s">
        <v>9741</v>
      </c>
      <c r="AE2967" s="1">
        <v>41846.000960648147</v>
      </c>
    </row>
    <row r="2968" spans="1:31" x14ac:dyDescent="0.15">
      <c r="A2968">
        <v>2967</v>
      </c>
      <c r="B2968">
        <v>175</v>
      </c>
      <c r="C2968">
        <v>5303</v>
      </c>
      <c r="D2968" t="s">
        <v>9703</v>
      </c>
      <c r="E2968" t="s">
        <v>9704</v>
      </c>
      <c r="F2968" t="s">
        <v>49</v>
      </c>
      <c r="G2968" t="s">
        <v>9717</v>
      </c>
      <c r="H2968" t="s">
        <v>9718</v>
      </c>
      <c r="I2968" t="s">
        <v>5</v>
      </c>
      <c r="K2968" t="s">
        <v>5</v>
      </c>
      <c r="N2968" t="s">
        <v>7</v>
      </c>
      <c r="O2968" t="s">
        <v>9709</v>
      </c>
      <c r="P2968" t="s">
        <v>9719</v>
      </c>
      <c r="Q2968">
        <v>9</v>
      </c>
      <c r="T2968" t="s">
        <v>5</v>
      </c>
      <c r="U2968">
        <v>-1</v>
      </c>
      <c r="V2968">
        <v>-1</v>
      </c>
      <c r="W2968">
        <v>6.3387000000000002</v>
      </c>
      <c r="X2968" t="s">
        <v>9722</v>
      </c>
      <c r="Y2968" t="s">
        <v>9723</v>
      </c>
      <c r="Z2968">
        <v>301</v>
      </c>
      <c r="AA2968" t="s">
        <v>11</v>
      </c>
      <c r="AC2968" t="s">
        <v>9742</v>
      </c>
      <c r="AD2968" t="s">
        <v>9743</v>
      </c>
      <c r="AE2968" s="1">
        <v>41846.000983796293</v>
      </c>
    </row>
    <row r="2969" spans="1:31" x14ac:dyDescent="0.15">
      <c r="A2969">
        <v>2968</v>
      </c>
      <c r="B2969">
        <v>175</v>
      </c>
      <c r="C2969">
        <v>5303</v>
      </c>
      <c r="D2969" t="s">
        <v>9703</v>
      </c>
      <c r="E2969" t="s">
        <v>9704</v>
      </c>
      <c r="F2969" t="s">
        <v>51</v>
      </c>
      <c r="G2969" t="s">
        <v>9705</v>
      </c>
      <c r="H2969" t="s">
        <v>9706</v>
      </c>
      <c r="I2969" t="s">
        <v>5</v>
      </c>
      <c r="K2969" t="s">
        <v>5</v>
      </c>
      <c r="N2969" t="s">
        <v>7</v>
      </c>
      <c r="O2969" t="s">
        <v>9709</v>
      </c>
      <c r="P2969" t="s">
        <v>9710</v>
      </c>
      <c r="Q2969">
        <v>12</v>
      </c>
      <c r="R2969" t="s">
        <v>9711</v>
      </c>
      <c r="S2969">
        <v>-1</v>
      </c>
      <c r="T2969" t="s">
        <v>5</v>
      </c>
      <c r="U2969">
        <v>-1</v>
      </c>
      <c r="V2969">
        <v>-1</v>
      </c>
      <c r="W2969">
        <v>6.3387000000000002</v>
      </c>
      <c r="Y2969" t="s">
        <v>9714</v>
      </c>
      <c r="Z2969">
        <v>-1</v>
      </c>
      <c r="AA2969" t="s">
        <v>11</v>
      </c>
      <c r="AC2969" t="s">
        <v>9744</v>
      </c>
      <c r="AD2969" t="s">
        <v>9745</v>
      </c>
      <c r="AE2969" s="1">
        <v>41846.001006944447</v>
      </c>
    </row>
    <row r="2970" spans="1:31" x14ac:dyDescent="0.15">
      <c r="A2970">
        <v>2969</v>
      </c>
      <c r="B2970">
        <v>175</v>
      </c>
      <c r="C2970">
        <v>5303</v>
      </c>
      <c r="D2970" t="s">
        <v>9703</v>
      </c>
      <c r="E2970" t="s">
        <v>9704</v>
      </c>
      <c r="F2970" t="s">
        <v>53</v>
      </c>
      <c r="I2970" t="s">
        <v>5</v>
      </c>
      <c r="K2970" t="s">
        <v>5</v>
      </c>
      <c r="N2970" t="s">
        <v>7</v>
      </c>
      <c r="Q2970">
        <v>0</v>
      </c>
      <c r="S2970">
        <v>-1</v>
      </c>
      <c r="T2970" t="s">
        <v>5</v>
      </c>
      <c r="U2970">
        <v>-1</v>
      </c>
      <c r="V2970">
        <v>-1</v>
      </c>
      <c r="W2970">
        <v>6.3387000000000002</v>
      </c>
      <c r="Z2970">
        <v>-1</v>
      </c>
      <c r="AA2970" t="s">
        <v>11</v>
      </c>
      <c r="AC2970" t="s">
        <v>38</v>
      </c>
      <c r="AD2970" t="s">
        <v>52</v>
      </c>
      <c r="AE2970" s="1">
        <v>41846.001030092593</v>
      </c>
    </row>
    <row r="2971" spans="1:31" x14ac:dyDescent="0.15">
      <c r="A2971">
        <v>2970</v>
      </c>
      <c r="B2971">
        <v>175</v>
      </c>
      <c r="C2971">
        <v>5303</v>
      </c>
      <c r="D2971" t="s">
        <v>9703</v>
      </c>
      <c r="E2971" t="s">
        <v>9704</v>
      </c>
      <c r="F2971" t="s">
        <v>54</v>
      </c>
      <c r="I2971" t="s">
        <v>5</v>
      </c>
      <c r="K2971" t="s">
        <v>5</v>
      </c>
      <c r="N2971" t="s">
        <v>7</v>
      </c>
      <c r="Q2971">
        <v>0</v>
      </c>
      <c r="S2971">
        <v>-1</v>
      </c>
      <c r="T2971" t="s">
        <v>5</v>
      </c>
      <c r="U2971">
        <v>-1</v>
      </c>
      <c r="V2971">
        <v>-1</v>
      </c>
      <c r="W2971">
        <v>6.3387000000000002</v>
      </c>
      <c r="Z2971">
        <v>-1</v>
      </c>
      <c r="AA2971" t="s">
        <v>11</v>
      </c>
      <c r="AC2971" t="s">
        <v>38</v>
      </c>
      <c r="AD2971" t="s">
        <v>52</v>
      </c>
      <c r="AE2971" s="1">
        <v>41846.00104166667</v>
      </c>
    </row>
    <row r="2972" spans="1:31" x14ac:dyDescent="0.15">
      <c r="A2972">
        <v>2971</v>
      </c>
      <c r="B2972">
        <v>175</v>
      </c>
      <c r="C2972">
        <v>3914</v>
      </c>
      <c r="D2972" t="s">
        <v>9746</v>
      </c>
      <c r="E2972" t="s">
        <v>9747</v>
      </c>
      <c r="F2972" t="s">
        <v>2</v>
      </c>
      <c r="G2972" t="s">
        <v>9748</v>
      </c>
      <c r="H2972" t="s">
        <v>9749</v>
      </c>
      <c r="I2972" t="s">
        <v>5</v>
      </c>
      <c r="K2972" t="s">
        <v>6</v>
      </c>
      <c r="N2972" t="s">
        <v>7</v>
      </c>
      <c r="O2972" t="s">
        <v>9750</v>
      </c>
      <c r="P2972" t="s">
        <v>9751</v>
      </c>
      <c r="Q2972">
        <v>92</v>
      </c>
      <c r="R2972" t="s">
        <v>9752</v>
      </c>
      <c r="S2972">
        <v>-1</v>
      </c>
      <c r="T2972" t="s">
        <v>8509</v>
      </c>
      <c r="U2972">
        <v>-1</v>
      </c>
      <c r="V2972">
        <v>-1</v>
      </c>
      <c r="W2972">
        <v>6.3387000000000002</v>
      </c>
      <c r="X2972" t="s">
        <v>9753</v>
      </c>
      <c r="Y2972" t="s">
        <v>9754</v>
      </c>
      <c r="Z2972">
        <v>15530</v>
      </c>
      <c r="AA2972" t="s">
        <v>11</v>
      </c>
      <c r="AC2972" t="s">
        <v>9755</v>
      </c>
      <c r="AD2972" t="s">
        <v>9756</v>
      </c>
      <c r="AE2972" s="1">
        <v>41846.001134259262</v>
      </c>
    </row>
    <row r="2973" spans="1:31" x14ac:dyDescent="0.15">
      <c r="A2973">
        <v>2972</v>
      </c>
      <c r="B2973">
        <v>175</v>
      </c>
      <c r="C2973">
        <v>3914</v>
      </c>
      <c r="D2973" t="s">
        <v>9746</v>
      </c>
      <c r="E2973" t="s">
        <v>9747</v>
      </c>
      <c r="F2973" t="s">
        <v>14</v>
      </c>
      <c r="G2973" t="s">
        <v>9748</v>
      </c>
      <c r="H2973" t="s">
        <v>9757</v>
      </c>
      <c r="I2973" t="s">
        <v>5</v>
      </c>
      <c r="K2973" t="s">
        <v>17</v>
      </c>
      <c r="L2973" t="s">
        <v>4118</v>
      </c>
      <c r="N2973" t="s">
        <v>7</v>
      </c>
      <c r="O2973" t="s">
        <v>9758</v>
      </c>
      <c r="P2973" t="s">
        <v>9759</v>
      </c>
      <c r="Q2973">
        <v>81</v>
      </c>
      <c r="R2973" t="s">
        <v>9760</v>
      </c>
      <c r="S2973">
        <v>-1</v>
      </c>
      <c r="T2973" t="s">
        <v>9761</v>
      </c>
      <c r="U2973">
        <v>-1</v>
      </c>
      <c r="V2973">
        <v>-1</v>
      </c>
      <c r="W2973">
        <v>6.3387000000000002</v>
      </c>
      <c r="X2973" t="s">
        <v>9753</v>
      </c>
      <c r="Y2973" t="s">
        <v>9754</v>
      </c>
      <c r="Z2973">
        <v>16200</v>
      </c>
      <c r="AA2973" t="s">
        <v>11</v>
      </c>
      <c r="AC2973" t="s">
        <v>9762</v>
      </c>
      <c r="AD2973" t="s">
        <v>9763</v>
      </c>
      <c r="AE2973" s="1">
        <v>41846.001215277778</v>
      </c>
    </row>
    <row r="2974" spans="1:31" x14ac:dyDescent="0.15">
      <c r="A2974">
        <v>2973</v>
      </c>
      <c r="B2974">
        <v>175</v>
      </c>
      <c r="C2974">
        <v>3914</v>
      </c>
      <c r="D2974" t="s">
        <v>9746</v>
      </c>
      <c r="E2974" t="s">
        <v>9747</v>
      </c>
      <c r="F2974" t="s">
        <v>24</v>
      </c>
      <c r="G2974" t="s">
        <v>9748</v>
      </c>
      <c r="H2974" t="s">
        <v>9757</v>
      </c>
      <c r="I2974" t="s">
        <v>5</v>
      </c>
      <c r="K2974" t="s">
        <v>5</v>
      </c>
      <c r="N2974" t="s">
        <v>7</v>
      </c>
      <c r="O2974" t="s">
        <v>9758</v>
      </c>
      <c r="P2974" t="s">
        <v>9759</v>
      </c>
      <c r="Q2974">
        <v>7</v>
      </c>
      <c r="S2974">
        <v>-1</v>
      </c>
      <c r="T2974" t="s">
        <v>5</v>
      </c>
      <c r="U2974">
        <v>-1</v>
      </c>
      <c r="V2974">
        <v>-1</v>
      </c>
      <c r="W2974">
        <v>6.3387000000000002</v>
      </c>
      <c r="Y2974" t="s">
        <v>9754</v>
      </c>
      <c r="Z2974">
        <v>16200</v>
      </c>
      <c r="AA2974" t="s">
        <v>11</v>
      </c>
      <c r="AC2974" t="s">
        <v>9764</v>
      </c>
      <c r="AD2974" t="s">
        <v>9765</v>
      </c>
      <c r="AE2974" s="1">
        <v>41846.001238425924</v>
      </c>
    </row>
    <row r="2975" spans="1:31" x14ac:dyDescent="0.15">
      <c r="A2975">
        <v>2974</v>
      </c>
      <c r="B2975">
        <v>175</v>
      </c>
      <c r="C2975">
        <v>3914</v>
      </c>
      <c r="D2975" t="s">
        <v>9746</v>
      </c>
      <c r="E2975" t="s">
        <v>9747</v>
      </c>
      <c r="F2975" t="s">
        <v>27</v>
      </c>
      <c r="I2975" t="s">
        <v>5</v>
      </c>
      <c r="K2975" t="s">
        <v>5</v>
      </c>
      <c r="M2975" t="s">
        <v>5</v>
      </c>
      <c r="N2975" t="s">
        <v>7</v>
      </c>
      <c r="Q2975">
        <v>0</v>
      </c>
      <c r="S2975">
        <v>-1</v>
      </c>
      <c r="T2975" t="s">
        <v>5</v>
      </c>
      <c r="U2975">
        <v>-1</v>
      </c>
      <c r="V2975">
        <v>-1</v>
      </c>
      <c r="W2975">
        <v>6.3387000000000002</v>
      </c>
      <c r="Z2975">
        <v>-1</v>
      </c>
      <c r="AA2975" t="s">
        <v>11</v>
      </c>
      <c r="AC2975" t="s">
        <v>38</v>
      </c>
      <c r="AD2975" t="s">
        <v>531</v>
      </c>
      <c r="AE2975" s="1">
        <v>41846.001250000001</v>
      </c>
    </row>
    <row r="2976" spans="1:31" x14ac:dyDescent="0.15">
      <c r="A2976">
        <v>2975</v>
      </c>
      <c r="B2976">
        <v>175</v>
      </c>
      <c r="C2976">
        <v>3914</v>
      </c>
      <c r="D2976" t="s">
        <v>9746</v>
      </c>
      <c r="E2976" t="s">
        <v>9747</v>
      </c>
      <c r="F2976" t="s">
        <v>36</v>
      </c>
      <c r="G2976" t="s">
        <v>9748</v>
      </c>
      <c r="H2976" t="s">
        <v>9749</v>
      </c>
      <c r="I2976" t="s">
        <v>5</v>
      </c>
      <c r="K2976" t="s">
        <v>6</v>
      </c>
      <c r="N2976" t="s">
        <v>7</v>
      </c>
      <c r="O2976" t="s">
        <v>9750</v>
      </c>
      <c r="P2976" t="s">
        <v>9751</v>
      </c>
      <c r="Q2976">
        <v>5</v>
      </c>
      <c r="R2976" t="s">
        <v>9752</v>
      </c>
      <c r="S2976">
        <v>-1</v>
      </c>
      <c r="T2976" t="s">
        <v>9766</v>
      </c>
      <c r="U2976">
        <v>-1</v>
      </c>
      <c r="V2976">
        <v>-1</v>
      </c>
      <c r="W2976">
        <v>6.3387000000000002</v>
      </c>
      <c r="X2976" t="s">
        <v>9753</v>
      </c>
      <c r="Y2976" t="s">
        <v>9754</v>
      </c>
      <c r="Z2976">
        <v>15530</v>
      </c>
      <c r="AA2976" t="s">
        <v>11</v>
      </c>
      <c r="AC2976" t="s">
        <v>9767</v>
      </c>
      <c r="AD2976" t="s">
        <v>9768</v>
      </c>
      <c r="AE2976" s="1">
        <v>41846.001261574071</v>
      </c>
    </row>
    <row r="2977" spans="1:31" x14ac:dyDescent="0.15">
      <c r="A2977">
        <v>2976</v>
      </c>
      <c r="B2977">
        <v>175</v>
      </c>
      <c r="C2977">
        <v>3914</v>
      </c>
      <c r="D2977" t="s">
        <v>9746</v>
      </c>
      <c r="E2977" t="s">
        <v>9747</v>
      </c>
      <c r="F2977" t="s">
        <v>40</v>
      </c>
      <c r="I2977" t="s">
        <v>5</v>
      </c>
      <c r="K2977" t="s">
        <v>5</v>
      </c>
      <c r="N2977" t="s">
        <v>7</v>
      </c>
      <c r="Q2977">
        <v>0</v>
      </c>
      <c r="S2977">
        <v>-1</v>
      </c>
      <c r="T2977" t="s">
        <v>5</v>
      </c>
      <c r="U2977">
        <v>-1</v>
      </c>
      <c r="V2977">
        <v>-1</v>
      </c>
      <c r="W2977">
        <v>6.3387000000000002</v>
      </c>
      <c r="Z2977">
        <v>-1</v>
      </c>
      <c r="AA2977" t="s">
        <v>11</v>
      </c>
      <c r="AC2977" t="s">
        <v>38</v>
      </c>
      <c r="AD2977" t="s">
        <v>52</v>
      </c>
      <c r="AE2977" s="1">
        <v>41846.001273148147</v>
      </c>
    </row>
    <row r="2978" spans="1:31" x14ac:dyDescent="0.15">
      <c r="A2978">
        <v>2977</v>
      </c>
      <c r="B2978">
        <v>175</v>
      </c>
      <c r="C2978">
        <v>3914</v>
      </c>
      <c r="D2978" t="s">
        <v>9746</v>
      </c>
      <c r="E2978" t="s">
        <v>9747</v>
      </c>
      <c r="F2978" t="s">
        <v>49</v>
      </c>
      <c r="G2978" t="s">
        <v>9748</v>
      </c>
      <c r="H2978" t="s">
        <v>9757</v>
      </c>
      <c r="I2978" t="s">
        <v>5</v>
      </c>
      <c r="K2978" t="s">
        <v>5</v>
      </c>
      <c r="N2978" t="s">
        <v>7</v>
      </c>
      <c r="O2978" t="s">
        <v>9758</v>
      </c>
      <c r="P2978" t="s">
        <v>9759</v>
      </c>
      <c r="Q2978">
        <v>7</v>
      </c>
      <c r="T2978" t="s">
        <v>5</v>
      </c>
      <c r="U2978">
        <v>-1</v>
      </c>
      <c r="V2978">
        <v>-1</v>
      </c>
      <c r="W2978">
        <v>6.3387000000000002</v>
      </c>
      <c r="X2978" t="s">
        <v>9753</v>
      </c>
      <c r="Y2978" t="s">
        <v>9754</v>
      </c>
      <c r="Z2978">
        <v>16200</v>
      </c>
      <c r="AA2978" t="s">
        <v>11</v>
      </c>
      <c r="AC2978" t="s">
        <v>9769</v>
      </c>
      <c r="AD2978" t="s">
        <v>9770</v>
      </c>
      <c r="AE2978" s="1">
        <v>41846.001307870371</v>
      </c>
    </row>
    <row r="2979" spans="1:31" x14ac:dyDescent="0.15">
      <c r="A2979">
        <v>2978</v>
      </c>
      <c r="B2979">
        <v>175</v>
      </c>
      <c r="C2979">
        <v>3914</v>
      </c>
      <c r="D2979" t="s">
        <v>9746</v>
      </c>
      <c r="E2979" t="s">
        <v>9747</v>
      </c>
      <c r="F2979" t="s">
        <v>51</v>
      </c>
      <c r="I2979" t="s">
        <v>5</v>
      </c>
      <c r="K2979" t="s">
        <v>5</v>
      </c>
      <c r="N2979" t="s">
        <v>7</v>
      </c>
      <c r="Q2979">
        <v>0</v>
      </c>
      <c r="S2979">
        <v>-1</v>
      </c>
      <c r="T2979" t="s">
        <v>5</v>
      </c>
      <c r="U2979">
        <v>-1</v>
      </c>
      <c r="V2979">
        <v>-1</v>
      </c>
      <c r="W2979">
        <v>6.3387000000000002</v>
      </c>
      <c r="Z2979">
        <v>-1</v>
      </c>
      <c r="AA2979" t="s">
        <v>11</v>
      </c>
      <c r="AC2979" t="s">
        <v>38</v>
      </c>
      <c r="AD2979" t="s">
        <v>52</v>
      </c>
      <c r="AE2979" s="1">
        <v>41846.001319444447</v>
      </c>
    </row>
    <row r="2980" spans="1:31" x14ac:dyDescent="0.15">
      <c r="A2980">
        <v>2979</v>
      </c>
      <c r="B2980">
        <v>175</v>
      </c>
      <c r="C2980">
        <v>3914</v>
      </c>
      <c r="D2980" t="s">
        <v>9746</v>
      </c>
      <c r="E2980" t="s">
        <v>9747</v>
      </c>
      <c r="F2980" t="s">
        <v>53</v>
      </c>
      <c r="I2980" t="s">
        <v>5</v>
      </c>
      <c r="K2980" t="s">
        <v>5</v>
      </c>
      <c r="N2980" t="s">
        <v>7</v>
      </c>
      <c r="Q2980">
        <v>0</v>
      </c>
      <c r="S2980">
        <v>-1</v>
      </c>
      <c r="T2980" t="s">
        <v>5</v>
      </c>
      <c r="U2980">
        <v>-1</v>
      </c>
      <c r="V2980">
        <v>-1</v>
      </c>
      <c r="W2980">
        <v>6.3387000000000002</v>
      </c>
      <c r="Z2980">
        <v>-1</v>
      </c>
      <c r="AA2980" t="s">
        <v>11</v>
      </c>
      <c r="AC2980" t="s">
        <v>38</v>
      </c>
      <c r="AD2980" t="s">
        <v>52</v>
      </c>
      <c r="AE2980" s="1">
        <v>41846.001331018517</v>
      </c>
    </row>
    <row r="2981" spans="1:31" x14ac:dyDescent="0.15">
      <c r="A2981">
        <v>2980</v>
      </c>
      <c r="B2981">
        <v>175</v>
      </c>
      <c r="C2981">
        <v>3914</v>
      </c>
      <c r="D2981" t="s">
        <v>9746</v>
      </c>
      <c r="E2981" t="s">
        <v>9747</v>
      </c>
      <c r="F2981" t="s">
        <v>54</v>
      </c>
      <c r="I2981" t="s">
        <v>5</v>
      </c>
      <c r="K2981" t="s">
        <v>5</v>
      </c>
      <c r="N2981" t="s">
        <v>7</v>
      </c>
      <c r="Q2981">
        <v>0</v>
      </c>
      <c r="S2981">
        <v>-1</v>
      </c>
      <c r="T2981" t="s">
        <v>5</v>
      </c>
      <c r="U2981">
        <v>-1</v>
      </c>
      <c r="V2981">
        <v>-1</v>
      </c>
      <c r="W2981">
        <v>6.3387000000000002</v>
      </c>
      <c r="Z2981">
        <v>-1</v>
      </c>
      <c r="AA2981" t="s">
        <v>11</v>
      </c>
      <c r="AC2981" t="s">
        <v>38</v>
      </c>
      <c r="AD2981" t="s">
        <v>52</v>
      </c>
      <c r="AE2981" s="1">
        <v>41846.001342592594</v>
      </c>
    </row>
    <row r="2982" spans="1:31" x14ac:dyDescent="0.15">
      <c r="A2982">
        <v>2981</v>
      </c>
      <c r="B2982">
        <v>175</v>
      </c>
      <c r="C2982">
        <v>6137</v>
      </c>
      <c r="D2982" t="s">
        <v>9771</v>
      </c>
      <c r="E2982" t="s">
        <v>9772</v>
      </c>
      <c r="F2982" t="s">
        <v>2</v>
      </c>
      <c r="G2982" t="s">
        <v>9773</v>
      </c>
      <c r="H2982" t="s">
        <v>9774</v>
      </c>
      <c r="I2982" t="s">
        <v>5</v>
      </c>
      <c r="K2982" t="s">
        <v>6</v>
      </c>
      <c r="N2982" t="s">
        <v>7</v>
      </c>
      <c r="O2982" t="s">
        <v>9775</v>
      </c>
      <c r="P2982" t="s">
        <v>9776</v>
      </c>
      <c r="Q2982">
        <v>35</v>
      </c>
      <c r="R2982" t="s">
        <v>9777</v>
      </c>
      <c r="S2982">
        <v>-1</v>
      </c>
      <c r="T2982" t="s">
        <v>9778</v>
      </c>
      <c r="U2982">
        <v>-1</v>
      </c>
      <c r="V2982">
        <v>-1</v>
      </c>
      <c r="W2982">
        <v>6.3387000000000002</v>
      </c>
      <c r="X2982" t="s">
        <v>9779</v>
      </c>
      <c r="Y2982" t="s">
        <v>9780</v>
      </c>
      <c r="Z2982">
        <v>43570</v>
      </c>
      <c r="AA2982" t="s">
        <v>11</v>
      </c>
      <c r="AC2982" t="s">
        <v>9781</v>
      </c>
      <c r="AD2982" t="s">
        <v>9782</v>
      </c>
      <c r="AE2982" s="1">
        <v>41846.001435185186</v>
      </c>
    </row>
    <row r="2983" spans="1:31" x14ac:dyDescent="0.15">
      <c r="A2983">
        <v>2982</v>
      </c>
      <c r="B2983">
        <v>175</v>
      </c>
      <c r="C2983">
        <v>6137</v>
      </c>
      <c r="D2983" t="s">
        <v>9771</v>
      </c>
      <c r="E2983" t="s">
        <v>9772</v>
      </c>
      <c r="F2983" t="s">
        <v>14</v>
      </c>
      <c r="G2983" t="s">
        <v>9783</v>
      </c>
      <c r="H2983" t="s">
        <v>9784</v>
      </c>
      <c r="I2983" t="s">
        <v>5</v>
      </c>
      <c r="K2983" t="s">
        <v>17</v>
      </c>
      <c r="N2983" t="s">
        <v>7</v>
      </c>
      <c r="P2983" t="s">
        <v>9785</v>
      </c>
      <c r="Q2983">
        <v>2</v>
      </c>
      <c r="R2983" t="s">
        <v>4506</v>
      </c>
      <c r="S2983">
        <v>-1</v>
      </c>
      <c r="T2983" t="s">
        <v>9786</v>
      </c>
      <c r="U2983">
        <v>-1</v>
      </c>
      <c r="V2983">
        <v>-1</v>
      </c>
      <c r="W2983">
        <v>6.3387000000000002</v>
      </c>
      <c r="Y2983" t="s">
        <v>9787</v>
      </c>
      <c r="Z2983">
        <v>43570</v>
      </c>
      <c r="AA2983" t="s">
        <v>11</v>
      </c>
      <c r="AC2983" t="s">
        <v>9788</v>
      </c>
      <c r="AD2983" t="s">
        <v>9789</v>
      </c>
      <c r="AE2983" s="1">
        <v>41846.001446759263</v>
      </c>
    </row>
    <row r="2984" spans="1:31" x14ac:dyDescent="0.15">
      <c r="A2984">
        <v>2983</v>
      </c>
      <c r="B2984">
        <v>175</v>
      </c>
      <c r="C2984">
        <v>6137</v>
      </c>
      <c r="D2984" t="s">
        <v>9771</v>
      </c>
      <c r="E2984" t="s">
        <v>9772</v>
      </c>
      <c r="F2984" t="s">
        <v>24</v>
      </c>
      <c r="G2984" t="s">
        <v>9783</v>
      </c>
      <c r="H2984" t="s">
        <v>9790</v>
      </c>
      <c r="I2984" t="s">
        <v>5</v>
      </c>
      <c r="K2984" t="s">
        <v>17</v>
      </c>
      <c r="N2984" t="s">
        <v>7</v>
      </c>
      <c r="P2984" t="s">
        <v>9785</v>
      </c>
      <c r="Q2984">
        <v>1</v>
      </c>
      <c r="R2984" t="s">
        <v>4506</v>
      </c>
      <c r="S2984">
        <v>-1</v>
      </c>
      <c r="T2984" t="s">
        <v>9791</v>
      </c>
      <c r="U2984">
        <v>-1</v>
      </c>
      <c r="V2984">
        <v>-1</v>
      </c>
      <c r="W2984">
        <v>6.3387000000000002</v>
      </c>
      <c r="Y2984" t="s">
        <v>9787</v>
      </c>
      <c r="Z2984">
        <v>43570</v>
      </c>
      <c r="AA2984" t="s">
        <v>11</v>
      </c>
      <c r="AC2984" t="s">
        <v>9792</v>
      </c>
      <c r="AD2984" t="s">
        <v>9793</v>
      </c>
      <c r="AE2984" s="1">
        <v>41846.001458333332</v>
      </c>
    </row>
    <row r="2985" spans="1:31" x14ac:dyDescent="0.15">
      <c r="A2985">
        <v>2984</v>
      </c>
      <c r="B2985">
        <v>175</v>
      </c>
      <c r="C2985">
        <v>6137</v>
      </c>
      <c r="D2985" t="s">
        <v>9771</v>
      </c>
      <c r="E2985" t="s">
        <v>9772</v>
      </c>
      <c r="F2985" t="s">
        <v>27</v>
      </c>
      <c r="I2985" t="s">
        <v>5</v>
      </c>
      <c r="K2985" t="s">
        <v>5</v>
      </c>
      <c r="M2985" t="s">
        <v>5</v>
      </c>
      <c r="N2985" t="s">
        <v>7</v>
      </c>
      <c r="Q2985">
        <v>0</v>
      </c>
      <c r="S2985">
        <v>-1</v>
      </c>
      <c r="T2985" t="s">
        <v>5</v>
      </c>
      <c r="U2985">
        <v>-1</v>
      </c>
      <c r="V2985">
        <v>-1</v>
      </c>
      <c r="W2985">
        <v>6.3387000000000002</v>
      </c>
      <c r="Z2985">
        <v>-1</v>
      </c>
      <c r="AA2985" t="s">
        <v>11</v>
      </c>
      <c r="AC2985" t="s">
        <v>38</v>
      </c>
      <c r="AD2985" t="s">
        <v>531</v>
      </c>
      <c r="AE2985" s="1">
        <v>41846.001469907409</v>
      </c>
    </row>
    <row r="2986" spans="1:31" x14ac:dyDescent="0.15">
      <c r="A2986">
        <v>2985</v>
      </c>
      <c r="B2986">
        <v>175</v>
      </c>
      <c r="C2986">
        <v>6137</v>
      </c>
      <c r="D2986" t="s">
        <v>9771</v>
      </c>
      <c r="E2986" t="s">
        <v>9772</v>
      </c>
      <c r="F2986" t="s">
        <v>36</v>
      </c>
      <c r="I2986" t="s">
        <v>5</v>
      </c>
      <c r="K2986" t="s">
        <v>5</v>
      </c>
      <c r="N2986" t="s">
        <v>7</v>
      </c>
      <c r="Q2986">
        <v>0</v>
      </c>
      <c r="S2986">
        <v>-1</v>
      </c>
      <c r="T2986" t="s">
        <v>5</v>
      </c>
      <c r="U2986">
        <v>-1</v>
      </c>
      <c r="V2986">
        <v>-1</v>
      </c>
      <c r="W2986">
        <v>6.3387000000000002</v>
      </c>
      <c r="Z2986">
        <v>-1</v>
      </c>
      <c r="AA2986" t="s">
        <v>11</v>
      </c>
      <c r="AC2986" t="s">
        <v>38</v>
      </c>
      <c r="AD2986" t="s">
        <v>52</v>
      </c>
      <c r="AE2986" s="1">
        <v>41846.001481481479</v>
      </c>
    </row>
    <row r="2987" spans="1:31" x14ac:dyDescent="0.15">
      <c r="A2987">
        <v>2986</v>
      </c>
      <c r="B2987">
        <v>175</v>
      </c>
      <c r="C2987">
        <v>6137</v>
      </c>
      <c r="D2987" t="s">
        <v>9771</v>
      </c>
      <c r="E2987" t="s">
        <v>9772</v>
      </c>
      <c r="F2987" t="s">
        <v>40</v>
      </c>
      <c r="I2987" t="s">
        <v>5</v>
      </c>
      <c r="K2987" t="s">
        <v>5</v>
      </c>
      <c r="N2987" t="s">
        <v>7</v>
      </c>
      <c r="Q2987">
        <v>0</v>
      </c>
      <c r="S2987">
        <v>-1</v>
      </c>
      <c r="T2987" t="s">
        <v>5</v>
      </c>
      <c r="U2987">
        <v>-1</v>
      </c>
      <c r="V2987">
        <v>-1</v>
      </c>
      <c r="W2987">
        <v>6.3387000000000002</v>
      </c>
      <c r="Z2987">
        <v>-1</v>
      </c>
      <c r="AA2987" t="s">
        <v>11</v>
      </c>
      <c r="AC2987" t="s">
        <v>38</v>
      </c>
      <c r="AD2987" t="s">
        <v>52</v>
      </c>
      <c r="AE2987" s="1">
        <v>41846.001493055555</v>
      </c>
    </row>
    <row r="2988" spans="1:31" x14ac:dyDescent="0.15">
      <c r="A2988">
        <v>2987</v>
      </c>
      <c r="B2988">
        <v>175</v>
      </c>
      <c r="C2988">
        <v>6137</v>
      </c>
      <c r="D2988" t="s">
        <v>9771</v>
      </c>
      <c r="E2988" t="s">
        <v>9772</v>
      </c>
      <c r="F2988" t="s">
        <v>49</v>
      </c>
      <c r="I2988" t="s">
        <v>5</v>
      </c>
      <c r="K2988" t="s">
        <v>5</v>
      </c>
      <c r="N2988" t="s">
        <v>7</v>
      </c>
      <c r="Q2988">
        <v>0</v>
      </c>
      <c r="T2988" t="s">
        <v>5</v>
      </c>
      <c r="U2988">
        <v>-1</v>
      </c>
      <c r="V2988">
        <v>-1</v>
      </c>
      <c r="W2988">
        <v>6.3387000000000002</v>
      </c>
      <c r="Z2988">
        <v>-1</v>
      </c>
      <c r="AA2988" t="s">
        <v>11</v>
      </c>
      <c r="AC2988" t="s">
        <v>38</v>
      </c>
      <c r="AD2988" t="s">
        <v>50</v>
      </c>
      <c r="AE2988" s="1">
        <v>41846.001504629632</v>
      </c>
    </row>
    <row r="2989" spans="1:31" x14ac:dyDescent="0.15">
      <c r="A2989">
        <v>2988</v>
      </c>
      <c r="B2989">
        <v>175</v>
      </c>
      <c r="C2989">
        <v>6137</v>
      </c>
      <c r="D2989" t="s">
        <v>9771</v>
      </c>
      <c r="E2989" t="s">
        <v>9772</v>
      </c>
      <c r="F2989" t="s">
        <v>51</v>
      </c>
      <c r="G2989" t="s">
        <v>9773</v>
      </c>
      <c r="H2989" t="s">
        <v>9774</v>
      </c>
      <c r="I2989" t="s">
        <v>5</v>
      </c>
      <c r="K2989" t="s">
        <v>5</v>
      </c>
      <c r="N2989" t="s">
        <v>7</v>
      </c>
      <c r="O2989" t="s">
        <v>9775</v>
      </c>
      <c r="P2989" t="s">
        <v>9776</v>
      </c>
      <c r="Q2989">
        <v>6</v>
      </c>
      <c r="S2989">
        <v>-1</v>
      </c>
      <c r="T2989" t="s">
        <v>5</v>
      </c>
      <c r="U2989">
        <v>-1</v>
      </c>
      <c r="V2989">
        <v>-1</v>
      </c>
      <c r="W2989">
        <v>6.3387000000000002</v>
      </c>
      <c r="Y2989" t="s">
        <v>9780</v>
      </c>
      <c r="Z2989">
        <v>-1</v>
      </c>
      <c r="AA2989" t="s">
        <v>11</v>
      </c>
      <c r="AC2989" t="s">
        <v>9794</v>
      </c>
      <c r="AD2989" t="s">
        <v>9795</v>
      </c>
      <c r="AE2989" s="1">
        <v>41846.001527777778</v>
      </c>
    </row>
    <row r="2990" spans="1:31" x14ac:dyDescent="0.15">
      <c r="A2990">
        <v>2989</v>
      </c>
      <c r="B2990">
        <v>175</v>
      </c>
      <c r="C2990">
        <v>6137</v>
      </c>
      <c r="D2990" t="s">
        <v>9771</v>
      </c>
      <c r="E2990" t="s">
        <v>9772</v>
      </c>
      <c r="F2990" t="s">
        <v>53</v>
      </c>
      <c r="I2990" t="s">
        <v>5</v>
      </c>
      <c r="K2990" t="s">
        <v>5</v>
      </c>
      <c r="N2990" t="s">
        <v>7</v>
      </c>
      <c r="Q2990">
        <v>0</v>
      </c>
      <c r="S2990">
        <v>-1</v>
      </c>
      <c r="T2990" t="s">
        <v>5</v>
      </c>
      <c r="U2990">
        <v>-1</v>
      </c>
      <c r="V2990">
        <v>-1</v>
      </c>
      <c r="W2990">
        <v>6.3387000000000002</v>
      </c>
      <c r="Z2990">
        <v>-1</v>
      </c>
      <c r="AA2990" t="s">
        <v>11</v>
      </c>
      <c r="AC2990" t="s">
        <v>38</v>
      </c>
      <c r="AD2990" t="s">
        <v>52</v>
      </c>
      <c r="AE2990" s="1">
        <v>41846.001539351855</v>
      </c>
    </row>
    <row r="2991" spans="1:31" x14ac:dyDescent="0.15">
      <c r="A2991">
        <v>2990</v>
      </c>
      <c r="B2991">
        <v>175</v>
      </c>
      <c r="C2991">
        <v>6137</v>
      </c>
      <c r="D2991" t="s">
        <v>9771</v>
      </c>
      <c r="E2991" t="s">
        <v>9772</v>
      </c>
      <c r="F2991" t="s">
        <v>54</v>
      </c>
      <c r="I2991" t="s">
        <v>5</v>
      </c>
      <c r="K2991" t="s">
        <v>5</v>
      </c>
      <c r="N2991" t="s">
        <v>7</v>
      </c>
      <c r="Q2991">
        <v>0</v>
      </c>
      <c r="S2991">
        <v>-1</v>
      </c>
      <c r="T2991" t="s">
        <v>5</v>
      </c>
      <c r="U2991">
        <v>-1</v>
      </c>
      <c r="V2991">
        <v>-1</v>
      </c>
      <c r="W2991">
        <v>6.3387000000000002</v>
      </c>
      <c r="Z2991">
        <v>-1</v>
      </c>
      <c r="AA2991" t="s">
        <v>11</v>
      </c>
      <c r="AC2991" t="s">
        <v>38</v>
      </c>
      <c r="AD2991" t="s">
        <v>52</v>
      </c>
      <c r="AE2991" s="1">
        <v>41846.001550925925</v>
      </c>
    </row>
    <row r="2992" spans="1:31" x14ac:dyDescent="0.15">
      <c r="A2992">
        <v>2991</v>
      </c>
      <c r="B2992">
        <v>175</v>
      </c>
      <c r="C2992">
        <v>3766</v>
      </c>
      <c r="D2992" t="s">
        <v>9796</v>
      </c>
      <c r="E2992" t="s">
        <v>9797</v>
      </c>
      <c r="F2992" t="s">
        <v>2</v>
      </c>
      <c r="G2992" t="s">
        <v>9798</v>
      </c>
      <c r="H2992" t="s">
        <v>510</v>
      </c>
      <c r="I2992" t="s">
        <v>5</v>
      </c>
      <c r="K2992" t="s">
        <v>6</v>
      </c>
      <c r="L2992" t="s">
        <v>9799</v>
      </c>
      <c r="N2992" t="s">
        <v>7</v>
      </c>
      <c r="O2992" t="s">
        <v>9800</v>
      </c>
      <c r="P2992" t="s">
        <v>9801</v>
      </c>
      <c r="Q2992">
        <v>34</v>
      </c>
      <c r="R2992" t="s">
        <v>9802</v>
      </c>
      <c r="S2992">
        <v>55</v>
      </c>
      <c r="T2992" t="s">
        <v>5</v>
      </c>
      <c r="U2992">
        <v>-1</v>
      </c>
      <c r="V2992">
        <v>-1</v>
      </c>
      <c r="W2992">
        <v>6.3387000000000002</v>
      </c>
      <c r="X2992" t="s">
        <v>9803</v>
      </c>
      <c r="Y2992" t="s">
        <v>9804</v>
      </c>
      <c r="Z2992">
        <v>42920</v>
      </c>
      <c r="AA2992" t="s">
        <v>11</v>
      </c>
      <c r="AC2992" t="s">
        <v>9805</v>
      </c>
      <c r="AD2992" t="s">
        <v>9806</v>
      </c>
      <c r="AE2992" s="1">
        <v>41846.001643518517</v>
      </c>
    </row>
    <row r="2993" spans="1:31" x14ac:dyDescent="0.15">
      <c r="A2993">
        <v>2992</v>
      </c>
      <c r="B2993">
        <v>175</v>
      </c>
      <c r="C2993">
        <v>3766</v>
      </c>
      <c r="D2993" t="s">
        <v>9796</v>
      </c>
      <c r="E2993" t="s">
        <v>9797</v>
      </c>
      <c r="F2993" t="s">
        <v>14</v>
      </c>
      <c r="G2993" t="s">
        <v>9807</v>
      </c>
      <c r="H2993" t="s">
        <v>9808</v>
      </c>
      <c r="I2993" t="s">
        <v>5</v>
      </c>
      <c r="K2993" t="s">
        <v>17</v>
      </c>
      <c r="L2993" t="s">
        <v>9809</v>
      </c>
      <c r="N2993" t="s">
        <v>7</v>
      </c>
      <c r="O2993" t="s">
        <v>9810</v>
      </c>
      <c r="P2993" t="s">
        <v>9811</v>
      </c>
      <c r="Q2993">
        <v>45</v>
      </c>
      <c r="R2993" t="s">
        <v>9812</v>
      </c>
      <c r="S2993">
        <v>60</v>
      </c>
      <c r="T2993" t="s">
        <v>9813</v>
      </c>
      <c r="U2993">
        <v>-1</v>
      </c>
      <c r="V2993">
        <v>-1</v>
      </c>
      <c r="W2993">
        <v>6.3387000000000002</v>
      </c>
      <c r="X2993" t="s">
        <v>9814</v>
      </c>
      <c r="Y2993" t="s">
        <v>9815</v>
      </c>
      <c r="Z2993">
        <v>30200</v>
      </c>
      <c r="AA2993" t="s">
        <v>11</v>
      </c>
      <c r="AC2993" t="s">
        <v>9816</v>
      </c>
      <c r="AD2993" t="s">
        <v>9817</v>
      </c>
      <c r="AE2993" s="1">
        <v>41846.00167824074</v>
      </c>
    </row>
    <row r="2994" spans="1:31" x14ac:dyDescent="0.15">
      <c r="A2994">
        <v>2993</v>
      </c>
      <c r="B2994">
        <v>175</v>
      </c>
      <c r="C2994">
        <v>3766</v>
      </c>
      <c r="D2994" t="s">
        <v>9796</v>
      </c>
      <c r="E2994" t="s">
        <v>9797</v>
      </c>
      <c r="F2994" t="s">
        <v>24</v>
      </c>
      <c r="G2994" t="s">
        <v>9807</v>
      </c>
      <c r="H2994" t="s">
        <v>9808</v>
      </c>
      <c r="I2994" t="s">
        <v>5</v>
      </c>
      <c r="K2994" t="s">
        <v>17</v>
      </c>
      <c r="L2994" t="s">
        <v>9818</v>
      </c>
      <c r="N2994" t="s">
        <v>7</v>
      </c>
      <c r="O2994" t="s">
        <v>9810</v>
      </c>
      <c r="P2994" t="s">
        <v>9811</v>
      </c>
      <c r="Q2994">
        <v>17</v>
      </c>
      <c r="R2994" t="s">
        <v>2679</v>
      </c>
      <c r="S2994">
        <v>60</v>
      </c>
      <c r="T2994" t="s">
        <v>9813</v>
      </c>
      <c r="U2994">
        <v>-1</v>
      </c>
      <c r="V2994">
        <v>-1</v>
      </c>
      <c r="W2994">
        <v>6.3387000000000002</v>
      </c>
      <c r="X2994" t="s">
        <v>9814</v>
      </c>
      <c r="Y2994" t="s">
        <v>9815</v>
      </c>
      <c r="Z2994">
        <v>30200</v>
      </c>
      <c r="AA2994" t="s">
        <v>11</v>
      </c>
      <c r="AC2994" t="s">
        <v>9819</v>
      </c>
      <c r="AD2994" t="s">
        <v>9820</v>
      </c>
      <c r="AE2994" s="1">
        <v>41846.001701388886</v>
      </c>
    </row>
    <row r="2995" spans="1:31" x14ac:dyDescent="0.15">
      <c r="A2995">
        <v>2994</v>
      </c>
      <c r="B2995">
        <v>175</v>
      </c>
      <c r="C2995">
        <v>3766</v>
      </c>
      <c r="D2995" t="s">
        <v>9796</v>
      </c>
      <c r="E2995" t="s">
        <v>9797</v>
      </c>
      <c r="F2995" t="s">
        <v>27</v>
      </c>
      <c r="I2995" t="s">
        <v>5</v>
      </c>
      <c r="K2995" t="s">
        <v>5</v>
      </c>
      <c r="M2995" t="s">
        <v>5</v>
      </c>
      <c r="N2995" t="s">
        <v>7</v>
      </c>
      <c r="Q2995">
        <v>0</v>
      </c>
      <c r="S2995">
        <v>-1</v>
      </c>
      <c r="T2995" t="s">
        <v>5</v>
      </c>
      <c r="U2995">
        <v>-1</v>
      </c>
      <c r="V2995">
        <v>-1</v>
      </c>
      <c r="W2995">
        <v>6.3387000000000002</v>
      </c>
      <c r="Z2995">
        <v>-1</v>
      </c>
      <c r="AA2995" t="s">
        <v>11</v>
      </c>
      <c r="AC2995" t="s">
        <v>38</v>
      </c>
      <c r="AD2995" t="s">
        <v>531</v>
      </c>
      <c r="AE2995" s="1">
        <v>41846.001712962963</v>
      </c>
    </row>
    <row r="2996" spans="1:31" x14ac:dyDescent="0.15">
      <c r="A2996">
        <v>2995</v>
      </c>
      <c r="B2996">
        <v>175</v>
      </c>
      <c r="C2996">
        <v>3766</v>
      </c>
      <c r="D2996" t="s">
        <v>9796</v>
      </c>
      <c r="E2996" t="s">
        <v>9797</v>
      </c>
      <c r="F2996" t="s">
        <v>36</v>
      </c>
      <c r="I2996" t="s">
        <v>5</v>
      </c>
      <c r="K2996" t="s">
        <v>5</v>
      </c>
      <c r="N2996" t="s">
        <v>7</v>
      </c>
      <c r="Q2996">
        <v>0</v>
      </c>
      <c r="S2996">
        <v>-1</v>
      </c>
      <c r="T2996" t="s">
        <v>5</v>
      </c>
      <c r="U2996">
        <v>-1</v>
      </c>
      <c r="V2996">
        <v>-1</v>
      </c>
      <c r="W2996">
        <v>6.3387000000000002</v>
      </c>
      <c r="Z2996">
        <v>-1</v>
      </c>
      <c r="AA2996" t="s">
        <v>11</v>
      </c>
      <c r="AC2996" t="s">
        <v>38</v>
      </c>
      <c r="AD2996" t="s">
        <v>52</v>
      </c>
      <c r="AE2996" s="1">
        <v>41846.00172453704</v>
      </c>
    </row>
    <row r="2997" spans="1:31" x14ac:dyDescent="0.15">
      <c r="A2997">
        <v>2996</v>
      </c>
      <c r="B2997">
        <v>175</v>
      </c>
      <c r="C2997">
        <v>3766</v>
      </c>
      <c r="D2997" t="s">
        <v>9796</v>
      </c>
      <c r="E2997" t="s">
        <v>9797</v>
      </c>
      <c r="F2997" t="s">
        <v>40</v>
      </c>
      <c r="G2997" t="s">
        <v>9821</v>
      </c>
      <c r="H2997" t="s">
        <v>510</v>
      </c>
      <c r="I2997" t="s">
        <v>5</v>
      </c>
      <c r="K2997" t="s">
        <v>5</v>
      </c>
      <c r="L2997" t="s">
        <v>9822</v>
      </c>
      <c r="N2997" t="s">
        <v>7</v>
      </c>
      <c r="P2997" t="s">
        <v>9823</v>
      </c>
      <c r="Q2997">
        <v>1</v>
      </c>
      <c r="S2997">
        <v>-1</v>
      </c>
      <c r="T2997" t="s">
        <v>9824</v>
      </c>
      <c r="U2997">
        <v>-1</v>
      </c>
      <c r="V2997">
        <v>-1</v>
      </c>
      <c r="W2997">
        <v>6.3387000000000002</v>
      </c>
      <c r="Y2997" t="s">
        <v>9825</v>
      </c>
      <c r="Z2997">
        <v>-1</v>
      </c>
      <c r="AA2997" t="s">
        <v>11</v>
      </c>
      <c r="AC2997" t="s">
        <v>9826</v>
      </c>
      <c r="AD2997" t="s">
        <v>9827</v>
      </c>
      <c r="AE2997" s="1">
        <v>41846.001747685186</v>
      </c>
    </row>
    <row r="2998" spans="1:31" x14ac:dyDescent="0.15">
      <c r="A2998">
        <v>2997</v>
      </c>
      <c r="B2998">
        <v>175</v>
      </c>
      <c r="C2998">
        <v>3766</v>
      </c>
      <c r="D2998" t="s">
        <v>9796</v>
      </c>
      <c r="E2998" t="s">
        <v>9797</v>
      </c>
      <c r="F2998" t="s">
        <v>49</v>
      </c>
      <c r="G2998" t="s">
        <v>9807</v>
      </c>
      <c r="H2998" t="s">
        <v>9808</v>
      </c>
      <c r="I2998" t="s">
        <v>5</v>
      </c>
      <c r="K2998" t="s">
        <v>5</v>
      </c>
      <c r="N2998" t="s">
        <v>7</v>
      </c>
      <c r="O2998" t="s">
        <v>9810</v>
      </c>
      <c r="P2998" t="s">
        <v>9811</v>
      </c>
      <c r="Q2998">
        <v>104</v>
      </c>
      <c r="T2998" t="s">
        <v>5</v>
      </c>
      <c r="U2998">
        <v>-1</v>
      </c>
      <c r="V2998">
        <v>-1</v>
      </c>
      <c r="W2998">
        <v>6.3387000000000002</v>
      </c>
      <c r="X2998" t="s">
        <v>9814</v>
      </c>
      <c r="Y2998" t="s">
        <v>9815</v>
      </c>
      <c r="Z2998">
        <v>30200</v>
      </c>
      <c r="AA2998" t="s">
        <v>11</v>
      </c>
      <c r="AC2998" t="s">
        <v>9828</v>
      </c>
      <c r="AD2998" t="s">
        <v>9829</v>
      </c>
      <c r="AE2998" s="1">
        <v>41846.001782407409</v>
      </c>
    </row>
    <row r="2999" spans="1:31" x14ac:dyDescent="0.15">
      <c r="A2999">
        <v>2998</v>
      </c>
      <c r="B2999">
        <v>175</v>
      </c>
      <c r="C2999">
        <v>3766</v>
      </c>
      <c r="D2999" t="s">
        <v>9796</v>
      </c>
      <c r="E2999" t="s">
        <v>9797</v>
      </c>
      <c r="F2999" t="s">
        <v>51</v>
      </c>
      <c r="G2999" t="s">
        <v>9798</v>
      </c>
      <c r="H2999" t="s">
        <v>510</v>
      </c>
      <c r="I2999" t="s">
        <v>5</v>
      </c>
      <c r="K2999" t="s">
        <v>5</v>
      </c>
      <c r="N2999" t="s">
        <v>7</v>
      </c>
      <c r="O2999" t="s">
        <v>9800</v>
      </c>
      <c r="P2999" t="s">
        <v>9801</v>
      </c>
      <c r="Q2999">
        <v>7</v>
      </c>
      <c r="S2999">
        <v>-1</v>
      </c>
      <c r="T2999" t="s">
        <v>5</v>
      </c>
      <c r="U2999">
        <v>-1</v>
      </c>
      <c r="V2999">
        <v>-1</v>
      </c>
      <c r="W2999">
        <v>6.3387000000000002</v>
      </c>
      <c r="Y2999" t="s">
        <v>9804</v>
      </c>
      <c r="Z2999">
        <v>-1</v>
      </c>
      <c r="AA2999" t="s">
        <v>11</v>
      </c>
      <c r="AC2999" t="s">
        <v>9830</v>
      </c>
      <c r="AD2999" t="s">
        <v>9831</v>
      </c>
      <c r="AE2999" s="1">
        <v>41846.001817129632</v>
      </c>
    </row>
    <row r="3000" spans="1:31" x14ac:dyDescent="0.15">
      <c r="A3000">
        <v>2999</v>
      </c>
      <c r="B3000">
        <v>175</v>
      </c>
      <c r="C3000">
        <v>3766</v>
      </c>
      <c r="D3000" t="s">
        <v>9796</v>
      </c>
      <c r="E3000" t="s">
        <v>9797</v>
      </c>
      <c r="F3000" t="s">
        <v>53</v>
      </c>
      <c r="I3000" t="s">
        <v>5</v>
      </c>
      <c r="K3000" t="s">
        <v>5</v>
      </c>
      <c r="N3000" t="s">
        <v>7</v>
      </c>
      <c r="Q3000">
        <v>0</v>
      </c>
      <c r="S3000">
        <v>-1</v>
      </c>
      <c r="T3000" t="s">
        <v>5</v>
      </c>
      <c r="U3000">
        <v>-1</v>
      </c>
      <c r="V3000">
        <v>-1</v>
      </c>
      <c r="W3000">
        <v>6.3387000000000002</v>
      </c>
      <c r="Z3000">
        <v>-1</v>
      </c>
      <c r="AA3000" t="s">
        <v>11</v>
      </c>
      <c r="AC3000" t="s">
        <v>38</v>
      </c>
      <c r="AD3000" t="s">
        <v>52</v>
      </c>
      <c r="AE3000" s="1">
        <v>41846.001828703702</v>
      </c>
    </row>
    <row r="3001" spans="1:31" x14ac:dyDescent="0.15">
      <c r="A3001">
        <v>3000</v>
      </c>
      <c r="B3001">
        <v>175</v>
      </c>
      <c r="C3001">
        <v>3766</v>
      </c>
      <c r="D3001" t="s">
        <v>9796</v>
      </c>
      <c r="E3001" t="s">
        <v>9797</v>
      </c>
      <c r="F3001" t="s">
        <v>54</v>
      </c>
      <c r="I3001" t="s">
        <v>5</v>
      </c>
      <c r="K3001" t="s">
        <v>5</v>
      </c>
      <c r="N3001" t="s">
        <v>7</v>
      </c>
      <c r="Q3001">
        <v>0</v>
      </c>
      <c r="S3001">
        <v>-1</v>
      </c>
      <c r="T3001" t="s">
        <v>5</v>
      </c>
      <c r="U3001">
        <v>-1</v>
      </c>
      <c r="V3001">
        <v>-1</v>
      </c>
      <c r="W3001">
        <v>6.3387000000000002</v>
      </c>
      <c r="Z3001">
        <v>-1</v>
      </c>
      <c r="AA3001" t="s">
        <v>11</v>
      </c>
      <c r="AC3001" t="s">
        <v>38</v>
      </c>
      <c r="AD3001" t="s">
        <v>52</v>
      </c>
      <c r="AE3001" s="1">
        <v>41846.001840277779</v>
      </c>
    </row>
    <row r="3002" spans="1:31" x14ac:dyDescent="0.15">
      <c r="A3002">
        <v>3001</v>
      </c>
      <c r="B3002">
        <v>175</v>
      </c>
      <c r="C3002">
        <v>55307</v>
      </c>
      <c r="D3002" t="s">
        <v>9832</v>
      </c>
      <c r="E3002" t="s">
        <v>9833</v>
      </c>
      <c r="F3002" t="s">
        <v>2</v>
      </c>
      <c r="I3002" t="s">
        <v>5</v>
      </c>
      <c r="K3002" t="s">
        <v>5</v>
      </c>
      <c r="N3002" t="s">
        <v>7</v>
      </c>
      <c r="Q3002">
        <v>0</v>
      </c>
      <c r="S3002">
        <v>-1</v>
      </c>
      <c r="T3002" t="s">
        <v>5</v>
      </c>
      <c r="U3002">
        <v>-1</v>
      </c>
      <c r="V3002">
        <v>-1</v>
      </c>
      <c r="W3002">
        <v>6.3387000000000002</v>
      </c>
      <c r="Z3002">
        <v>-1</v>
      </c>
      <c r="AA3002" t="s">
        <v>11</v>
      </c>
      <c r="AC3002" t="s">
        <v>38</v>
      </c>
      <c r="AD3002" t="s">
        <v>52</v>
      </c>
      <c r="AE3002" s="1">
        <v>41846.001875000002</v>
      </c>
    </row>
    <row r="3003" spans="1:31" x14ac:dyDescent="0.15">
      <c r="A3003">
        <v>3002</v>
      </c>
      <c r="B3003">
        <v>175</v>
      </c>
      <c r="C3003">
        <v>55307</v>
      </c>
      <c r="D3003" t="s">
        <v>9832</v>
      </c>
      <c r="E3003" t="s">
        <v>9833</v>
      </c>
      <c r="F3003" t="s">
        <v>14</v>
      </c>
      <c r="I3003" t="s">
        <v>5</v>
      </c>
      <c r="K3003" t="s">
        <v>5</v>
      </c>
      <c r="N3003" t="s">
        <v>7</v>
      </c>
      <c r="Q3003">
        <v>0</v>
      </c>
      <c r="S3003">
        <v>-1</v>
      </c>
      <c r="T3003" t="s">
        <v>5</v>
      </c>
      <c r="U3003">
        <v>-1</v>
      </c>
      <c r="V3003">
        <v>-1</v>
      </c>
      <c r="W3003">
        <v>6.3387000000000002</v>
      </c>
      <c r="Z3003">
        <v>-1</v>
      </c>
      <c r="AA3003" t="s">
        <v>11</v>
      </c>
      <c r="AC3003" t="s">
        <v>38</v>
      </c>
      <c r="AD3003" t="s">
        <v>52</v>
      </c>
      <c r="AE3003" s="1">
        <v>41846.001886574071</v>
      </c>
    </row>
    <row r="3004" spans="1:31" x14ac:dyDescent="0.15">
      <c r="A3004">
        <v>3003</v>
      </c>
      <c r="B3004">
        <v>175</v>
      </c>
      <c r="C3004">
        <v>55307</v>
      </c>
      <c r="D3004" t="s">
        <v>9832</v>
      </c>
      <c r="E3004" t="s">
        <v>9833</v>
      </c>
      <c r="F3004" t="s">
        <v>24</v>
      </c>
      <c r="G3004" t="s">
        <v>9834</v>
      </c>
      <c r="I3004" t="s">
        <v>5</v>
      </c>
      <c r="K3004" t="s">
        <v>5</v>
      </c>
      <c r="N3004" t="s">
        <v>7</v>
      </c>
      <c r="O3004" t="s">
        <v>9835</v>
      </c>
      <c r="P3004" t="s">
        <v>9836</v>
      </c>
      <c r="Q3004">
        <v>4</v>
      </c>
      <c r="S3004">
        <v>-1</v>
      </c>
      <c r="T3004" t="s">
        <v>5</v>
      </c>
      <c r="U3004">
        <v>-1</v>
      </c>
      <c r="V3004">
        <v>-1</v>
      </c>
      <c r="W3004">
        <v>6.3387000000000002</v>
      </c>
      <c r="Y3004" t="s">
        <v>9837</v>
      </c>
      <c r="Z3004">
        <v>-1</v>
      </c>
      <c r="AA3004" t="s">
        <v>11</v>
      </c>
      <c r="AC3004" t="s">
        <v>9838</v>
      </c>
      <c r="AD3004" t="s">
        <v>9839</v>
      </c>
      <c r="AE3004" s="1">
        <v>41846.001898148148</v>
      </c>
    </row>
    <row r="3005" spans="1:31" x14ac:dyDescent="0.15">
      <c r="A3005">
        <v>3004</v>
      </c>
      <c r="B3005">
        <v>175</v>
      </c>
      <c r="C3005">
        <v>55307</v>
      </c>
      <c r="D3005" t="s">
        <v>9832</v>
      </c>
      <c r="E3005" t="s">
        <v>9833</v>
      </c>
      <c r="F3005" t="s">
        <v>27</v>
      </c>
      <c r="I3005" t="s">
        <v>5</v>
      </c>
      <c r="K3005" t="s">
        <v>5</v>
      </c>
      <c r="M3005" t="s">
        <v>5</v>
      </c>
      <c r="N3005" t="s">
        <v>7</v>
      </c>
      <c r="Q3005">
        <v>0</v>
      </c>
      <c r="S3005">
        <v>-1</v>
      </c>
      <c r="T3005" t="s">
        <v>5</v>
      </c>
      <c r="U3005">
        <v>-1</v>
      </c>
      <c r="V3005">
        <v>-1</v>
      </c>
      <c r="W3005">
        <v>6.3387000000000002</v>
      </c>
      <c r="Z3005">
        <v>-1</v>
      </c>
      <c r="AA3005" t="s">
        <v>11</v>
      </c>
      <c r="AC3005" t="s">
        <v>38</v>
      </c>
      <c r="AD3005" t="s">
        <v>531</v>
      </c>
      <c r="AE3005" s="1">
        <v>41846.001909722225</v>
      </c>
    </row>
    <row r="3006" spans="1:31" x14ac:dyDescent="0.15">
      <c r="A3006">
        <v>3005</v>
      </c>
      <c r="B3006">
        <v>175</v>
      </c>
      <c r="C3006">
        <v>55307</v>
      </c>
      <c r="D3006" t="s">
        <v>9832</v>
      </c>
      <c r="E3006" t="s">
        <v>9833</v>
      </c>
      <c r="F3006" t="s">
        <v>36</v>
      </c>
      <c r="I3006" t="s">
        <v>5</v>
      </c>
      <c r="K3006" t="s">
        <v>5</v>
      </c>
      <c r="N3006" t="s">
        <v>7</v>
      </c>
      <c r="Q3006">
        <v>0</v>
      </c>
      <c r="S3006">
        <v>-1</v>
      </c>
      <c r="T3006" t="s">
        <v>5</v>
      </c>
      <c r="U3006">
        <v>-1</v>
      </c>
      <c r="V3006">
        <v>-1</v>
      </c>
      <c r="W3006">
        <v>6.3387000000000002</v>
      </c>
      <c r="Z3006">
        <v>-1</v>
      </c>
      <c r="AA3006" t="s">
        <v>11</v>
      </c>
      <c r="AC3006" t="s">
        <v>38</v>
      </c>
      <c r="AD3006" t="s">
        <v>52</v>
      </c>
      <c r="AE3006" s="1">
        <v>41846.001932870371</v>
      </c>
    </row>
    <row r="3007" spans="1:31" x14ac:dyDescent="0.15">
      <c r="A3007">
        <v>3006</v>
      </c>
      <c r="B3007">
        <v>175</v>
      </c>
      <c r="C3007">
        <v>55307</v>
      </c>
      <c r="D3007" t="s">
        <v>9832</v>
      </c>
      <c r="E3007" t="s">
        <v>9833</v>
      </c>
      <c r="F3007" t="s">
        <v>40</v>
      </c>
      <c r="I3007" t="s">
        <v>5</v>
      </c>
      <c r="K3007" t="s">
        <v>5</v>
      </c>
      <c r="N3007" t="s">
        <v>7</v>
      </c>
      <c r="Q3007">
        <v>0</v>
      </c>
      <c r="S3007">
        <v>-1</v>
      </c>
      <c r="T3007" t="s">
        <v>5</v>
      </c>
      <c r="U3007">
        <v>-1</v>
      </c>
      <c r="V3007">
        <v>-1</v>
      </c>
      <c r="W3007">
        <v>6.3387000000000002</v>
      </c>
      <c r="Z3007">
        <v>-1</v>
      </c>
      <c r="AA3007" t="s">
        <v>11</v>
      </c>
      <c r="AC3007" t="s">
        <v>38</v>
      </c>
      <c r="AD3007" t="s">
        <v>52</v>
      </c>
      <c r="AE3007" s="1">
        <v>41846.001944444448</v>
      </c>
    </row>
    <row r="3008" spans="1:31" x14ac:dyDescent="0.15">
      <c r="A3008">
        <v>3007</v>
      </c>
      <c r="B3008">
        <v>175</v>
      </c>
      <c r="C3008">
        <v>55307</v>
      </c>
      <c r="D3008" t="s">
        <v>9832</v>
      </c>
      <c r="E3008" t="s">
        <v>9833</v>
      </c>
      <c r="F3008" t="s">
        <v>49</v>
      </c>
      <c r="I3008" t="s">
        <v>5</v>
      </c>
      <c r="K3008" t="s">
        <v>5</v>
      </c>
      <c r="N3008" t="s">
        <v>7</v>
      </c>
      <c r="Q3008">
        <v>0</v>
      </c>
      <c r="T3008" t="s">
        <v>5</v>
      </c>
      <c r="U3008">
        <v>-1</v>
      </c>
      <c r="V3008">
        <v>-1</v>
      </c>
      <c r="W3008">
        <v>6.3387000000000002</v>
      </c>
      <c r="Z3008">
        <v>-1</v>
      </c>
      <c r="AA3008" t="s">
        <v>11</v>
      </c>
      <c r="AC3008" t="s">
        <v>38</v>
      </c>
      <c r="AD3008" t="s">
        <v>50</v>
      </c>
      <c r="AE3008" s="1">
        <v>41846.001956018517</v>
      </c>
    </row>
    <row r="3009" spans="1:31" x14ac:dyDescent="0.15">
      <c r="A3009">
        <v>3008</v>
      </c>
      <c r="B3009">
        <v>175</v>
      </c>
      <c r="C3009">
        <v>55307</v>
      </c>
      <c r="D3009" t="s">
        <v>9832</v>
      </c>
      <c r="E3009" t="s">
        <v>9833</v>
      </c>
      <c r="F3009" t="s">
        <v>51</v>
      </c>
      <c r="I3009" t="s">
        <v>5</v>
      </c>
      <c r="K3009" t="s">
        <v>5</v>
      </c>
      <c r="N3009" t="s">
        <v>7</v>
      </c>
      <c r="Q3009">
        <v>0</v>
      </c>
      <c r="S3009">
        <v>-1</v>
      </c>
      <c r="T3009" t="s">
        <v>5</v>
      </c>
      <c r="U3009">
        <v>-1</v>
      </c>
      <c r="V3009">
        <v>-1</v>
      </c>
      <c r="W3009">
        <v>6.3387000000000002</v>
      </c>
      <c r="Z3009">
        <v>-1</v>
      </c>
      <c r="AA3009" t="s">
        <v>11</v>
      </c>
      <c r="AC3009" t="s">
        <v>38</v>
      </c>
      <c r="AD3009" t="s">
        <v>52</v>
      </c>
      <c r="AE3009" s="1">
        <v>41846.001967592594</v>
      </c>
    </row>
    <row r="3010" spans="1:31" x14ac:dyDescent="0.15">
      <c r="A3010">
        <v>3009</v>
      </c>
      <c r="B3010">
        <v>175</v>
      </c>
      <c r="C3010">
        <v>55307</v>
      </c>
      <c r="D3010" t="s">
        <v>9832</v>
      </c>
      <c r="E3010" t="s">
        <v>9833</v>
      </c>
      <c r="F3010" t="s">
        <v>53</v>
      </c>
      <c r="I3010" t="s">
        <v>5</v>
      </c>
      <c r="K3010" t="s">
        <v>5</v>
      </c>
      <c r="N3010" t="s">
        <v>7</v>
      </c>
      <c r="Q3010">
        <v>0</v>
      </c>
      <c r="S3010">
        <v>-1</v>
      </c>
      <c r="T3010" t="s">
        <v>5</v>
      </c>
      <c r="U3010">
        <v>-1</v>
      </c>
      <c r="V3010">
        <v>-1</v>
      </c>
      <c r="W3010">
        <v>6.3387000000000002</v>
      </c>
      <c r="Z3010">
        <v>-1</v>
      </c>
      <c r="AA3010" t="s">
        <v>11</v>
      </c>
      <c r="AC3010" t="s">
        <v>38</v>
      </c>
      <c r="AD3010" t="s">
        <v>52</v>
      </c>
      <c r="AE3010" s="1">
        <v>41846.001979166664</v>
      </c>
    </row>
    <row r="3011" spans="1:31" x14ac:dyDescent="0.15">
      <c r="A3011">
        <v>3010</v>
      </c>
      <c r="B3011">
        <v>175</v>
      </c>
      <c r="C3011">
        <v>55307</v>
      </c>
      <c r="D3011" t="s">
        <v>9832</v>
      </c>
      <c r="E3011" t="s">
        <v>9833</v>
      </c>
      <c r="F3011" t="s">
        <v>54</v>
      </c>
      <c r="I3011" t="s">
        <v>5</v>
      </c>
      <c r="K3011" t="s">
        <v>5</v>
      </c>
      <c r="N3011" t="s">
        <v>7</v>
      </c>
      <c r="Q3011">
        <v>0</v>
      </c>
      <c r="S3011">
        <v>-1</v>
      </c>
      <c r="T3011" t="s">
        <v>5</v>
      </c>
      <c r="U3011">
        <v>-1</v>
      </c>
      <c r="V3011">
        <v>-1</v>
      </c>
      <c r="W3011">
        <v>6.3387000000000002</v>
      </c>
      <c r="Z3011">
        <v>-1</v>
      </c>
      <c r="AA3011" t="s">
        <v>11</v>
      </c>
      <c r="AC3011" t="s">
        <v>38</v>
      </c>
      <c r="AD3011" t="s">
        <v>52</v>
      </c>
      <c r="AE3011" s="1">
        <v>41846.002002314817</v>
      </c>
    </row>
    <row r="3012" spans="1:31" x14ac:dyDescent="0.15">
      <c r="A3012">
        <v>3011</v>
      </c>
      <c r="B3012">
        <v>175</v>
      </c>
      <c r="C3012">
        <v>4735</v>
      </c>
      <c r="D3012" t="s">
        <v>9840</v>
      </c>
      <c r="E3012" t="s">
        <v>9841</v>
      </c>
      <c r="F3012" t="s">
        <v>2</v>
      </c>
      <c r="G3012" t="s">
        <v>9842</v>
      </c>
      <c r="H3012" t="s">
        <v>9843</v>
      </c>
      <c r="I3012" t="s">
        <v>5</v>
      </c>
      <c r="K3012" t="s">
        <v>6</v>
      </c>
      <c r="L3012" t="s">
        <v>9844</v>
      </c>
      <c r="N3012" t="s">
        <v>7</v>
      </c>
      <c r="O3012" t="s">
        <v>9845</v>
      </c>
      <c r="P3012" t="s">
        <v>9846</v>
      </c>
      <c r="Q3012">
        <v>59</v>
      </c>
      <c r="R3012" t="s">
        <v>9847</v>
      </c>
      <c r="S3012">
        <v>40</v>
      </c>
      <c r="T3012" t="s">
        <v>3808</v>
      </c>
      <c r="U3012">
        <v>1300</v>
      </c>
      <c r="V3012">
        <v>-1</v>
      </c>
      <c r="W3012">
        <v>6.3387000000000002</v>
      </c>
      <c r="X3012" t="s">
        <v>9848</v>
      </c>
      <c r="Y3012" t="s">
        <v>9849</v>
      </c>
      <c r="Z3012">
        <v>34030</v>
      </c>
      <c r="AA3012" t="s">
        <v>11</v>
      </c>
      <c r="AC3012" t="s">
        <v>9850</v>
      </c>
      <c r="AD3012" t="s">
        <v>9851</v>
      </c>
      <c r="AE3012" s="1">
        <v>41846.002129629633</v>
      </c>
    </row>
    <row r="3013" spans="1:31" x14ac:dyDescent="0.15">
      <c r="A3013">
        <v>3012</v>
      </c>
      <c r="B3013">
        <v>175</v>
      </c>
      <c r="C3013">
        <v>4735</v>
      </c>
      <c r="D3013" t="s">
        <v>9840</v>
      </c>
      <c r="E3013" t="s">
        <v>9841</v>
      </c>
      <c r="F3013" t="s">
        <v>14</v>
      </c>
      <c r="G3013" t="s">
        <v>9852</v>
      </c>
      <c r="H3013" t="s">
        <v>9853</v>
      </c>
      <c r="I3013" t="s">
        <v>5</v>
      </c>
      <c r="K3013" t="s">
        <v>17</v>
      </c>
      <c r="L3013" t="s">
        <v>5702</v>
      </c>
      <c r="N3013" t="s">
        <v>7</v>
      </c>
      <c r="P3013" t="s">
        <v>9854</v>
      </c>
      <c r="Q3013">
        <v>30</v>
      </c>
      <c r="R3013" t="s">
        <v>9855</v>
      </c>
      <c r="S3013">
        <v>40</v>
      </c>
      <c r="T3013" t="s">
        <v>4309</v>
      </c>
      <c r="U3013">
        <v>1300</v>
      </c>
      <c r="V3013">
        <v>-1</v>
      </c>
      <c r="W3013">
        <v>6.3387000000000002</v>
      </c>
      <c r="X3013" t="s">
        <v>9856</v>
      </c>
      <c r="Y3013" t="s">
        <v>9857</v>
      </c>
      <c r="Z3013">
        <v>26088</v>
      </c>
      <c r="AA3013" t="s">
        <v>11</v>
      </c>
      <c r="AC3013" t="s">
        <v>9858</v>
      </c>
      <c r="AD3013" t="s">
        <v>9859</v>
      </c>
      <c r="AE3013" s="1">
        <v>41846.002164351848</v>
      </c>
    </row>
    <row r="3014" spans="1:31" x14ac:dyDescent="0.15">
      <c r="A3014">
        <v>3013</v>
      </c>
      <c r="B3014">
        <v>175</v>
      </c>
      <c r="C3014">
        <v>4735</v>
      </c>
      <c r="D3014" t="s">
        <v>9840</v>
      </c>
      <c r="E3014" t="s">
        <v>9841</v>
      </c>
      <c r="F3014" t="s">
        <v>24</v>
      </c>
      <c r="G3014" t="s">
        <v>9852</v>
      </c>
      <c r="H3014" t="s">
        <v>9853</v>
      </c>
      <c r="I3014" t="s">
        <v>5</v>
      </c>
      <c r="K3014" t="s">
        <v>17</v>
      </c>
      <c r="L3014" t="s">
        <v>5702</v>
      </c>
      <c r="N3014" t="s">
        <v>7</v>
      </c>
      <c r="P3014" t="s">
        <v>9854</v>
      </c>
      <c r="Q3014">
        <v>14</v>
      </c>
      <c r="R3014" t="s">
        <v>9860</v>
      </c>
      <c r="S3014">
        <v>40</v>
      </c>
      <c r="T3014" t="s">
        <v>4309</v>
      </c>
      <c r="U3014">
        <v>-1</v>
      </c>
      <c r="V3014">
        <v>-1</v>
      </c>
      <c r="W3014">
        <v>6.3387000000000002</v>
      </c>
      <c r="X3014" t="s">
        <v>9856</v>
      </c>
      <c r="Y3014" t="s">
        <v>9857</v>
      </c>
      <c r="Z3014">
        <v>26088</v>
      </c>
      <c r="AA3014" t="s">
        <v>11</v>
      </c>
      <c r="AC3014" t="s">
        <v>9861</v>
      </c>
      <c r="AD3014" t="s">
        <v>9862</v>
      </c>
      <c r="AE3014" s="1">
        <v>41846.002187500002</v>
      </c>
    </row>
    <row r="3015" spans="1:31" x14ac:dyDescent="0.15">
      <c r="A3015">
        <v>3014</v>
      </c>
      <c r="B3015">
        <v>175</v>
      </c>
      <c r="C3015">
        <v>4735</v>
      </c>
      <c r="D3015" t="s">
        <v>9840</v>
      </c>
      <c r="E3015" t="s">
        <v>9841</v>
      </c>
      <c r="F3015" t="s">
        <v>27</v>
      </c>
      <c r="G3015" t="s">
        <v>9863</v>
      </c>
      <c r="I3015" t="s">
        <v>5</v>
      </c>
      <c r="K3015" t="s">
        <v>17</v>
      </c>
      <c r="L3015" t="s">
        <v>9864</v>
      </c>
      <c r="M3015" t="s">
        <v>5</v>
      </c>
      <c r="N3015" t="s">
        <v>7</v>
      </c>
      <c r="O3015" t="s">
        <v>9865</v>
      </c>
      <c r="P3015" t="s">
        <v>9866</v>
      </c>
      <c r="Q3015">
        <v>1</v>
      </c>
      <c r="R3015" t="s">
        <v>9867</v>
      </c>
      <c r="S3015">
        <v>40</v>
      </c>
      <c r="T3015" t="s">
        <v>3382</v>
      </c>
      <c r="U3015">
        <v>-1</v>
      </c>
      <c r="V3015">
        <v>-1</v>
      </c>
      <c r="W3015">
        <v>6.3387000000000002</v>
      </c>
      <c r="Y3015" t="s">
        <v>9868</v>
      </c>
      <c r="Z3015">
        <v>40219</v>
      </c>
      <c r="AA3015" t="s">
        <v>11</v>
      </c>
      <c r="AC3015" t="s">
        <v>9869</v>
      </c>
      <c r="AD3015" t="s">
        <v>9870</v>
      </c>
      <c r="AE3015" s="1">
        <v>41846.002210648148</v>
      </c>
    </row>
    <row r="3016" spans="1:31" x14ac:dyDescent="0.15">
      <c r="A3016">
        <v>3015</v>
      </c>
      <c r="B3016">
        <v>175</v>
      </c>
      <c r="C3016">
        <v>4735</v>
      </c>
      <c r="D3016" t="s">
        <v>9840</v>
      </c>
      <c r="E3016" t="s">
        <v>9841</v>
      </c>
      <c r="F3016" t="s">
        <v>36</v>
      </c>
      <c r="I3016" t="s">
        <v>5</v>
      </c>
      <c r="K3016" t="s">
        <v>5</v>
      </c>
      <c r="N3016" t="s">
        <v>7</v>
      </c>
      <c r="Q3016">
        <v>0</v>
      </c>
      <c r="S3016">
        <v>-1</v>
      </c>
      <c r="T3016" t="s">
        <v>5</v>
      </c>
      <c r="U3016">
        <v>-1</v>
      </c>
      <c r="V3016">
        <v>-1</v>
      </c>
      <c r="W3016">
        <v>6.3387000000000002</v>
      </c>
      <c r="Z3016">
        <v>-1</v>
      </c>
      <c r="AA3016" t="s">
        <v>11</v>
      </c>
      <c r="AC3016" t="s">
        <v>38</v>
      </c>
      <c r="AD3016" t="s">
        <v>52</v>
      </c>
      <c r="AE3016" s="1">
        <v>41846.002222222225</v>
      </c>
    </row>
    <row r="3017" spans="1:31" x14ac:dyDescent="0.15">
      <c r="A3017">
        <v>3016</v>
      </c>
      <c r="B3017">
        <v>175</v>
      </c>
      <c r="C3017">
        <v>4735</v>
      </c>
      <c r="D3017" t="s">
        <v>9840</v>
      </c>
      <c r="E3017" t="s">
        <v>9841</v>
      </c>
      <c r="F3017" t="s">
        <v>40</v>
      </c>
      <c r="G3017" t="s">
        <v>9871</v>
      </c>
      <c r="H3017" t="s">
        <v>9872</v>
      </c>
      <c r="I3017" t="s">
        <v>5</v>
      </c>
      <c r="K3017" t="s">
        <v>6</v>
      </c>
      <c r="N3017" t="s">
        <v>7</v>
      </c>
      <c r="P3017" t="s">
        <v>9846</v>
      </c>
      <c r="Q3017">
        <v>1</v>
      </c>
      <c r="R3017" t="s">
        <v>9873</v>
      </c>
      <c r="S3017">
        <v>-1</v>
      </c>
      <c r="T3017" t="s">
        <v>5</v>
      </c>
      <c r="U3017">
        <v>300</v>
      </c>
      <c r="V3017">
        <v>-1</v>
      </c>
      <c r="W3017">
        <v>6.3387000000000002</v>
      </c>
      <c r="Y3017" t="s">
        <v>9874</v>
      </c>
      <c r="Z3017">
        <v>280</v>
      </c>
      <c r="AA3017" t="s">
        <v>11</v>
      </c>
      <c r="AC3017" t="s">
        <v>9875</v>
      </c>
      <c r="AD3017" t="s">
        <v>9876</v>
      </c>
      <c r="AE3017" s="1">
        <v>41846.002245370371</v>
      </c>
    </row>
    <row r="3018" spans="1:31" x14ac:dyDescent="0.15">
      <c r="A3018">
        <v>3017</v>
      </c>
      <c r="B3018">
        <v>175</v>
      </c>
      <c r="C3018">
        <v>4735</v>
      </c>
      <c r="D3018" t="s">
        <v>9840</v>
      </c>
      <c r="E3018" t="s">
        <v>9841</v>
      </c>
      <c r="F3018" t="s">
        <v>49</v>
      </c>
      <c r="I3018" t="s">
        <v>5</v>
      </c>
      <c r="K3018" t="s">
        <v>5</v>
      </c>
      <c r="N3018" t="s">
        <v>7</v>
      </c>
      <c r="Q3018">
        <v>0</v>
      </c>
      <c r="T3018" t="s">
        <v>5</v>
      </c>
      <c r="U3018">
        <v>-1</v>
      </c>
      <c r="V3018">
        <v>-1</v>
      </c>
      <c r="W3018">
        <v>6.3387000000000002</v>
      </c>
      <c r="Z3018">
        <v>-1</v>
      </c>
      <c r="AA3018" t="s">
        <v>11</v>
      </c>
      <c r="AC3018" t="s">
        <v>38</v>
      </c>
      <c r="AD3018" t="s">
        <v>50</v>
      </c>
      <c r="AE3018" s="1">
        <v>41846.002256944441</v>
      </c>
    </row>
    <row r="3019" spans="1:31" x14ac:dyDescent="0.15">
      <c r="A3019">
        <v>3018</v>
      </c>
      <c r="B3019">
        <v>175</v>
      </c>
      <c r="C3019">
        <v>4735</v>
      </c>
      <c r="D3019" t="s">
        <v>9840</v>
      </c>
      <c r="E3019" t="s">
        <v>9841</v>
      </c>
      <c r="F3019" t="s">
        <v>51</v>
      </c>
      <c r="I3019" t="s">
        <v>5</v>
      </c>
      <c r="K3019" t="s">
        <v>5</v>
      </c>
      <c r="N3019" t="s">
        <v>7</v>
      </c>
      <c r="Q3019">
        <v>0</v>
      </c>
      <c r="S3019">
        <v>-1</v>
      </c>
      <c r="T3019" t="s">
        <v>5</v>
      </c>
      <c r="U3019">
        <v>-1</v>
      </c>
      <c r="V3019">
        <v>-1</v>
      </c>
      <c r="W3019">
        <v>6.3387000000000002</v>
      </c>
      <c r="Z3019">
        <v>-1</v>
      </c>
      <c r="AA3019" t="s">
        <v>11</v>
      </c>
      <c r="AC3019" t="s">
        <v>38</v>
      </c>
      <c r="AD3019" t="s">
        <v>52</v>
      </c>
      <c r="AE3019" s="1">
        <v>41846.002280092594</v>
      </c>
    </row>
    <row r="3020" spans="1:31" x14ac:dyDescent="0.15">
      <c r="A3020">
        <v>3019</v>
      </c>
      <c r="B3020">
        <v>175</v>
      </c>
      <c r="C3020">
        <v>4735</v>
      </c>
      <c r="D3020" t="s">
        <v>9840</v>
      </c>
      <c r="E3020" t="s">
        <v>9841</v>
      </c>
      <c r="F3020" t="s">
        <v>53</v>
      </c>
      <c r="I3020" t="s">
        <v>5</v>
      </c>
      <c r="K3020" t="s">
        <v>5</v>
      </c>
      <c r="N3020" t="s">
        <v>7</v>
      </c>
      <c r="Q3020">
        <v>0</v>
      </c>
      <c r="S3020">
        <v>-1</v>
      </c>
      <c r="T3020" t="s">
        <v>5</v>
      </c>
      <c r="U3020">
        <v>-1</v>
      </c>
      <c r="V3020">
        <v>-1</v>
      </c>
      <c r="W3020">
        <v>6.3387000000000002</v>
      </c>
      <c r="Z3020">
        <v>-1</v>
      </c>
      <c r="AA3020" t="s">
        <v>11</v>
      </c>
      <c r="AC3020" t="s">
        <v>38</v>
      </c>
      <c r="AD3020" t="s">
        <v>52</v>
      </c>
      <c r="AE3020" s="1">
        <v>41846.002291666664</v>
      </c>
    </row>
    <row r="3021" spans="1:31" x14ac:dyDescent="0.15">
      <c r="A3021">
        <v>3020</v>
      </c>
      <c r="B3021">
        <v>175</v>
      </c>
      <c r="C3021">
        <v>4735</v>
      </c>
      <c r="D3021" t="s">
        <v>9840</v>
      </c>
      <c r="E3021" t="s">
        <v>9841</v>
      </c>
      <c r="F3021" t="s">
        <v>54</v>
      </c>
      <c r="I3021" t="s">
        <v>5</v>
      </c>
      <c r="K3021" t="s">
        <v>5</v>
      </c>
      <c r="N3021" t="s">
        <v>7</v>
      </c>
      <c r="Q3021">
        <v>0</v>
      </c>
      <c r="S3021">
        <v>-1</v>
      </c>
      <c r="T3021" t="s">
        <v>5</v>
      </c>
      <c r="U3021">
        <v>-1</v>
      </c>
      <c r="V3021">
        <v>-1</v>
      </c>
      <c r="W3021">
        <v>6.3387000000000002</v>
      </c>
      <c r="Z3021">
        <v>-1</v>
      </c>
      <c r="AA3021" t="s">
        <v>11</v>
      </c>
      <c r="AC3021" t="s">
        <v>38</v>
      </c>
      <c r="AD3021" t="s">
        <v>52</v>
      </c>
      <c r="AE3021" s="1">
        <v>41846.002303240741</v>
      </c>
    </row>
    <row r="3022" spans="1:31" x14ac:dyDescent="0.15">
      <c r="A3022">
        <v>3021</v>
      </c>
      <c r="B3022">
        <v>175</v>
      </c>
      <c r="C3022">
        <v>4996</v>
      </c>
      <c r="D3022" t="s">
        <v>9877</v>
      </c>
      <c r="E3022" t="s">
        <v>9878</v>
      </c>
      <c r="F3022" t="s">
        <v>2</v>
      </c>
      <c r="G3022" t="s">
        <v>9879</v>
      </c>
      <c r="H3022" t="s">
        <v>169</v>
      </c>
      <c r="I3022" t="s">
        <v>5</v>
      </c>
      <c r="K3022" t="s">
        <v>6</v>
      </c>
      <c r="L3022" t="s">
        <v>2011</v>
      </c>
      <c r="N3022" t="s">
        <v>7</v>
      </c>
      <c r="O3022" t="s">
        <v>9880</v>
      </c>
      <c r="P3022" t="s">
        <v>9881</v>
      </c>
      <c r="Q3022">
        <v>48</v>
      </c>
      <c r="R3022" t="s">
        <v>9882</v>
      </c>
      <c r="S3022">
        <v>-1</v>
      </c>
      <c r="T3022" t="s">
        <v>3363</v>
      </c>
      <c r="U3022">
        <v>1000</v>
      </c>
      <c r="V3022">
        <v>-1</v>
      </c>
      <c r="W3022">
        <v>6.3387000000000002</v>
      </c>
      <c r="X3022" t="s">
        <v>9883</v>
      </c>
      <c r="Y3022" t="s">
        <v>9884</v>
      </c>
      <c r="Z3022">
        <v>43580</v>
      </c>
      <c r="AA3022" t="s">
        <v>11</v>
      </c>
      <c r="AC3022" t="s">
        <v>9885</v>
      </c>
      <c r="AD3022" t="s">
        <v>9886</v>
      </c>
      <c r="AE3022" s="1">
        <v>41846.002384259256</v>
      </c>
    </row>
    <row r="3023" spans="1:31" x14ac:dyDescent="0.15">
      <c r="A3023">
        <v>3022</v>
      </c>
      <c r="B3023">
        <v>175</v>
      </c>
      <c r="C3023">
        <v>4996</v>
      </c>
      <c r="D3023" t="s">
        <v>9877</v>
      </c>
      <c r="E3023" t="s">
        <v>9878</v>
      </c>
      <c r="F3023" t="s">
        <v>14</v>
      </c>
      <c r="I3023" t="s">
        <v>5</v>
      </c>
      <c r="K3023" t="s">
        <v>5</v>
      </c>
      <c r="N3023" t="s">
        <v>7</v>
      </c>
      <c r="Q3023">
        <v>0</v>
      </c>
      <c r="S3023">
        <v>-1</v>
      </c>
      <c r="T3023" t="s">
        <v>5</v>
      </c>
      <c r="U3023">
        <v>-1</v>
      </c>
      <c r="V3023">
        <v>-1</v>
      </c>
      <c r="W3023">
        <v>6.3387000000000002</v>
      </c>
      <c r="Z3023">
        <v>-1</v>
      </c>
      <c r="AA3023" t="s">
        <v>11</v>
      </c>
      <c r="AC3023" t="s">
        <v>38</v>
      </c>
      <c r="AD3023" t="s">
        <v>52</v>
      </c>
      <c r="AE3023" s="1">
        <v>41846.002395833333</v>
      </c>
    </row>
    <row r="3024" spans="1:31" x14ac:dyDescent="0.15">
      <c r="A3024">
        <v>3023</v>
      </c>
      <c r="B3024">
        <v>175</v>
      </c>
      <c r="C3024">
        <v>4996</v>
      </c>
      <c r="D3024" t="s">
        <v>9877</v>
      </c>
      <c r="E3024" t="s">
        <v>9878</v>
      </c>
      <c r="F3024" t="s">
        <v>24</v>
      </c>
      <c r="I3024" t="s">
        <v>5</v>
      </c>
      <c r="K3024" t="s">
        <v>5</v>
      </c>
      <c r="N3024" t="s">
        <v>7</v>
      </c>
      <c r="Q3024">
        <v>0</v>
      </c>
      <c r="S3024">
        <v>-1</v>
      </c>
      <c r="T3024" t="s">
        <v>5</v>
      </c>
      <c r="U3024">
        <v>-1</v>
      </c>
      <c r="V3024">
        <v>-1</v>
      </c>
      <c r="W3024">
        <v>6.3387000000000002</v>
      </c>
      <c r="Z3024">
        <v>-1</v>
      </c>
      <c r="AA3024" t="s">
        <v>11</v>
      </c>
      <c r="AC3024" t="s">
        <v>38</v>
      </c>
      <c r="AD3024" t="s">
        <v>52</v>
      </c>
      <c r="AE3024" s="1">
        <v>41846.00240740741</v>
      </c>
    </row>
    <row r="3025" spans="1:31" x14ac:dyDescent="0.15">
      <c r="A3025">
        <v>3024</v>
      </c>
      <c r="B3025">
        <v>175</v>
      </c>
      <c r="C3025">
        <v>4996</v>
      </c>
      <c r="D3025" t="s">
        <v>9877</v>
      </c>
      <c r="E3025" t="s">
        <v>9878</v>
      </c>
      <c r="F3025" t="s">
        <v>27</v>
      </c>
      <c r="I3025" t="s">
        <v>5</v>
      </c>
      <c r="K3025" t="s">
        <v>5</v>
      </c>
      <c r="M3025" t="s">
        <v>5</v>
      </c>
      <c r="N3025" t="s">
        <v>7</v>
      </c>
      <c r="Q3025">
        <v>0</v>
      </c>
      <c r="S3025">
        <v>-1</v>
      </c>
      <c r="T3025" t="s">
        <v>5</v>
      </c>
      <c r="U3025">
        <v>-1</v>
      </c>
      <c r="V3025">
        <v>-1</v>
      </c>
      <c r="W3025">
        <v>6.3387000000000002</v>
      </c>
      <c r="Z3025">
        <v>-1</v>
      </c>
      <c r="AA3025" t="s">
        <v>11</v>
      </c>
      <c r="AC3025" t="s">
        <v>38</v>
      </c>
      <c r="AD3025" t="s">
        <v>531</v>
      </c>
      <c r="AE3025" s="1">
        <v>41846.002418981479</v>
      </c>
    </row>
    <row r="3026" spans="1:31" x14ac:dyDescent="0.15">
      <c r="A3026">
        <v>3025</v>
      </c>
      <c r="B3026">
        <v>175</v>
      </c>
      <c r="C3026">
        <v>4996</v>
      </c>
      <c r="D3026" t="s">
        <v>9877</v>
      </c>
      <c r="E3026" t="s">
        <v>9878</v>
      </c>
      <c r="F3026" t="s">
        <v>36</v>
      </c>
      <c r="I3026" t="s">
        <v>5</v>
      </c>
      <c r="K3026" t="s">
        <v>5</v>
      </c>
      <c r="N3026" t="s">
        <v>7</v>
      </c>
      <c r="Q3026">
        <v>0</v>
      </c>
      <c r="S3026">
        <v>-1</v>
      </c>
      <c r="T3026" t="s">
        <v>5</v>
      </c>
      <c r="U3026">
        <v>-1</v>
      </c>
      <c r="V3026">
        <v>-1</v>
      </c>
      <c r="W3026">
        <v>6.3387000000000002</v>
      </c>
      <c r="Z3026">
        <v>-1</v>
      </c>
      <c r="AA3026" t="s">
        <v>11</v>
      </c>
      <c r="AC3026" t="s">
        <v>38</v>
      </c>
      <c r="AD3026" t="s">
        <v>52</v>
      </c>
      <c r="AE3026" s="1">
        <v>41846.002430555556</v>
      </c>
    </row>
    <row r="3027" spans="1:31" x14ac:dyDescent="0.15">
      <c r="A3027">
        <v>3026</v>
      </c>
      <c r="B3027">
        <v>175</v>
      </c>
      <c r="C3027">
        <v>4996</v>
      </c>
      <c r="D3027" t="s">
        <v>9877</v>
      </c>
      <c r="E3027" t="s">
        <v>9878</v>
      </c>
      <c r="F3027" t="s">
        <v>40</v>
      </c>
      <c r="I3027" t="s">
        <v>5</v>
      </c>
      <c r="K3027" t="s">
        <v>5</v>
      </c>
      <c r="N3027" t="s">
        <v>7</v>
      </c>
      <c r="Q3027">
        <v>0</v>
      </c>
      <c r="S3027">
        <v>-1</v>
      </c>
      <c r="T3027" t="s">
        <v>5</v>
      </c>
      <c r="U3027">
        <v>-1</v>
      </c>
      <c r="V3027">
        <v>-1</v>
      </c>
      <c r="W3027">
        <v>6.3387000000000002</v>
      </c>
      <c r="Z3027">
        <v>-1</v>
      </c>
      <c r="AA3027" t="s">
        <v>11</v>
      </c>
      <c r="AC3027" t="s">
        <v>38</v>
      </c>
      <c r="AD3027" t="s">
        <v>52</v>
      </c>
      <c r="AE3027" s="1">
        <v>41846.002442129633</v>
      </c>
    </row>
    <row r="3028" spans="1:31" x14ac:dyDescent="0.15">
      <c r="A3028">
        <v>3027</v>
      </c>
      <c r="B3028">
        <v>175</v>
      </c>
      <c r="C3028">
        <v>4996</v>
      </c>
      <c r="D3028" t="s">
        <v>9877</v>
      </c>
      <c r="E3028" t="s">
        <v>9878</v>
      </c>
      <c r="F3028" t="s">
        <v>49</v>
      </c>
      <c r="I3028" t="s">
        <v>5</v>
      </c>
      <c r="K3028" t="s">
        <v>5</v>
      </c>
      <c r="N3028" t="s">
        <v>7</v>
      </c>
      <c r="Q3028">
        <v>0</v>
      </c>
      <c r="T3028" t="s">
        <v>5</v>
      </c>
      <c r="U3028">
        <v>-1</v>
      </c>
      <c r="V3028">
        <v>-1</v>
      </c>
      <c r="W3028">
        <v>6.3387000000000002</v>
      </c>
      <c r="Z3028">
        <v>-1</v>
      </c>
      <c r="AA3028" t="s">
        <v>11</v>
      </c>
      <c r="AC3028" t="s">
        <v>38</v>
      </c>
      <c r="AD3028" t="s">
        <v>50</v>
      </c>
      <c r="AE3028" s="1">
        <v>41846.002453703702</v>
      </c>
    </row>
    <row r="3029" spans="1:31" x14ac:dyDescent="0.15">
      <c r="A3029">
        <v>3028</v>
      </c>
      <c r="B3029">
        <v>175</v>
      </c>
      <c r="C3029">
        <v>4996</v>
      </c>
      <c r="D3029" t="s">
        <v>9877</v>
      </c>
      <c r="E3029" t="s">
        <v>9878</v>
      </c>
      <c r="F3029" t="s">
        <v>51</v>
      </c>
      <c r="I3029" t="s">
        <v>5</v>
      </c>
      <c r="K3029" t="s">
        <v>5</v>
      </c>
      <c r="N3029" t="s">
        <v>7</v>
      </c>
      <c r="Q3029">
        <v>0</v>
      </c>
      <c r="S3029">
        <v>-1</v>
      </c>
      <c r="T3029" t="s">
        <v>5</v>
      </c>
      <c r="U3029">
        <v>-1</v>
      </c>
      <c r="V3029">
        <v>-1</v>
      </c>
      <c r="W3029">
        <v>6.3387000000000002</v>
      </c>
      <c r="Z3029">
        <v>-1</v>
      </c>
      <c r="AA3029" t="s">
        <v>11</v>
      </c>
      <c r="AC3029" t="s">
        <v>38</v>
      </c>
      <c r="AD3029" t="s">
        <v>52</v>
      </c>
      <c r="AE3029" s="1">
        <v>41846.002465277779</v>
      </c>
    </row>
    <row r="3030" spans="1:31" x14ac:dyDescent="0.15">
      <c r="A3030">
        <v>3029</v>
      </c>
      <c r="B3030">
        <v>175</v>
      </c>
      <c r="C3030">
        <v>4996</v>
      </c>
      <c r="D3030" t="s">
        <v>9877</v>
      </c>
      <c r="E3030" t="s">
        <v>9878</v>
      </c>
      <c r="F3030" t="s">
        <v>53</v>
      </c>
      <c r="I3030" t="s">
        <v>5</v>
      </c>
      <c r="K3030" t="s">
        <v>5</v>
      </c>
      <c r="N3030" t="s">
        <v>7</v>
      </c>
      <c r="Q3030">
        <v>0</v>
      </c>
      <c r="S3030">
        <v>-1</v>
      </c>
      <c r="T3030" t="s">
        <v>5</v>
      </c>
      <c r="U3030">
        <v>-1</v>
      </c>
      <c r="V3030">
        <v>-1</v>
      </c>
      <c r="W3030">
        <v>6.3387000000000002</v>
      </c>
      <c r="Z3030">
        <v>-1</v>
      </c>
      <c r="AA3030" t="s">
        <v>11</v>
      </c>
      <c r="AC3030" t="s">
        <v>38</v>
      </c>
      <c r="AD3030" t="s">
        <v>52</v>
      </c>
      <c r="AE3030" s="1">
        <v>41846.002476851849</v>
      </c>
    </row>
    <row r="3031" spans="1:31" x14ac:dyDescent="0.15">
      <c r="A3031">
        <v>3030</v>
      </c>
      <c r="B3031">
        <v>175</v>
      </c>
      <c r="C3031">
        <v>4996</v>
      </c>
      <c r="D3031" t="s">
        <v>9877</v>
      </c>
      <c r="E3031" t="s">
        <v>9878</v>
      </c>
      <c r="F3031" t="s">
        <v>54</v>
      </c>
      <c r="I3031" t="s">
        <v>5</v>
      </c>
      <c r="K3031" t="s">
        <v>5</v>
      </c>
      <c r="N3031" t="s">
        <v>7</v>
      </c>
      <c r="Q3031">
        <v>0</v>
      </c>
      <c r="S3031">
        <v>-1</v>
      </c>
      <c r="T3031" t="s">
        <v>5</v>
      </c>
      <c r="U3031">
        <v>-1</v>
      </c>
      <c r="V3031">
        <v>-1</v>
      </c>
      <c r="W3031">
        <v>6.3387000000000002</v>
      </c>
      <c r="Z3031">
        <v>-1</v>
      </c>
      <c r="AA3031" t="s">
        <v>11</v>
      </c>
      <c r="AC3031" t="s">
        <v>38</v>
      </c>
      <c r="AD3031" t="s">
        <v>52</v>
      </c>
      <c r="AE3031" s="1">
        <v>41846.002488425926</v>
      </c>
    </row>
    <row r="3032" spans="1:31" x14ac:dyDescent="0.15">
      <c r="A3032">
        <v>3031</v>
      </c>
      <c r="B3032">
        <v>175</v>
      </c>
      <c r="C3032">
        <v>5721</v>
      </c>
      <c r="D3032" t="s">
        <v>9887</v>
      </c>
      <c r="E3032" t="s">
        <v>9888</v>
      </c>
      <c r="F3032" t="s">
        <v>2</v>
      </c>
      <c r="G3032" t="s">
        <v>9889</v>
      </c>
      <c r="H3032" t="s">
        <v>9890</v>
      </c>
      <c r="I3032" t="s">
        <v>5</v>
      </c>
      <c r="K3032" t="s">
        <v>6</v>
      </c>
      <c r="L3032" t="s">
        <v>1600</v>
      </c>
      <c r="N3032" t="s">
        <v>7</v>
      </c>
      <c r="P3032" t="s">
        <v>9891</v>
      </c>
      <c r="Q3032">
        <v>60</v>
      </c>
      <c r="S3032">
        <v>75</v>
      </c>
      <c r="T3032" t="s">
        <v>5</v>
      </c>
      <c r="U3032">
        <v>-1</v>
      </c>
      <c r="V3032">
        <v>-1</v>
      </c>
      <c r="W3032">
        <v>6.3387000000000002</v>
      </c>
      <c r="X3032" t="s">
        <v>9892</v>
      </c>
      <c r="Y3032" t="s">
        <v>9893</v>
      </c>
      <c r="Z3032">
        <v>16470</v>
      </c>
      <c r="AA3032" t="s">
        <v>11</v>
      </c>
      <c r="AC3032" t="s">
        <v>9894</v>
      </c>
      <c r="AD3032" t="s">
        <v>9895</v>
      </c>
      <c r="AE3032" s="1">
        <v>41846.002581018518</v>
      </c>
    </row>
    <row r="3033" spans="1:31" x14ac:dyDescent="0.15">
      <c r="A3033">
        <v>3032</v>
      </c>
      <c r="B3033">
        <v>175</v>
      </c>
      <c r="C3033">
        <v>5721</v>
      </c>
      <c r="D3033" t="s">
        <v>9887</v>
      </c>
      <c r="E3033" t="s">
        <v>9888</v>
      </c>
      <c r="F3033" t="s">
        <v>14</v>
      </c>
      <c r="G3033" t="s">
        <v>9896</v>
      </c>
      <c r="H3033" t="s">
        <v>949</v>
      </c>
      <c r="I3033" t="s">
        <v>5</v>
      </c>
      <c r="K3033" t="s">
        <v>17</v>
      </c>
      <c r="L3033" t="s">
        <v>1600</v>
      </c>
      <c r="N3033" t="s">
        <v>7</v>
      </c>
      <c r="O3033" t="s">
        <v>9897</v>
      </c>
      <c r="P3033" t="s">
        <v>9898</v>
      </c>
      <c r="Q3033">
        <v>47</v>
      </c>
      <c r="S3033">
        <v>-1</v>
      </c>
      <c r="T3033" t="s">
        <v>9899</v>
      </c>
      <c r="U3033">
        <v>-1</v>
      </c>
      <c r="V3033">
        <v>-1</v>
      </c>
      <c r="W3033">
        <v>6.3387000000000002</v>
      </c>
      <c r="X3033" t="s">
        <v>9892</v>
      </c>
      <c r="Y3033" t="s">
        <v>9900</v>
      </c>
      <c r="Z3033">
        <v>14376</v>
      </c>
      <c r="AA3033" t="s">
        <v>11</v>
      </c>
      <c r="AC3033" t="s">
        <v>9901</v>
      </c>
      <c r="AD3033" t="s">
        <v>9902</v>
      </c>
      <c r="AE3033" s="1">
        <v>41846.002627314818</v>
      </c>
    </row>
    <row r="3034" spans="1:31" x14ac:dyDescent="0.15">
      <c r="A3034">
        <v>3033</v>
      </c>
      <c r="B3034">
        <v>175</v>
      </c>
      <c r="C3034">
        <v>5721</v>
      </c>
      <c r="D3034" t="s">
        <v>9887</v>
      </c>
      <c r="E3034" t="s">
        <v>9888</v>
      </c>
      <c r="F3034" t="s">
        <v>24</v>
      </c>
      <c r="G3034" t="s">
        <v>9896</v>
      </c>
      <c r="H3034" t="s">
        <v>949</v>
      </c>
      <c r="I3034" t="s">
        <v>5</v>
      </c>
      <c r="K3034" t="s">
        <v>17</v>
      </c>
      <c r="L3034" t="s">
        <v>1600</v>
      </c>
      <c r="N3034" t="s">
        <v>7</v>
      </c>
      <c r="O3034" t="s">
        <v>9897</v>
      </c>
      <c r="P3034" t="s">
        <v>9898</v>
      </c>
      <c r="Q3034">
        <v>6</v>
      </c>
      <c r="S3034">
        <v>-1</v>
      </c>
      <c r="T3034" t="s">
        <v>9899</v>
      </c>
      <c r="U3034">
        <v>-1</v>
      </c>
      <c r="V3034">
        <v>-1</v>
      </c>
      <c r="W3034">
        <v>6.3387000000000002</v>
      </c>
      <c r="X3034" t="s">
        <v>9892</v>
      </c>
      <c r="Y3034" t="s">
        <v>9900</v>
      </c>
      <c r="Z3034">
        <v>14376</v>
      </c>
      <c r="AA3034" t="s">
        <v>11</v>
      </c>
      <c r="AC3034" t="s">
        <v>9903</v>
      </c>
      <c r="AD3034" t="s">
        <v>9904</v>
      </c>
      <c r="AE3034" s="1">
        <v>41846.002650462964</v>
      </c>
    </row>
    <row r="3035" spans="1:31" x14ac:dyDescent="0.15">
      <c r="A3035">
        <v>3034</v>
      </c>
      <c r="B3035">
        <v>175</v>
      </c>
      <c r="C3035">
        <v>5721</v>
      </c>
      <c r="D3035" t="s">
        <v>9887</v>
      </c>
      <c r="E3035" t="s">
        <v>9888</v>
      </c>
      <c r="F3035" t="s">
        <v>27</v>
      </c>
      <c r="G3035" t="s">
        <v>9905</v>
      </c>
      <c r="I3035" t="s">
        <v>5</v>
      </c>
      <c r="J3035" t="s">
        <v>5077</v>
      </c>
      <c r="K3035" t="s">
        <v>17</v>
      </c>
      <c r="L3035" t="s">
        <v>3072</v>
      </c>
      <c r="M3035" t="s">
        <v>5</v>
      </c>
      <c r="N3035" t="s">
        <v>7</v>
      </c>
      <c r="O3035" t="s">
        <v>9906</v>
      </c>
      <c r="P3035" t="s">
        <v>9907</v>
      </c>
      <c r="Q3035">
        <v>1</v>
      </c>
      <c r="R3035" t="s">
        <v>9908</v>
      </c>
      <c r="S3035">
        <v>-1</v>
      </c>
      <c r="T3035" t="s">
        <v>3382</v>
      </c>
      <c r="U3035">
        <v>-1</v>
      </c>
      <c r="V3035">
        <v>-1</v>
      </c>
      <c r="W3035">
        <v>6.3387000000000002</v>
      </c>
      <c r="Y3035" t="s">
        <v>9909</v>
      </c>
      <c r="Z3035">
        <v>21564</v>
      </c>
      <c r="AA3035" t="s">
        <v>11</v>
      </c>
      <c r="AB3035" t="s">
        <v>9910</v>
      </c>
      <c r="AC3035" t="s">
        <v>9911</v>
      </c>
      <c r="AD3035" t="s">
        <v>9912</v>
      </c>
      <c r="AE3035" s="1">
        <v>41846.002662037034</v>
      </c>
    </row>
    <row r="3036" spans="1:31" x14ac:dyDescent="0.15">
      <c r="A3036">
        <v>3035</v>
      </c>
      <c r="B3036">
        <v>175</v>
      </c>
      <c r="C3036">
        <v>5721</v>
      </c>
      <c r="D3036" t="s">
        <v>9887</v>
      </c>
      <c r="E3036" t="s">
        <v>9888</v>
      </c>
      <c r="F3036" t="s">
        <v>36</v>
      </c>
      <c r="I3036" t="s">
        <v>5</v>
      </c>
      <c r="K3036" t="s">
        <v>5</v>
      </c>
      <c r="N3036" t="s">
        <v>7</v>
      </c>
      <c r="Q3036">
        <v>0</v>
      </c>
      <c r="S3036">
        <v>-1</v>
      </c>
      <c r="T3036" t="s">
        <v>5</v>
      </c>
      <c r="U3036">
        <v>-1</v>
      </c>
      <c r="V3036">
        <v>-1</v>
      </c>
      <c r="W3036">
        <v>6.3387000000000002</v>
      </c>
      <c r="Z3036">
        <v>-1</v>
      </c>
      <c r="AA3036" t="s">
        <v>11</v>
      </c>
      <c r="AC3036" t="s">
        <v>38</v>
      </c>
      <c r="AD3036" t="s">
        <v>52</v>
      </c>
      <c r="AE3036" s="1">
        <v>41846.00267361111</v>
      </c>
    </row>
    <row r="3037" spans="1:31" x14ac:dyDescent="0.15">
      <c r="A3037">
        <v>3036</v>
      </c>
      <c r="B3037">
        <v>175</v>
      </c>
      <c r="C3037">
        <v>5721</v>
      </c>
      <c r="D3037" t="s">
        <v>9887</v>
      </c>
      <c r="E3037" t="s">
        <v>9888</v>
      </c>
      <c r="F3037" t="s">
        <v>40</v>
      </c>
      <c r="G3037" t="s">
        <v>9913</v>
      </c>
      <c r="H3037" t="s">
        <v>9914</v>
      </c>
      <c r="I3037" t="s">
        <v>5</v>
      </c>
      <c r="K3037" t="s">
        <v>5</v>
      </c>
      <c r="N3037" t="s">
        <v>7</v>
      </c>
      <c r="P3037" t="s">
        <v>9915</v>
      </c>
      <c r="Q3037">
        <v>1</v>
      </c>
      <c r="R3037" t="s">
        <v>9916</v>
      </c>
      <c r="S3037">
        <v>50</v>
      </c>
      <c r="T3037" t="s">
        <v>5363</v>
      </c>
      <c r="U3037">
        <v>200</v>
      </c>
      <c r="V3037">
        <v>-1</v>
      </c>
      <c r="W3037">
        <v>6.3387000000000002</v>
      </c>
      <c r="Y3037" t="s">
        <v>9917</v>
      </c>
      <c r="Z3037">
        <v>371</v>
      </c>
      <c r="AA3037" t="s">
        <v>11</v>
      </c>
      <c r="AC3037" t="s">
        <v>9918</v>
      </c>
      <c r="AD3037" t="s">
        <v>9919</v>
      </c>
      <c r="AE3037" s="1">
        <v>41846.002696759257</v>
      </c>
    </row>
    <row r="3038" spans="1:31" x14ac:dyDescent="0.15">
      <c r="A3038">
        <v>3037</v>
      </c>
      <c r="B3038">
        <v>175</v>
      </c>
      <c r="C3038">
        <v>5721</v>
      </c>
      <c r="D3038" t="s">
        <v>9887</v>
      </c>
      <c r="E3038" t="s">
        <v>9888</v>
      </c>
      <c r="F3038" t="s">
        <v>49</v>
      </c>
      <c r="G3038" t="s">
        <v>9896</v>
      </c>
      <c r="H3038" t="s">
        <v>949</v>
      </c>
      <c r="I3038" t="s">
        <v>5</v>
      </c>
      <c r="K3038" t="s">
        <v>5</v>
      </c>
      <c r="N3038" t="s">
        <v>7</v>
      </c>
      <c r="P3038" t="s">
        <v>9898</v>
      </c>
      <c r="Q3038">
        <v>21</v>
      </c>
      <c r="T3038" t="s">
        <v>5</v>
      </c>
      <c r="U3038">
        <v>-1</v>
      </c>
      <c r="V3038">
        <v>-1</v>
      </c>
      <c r="W3038">
        <v>6.3387000000000002</v>
      </c>
      <c r="X3038" t="s">
        <v>9892</v>
      </c>
      <c r="Z3038">
        <v>14376</v>
      </c>
      <c r="AA3038" t="s">
        <v>11</v>
      </c>
      <c r="AC3038" t="s">
        <v>9920</v>
      </c>
      <c r="AD3038" t="s">
        <v>9921</v>
      </c>
      <c r="AE3038" s="1">
        <v>41846.00273148148</v>
      </c>
    </row>
    <row r="3039" spans="1:31" x14ac:dyDescent="0.15">
      <c r="A3039">
        <v>3038</v>
      </c>
      <c r="B3039">
        <v>175</v>
      </c>
      <c r="C3039">
        <v>5721</v>
      </c>
      <c r="D3039" t="s">
        <v>9887</v>
      </c>
      <c r="E3039" t="s">
        <v>9888</v>
      </c>
      <c r="F3039" t="s">
        <v>51</v>
      </c>
      <c r="I3039" t="s">
        <v>5</v>
      </c>
      <c r="K3039" t="s">
        <v>5</v>
      </c>
      <c r="N3039" t="s">
        <v>7</v>
      </c>
      <c r="Q3039">
        <v>0</v>
      </c>
      <c r="S3039">
        <v>-1</v>
      </c>
      <c r="T3039" t="s">
        <v>5</v>
      </c>
      <c r="U3039">
        <v>-1</v>
      </c>
      <c r="V3039">
        <v>-1</v>
      </c>
      <c r="W3039">
        <v>6.3387000000000002</v>
      </c>
      <c r="Z3039">
        <v>-1</v>
      </c>
      <c r="AA3039" t="s">
        <v>11</v>
      </c>
      <c r="AC3039" t="s">
        <v>38</v>
      </c>
      <c r="AD3039" t="s">
        <v>52</v>
      </c>
      <c r="AE3039" s="1">
        <v>41846.002743055556</v>
      </c>
    </row>
    <row r="3040" spans="1:31" x14ac:dyDescent="0.15">
      <c r="A3040">
        <v>3039</v>
      </c>
      <c r="B3040">
        <v>175</v>
      </c>
      <c r="C3040">
        <v>5721</v>
      </c>
      <c r="D3040" t="s">
        <v>9887</v>
      </c>
      <c r="E3040" t="s">
        <v>9888</v>
      </c>
      <c r="F3040" t="s">
        <v>53</v>
      </c>
      <c r="I3040" t="s">
        <v>5</v>
      </c>
      <c r="K3040" t="s">
        <v>5</v>
      </c>
      <c r="N3040" t="s">
        <v>7</v>
      </c>
      <c r="Q3040">
        <v>0</v>
      </c>
      <c r="S3040">
        <v>-1</v>
      </c>
      <c r="T3040" t="s">
        <v>5</v>
      </c>
      <c r="U3040">
        <v>-1</v>
      </c>
      <c r="V3040">
        <v>-1</v>
      </c>
      <c r="W3040">
        <v>6.3387000000000002</v>
      </c>
      <c r="Z3040">
        <v>-1</v>
      </c>
      <c r="AA3040" t="s">
        <v>11</v>
      </c>
      <c r="AC3040" t="s">
        <v>38</v>
      </c>
      <c r="AD3040" t="s">
        <v>52</v>
      </c>
      <c r="AE3040" s="1">
        <v>41846.002754629626</v>
      </c>
    </row>
    <row r="3041" spans="1:31" x14ac:dyDescent="0.15">
      <c r="A3041">
        <v>3040</v>
      </c>
      <c r="B3041">
        <v>175</v>
      </c>
      <c r="C3041">
        <v>5721</v>
      </c>
      <c r="D3041" t="s">
        <v>9887</v>
      </c>
      <c r="E3041" t="s">
        <v>9888</v>
      </c>
      <c r="F3041" t="s">
        <v>54</v>
      </c>
      <c r="I3041" t="s">
        <v>5</v>
      </c>
      <c r="K3041" t="s">
        <v>5</v>
      </c>
      <c r="N3041" t="s">
        <v>7</v>
      </c>
      <c r="Q3041">
        <v>0</v>
      </c>
      <c r="S3041">
        <v>-1</v>
      </c>
      <c r="T3041" t="s">
        <v>5</v>
      </c>
      <c r="U3041">
        <v>-1</v>
      </c>
      <c r="V3041">
        <v>-1</v>
      </c>
      <c r="W3041">
        <v>6.3387000000000002</v>
      </c>
      <c r="Z3041">
        <v>-1</v>
      </c>
      <c r="AA3041" t="s">
        <v>11</v>
      </c>
      <c r="AC3041" t="s">
        <v>38</v>
      </c>
      <c r="AD3041" t="s">
        <v>52</v>
      </c>
      <c r="AE3041" s="1">
        <v>41846.002766203703</v>
      </c>
    </row>
    <row r="3042" spans="1:31" x14ac:dyDescent="0.15">
      <c r="A3042">
        <v>3041</v>
      </c>
      <c r="B3042">
        <v>175</v>
      </c>
      <c r="C3042">
        <v>434</v>
      </c>
      <c r="D3042" t="s">
        <v>9922</v>
      </c>
      <c r="E3042" t="s">
        <v>9923</v>
      </c>
      <c r="F3042" t="s">
        <v>2</v>
      </c>
      <c r="G3042" t="s">
        <v>9924</v>
      </c>
      <c r="H3042" t="s">
        <v>510</v>
      </c>
      <c r="I3042" t="s">
        <v>5</v>
      </c>
      <c r="K3042" t="s">
        <v>6</v>
      </c>
      <c r="L3042" t="s">
        <v>6382</v>
      </c>
      <c r="N3042" t="s">
        <v>7</v>
      </c>
      <c r="O3042" t="s">
        <v>9925</v>
      </c>
      <c r="P3042" t="s">
        <v>9926</v>
      </c>
      <c r="Q3042">
        <v>48</v>
      </c>
      <c r="R3042" t="s">
        <v>9927</v>
      </c>
      <c r="S3042">
        <v>-1</v>
      </c>
      <c r="T3042" t="s">
        <v>9928</v>
      </c>
      <c r="U3042">
        <v>-1</v>
      </c>
      <c r="V3042">
        <v>-1</v>
      </c>
      <c r="W3042">
        <v>6.3387000000000002</v>
      </c>
      <c r="X3042" t="s">
        <v>9929</v>
      </c>
      <c r="Y3042" t="s">
        <v>9930</v>
      </c>
      <c r="Z3042">
        <v>42890</v>
      </c>
      <c r="AA3042" t="s">
        <v>11</v>
      </c>
      <c r="AC3042" t="s">
        <v>9931</v>
      </c>
      <c r="AD3042" t="s">
        <v>9932</v>
      </c>
      <c r="AE3042" s="1">
        <v>41846.002881944441</v>
      </c>
    </row>
    <row r="3043" spans="1:31" x14ac:dyDescent="0.15">
      <c r="A3043">
        <v>3042</v>
      </c>
      <c r="B3043">
        <v>175</v>
      </c>
      <c r="C3043">
        <v>434</v>
      </c>
      <c r="D3043" t="s">
        <v>9922</v>
      </c>
      <c r="E3043" t="s">
        <v>9923</v>
      </c>
      <c r="F3043" t="s">
        <v>14</v>
      </c>
      <c r="G3043" t="s">
        <v>9924</v>
      </c>
      <c r="H3043" t="s">
        <v>9933</v>
      </c>
      <c r="I3043" t="s">
        <v>5</v>
      </c>
      <c r="J3043" t="s">
        <v>2207</v>
      </c>
      <c r="K3043" t="s">
        <v>17</v>
      </c>
      <c r="L3043" t="s">
        <v>776</v>
      </c>
      <c r="N3043" t="s">
        <v>7</v>
      </c>
      <c r="P3043" t="s">
        <v>9934</v>
      </c>
      <c r="Q3043">
        <v>33</v>
      </c>
      <c r="S3043">
        <v>-1</v>
      </c>
      <c r="T3043" t="s">
        <v>9935</v>
      </c>
      <c r="U3043">
        <v>-1</v>
      </c>
      <c r="V3043">
        <v>-1</v>
      </c>
      <c r="W3043">
        <v>6.3387000000000002</v>
      </c>
      <c r="X3043" t="s">
        <v>9929</v>
      </c>
      <c r="Y3043" t="s">
        <v>9936</v>
      </c>
      <c r="Z3043">
        <v>30720</v>
      </c>
      <c r="AA3043" t="s">
        <v>11</v>
      </c>
      <c r="AC3043" t="s">
        <v>9937</v>
      </c>
      <c r="AD3043" t="s">
        <v>9938</v>
      </c>
      <c r="AE3043" s="1">
        <v>41846.002916666665</v>
      </c>
    </row>
    <row r="3044" spans="1:31" x14ac:dyDescent="0.15">
      <c r="A3044">
        <v>3043</v>
      </c>
      <c r="B3044">
        <v>175</v>
      </c>
      <c r="C3044">
        <v>434</v>
      </c>
      <c r="D3044" t="s">
        <v>9922</v>
      </c>
      <c r="E3044" t="s">
        <v>9923</v>
      </c>
      <c r="F3044" t="s">
        <v>24</v>
      </c>
      <c r="G3044" t="s">
        <v>9924</v>
      </c>
      <c r="H3044" t="s">
        <v>9933</v>
      </c>
      <c r="I3044" t="s">
        <v>5</v>
      </c>
      <c r="J3044" t="s">
        <v>2207</v>
      </c>
      <c r="K3044" t="s">
        <v>17</v>
      </c>
      <c r="L3044" t="s">
        <v>776</v>
      </c>
      <c r="N3044" t="s">
        <v>7</v>
      </c>
      <c r="P3044" t="s">
        <v>9934</v>
      </c>
      <c r="Q3044">
        <v>4</v>
      </c>
      <c r="S3044">
        <v>-1</v>
      </c>
      <c r="T3044" t="s">
        <v>9935</v>
      </c>
      <c r="U3044">
        <v>-1</v>
      </c>
      <c r="V3044">
        <v>-1</v>
      </c>
      <c r="W3044">
        <v>6.3387000000000002</v>
      </c>
      <c r="X3044" t="s">
        <v>9929</v>
      </c>
      <c r="Y3044" t="s">
        <v>9936</v>
      </c>
      <c r="Z3044">
        <v>27360</v>
      </c>
      <c r="AA3044" t="s">
        <v>11</v>
      </c>
      <c r="AC3044" t="s">
        <v>9939</v>
      </c>
      <c r="AD3044" t="s">
        <v>9940</v>
      </c>
      <c r="AE3044" s="1">
        <v>41846.002939814818</v>
      </c>
    </row>
    <row r="3045" spans="1:31" x14ac:dyDescent="0.15">
      <c r="A3045">
        <v>3044</v>
      </c>
      <c r="B3045">
        <v>175</v>
      </c>
      <c r="C3045">
        <v>434</v>
      </c>
      <c r="D3045" t="s">
        <v>9922</v>
      </c>
      <c r="E3045" t="s">
        <v>9923</v>
      </c>
      <c r="F3045" t="s">
        <v>27</v>
      </c>
      <c r="G3045" t="s">
        <v>9924</v>
      </c>
      <c r="I3045" t="s">
        <v>5</v>
      </c>
      <c r="J3045" t="s">
        <v>9941</v>
      </c>
      <c r="K3045" t="s">
        <v>17</v>
      </c>
      <c r="M3045" t="s">
        <v>5</v>
      </c>
      <c r="N3045" t="s">
        <v>7</v>
      </c>
      <c r="O3045" t="s">
        <v>9942</v>
      </c>
      <c r="P3045" t="s">
        <v>9943</v>
      </c>
      <c r="Q3045">
        <v>9</v>
      </c>
      <c r="R3045" t="s">
        <v>9944</v>
      </c>
      <c r="S3045">
        <v>-1</v>
      </c>
      <c r="T3045" t="s">
        <v>9945</v>
      </c>
      <c r="U3045">
        <v>-1</v>
      </c>
      <c r="V3045">
        <v>-1</v>
      </c>
      <c r="W3045">
        <v>6.3387000000000002</v>
      </c>
      <c r="Y3045" t="s">
        <v>9946</v>
      </c>
      <c r="Z3045">
        <v>58000</v>
      </c>
      <c r="AA3045" t="s">
        <v>11</v>
      </c>
      <c r="AB3045" t="s">
        <v>9947</v>
      </c>
      <c r="AC3045" t="s">
        <v>9948</v>
      </c>
      <c r="AD3045" t="s">
        <v>9949</v>
      </c>
      <c r="AE3045" s="1">
        <v>41846.002962962964</v>
      </c>
    </row>
    <row r="3046" spans="1:31" x14ac:dyDescent="0.15">
      <c r="A3046">
        <v>3045</v>
      </c>
      <c r="B3046">
        <v>175</v>
      </c>
      <c r="C3046">
        <v>434</v>
      </c>
      <c r="D3046" t="s">
        <v>9922</v>
      </c>
      <c r="E3046" t="s">
        <v>9923</v>
      </c>
      <c r="F3046" t="s">
        <v>36</v>
      </c>
      <c r="I3046" t="s">
        <v>5</v>
      </c>
      <c r="K3046" t="s">
        <v>5</v>
      </c>
      <c r="N3046" t="s">
        <v>7</v>
      </c>
      <c r="Q3046">
        <v>0</v>
      </c>
      <c r="S3046">
        <v>-1</v>
      </c>
      <c r="T3046" t="s">
        <v>5</v>
      </c>
      <c r="U3046">
        <v>-1</v>
      </c>
      <c r="V3046">
        <v>-1</v>
      </c>
      <c r="W3046">
        <v>6.3387000000000002</v>
      </c>
      <c r="Z3046">
        <v>-1</v>
      </c>
      <c r="AA3046" t="s">
        <v>11</v>
      </c>
      <c r="AC3046" t="s">
        <v>38</v>
      </c>
      <c r="AD3046" t="s">
        <v>52</v>
      </c>
      <c r="AE3046" s="1">
        <v>41846.002986111111</v>
      </c>
    </row>
    <row r="3047" spans="1:31" x14ac:dyDescent="0.15">
      <c r="A3047">
        <v>3046</v>
      </c>
      <c r="B3047">
        <v>175</v>
      </c>
      <c r="C3047">
        <v>434</v>
      </c>
      <c r="D3047" t="s">
        <v>9922</v>
      </c>
      <c r="E3047" t="s">
        <v>9923</v>
      </c>
      <c r="F3047" t="s">
        <v>40</v>
      </c>
      <c r="I3047" t="s">
        <v>5</v>
      </c>
      <c r="K3047" t="s">
        <v>5</v>
      </c>
      <c r="N3047" t="s">
        <v>7</v>
      </c>
      <c r="Q3047">
        <v>0</v>
      </c>
      <c r="S3047">
        <v>-1</v>
      </c>
      <c r="T3047" t="s">
        <v>5</v>
      </c>
      <c r="U3047">
        <v>-1</v>
      </c>
      <c r="V3047">
        <v>-1</v>
      </c>
      <c r="W3047">
        <v>6.3387000000000002</v>
      </c>
      <c r="Z3047">
        <v>-1</v>
      </c>
      <c r="AA3047" t="s">
        <v>11</v>
      </c>
      <c r="AC3047" t="s">
        <v>38</v>
      </c>
      <c r="AD3047" t="s">
        <v>52</v>
      </c>
      <c r="AE3047" s="1">
        <v>41846.002997685187</v>
      </c>
    </row>
    <row r="3048" spans="1:31" x14ac:dyDescent="0.15">
      <c r="A3048">
        <v>3047</v>
      </c>
      <c r="B3048">
        <v>175</v>
      </c>
      <c r="C3048">
        <v>434</v>
      </c>
      <c r="D3048" t="s">
        <v>9922</v>
      </c>
      <c r="E3048" t="s">
        <v>9923</v>
      </c>
      <c r="F3048" t="s">
        <v>49</v>
      </c>
      <c r="I3048" t="s">
        <v>5</v>
      </c>
      <c r="K3048" t="s">
        <v>5</v>
      </c>
      <c r="N3048" t="s">
        <v>7</v>
      </c>
      <c r="Q3048">
        <v>0</v>
      </c>
      <c r="T3048" t="s">
        <v>5</v>
      </c>
      <c r="U3048">
        <v>-1</v>
      </c>
      <c r="V3048">
        <v>-1</v>
      </c>
      <c r="W3048">
        <v>6.3387000000000002</v>
      </c>
      <c r="Z3048">
        <v>-1</v>
      </c>
      <c r="AA3048" t="s">
        <v>11</v>
      </c>
      <c r="AC3048" t="s">
        <v>38</v>
      </c>
      <c r="AD3048" t="s">
        <v>50</v>
      </c>
      <c r="AE3048" s="1">
        <v>41846.003009259257</v>
      </c>
    </row>
    <row r="3049" spans="1:31" x14ac:dyDescent="0.15">
      <c r="A3049">
        <v>3048</v>
      </c>
      <c r="B3049">
        <v>175</v>
      </c>
      <c r="C3049">
        <v>434</v>
      </c>
      <c r="D3049" t="s">
        <v>9922</v>
      </c>
      <c r="E3049" t="s">
        <v>9923</v>
      </c>
      <c r="F3049" t="s">
        <v>51</v>
      </c>
      <c r="G3049" t="s">
        <v>9924</v>
      </c>
      <c r="H3049" t="s">
        <v>510</v>
      </c>
      <c r="I3049" t="s">
        <v>5</v>
      </c>
      <c r="K3049" t="s">
        <v>5</v>
      </c>
      <c r="N3049" t="s">
        <v>7</v>
      </c>
      <c r="O3049" t="s">
        <v>9925</v>
      </c>
      <c r="P3049" t="s">
        <v>9926</v>
      </c>
      <c r="Q3049">
        <v>2</v>
      </c>
      <c r="S3049">
        <v>-1</v>
      </c>
      <c r="T3049" t="s">
        <v>5</v>
      </c>
      <c r="U3049">
        <v>-1</v>
      </c>
      <c r="V3049">
        <v>-1</v>
      </c>
      <c r="W3049">
        <v>6.3387000000000002</v>
      </c>
      <c r="Y3049" t="s">
        <v>9930</v>
      </c>
      <c r="Z3049">
        <v>-1</v>
      </c>
      <c r="AA3049" t="s">
        <v>11</v>
      </c>
      <c r="AC3049" t="s">
        <v>9950</v>
      </c>
      <c r="AD3049" t="s">
        <v>9951</v>
      </c>
      <c r="AE3049" s="1">
        <v>41846.003020833334</v>
      </c>
    </row>
    <row r="3050" spans="1:31" x14ac:dyDescent="0.15">
      <c r="A3050">
        <v>3049</v>
      </c>
      <c r="B3050">
        <v>175</v>
      </c>
      <c r="C3050">
        <v>434</v>
      </c>
      <c r="D3050" t="s">
        <v>9922</v>
      </c>
      <c r="E3050" t="s">
        <v>9923</v>
      </c>
      <c r="F3050" t="s">
        <v>53</v>
      </c>
      <c r="I3050" t="s">
        <v>5</v>
      </c>
      <c r="K3050" t="s">
        <v>5</v>
      </c>
      <c r="N3050" t="s">
        <v>7</v>
      </c>
      <c r="Q3050">
        <v>0</v>
      </c>
      <c r="S3050">
        <v>-1</v>
      </c>
      <c r="T3050" t="s">
        <v>5</v>
      </c>
      <c r="U3050">
        <v>-1</v>
      </c>
      <c r="V3050">
        <v>-1</v>
      </c>
      <c r="W3050">
        <v>6.3387000000000002</v>
      </c>
      <c r="Z3050">
        <v>-1</v>
      </c>
      <c r="AA3050" t="s">
        <v>11</v>
      </c>
      <c r="AC3050" t="s">
        <v>38</v>
      </c>
      <c r="AD3050" t="s">
        <v>52</v>
      </c>
      <c r="AE3050" s="1">
        <v>41846.003032407411</v>
      </c>
    </row>
    <row r="3051" spans="1:31" x14ac:dyDescent="0.15">
      <c r="A3051">
        <v>3050</v>
      </c>
      <c r="B3051">
        <v>175</v>
      </c>
      <c r="C3051">
        <v>434</v>
      </c>
      <c r="D3051" t="s">
        <v>9922</v>
      </c>
      <c r="E3051" t="s">
        <v>9923</v>
      </c>
      <c r="F3051" t="s">
        <v>54</v>
      </c>
      <c r="I3051" t="s">
        <v>5</v>
      </c>
      <c r="K3051" t="s">
        <v>5</v>
      </c>
      <c r="N3051" t="s">
        <v>7</v>
      </c>
      <c r="Q3051">
        <v>0</v>
      </c>
      <c r="S3051">
        <v>-1</v>
      </c>
      <c r="T3051" t="s">
        <v>5</v>
      </c>
      <c r="U3051">
        <v>-1</v>
      </c>
      <c r="V3051">
        <v>-1</v>
      </c>
      <c r="W3051">
        <v>6.3387000000000002</v>
      </c>
      <c r="Z3051">
        <v>-1</v>
      </c>
      <c r="AA3051" t="s">
        <v>11</v>
      </c>
      <c r="AC3051" t="s">
        <v>38</v>
      </c>
      <c r="AD3051" t="s">
        <v>52</v>
      </c>
      <c r="AE3051" s="1">
        <v>41846.00304398148</v>
      </c>
    </row>
    <row r="3052" spans="1:31" x14ac:dyDescent="0.15">
      <c r="A3052">
        <v>3051</v>
      </c>
      <c r="B3052">
        <v>175</v>
      </c>
      <c r="C3052">
        <v>282</v>
      </c>
      <c r="D3052" t="s">
        <v>9952</v>
      </c>
      <c r="E3052" t="s">
        <v>9953</v>
      </c>
      <c r="F3052" t="s">
        <v>2</v>
      </c>
      <c r="G3052" t="s">
        <v>9954</v>
      </c>
      <c r="H3052" t="s">
        <v>9955</v>
      </c>
      <c r="I3052" t="s">
        <v>5</v>
      </c>
      <c r="J3052" t="s">
        <v>2207</v>
      </c>
      <c r="K3052" t="s">
        <v>6</v>
      </c>
      <c r="L3052" t="s">
        <v>9956</v>
      </c>
      <c r="N3052" t="s">
        <v>7</v>
      </c>
      <c r="O3052" t="s">
        <v>9957</v>
      </c>
      <c r="Q3052">
        <v>12</v>
      </c>
      <c r="S3052">
        <v>100</v>
      </c>
      <c r="T3052" t="s">
        <v>5</v>
      </c>
      <c r="U3052">
        <v>1050</v>
      </c>
      <c r="V3052">
        <v>-1</v>
      </c>
      <c r="W3052">
        <v>6.3387000000000002</v>
      </c>
      <c r="X3052" t="s">
        <v>9958</v>
      </c>
      <c r="Y3052" t="s">
        <v>9959</v>
      </c>
      <c r="Z3052">
        <v>35960</v>
      </c>
      <c r="AA3052" t="s">
        <v>11</v>
      </c>
      <c r="AC3052" t="s">
        <v>9960</v>
      </c>
      <c r="AD3052" t="s">
        <v>9961</v>
      </c>
      <c r="AE3052" s="1">
        <v>41846.003148148149</v>
      </c>
    </row>
    <row r="3053" spans="1:31" x14ac:dyDescent="0.15">
      <c r="A3053">
        <v>3052</v>
      </c>
      <c r="B3053">
        <v>175</v>
      </c>
      <c r="C3053">
        <v>282</v>
      </c>
      <c r="D3053" t="s">
        <v>9952</v>
      </c>
      <c r="E3053" t="s">
        <v>9953</v>
      </c>
      <c r="F3053" t="s">
        <v>14</v>
      </c>
      <c r="G3053" t="s">
        <v>9962</v>
      </c>
      <c r="H3053" t="s">
        <v>9955</v>
      </c>
      <c r="I3053" t="s">
        <v>5</v>
      </c>
      <c r="K3053" t="s">
        <v>5</v>
      </c>
      <c r="L3053" t="s">
        <v>4118</v>
      </c>
      <c r="N3053" t="s">
        <v>7</v>
      </c>
      <c r="O3053" t="s">
        <v>9963</v>
      </c>
      <c r="P3053" t="s">
        <v>9964</v>
      </c>
      <c r="Q3053">
        <v>18</v>
      </c>
      <c r="S3053">
        <v>100</v>
      </c>
      <c r="T3053" t="s">
        <v>9965</v>
      </c>
      <c r="U3053">
        <v>1050</v>
      </c>
      <c r="V3053">
        <v>-1</v>
      </c>
      <c r="W3053">
        <v>6.3387000000000002</v>
      </c>
      <c r="X3053" t="s">
        <v>9958</v>
      </c>
      <c r="Y3053" t="s">
        <v>9966</v>
      </c>
      <c r="Z3053">
        <v>35960</v>
      </c>
      <c r="AA3053" t="s">
        <v>11</v>
      </c>
      <c r="AC3053" t="s">
        <v>9967</v>
      </c>
      <c r="AD3053" t="s">
        <v>9968</v>
      </c>
      <c r="AE3053" s="1">
        <v>41846.003171296295</v>
      </c>
    </row>
    <row r="3054" spans="1:31" x14ac:dyDescent="0.15">
      <c r="A3054">
        <v>3053</v>
      </c>
      <c r="B3054">
        <v>175</v>
      </c>
      <c r="C3054">
        <v>282</v>
      </c>
      <c r="D3054" t="s">
        <v>9952</v>
      </c>
      <c r="E3054" t="s">
        <v>9953</v>
      </c>
      <c r="F3054" t="s">
        <v>24</v>
      </c>
      <c r="G3054" t="s">
        <v>9962</v>
      </c>
      <c r="H3054" t="s">
        <v>9955</v>
      </c>
      <c r="I3054" t="s">
        <v>5</v>
      </c>
      <c r="K3054" t="s">
        <v>5</v>
      </c>
      <c r="L3054" t="s">
        <v>4118</v>
      </c>
      <c r="N3054" t="s">
        <v>7</v>
      </c>
      <c r="O3054" t="s">
        <v>9963</v>
      </c>
      <c r="P3054" t="s">
        <v>9964</v>
      </c>
      <c r="Q3054">
        <v>25</v>
      </c>
      <c r="S3054">
        <v>100</v>
      </c>
      <c r="T3054" t="s">
        <v>9965</v>
      </c>
      <c r="U3054">
        <v>1050</v>
      </c>
      <c r="V3054">
        <v>-1</v>
      </c>
      <c r="W3054">
        <v>6.3387000000000002</v>
      </c>
      <c r="X3054" t="s">
        <v>9958</v>
      </c>
      <c r="Y3054" t="s">
        <v>9966</v>
      </c>
      <c r="Z3054">
        <v>35960</v>
      </c>
      <c r="AA3054" t="s">
        <v>11</v>
      </c>
      <c r="AC3054" t="s">
        <v>9969</v>
      </c>
      <c r="AD3054" t="s">
        <v>9970</v>
      </c>
      <c r="AE3054" s="1">
        <v>41846.003194444442</v>
      </c>
    </row>
    <row r="3055" spans="1:31" x14ac:dyDescent="0.15">
      <c r="A3055">
        <v>3054</v>
      </c>
      <c r="B3055">
        <v>175</v>
      </c>
      <c r="C3055">
        <v>282</v>
      </c>
      <c r="D3055" t="s">
        <v>9952</v>
      </c>
      <c r="E3055" t="s">
        <v>9953</v>
      </c>
      <c r="F3055" t="s">
        <v>27</v>
      </c>
      <c r="I3055" t="s">
        <v>5</v>
      </c>
      <c r="K3055" t="s">
        <v>5</v>
      </c>
      <c r="M3055" t="s">
        <v>5</v>
      </c>
      <c r="N3055" t="s">
        <v>7</v>
      </c>
      <c r="Q3055">
        <v>0</v>
      </c>
      <c r="S3055">
        <v>-1</v>
      </c>
      <c r="T3055" t="s">
        <v>5</v>
      </c>
      <c r="U3055">
        <v>-1</v>
      </c>
      <c r="V3055">
        <v>-1</v>
      </c>
      <c r="W3055">
        <v>6.3387000000000002</v>
      </c>
      <c r="Z3055">
        <v>-1</v>
      </c>
      <c r="AA3055" t="s">
        <v>11</v>
      </c>
      <c r="AC3055" t="s">
        <v>38</v>
      </c>
      <c r="AD3055" t="s">
        <v>531</v>
      </c>
      <c r="AE3055" s="1">
        <v>41846.003206018519</v>
      </c>
    </row>
    <row r="3056" spans="1:31" x14ac:dyDescent="0.15">
      <c r="A3056">
        <v>3055</v>
      </c>
      <c r="B3056">
        <v>175</v>
      </c>
      <c r="C3056">
        <v>282</v>
      </c>
      <c r="D3056" t="s">
        <v>9952</v>
      </c>
      <c r="E3056" t="s">
        <v>9953</v>
      </c>
      <c r="F3056" t="s">
        <v>36</v>
      </c>
      <c r="G3056" t="s">
        <v>9954</v>
      </c>
      <c r="H3056" t="s">
        <v>9955</v>
      </c>
      <c r="I3056" t="s">
        <v>5</v>
      </c>
      <c r="J3056" t="s">
        <v>2207</v>
      </c>
      <c r="K3056" t="s">
        <v>6</v>
      </c>
      <c r="L3056" t="s">
        <v>9956</v>
      </c>
      <c r="N3056" t="s">
        <v>7</v>
      </c>
      <c r="O3056" t="s">
        <v>9957</v>
      </c>
      <c r="Q3056">
        <v>5</v>
      </c>
      <c r="S3056">
        <v>100</v>
      </c>
      <c r="T3056" t="s">
        <v>5</v>
      </c>
      <c r="U3056">
        <v>1050</v>
      </c>
      <c r="V3056">
        <v>-1</v>
      </c>
      <c r="W3056">
        <v>6.3387000000000002</v>
      </c>
      <c r="X3056" t="s">
        <v>9958</v>
      </c>
      <c r="Y3056" t="s">
        <v>9959</v>
      </c>
      <c r="Z3056">
        <v>35960</v>
      </c>
      <c r="AA3056" t="s">
        <v>11</v>
      </c>
      <c r="AC3056" t="s">
        <v>9971</v>
      </c>
      <c r="AD3056" t="s">
        <v>9972</v>
      </c>
      <c r="AE3056" s="1">
        <v>41846.003229166665</v>
      </c>
    </row>
    <row r="3057" spans="1:31" x14ac:dyDescent="0.15">
      <c r="A3057">
        <v>3056</v>
      </c>
      <c r="B3057">
        <v>175</v>
      </c>
      <c r="C3057">
        <v>282</v>
      </c>
      <c r="D3057" t="s">
        <v>9952</v>
      </c>
      <c r="E3057" t="s">
        <v>9953</v>
      </c>
      <c r="F3057" t="s">
        <v>40</v>
      </c>
      <c r="I3057" t="s">
        <v>5</v>
      </c>
      <c r="K3057" t="s">
        <v>5</v>
      </c>
      <c r="N3057" t="s">
        <v>7</v>
      </c>
      <c r="Q3057">
        <v>0</v>
      </c>
      <c r="S3057">
        <v>-1</v>
      </c>
      <c r="T3057" t="s">
        <v>5</v>
      </c>
      <c r="U3057">
        <v>-1</v>
      </c>
      <c r="V3057">
        <v>-1</v>
      </c>
      <c r="W3057">
        <v>6.3387000000000002</v>
      </c>
      <c r="Z3057">
        <v>-1</v>
      </c>
      <c r="AA3057" t="s">
        <v>11</v>
      </c>
      <c r="AC3057" t="s">
        <v>38</v>
      </c>
      <c r="AD3057" t="s">
        <v>52</v>
      </c>
      <c r="AE3057" s="1">
        <v>41846.003240740742</v>
      </c>
    </row>
    <row r="3058" spans="1:31" x14ac:dyDescent="0.15">
      <c r="A3058">
        <v>3057</v>
      </c>
      <c r="B3058">
        <v>175</v>
      </c>
      <c r="C3058">
        <v>282</v>
      </c>
      <c r="D3058" t="s">
        <v>9952</v>
      </c>
      <c r="E3058" t="s">
        <v>9953</v>
      </c>
      <c r="F3058" t="s">
        <v>49</v>
      </c>
      <c r="G3058" t="s">
        <v>9962</v>
      </c>
      <c r="H3058" t="s">
        <v>9955</v>
      </c>
      <c r="I3058" t="s">
        <v>5</v>
      </c>
      <c r="K3058" t="s">
        <v>5</v>
      </c>
      <c r="N3058" t="s">
        <v>7</v>
      </c>
      <c r="O3058" t="s">
        <v>9963</v>
      </c>
      <c r="P3058" t="s">
        <v>9964</v>
      </c>
      <c r="Q3058">
        <v>3</v>
      </c>
      <c r="T3058" t="s">
        <v>5</v>
      </c>
      <c r="U3058">
        <v>1050</v>
      </c>
      <c r="V3058">
        <v>-1</v>
      </c>
      <c r="W3058">
        <v>6.3387000000000002</v>
      </c>
      <c r="X3058" t="s">
        <v>9958</v>
      </c>
      <c r="Y3058" t="s">
        <v>9966</v>
      </c>
      <c r="Z3058">
        <v>35960</v>
      </c>
      <c r="AA3058" t="s">
        <v>11</v>
      </c>
      <c r="AC3058" t="s">
        <v>9973</v>
      </c>
      <c r="AD3058" t="s">
        <v>9974</v>
      </c>
      <c r="AE3058" s="1">
        <v>41846.003252314818</v>
      </c>
    </row>
    <row r="3059" spans="1:31" x14ac:dyDescent="0.15">
      <c r="A3059">
        <v>3058</v>
      </c>
      <c r="B3059">
        <v>175</v>
      </c>
      <c r="C3059">
        <v>282</v>
      </c>
      <c r="D3059" t="s">
        <v>9952</v>
      </c>
      <c r="E3059" t="s">
        <v>9953</v>
      </c>
      <c r="F3059" t="s">
        <v>51</v>
      </c>
      <c r="I3059" t="s">
        <v>5</v>
      </c>
      <c r="K3059" t="s">
        <v>5</v>
      </c>
      <c r="N3059" t="s">
        <v>7</v>
      </c>
      <c r="Q3059">
        <v>0</v>
      </c>
      <c r="S3059">
        <v>-1</v>
      </c>
      <c r="T3059" t="s">
        <v>5</v>
      </c>
      <c r="U3059">
        <v>-1</v>
      </c>
      <c r="V3059">
        <v>-1</v>
      </c>
      <c r="W3059">
        <v>6.3387000000000002</v>
      </c>
      <c r="Z3059">
        <v>-1</v>
      </c>
      <c r="AA3059" t="s">
        <v>11</v>
      </c>
      <c r="AC3059" t="s">
        <v>38</v>
      </c>
      <c r="AD3059" t="s">
        <v>52</v>
      </c>
      <c r="AE3059" s="1">
        <v>41846.003275462965</v>
      </c>
    </row>
    <row r="3060" spans="1:31" x14ac:dyDescent="0.15">
      <c r="A3060">
        <v>3059</v>
      </c>
      <c r="B3060">
        <v>175</v>
      </c>
      <c r="C3060">
        <v>282</v>
      </c>
      <c r="D3060" t="s">
        <v>9952</v>
      </c>
      <c r="E3060" t="s">
        <v>9953</v>
      </c>
      <c r="F3060" t="s">
        <v>53</v>
      </c>
      <c r="I3060" t="s">
        <v>5</v>
      </c>
      <c r="K3060" t="s">
        <v>5</v>
      </c>
      <c r="N3060" t="s">
        <v>7</v>
      </c>
      <c r="Q3060">
        <v>0</v>
      </c>
      <c r="S3060">
        <v>-1</v>
      </c>
      <c r="T3060" t="s">
        <v>5</v>
      </c>
      <c r="U3060">
        <v>-1</v>
      </c>
      <c r="V3060">
        <v>-1</v>
      </c>
      <c r="W3060">
        <v>6.3387000000000002</v>
      </c>
      <c r="Z3060">
        <v>-1</v>
      </c>
      <c r="AA3060" t="s">
        <v>11</v>
      </c>
      <c r="AC3060" t="s">
        <v>38</v>
      </c>
      <c r="AD3060" t="s">
        <v>52</v>
      </c>
      <c r="AE3060" s="1">
        <v>41846.003287037034</v>
      </c>
    </row>
    <row r="3061" spans="1:31" x14ac:dyDescent="0.15">
      <c r="A3061">
        <v>3060</v>
      </c>
      <c r="B3061">
        <v>175</v>
      </c>
      <c r="C3061">
        <v>282</v>
      </c>
      <c r="D3061" t="s">
        <v>9952</v>
      </c>
      <c r="E3061" t="s">
        <v>9953</v>
      </c>
      <c r="F3061" t="s">
        <v>54</v>
      </c>
      <c r="I3061" t="s">
        <v>5</v>
      </c>
      <c r="K3061" t="s">
        <v>5</v>
      </c>
      <c r="N3061" t="s">
        <v>7</v>
      </c>
      <c r="Q3061">
        <v>0</v>
      </c>
      <c r="S3061">
        <v>-1</v>
      </c>
      <c r="T3061" t="s">
        <v>5</v>
      </c>
      <c r="U3061">
        <v>-1</v>
      </c>
      <c r="V3061">
        <v>-1</v>
      </c>
      <c r="W3061">
        <v>6.3387000000000002</v>
      </c>
      <c r="Z3061">
        <v>-1</v>
      </c>
      <c r="AA3061" t="s">
        <v>11</v>
      </c>
      <c r="AC3061" t="s">
        <v>38</v>
      </c>
      <c r="AD3061" t="s">
        <v>52</v>
      </c>
      <c r="AE3061" s="1">
        <v>41846.003298611111</v>
      </c>
    </row>
    <row r="3062" spans="1:31" x14ac:dyDescent="0.15">
      <c r="A3062">
        <v>3061</v>
      </c>
      <c r="B3062">
        <v>175</v>
      </c>
      <c r="C3062">
        <v>3980</v>
      </c>
      <c r="D3062" t="s">
        <v>9975</v>
      </c>
      <c r="E3062" t="s">
        <v>9976</v>
      </c>
      <c r="F3062" t="s">
        <v>2</v>
      </c>
      <c r="G3062" t="s">
        <v>9977</v>
      </c>
      <c r="H3062" t="s">
        <v>9978</v>
      </c>
      <c r="I3062" t="s">
        <v>5</v>
      </c>
      <c r="K3062" t="s">
        <v>6</v>
      </c>
      <c r="L3062" t="s">
        <v>9979</v>
      </c>
      <c r="N3062" t="s">
        <v>7</v>
      </c>
      <c r="O3062" t="s">
        <v>9980</v>
      </c>
      <c r="P3062" t="s">
        <v>9981</v>
      </c>
      <c r="Q3062">
        <v>96</v>
      </c>
      <c r="S3062">
        <v>-1</v>
      </c>
      <c r="T3062" t="s">
        <v>5</v>
      </c>
      <c r="U3062">
        <v>-1</v>
      </c>
      <c r="V3062">
        <v>-1</v>
      </c>
      <c r="W3062">
        <v>6.3387000000000002</v>
      </c>
      <c r="X3062" t="s">
        <v>9982</v>
      </c>
      <c r="Y3062" t="s">
        <v>9983</v>
      </c>
      <c r="Z3062">
        <v>38400</v>
      </c>
      <c r="AA3062" t="s">
        <v>11</v>
      </c>
      <c r="AC3062" t="s">
        <v>9984</v>
      </c>
      <c r="AD3062" t="s">
        <v>9985</v>
      </c>
      <c r="AE3062" s="1">
        <v>41846.003379629627</v>
      </c>
    </row>
    <row r="3063" spans="1:31" x14ac:dyDescent="0.15">
      <c r="A3063">
        <v>3062</v>
      </c>
      <c r="B3063">
        <v>175</v>
      </c>
      <c r="C3063">
        <v>3980</v>
      </c>
      <c r="D3063" t="s">
        <v>9975</v>
      </c>
      <c r="E3063" t="s">
        <v>9976</v>
      </c>
      <c r="F3063" t="s">
        <v>14</v>
      </c>
      <c r="G3063" t="s">
        <v>9986</v>
      </c>
      <c r="H3063" t="s">
        <v>9987</v>
      </c>
      <c r="I3063" t="s">
        <v>5</v>
      </c>
      <c r="J3063" t="s">
        <v>456</v>
      </c>
      <c r="K3063" t="s">
        <v>17</v>
      </c>
      <c r="L3063" t="s">
        <v>9988</v>
      </c>
      <c r="N3063" t="s">
        <v>7</v>
      </c>
      <c r="O3063" t="s">
        <v>9980</v>
      </c>
      <c r="P3063" t="s">
        <v>9989</v>
      </c>
      <c r="Q3063">
        <v>16</v>
      </c>
      <c r="S3063">
        <v>-1</v>
      </c>
      <c r="T3063" t="s">
        <v>9990</v>
      </c>
      <c r="U3063">
        <v>-1</v>
      </c>
      <c r="V3063">
        <v>-1</v>
      </c>
      <c r="W3063">
        <v>6.3387000000000002</v>
      </c>
      <c r="X3063" t="s">
        <v>9982</v>
      </c>
      <c r="Y3063" t="s">
        <v>9983</v>
      </c>
      <c r="Z3063">
        <v>18168</v>
      </c>
      <c r="AA3063" t="s">
        <v>11</v>
      </c>
      <c r="AC3063" t="s">
        <v>9991</v>
      </c>
      <c r="AD3063" t="s">
        <v>9992</v>
      </c>
      <c r="AE3063" s="1">
        <v>41846.00340277778</v>
      </c>
    </row>
    <row r="3064" spans="1:31" x14ac:dyDescent="0.15">
      <c r="A3064">
        <v>3063</v>
      </c>
      <c r="B3064">
        <v>175</v>
      </c>
      <c r="C3064">
        <v>3980</v>
      </c>
      <c r="D3064" t="s">
        <v>9975</v>
      </c>
      <c r="E3064" t="s">
        <v>9976</v>
      </c>
      <c r="F3064" t="s">
        <v>24</v>
      </c>
      <c r="I3064" t="s">
        <v>5</v>
      </c>
      <c r="K3064" t="s">
        <v>5</v>
      </c>
      <c r="N3064" t="s">
        <v>7</v>
      </c>
      <c r="Q3064">
        <v>0</v>
      </c>
      <c r="S3064">
        <v>-1</v>
      </c>
      <c r="T3064" t="s">
        <v>5</v>
      </c>
      <c r="U3064">
        <v>-1</v>
      </c>
      <c r="V3064">
        <v>-1</v>
      </c>
      <c r="W3064">
        <v>6.3387000000000002</v>
      </c>
      <c r="Z3064">
        <v>-1</v>
      </c>
      <c r="AA3064" t="s">
        <v>11</v>
      </c>
      <c r="AC3064" t="s">
        <v>38</v>
      </c>
      <c r="AD3064" t="s">
        <v>52</v>
      </c>
      <c r="AE3064" s="1">
        <v>41846.003425925926</v>
      </c>
    </row>
    <row r="3065" spans="1:31" x14ac:dyDescent="0.15">
      <c r="A3065">
        <v>3064</v>
      </c>
      <c r="B3065">
        <v>175</v>
      </c>
      <c r="C3065">
        <v>3980</v>
      </c>
      <c r="D3065" t="s">
        <v>9975</v>
      </c>
      <c r="E3065" t="s">
        <v>9976</v>
      </c>
      <c r="F3065" t="s">
        <v>27</v>
      </c>
      <c r="G3065" t="s">
        <v>9993</v>
      </c>
      <c r="I3065" t="s">
        <v>5</v>
      </c>
      <c r="K3065" t="s">
        <v>17</v>
      </c>
      <c r="L3065" t="s">
        <v>9988</v>
      </c>
      <c r="M3065" t="s">
        <v>5</v>
      </c>
      <c r="N3065" t="s">
        <v>7</v>
      </c>
      <c r="O3065" t="s">
        <v>9994</v>
      </c>
      <c r="P3065" t="s">
        <v>9989</v>
      </c>
      <c r="Q3065">
        <v>1</v>
      </c>
      <c r="R3065" t="s">
        <v>9995</v>
      </c>
      <c r="S3065">
        <v>-1</v>
      </c>
      <c r="T3065" t="s">
        <v>9996</v>
      </c>
      <c r="U3065">
        <v>-1</v>
      </c>
      <c r="V3065">
        <v>-1</v>
      </c>
      <c r="W3065">
        <v>6.3387000000000002</v>
      </c>
      <c r="Y3065" t="s">
        <v>9997</v>
      </c>
      <c r="Z3065">
        <v>30672</v>
      </c>
      <c r="AA3065" t="s">
        <v>11</v>
      </c>
      <c r="AB3065" t="s">
        <v>9998</v>
      </c>
      <c r="AC3065" t="s">
        <v>9999</v>
      </c>
      <c r="AD3065" t="s">
        <v>10000</v>
      </c>
      <c r="AE3065" s="1">
        <v>41846.003437500003</v>
      </c>
    </row>
    <row r="3066" spans="1:31" x14ac:dyDescent="0.15">
      <c r="A3066">
        <v>3065</v>
      </c>
      <c r="B3066">
        <v>175</v>
      </c>
      <c r="C3066">
        <v>3980</v>
      </c>
      <c r="D3066" t="s">
        <v>9975</v>
      </c>
      <c r="E3066" t="s">
        <v>9976</v>
      </c>
      <c r="F3066" t="s">
        <v>36</v>
      </c>
      <c r="I3066" t="s">
        <v>5</v>
      </c>
      <c r="K3066" t="s">
        <v>5</v>
      </c>
      <c r="N3066" t="s">
        <v>7</v>
      </c>
      <c r="Q3066">
        <v>0</v>
      </c>
      <c r="S3066">
        <v>-1</v>
      </c>
      <c r="T3066" t="s">
        <v>5</v>
      </c>
      <c r="U3066">
        <v>-1</v>
      </c>
      <c r="V3066">
        <v>-1</v>
      </c>
      <c r="W3066">
        <v>6.3387000000000002</v>
      </c>
      <c r="Z3066">
        <v>-1</v>
      </c>
      <c r="AA3066" t="s">
        <v>11</v>
      </c>
      <c r="AC3066" t="s">
        <v>38</v>
      </c>
      <c r="AD3066" t="s">
        <v>52</v>
      </c>
      <c r="AE3066" s="1">
        <v>41846.003449074073</v>
      </c>
    </row>
    <row r="3067" spans="1:31" x14ac:dyDescent="0.15">
      <c r="A3067">
        <v>3066</v>
      </c>
      <c r="B3067">
        <v>175</v>
      </c>
      <c r="C3067">
        <v>3980</v>
      </c>
      <c r="D3067" t="s">
        <v>9975</v>
      </c>
      <c r="E3067" t="s">
        <v>9976</v>
      </c>
      <c r="F3067" t="s">
        <v>40</v>
      </c>
      <c r="I3067" t="s">
        <v>5</v>
      </c>
      <c r="K3067" t="s">
        <v>5</v>
      </c>
      <c r="N3067" t="s">
        <v>7</v>
      </c>
      <c r="Q3067">
        <v>0</v>
      </c>
      <c r="S3067">
        <v>-1</v>
      </c>
      <c r="T3067" t="s">
        <v>5</v>
      </c>
      <c r="U3067">
        <v>-1</v>
      </c>
      <c r="V3067">
        <v>-1</v>
      </c>
      <c r="W3067">
        <v>6.3387000000000002</v>
      </c>
      <c r="Z3067">
        <v>-1</v>
      </c>
      <c r="AA3067" t="s">
        <v>11</v>
      </c>
      <c r="AC3067" t="s">
        <v>38</v>
      </c>
      <c r="AD3067" t="s">
        <v>52</v>
      </c>
      <c r="AE3067" s="1">
        <v>41846.003460648149</v>
      </c>
    </row>
    <row r="3068" spans="1:31" x14ac:dyDescent="0.15">
      <c r="A3068">
        <v>3067</v>
      </c>
      <c r="B3068">
        <v>175</v>
      </c>
      <c r="C3068">
        <v>3980</v>
      </c>
      <c r="D3068" t="s">
        <v>9975</v>
      </c>
      <c r="E3068" t="s">
        <v>9976</v>
      </c>
      <c r="F3068" t="s">
        <v>49</v>
      </c>
      <c r="I3068" t="s">
        <v>5</v>
      </c>
      <c r="K3068" t="s">
        <v>5</v>
      </c>
      <c r="N3068" t="s">
        <v>7</v>
      </c>
      <c r="Q3068">
        <v>0</v>
      </c>
      <c r="T3068" t="s">
        <v>5</v>
      </c>
      <c r="U3068">
        <v>-1</v>
      </c>
      <c r="V3068">
        <v>-1</v>
      </c>
      <c r="W3068">
        <v>6.3387000000000002</v>
      </c>
      <c r="Z3068">
        <v>-1</v>
      </c>
      <c r="AA3068" t="s">
        <v>11</v>
      </c>
      <c r="AC3068" t="s">
        <v>38</v>
      </c>
      <c r="AD3068" t="s">
        <v>50</v>
      </c>
      <c r="AE3068" s="1">
        <v>41846.003472222219</v>
      </c>
    </row>
    <row r="3069" spans="1:31" x14ac:dyDescent="0.15">
      <c r="A3069">
        <v>3068</v>
      </c>
      <c r="B3069">
        <v>175</v>
      </c>
      <c r="C3069">
        <v>3980</v>
      </c>
      <c r="D3069" t="s">
        <v>9975</v>
      </c>
      <c r="E3069" t="s">
        <v>9976</v>
      </c>
      <c r="F3069" t="s">
        <v>51</v>
      </c>
      <c r="G3069" t="s">
        <v>9977</v>
      </c>
      <c r="H3069" t="s">
        <v>9978</v>
      </c>
      <c r="I3069" t="s">
        <v>5</v>
      </c>
      <c r="K3069" t="s">
        <v>5</v>
      </c>
      <c r="N3069" t="s">
        <v>7</v>
      </c>
      <c r="O3069" t="s">
        <v>9980</v>
      </c>
      <c r="P3069" t="s">
        <v>9981</v>
      </c>
      <c r="Q3069">
        <v>4</v>
      </c>
      <c r="S3069">
        <v>-1</v>
      </c>
      <c r="T3069" t="s">
        <v>5</v>
      </c>
      <c r="U3069">
        <v>-1</v>
      </c>
      <c r="V3069">
        <v>-1</v>
      </c>
      <c r="W3069">
        <v>6.3387000000000002</v>
      </c>
      <c r="Y3069" t="s">
        <v>9983</v>
      </c>
      <c r="Z3069">
        <v>-1</v>
      </c>
      <c r="AA3069" t="s">
        <v>11</v>
      </c>
      <c r="AC3069" t="s">
        <v>10001</v>
      </c>
      <c r="AD3069" t="s">
        <v>10002</v>
      </c>
      <c r="AE3069" s="1">
        <v>41846.003495370373</v>
      </c>
    </row>
    <row r="3070" spans="1:31" x14ac:dyDescent="0.15">
      <c r="A3070">
        <v>3069</v>
      </c>
      <c r="B3070">
        <v>175</v>
      </c>
      <c r="C3070">
        <v>3980</v>
      </c>
      <c r="D3070" t="s">
        <v>9975</v>
      </c>
      <c r="E3070" t="s">
        <v>9976</v>
      </c>
      <c r="F3070" t="s">
        <v>53</v>
      </c>
      <c r="I3070" t="s">
        <v>5</v>
      </c>
      <c r="K3070" t="s">
        <v>5</v>
      </c>
      <c r="N3070" t="s">
        <v>7</v>
      </c>
      <c r="Q3070">
        <v>0</v>
      </c>
      <c r="S3070">
        <v>-1</v>
      </c>
      <c r="T3070" t="s">
        <v>5</v>
      </c>
      <c r="U3070">
        <v>-1</v>
      </c>
      <c r="V3070">
        <v>-1</v>
      </c>
      <c r="W3070">
        <v>6.3387000000000002</v>
      </c>
      <c r="Z3070">
        <v>-1</v>
      </c>
      <c r="AA3070" t="s">
        <v>11</v>
      </c>
      <c r="AC3070" t="s">
        <v>38</v>
      </c>
      <c r="AD3070" t="s">
        <v>52</v>
      </c>
      <c r="AE3070" s="1">
        <v>41846.003506944442</v>
      </c>
    </row>
    <row r="3071" spans="1:31" x14ac:dyDescent="0.15">
      <c r="A3071">
        <v>3070</v>
      </c>
      <c r="B3071">
        <v>175</v>
      </c>
      <c r="C3071">
        <v>3980</v>
      </c>
      <c r="D3071" t="s">
        <v>9975</v>
      </c>
      <c r="E3071" t="s">
        <v>9976</v>
      </c>
      <c r="F3071" t="s">
        <v>54</v>
      </c>
      <c r="I3071" t="s">
        <v>5</v>
      </c>
      <c r="K3071" t="s">
        <v>5</v>
      </c>
      <c r="N3071" t="s">
        <v>7</v>
      </c>
      <c r="Q3071">
        <v>0</v>
      </c>
      <c r="S3071">
        <v>-1</v>
      </c>
      <c r="T3071" t="s">
        <v>5</v>
      </c>
      <c r="U3071">
        <v>-1</v>
      </c>
      <c r="V3071">
        <v>-1</v>
      </c>
      <c r="W3071">
        <v>6.3387000000000002</v>
      </c>
      <c r="Z3071">
        <v>-1</v>
      </c>
      <c r="AA3071" t="s">
        <v>11</v>
      </c>
      <c r="AC3071" t="s">
        <v>38</v>
      </c>
      <c r="AD3071" t="s">
        <v>52</v>
      </c>
      <c r="AE3071" s="1">
        <v>41846.003518518519</v>
      </c>
    </row>
    <row r="3072" spans="1:31" x14ac:dyDescent="0.15">
      <c r="A3072">
        <v>3071</v>
      </c>
      <c r="B3072">
        <v>175</v>
      </c>
      <c r="C3072">
        <v>6562</v>
      </c>
      <c r="D3072" t="s">
        <v>10003</v>
      </c>
      <c r="E3072" t="s">
        <v>10004</v>
      </c>
      <c r="F3072" t="s">
        <v>2</v>
      </c>
      <c r="G3072" t="s">
        <v>10005</v>
      </c>
      <c r="H3072" t="s">
        <v>10006</v>
      </c>
      <c r="I3072" t="s">
        <v>5</v>
      </c>
      <c r="K3072" t="s">
        <v>6</v>
      </c>
      <c r="N3072" t="s">
        <v>7</v>
      </c>
      <c r="O3072" t="s">
        <v>10007</v>
      </c>
      <c r="P3072" t="s">
        <v>10008</v>
      </c>
      <c r="Q3072">
        <v>37</v>
      </c>
      <c r="R3072" t="s">
        <v>10009</v>
      </c>
      <c r="S3072">
        <v>-1</v>
      </c>
      <c r="T3072" t="s">
        <v>5</v>
      </c>
      <c r="U3072">
        <v>-1</v>
      </c>
      <c r="V3072">
        <v>-1</v>
      </c>
      <c r="W3072">
        <v>6.3387000000000002</v>
      </c>
      <c r="X3072" t="s">
        <v>10010</v>
      </c>
      <c r="Y3072" t="s">
        <v>10011</v>
      </c>
      <c r="Z3072">
        <v>-1</v>
      </c>
      <c r="AA3072" t="s">
        <v>11</v>
      </c>
      <c r="AC3072" t="s">
        <v>10012</v>
      </c>
      <c r="AD3072" t="s">
        <v>10013</v>
      </c>
      <c r="AE3072" s="1">
        <v>41846.003587962965</v>
      </c>
    </row>
    <row r="3073" spans="1:31" x14ac:dyDescent="0.15">
      <c r="A3073">
        <v>3072</v>
      </c>
      <c r="B3073">
        <v>175</v>
      </c>
      <c r="C3073">
        <v>6562</v>
      </c>
      <c r="D3073" t="s">
        <v>10003</v>
      </c>
      <c r="E3073" t="s">
        <v>10004</v>
      </c>
      <c r="F3073" t="s">
        <v>14</v>
      </c>
      <c r="G3073" t="s">
        <v>10005</v>
      </c>
      <c r="H3073" t="s">
        <v>10006</v>
      </c>
      <c r="I3073" t="s">
        <v>5</v>
      </c>
      <c r="K3073" t="s">
        <v>17</v>
      </c>
      <c r="N3073" t="s">
        <v>7</v>
      </c>
      <c r="O3073" t="s">
        <v>10007</v>
      </c>
      <c r="P3073" t="s">
        <v>10008</v>
      </c>
      <c r="Q3073">
        <v>0</v>
      </c>
      <c r="S3073">
        <v>-1</v>
      </c>
      <c r="T3073" t="s">
        <v>5</v>
      </c>
      <c r="U3073">
        <v>-1</v>
      </c>
      <c r="V3073">
        <v>-1</v>
      </c>
      <c r="W3073">
        <v>6.3387000000000002</v>
      </c>
      <c r="X3073" t="s">
        <v>10010</v>
      </c>
      <c r="Y3073" t="s">
        <v>10011</v>
      </c>
      <c r="Z3073">
        <v>-1</v>
      </c>
      <c r="AA3073" t="s">
        <v>11</v>
      </c>
      <c r="AC3073" t="s">
        <v>10014</v>
      </c>
      <c r="AD3073" t="s">
        <v>10015</v>
      </c>
      <c r="AE3073" s="1">
        <v>41846.003611111111</v>
      </c>
    </row>
    <row r="3074" spans="1:31" x14ac:dyDescent="0.15">
      <c r="A3074">
        <v>3073</v>
      </c>
      <c r="B3074">
        <v>175</v>
      </c>
      <c r="C3074">
        <v>6562</v>
      </c>
      <c r="D3074" t="s">
        <v>10003</v>
      </c>
      <c r="E3074" t="s">
        <v>10004</v>
      </c>
      <c r="F3074" t="s">
        <v>24</v>
      </c>
      <c r="G3074" t="s">
        <v>10005</v>
      </c>
      <c r="H3074" t="s">
        <v>10006</v>
      </c>
      <c r="I3074" t="s">
        <v>5</v>
      </c>
      <c r="K3074" t="s">
        <v>4166</v>
      </c>
      <c r="N3074" t="s">
        <v>7</v>
      </c>
      <c r="O3074" t="s">
        <v>10007</v>
      </c>
      <c r="P3074" t="s">
        <v>10008</v>
      </c>
      <c r="Q3074">
        <v>0</v>
      </c>
      <c r="S3074">
        <v>-1</v>
      </c>
      <c r="T3074" t="s">
        <v>5</v>
      </c>
      <c r="U3074">
        <v>-1</v>
      </c>
      <c r="V3074">
        <v>-1</v>
      </c>
      <c r="W3074">
        <v>6.3387000000000002</v>
      </c>
      <c r="X3074" t="s">
        <v>10010</v>
      </c>
      <c r="Y3074" t="s">
        <v>10011</v>
      </c>
      <c r="Z3074">
        <v>-1</v>
      </c>
      <c r="AA3074" t="s">
        <v>11</v>
      </c>
      <c r="AC3074" t="s">
        <v>10016</v>
      </c>
      <c r="AD3074" t="s">
        <v>10017</v>
      </c>
      <c r="AE3074" s="1">
        <v>41846.003645833334</v>
      </c>
    </row>
    <row r="3075" spans="1:31" x14ac:dyDescent="0.15">
      <c r="A3075">
        <v>3074</v>
      </c>
      <c r="B3075">
        <v>175</v>
      </c>
      <c r="C3075">
        <v>6562</v>
      </c>
      <c r="D3075" t="s">
        <v>10003</v>
      </c>
      <c r="E3075" t="s">
        <v>10004</v>
      </c>
      <c r="F3075" t="s">
        <v>27</v>
      </c>
      <c r="I3075" t="s">
        <v>5</v>
      </c>
      <c r="K3075" t="s">
        <v>5</v>
      </c>
      <c r="M3075" t="s">
        <v>5</v>
      </c>
      <c r="N3075" t="s">
        <v>7</v>
      </c>
      <c r="Q3075">
        <v>0</v>
      </c>
      <c r="S3075">
        <v>-1</v>
      </c>
      <c r="T3075" t="s">
        <v>5</v>
      </c>
      <c r="U3075">
        <v>-1</v>
      </c>
      <c r="V3075">
        <v>-1</v>
      </c>
      <c r="W3075">
        <v>6.3387000000000002</v>
      </c>
      <c r="Z3075">
        <v>-1</v>
      </c>
      <c r="AA3075" t="s">
        <v>11</v>
      </c>
      <c r="AC3075" t="s">
        <v>38</v>
      </c>
      <c r="AD3075" t="s">
        <v>531</v>
      </c>
      <c r="AE3075" s="1">
        <v>41846.003657407404</v>
      </c>
    </row>
    <row r="3076" spans="1:31" x14ac:dyDescent="0.15">
      <c r="A3076">
        <v>3075</v>
      </c>
      <c r="B3076">
        <v>175</v>
      </c>
      <c r="C3076">
        <v>6562</v>
      </c>
      <c r="D3076" t="s">
        <v>10003</v>
      </c>
      <c r="E3076" t="s">
        <v>10004</v>
      </c>
      <c r="F3076" t="s">
        <v>36</v>
      </c>
      <c r="I3076" t="s">
        <v>5</v>
      </c>
      <c r="K3076" t="s">
        <v>5</v>
      </c>
      <c r="N3076" t="s">
        <v>7</v>
      </c>
      <c r="Q3076">
        <v>0</v>
      </c>
      <c r="S3076">
        <v>-1</v>
      </c>
      <c r="T3076" t="s">
        <v>5</v>
      </c>
      <c r="U3076">
        <v>-1</v>
      </c>
      <c r="V3076">
        <v>-1</v>
      </c>
      <c r="W3076">
        <v>6.3387000000000002</v>
      </c>
      <c r="Z3076">
        <v>-1</v>
      </c>
      <c r="AA3076" t="s">
        <v>11</v>
      </c>
      <c r="AC3076" t="s">
        <v>38</v>
      </c>
      <c r="AD3076" t="s">
        <v>52</v>
      </c>
      <c r="AE3076" s="1">
        <v>41846.003668981481</v>
      </c>
    </row>
    <row r="3077" spans="1:31" x14ac:dyDescent="0.15">
      <c r="A3077">
        <v>3076</v>
      </c>
      <c r="B3077">
        <v>175</v>
      </c>
      <c r="C3077">
        <v>6562</v>
      </c>
      <c r="D3077" t="s">
        <v>10003</v>
      </c>
      <c r="E3077" t="s">
        <v>10004</v>
      </c>
      <c r="F3077" t="s">
        <v>40</v>
      </c>
      <c r="I3077" t="s">
        <v>5</v>
      </c>
      <c r="K3077" t="s">
        <v>5</v>
      </c>
      <c r="N3077" t="s">
        <v>7</v>
      </c>
      <c r="Q3077">
        <v>0</v>
      </c>
      <c r="S3077">
        <v>-1</v>
      </c>
      <c r="T3077" t="s">
        <v>5</v>
      </c>
      <c r="U3077">
        <v>-1</v>
      </c>
      <c r="V3077">
        <v>-1</v>
      </c>
      <c r="W3077">
        <v>6.3387000000000002</v>
      </c>
      <c r="Z3077">
        <v>-1</v>
      </c>
      <c r="AA3077" t="s">
        <v>11</v>
      </c>
      <c r="AC3077" t="s">
        <v>38</v>
      </c>
      <c r="AD3077" t="s">
        <v>52</v>
      </c>
      <c r="AE3077" s="1">
        <v>41846.003680555557</v>
      </c>
    </row>
    <row r="3078" spans="1:31" x14ac:dyDescent="0.15">
      <c r="A3078">
        <v>3077</v>
      </c>
      <c r="B3078">
        <v>175</v>
      </c>
      <c r="C3078">
        <v>6562</v>
      </c>
      <c r="D3078" t="s">
        <v>10003</v>
      </c>
      <c r="E3078" t="s">
        <v>10004</v>
      </c>
      <c r="F3078" t="s">
        <v>49</v>
      </c>
      <c r="I3078" t="s">
        <v>5</v>
      </c>
      <c r="K3078" t="s">
        <v>5</v>
      </c>
      <c r="N3078" t="s">
        <v>7</v>
      </c>
      <c r="Q3078">
        <v>0</v>
      </c>
      <c r="T3078" t="s">
        <v>5</v>
      </c>
      <c r="U3078">
        <v>-1</v>
      </c>
      <c r="V3078">
        <v>-1</v>
      </c>
      <c r="W3078">
        <v>6.3387000000000002</v>
      </c>
      <c r="Z3078">
        <v>-1</v>
      </c>
      <c r="AA3078" t="s">
        <v>11</v>
      </c>
      <c r="AC3078" t="s">
        <v>38</v>
      </c>
      <c r="AD3078" t="s">
        <v>50</v>
      </c>
      <c r="AE3078" s="1">
        <v>41846.003692129627</v>
      </c>
    </row>
    <row r="3079" spans="1:31" x14ac:dyDescent="0.15">
      <c r="A3079">
        <v>3078</v>
      </c>
      <c r="B3079">
        <v>175</v>
      </c>
      <c r="C3079">
        <v>6562</v>
      </c>
      <c r="D3079" t="s">
        <v>10003</v>
      </c>
      <c r="E3079" t="s">
        <v>10004</v>
      </c>
      <c r="F3079" t="s">
        <v>51</v>
      </c>
      <c r="G3079" t="s">
        <v>10005</v>
      </c>
      <c r="I3079" t="s">
        <v>5</v>
      </c>
      <c r="K3079" t="s">
        <v>5</v>
      </c>
      <c r="N3079" t="s">
        <v>7</v>
      </c>
      <c r="O3079" t="s">
        <v>10007</v>
      </c>
      <c r="P3079" t="s">
        <v>10008</v>
      </c>
      <c r="Q3079">
        <v>0</v>
      </c>
      <c r="S3079">
        <v>-1</v>
      </c>
      <c r="T3079" t="s">
        <v>5</v>
      </c>
      <c r="U3079">
        <v>-1</v>
      </c>
      <c r="V3079">
        <v>-1</v>
      </c>
      <c r="W3079">
        <v>6.3387000000000002</v>
      </c>
      <c r="Y3079" t="s">
        <v>10011</v>
      </c>
      <c r="Z3079">
        <v>-1</v>
      </c>
      <c r="AA3079" t="s">
        <v>11</v>
      </c>
      <c r="AC3079" t="s">
        <v>10018</v>
      </c>
      <c r="AD3079" t="s">
        <v>10019</v>
      </c>
      <c r="AE3079" s="1">
        <v>41846.00371527778</v>
      </c>
    </row>
    <row r="3080" spans="1:31" x14ac:dyDescent="0.15">
      <c r="A3080">
        <v>3079</v>
      </c>
      <c r="B3080">
        <v>175</v>
      </c>
      <c r="C3080">
        <v>6562</v>
      </c>
      <c r="D3080" t="s">
        <v>10003</v>
      </c>
      <c r="E3080" t="s">
        <v>10004</v>
      </c>
      <c r="F3080" t="s">
        <v>53</v>
      </c>
      <c r="I3080" t="s">
        <v>5</v>
      </c>
      <c r="K3080" t="s">
        <v>5</v>
      </c>
      <c r="N3080" t="s">
        <v>7</v>
      </c>
      <c r="Q3080">
        <v>0</v>
      </c>
      <c r="S3080">
        <v>-1</v>
      </c>
      <c r="T3080" t="s">
        <v>5</v>
      </c>
      <c r="U3080">
        <v>-1</v>
      </c>
      <c r="V3080">
        <v>-1</v>
      </c>
      <c r="W3080">
        <v>6.3387000000000002</v>
      </c>
      <c r="Z3080">
        <v>-1</v>
      </c>
      <c r="AA3080" t="s">
        <v>11</v>
      </c>
      <c r="AC3080" t="s">
        <v>38</v>
      </c>
      <c r="AD3080" t="s">
        <v>52</v>
      </c>
      <c r="AE3080" s="1">
        <v>41846.00372685185</v>
      </c>
    </row>
    <row r="3081" spans="1:31" x14ac:dyDescent="0.15">
      <c r="A3081">
        <v>3080</v>
      </c>
      <c r="B3081">
        <v>175</v>
      </c>
      <c r="C3081">
        <v>6562</v>
      </c>
      <c r="D3081" t="s">
        <v>10003</v>
      </c>
      <c r="E3081" t="s">
        <v>10004</v>
      </c>
      <c r="F3081" t="s">
        <v>54</v>
      </c>
      <c r="I3081" t="s">
        <v>5</v>
      </c>
      <c r="K3081" t="s">
        <v>5</v>
      </c>
      <c r="N3081" t="s">
        <v>7</v>
      </c>
      <c r="Q3081">
        <v>0</v>
      </c>
      <c r="S3081">
        <v>-1</v>
      </c>
      <c r="T3081" t="s">
        <v>5</v>
      </c>
      <c r="U3081">
        <v>-1</v>
      </c>
      <c r="V3081">
        <v>-1</v>
      </c>
      <c r="W3081">
        <v>6.3387000000000002</v>
      </c>
      <c r="Z3081">
        <v>-1</v>
      </c>
      <c r="AA3081" t="s">
        <v>11</v>
      </c>
      <c r="AC3081" t="s">
        <v>38</v>
      </c>
      <c r="AD3081" t="s">
        <v>52</v>
      </c>
      <c r="AE3081" s="1">
        <v>41846.003738425927</v>
      </c>
    </row>
    <row r="3082" spans="1:31" x14ac:dyDescent="0.15">
      <c r="A3082">
        <v>3081</v>
      </c>
      <c r="B3082">
        <v>175</v>
      </c>
      <c r="C3082">
        <v>3926</v>
      </c>
      <c r="D3082" t="s">
        <v>10020</v>
      </c>
      <c r="E3082" t="s">
        <v>10021</v>
      </c>
      <c r="F3082" t="s">
        <v>2</v>
      </c>
      <c r="G3082" t="s">
        <v>10022</v>
      </c>
      <c r="H3082" t="s">
        <v>10023</v>
      </c>
      <c r="I3082" t="s">
        <v>5</v>
      </c>
      <c r="K3082" t="s">
        <v>6</v>
      </c>
      <c r="L3082" t="s">
        <v>8910</v>
      </c>
      <c r="N3082" t="s">
        <v>7</v>
      </c>
      <c r="O3082" t="s">
        <v>10024</v>
      </c>
      <c r="P3082" t="s">
        <v>10025</v>
      </c>
      <c r="Q3082">
        <v>83</v>
      </c>
      <c r="R3082" t="s">
        <v>10026</v>
      </c>
      <c r="S3082">
        <v>-1</v>
      </c>
      <c r="T3082" t="s">
        <v>5</v>
      </c>
      <c r="U3082">
        <v>-1</v>
      </c>
      <c r="V3082">
        <v>-1</v>
      </c>
      <c r="W3082">
        <v>6.3387000000000002</v>
      </c>
      <c r="X3082" t="s">
        <v>10027</v>
      </c>
      <c r="Y3082" t="s">
        <v>10028</v>
      </c>
      <c r="Z3082">
        <v>10440</v>
      </c>
      <c r="AA3082" t="s">
        <v>11</v>
      </c>
      <c r="AC3082" t="s">
        <v>10029</v>
      </c>
      <c r="AD3082" t="s">
        <v>10030</v>
      </c>
      <c r="AE3082" s="1">
        <v>41846.003842592596</v>
      </c>
    </row>
    <row r="3083" spans="1:31" x14ac:dyDescent="0.15">
      <c r="A3083">
        <v>3082</v>
      </c>
      <c r="B3083">
        <v>175</v>
      </c>
      <c r="C3083">
        <v>3926</v>
      </c>
      <c r="D3083" t="s">
        <v>10020</v>
      </c>
      <c r="E3083" t="s">
        <v>10021</v>
      </c>
      <c r="F3083" t="s">
        <v>14</v>
      </c>
      <c r="G3083" t="s">
        <v>10022</v>
      </c>
      <c r="H3083" t="s">
        <v>10031</v>
      </c>
      <c r="I3083" t="s">
        <v>5</v>
      </c>
      <c r="K3083" t="s">
        <v>17</v>
      </c>
      <c r="N3083" t="s">
        <v>7</v>
      </c>
      <c r="O3083" t="s">
        <v>10024</v>
      </c>
      <c r="P3083" t="s">
        <v>10025</v>
      </c>
      <c r="Q3083">
        <v>68</v>
      </c>
      <c r="R3083" t="s">
        <v>816</v>
      </c>
      <c r="S3083">
        <v>-1</v>
      </c>
      <c r="T3083" t="s">
        <v>10032</v>
      </c>
      <c r="U3083">
        <v>-1</v>
      </c>
      <c r="V3083">
        <v>-1</v>
      </c>
      <c r="W3083">
        <v>6.3387000000000002</v>
      </c>
      <c r="X3083" t="s">
        <v>10027</v>
      </c>
      <c r="Y3083" t="s">
        <v>10028</v>
      </c>
      <c r="Z3083">
        <v>10890</v>
      </c>
      <c r="AA3083" t="s">
        <v>11</v>
      </c>
      <c r="AC3083" t="s">
        <v>10033</v>
      </c>
      <c r="AD3083" t="s">
        <v>10034</v>
      </c>
      <c r="AE3083" s="1">
        <v>41846.003888888888</v>
      </c>
    </row>
    <row r="3084" spans="1:31" x14ac:dyDescent="0.15">
      <c r="A3084">
        <v>3083</v>
      </c>
      <c r="B3084">
        <v>175</v>
      </c>
      <c r="C3084">
        <v>3926</v>
      </c>
      <c r="D3084" t="s">
        <v>10020</v>
      </c>
      <c r="E3084" t="s">
        <v>10021</v>
      </c>
      <c r="F3084" t="s">
        <v>24</v>
      </c>
      <c r="G3084" t="s">
        <v>10022</v>
      </c>
      <c r="H3084" t="s">
        <v>10031</v>
      </c>
      <c r="I3084" t="s">
        <v>5</v>
      </c>
      <c r="K3084" t="s">
        <v>17</v>
      </c>
      <c r="N3084" t="s">
        <v>7</v>
      </c>
      <c r="O3084" t="s">
        <v>10024</v>
      </c>
      <c r="P3084" t="s">
        <v>10025</v>
      </c>
      <c r="Q3084">
        <v>34</v>
      </c>
      <c r="R3084" t="s">
        <v>816</v>
      </c>
      <c r="S3084">
        <v>-1</v>
      </c>
      <c r="T3084" t="s">
        <v>10032</v>
      </c>
      <c r="U3084">
        <v>-1</v>
      </c>
      <c r="V3084">
        <v>-1</v>
      </c>
      <c r="W3084">
        <v>6.3387000000000002</v>
      </c>
      <c r="X3084" t="s">
        <v>10027</v>
      </c>
      <c r="Y3084" t="s">
        <v>10028</v>
      </c>
      <c r="Z3084">
        <v>10890</v>
      </c>
      <c r="AA3084" t="s">
        <v>11</v>
      </c>
      <c r="AC3084" t="s">
        <v>10035</v>
      </c>
      <c r="AD3084" t="s">
        <v>10036</v>
      </c>
      <c r="AE3084" s="1">
        <v>41846.003935185188</v>
      </c>
    </row>
    <row r="3085" spans="1:31" x14ac:dyDescent="0.15">
      <c r="A3085">
        <v>3084</v>
      </c>
      <c r="B3085">
        <v>175</v>
      </c>
      <c r="C3085">
        <v>3926</v>
      </c>
      <c r="D3085" t="s">
        <v>10020</v>
      </c>
      <c r="E3085" t="s">
        <v>10021</v>
      </c>
      <c r="F3085" t="s">
        <v>27</v>
      </c>
      <c r="I3085" t="s">
        <v>5</v>
      </c>
      <c r="K3085" t="s">
        <v>5</v>
      </c>
      <c r="M3085" t="s">
        <v>5</v>
      </c>
      <c r="N3085" t="s">
        <v>7</v>
      </c>
      <c r="Q3085">
        <v>0</v>
      </c>
      <c r="S3085">
        <v>-1</v>
      </c>
      <c r="T3085" t="s">
        <v>5</v>
      </c>
      <c r="U3085">
        <v>-1</v>
      </c>
      <c r="V3085">
        <v>-1</v>
      </c>
      <c r="W3085">
        <v>6.3387000000000002</v>
      </c>
      <c r="Z3085">
        <v>-1</v>
      </c>
      <c r="AA3085" t="s">
        <v>11</v>
      </c>
      <c r="AC3085" t="s">
        <v>38</v>
      </c>
      <c r="AD3085" t="s">
        <v>531</v>
      </c>
      <c r="AE3085" s="1">
        <v>41846.003946759258</v>
      </c>
    </row>
    <row r="3086" spans="1:31" x14ac:dyDescent="0.15">
      <c r="A3086">
        <v>3085</v>
      </c>
      <c r="B3086">
        <v>175</v>
      </c>
      <c r="C3086">
        <v>3926</v>
      </c>
      <c r="D3086" t="s">
        <v>10020</v>
      </c>
      <c r="E3086" t="s">
        <v>10021</v>
      </c>
      <c r="F3086" t="s">
        <v>36</v>
      </c>
      <c r="I3086" t="s">
        <v>5</v>
      </c>
      <c r="K3086" t="s">
        <v>5</v>
      </c>
      <c r="N3086" t="s">
        <v>7</v>
      </c>
      <c r="Q3086">
        <v>0</v>
      </c>
      <c r="S3086">
        <v>-1</v>
      </c>
      <c r="T3086" t="s">
        <v>5</v>
      </c>
      <c r="U3086">
        <v>-1</v>
      </c>
      <c r="V3086">
        <v>-1</v>
      </c>
      <c r="W3086">
        <v>6.3387000000000002</v>
      </c>
      <c r="Z3086">
        <v>-1</v>
      </c>
      <c r="AA3086" t="s">
        <v>11</v>
      </c>
      <c r="AC3086" t="s">
        <v>38</v>
      </c>
      <c r="AD3086" t="s">
        <v>52</v>
      </c>
      <c r="AE3086" s="1">
        <v>41846.003958333335</v>
      </c>
    </row>
    <row r="3087" spans="1:31" x14ac:dyDescent="0.15">
      <c r="A3087">
        <v>3086</v>
      </c>
      <c r="B3087">
        <v>175</v>
      </c>
      <c r="C3087">
        <v>3926</v>
      </c>
      <c r="D3087" t="s">
        <v>10020</v>
      </c>
      <c r="E3087" t="s">
        <v>10021</v>
      </c>
      <c r="F3087" t="s">
        <v>40</v>
      </c>
      <c r="G3087" t="s">
        <v>10022</v>
      </c>
      <c r="H3087" t="s">
        <v>10037</v>
      </c>
      <c r="I3087" t="s">
        <v>5</v>
      </c>
      <c r="K3087" t="s">
        <v>5</v>
      </c>
      <c r="N3087" t="s">
        <v>7</v>
      </c>
      <c r="O3087" t="s">
        <v>10024</v>
      </c>
      <c r="P3087" t="s">
        <v>10038</v>
      </c>
      <c r="Q3087">
        <v>1</v>
      </c>
      <c r="R3087" t="s">
        <v>10039</v>
      </c>
      <c r="S3087">
        <v>-1</v>
      </c>
      <c r="T3087" t="s">
        <v>5</v>
      </c>
      <c r="U3087">
        <v>-1</v>
      </c>
      <c r="V3087">
        <v>-1</v>
      </c>
      <c r="W3087">
        <v>6.3387000000000002</v>
      </c>
      <c r="Y3087" t="s">
        <v>10028</v>
      </c>
      <c r="Z3087">
        <v>156</v>
      </c>
      <c r="AA3087" t="s">
        <v>11</v>
      </c>
      <c r="AC3087" t="s">
        <v>10040</v>
      </c>
      <c r="AD3087" t="s">
        <v>10041</v>
      </c>
      <c r="AE3087" s="1">
        <v>41846.003981481481</v>
      </c>
    </row>
    <row r="3088" spans="1:31" x14ac:dyDescent="0.15">
      <c r="A3088">
        <v>3087</v>
      </c>
      <c r="B3088">
        <v>175</v>
      </c>
      <c r="C3088">
        <v>3926</v>
      </c>
      <c r="D3088" t="s">
        <v>10020</v>
      </c>
      <c r="E3088" t="s">
        <v>10021</v>
      </c>
      <c r="F3088" t="s">
        <v>49</v>
      </c>
      <c r="G3088" t="s">
        <v>10022</v>
      </c>
      <c r="H3088" t="s">
        <v>10031</v>
      </c>
      <c r="I3088" t="s">
        <v>5</v>
      </c>
      <c r="K3088" t="s">
        <v>5</v>
      </c>
      <c r="N3088" t="s">
        <v>7</v>
      </c>
      <c r="O3088" t="s">
        <v>10024</v>
      </c>
      <c r="P3088" t="s">
        <v>10025</v>
      </c>
      <c r="Q3088">
        <v>5</v>
      </c>
      <c r="T3088" t="s">
        <v>5</v>
      </c>
      <c r="U3088">
        <v>-1</v>
      </c>
      <c r="V3088">
        <v>-1</v>
      </c>
      <c r="W3088">
        <v>6.3387000000000002</v>
      </c>
      <c r="X3088" t="s">
        <v>10027</v>
      </c>
      <c r="Y3088" t="s">
        <v>10028</v>
      </c>
      <c r="Z3088">
        <v>10890</v>
      </c>
      <c r="AA3088" t="s">
        <v>11</v>
      </c>
      <c r="AC3088" t="s">
        <v>10042</v>
      </c>
      <c r="AD3088" t="s">
        <v>10043</v>
      </c>
      <c r="AE3088" s="1">
        <v>41846.004016203704</v>
      </c>
    </row>
    <row r="3089" spans="1:31" x14ac:dyDescent="0.15">
      <c r="A3089">
        <v>3088</v>
      </c>
      <c r="B3089">
        <v>175</v>
      </c>
      <c r="C3089">
        <v>3926</v>
      </c>
      <c r="D3089" t="s">
        <v>10020</v>
      </c>
      <c r="E3089" t="s">
        <v>10021</v>
      </c>
      <c r="F3089" t="s">
        <v>51</v>
      </c>
      <c r="I3089" t="s">
        <v>5</v>
      </c>
      <c r="K3089" t="s">
        <v>5</v>
      </c>
      <c r="N3089" t="s">
        <v>7</v>
      </c>
      <c r="Q3089">
        <v>0</v>
      </c>
      <c r="S3089">
        <v>-1</v>
      </c>
      <c r="T3089" t="s">
        <v>5</v>
      </c>
      <c r="U3089">
        <v>-1</v>
      </c>
      <c r="V3089">
        <v>-1</v>
      </c>
      <c r="W3089">
        <v>6.3387000000000002</v>
      </c>
      <c r="Z3089">
        <v>-1</v>
      </c>
      <c r="AA3089" t="s">
        <v>11</v>
      </c>
      <c r="AC3089" t="s">
        <v>38</v>
      </c>
      <c r="AD3089" t="s">
        <v>52</v>
      </c>
      <c r="AE3089" s="1">
        <v>41846.004027777781</v>
      </c>
    </row>
    <row r="3090" spans="1:31" x14ac:dyDescent="0.15">
      <c r="A3090">
        <v>3089</v>
      </c>
      <c r="B3090">
        <v>175</v>
      </c>
      <c r="C3090">
        <v>3926</v>
      </c>
      <c r="D3090" t="s">
        <v>10020</v>
      </c>
      <c r="E3090" t="s">
        <v>10021</v>
      </c>
      <c r="F3090" t="s">
        <v>53</v>
      </c>
      <c r="I3090" t="s">
        <v>5</v>
      </c>
      <c r="K3090" t="s">
        <v>5</v>
      </c>
      <c r="N3090" t="s">
        <v>7</v>
      </c>
      <c r="Q3090">
        <v>0</v>
      </c>
      <c r="S3090">
        <v>-1</v>
      </c>
      <c r="T3090" t="s">
        <v>5</v>
      </c>
      <c r="U3090">
        <v>-1</v>
      </c>
      <c r="V3090">
        <v>-1</v>
      </c>
      <c r="W3090">
        <v>6.3387000000000002</v>
      </c>
      <c r="Z3090">
        <v>-1</v>
      </c>
      <c r="AA3090" t="s">
        <v>11</v>
      </c>
      <c r="AC3090" t="s">
        <v>38</v>
      </c>
      <c r="AD3090" t="s">
        <v>52</v>
      </c>
      <c r="AE3090" s="1">
        <v>41846.00403935185</v>
      </c>
    </row>
    <row r="3091" spans="1:31" x14ac:dyDescent="0.15">
      <c r="A3091">
        <v>3090</v>
      </c>
      <c r="B3091">
        <v>175</v>
      </c>
      <c r="C3091">
        <v>3926</v>
      </c>
      <c r="D3091" t="s">
        <v>10020</v>
      </c>
      <c r="E3091" t="s">
        <v>10021</v>
      </c>
      <c r="F3091" t="s">
        <v>54</v>
      </c>
      <c r="I3091" t="s">
        <v>5</v>
      </c>
      <c r="K3091" t="s">
        <v>5</v>
      </c>
      <c r="N3091" t="s">
        <v>7</v>
      </c>
      <c r="Q3091">
        <v>0</v>
      </c>
      <c r="S3091">
        <v>-1</v>
      </c>
      <c r="T3091" t="s">
        <v>5</v>
      </c>
      <c r="U3091">
        <v>-1</v>
      </c>
      <c r="V3091">
        <v>-1</v>
      </c>
      <c r="W3091">
        <v>6.3387000000000002</v>
      </c>
      <c r="Z3091">
        <v>-1</v>
      </c>
      <c r="AA3091" t="s">
        <v>11</v>
      </c>
      <c r="AC3091" t="s">
        <v>38</v>
      </c>
      <c r="AD3091" t="s">
        <v>52</v>
      </c>
      <c r="AE3091" s="1">
        <v>41846.004050925927</v>
      </c>
    </row>
    <row r="3092" spans="1:31" x14ac:dyDescent="0.15">
      <c r="A3092">
        <v>3091</v>
      </c>
      <c r="B3092">
        <v>175</v>
      </c>
      <c r="C3092">
        <v>2772</v>
      </c>
      <c r="D3092" t="s">
        <v>10044</v>
      </c>
      <c r="E3092" t="s">
        <v>10045</v>
      </c>
      <c r="F3092" t="s">
        <v>2</v>
      </c>
      <c r="G3092" t="s">
        <v>10046</v>
      </c>
      <c r="H3092" t="s">
        <v>10047</v>
      </c>
      <c r="I3092" t="s">
        <v>5</v>
      </c>
      <c r="K3092" t="s">
        <v>6</v>
      </c>
      <c r="L3092" t="s">
        <v>10048</v>
      </c>
      <c r="N3092" t="s">
        <v>7</v>
      </c>
      <c r="P3092" t="s">
        <v>10049</v>
      </c>
      <c r="Q3092">
        <v>34</v>
      </c>
      <c r="R3092" t="s">
        <v>10050</v>
      </c>
      <c r="S3092">
        <v>-1</v>
      </c>
      <c r="T3092" t="s">
        <v>5</v>
      </c>
      <c r="U3092">
        <v>1000</v>
      </c>
      <c r="V3092">
        <v>-1</v>
      </c>
      <c r="W3092">
        <v>6.3387000000000002</v>
      </c>
      <c r="X3092" t="s">
        <v>10051</v>
      </c>
      <c r="Y3092" t="s">
        <v>10052</v>
      </c>
      <c r="Z3092">
        <v>57970</v>
      </c>
      <c r="AA3092" t="s">
        <v>11</v>
      </c>
      <c r="AC3092" t="s">
        <v>10053</v>
      </c>
      <c r="AD3092" t="s">
        <v>10054</v>
      </c>
      <c r="AE3092" s="1">
        <v>41846.004143518519</v>
      </c>
    </row>
    <row r="3093" spans="1:31" x14ac:dyDescent="0.15">
      <c r="A3093">
        <v>3092</v>
      </c>
      <c r="B3093">
        <v>175</v>
      </c>
      <c r="C3093">
        <v>2772</v>
      </c>
      <c r="D3093" t="s">
        <v>10044</v>
      </c>
      <c r="E3093" t="s">
        <v>10045</v>
      </c>
      <c r="F3093" t="s">
        <v>14</v>
      </c>
      <c r="I3093" t="s">
        <v>5</v>
      </c>
      <c r="K3093" t="s">
        <v>5</v>
      </c>
      <c r="N3093" t="s">
        <v>7</v>
      </c>
      <c r="Q3093">
        <v>0</v>
      </c>
      <c r="S3093">
        <v>-1</v>
      </c>
      <c r="T3093" t="s">
        <v>5</v>
      </c>
      <c r="U3093">
        <v>-1</v>
      </c>
      <c r="V3093">
        <v>-1</v>
      </c>
      <c r="W3093">
        <v>6.3387000000000002</v>
      </c>
      <c r="Z3093">
        <v>-1</v>
      </c>
      <c r="AA3093" t="s">
        <v>11</v>
      </c>
      <c r="AC3093" t="s">
        <v>38</v>
      </c>
      <c r="AD3093" t="s">
        <v>52</v>
      </c>
      <c r="AE3093" s="1">
        <v>41846.004155092596</v>
      </c>
    </row>
    <row r="3094" spans="1:31" x14ac:dyDescent="0.15">
      <c r="A3094">
        <v>3093</v>
      </c>
      <c r="B3094">
        <v>175</v>
      </c>
      <c r="C3094">
        <v>2772</v>
      </c>
      <c r="D3094" t="s">
        <v>10044</v>
      </c>
      <c r="E3094" t="s">
        <v>10045</v>
      </c>
      <c r="F3094" t="s">
        <v>24</v>
      </c>
      <c r="I3094" t="s">
        <v>5</v>
      </c>
      <c r="K3094" t="s">
        <v>5</v>
      </c>
      <c r="N3094" t="s">
        <v>7</v>
      </c>
      <c r="Q3094">
        <v>0</v>
      </c>
      <c r="S3094">
        <v>-1</v>
      </c>
      <c r="T3094" t="s">
        <v>5</v>
      </c>
      <c r="U3094">
        <v>-1</v>
      </c>
      <c r="V3094">
        <v>-1</v>
      </c>
      <c r="W3094">
        <v>6.3387000000000002</v>
      </c>
      <c r="Z3094">
        <v>-1</v>
      </c>
      <c r="AA3094" t="s">
        <v>11</v>
      </c>
      <c r="AC3094" t="s">
        <v>38</v>
      </c>
      <c r="AD3094" t="s">
        <v>52</v>
      </c>
      <c r="AE3094" s="1">
        <v>41846.004166666666</v>
      </c>
    </row>
    <row r="3095" spans="1:31" x14ac:dyDescent="0.15">
      <c r="A3095">
        <v>3094</v>
      </c>
      <c r="B3095">
        <v>175</v>
      </c>
      <c r="C3095">
        <v>2772</v>
      </c>
      <c r="D3095" t="s">
        <v>10044</v>
      </c>
      <c r="E3095" t="s">
        <v>10045</v>
      </c>
      <c r="F3095" t="s">
        <v>27</v>
      </c>
      <c r="I3095" t="s">
        <v>5</v>
      </c>
      <c r="K3095" t="s">
        <v>5</v>
      </c>
      <c r="M3095" t="s">
        <v>5</v>
      </c>
      <c r="N3095" t="s">
        <v>7</v>
      </c>
      <c r="Q3095">
        <v>0</v>
      </c>
      <c r="S3095">
        <v>-1</v>
      </c>
      <c r="T3095" t="s">
        <v>5</v>
      </c>
      <c r="U3095">
        <v>-1</v>
      </c>
      <c r="V3095">
        <v>-1</v>
      </c>
      <c r="W3095">
        <v>6.3387000000000002</v>
      </c>
      <c r="Z3095">
        <v>-1</v>
      </c>
      <c r="AA3095" t="s">
        <v>11</v>
      </c>
      <c r="AC3095" t="s">
        <v>38</v>
      </c>
      <c r="AD3095" t="s">
        <v>531</v>
      </c>
      <c r="AE3095" s="1">
        <v>41846.004178240742</v>
      </c>
    </row>
    <row r="3096" spans="1:31" x14ac:dyDescent="0.15">
      <c r="A3096">
        <v>3095</v>
      </c>
      <c r="B3096">
        <v>175</v>
      </c>
      <c r="C3096">
        <v>2772</v>
      </c>
      <c r="D3096" t="s">
        <v>10044</v>
      </c>
      <c r="E3096" t="s">
        <v>10045</v>
      </c>
      <c r="F3096" t="s">
        <v>36</v>
      </c>
      <c r="G3096" t="s">
        <v>10046</v>
      </c>
      <c r="H3096" t="s">
        <v>10047</v>
      </c>
      <c r="I3096" t="s">
        <v>5</v>
      </c>
      <c r="K3096" t="s">
        <v>6</v>
      </c>
      <c r="L3096" t="s">
        <v>10055</v>
      </c>
      <c r="N3096" t="s">
        <v>7</v>
      </c>
      <c r="P3096" t="s">
        <v>10049</v>
      </c>
      <c r="Q3096">
        <v>14</v>
      </c>
      <c r="R3096" t="s">
        <v>10050</v>
      </c>
      <c r="S3096">
        <v>-1</v>
      </c>
      <c r="T3096" t="s">
        <v>5</v>
      </c>
      <c r="U3096">
        <v>1000</v>
      </c>
      <c r="V3096">
        <v>-1</v>
      </c>
      <c r="W3096">
        <v>6.3387000000000002</v>
      </c>
      <c r="X3096" t="s">
        <v>10051</v>
      </c>
      <c r="Y3096" t="s">
        <v>10052</v>
      </c>
      <c r="Z3096">
        <v>57970</v>
      </c>
      <c r="AA3096" t="s">
        <v>11</v>
      </c>
      <c r="AC3096" t="s">
        <v>10056</v>
      </c>
      <c r="AD3096" t="s">
        <v>10057</v>
      </c>
      <c r="AE3096" s="1">
        <v>41846.004224537035</v>
      </c>
    </row>
    <row r="3097" spans="1:31" x14ac:dyDescent="0.15">
      <c r="A3097">
        <v>3096</v>
      </c>
      <c r="B3097">
        <v>175</v>
      </c>
      <c r="C3097">
        <v>2772</v>
      </c>
      <c r="D3097" t="s">
        <v>10044</v>
      </c>
      <c r="E3097" t="s">
        <v>10045</v>
      </c>
      <c r="F3097" t="s">
        <v>40</v>
      </c>
      <c r="I3097" t="s">
        <v>5</v>
      </c>
      <c r="K3097" t="s">
        <v>5</v>
      </c>
      <c r="N3097" t="s">
        <v>7</v>
      </c>
      <c r="Q3097">
        <v>0</v>
      </c>
      <c r="S3097">
        <v>-1</v>
      </c>
      <c r="T3097" t="s">
        <v>5</v>
      </c>
      <c r="U3097">
        <v>-1</v>
      </c>
      <c r="V3097">
        <v>-1</v>
      </c>
      <c r="W3097">
        <v>6.3387000000000002</v>
      </c>
      <c r="Z3097">
        <v>-1</v>
      </c>
      <c r="AA3097" t="s">
        <v>11</v>
      </c>
      <c r="AC3097" t="s">
        <v>38</v>
      </c>
      <c r="AD3097" t="s">
        <v>52</v>
      </c>
      <c r="AE3097" s="1">
        <v>41846.004236111112</v>
      </c>
    </row>
    <row r="3098" spans="1:31" x14ac:dyDescent="0.15">
      <c r="A3098">
        <v>3097</v>
      </c>
      <c r="B3098">
        <v>175</v>
      </c>
      <c r="C3098">
        <v>2772</v>
      </c>
      <c r="D3098" t="s">
        <v>10044</v>
      </c>
      <c r="E3098" t="s">
        <v>10045</v>
      </c>
      <c r="F3098" t="s">
        <v>49</v>
      </c>
      <c r="I3098" t="s">
        <v>5</v>
      </c>
      <c r="K3098" t="s">
        <v>5</v>
      </c>
      <c r="N3098" t="s">
        <v>7</v>
      </c>
      <c r="Q3098">
        <v>0</v>
      </c>
      <c r="T3098" t="s">
        <v>5</v>
      </c>
      <c r="U3098">
        <v>-1</v>
      </c>
      <c r="V3098">
        <v>-1</v>
      </c>
      <c r="W3098">
        <v>6.3387000000000002</v>
      </c>
      <c r="Z3098">
        <v>-1</v>
      </c>
      <c r="AA3098" t="s">
        <v>11</v>
      </c>
      <c r="AC3098" t="s">
        <v>38</v>
      </c>
      <c r="AD3098" t="s">
        <v>50</v>
      </c>
      <c r="AE3098" s="1">
        <v>41846.004247685189</v>
      </c>
    </row>
    <row r="3099" spans="1:31" x14ac:dyDescent="0.15">
      <c r="A3099">
        <v>3098</v>
      </c>
      <c r="B3099">
        <v>175</v>
      </c>
      <c r="C3099">
        <v>2772</v>
      </c>
      <c r="D3099" t="s">
        <v>10044</v>
      </c>
      <c r="E3099" t="s">
        <v>10045</v>
      </c>
      <c r="F3099" t="s">
        <v>51</v>
      </c>
      <c r="I3099" t="s">
        <v>5</v>
      </c>
      <c r="K3099" t="s">
        <v>5</v>
      </c>
      <c r="N3099" t="s">
        <v>7</v>
      </c>
      <c r="Q3099">
        <v>0</v>
      </c>
      <c r="S3099">
        <v>-1</v>
      </c>
      <c r="T3099" t="s">
        <v>5</v>
      </c>
      <c r="U3099">
        <v>-1</v>
      </c>
      <c r="V3099">
        <v>-1</v>
      </c>
      <c r="W3099">
        <v>6.3387000000000002</v>
      </c>
      <c r="Z3099">
        <v>-1</v>
      </c>
      <c r="AA3099" t="s">
        <v>11</v>
      </c>
      <c r="AC3099" t="s">
        <v>38</v>
      </c>
      <c r="AD3099" t="s">
        <v>52</v>
      </c>
      <c r="AE3099" s="1">
        <v>41846.004259259258</v>
      </c>
    </row>
    <row r="3100" spans="1:31" x14ac:dyDescent="0.15">
      <c r="A3100">
        <v>3099</v>
      </c>
      <c r="B3100">
        <v>175</v>
      </c>
      <c r="C3100">
        <v>2772</v>
      </c>
      <c r="D3100" t="s">
        <v>10044</v>
      </c>
      <c r="E3100" t="s">
        <v>10045</v>
      </c>
      <c r="F3100" t="s">
        <v>53</v>
      </c>
      <c r="I3100" t="s">
        <v>5</v>
      </c>
      <c r="K3100" t="s">
        <v>5</v>
      </c>
      <c r="N3100" t="s">
        <v>7</v>
      </c>
      <c r="Q3100">
        <v>0</v>
      </c>
      <c r="S3100">
        <v>-1</v>
      </c>
      <c r="T3100" t="s">
        <v>5</v>
      </c>
      <c r="U3100">
        <v>-1</v>
      </c>
      <c r="V3100">
        <v>-1</v>
      </c>
      <c r="W3100">
        <v>6.3387000000000002</v>
      </c>
      <c r="Z3100">
        <v>-1</v>
      </c>
      <c r="AA3100" t="s">
        <v>11</v>
      </c>
      <c r="AC3100" t="s">
        <v>38</v>
      </c>
      <c r="AD3100" t="s">
        <v>52</v>
      </c>
      <c r="AE3100" s="1">
        <v>41846.004282407404</v>
      </c>
    </row>
    <row r="3101" spans="1:31" x14ac:dyDescent="0.15">
      <c r="A3101">
        <v>3100</v>
      </c>
      <c r="B3101">
        <v>175</v>
      </c>
      <c r="C3101">
        <v>2772</v>
      </c>
      <c r="D3101" t="s">
        <v>10044</v>
      </c>
      <c r="E3101" t="s">
        <v>10045</v>
      </c>
      <c r="F3101" t="s">
        <v>54</v>
      </c>
      <c r="I3101" t="s">
        <v>5</v>
      </c>
      <c r="K3101" t="s">
        <v>5</v>
      </c>
      <c r="N3101" t="s">
        <v>7</v>
      </c>
      <c r="Q3101">
        <v>0</v>
      </c>
      <c r="S3101">
        <v>-1</v>
      </c>
      <c r="T3101" t="s">
        <v>5</v>
      </c>
      <c r="U3101">
        <v>-1</v>
      </c>
      <c r="V3101">
        <v>-1</v>
      </c>
      <c r="W3101">
        <v>6.3387000000000002</v>
      </c>
      <c r="Z3101">
        <v>-1</v>
      </c>
      <c r="AA3101" t="s">
        <v>11</v>
      </c>
      <c r="AC3101" t="s">
        <v>38</v>
      </c>
      <c r="AD3101" t="s">
        <v>52</v>
      </c>
      <c r="AE3101" s="1">
        <v>41846.004293981481</v>
      </c>
    </row>
    <row r="3102" spans="1:31" x14ac:dyDescent="0.15">
      <c r="A3102">
        <v>3101</v>
      </c>
      <c r="B3102">
        <v>175</v>
      </c>
      <c r="C3102">
        <v>2515</v>
      </c>
      <c r="D3102" t="s">
        <v>10058</v>
      </c>
      <c r="E3102" t="s">
        <v>10059</v>
      </c>
      <c r="F3102" t="s">
        <v>2</v>
      </c>
      <c r="G3102" t="s">
        <v>10060</v>
      </c>
      <c r="H3102" t="s">
        <v>10061</v>
      </c>
      <c r="I3102" t="s">
        <v>5</v>
      </c>
      <c r="J3102" t="s">
        <v>3240</v>
      </c>
      <c r="K3102" t="s">
        <v>1507</v>
      </c>
      <c r="N3102" t="s">
        <v>7</v>
      </c>
      <c r="O3102" t="s">
        <v>10062</v>
      </c>
      <c r="P3102" t="s">
        <v>10063</v>
      </c>
      <c r="Q3102">
        <v>5</v>
      </c>
      <c r="S3102">
        <v>50</v>
      </c>
      <c r="T3102" t="s">
        <v>10064</v>
      </c>
      <c r="U3102">
        <v>-1</v>
      </c>
      <c r="V3102">
        <v>-1</v>
      </c>
      <c r="W3102">
        <v>6.3387000000000002</v>
      </c>
      <c r="X3102" t="s">
        <v>10065</v>
      </c>
      <c r="Y3102" t="s">
        <v>10066</v>
      </c>
      <c r="Z3102">
        <v>13494</v>
      </c>
      <c r="AA3102" t="s">
        <v>11</v>
      </c>
      <c r="AC3102" t="s">
        <v>10067</v>
      </c>
      <c r="AD3102" t="s">
        <v>10068</v>
      </c>
      <c r="AE3102" s="1">
        <v>41846.004351851851</v>
      </c>
    </row>
    <row r="3103" spans="1:31" x14ac:dyDescent="0.15">
      <c r="A3103">
        <v>3102</v>
      </c>
      <c r="B3103">
        <v>175</v>
      </c>
      <c r="C3103">
        <v>2515</v>
      </c>
      <c r="D3103" t="s">
        <v>10058</v>
      </c>
      <c r="E3103" t="s">
        <v>10059</v>
      </c>
      <c r="F3103" t="s">
        <v>14</v>
      </c>
      <c r="G3103" t="s">
        <v>10060</v>
      </c>
      <c r="H3103" t="s">
        <v>10069</v>
      </c>
      <c r="I3103" t="s">
        <v>5</v>
      </c>
      <c r="J3103" t="s">
        <v>456</v>
      </c>
      <c r="K3103" t="s">
        <v>17</v>
      </c>
      <c r="N3103" t="s">
        <v>7</v>
      </c>
      <c r="O3103" t="s">
        <v>10062</v>
      </c>
      <c r="P3103" t="s">
        <v>10063</v>
      </c>
      <c r="Q3103">
        <v>12</v>
      </c>
      <c r="S3103">
        <v>30</v>
      </c>
      <c r="T3103" t="s">
        <v>10070</v>
      </c>
      <c r="U3103">
        <v>-1</v>
      </c>
      <c r="V3103">
        <v>-1</v>
      </c>
      <c r="W3103">
        <v>6.3387000000000002</v>
      </c>
      <c r="X3103" t="s">
        <v>10065</v>
      </c>
      <c r="Y3103" t="s">
        <v>10066</v>
      </c>
      <c r="Z3103">
        <v>10234</v>
      </c>
      <c r="AA3103" t="s">
        <v>11</v>
      </c>
      <c r="AC3103" t="s">
        <v>10071</v>
      </c>
      <c r="AD3103" t="s">
        <v>10072</v>
      </c>
      <c r="AE3103" s="1">
        <v>41846.004374999997</v>
      </c>
    </row>
    <row r="3104" spans="1:31" x14ac:dyDescent="0.15">
      <c r="A3104">
        <v>3103</v>
      </c>
      <c r="B3104">
        <v>175</v>
      </c>
      <c r="C3104">
        <v>2515</v>
      </c>
      <c r="D3104" t="s">
        <v>10058</v>
      </c>
      <c r="E3104" t="s">
        <v>10059</v>
      </c>
      <c r="F3104" t="s">
        <v>24</v>
      </c>
      <c r="G3104" t="s">
        <v>10060</v>
      </c>
      <c r="H3104" t="s">
        <v>10069</v>
      </c>
      <c r="I3104" t="s">
        <v>5</v>
      </c>
      <c r="J3104" t="s">
        <v>456</v>
      </c>
      <c r="K3104" t="s">
        <v>17</v>
      </c>
      <c r="N3104" t="s">
        <v>7</v>
      </c>
      <c r="O3104" t="s">
        <v>10062</v>
      </c>
      <c r="P3104" t="s">
        <v>10063</v>
      </c>
      <c r="Q3104">
        <v>16</v>
      </c>
      <c r="S3104">
        <v>30</v>
      </c>
      <c r="T3104" t="s">
        <v>10070</v>
      </c>
      <c r="U3104">
        <v>-1</v>
      </c>
      <c r="V3104">
        <v>-1</v>
      </c>
      <c r="W3104">
        <v>6.3387000000000002</v>
      </c>
      <c r="X3104" t="s">
        <v>10065</v>
      </c>
      <c r="Y3104" t="s">
        <v>10066</v>
      </c>
      <c r="Z3104">
        <v>13120</v>
      </c>
      <c r="AA3104" t="s">
        <v>11</v>
      </c>
      <c r="AC3104" t="s">
        <v>10073</v>
      </c>
      <c r="AD3104" t="s">
        <v>10074</v>
      </c>
      <c r="AE3104" s="1">
        <v>41846.004386574074</v>
      </c>
    </row>
    <row r="3105" spans="1:31" x14ac:dyDescent="0.15">
      <c r="A3105">
        <v>3104</v>
      </c>
      <c r="B3105">
        <v>175</v>
      </c>
      <c r="C3105">
        <v>2515</v>
      </c>
      <c r="D3105" t="s">
        <v>10058</v>
      </c>
      <c r="E3105" t="s">
        <v>10059</v>
      </c>
      <c r="F3105" t="s">
        <v>27</v>
      </c>
      <c r="I3105" t="s">
        <v>5</v>
      </c>
      <c r="K3105" t="s">
        <v>5</v>
      </c>
      <c r="M3105" t="s">
        <v>5</v>
      </c>
      <c r="N3105" t="s">
        <v>7</v>
      </c>
      <c r="Q3105">
        <v>0</v>
      </c>
      <c r="S3105">
        <v>-1</v>
      </c>
      <c r="T3105" t="s">
        <v>5</v>
      </c>
      <c r="U3105">
        <v>-1</v>
      </c>
      <c r="V3105">
        <v>-1</v>
      </c>
      <c r="W3105">
        <v>6.3387000000000002</v>
      </c>
      <c r="Z3105">
        <v>-1</v>
      </c>
      <c r="AA3105" t="s">
        <v>11</v>
      </c>
      <c r="AC3105" t="s">
        <v>38</v>
      </c>
      <c r="AD3105" t="s">
        <v>531</v>
      </c>
      <c r="AE3105" s="1">
        <v>41846.00439814815</v>
      </c>
    </row>
    <row r="3106" spans="1:31" x14ac:dyDescent="0.15">
      <c r="A3106">
        <v>3105</v>
      </c>
      <c r="B3106">
        <v>175</v>
      </c>
      <c r="C3106">
        <v>2515</v>
      </c>
      <c r="D3106" t="s">
        <v>10058</v>
      </c>
      <c r="E3106" t="s">
        <v>10059</v>
      </c>
      <c r="F3106" t="s">
        <v>36</v>
      </c>
      <c r="G3106" t="s">
        <v>10060</v>
      </c>
      <c r="H3106" t="s">
        <v>10061</v>
      </c>
      <c r="I3106" t="s">
        <v>5</v>
      </c>
      <c r="J3106" t="s">
        <v>7567</v>
      </c>
      <c r="K3106" t="s">
        <v>1507</v>
      </c>
      <c r="N3106" t="s">
        <v>7</v>
      </c>
      <c r="O3106" t="s">
        <v>10062</v>
      </c>
      <c r="P3106" t="s">
        <v>10063</v>
      </c>
      <c r="Q3106">
        <v>1</v>
      </c>
      <c r="S3106">
        <v>50</v>
      </c>
      <c r="T3106" t="s">
        <v>10075</v>
      </c>
      <c r="U3106">
        <v>-1</v>
      </c>
      <c r="V3106">
        <v>-1</v>
      </c>
      <c r="W3106">
        <v>6.3387000000000002</v>
      </c>
      <c r="X3106" t="s">
        <v>10065</v>
      </c>
      <c r="Y3106" t="s">
        <v>10066</v>
      </c>
      <c r="Z3106">
        <v>13494</v>
      </c>
      <c r="AA3106" t="s">
        <v>11</v>
      </c>
      <c r="AC3106" t="s">
        <v>10076</v>
      </c>
      <c r="AD3106" t="s">
        <v>10077</v>
      </c>
      <c r="AE3106" s="1">
        <v>41846.004421296297</v>
      </c>
    </row>
    <row r="3107" spans="1:31" x14ac:dyDescent="0.15">
      <c r="A3107">
        <v>3106</v>
      </c>
      <c r="B3107">
        <v>175</v>
      </c>
      <c r="C3107">
        <v>2515</v>
      </c>
      <c r="D3107" t="s">
        <v>10058</v>
      </c>
      <c r="E3107" t="s">
        <v>10059</v>
      </c>
      <c r="F3107" t="s">
        <v>40</v>
      </c>
      <c r="I3107" t="s">
        <v>5</v>
      </c>
      <c r="K3107" t="s">
        <v>5</v>
      </c>
      <c r="N3107" t="s">
        <v>7</v>
      </c>
      <c r="Q3107">
        <v>0</v>
      </c>
      <c r="S3107">
        <v>-1</v>
      </c>
      <c r="T3107" t="s">
        <v>5</v>
      </c>
      <c r="U3107">
        <v>-1</v>
      </c>
      <c r="V3107">
        <v>-1</v>
      </c>
      <c r="W3107">
        <v>6.3387000000000002</v>
      </c>
      <c r="Z3107">
        <v>-1</v>
      </c>
      <c r="AA3107" t="s">
        <v>11</v>
      </c>
      <c r="AC3107" t="s">
        <v>38</v>
      </c>
      <c r="AD3107" t="s">
        <v>52</v>
      </c>
      <c r="AE3107" s="1">
        <v>41846.004432870373</v>
      </c>
    </row>
    <row r="3108" spans="1:31" x14ac:dyDescent="0.15">
      <c r="A3108">
        <v>3107</v>
      </c>
      <c r="B3108">
        <v>175</v>
      </c>
      <c r="C3108">
        <v>2515</v>
      </c>
      <c r="D3108" t="s">
        <v>10058</v>
      </c>
      <c r="E3108" t="s">
        <v>10059</v>
      </c>
      <c r="F3108" t="s">
        <v>49</v>
      </c>
      <c r="G3108" t="s">
        <v>10060</v>
      </c>
      <c r="H3108" t="s">
        <v>10069</v>
      </c>
      <c r="I3108" t="s">
        <v>5</v>
      </c>
      <c r="K3108" t="s">
        <v>5</v>
      </c>
      <c r="N3108" t="s">
        <v>7</v>
      </c>
      <c r="O3108" t="s">
        <v>10062</v>
      </c>
      <c r="P3108" t="s">
        <v>10063</v>
      </c>
      <c r="Q3108">
        <v>6</v>
      </c>
      <c r="T3108" t="s">
        <v>5</v>
      </c>
      <c r="U3108">
        <v>-1</v>
      </c>
      <c r="V3108">
        <v>-1</v>
      </c>
      <c r="W3108">
        <v>6.3387000000000002</v>
      </c>
      <c r="X3108" t="s">
        <v>10065</v>
      </c>
      <c r="Y3108" t="s">
        <v>10066</v>
      </c>
      <c r="Z3108">
        <v>10234</v>
      </c>
      <c r="AA3108" t="s">
        <v>11</v>
      </c>
      <c r="AC3108" t="s">
        <v>10078</v>
      </c>
      <c r="AD3108" t="s">
        <v>10079</v>
      </c>
      <c r="AE3108" s="1">
        <v>41846.004444444443</v>
      </c>
    </row>
    <row r="3109" spans="1:31" x14ac:dyDescent="0.15">
      <c r="A3109">
        <v>3108</v>
      </c>
      <c r="B3109">
        <v>175</v>
      </c>
      <c r="C3109">
        <v>2515</v>
      </c>
      <c r="D3109" t="s">
        <v>10058</v>
      </c>
      <c r="E3109" t="s">
        <v>10059</v>
      </c>
      <c r="F3109" t="s">
        <v>51</v>
      </c>
      <c r="I3109" t="s">
        <v>5</v>
      </c>
      <c r="K3109" t="s">
        <v>5</v>
      </c>
      <c r="N3109" t="s">
        <v>7</v>
      </c>
      <c r="Q3109">
        <v>0</v>
      </c>
      <c r="S3109">
        <v>-1</v>
      </c>
      <c r="T3109" t="s">
        <v>5</v>
      </c>
      <c r="U3109">
        <v>-1</v>
      </c>
      <c r="V3109">
        <v>-1</v>
      </c>
      <c r="W3109">
        <v>6.3387000000000002</v>
      </c>
      <c r="Z3109">
        <v>-1</v>
      </c>
      <c r="AA3109" t="s">
        <v>11</v>
      </c>
      <c r="AC3109" t="s">
        <v>38</v>
      </c>
      <c r="AD3109" t="s">
        <v>52</v>
      </c>
      <c r="AE3109" s="1">
        <v>41846.00445601852</v>
      </c>
    </row>
    <row r="3110" spans="1:31" x14ac:dyDescent="0.15">
      <c r="A3110">
        <v>3109</v>
      </c>
      <c r="B3110">
        <v>175</v>
      </c>
      <c r="C3110">
        <v>2515</v>
      </c>
      <c r="D3110" t="s">
        <v>10058</v>
      </c>
      <c r="E3110" t="s">
        <v>10059</v>
      </c>
      <c r="F3110" t="s">
        <v>53</v>
      </c>
      <c r="I3110" t="s">
        <v>5</v>
      </c>
      <c r="K3110" t="s">
        <v>5</v>
      </c>
      <c r="N3110" t="s">
        <v>7</v>
      </c>
      <c r="Q3110">
        <v>0</v>
      </c>
      <c r="S3110">
        <v>-1</v>
      </c>
      <c r="T3110" t="s">
        <v>5</v>
      </c>
      <c r="U3110">
        <v>-1</v>
      </c>
      <c r="V3110">
        <v>-1</v>
      </c>
      <c r="W3110">
        <v>6.3387000000000002</v>
      </c>
      <c r="Z3110">
        <v>-1</v>
      </c>
      <c r="AA3110" t="s">
        <v>11</v>
      </c>
      <c r="AC3110" t="s">
        <v>38</v>
      </c>
      <c r="AD3110" t="s">
        <v>52</v>
      </c>
      <c r="AE3110" s="1">
        <v>41846.004490740743</v>
      </c>
    </row>
    <row r="3111" spans="1:31" x14ac:dyDescent="0.15">
      <c r="A3111">
        <v>3110</v>
      </c>
      <c r="B3111">
        <v>175</v>
      </c>
      <c r="C3111">
        <v>2515</v>
      </c>
      <c r="D3111" t="s">
        <v>10058</v>
      </c>
      <c r="E3111" t="s">
        <v>10059</v>
      </c>
      <c r="F3111" t="s">
        <v>54</v>
      </c>
      <c r="I3111" t="s">
        <v>5</v>
      </c>
      <c r="K3111" t="s">
        <v>5</v>
      </c>
      <c r="N3111" t="s">
        <v>7</v>
      </c>
      <c r="Q3111">
        <v>0</v>
      </c>
      <c r="S3111">
        <v>-1</v>
      </c>
      <c r="T3111" t="s">
        <v>5</v>
      </c>
      <c r="U3111">
        <v>-1</v>
      </c>
      <c r="V3111">
        <v>-1</v>
      </c>
      <c r="W3111">
        <v>6.3387000000000002</v>
      </c>
      <c r="Z3111">
        <v>-1</v>
      </c>
      <c r="AA3111" t="s">
        <v>11</v>
      </c>
      <c r="AC3111" t="s">
        <v>38</v>
      </c>
      <c r="AD3111" t="s">
        <v>52</v>
      </c>
      <c r="AE3111" s="1">
        <v>41846.004502314812</v>
      </c>
    </row>
    <row r="3112" spans="1:31" x14ac:dyDescent="0.15">
      <c r="A3112">
        <v>3111</v>
      </c>
      <c r="B3112">
        <v>175</v>
      </c>
      <c r="C3112">
        <v>3012</v>
      </c>
      <c r="D3112" t="s">
        <v>10080</v>
      </c>
      <c r="E3112" t="s">
        <v>10081</v>
      </c>
      <c r="F3112" t="s">
        <v>2</v>
      </c>
      <c r="G3112" t="s">
        <v>10082</v>
      </c>
      <c r="H3112" t="s">
        <v>322</v>
      </c>
      <c r="I3112" t="s">
        <v>5</v>
      </c>
      <c r="K3112" t="s">
        <v>6</v>
      </c>
      <c r="L3112" t="s">
        <v>10083</v>
      </c>
      <c r="N3112" t="s">
        <v>7</v>
      </c>
      <c r="O3112" t="s">
        <v>10084</v>
      </c>
      <c r="P3112" t="s">
        <v>10085</v>
      </c>
      <c r="Q3112">
        <v>52</v>
      </c>
      <c r="S3112">
        <v>-1</v>
      </c>
      <c r="T3112" t="s">
        <v>10086</v>
      </c>
      <c r="U3112">
        <v>-1</v>
      </c>
      <c r="V3112">
        <v>-1</v>
      </c>
      <c r="W3112">
        <v>6.3387000000000002</v>
      </c>
      <c r="X3112" t="s">
        <v>10087</v>
      </c>
      <c r="Y3112" t="s">
        <v>10088</v>
      </c>
      <c r="Z3112">
        <v>28550</v>
      </c>
      <c r="AA3112" t="s">
        <v>11</v>
      </c>
      <c r="AC3112" t="s">
        <v>10089</v>
      </c>
      <c r="AD3112" t="s">
        <v>10090</v>
      </c>
      <c r="AE3112" s="1">
        <v>41846.004629629628</v>
      </c>
    </row>
    <row r="3113" spans="1:31" x14ac:dyDescent="0.15">
      <c r="A3113">
        <v>3112</v>
      </c>
      <c r="B3113">
        <v>175</v>
      </c>
      <c r="C3113">
        <v>3012</v>
      </c>
      <c r="D3113" t="s">
        <v>10080</v>
      </c>
      <c r="E3113" t="s">
        <v>10081</v>
      </c>
      <c r="F3113" t="s">
        <v>14</v>
      </c>
      <c r="I3113" t="s">
        <v>5</v>
      </c>
      <c r="K3113" t="s">
        <v>5</v>
      </c>
      <c r="N3113" t="s">
        <v>7</v>
      </c>
      <c r="Q3113">
        <v>0</v>
      </c>
      <c r="S3113">
        <v>-1</v>
      </c>
      <c r="T3113" t="s">
        <v>5</v>
      </c>
      <c r="U3113">
        <v>-1</v>
      </c>
      <c r="V3113">
        <v>-1</v>
      </c>
      <c r="W3113">
        <v>6.3387000000000002</v>
      </c>
      <c r="Z3113">
        <v>-1</v>
      </c>
      <c r="AA3113" t="s">
        <v>11</v>
      </c>
      <c r="AC3113" t="s">
        <v>38</v>
      </c>
      <c r="AD3113" t="s">
        <v>52</v>
      </c>
      <c r="AE3113" s="1">
        <v>41846.004641203705</v>
      </c>
    </row>
    <row r="3114" spans="1:31" x14ac:dyDescent="0.15">
      <c r="A3114">
        <v>3113</v>
      </c>
      <c r="B3114">
        <v>175</v>
      </c>
      <c r="C3114">
        <v>3012</v>
      </c>
      <c r="D3114" t="s">
        <v>10080</v>
      </c>
      <c r="E3114" t="s">
        <v>10081</v>
      </c>
      <c r="F3114" t="s">
        <v>24</v>
      </c>
      <c r="I3114" t="s">
        <v>5</v>
      </c>
      <c r="K3114" t="s">
        <v>5</v>
      </c>
      <c r="N3114" t="s">
        <v>7</v>
      </c>
      <c r="Q3114">
        <v>0</v>
      </c>
      <c r="S3114">
        <v>-1</v>
      </c>
      <c r="T3114" t="s">
        <v>5</v>
      </c>
      <c r="U3114">
        <v>-1</v>
      </c>
      <c r="V3114">
        <v>-1</v>
      </c>
      <c r="W3114">
        <v>6.3387000000000002</v>
      </c>
      <c r="Z3114">
        <v>-1</v>
      </c>
      <c r="AA3114" t="s">
        <v>11</v>
      </c>
      <c r="AC3114" t="s">
        <v>38</v>
      </c>
      <c r="AD3114" t="s">
        <v>52</v>
      </c>
      <c r="AE3114" s="1">
        <v>41846.004652777781</v>
      </c>
    </row>
    <row r="3115" spans="1:31" x14ac:dyDescent="0.15">
      <c r="A3115">
        <v>3114</v>
      </c>
      <c r="B3115">
        <v>175</v>
      </c>
      <c r="C3115">
        <v>3012</v>
      </c>
      <c r="D3115" t="s">
        <v>10080</v>
      </c>
      <c r="E3115" t="s">
        <v>10081</v>
      </c>
      <c r="F3115" t="s">
        <v>27</v>
      </c>
      <c r="I3115" t="s">
        <v>5</v>
      </c>
      <c r="K3115" t="s">
        <v>5</v>
      </c>
      <c r="M3115" t="s">
        <v>5</v>
      </c>
      <c r="N3115" t="s">
        <v>7</v>
      </c>
      <c r="Q3115">
        <v>0</v>
      </c>
      <c r="S3115">
        <v>-1</v>
      </c>
      <c r="T3115" t="s">
        <v>5</v>
      </c>
      <c r="U3115">
        <v>-1</v>
      </c>
      <c r="V3115">
        <v>-1</v>
      </c>
      <c r="W3115">
        <v>6.3387000000000002</v>
      </c>
      <c r="Z3115">
        <v>-1</v>
      </c>
      <c r="AA3115" t="s">
        <v>11</v>
      </c>
      <c r="AC3115" t="s">
        <v>38</v>
      </c>
      <c r="AD3115" t="s">
        <v>531</v>
      </c>
      <c r="AE3115" s="1">
        <v>41846.004664351851</v>
      </c>
    </row>
    <row r="3116" spans="1:31" x14ac:dyDescent="0.15">
      <c r="A3116">
        <v>3115</v>
      </c>
      <c r="B3116">
        <v>175</v>
      </c>
      <c r="C3116">
        <v>3012</v>
      </c>
      <c r="D3116" t="s">
        <v>10080</v>
      </c>
      <c r="E3116" t="s">
        <v>10081</v>
      </c>
      <c r="F3116" t="s">
        <v>36</v>
      </c>
      <c r="I3116" t="s">
        <v>5</v>
      </c>
      <c r="K3116" t="s">
        <v>5</v>
      </c>
      <c r="N3116" t="s">
        <v>7</v>
      </c>
      <c r="Q3116">
        <v>0</v>
      </c>
      <c r="S3116">
        <v>-1</v>
      </c>
      <c r="T3116" t="s">
        <v>5</v>
      </c>
      <c r="U3116">
        <v>-1</v>
      </c>
      <c r="V3116">
        <v>-1</v>
      </c>
      <c r="W3116">
        <v>6.3387000000000002</v>
      </c>
      <c r="Z3116">
        <v>-1</v>
      </c>
      <c r="AA3116" t="s">
        <v>11</v>
      </c>
      <c r="AC3116" t="s">
        <v>38</v>
      </c>
      <c r="AD3116" t="s">
        <v>52</v>
      </c>
      <c r="AE3116" s="1">
        <v>41846.004687499997</v>
      </c>
    </row>
    <row r="3117" spans="1:31" x14ac:dyDescent="0.15">
      <c r="A3117">
        <v>3116</v>
      </c>
      <c r="B3117">
        <v>175</v>
      </c>
      <c r="C3117">
        <v>3012</v>
      </c>
      <c r="D3117" t="s">
        <v>10080</v>
      </c>
      <c r="E3117" t="s">
        <v>10081</v>
      </c>
      <c r="F3117" t="s">
        <v>40</v>
      </c>
      <c r="G3117" t="s">
        <v>10082</v>
      </c>
      <c r="H3117" t="s">
        <v>10091</v>
      </c>
      <c r="I3117" t="s">
        <v>5</v>
      </c>
      <c r="K3117" t="s">
        <v>6</v>
      </c>
      <c r="N3117" t="s">
        <v>7</v>
      </c>
      <c r="P3117" t="s">
        <v>10092</v>
      </c>
      <c r="Q3117">
        <v>1</v>
      </c>
      <c r="R3117" t="s">
        <v>10093</v>
      </c>
      <c r="S3117">
        <v>-1</v>
      </c>
      <c r="T3117" t="s">
        <v>10094</v>
      </c>
      <c r="U3117">
        <v>-1</v>
      </c>
      <c r="V3117">
        <v>-1</v>
      </c>
      <c r="W3117">
        <v>6.3387000000000002</v>
      </c>
      <c r="Z3117">
        <v>-1</v>
      </c>
      <c r="AA3117" t="s">
        <v>11</v>
      </c>
      <c r="AC3117" t="s">
        <v>3572</v>
      </c>
      <c r="AD3117" t="s">
        <v>10095</v>
      </c>
      <c r="AE3117" s="1">
        <v>41846.004710648151</v>
      </c>
    </row>
    <row r="3118" spans="1:31" x14ac:dyDescent="0.15">
      <c r="A3118">
        <v>3117</v>
      </c>
      <c r="B3118">
        <v>175</v>
      </c>
      <c r="C3118">
        <v>3012</v>
      </c>
      <c r="D3118" t="s">
        <v>10080</v>
      </c>
      <c r="E3118" t="s">
        <v>10081</v>
      </c>
      <c r="F3118" t="s">
        <v>49</v>
      </c>
      <c r="I3118" t="s">
        <v>5</v>
      </c>
      <c r="K3118" t="s">
        <v>5</v>
      </c>
      <c r="N3118" t="s">
        <v>7</v>
      </c>
      <c r="Q3118">
        <v>0</v>
      </c>
      <c r="T3118" t="s">
        <v>5</v>
      </c>
      <c r="U3118">
        <v>-1</v>
      </c>
      <c r="V3118">
        <v>-1</v>
      </c>
      <c r="W3118">
        <v>6.3387000000000002</v>
      </c>
      <c r="Z3118">
        <v>-1</v>
      </c>
      <c r="AA3118" t="s">
        <v>11</v>
      </c>
      <c r="AC3118" t="s">
        <v>38</v>
      </c>
      <c r="AD3118" t="s">
        <v>50</v>
      </c>
      <c r="AE3118" s="1">
        <v>41846.00472222222</v>
      </c>
    </row>
    <row r="3119" spans="1:31" x14ac:dyDescent="0.15">
      <c r="A3119">
        <v>3118</v>
      </c>
      <c r="B3119">
        <v>175</v>
      </c>
      <c r="C3119">
        <v>3012</v>
      </c>
      <c r="D3119" t="s">
        <v>10080</v>
      </c>
      <c r="E3119" t="s">
        <v>10081</v>
      </c>
      <c r="F3119" t="s">
        <v>51</v>
      </c>
      <c r="G3119" t="s">
        <v>10082</v>
      </c>
      <c r="H3119" t="s">
        <v>322</v>
      </c>
      <c r="I3119" t="s">
        <v>5</v>
      </c>
      <c r="K3119" t="s">
        <v>5</v>
      </c>
      <c r="N3119" t="s">
        <v>7</v>
      </c>
      <c r="O3119" t="s">
        <v>10084</v>
      </c>
      <c r="P3119" t="s">
        <v>10085</v>
      </c>
      <c r="Q3119">
        <v>15</v>
      </c>
      <c r="S3119">
        <v>-1</v>
      </c>
      <c r="T3119" t="s">
        <v>5</v>
      </c>
      <c r="U3119">
        <v>-1</v>
      </c>
      <c r="V3119">
        <v>-1</v>
      </c>
      <c r="W3119">
        <v>6.3387000000000002</v>
      </c>
      <c r="Y3119" t="s">
        <v>10088</v>
      </c>
      <c r="Z3119">
        <v>-1</v>
      </c>
      <c r="AA3119" t="s">
        <v>11</v>
      </c>
      <c r="AC3119" t="s">
        <v>10096</v>
      </c>
      <c r="AD3119" t="s">
        <v>10097</v>
      </c>
      <c r="AE3119" s="1">
        <v>41846.004756944443</v>
      </c>
    </row>
    <row r="3120" spans="1:31" x14ac:dyDescent="0.15">
      <c r="A3120">
        <v>3119</v>
      </c>
      <c r="B3120">
        <v>175</v>
      </c>
      <c r="C3120">
        <v>3012</v>
      </c>
      <c r="D3120" t="s">
        <v>10080</v>
      </c>
      <c r="E3120" t="s">
        <v>10081</v>
      </c>
      <c r="F3120" t="s">
        <v>53</v>
      </c>
      <c r="I3120" t="s">
        <v>5</v>
      </c>
      <c r="K3120" t="s">
        <v>5</v>
      </c>
      <c r="N3120" t="s">
        <v>7</v>
      </c>
      <c r="Q3120">
        <v>0</v>
      </c>
      <c r="S3120">
        <v>-1</v>
      </c>
      <c r="T3120" t="s">
        <v>5</v>
      </c>
      <c r="U3120">
        <v>-1</v>
      </c>
      <c r="V3120">
        <v>-1</v>
      </c>
      <c r="W3120">
        <v>6.3387000000000002</v>
      </c>
      <c r="Z3120">
        <v>-1</v>
      </c>
      <c r="AA3120" t="s">
        <v>11</v>
      </c>
      <c r="AC3120" t="s">
        <v>38</v>
      </c>
      <c r="AD3120" t="s">
        <v>52</v>
      </c>
      <c r="AE3120" s="1">
        <v>41846.00476851852</v>
      </c>
    </row>
    <row r="3121" spans="1:31" x14ac:dyDescent="0.15">
      <c r="A3121">
        <v>3120</v>
      </c>
      <c r="B3121">
        <v>175</v>
      </c>
      <c r="C3121">
        <v>3012</v>
      </c>
      <c r="D3121" t="s">
        <v>10080</v>
      </c>
      <c r="E3121" t="s">
        <v>10081</v>
      </c>
      <c r="F3121" t="s">
        <v>54</v>
      </c>
      <c r="I3121" t="s">
        <v>5</v>
      </c>
      <c r="K3121" t="s">
        <v>5</v>
      </c>
      <c r="N3121" t="s">
        <v>7</v>
      </c>
      <c r="Q3121">
        <v>0</v>
      </c>
      <c r="S3121">
        <v>-1</v>
      </c>
      <c r="T3121" t="s">
        <v>5</v>
      </c>
      <c r="U3121">
        <v>-1</v>
      </c>
      <c r="V3121">
        <v>-1</v>
      </c>
      <c r="W3121">
        <v>6.3387000000000002</v>
      </c>
      <c r="Z3121">
        <v>-1</v>
      </c>
      <c r="AA3121" t="s">
        <v>11</v>
      </c>
      <c r="AC3121" t="s">
        <v>38</v>
      </c>
      <c r="AD3121" t="s">
        <v>52</v>
      </c>
      <c r="AE3121" s="1">
        <v>41846.004780092589</v>
      </c>
    </row>
    <row r="3122" spans="1:31" x14ac:dyDescent="0.15">
      <c r="A3122">
        <v>3121</v>
      </c>
      <c r="B3122">
        <v>175</v>
      </c>
      <c r="C3122">
        <v>1061</v>
      </c>
      <c r="D3122" t="s">
        <v>10098</v>
      </c>
      <c r="E3122" t="s">
        <v>10099</v>
      </c>
      <c r="F3122" t="s">
        <v>2</v>
      </c>
      <c r="G3122" t="s">
        <v>10100</v>
      </c>
      <c r="H3122" t="s">
        <v>10101</v>
      </c>
      <c r="I3122" t="s">
        <v>5</v>
      </c>
      <c r="K3122" t="s">
        <v>6</v>
      </c>
      <c r="L3122" t="s">
        <v>5702</v>
      </c>
      <c r="N3122" t="s">
        <v>7</v>
      </c>
      <c r="P3122" t="s">
        <v>10102</v>
      </c>
      <c r="Q3122">
        <v>51</v>
      </c>
      <c r="S3122">
        <v>50</v>
      </c>
      <c r="T3122" t="s">
        <v>5</v>
      </c>
      <c r="U3122">
        <v>-1</v>
      </c>
      <c r="V3122">
        <v>-1</v>
      </c>
      <c r="W3122">
        <v>6.3387000000000002</v>
      </c>
      <c r="X3122" t="s">
        <v>10103</v>
      </c>
      <c r="Y3122" t="s">
        <v>10104</v>
      </c>
      <c r="Z3122">
        <v>19128</v>
      </c>
      <c r="AA3122" t="s">
        <v>11</v>
      </c>
      <c r="AC3122" t="s">
        <v>10105</v>
      </c>
      <c r="AD3122" t="s">
        <v>10106</v>
      </c>
      <c r="AE3122" s="1">
        <v>41846.004884259259</v>
      </c>
    </row>
    <row r="3123" spans="1:31" x14ac:dyDescent="0.15">
      <c r="A3123">
        <v>3122</v>
      </c>
      <c r="B3123">
        <v>175</v>
      </c>
      <c r="C3123">
        <v>1061</v>
      </c>
      <c r="D3123" t="s">
        <v>10098</v>
      </c>
      <c r="E3123" t="s">
        <v>10099</v>
      </c>
      <c r="F3123" t="s">
        <v>14</v>
      </c>
      <c r="G3123" t="s">
        <v>10107</v>
      </c>
      <c r="H3123" t="s">
        <v>10108</v>
      </c>
      <c r="I3123" t="s">
        <v>5</v>
      </c>
      <c r="K3123" t="s">
        <v>17</v>
      </c>
      <c r="L3123" t="s">
        <v>5702</v>
      </c>
      <c r="N3123" t="s">
        <v>7</v>
      </c>
      <c r="P3123" t="s">
        <v>10109</v>
      </c>
      <c r="Q3123">
        <v>39</v>
      </c>
      <c r="R3123" t="s">
        <v>10110</v>
      </c>
      <c r="S3123">
        <v>60</v>
      </c>
      <c r="T3123" t="s">
        <v>10111</v>
      </c>
      <c r="U3123">
        <v>-1</v>
      </c>
      <c r="V3123">
        <v>-1</v>
      </c>
      <c r="W3123">
        <v>6.3387000000000002</v>
      </c>
      <c r="X3123" t="s">
        <v>10112</v>
      </c>
      <c r="Y3123" t="s">
        <v>10113</v>
      </c>
      <c r="Z3123">
        <v>22246</v>
      </c>
      <c r="AA3123" t="s">
        <v>11</v>
      </c>
      <c r="AC3123" t="s">
        <v>10114</v>
      </c>
      <c r="AD3123" t="s">
        <v>10115</v>
      </c>
      <c r="AE3123" s="1">
        <v>41846.004918981482</v>
      </c>
    </row>
    <row r="3124" spans="1:31" x14ac:dyDescent="0.15">
      <c r="A3124">
        <v>3123</v>
      </c>
      <c r="B3124">
        <v>175</v>
      </c>
      <c r="C3124">
        <v>1061</v>
      </c>
      <c r="D3124" t="s">
        <v>10098</v>
      </c>
      <c r="E3124" t="s">
        <v>10099</v>
      </c>
      <c r="F3124" t="s">
        <v>24</v>
      </c>
      <c r="G3124" t="s">
        <v>10107</v>
      </c>
      <c r="H3124" t="s">
        <v>10108</v>
      </c>
      <c r="I3124" t="s">
        <v>5</v>
      </c>
      <c r="K3124" t="s">
        <v>17</v>
      </c>
      <c r="L3124" t="s">
        <v>5702</v>
      </c>
      <c r="N3124" t="s">
        <v>7</v>
      </c>
      <c r="P3124" t="s">
        <v>10109</v>
      </c>
      <c r="Q3124">
        <v>9</v>
      </c>
      <c r="R3124" t="s">
        <v>10110</v>
      </c>
      <c r="S3124">
        <v>60</v>
      </c>
      <c r="T3124" t="s">
        <v>10111</v>
      </c>
      <c r="U3124">
        <v>-1</v>
      </c>
      <c r="V3124">
        <v>-1</v>
      </c>
      <c r="W3124">
        <v>6.3387000000000002</v>
      </c>
      <c r="X3124" t="s">
        <v>10112</v>
      </c>
      <c r="Y3124" t="s">
        <v>10113</v>
      </c>
      <c r="Z3124">
        <v>23742</v>
      </c>
      <c r="AA3124" t="s">
        <v>11</v>
      </c>
      <c r="AC3124" t="s">
        <v>10116</v>
      </c>
      <c r="AD3124" t="s">
        <v>10117</v>
      </c>
      <c r="AE3124" s="1">
        <v>41846.004942129628</v>
      </c>
    </row>
    <row r="3125" spans="1:31" x14ac:dyDescent="0.15">
      <c r="A3125">
        <v>3124</v>
      </c>
      <c r="B3125">
        <v>175</v>
      </c>
      <c r="C3125">
        <v>1061</v>
      </c>
      <c r="D3125" t="s">
        <v>10098</v>
      </c>
      <c r="E3125" t="s">
        <v>10099</v>
      </c>
      <c r="F3125" t="s">
        <v>27</v>
      </c>
      <c r="I3125" t="s">
        <v>5</v>
      </c>
      <c r="K3125" t="s">
        <v>5</v>
      </c>
      <c r="M3125" t="s">
        <v>5</v>
      </c>
      <c r="N3125" t="s">
        <v>7</v>
      </c>
      <c r="Q3125">
        <v>0</v>
      </c>
      <c r="S3125">
        <v>-1</v>
      </c>
      <c r="T3125" t="s">
        <v>5</v>
      </c>
      <c r="U3125">
        <v>-1</v>
      </c>
      <c r="V3125">
        <v>-1</v>
      </c>
      <c r="W3125">
        <v>6.3387000000000002</v>
      </c>
      <c r="Z3125">
        <v>-1</v>
      </c>
      <c r="AA3125" t="s">
        <v>11</v>
      </c>
      <c r="AB3125" t="s">
        <v>10118</v>
      </c>
      <c r="AC3125" t="s">
        <v>38</v>
      </c>
      <c r="AD3125" t="s">
        <v>10119</v>
      </c>
      <c r="AE3125" s="1">
        <v>41846.004953703705</v>
      </c>
    </row>
    <row r="3126" spans="1:31" x14ac:dyDescent="0.15">
      <c r="A3126">
        <v>3125</v>
      </c>
      <c r="B3126">
        <v>175</v>
      </c>
      <c r="C3126">
        <v>1061</v>
      </c>
      <c r="D3126" t="s">
        <v>10098</v>
      </c>
      <c r="E3126" t="s">
        <v>10099</v>
      </c>
      <c r="F3126" t="s">
        <v>36</v>
      </c>
      <c r="I3126" t="s">
        <v>5</v>
      </c>
      <c r="K3126" t="s">
        <v>5</v>
      </c>
      <c r="N3126" t="s">
        <v>7</v>
      </c>
      <c r="Q3126">
        <v>0</v>
      </c>
      <c r="S3126">
        <v>-1</v>
      </c>
      <c r="T3126" t="s">
        <v>5</v>
      </c>
      <c r="U3126">
        <v>-1</v>
      </c>
      <c r="V3126">
        <v>-1</v>
      </c>
      <c r="W3126">
        <v>6.3387000000000002</v>
      </c>
      <c r="Z3126">
        <v>-1</v>
      </c>
      <c r="AA3126" t="s">
        <v>11</v>
      </c>
      <c r="AC3126" t="s">
        <v>38</v>
      </c>
      <c r="AD3126" t="s">
        <v>52</v>
      </c>
      <c r="AE3126" s="1">
        <v>41846.004976851851</v>
      </c>
    </row>
    <row r="3127" spans="1:31" x14ac:dyDescent="0.15">
      <c r="A3127">
        <v>3126</v>
      </c>
      <c r="B3127">
        <v>175</v>
      </c>
      <c r="C3127">
        <v>1061</v>
      </c>
      <c r="D3127" t="s">
        <v>10098</v>
      </c>
      <c r="E3127" t="s">
        <v>10099</v>
      </c>
      <c r="F3127" t="s">
        <v>40</v>
      </c>
      <c r="G3127" t="s">
        <v>10120</v>
      </c>
      <c r="H3127" t="s">
        <v>10121</v>
      </c>
      <c r="I3127" t="s">
        <v>5</v>
      </c>
      <c r="K3127" t="s">
        <v>5</v>
      </c>
      <c r="N3127" t="s">
        <v>7</v>
      </c>
      <c r="P3127" t="s">
        <v>10122</v>
      </c>
      <c r="Q3127">
        <v>1</v>
      </c>
      <c r="R3127" t="s">
        <v>10123</v>
      </c>
      <c r="S3127">
        <v>-1</v>
      </c>
      <c r="T3127" t="s">
        <v>5</v>
      </c>
      <c r="U3127">
        <v>-1</v>
      </c>
      <c r="V3127">
        <v>-1</v>
      </c>
      <c r="W3127">
        <v>6.3387000000000002</v>
      </c>
      <c r="Y3127" t="s">
        <v>10124</v>
      </c>
      <c r="Z3127">
        <v>313</v>
      </c>
      <c r="AA3127" t="s">
        <v>11</v>
      </c>
      <c r="AC3127" t="s">
        <v>10125</v>
      </c>
      <c r="AD3127" t="s">
        <v>10126</v>
      </c>
      <c r="AE3127" s="1">
        <v>41846.004988425928</v>
      </c>
    </row>
    <row r="3128" spans="1:31" x14ac:dyDescent="0.15">
      <c r="A3128">
        <v>3127</v>
      </c>
      <c r="B3128">
        <v>175</v>
      </c>
      <c r="C3128">
        <v>1061</v>
      </c>
      <c r="D3128" t="s">
        <v>10098</v>
      </c>
      <c r="E3128" t="s">
        <v>10099</v>
      </c>
      <c r="F3128" t="s">
        <v>49</v>
      </c>
      <c r="G3128" t="s">
        <v>10107</v>
      </c>
      <c r="H3128" t="s">
        <v>10108</v>
      </c>
      <c r="I3128" t="s">
        <v>5</v>
      </c>
      <c r="K3128" t="s">
        <v>5</v>
      </c>
      <c r="N3128" t="s">
        <v>7</v>
      </c>
      <c r="P3128" t="s">
        <v>10109</v>
      </c>
      <c r="Q3128">
        <v>38</v>
      </c>
      <c r="T3128" t="s">
        <v>5</v>
      </c>
      <c r="U3128">
        <v>-1</v>
      </c>
      <c r="V3128">
        <v>-1</v>
      </c>
      <c r="W3128">
        <v>6.3387000000000002</v>
      </c>
      <c r="X3128" t="s">
        <v>10112</v>
      </c>
      <c r="Y3128" t="s">
        <v>10113</v>
      </c>
      <c r="Z3128">
        <v>22246</v>
      </c>
      <c r="AA3128" t="s">
        <v>11</v>
      </c>
      <c r="AC3128" t="s">
        <v>10127</v>
      </c>
      <c r="AD3128" t="s">
        <v>10128</v>
      </c>
      <c r="AE3128" s="1">
        <v>41846.00503472222</v>
      </c>
    </row>
    <row r="3129" spans="1:31" x14ac:dyDescent="0.15">
      <c r="A3129">
        <v>3128</v>
      </c>
      <c r="B3129">
        <v>175</v>
      </c>
      <c r="C3129">
        <v>1061</v>
      </c>
      <c r="D3129" t="s">
        <v>10098</v>
      </c>
      <c r="E3129" t="s">
        <v>10099</v>
      </c>
      <c r="F3129" t="s">
        <v>51</v>
      </c>
      <c r="G3129" t="s">
        <v>10100</v>
      </c>
      <c r="H3129" t="s">
        <v>10101</v>
      </c>
      <c r="I3129" t="s">
        <v>5</v>
      </c>
      <c r="K3129" t="s">
        <v>5</v>
      </c>
      <c r="N3129" t="s">
        <v>7</v>
      </c>
      <c r="P3129" t="s">
        <v>10102</v>
      </c>
      <c r="Q3129">
        <v>5</v>
      </c>
      <c r="S3129">
        <v>-1</v>
      </c>
      <c r="T3129" t="s">
        <v>5</v>
      </c>
      <c r="U3129">
        <v>-1</v>
      </c>
      <c r="V3129">
        <v>-1</v>
      </c>
      <c r="W3129">
        <v>6.3387000000000002</v>
      </c>
      <c r="Y3129" t="s">
        <v>10104</v>
      </c>
      <c r="Z3129">
        <v>-1</v>
      </c>
      <c r="AA3129" t="s">
        <v>11</v>
      </c>
      <c r="AC3129" t="s">
        <v>10129</v>
      </c>
      <c r="AD3129" t="s">
        <v>10130</v>
      </c>
      <c r="AE3129" s="1">
        <v>41846.005057870374</v>
      </c>
    </row>
    <row r="3130" spans="1:31" x14ac:dyDescent="0.15">
      <c r="A3130">
        <v>3129</v>
      </c>
      <c r="B3130">
        <v>175</v>
      </c>
      <c r="C3130">
        <v>1061</v>
      </c>
      <c r="D3130" t="s">
        <v>10098</v>
      </c>
      <c r="E3130" t="s">
        <v>10099</v>
      </c>
      <c r="F3130" t="s">
        <v>53</v>
      </c>
      <c r="I3130" t="s">
        <v>5</v>
      </c>
      <c r="K3130" t="s">
        <v>5</v>
      </c>
      <c r="N3130" t="s">
        <v>7</v>
      </c>
      <c r="Q3130">
        <v>0</v>
      </c>
      <c r="S3130">
        <v>-1</v>
      </c>
      <c r="T3130" t="s">
        <v>5</v>
      </c>
      <c r="U3130">
        <v>-1</v>
      </c>
      <c r="V3130">
        <v>-1</v>
      </c>
      <c r="W3130">
        <v>6.3387000000000002</v>
      </c>
      <c r="Z3130">
        <v>-1</v>
      </c>
      <c r="AA3130" t="s">
        <v>11</v>
      </c>
      <c r="AC3130" t="s">
        <v>38</v>
      </c>
      <c r="AD3130" t="s">
        <v>52</v>
      </c>
      <c r="AE3130" s="1">
        <v>41846.005069444444</v>
      </c>
    </row>
    <row r="3131" spans="1:31" x14ac:dyDescent="0.15">
      <c r="A3131">
        <v>3130</v>
      </c>
      <c r="B3131">
        <v>175</v>
      </c>
      <c r="C3131">
        <v>1061</v>
      </c>
      <c r="D3131" t="s">
        <v>10098</v>
      </c>
      <c r="E3131" t="s">
        <v>10099</v>
      </c>
      <c r="F3131" t="s">
        <v>54</v>
      </c>
      <c r="I3131" t="s">
        <v>5</v>
      </c>
      <c r="K3131" t="s">
        <v>5</v>
      </c>
      <c r="N3131" t="s">
        <v>7</v>
      </c>
      <c r="Q3131">
        <v>0</v>
      </c>
      <c r="S3131">
        <v>-1</v>
      </c>
      <c r="T3131" t="s">
        <v>5</v>
      </c>
      <c r="U3131">
        <v>-1</v>
      </c>
      <c r="V3131">
        <v>-1</v>
      </c>
      <c r="W3131">
        <v>6.3387000000000002</v>
      </c>
      <c r="Z3131">
        <v>-1</v>
      </c>
      <c r="AA3131" t="s">
        <v>11</v>
      </c>
      <c r="AC3131" t="s">
        <v>38</v>
      </c>
      <c r="AD3131" t="s">
        <v>52</v>
      </c>
      <c r="AE3131" s="1">
        <v>41846.00508101852</v>
      </c>
    </row>
    <row r="3132" spans="1:31" x14ac:dyDescent="0.15">
      <c r="A3132">
        <v>3131</v>
      </c>
      <c r="B3132">
        <v>175</v>
      </c>
      <c r="C3132">
        <v>3750</v>
      </c>
      <c r="D3132" t="s">
        <v>10131</v>
      </c>
      <c r="E3132" t="s">
        <v>10132</v>
      </c>
      <c r="F3132" t="s">
        <v>2</v>
      </c>
      <c r="G3132" t="s">
        <v>10133</v>
      </c>
      <c r="H3132" t="s">
        <v>10134</v>
      </c>
      <c r="I3132" t="s">
        <v>5</v>
      </c>
      <c r="K3132" t="s">
        <v>6</v>
      </c>
      <c r="N3132" t="s">
        <v>7</v>
      </c>
      <c r="O3132" t="s">
        <v>10135</v>
      </c>
      <c r="P3132" t="s">
        <v>10136</v>
      </c>
      <c r="Q3132">
        <v>58</v>
      </c>
      <c r="S3132">
        <v>65</v>
      </c>
      <c r="T3132" t="s">
        <v>10137</v>
      </c>
      <c r="U3132">
        <v>-1</v>
      </c>
      <c r="V3132">
        <v>-1</v>
      </c>
      <c r="W3132">
        <v>6.3387000000000002</v>
      </c>
      <c r="X3132" t="s">
        <v>10138</v>
      </c>
      <c r="Y3132" t="s">
        <v>10139</v>
      </c>
      <c r="Z3132">
        <v>16712</v>
      </c>
      <c r="AA3132" t="s">
        <v>11</v>
      </c>
      <c r="AC3132" t="s">
        <v>10140</v>
      </c>
      <c r="AD3132" t="s">
        <v>10141</v>
      </c>
      <c r="AE3132" s="1">
        <v>41846.005185185182</v>
      </c>
    </row>
    <row r="3133" spans="1:31" x14ac:dyDescent="0.15">
      <c r="A3133">
        <v>3132</v>
      </c>
      <c r="B3133">
        <v>175</v>
      </c>
      <c r="C3133">
        <v>3750</v>
      </c>
      <c r="D3133" t="s">
        <v>10131</v>
      </c>
      <c r="E3133" t="s">
        <v>10132</v>
      </c>
      <c r="F3133" t="s">
        <v>14</v>
      </c>
      <c r="G3133" t="s">
        <v>10133</v>
      </c>
      <c r="H3133" t="s">
        <v>10142</v>
      </c>
      <c r="I3133" t="s">
        <v>5</v>
      </c>
      <c r="K3133" t="s">
        <v>17</v>
      </c>
      <c r="N3133" t="s">
        <v>7</v>
      </c>
      <c r="O3133" t="s">
        <v>10135</v>
      </c>
      <c r="P3133" t="s">
        <v>10136</v>
      </c>
      <c r="Q3133">
        <v>35</v>
      </c>
      <c r="S3133">
        <v>65</v>
      </c>
      <c r="T3133" t="s">
        <v>10143</v>
      </c>
      <c r="U3133">
        <v>1200</v>
      </c>
      <c r="V3133">
        <v>-1</v>
      </c>
      <c r="W3133">
        <v>6.3387000000000002</v>
      </c>
      <c r="X3133" t="s">
        <v>10144</v>
      </c>
      <c r="Y3133" t="s">
        <v>10139</v>
      </c>
      <c r="Z3133">
        <v>14000</v>
      </c>
      <c r="AA3133" t="s">
        <v>11</v>
      </c>
      <c r="AC3133" t="s">
        <v>10145</v>
      </c>
      <c r="AD3133" t="s">
        <v>10146</v>
      </c>
      <c r="AE3133" s="1">
        <v>41846.005231481482</v>
      </c>
    </row>
    <row r="3134" spans="1:31" x14ac:dyDescent="0.15">
      <c r="A3134">
        <v>3133</v>
      </c>
      <c r="B3134">
        <v>175</v>
      </c>
      <c r="C3134">
        <v>3750</v>
      </c>
      <c r="D3134" t="s">
        <v>10131</v>
      </c>
      <c r="E3134" t="s">
        <v>10132</v>
      </c>
      <c r="F3134" t="s">
        <v>24</v>
      </c>
      <c r="G3134" t="s">
        <v>10133</v>
      </c>
      <c r="H3134" t="s">
        <v>10142</v>
      </c>
      <c r="I3134" t="s">
        <v>5</v>
      </c>
      <c r="K3134" t="s">
        <v>17</v>
      </c>
      <c r="N3134" t="s">
        <v>7</v>
      </c>
      <c r="O3134" t="s">
        <v>10135</v>
      </c>
      <c r="P3134" t="s">
        <v>10136</v>
      </c>
      <c r="Q3134">
        <v>2</v>
      </c>
      <c r="S3134">
        <v>65</v>
      </c>
      <c r="T3134" t="s">
        <v>10143</v>
      </c>
      <c r="U3134">
        <v>1200</v>
      </c>
      <c r="V3134">
        <v>-1</v>
      </c>
      <c r="W3134">
        <v>6.3387000000000002</v>
      </c>
      <c r="X3134" t="s">
        <v>10144</v>
      </c>
      <c r="Y3134" t="s">
        <v>10139</v>
      </c>
      <c r="Z3134">
        <v>14000</v>
      </c>
      <c r="AA3134" t="s">
        <v>11</v>
      </c>
      <c r="AC3134" t="s">
        <v>10147</v>
      </c>
      <c r="AD3134" t="s">
        <v>10148</v>
      </c>
      <c r="AE3134" s="1">
        <v>41846.005254629628</v>
      </c>
    </row>
    <row r="3135" spans="1:31" x14ac:dyDescent="0.15">
      <c r="A3135">
        <v>3134</v>
      </c>
      <c r="B3135">
        <v>175</v>
      </c>
      <c r="C3135">
        <v>3750</v>
      </c>
      <c r="D3135" t="s">
        <v>10131</v>
      </c>
      <c r="E3135" t="s">
        <v>10132</v>
      </c>
      <c r="F3135" t="s">
        <v>27</v>
      </c>
      <c r="G3135" t="s">
        <v>10149</v>
      </c>
      <c r="I3135" t="s">
        <v>5</v>
      </c>
      <c r="J3135" t="s">
        <v>5077</v>
      </c>
      <c r="K3135" t="s">
        <v>17</v>
      </c>
      <c r="M3135" t="s">
        <v>5</v>
      </c>
      <c r="N3135" t="s">
        <v>7</v>
      </c>
      <c r="P3135" t="s">
        <v>10150</v>
      </c>
      <c r="Q3135">
        <v>7</v>
      </c>
      <c r="R3135" t="s">
        <v>10151</v>
      </c>
      <c r="S3135">
        <v>65</v>
      </c>
      <c r="T3135" t="s">
        <v>5</v>
      </c>
      <c r="U3135">
        <v>1200</v>
      </c>
      <c r="V3135">
        <v>-1</v>
      </c>
      <c r="W3135">
        <v>6.3387000000000002</v>
      </c>
      <c r="Y3135" t="s">
        <v>10152</v>
      </c>
      <c r="Z3135">
        <v>24900</v>
      </c>
      <c r="AA3135" t="s">
        <v>11</v>
      </c>
      <c r="AB3135" t="s">
        <v>10153</v>
      </c>
      <c r="AC3135" t="s">
        <v>10154</v>
      </c>
      <c r="AD3135" t="s">
        <v>10155</v>
      </c>
      <c r="AE3135" s="1">
        <v>41846.005266203705</v>
      </c>
    </row>
    <row r="3136" spans="1:31" x14ac:dyDescent="0.15">
      <c r="A3136">
        <v>3135</v>
      </c>
      <c r="B3136">
        <v>175</v>
      </c>
      <c r="C3136">
        <v>3750</v>
      </c>
      <c r="D3136" t="s">
        <v>10131</v>
      </c>
      <c r="E3136" t="s">
        <v>10132</v>
      </c>
      <c r="F3136" t="s">
        <v>36</v>
      </c>
      <c r="I3136" t="s">
        <v>5</v>
      </c>
      <c r="K3136" t="s">
        <v>5</v>
      </c>
      <c r="N3136" t="s">
        <v>7</v>
      </c>
      <c r="Q3136">
        <v>0</v>
      </c>
      <c r="S3136">
        <v>-1</v>
      </c>
      <c r="T3136" t="s">
        <v>5</v>
      </c>
      <c r="U3136">
        <v>-1</v>
      </c>
      <c r="V3136">
        <v>-1</v>
      </c>
      <c r="W3136">
        <v>6.3387000000000002</v>
      </c>
      <c r="Z3136">
        <v>-1</v>
      </c>
      <c r="AA3136" t="s">
        <v>11</v>
      </c>
      <c r="AC3136" t="s">
        <v>38</v>
      </c>
      <c r="AD3136" t="s">
        <v>52</v>
      </c>
      <c r="AE3136" s="1">
        <v>41846.005277777775</v>
      </c>
    </row>
    <row r="3137" spans="1:31" x14ac:dyDescent="0.15">
      <c r="A3137">
        <v>3136</v>
      </c>
      <c r="B3137">
        <v>175</v>
      </c>
      <c r="C3137">
        <v>3750</v>
      </c>
      <c r="D3137" t="s">
        <v>10131</v>
      </c>
      <c r="E3137" t="s">
        <v>10132</v>
      </c>
      <c r="F3137" t="s">
        <v>40</v>
      </c>
      <c r="G3137" t="s">
        <v>10156</v>
      </c>
      <c r="H3137" t="s">
        <v>10157</v>
      </c>
      <c r="I3137" t="s">
        <v>5</v>
      </c>
      <c r="K3137" t="s">
        <v>5</v>
      </c>
      <c r="N3137" t="s">
        <v>7</v>
      </c>
      <c r="O3137" t="s">
        <v>10158</v>
      </c>
      <c r="P3137" t="s">
        <v>10159</v>
      </c>
      <c r="Q3137">
        <v>1</v>
      </c>
      <c r="R3137" t="s">
        <v>10160</v>
      </c>
      <c r="S3137">
        <v>-1</v>
      </c>
      <c r="T3137" t="s">
        <v>10161</v>
      </c>
      <c r="U3137">
        <v>-1</v>
      </c>
      <c r="V3137">
        <v>-1</v>
      </c>
      <c r="W3137">
        <v>6.3387000000000002</v>
      </c>
      <c r="Y3137" t="s">
        <v>10162</v>
      </c>
      <c r="Z3137">
        <v>250</v>
      </c>
      <c r="AA3137" t="s">
        <v>11</v>
      </c>
      <c r="AC3137" t="s">
        <v>10163</v>
      </c>
      <c r="AD3137" t="s">
        <v>10164</v>
      </c>
      <c r="AE3137" s="1">
        <v>41846.005300925928</v>
      </c>
    </row>
    <row r="3138" spans="1:31" x14ac:dyDescent="0.15">
      <c r="A3138">
        <v>3137</v>
      </c>
      <c r="B3138">
        <v>175</v>
      </c>
      <c r="C3138">
        <v>3750</v>
      </c>
      <c r="D3138" t="s">
        <v>10131</v>
      </c>
      <c r="E3138" t="s">
        <v>10132</v>
      </c>
      <c r="F3138" t="s">
        <v>49</v>
      </c>
      <c r="G3138" t="s">
        <v>10133</v>
      </c>
      <c r="H3138" t="s">
        <v>10142</v>
      </c>
      <c r="I3138" t="s">
        <v>5</v>
      </c>
      <c r="K3138" t="s">
        <v>5</v>
      </c>
      <c r="N3138" t="s">
        <v>7</v>
      </c>
      <c r="O3138" t="s">
        <v>10135</v>
      </c>
      <c r="P3138" t="s">
        <v>10136</v>
      </c>
      <c r="Q3138">
        <v>18</v>
      </c>
      <c r="T3138" t="s">
        <v>5</v>
      </c>
      <c r="U3138">
        <v>1200</v>
      </c>
      <c r="V3138">
        <v>-1</v>
      </c>
      <c r="W3138">
        <v>6.3387000000000002</v>
      </c>
      <c r="X3138" t="s">
        <v>10144</v>
      </c>
      <c r="Y3138" t="s">
        <v>10139</v>
      </c>
      <c r="Z3138">
        <v>14000</v>
      </c>
      <c r="AA3138" t="s">
        <v>11</v>
      </c>
      <c r="AC3138" t="s">
        <v>10165</v>
      </c>
      <c r="AD3138" t="s">
        <v>10166</v>
      </c>
      <c r="AE3138" s="1">
        <v>41846.005335648151</v>
      </c>
    </row>
    <row r="3139" spans="1:31" x14ac:dyDescent="0.15">
      <c r="A3139">
        <v>3138</v>
      </c>
      <c r="B3139">
        <v>175</v>
      </c>
      <c r="C3139">
        <v>3750</v>
      </c>
      <c r="D3139" t="s">
        <v>10131</v>
      </c>
      <c r="E3139" t="s">
        <v>10132</v>
      </c>
      <c r="F3139" t="s">
        <v>51</v>
      </c>
      <c r="I3139" t="s">
        <v>5</v>
      </c>
      <c r="K3139" t="s">
        <v>5</v>
      </c>
      <c r="N3139" t="s">
        <v>7</v>
      </c>
      <c r="Q3139">
        <v>0</v>
      </c>
      <c r="S3139">
        <v>-1</v>
      </c>
      <c r="T3139" t="s">
        <v>5</v>
      </c>
      <c r="U3139">
        <v>-1</v>
      </c>
      <c r="V3139">
        <v>-1</v>
      </c>
      <c r="W3139">
        <v>6.3387000000000002</v>
      </c>
      <c r="Z3139">
        <v>-1</v>
      </c>
      <c r="AA3139" t="s">
        <v>11</v>
      </c>
      <c r="AC3139" t="s">
        <v>38</v>
      </c>
      <c r="AD3139" t="s">
        <v>52</v>
      </c>
      <c r="AE3139" s="1">
        <v>41846.005347222221</v>
      </c>
    </row>
    <row r="3140" spans="1:31" x14ac:dyDescent="0.15">
      <c r="A3140">
        <v>3139</v>
      </c>
      <c r="B3140">
        <v>175</v>
      </c>
      <c r="C3140">
        <v>3750</v>
      </c>
      <c r="D3140" t="s">
        <v>10131</v>
      </c>
      <c r="E3140" t="s">
        <v>10132</v>
      </c>
      <c r="F3140" t="s">
        <v>53</v>
      </c>
      <c r="I3140" t="s">
        <v>5</v>
      </c>
      <c r="K3140" t="s">
        <v>5</v>
      </c>
      <c r="N3140" t="s">
        <v>7</v>
      </c>
      <c r="Q3140">
        <v>0</v>
      </c>
      <c r="S3140">
        <v>-1</v>
      </c>
      <c r="T3140" t="s">
        <v>5</v>
      </c>
      <c r="U3140">
        <v>-1</v>
      </c>
      <c r="V3140">
        <v>-1</v>
      </c>
      <c r="W3140">
        <v>6.3387000000000002</v>
      </c>
      <c r="Z3140">
        <v>-1</v>
      </c>
      <c r="AA3140" t="s">
        <v>11</v>
      </c>
      <c r="AC3140" t="s">
        <v>38</v>
      </c>
      <c r="AD3140" t="s">
        <v>52</v>
      </c>
      <c r="AE3140" s="1">
        <v>41846.005358796298</v>
      </c>
    </row>
    <row r="3141" spans="1:31" x14ac:dyDescent="0.15">
      <c r="A3141">
        <v>3140</v>
      </c>
      <c r="B3141">
        <v>175</v>
      </c>
      <c r="C3141">
        <v>3750</v>
      </c>
      <c r="D3141" t="s">
        <v>10131</v>
      </c>
      <c r="E3141" t="s">
        <v>10132</v>
      </c>
      <c r="F3141" t="s">
        <v>54</v>
      </c>
      <c r="I3141" t="s">
        <v>5</v>
      </c>
      <c r="K3141" t="s">
        <v>5</v>
      </c>
      <c r="N3141" t="s">
        <v>7</v>
      </c>
      <c r="Q3141">
        <v>0</v>
      </c>
      <c r="S3141">
        <v>-1</v>
      </c>
      <c r="T3141" t="s">
        <v>5</v>
      </c>
      <c r="U3141">
        <v>-1</v>
      </c>
      <c r="V3141">
        <v>-1</v>
      </c>
      <c r="W3141">
        <v>6.3387000000000002</v>
      </c>
      <c r="Z3141">
        <v>-1</v>
      </c>
      <c r="AA3141" t="s">
        <v>11</v>
      </c>
      <c r="AC3141" t="s">
        <v>38</v>
      </c>
      <c r="AD3141" t="s">
        <v>52</v>
      </c>
      <c r="AE3141" s="1">
        <v>41846.005370370367</v>
      </c>
    </row>
    <row r="3142" spans="1:31" x14ac:dyDescent="0.15">
      <c r="A3142">
        <v>3141</v>
      </c>
      <c r="B3142">
        <v>175</v>
      </c>
      <c r="C3142">
        <v>3712</v>
      </c>
      <c r="D3142" t="s">
        <v>10167</v>
      </c>
      <c r="E3142" t="s">
        <v>10168</v>
      </c>
      <c r="F3142" t="s">
        <v>2</v>
      </c>
      <c r="G3142" t="s">
        <v>10169</v>
      </c>
      <c r="H3142" t="s">
        <v>10170</v>
      </c>
      <c r="I3142" t="s">
        <v>5</v>
      </c>
      <c r="K3142" t="s">
        <v>6</v>
      </c>
      <c r="L3142" t="s">
        <v>1608</v>
      </c>
      <c r="N3142" t="s">
        <v>7</v>
      </c>
      <c r="O3142" t="s">
        <v>10171</v>
      </c>
      <c r="P3142" t="s">
        <v>10172</v>
      </c>
      <c r="Q3142">
        <v>59</v>
      </c>
      <c r="R3142" t="s">
        <v>10173</v>
      </c>
      <c r="S3142">
        <v>-1</v>
      </c>
      <c r="T3142" t="s">
        <v>10174</v>
      </c>
      <c r="U3142">
        <v>-1</v>
      </c>
      <c r="V3142">
        <v>-1</v>
      </c>
      <c r="W3142">
        <v>6.3387000000000002</v>
      </c>
      <c r="X3142" t="s">
        <v>10175</v>
      </c>
      <c r="Y3142" t="s">
        <v>10176</v>
      </c>
      <c r="Z3142">
        <v>17060</v>
      </c>
      <c r="AA3142" t="s">
        <v>11</v>
      </c>
      <c r="AC3142" t="s">
        <v>10177</v>
      </c>
      <c r="AD3142" t="s">
        <v>10178</v>
      </c>
      <c r="AE3142" s="1">
        <v>41846.005474537036</v>
      </c>
    </row>
    <row r="3143" spans="1:31" x14ac:dyDescent="0.15">
      <c r="A3143">
        <v>3142</v>
      </c>
      <c r="B3143">
        <v>175</v>
      </c>
      <c r="C3143">
        <v>3712</v>
      </c>
      <c r="D3143" t="s">
        <v>10167</v>
      </c>
      <c r="E3143" t="s">
        <v>10168</v>
      </c>
      <c r="F3143" t="s">
        <v>14</v>
      </c>
      <c r="G3143" t="s">
        <v>10179</v>
      </c>
      <c r="H3143" t="s">
        <v>10180</v>
      </c>
      <c r="I3143" t="s">
        <v>5</v>
      </c>
      <c r="K3143" t="s">
        <v>17</v>
      </c>
      <c r="L3143" t="s">
        <v>10181</v>
      </c>
      <c r="N3143" t="s">
        <v>7</v>
      </c>
      <c r="O3143" t="s">
        <v>10182</v>
      </c>
      <c r="P3143" t="s">
        <v>10183</v>
      </c>
      <c r="Q3143">
        <v>43</v>
      </c>
      <c r="R3143" t="s">
        <v>8234</v>
      </c>
      <c r="S3143">
        <v>60</v>
      </c>
      <c r="T3143" t="s">
        <v>10184</v>
      </c>
      <c r="U3143">
        <v>-1</v>
      </c>
      <c r="V3143">
        <v>-1</v>
      </c>
      <c r="W3143">
        <v>6.3387000000000002</v>
      </c>
      <c r="X3143" t="s">
        <v>10175</v>
      </c>
      <c r="Y3143" t="s">
        <v>10185</v>
      </c>
      <c r="Z3143">
        <v>14778</v>
      </c>
      <c r="AA3143" t="s">
        <v>11</v>
      </c>
      <c r="AC3143" t="s">
        <v>10186</v>
      </c>
      <c r="AD3143" t="s">
        <v>10187</v>
      </c>
      <c r="AE3143" s="1">
        <v>41846.005520833336</v>
      </c>
    </row>
    <row r="3144" spans="1:31" x14ac:dyDescent="0.15">
      <c r="A3144">
        <v>3143</v>
      </c>
      <c r="B3144">
        <v>175</v>
      </c>
      <c r="C3144">
        <v>3712</v>
      </c>
      <c r="D3144" t="s">
        <v>10167</v>
      </c>
      <c r="E3144" t="s">
        <v>10168</v>
      </c>
      <c r="F3144" t="s">
        <v>24</v>
      </c>
      <c r="G3144" t="s">
        <v>10179</v>
      </c>
      <c r="H3144" t="s">
        <v>10180</v>
      </c>
      <c r="I3144" t="s">
        <v>5</v>
      </c>
      <c r="K3144" t="s">
        <v>17</v>
      </c>
      <c r="L3144" t="s">
        <v>10181</v>
      </c>
      <c r="N3144" t="s">
        <v>7</v>
      </c>
      <c r="O3144" t="s">
        <v>10182</v>
      </c>
      <c r="P3144" t="s">
        <v>10183</v>
      </c>
      <c r="Q3144">
        <v>6</v>
      </c>
      <c r="R3144" t="s">
        <v>8234</v>
      </c>
      <c r="S3144">
        <v>60</v>
      </c>
      <c r="T3144" t="s">
        <v>10184</v>
      </c>
      <c r="U3144">
        <v>-1</v>
      </c>
      <c r="V3144">
        <v>-1</v>
      </c>
      <c r="W3144">
        <v>6.3387000000000002</v>
      </c>
      <c r="X3144" t="s">
        <v>10175</v>
      </c>
      <c r="Y3144" t="s">
        <v>10185</v>
      </c>
      <c r="Z3144">
        <v>9000</v>
      </c>
      <c r="AA3144" t="s">
        <v>11</v>
      </c>
      <c r="AC3144" t="s">
        <v>10188</v>
      </c>
      <c r="AD3144" t="s">
        <v>10189</v>
      </c>
      <c r="AE3144" s="1">
        <v>41846.005543981482</v>
      </c>
    </row>
    <row r="3145" spans="1:31" x14ac:dyDescent="0.15">
      <c r="A3145">
        <v>3144</v>
      </c>
      <c r="B3145">
        <v>175</v>
      </c>
      <c r="C3145">
        <v>3712</v>
      </c>
      <c r="D3145" t="s">
        <v>10167</v>
      </c>
      <c r="E3145" t="s">
        <v>10168</v>
      </c>
      <c r="F3145" t="s">
        <v>27</v>
      </c>
      <c r="I3145" t="s">
        <v>5</v>
      </c>
      <c r="K3145" t="s">
        <v>5</v>
      </c>
      <c r="M3145" t="s">
        <v>5</v>
      </c>
      <c r="N3145" t="s">
        <v>7</v>
      </c>
      <c r="Q3145">
        <v>0</v>
      </c>
      <c r="S3145">
        <v>-1</v>
      </c>
      <c r="T3145" t="s">
        <v>5</v>
      </c>
      <c r="U3145">
        <v>-1</v>
      </c>
      <c r="V3145">
        <v>-1</v>
      </c>
      <c r="W3145">
        <v>6.3387000000000002</v>
      </c>
      <c r="Z3145">
        <v>-1</v>
      </c>
      <c r="AA3145" t="s">
        <v>11</v>
      </c>
      <c r="AC3145" t="s">
        <v>38</v>
      </c>
      <c r="AD3145" t="s">
        <v>531</v>
      </c>
      <c r="AE3145" s="1">
        <v>41846.005555555559</v>
      </c>
    </row>
    <row r="3146" spans="1:31" x14ac:dyDescent="0.15">
      <c r="A3146">
        <v>3145</v>
      </c>
      <c r="B3146">
        <v>175</v>
      </c>
      <c r="C3146">
        <v>3712</v>
      </c>
      <c r="D3146" t="s">
        <v>10167</v>
      </c>
      <c r="E3146" t="s">
        <v>10168</v>
      </c>
      <c r="F3146" t="s">
        <v>36</v>
      </c>
      <c r="G3146" t="s">
        <v>10169</v>
      </c>
      <c r="H3146" t="s">
        <v>10170</v>
      </c>
      <c r="I3146" t="s">
        <v>5</v>
      </c>
      <c r="K3146" t="s">
        <v>6</v>
      </c>
      <c r="L3146" t="s">
        <v>1608</v>
      </c>
      <c r="N3146" t="s">
        <v>7</v>
      </c>
      <c r="O3146" t="s">
        <v>10171</v>
      </c>
      <c r="P3146" t="s">
        <v>10172</v>
      </c>
      <c r="Q3146">
        <v>1</v>
      </c>
      <c r="R3146" t="s">
        <v>10173</v>
      </c>
      <c r="S3146">
        <v>-1</v>
      </c>
      <c r="T3146" t="s">
        <v>10174</v>
      </c>
      <c r="U3146">
        <v>-1</v>
      </c>
      <c r="V3146">
        <v>-1</v>
      </c>
      <c r="W3146">
        <v>6.3387000000000002</v>
      </c>
      <c r="X3146" t="s">
        <v>10175</v>
      </c>
      <c r="Y3146" t="s">
        <v>10176</v>
      </c>
      <c r="Z3146">
        <v>17060</v>
      </c>
      <c r="AA3146" t="s">
        <v>11</v>
      </c>
      <c r="AC3146" t="s">
        <v>10190</v>
      </c>
      <c r="AD3146" t="s">
        <v>10191</v>
      </c>
      <c r="AE3146" s="1">
        <v>41846.005578703705</v>
      </c>
    </row>
    <row r="3147" spans="1:31" x14ac:dyDescent="0.15">
      <c r="A3147">
        <v>3146</v>
      </c>
      <c r="B3147">
        <v>175</v>
      </c>
      <c r="C3147">
        <v>3712</v>
      </c>
      <c r="D3147" t="s">
        <v>10167</v>
      </c>
      <c r="E3147" t="s">
        <v>10168</v>
      </c>
      <c r="F3147" t="s">
        <v>40</v>
      </c>
      <c r="G3147" t="s">
        <v>10192</v>
      </c>
      <c r="H3147" t="s">
        <v>10170</v>
      </c>
      <c r="I3147" t="s">
        <v>5</v>
      </c>
      <c r="K3147" t="s">
        <v>5</v>
      </c>
      <c r="N3147" t="s">
        <v>7</v>
      </c>
      <c r="P3147" t="s">
        <v>10193</v>
      </c>
      <c r="Q3147">
        <v>1</v>
      </c>
      <c r="R3147" t="s">
        <v>10194</v>
      </c>
      <c r="S3147">
        <v>-1</v>
      </c>
      <c r="T3147" t="s">
        <v>5</v>
      </c>
      <c r="U3147">
        <v>-1</v>
      </c>
      <c r="V3147">
        <v>-1</v>
      </c>
      <c r="W3147">
        <v>6.3387000000000002</v>
      </c>
      <c r="Y3147" t="s">
        <v>10195</v>
      </c>
      <c r="Z3147">
        <v>320</v>
      </c>
      <c r="AA3147" t="s">
        <v>11</v>
      </c>
      <c r="AC3147" t="s">
        <v>10196</v>
      </c>
      <c r="AD3147" t="s">
        <v>10197</v>
      </c>
      <c r="AE3147" s="1">
        <v>41846.005590277775</v>
      </c>
    </row>
    <row r="3148" spans="1:31" x14ac:dyDescent="0.15">
      <c r="A3148">
        <v>3147</v>
      </c>
      <c r="B3148">
        <v>175</v>
      </c>
      <c r="C3148">
        <v>3712</v>
      </c>
      <c r="D3148" t="s">
        <v>10167</v>
      </c>
      <c r="E3148" t="s">
        <v>10168</v>
      </c>
      <c r="F3148" t="s">
        <v>49</v>
      </c>
      <c r="G3148" t="s">
        <v>10179</v>
      </c>
      <c r="H3148" t="s">
        <v>10180</v>
      </c>
      <c r="I3148" t="s">
        <v>5</v>
      </c>
      <c r="K3148" t="s">
        <v>5</v>
      </c>
      <c r="N3148" t="s">
        <v>7</v>
      </c>
      <c r="O3148" t="s">
        <v>10182</v>
      </c>
      <c r="P3148" t="s">
        <v>10183</v>
      </c>
      <c r="Q3148">
        <v>18</v>
      </c>
      <c r="T3148" t="s">
        <v>5</v>
      </c>
      <c r="U3148">
        <v>-1</v>
      </c>
      <c r="V3148">
        <v>-1</v>
      </c>
      <c r="W3148">
        <v>6.3387000000000002</v>
      </c>
      <c r="X3148" t="s">
        <v>10175</v>
      </c>
      <c r="Y3148" t="s">
        <v>10185</v>
      </c>
      <c r="Z3148">
        <v>14778</v>
      </c>
      <c r="AA3148" t="s">
        <v>11</v>
      </c>
      <c r="AC3148" t="s">
        <v>10198</v>
      </c>
      <c r="AD3148" t="s">
        <v>10199</v>
      </c>
      <c r="AE3148" s="1">
        <v>41846.005624999998</v>
      </c>
    </row>
    <row r="3149" spans="1:31" x14ac:dyDescent="0.15">
      <c r="A3149">
        <v>3148</v>
      </c>
      <c r="B3149">
        <v>175</v>
      </c>
      <c r="C3149">
        <v>3712</v>
      </c>
      <c r="D3149" t="s">
        <v>10167</v>
      </c>
      <c r="E3149" t="s">
        <v>10168</v>
      </c>
      <c r="F3149" t="s">
        <v>51</v>
      </c>
      <c r="I3149" t="s">
        <v>5</v>
      </c>
      <c r="K3149" t="s">
        <v>5</v>
      </c>
      <c r="N3149" t="s">
        <v>7</v>
      </c>
      <c r="Q3149">
        <v>0</v>
      </c>
      <c r="S3149">
        <v>-1</v>
      </c>
      <c r="T3149" t="s">
        <v>5</v>
      </c>
      <c r="U3149">
        <v>-1</v>
      </c>
      <c r="V3149">
        <v>-1</v>
      </c>
      <c r="W3149">
        <v>6.3387000000000002</v>
      </c>
      <c r="Z3149">
        <v>-1</v>
      </c>
      <c r="AA3149" t="s">
        <v>11</v>
      </c>
      <c r="AC3149" t="s">
        <v>38</v>
      </c>
      <c r="AD3149" t="s">
        <v>52</v>
      </c>
      <c r="AE3149" s="1">
        <v>41846.005636574075</v>
      </c>
    </row>
    <row r="3150" spans="1:31" x14ac:dyDescent="0.15">
      <c r="A3150">
        <v>3149</v>
      </c>
      <c r="B3150">
        <v>175</v>
      </c>
      <c r="C3150">
        <v>3712</v>
      </c>
      <c r="D3150" t="s">
        <v>10167</v>
      </c>
      <c r="E3150" t="s">
        <v>10168</v>
      </c>
      <c r="F3150" t="s">
        <v>53</v>
      </c>
      <c r="I3150" t="s">
        <v>5</v>
      </c>
      <c r="K3150" t="s">
        <v>5</v>
      </c>
      <c r="N3150" t="s">
        <v>7</v>
      </c>
      <c r="Q3150">
        <v>0</v>
      </c>
      <c r="S3150">
        <v>-1</v>
      </c>
      <c r="T3150" t="s">
        <v>5</v>
      </c>
      <c r="U3150">
        <v>-1</v>
      </c>
      <c r="V3150">
        <v>-1</v>
      </c>
      <c r="W3150">
        <v>6.3387000000000002</v>
      </c>
      <c r="Z3150">
        <v>-1</v>
      </c>
      <c r="AA3150" t="s">
        <v>11</v>
      </c>
      <c r="AC3150" t="s">
        <v>38</v>
      </c>
      <c r="AD3150" t="s">
        <v>52</v>
      </c>
      <c r="AE3150" s="1">
        <v>41846.005648148152</v>
      </c>
    </row>
    <row r="3151" spans="1:31" x14ac:dyDescent="0.15">
      <c r="A3151">
        <v>3150</v>
      </c>
      <c r="B3151">
        <v>175</v>
      </c>
      <c r="C3151">
        <v>3712</v>
      </c>
      <c r="D3151" t="s">
        <v>10167</v>
      </c>
      <c r="E3151" t="s">
        <v>10168</v>
      </c>
      <c r="F3151" t="s">
        <v>54</v>
      </c>
      <c r="I3151" t="s">
        <v>5</v>
      </c>
      <c r="K3151" t="s">
        <v>5</v>
      </c>
      <c r="N3151" t="s">
        <v>7</v>
      </c>
      <c r="Q3151">
        <v>0</v>
      </c>
      <c r="S3151">
        <v>-1</v>
      </c>
      <c r="T3151" t="s">
        <v>5</v>
      </c>
      <c r="U3151">
        <v>-1</v>
      </c>
      <c r="V3151">
        <v>-1</v>
      </c>
      <c r="W3151">
        <v>6.3387000000000002</v>
      </c>
      <c r="Z3151">
        <v>-1</v>
      </c>
      <c r="AA3151" t="s">
        <v>11</v>
      </c>
      <c r="AC3151" t="s">
        <v>38</v>
      </c>
      <c r="AD3151" t="s">
        <v>52</v>
      </c>
      <c r="AE3151" s="1">
        <v>41846.005671296298</v>
      </c>
    </row>
    <row r="3152" spans="1:31" x14ac:dyDescent="0.15">
      <c r="A3152">
        <v>3151</v>
      </c>
      <c r="B3152">
        <v>175</v>
      </c>
      <c r="C3152">
        <v>6373</v>
      </c>
      <c r="D3152" t="s">
        <v>10200</v>
      </c>
      <c r="E3152" t="s">
        <v>10201</v>
      </c>
      <c r="F3152" t="s">
        <v>2</v>
      </c>
      <c r="G3152" t="s">
        <v>10202</v>
      </c>
      <c r="H3152" t="s">
        <v>10203</v>
      </c>
      <c r="I3152" t="s">
        <v>5</v>
      </c>
      <c r="K3152" t="s">
        <v>6</v>
      </c>
      <c r="L3152" t="s">
        <v>10204</v>
      </c>
      <c r="N3152" t="s">
        <v>7</v>
      </c>
      <c r="O3152" t="s">
        <v>10205</v>
      </c>
      <c r="P3152" t="s">
        <v>10206</v>
      </c>
      <c r="Q3152">
        <v>60</v>
      </c>
      <c r="S3152">
        <v>44</v>
      </c>
      <c r="T3152" t="s">
        <v>5</v>
      </c>
      <c r="U3152">
        <v>-1</v>
      </c>
      <c r="V3152">
        <v>-1</v>
      </c>
      <c r="W3152">
        <v>6.3387000000000002</v>
      </c>
      <c r="X3152" t="s">
        <v>10207</v>
      </c>
      <c r="Y3152" t="s">
        <v>10208</v>
      </c>
      <c r="Z3152">
        <v>15675</v>
      </c>
      <c r="AA3152" t="s">
        <v>11</v>
      </c>
      <c r="AC3152" t="s">
        <v>10209</v>
      </c>
      <c r="AD3152" t="s">
        <v>10210</v>
      </c>
      <c r="AE3152" s="1">
        <v>41846.00576388889</v>
      </c>
    </row>
    <row r="3153" spans="1:31" x14ac:dyDescent="0.15">
      <c r="A3153">
        <v>3152</v>
      </c>
      <c r="B3153">
        <v>175</v>
      </c>
      <c r="C3153">
        <v>6373</v>
      </c>
      <c r="D3153" t="s">
        <v>10200</v>
      </c>
      <c r="E3153" t="s">
        <v>10201</v>
      </c>
      <c r="F3153" t="s">
        <v>14</v>
      </c>
      <c r="G3153" t="s">
        <v>10211</v>
      </c>
      <c r="H3153" t="s">
        <v>10212</v>
      </c>
      <c r="I3153" t="s">
        <v>5</v>
      </c>
      <c r="K3153" t="s">
        <v>17</v>
      </c>
      <c r="L3153" t="s">
        <v>10213</v>
      </c>
      <c r="N3153" t="s">
        <v>7</v>
      </c>
      <c r="O3153" t="s">
        <v>10214</v>
      </c>
      <c r="P3153" t="s">
        <v>10215</v>
      </c>
      <c r="Q3153">
        <v>14</v>
      </c>
      <c r="R3153" t="s">
        <v>6209</v>
      </c>
      <c r="S3153">
        <v>56</v>
      </c>
      <c r="T3153" t="s">
        <v>5</v>
      </c>
      <c r="U3153">
        <v>-1</v>
      </c>
      <c r="V3153">
        <v>-1</v>
      </c>
      <c r="W3153">
        <v>6.3387000000000002</v>
      </c>
      <c r="X3153" t="s">
        <v>10216</v>
      </c>
      <c r="Y3153" t="s">
        <v>10217</v>
      </c>
      <c r="Z3153">
        <v>12137</v>
      </c>
      <c r="AA3153" t="s">
        <v>11</v>
      </c>
      <c r="AC3153" t="s">
        <v>10218</v>
      </c>
      <c r="AD3153" t="s">
        <v>10219</v>
      </c>
      <c r="AE3153" s="1">
        <v>41846.005798611113</v>
      </c>
    </row>
    <row r="3154" spans="1:31" x14ac:dyDescent="0.15">
      <c r="A3154">
        <v>3153</v>
      </c>
      <c r="B3154">
        <v>175</v>
      </c>
      <c r="C3154">
        <v>6373</v>
      </c>
      <c r="D3154" t="s">
        <v>10200</v>
      </c>
      <c r="E3154" t="s">
        <v>10201</v>
      </c>
      <c r="F3154" t="s">
        <v>24</v>
      </c>
      <c r="G3154" t="s">
        <v>10211</v>
      </c>
      <c r="H3154" t="s">
        <v>10212</v>
      </c>
      <c r="I3154" t="s">
        <v>5</v>
      </c>
      <c r="K3154" t="s">
        <v>17</v>
      </c>
      <c r="L3154" t="s">
        <v>10220</v>
      </c>
      <c r="N3154" t="s">
        <v>7</v>
      </c>
      <c r="O3154" t="s">
        <v>10214</v>
      </c>
      <c r="P3154" t="s">
        <v>10215</v>
      </c>
      <c r="Q3154">
        <v>1</v>
      </c>
      <c r="R3154" t="s">
        <v>2053</v>
      </c>
      <c r="S3154">
        <v>56</v>
      </c>
      <c r="T3154" t="s">
        <v>5</v>
      </c>
      <c r="U3154">
        <v>-1</v>
      </c>
      <c r="V3154">
        <v>-1</v>
      </c>
      <c r="W3154">
        <v>6.3387000000000002</v>
      </c>
      <c r="X3154" t="s">
        <v>10216</v>
      </c>
      <c r="Y3154" t="s">
        <v>10217</v>
      </c>
      <c r="Z3154">
        <v>12137</v>
      </c>
      <c r="AA3154" t="s">
        <v>11</v>
      </c>
      <c r="AC3154" t="s">
        <v>10221</v>
      </c>
      <c r="AD3154" t="s">
        <v>10222</v>
      </c>
      <c r="AE3154" s="1">
        <v>41846.005810185183</v>
      </c>
    </row>
    <row r="3155" spans="1:31" x14ac:dyDescent="0.15">
      <c r="A3155">
        <v>3154</v>
      </c>
      <c r="B3155">
        <v>175</v>
      </c>
      <c r="C3155">
        <v>6373</v>
      </c>
      <c r="D3155" t="s">
        <v>10200</v>
      </c>
      <c r="E3155" t="s">
        <v>10201</v>
      </c>
      <c r="F3155" t="s">
        <v>27</v>
      </c>
      <c r="I3155" t="s">
        <v>5</v>
      </c>
      <c r="K3155" t="s">
        <v>5</v>
      </c>
      <c r="M3155" t="s">
        <v>5</v>
      </c>
      <c r="N3155" t="s">
        <v>7</v>
      </c>
      <c r="Q3155">
        <v>0</v>
      </c>
      <c r="S3155">
        <v>-1</v>
      </c>
      <c r="T3155" t="s">
        <v>5</v>
      </c>
      <c r="U3155">
        <v>-1</v>
      </c>
      <c r="V3155">
        <v>-1</v>
      </c>
      <c r="W3155">
        <v>6.3387000000000002</v>
      </c>
      <c r="Z3155">
        <v>-1</v>
      </c>
      <c r="AA3155" t="s">
        <v>11</v>
      </c>
      <c r="AB3155" t="s">
        <v>10223</v>
      </c>
      <c r="AC3155" t="s">
        <v>38</v>
      </c>
      <c r="AD3155" t="s">
        <v>10224</v>
      </c>
      <c r="AE3155" s="1">
        <v>41846.00582175926</v>
      </c>
    </row>
    <row r="3156" spans="1:31" x14ac:dyDescent="0.15">
      <c r="A3156">
        <v>3155</v>
      </c>
      <c r="B3156">
        <v>175</v>
      </c>
      <c r="C3156">
        <v>6373</v>
      </c>
      <c r="D3156" t="s">
        <v>10200</v>
      </c>
      <c r="E3156" t="s">
        <v>10201</v>
      </c>
      <c r="F3156" t="s">
        <v>36</v>
      </c>
      <c r="I3156" t="s">
        <v>5</v>
      </c>
      <c r="K3156" t="s">
        <v>5</v>
      </c>
      <c r="N3156" t="s">
        <v>7</v>
      </c>
      <c r="Q3156">
        <v>0</v>
      </c>
      <c r="S3156">
        <v>-1</v>
      </c>
      <c r="T3156" t="s">
        <v>5</v>
      </c>
      <c r="U3156">
        <v>-1</v>
      </c>
      <c r="V3156">
        <v>-1</v>
      </c>
      <c r="W3156">
        <v>6.3387000000000002</v>
      </c>
      <c r="Z3156">
        <v>-1</v>
      </c>
      <c r="AA3156" t="s">
        <v>11</v>
      </c>
      <c r="AC3156" t="s">
        <v>38</v>
      </c>
      <c r="AD3156" t="s">
        <v>52</v>
      </c>
      <c r="AE3156" s="1">
        <v>41846.005844907406</v>
      </c>
    </row>
    <row r="3157" spans="1:31" x14ac:dyDescent="0.15">
      <c r="A3157">
        <v>3156</v>
      </c>
      <c r="B3157">
        <v>175</v>
      </c>
      <c r="C3157">
        <v>6373</v>
      </c>
      <c r="D3157" t="s">
        <v>10200</v>
      </c>
      <c r="E3157" t="s">
        <v>10201</v>
      </c>
      <c r="F3157" t="s">
        <v>40</v>
      </c>
      <c r="G3157" t="s">
        <v>10225</v>
      </c>
      <c r="H3157" t="s">
        <v>10226</v>
      </c>
      <c r="I3157" t="s">
        <v>5</v>
      </c>
      <c r="K3157" t="s">
        <v>6</v>
      </c>
      <c r="N3157" t="s">
        <v>7</v>
      </c>
      <c r="O3157" t="s">
        <v>10227</v>
      </c>
      <c r="P3157" t="s">
        <v>10228</v>
      </c>
      <c r="Q3157">
        <v>1</v>
      </c>
      <c r="R3157" t="s">
        <v>10229</v>
      </c>
      <c r="S3157">
        <v>44</v>
      </c>
      <c r="T3157" t="s">
        <v>10230</v>
      </c>
      <c r="U3157">
        <v>-1</v>
      </c>
      <c r="V3157">
        <v>-1</v>
      </c>
      <c r="W3157">
        <v>6.3387000000000002</v>
      </c>
      <c r="Y3157" t="s">
        <v>10231</v>
      </c>
      <c r="Z3157">
        <v>283</v>
      </c>
      <c r="AA3157" t="s">
        <v>11</v>
      </c>
      <c r="AC3157" t="s">
        <v>10232</v>
      </c>
      <c r="AD3157" t="s">
        <v>10233</v>
      </c>
      <c r="AE3157" s="1">
        <v>41846.005856481483</v>
      </c>
    </row>
    <row r="3158" spans="1:31" x14ac:dyDescent="0.15">
      <c r="A3158">
        <v>3157</v>
      </c>
      <c r="B3158">
        <v>175</v>
      </c>
      <c r="C3158">
        <v>6373</v>
      </c>
      <c r="D3158" t="s">
        <v>10200</v>
      </c>
      <c r="E3158" t="s">
        <v>10201</v>
      </c>
      <c r="F3158" t="s">
        <v>49</v>
      </c>
      <c r="G3158" t="s">
        <v>10211</v>
      </c>
      <c r="H3158" t="s">
        <v>10212</v>
      </c>
      <c r="I3158" t="s">
        <v>5</v>
      </c>
      <c r="K3158" t="s">
        <v>5</v>
      </c>
      <c r="N3158" t="s">
        <v>7</v>
      </c>
      <c r="O3158" t="s">
        <v>10214</v>
      </c>
      <c r="P3158" t="s">
        <v>10215</v>
      </c>
      <c r="Q3158">
        <v>6</v>
      </c>
      <c r="T3158" t="s">
        <v>5</v>
      </c>
      <c r="U3158">
        <v>-1</v>
      </c>
      <c r="V3158">
        <v>-1</v>
      </c>
      <c r="W3158">
        <v>6.3387000000000002</v>
      </c>
      <c r="X3158" t="s">
        <v>10216</v>
      </c>
      <c r="Y3158" t="s">
        <v>10217</v>
      </c>
      <c r="Z3158">
        <v>12137</v>
      </c>
      <c r="AA3158" t="s">
        <v>11</v>
      </c>
      <c r="AC3158" t="s">
        <v>10234</v>
      </c>
      <c r="AD3158" t="s">
        <v>10235</v>
      </c>
      <c r="AE3158" s="1">
        <v>41846.005879629629</v>
      </c>
    </row>
    <row r="3159" spans="1:31" x14ac:dyDescent="0.15">
      <c r="A3159">
        <v>3158</v>
      </c>
      <c r="B3159">
        <v>175</v>
      </c>
      <c r="C3159">
        <v>6373</v>
      </c>
      <c r="D3159" t="s">
        <v>10200</v>
      </c>
      <c r="E3159" t="s">
        <v>10201</v>
      </c>
      <c r="F3159" t="s">
        <v>51</v>
      </c>
      <c r="G3159" t="s">
        <v>10202</v>
      </c>
      <c r="H3159" t="s">
        <v>10203</v>
      </c>
      <c r="I3159" t="s">
        <v>5</v>
      </c>
      <c r="K3159" t="s">
        <v>5</v>
      </c>
      <c r="N3159" t="s">
        <v>7</v>
      </c>
      <c r="O3159" t="s">
        <v>10205</v>
      </c>
      <c r="P3159" t="s">
        <v>10206</v>
      </c>
      <c r="Q3159">
        <v>14</v>
      </c>
      <c r="S3159">
        <v>-1</v>
      </c>
      <c r="T3159" t="s">
        <v>5</v>
      </c>
      <c r="U3159">
        <v>-1</v>
      </c>
      <c r="V3159">
        <v>-1</v>
      </c>
      <c r="W3159">
        <v>6.3387000000000002</v>
      </c>
      <c r="Y3159" t="s">
        <v>10208</v>
      </c>
      <c r="Z3159">
        <v>-1</v>
      </c>
      <c r="AA3159" t="s">
        <v>11</v>
      </c>
      <c r="AC3159" t="s">
        <v>10236</v>
      </c>
      <c r="AD3159" t="s">
        <v>10237</v>
      </c>
      <c r="AE3159" s="1">
        <v>41846.005902777775</v>
      </c>
    </row>
    <row r="3160" spans="1:31" x14ac:dyDescent="0.15">
      <c r="A3160">
        <v>3159</v>
      </c>
      <c r="B3160">
        <v>175</v>
      </c>
      <c r="C3160">
        <v>6373</v>
      </c>
      <c r="D3160" t="s">
        <v>10200</v>
      </c>
      <c r="E3160" t="s">
        <v>10201</v>
      </c>
      <c r="F3160" t="s">
        <v>53</v>
      </c>
      <c r="I3160" t="s">
        <v>5</v>
      </c>
      <c r="K3160" t="s">
        <v>5</v>
      </c>
      <c r="N3160" t="s">
        <v>7</v>
      </c>
      <c r="Q3160">
        <v>0</v>
      </c>
      <c r="S3160">
        <v>-1</v>
      </c>
      <c r="T3160" t="s">
        <v>5</v>
      </c>
      <c r="U3160">
        <v>-1</v>
      </c>
      <c r="V3160">
        <v>-1</v>
      </c>
      <c r="W3160">
        <v>6.3387000000000002</v>
      </c>
      <c r="Z3160">
        <v>-1</v>
      </c>
      <c r="AA3160" t="s">
        <v>11</v>
      </c>
      <c r="AC3160" t="s">
        <v>38</v>
      </c>
      <c r="AD3160" t="s">
        <v>52</v>
      </c>
      <c r="AE3160" s="1">
        <v>41846.005914351852</v>
      </c>
    </row>
    <row r="3161" spans="1:31" x14ac:dyDescent="0.15">
      <c r="A3161">
        <v>3160</v>
      </c>
      <c r="B3161">
        <v>175</v>
      </c>
      <c r="C3161">
        <v>6373</v>
      </c>
      <c r="D3161" t="s">
        <v>10200</v>
      </c>
      <c r="E3161" t="s">
        <v>10201</v>
      </c>
      <c r="F3161" t="s">
        <v>54</v>
      </c>
      <c r="I3161" t="s">
        <v>5</v>
      </c>
      <c r="K3161" t="s">
        <v>5</v>
      </c>
      <c r="N3161" t="s">
        <v>7</v>
      </c>
      <c r="Q3161">
        <v>0</v>
      </c>
      <c r="S3161">
        <v>-1</v>
      </c>
      <c r="T3161" t="s">
        <v>5</v>
      </c>
      <c r="U3161">
        <v>-1</v>
      </c>
      <c r="V3161">
        <v>-1</v>
      </c>
      <c r="W3161">
        <v>6.3387000000000002</v>
      </c>
      <c r="Z3161">
        <v>-1</v>
      </c>
      <c r="AA3161" t="s">
        <v>11</v>
      </c>
      <c r="AC3161" t="s">
        <v>38</v>
      </c>
      <c r="AD3161" t="s">
        <v>52</v>
      </c>
      <c r="AE3161" s="1">
        <v>41846.005925925929</v>
      </c>
    </row>
    <row r="3162" spans="1:31" x14ac:dyDescent="0.15">
      <c r="A3162">
        <v>3161</v>
      </c>
      <c r="B3162">
        <v>175</v>
      </c>
      <c r="C3162">
        <v>1180</v>
      </c>
      <c r="D3162" t="s">
        <v>10238</v>
      </c>
      <c r="E3162" t="s">
        <v>10239</v>
      </c>
      <c r="F3162" t="s">
        <v>2</v>
      </c>
      <c r="G3162" t="s">
        <v>10240</v>
      </c>
      <c r="H3162" t="s">
        <v>10241</v>
      </c>
      <c r="I3162" t="s">
        <v>5</v>
      </c>
      <c r="K3162" t="s">
        <v>6</v>
      </c>
      <c r="L3162" t="s">
        <v>1600</v>
      </c>
      <c r="N3162" t="s">
        <v>7</v>
      </c>
      <c r="O3162" t="s">
        <v>10242</v>
      </c>
      <c r="P3162" t="s">
        <v>10243</v>
      </c>
      <c r="Q3162">
        <v>124</v>
      </c>
      <c r="R3162" t="s">
        <v>10244</v>
      </c>
      <c r="S3162">
        <v>45</v>
      </c>
      <c r="T3162" t="s">
        <v>10245</v>
      </c>
      <c r="U3162">
        <v>-1</v>
      </c>
      <c r="V3162">
        <v>-1</v>
      </c>
      <c r="W3162">
        <v>6.3387000000000002</v>
      </c>
      <c r="X3162" t="s">
        <v>10246</v>
      </c>
      <c r="Y3162" t="s">
        <v>10247</v>
      </c>
      <c r="Z3162">
        <v>21450</v>
      </c>
      <c r="AA3162" t="s">
        <v>11</v>
      </c>
      <c r="AC3162" t="s">
        <v>10248</v>
      </c>
      <c r="AD3162" t="s">
        <v>10249</v>
      </c>
      <c r="AE3162" s="1">
        <v>41846.006030092591</v>
      </c>
    </row>
    <row r="3163" spans="1:31" x14ac:dyDescent="0.15">
      <c r="A3163">
        <v>3162</v>
      </c>
      <c r="B3163">
        <v>175</v>
      </c>
      <c r="C3163">
        <v>1180</v>
      </c>
      <c r="D3163" t="s">
        <v>10238</v>
      </c>
      <c r="E3163" t="s">
        <v>10239</v>
      </c>
      <c r="F3163" t="s">
        <v>14</v>
      </c>
      <c r="G3163" t="s">
        <v>10250</v>
      </c>
      <c r="H3163" t="s">
        <v>10251</v>
      </c>
      <c r="I3163" t="s">
        <v>5</v>
      </c>
      <c r="K3163" t="s">
        <v>17</v>
      </c>
      <c r="N3163" t="s">
        <v>7</v>
      </c>
      <c r="O3163" t="s">
        <v>10252</v>
      </c>
      <c r="P3163" t="s">
        <v>10253</v>
      </c>
      <c r="Q3163">
        <v>33</v>
      </c>
      <c r="R3163" t="s">
        <v>1994</v>
      </c>
      <c r="S3163">
        <v>45</v>
      </c>
      <c r="T3163" t="s">
        <v>10254</v>
      </c>
      <c r="U3163">
        <v>-1</v>
      </c>
      <c r="V3163">
        <v>-1</v>
      </c>
      <c r="W3163">
        <v>6.3387000000000002</v>
      </c>
      <c r="X3163" t="s">
        <v>10246</v>
      </c>
      <c r="Y3163" t="s">
        <v>10255</v>
      </c>
      <c r="Z3163">
        <v>29090</v>
      </c>
      <c r="AA3163" t="s">
        <v>11</v>
      </c>
      <c r="AC3163" t="s">
        <v>10256</v>
      </c>
      <c r="AD3163" t="s">
        <v>10257</v>
      </c>
      <c r="AE3163" s="1">
        <v>41846.006076388891</v>
      </c>
    </row>
    <row r="3164" spans="1:31" x14ac:dyDescent="0.15">
      <c r="A3164">
        <v>3163</v>
      </c>
      <c r="B3164">
        <v>175</v>
      </c>
      <c r="C3164">
        <v>1180</v>
      </c>
      <c r="D3164" t="s">
        <v>10238</v>
      </c>
      <c r="E3164" t="s">
        <v>10239</v>
      </c>
      <c r="F3164" t="s">
        <v>24</v>
      </c>
      <c r="G3164" t="s">
        <v>10250</v>
      </c>
      <c r="H3164" t="s">
        <v>10251</v>
      </c>
      <c r="I3164" t="s">
        <v>5</v>
      </c>
      <c r="K3164" t="s">
        <v>17</v>
      </c>
      <c r="N3164" t="s">
        <v>7</v>
      </c>
      <c r="O3164" t="s">
        <v>10252</v>
      </c>
      <c r="P3164" t="s">
        <v>10253</v>
      </c>
      <c r="Q3164">
        <v>27</v>
      </c>
      <c r="R3164" t="s">
        <v>1994</v>
      </c>
      <c r="S3164">
        <v>45</v>
      </c>
      <c r="T3164" t="s">
        <v>10254</v>
      </c>
      <c r="U3164">
        <v>-1</v>
      </c>
      <c r="V3164">
        <v>-1</v>
      </c>
      <c r="W3164">
        <v>6.3387000000000002</v>
      </c>
      <c r="X3164" t="s">
        <v>10246</v>
      </c>
      <c r="Y3164" t="s">
        <v>10255</v>
      </c>
      <c r="Z3164">
        <v>18990</v>
      </c>
      <c r="AA3164" t="s">
        <v>11</v>
      </c>
      <c r="AC3164" t="s">
        <v>10258</v>
      </c>
      <c r="AD3164" t="s">
        <v>10259</v>
      </c>
      <c r="AE3164" s="1">
        <v>41846.006111111114</v>
      </c>
    </row>
    <row r="3165" spans="1:31" x14ac:dyDescent="0.15">
      <c r="A3165">
        <v>3164</v>
      </c>
      <c r="B3165">
        <v>175</v>
      </c>
      <c r="C3165">
        <v>1180</v>
      </c>
      <c r="D3165" t="s">
        <v>10238</v>
      </c>
      <c r="E3165" t="s">
        <v>10239</v>
      </c>
      <c r="F3165" t="s">
        <v>27</v>
      </c>
      <c r="G3165" t="s">
        <v>10250</v>
      </c>
      <c r="I3165" t="s">
        <v>5</v>
      </c>
      <c r="K3165" t="s">
        <v>17</v>
      </c>
      <c r="M3165" t="s">
        <v>5</v>
      </c>
      <c r="N3165" t="s">
        <v>7</v>
      </c>
      <c r="P3165" t="s">
        <v>10260</v>
      </c>
      <c r="Q3165">
        <v>13</v>
      </c>
      <c r="R3165" t="s">
        <v>10261</v>
      </c>
      <c r="S3165">
        <v>65</v>
      </c>
      <c r="T3165" t="s">
        <v>8509</v>
      </c>
      <c r="U3165">
        <v>-1</v>
      </c>
      <c r="V3165">
        <v>-1</v>
      </c>
      <c r="W3165">
        <v>6.3387000000000002</v>
      </c>
      <c r="Z3165">
        <v>31290</v>
      </c>
      <c r="AA3165" t="s">
        <v>11</v>
      </c>
      <c r="AC3165" t="s">
        <v>10262</v>
      </c>
      <c r="AD3165" t="s">
        <v>10263</v>
      </c>
      <c r="AE3165" s="1">
        <v>41846.00613425926</v>
      </c>
    </row>
    <row r="3166" spans="1:31" x14ac:dyDescent="0.15">
      <c r="A3166">
        <v>3165</v>
      </c>
      <c r="B3166">
        <v>175</v>
      </c>
      <c r="C3166">
        <v>1180</v>
      </c>
      <c r="D3166" t="s">
        <v>10238</v>
      </c>
      <c r="E3166" t="s">
        <v>10239</v>
      </c>
      <c r="F3166" t="s">
        <v>36</v>
      </c>
      <c r="I3166" t="s">
        <v>5</v>
      </c>
      <c r="K3166" t="s">
        <v>5</v>
      </c>
      <c r="N3166" t="s">
        <v>7</v>
      </c>
      <c r="Q3166">
        <v>0</v>
      </c>
      <c r="S3166">
        <v>-1</v>
      </c>
      <c r="T3166" t="s">
        <v>5</v>
      </c>
      <c r="U3166">
        <v>-1</v>
      </c>
      <c r="V3166">
        <v>-1</v>
      </c>
      <c r="W3166">
        <v>6.3387000000000002</v>
      </c>
      <c r="Z3166">
        <v>-1</v>
      </c>
      <c r="AA3166" t="s">
        <v>11</v>
      </c>
      <c r="AC3166" t="s">
        <v>38</v>
      </c>
      <c r="AD3166" t="s">
        <v>52</v>
      </c>
      <c r="AE3166" s="1">
        <v>41846.006145833337</v>
      </c>
    </row>
    <row r="3167" spans="1:31" x14ac:dyDescent="0.15">
      <c r="A3167">
        <v>3166</v>
      </c>
      <c r="B3167">
        <v>175</v>
      </c>
      <c r="C3167">
        <v>1180</v>
      </c>
      <c r="D3167" t="s">
        <v>10238</v>
      </c>
      <c r="E3167" t="s">
        <v>10239</v>
      </c>
      <c r="F3167" t="s">
        <v>40</v>
      </c>
      <c r="I3167" t="s">
        <v>5</v>
      </c>
      <c r="K3167" t="s">
        <v>5</v>
      </c>
      <c r="N3167" t="s">
        <v>7</v>
      </c>
      <c r="Q3167">
        <v>0</v>
      </c>
      <c r="S3167">
        <v>-1</v>
      </c>
      <c r="T3167" t="s">
        <v>5</v>
      </c>
      <c r="U3167">
        <v>-1</v>
      </c>
      <c r="V3167">
        <v>-1</v>
      </c>
      <c r="W3167">
        <v>6.3387000000000002</v>
      </c>
      <c r="Z3167">
        <v>-1</v>
      </c>
      <c r="AA3167" t="s">
        <v>11</v>
      </c>
      <c r="AC3167" t="s">
        <v>38</v>
      </c>
      <c r="AD3167" t="s">
        <v>52</v>
      </c>
      <c r="AE3167" s="1">
        <v>41846.006157407406</v>
      </c>
    </row>
    <row r="3168" spans="1:31" x14ac:dyDescent="0.15">
      <c r="A3168">
        <v>3167</v>
      </c>
      <c r="B3168">
        <v>175</v>
      </c>
      <c r="C3168">
        <v>1180</v>
      </c>
      <c r="D3168" t="s">
        <v>10238</v>
      </c>
      <c r="E3168" t="s">
        <v>10239</v>
      </c>
      <c r="F3168" t="s">
        <v>49</v>
      </c>
      <c r="I3168" t="s">
        <v>5</v>
      </c>
      <c r="K3168" t="s">
        <v>5</v>
      </c>
      <c r="N3168" t="s">
        <v>7</v>
      </c>
      <c r="Q3168">
        <v>0</v>
      </c>
      <c r="T3168" t="s">
        <v>5</v>
      </c>
      <c r="U3168">
        <v>-1</v>
      </c>
      <c r="V3168">
        <v>-1</v>
      </c>
      <c r="W3168">
        <v>6.3387000000000002</v>
      </c>
      <c r="Z3168">
        <v>-1</v>
      </c>
      <c r="AA3168" t="s">
        <v>11</v>
      </c>
      <c r="AC3168" t="s">
        <v>38</v>
      </c>
      <c r="AD3168" t="s">
        <v>50</v>
      </c>
      <c r="AE3168" s="1">
        <v>41846.006168981483</v>
      </c>
    </row>
    <row r="3169" spans="1:31" x14ac:dyDescent="0.15">
      <c r="A3169">
        <v>3168</v>
      </c>
      <c r="B3169">
        <v>175</v>
      </c>
      <c r="C3169">
        <v>1180</v>
      </c>
      <c r="D3169" t="s">
        <v>10238</v>
      </c>
      <c r="E3169" t="s">
        <v>10239</v>
      </c>
      <c r="F3169" t="s">
        <v>51</v>
      </c>
      <c r="I3169" t="s">
        <v>5</v>
      </c>
      <c r="K3169" t="s">
        <v>5</v>
      </c>
      <c r="N3169" t="s">
        <v>7</v>
      </c>
      <c r="Q3169">
        <v>0</v>
      </c>
      <c r="S3169">
        <v>-1</v>
      </c>
      <c r="T3169" t="s">
        <v>5</v>
      </c>
      <c r="U3169">
        <v>-1</v>
      </c>
      <c r="V3169">
        <v>-1</v>
      </c>
      <c r="W3169">
        <v>6.3387000000000002</v>
      </c>
      <c r="Z3169">
        <v>-1</v>
      </c>
      <c r="AA3169" t="s">
        <v>11</v>
      </c>
      <c r="AC3169" t="s">
        <v>38</v>
      </c>
      <c r="AD3169" t="s">
        <v>52</v>
      </c>
      <c r="AE3169" s="1">
        <v>41846.006180555552</v>
      </c>
    </row>
    <row r="3170" spans="1:31" x14ac:dyDescent="0.15">
      <c r="A3170">
        <v>3169</v>
      </c>
      <c r="B3170">
        <v>175</v>
      </c>
      <c r="C3170">
        <v>1180</v>
      </c>
      <c r="D3170" t="s">
        <v>10238</v>
      </c>
      <c r="E3170" t="s">
        <v>10239</v>
      </c>
      <c r="F3170" t="s">
        <v>53</v>
      </c>
      <c r="I3170" t="s">
        <v>5</v>
      </c>
      <c r="K3170" t="s">
        <v>5</v>
      </c>
      <c r="N3170" t="s">
        <v>7</v>
      </c>
      <c r="Q3170">
        <v>0</v>
      </c>
      <c r="S3170">
        <v>-1</v>
      </c>
      <c r="T3170" t="s">
        <v>5</v>
      </c>
      <c r="U3170">
        <v>-1</v>
      </c>
      <c r="V3170">
        <v>-1</v>
      </c>
      <c r="W3170">
        <v>6.3387000000000002</v>
      </c>
      <c r="Z3170">
        <v>-1</v>
      </c>
      <c r="AA3170" t="s">
        <v>11</v>
      </c>
      <c r="AC3170" t="s">
        <v>38</v>
      </c>
      <c r="AD3170" t="s">
        <v>52</v>
      </c>
      <c r="AE3170" s="1">
        <v>41846.006192129629</v>
      </c>
    </row>
    <row r="3171" spans="1:31" x14ac:dyDescent="0.15">
      <c r="A3171">
        <v>3170</v>
      </c>
      <c r="B3171">
        <v>175</v>
      </c>
      <c r="C3171">
        <v>1180</v>
      </c>
      <c r="D3171" t="s">
        <v>10238</v>
      </c>
      <c r="E3171" t="s">
        <v>10239</v>
      </c>
      <c r="F3171" t="s">
        <v>54</v>
      </c>
      <c r="I3171" t="s">
        <v>5</v>
      </c>
      <c r="K3171" t="s">
        <v>5</v>
      </c>
      <c r="N3171" t="s">
        <v>7</v>
      </c>
      <c r="Q3171">
        <v>0</v>
      </c>
      <c r="S3171">
        <v>-1</v>
      </c>
      <c r="T3171" t="s">
        <v>5</v>
      </c>
      <c r="U3171">
        <v>-1</v>
      </c>
      <c r="V3171">
        <v>-1</v>
      </c>
      <c r="W3171">
        <v>6.3387000000000002</v>
      </c>
      <c r="Z3171">
        <v>-1</v>
      </c>
      <c r="AA3171" t="s">
        <v>11</v>
      </c>
      <c r="AC3171" t="s">
        <v>38</v>
      </c>
      <c r="AD3171" t="s">
        <v>52</v>
      </c>
      <c r="AE3171" s="1">
        <v>41846.006203703706</v>
      </c>
    </row>
    <row r="3172" spans="1:31" x14ac:dyDescent="0.15">
      <c r="A3172">
        <v>3171</v>
      </c>
      <c r="B3172">
        <v>175</v>
      </c>
      <c r="C3172">
        <v>102</v>
      </c>
      <c r="D3172" t="s">
        <v>10264</v>
      </c>
      <c r="E3172" t="s">
        <v>10265</v>
      </c>
      <c r="F3172" t="s">
        <v>2</v>
      </c>
      <c r="G3172" t="s">
        <v>10266</v>
      </c>
      <c r="H3172" t="s">
        <v>10267</v>
      </c>
      <c r="I3172" t="s">
        <v>5</v>
      </c>
      <c r="K3172" t="s">
        <v>6</v>
      </c>
      <c r="L3172" t="s">
        <v>10268</v>
      </c>
      <c r="N3172" t="s">
        <v>7</v>
      </c>
      <c r="O3172" t="s">
        <v>10269</v>
      </c>
      <c r="P3172" t="s">
        <v>10270</v>
      </c>
      <c r="Q3172">
        <v>52</v>
      </c>
      <c r="R3172" t="s">
        <v>10271</v>
      </c>
      <c r="S3172">
        <v>-1</v>
      </c>
      <c r="T3172" t="s">
        <v>5</v>
      </c>
      <c r="U3172">
        <v>-1</v>
      </c>
      <c r="V3172">
        <v>-1</v>
      </c>
      <c r="W3172">
        <v>6.3387000000000002</v>
      </c>
      <c r="X3172" t="s">
        <v>10272</v>
      </c>
      <c r="Y3172" t="s">
        <v>10273</v>
      </c>
      <c r="Z3172">
        <v>18360</v>
      </c>
      <c r="AA3172" t="s">
        <v>11</v>
      </c>
      <c r="AC3172" t="s">
        <v>10274</v>
      </c>
      <c r="AD3172" t="s">
        <v>10275</v>
      </c>
      <c r="AE3172" s="1">
        <v>41846.006354166668</v>
      </c>
    </row>
    <row r="3173" spans="1:31" x14ac:dyDescent="0.15">
      <c r="A3173">
        <v>3172</v>
      </c>
      <c r="B3173">
        <v>175</v>
      </c>
      <c r="C3173">
        <v>102</v>
      </c>
      <c r="D3173" t="s">
        <v>10264</v>
      </c>
      <c r="E3173" t="s">
        <v>10265</v>
      </c>
      <c r="F3173" t="s">
        <v>14</v>
      </c>
      <c r="G3173" t="s">
        <v>10266</v>
      </c>
      <c r="H3173" t="s">
        <v>10267</v>
      </c>
      <c r="I3173" t="s">
        <v>5</v>
      </c>
      <c r="K3173" t="s">
        <v>17</v>
      </c>
      <c r="L3173" t="s">
        <v>8616</v>
      </c>
      <c r="N3173" t="s">
        <v>7</v>
      </c>
      <c r="O3173" t="s">
        <v>10269</v>
      </c>
      <c r="P3173" t="s">
        <v>10270</v>
      </c>
      <c r="Q3173">
        <v>25</v>
      </c>
      <c r="R3173" t="s">
        <v>5313</v>
      </c>
      <c r="S3173">
        <v>60</v>
      </c>
      <c r="T3173" t="s">
        <v>5</v>
      </c>
      <c r="U3173">
        <v>-1</v>
      </c>
      <c r="V3173">
        <v>-1</v>
      </c>
      <c r="W3173">
        <v>6.3387000000000002</v>
      </c>
      <c r="X3173" t="s">
        <v>10272</v>
      </c>
      <c r="Y3173" t="s">
        <v>10273</v>
      </c>
      <c r="Z3173">
        <v>19464</v>
      </c>
      <c r="AA3173" t="s">
        <v>11</v>
      </c>
      <c r="AC3173" t="s">
        <v>10276</v>
      </c>
      <c r="AD3173" t="s">
        <v>10277</v>
      </c>
      <c r="AE3173" s="1">
        <v>41846.006377314814</v>
      </c>
    </row>
    <row r="3174" spans="1:31" x14ac:dyDescent="0.15">
      <c r="A3174">
        <v>3173</v>
      </c>
      <c r="B3174">
        <v>175</v>
      </c>
      <c r="C3174">
        <v>102</v>
      </c>
      <c r="D3174" t="s">
        <v>10264</v>
      </c>
      <c r="E3174" t="s">
        <v>10265</v>
      </c>
      <c r="F3174" t="s">
        <v>24</v>
      </c>
      <c r="G3174" t="s">
        <v>10266</v>
      </c>
      <c r="H3174" t="s">
        <v>10267</v>
      </c>
      <c r="I3174" t="s">
        <v>5</v>
      </c>
      <c r="K3174" t="s">
        <v>17</v>
      </c>
      <c r="L3174" t="s">
        <v>6810</v>
      </c>
      <c r="N3174" t="s">
        <v>7</v>
      </c>
      <c r="O3174" t="s">
        <v>10269</v>
      </c>
      <c r="P3174" t="s">
        <v>10270</v>
      </c>
      <c r="Q3174">
        <v>3</v>
      </c>
      <c r="R3174" t="s">
        <v>5313</v>
      </c>
      <c r="S3174">
        <v>60</v>
      </c>
      <c r="T3174" t="s">
        <v>5</v>
      </c>
      <c r="U3174">
        <v>-1</v>
      </c>
      <c r="V3174">
        <v>-1</v>
      </c>
      <c r="W3174">
        <v>6.3387000000000002</v>
      </c>
      <c r="X3174" t="s">
        <v>10272</v>
      </c>
      <c r="Y3174" t="s">
        <v>10273</v>
      </c>
      <c r="Z3174">
        <v>19464</v>
      </c>
      <c r="AA3174" t="s">
        <v>11</v>
      </c>
      <c r="AC3174" t="s">
        <v>10278</v>
      </c>
      <c r="AD3174" t="s">
        <v>10279</v>
      </c>
      <c r="AE3174" s="1">
        <v>41846.00640046296</v>
      </c>
    </row>
    <row r="3175" spans="1:31" x14ac:dyDescent="0.15">
      <c r="A3175">
        <v>3174</v>
      </c>
      <c r="B3175">
        <v>175</v>
      </c>
      <c r="C3175">
        <v>102</v>
      </c>
      <c r="D3175" t="s">
        <v>10264</v>
      </c>
      <c r="E3175" t="s">
        <v>10265</v>
      </c>
      <c r="F3175" t="s">
        <v>27</v>
      </c>
      <c r="I3175" t="s">
        <v>5</v>
      </c>
      <c r="K3175" t="s">
        <v>5</v>
      </c>
      <c r="M3175" t="s">
        <v>5</v>
      </c>
      <c r="N3175" t="s">
        <v>7</v>
      </c>
      <c r="Q3175">
        <v>0</v>
      </c>
      <c r="S3175">
        <v>-1</v>
      </c>
      <c r="T3175" t="s">
        <v>5</v>
      </c>
      <c r="U3175">
        <v>-1</v>
      </c>
      <c r="V3175">
        <v>-1</v>
      </c>
      <c r="W3175">
        <v>6.3387000000000002</v>
      </c>
      <c r="Z3175">
        <v>-1</v>
      </c>
      <c r="AA3175" t="s">
        <v>11</v>
      </c>
      <c r="AC3175" t="s">
        <v>38</v>
      </c>
      <c r="AD3175" t="s">
        <v>531</v>
      </c>
      <c r="AE3175" s="1">
        <v>41846.006412037037</v>
      </c>
    </row>
    <row r="3176" spans="1:31" x14ac:dyDescent="0.15">
      <c r="A3176">
        <v>3175</v>
      </c>
      <c r="B3176">
        <v>175</v>
      </c>
      <c r="C3176">
        <v>102</v>
      </c>
      <c r="D3176" t="s">
        <v>10264</v>
      </c>
      <c r="E3176" t="s">
        <v>10265</v>
      </c>
      <c r="F3176" t="s">
        <v>36</v>
      </c>
      <c r="G3176" t="s">
        <v>10266</v>
      </c>
      <c r="H3176" t="s">
        <v>10267</v>
      </c>
      <c r="I3176" t="s">
        <v>5</v>
      </c>
      <c r="K3176" t="s">
        <v>6</v>
      </c>
      <c r="L3176" t="s">
        <v>10268</v>
      </c>
      <c r="N3176" t="s">
        <v>7</v>
      </c>
      <c r="O3176" t="s">
        <v>10269</v>
      </c>
      <c r="P3176" t="s">
        <v>10270</v>
      </c>
      <c r="Q3176">
        <v>51</v>
      </c>
      <c r="R3176" t="s">
        <v>10271</v>
      </c>
      <c r="S3176">
        <v>-1</v>
      </c>
      <c r="T3176" t="s">
        <v>5</v>
      </c>
      <c r="U3176">
        <v>-1</v>
      </c>
      <c r="V3176">
        <v>-1</v>
      </c>
      <c r="W3176">
        <v>6.3387000000000002</v>
      </c>
      <c r="X3176" t="s">
        <v>10272</v>
      </c>
      <c r="Y3176" t="s">
        <v>10273</v>
      </c>
      <c r="Z3176">
        <v>18360</v>
      </c>
      <c r="AA3176" t="s">
        <v>11</v>
      </c>
      <c r="AC3176" t="s">
        <v>10280</v>
      </c>
      <c r="AD3176" t="s">
        <v>10281</v>
      </c>
      <c r="AE3176" s="1">
        <v>41846.00644675926</v>
      </c>
    </row>
    <row r="3177" spans="1:31" x14ac:dyDescent="0.15">
      <c r="A3177">
        <v>3176</v>
      </c>
      <c r="B3177">
        <v>175</v>
      </c>
      <c r="C3177">
        <v>102</v>
      </c>
      <c r="D3177" t="s">
        <v>10264</v>
      </c>
      <c r="E3177" t="s">
        <v>10265</v>
      </c>
      <c r="F3177" t="s">
        <v>40</v>
      </c>
      <c r="G3177" t="s">
        <v>10282</v>
      </c>
      <c r="H3177" t="s">
        <v>10283</v>
      </c>
      <c r="I3177" t="s">
        <v>5</v>
      </c>
      <c r="K3177" t="s">
        <v>5</v>
      </c>
      <c r="N3177" t="s">
        <v>7</v>
      </c>
      <c r="O3177" t="s">
        <v>10269</v>
      </c>
      <c r="P3177" t="s">
        <v>10284</v>
      </c>
      <c r="Q3177">
        <v>1</v>
      </c>
      <c r="S3177">
        <v>-1</v>
      </c>
      <c r="T3177" t="s">
        <v>10285</v>
      </c>
      <c r="U3177">
        <v>-1</v>
      </c>
      <c r="V3177">
        <v>-1</v>
      </c>
      <c r="W3177">
        <v>6.3387000000000002</v>
      </c>
      <c r="Y3177" t="s">
        <v>10286</v>
      </c>
      <c r="Z3177">
        <v>-1</v>
      </c>
      <c r="AA3177" t="s">
        <v>11</v>
      </c>
      <c r="AC3177" t="s">
        <v>10287</v>
      </c>
      <c r="AD3177" t="s">
        <v>10288</v>
      </c>
      <c r="AE3177" s="1">
        <v>41846.006469907406</v>
      </c>
    </row>
    <row r="3178" spans="1:31" x14ac:dyDescent="0.15">
      <c r="A3178">
        <v>3177</v>
      </c>
      <c r="B3178">
        <v>175</v>
      </c>
      <c r="C3178">
        <v>102</v>
      </c>
      <c r="D3178" t="s">
        <v>10264</v>
      </c>
      <c r="E3178" t="s">
        <v>10265</v>
      </c>
      <c r="F3178" t="s">
        <v>49</v>
      </c>
      <c r="G3178" t="s">
        <v>10266</v>
      </c>
      <c r="H3178" t="s">
        <v>10267</v>
      </c>
      <c r="I3178" t="s">
        <v>5</v>
      </c>
      <c r="K3178" t="s">
        <v>5</v>
      </c>
      <c r="N3178" t="s">
        <v>7</v>
      </c>
      <c r="O3178" t="s">
        <v>10269</v>
      </c>
      <c r="P3178" t="s">
        <v>10270</v>
      </c>
      <c r="Q3178">
        <v>20</v>
      </c>
      <c r="T3178" t="s">
        <v>5</v>
      </c>
      <c r="U3178">
        <v>-1</v>
      </c>
      <c r="V3178">
        <v>-1</v>
      </c>
      <c r="W3178">
        <v>6.3387000000000002</v>
      </c>
      <c r="X3178" t="s">
        <v>10272</v>
      </c>
      <c r="Y3178" t="s">
        <v>10273</v>
      </c>
      <c r="Z3178">
        <v>-1</v>
      </c>
      <c r="AA3178" t="s">
        <v>11</v>
      </c>
      <c r="AC3178" t="s">
        <v>10289</v>
      </c>
      <c r="AD3178" t="s">
        <v>10290</v>
      </c>
      <c r="AE3178" s="1">
        <v>41846.006493055553</v>
      </c>
    </row>
    <row r="3179" spans="1:31" x14ac:dyDescent="0.15">
      <c r="A3179">
        <v>3178</v>
      </c>
      <c r="B3179">
        <v>175</v>
      </c>
      <c r="C3179">
        <v>102</v>
      </c>
      <c r="D3179" t="s">
        <v>10264</v>
      </c>
      <c r="E3179" t="s">
        <v>10265</v>
      </c>
      <c r="F3179" t="s">
        <v>51</v>
      </c>
      <c r="I3179" t="s">
        <v>5</v>
      </c>
      <c r="K3179" t="s">
        <v>5</v>
      </c>
      <c r="N3179" t="s">
        <v>7</v>
      </c>
      <c r="Q3179">
        <v>0</v>
      </c>
      <c r="S3179">
        <v>-1</v>
      </c>
      <c r="T3179" t="s">
        <v>5</v>
      </c>
      <c r="U3179">
        <v>-1</v>
      </c>
      <c r="V3179">
        <v>-1</v>
      </c>
      <c r="W3179">
        <v>6.3387000000000002</v>
      </c>
      <c r="Z3179">
        <v>-1</v>
      </c>
      <c r="AA3179" t="s">
        <v>11</v>
      </c>
      <c r="AC3179" t="s">
        <v>38</v>
      </c>
      <c r="AD3179" t="s">
        <v>52</v>
      </c>
      <c r="AE3179" s="1">
        <v>41846.006504629629</v>
      </c>
    </row>
    <row r="3180" spans="1:31" x14ac:dyDescent="0.15">
      <c r="A3180">
        <v>3179</v>
      </c>
      <c r="B3180">
        <v>175</v>
      </c>
      <c r="C3180">
        <v>102</v>
      </c>
      <c r="D3180" t="s">
        <v>10264</v>
      </c>
      <c r="E3180" t="s">
        <v>10265</v>
      </c>
      <c r="F3180" t="s">
        <v>53</v>
      </c>
      <c r="I3180" t="s">
        <v>5</v>
      </c>
      <c r="K3180" t="s">
        <v>5</v>
      </c>
      <c r="N3180" t="s">
        <v>7</v>
      </c>
      <c r="Q3180">
        <v>0</v>
      </c>
      <c r="S3180">
        <v>-1</v>
      </c>
      <c r="T3180" t="s">
        <v>5</v>
      </c>
      <c r="U3180">
        <v>-1</v>
      </c>
      <c r="V3180">
        <v>-1</v>
      </c>
      <c r="W3180">
        <v>6.3387000000000002</v>
      </c>
      <c r="Z3180">
        <v>-1</v>
      </c>
      <c r="AA3180" t="s">
        <v>11</v>
      </c>
      <c r="AC3180" t="s">
        <v>38</v>
      </c>
      <c r="AD3180" t="s">
        <v>52</v>
      </c>
      <c r="AE3180" s="1">
        <v>41846.006516203706</v>
      </c>
    </row>
    <row r="3181" spans="1:31" x14ac:dyDescent="0.15">
      <c r="A3181">
        <v>3180</v>
      </c>
      <c r="B3181">
        <v>175</v>
      </c>
      <c r="C3181">
        <v>102</v>
      </c>
      <c r="D3181" t="s">
        <v>10264</v>
      </c>
      <c r="E3181" t="s">
        <v>10265</v>
      </c>
      <c r="F3181" t="s">
        <v>54</v>
      </c>
      <c r="I3181" t="s">
        <v>5</v>
      </c>
      <c r="K3181" t="s">
        <v>5</v>
      </c>
      <c r="N3181" t="s">
        <v>7</v>
      </c>
      <c r="Q3181">
        <v>0</v>
      </c>
      <c r="S3181">
        <v>-1</v>
      </c>
      <c r="T3181" t="s">
        <v>5</v>
      </c>
      <c r="U3181">
        <v>-1</v>
      </c>
      <c r="V3181">
        <v>-1</v>
      </c>
      <c r="W3181">
        <v>6.3387000000000002</v>
      </c>
      <c r="Z3181">
        <v>-1</v>
      </c>
      <c r="AA3181" t="s">
        <v>11</v>
      </c>
      <c r="AC3181" t="s">
        <v>38</v>
      </c>
      <c r="AD3181" t="s">
        <v>52</v>
      </c>
      <c r="AE3181" s="1">
        <v>41846.006527777776</v>
      </c>
    </row>
    <row r="3182" spans="1:31" x14ac:dyDescent="0.15">
      <c r="A3182">
        <v>3181</v>
      </c>
      <c r="B3182">
        <v>175</v>
      </c>
      <c r="C3182">
        <v>1146</v>
      </c>
      <c r="D3182" t="s">
        <v>3358</v>
      </c>
      <c r="E3182" t="s">
        <v>3359</v>
      </c>
      <c r="F3182" t="s">
        <v>2</v>
      </c>
      <c r="G3182" t="s">
        <v>3360</v>
      </c>
      <c r="H3182" t="s">
        <v>322</v>
      </c>
      <c r="I3182" t="s">
        <v>5</v>
      </c>
      <c r="K3182" t="s">
        <v>6</v>
      </c>
      <c r="L3182" t="s">
        <v>446</v>
      </c>
      <c r="N3182" t="s">
        <v>7</v>
      </c>
      <c r="O3182" t="s">
        <v>3361</v>
      </c>
      <c r="P3182" t="s">
        <v>3362</v>
      </c>
      <c r="Q3182">
        <v>103</v>
      </c>
      <c r="S3182">
        <v>70</v>
      </c>
      <c r="T3182" t="s">
        <v>3363</v>
      </c>
      <c r="U3182">
        <v>-1</v>
      </c>
      <c r="V3182">
        <v>-1</v>
      </c>
      <c r="W3182">
        <v>6.3387000000000002</v>
      </c>
      <c r="X3182" t="s">
        <v>3364</v>
      </c>
      <c r="Y3182" t="s">
        <v>3365</v>
      </c>
      <c r="Z3182">
        <v>28204</v>
      </c>
      <c r="AA3182" t="s">
        <v>11</v>
      </c>
      <c r="AC3182" t="s">
        <v>3366</v>
      </c>
      <c r="AD3182" t="s">
        <v>3367</v>
      </c>
      <c r="AE3182" s="1">
        <v>41846.006678240738</v>
      </c>
    </row>
    <row r="3183" spans="1:31" x14ac:dyDescent="0.15">
      <c r="A3183">
        <v>3182</v>
      </c>
      <c r="B3183">
        <v>175</v>
      </c>
      <c r="C3183">
        <v>1146</v>
      </c>
      <c r="D3183" t="s">
        <v>3358</v>
      </c>
      <c r="E3183" t="s">
        <v>3359</v>
      </c>
      <c r="F3183" t="s">
        <v>14</v>
      </c>
      <c r="G3183" t="s">
        <v>3368</v>
      </c>
      <c r="H3183" t="s">
        <v>3369</v>
      </c>
      <c r="I3183" t="s">
        <v>5</v>
      </c>
      <c r="J3183" t="s">
        <v>3370</v>
      </c>
      <c r="K3183" t="s">
        <v>17</v>
      </c>
      <c r="L3183" t="s">
        <v>1608</v>
      </c>
      <c r="N3183" t="s">
        <v>7</v>
      </c>
      <c r="O3183" t="s">
        <v>3371</v>
      </c>
      <c r="P3183" t="s">
        <v>3372</v>
      </c>
      <c r="Q3183">
        <v>89</v>
      </c>
      <c r="S3183">
        <v>75</v>
      </c>
      <c r="T3183" t="s">
        <v>3373</v>
      </c>
      <c r="U3183">
        <v>-1</v>
      </c>
      <c r="V3183">
        <v>-1</v>
      </c>
      <c r="W3183">
        <v>6.3387000000000002</v>
      </c>
      <c r="X3183" t="s">
        <v>3364</v>
      </c>
      <c r="Y3183" t="s">
        <v>3374</v>
      </c>
      <c r="Z3183">
        <v>29740</v>
      </c>
      <c r="AA3183" t="s">
        <v>11</v>
      </c>
      <c r="AC3183" t="s">
        <v>3375</v>
      </c>
      <c r="AD3183" t="s">
        <v>3376</v>
      </c>
      <c r="AE3183" s="1">
        <v>41846.006724537037</v>
      </c>
    </row>
    <row r="3184" spans="1:31" x14ac:dyDescent="0.15">
      <c r="A3184">
        <v>3183</v>
      </c>
      <c r="B3184">
        <v>175</v>
      </c>
      <c r="C3184">
        <v>1146</v>
      </c>
      <c r="D3184" t="s">
        <v>3358</v>
      </c>
      <c r="E3184" t="s">
        <v>3359</v>
      </c>
      <c r="F3184" t="s">
        <v>24</v>
      </c>
      <c r="G3184" t="s">
        <v>3368</v>
      </c>
      <c r="H3184" t="s">
        <v>3369</v>
      </c>
      <c r="I3184" t="s">
        <v>5</v>
      </c>
      <c r="J3184" t="s">
        <v>456</v>
      </c>
      <c r="K3184" t="s">
        <v>17</v>
      </c>
      <c r="L3184" t="s">
        <v>1608</v>
      </c>
      <c r="N3184" t="s">
        <v>7</v>
      </c>
      <c r="O3184" t="s">
        <v>3371</v>
      </c>
      <c r="P3184" t="s">
        <v>3372</v>
      </c>
      <c r="Q3184">
        <v>70</v>
      </c>
      <c r="S3184">
        <v>75</v>
      </c>
      <c r="T3184" t="s">
        <v>3373</v>
      </c>
      <c r="U3184">
        <v>-1</v>
      </c>
      <c r="V3184">
        <v>-1</v>
      </c>
      <c r="W3184">
        <v>6.3387000000000002</v>
      </c>
      <c r="X3184" t="s">
        <v>3364</v>
      </c>
      <c r="Y3184" t="s">
        <v>3374</v>
      </c>
      <c r="Z3184">
        <v>29740</v>
      </c>
      <c r="AA3184" t="s">
        <v>11</v>
      </c>
      <c r="AC3184" t="s">
        <v>3377</v>
      </c>
      <c r="AD3184" t="s">
        <v>3378</v>
      </c>
      <c r="AE3184" s="1">
        <v>41846.00677083333</v>
      </c>
    </row>
    <row r="3185" spans="1:31" x14ac:dyDescent="0.15">
      <c r="A3185">
        <v>3184</v>
      </c>
      <c r="B3185">
        <v>175</v>
      </c>
      <c r="C3185">
        <v>1146</v>
      </c>
      <c r="D3185" t="s">
        <v>3358</v>
      </c>
      <c r="E3185" t="s">
        <v>3359</v>
      </c>
      <c r="F3185" t="s">
        <v>27</v>
      </c>
      <c r="G3185" t="s">
        <v>3379</v>
      </c>
      <c r="I3185" t="s">
        <v>5</v>
      </c>
      <c r="J3185" t="s">
        <v>456</v>
      </c>
      <c r="K3185" t="s">
        <v>17</v>
      </c>
      <c r="L3185" t="s">
        <v>3380</v>
      </c>
      <c r="M3185" t="s">
        <v>604</v>
      </c>
      <c r="N3185" t="s">
        <v>7</v>
      </c>
      <c r="P3185" t="s">
        <v>3381</v>
      </c>
      <c r="Q3185">
        <v>6</v>
      </c>
      <c r="S3185">
        <v>75</v>
      </c>
      <c r="T3185" t="s">
        <v>3382</v>
      </c>
      <c r="U3185">
        <v>-1</v>
      </c>
      <c r="V3185">
        <v>-1</v>
      </c>
      <c r="W3185">
        <v>6.3387000000000002</v>
      </c>
      <c r="Y3185" t="s">
        <v>3383</v>
      </c>
      <c r="Z3185">
        <v>73892</v>
      </c>
      <c r="AA3185" t="s">
        <v>11</v>
      </c>
      <c r="AB3185" t="s">
        <v>1697</v>
      </c>
      <c r="AC3185" t="s">
        <v>3384</v>
      </c>
      <c r="AD3185" t="s">
        <v>3385</v>
      </c>
      <c r="AE3185" s="1">
        <v>41846.006793981483</v>
      </c>
    </row>
    <row r="3186" spans="1:31" x14ac:dyDescent="0.15">
      <c r="A3186">
        <v>3185</v>
      </c>
      <c r="B3186">
        <v>175</v>
      </c>
      <c r="C3186">
        <v>1146</v>
      </c>
      <c r="D3186" t="s">
        <v>3358</v>
      </c>
      <c r="E3186" t="s">
        <v>3359</v>
      </c>
      <c r="F3186" t="s">
        <v>36</v>
      </c>
      <c r="I3186" t="s">
        <v>5</v>
      </c>
      <c r="K3186" t="s">
        <v>5</v>
      </c>
      <c r="N3186" t="s">
        <v>7</v>
      </c>
      <c r="Q3186">
        <v>0</v>
      </c>
      <c r="S3186">
        <v>-1</v>
      </c>
      <c r="T3186" t="s">
        <v>5</v>
      </c>
      <c r="U3186">
        <v>-1</v>
      </c>
      <c r="V3186">
        <v>-1</v>
      </c>
      <c r="W3186">
        <v>6.3387000000000002</v>
      </c>
      <c r="Z3186">
        <v>-1</v>
      </c>
      <c r="AA3186" t="s">
        <v>11</v>
      </c>
      <c r="AC3186" t="s">
        <v>38</v>
      </c>
      <c r="AD3186" t="s">
        <v>52</v>
      </c>
      <c r="AE3186" s="1">
        <v>41846.006805555553</v>
      </c>
    </row>
    <row r="3187" spans="1:31" x14ac:dyDescent="0.15">
      <c r="A3187">
        <v>3186</v>
      </c>
      <c r="B3187">
        <v>175</v>
      </c>
      <c r="C3187">
        <v>1146</v>
      </c>
      <c r="D3187" t="s">
        <v>3358</v>
      </c>
      <c r="E3187" t="s">
        <v>3359</v>
      </c>
      <c r="F3187" t="s">
        <v>40</v>
      </c>
      <c r="G3187" t="s">
        <v>3386</v>
      </c>
      <c r="H3187" t="s">
        <v>3387</v>
      </c>
      <c r="I3187" t="s">
        <v>5</v>
      </c>
      <c r="K3187" t="s">
        <v>5</v>
      </c>
      <c r="N3187" t="s">
        <v>7</v>
      </c>
      <c r="O3187" t="s">
        <v>3388</v>
      </c>
      <c r="P3187" t="s">
        <v>3389</v>
      </c>
      <c r="Q3187">
        <v>2</v>
      </c>
      <c r="R3187" t="s">
        <v>3390</v>
      </c>
      <c r="S3187">
        <v>165</v>
      </c>
      <c r="T3187" t="s">
        <v>5</v>
      </c>
      <c r="U3187">
        <v>-1</v>
      </c>
      <c r="V3187">
        <v>-1</v>
      </c>
      <c r="W3187">
        <v>6.3387000000000002</v>
      </c>
      <c r="Y3187" t="s">
        <v>3391</v>
      </c>
      <c r="Z3187">
        <v>450</v>
      </c>
      <c r="AA3187" t="s">
        <v>11</v>
      </c>
      <c r="AC3187" t="s">
        <v>3392</v>
      </c>
      <c r="AD3187" t="s">
        <v>3393</v>
      </c>
      <c r="AE3187" s="1">
        <v>41846.00681712963</v>
      </c>
    </row>
    <row r="3188" spans="1:31" x14ac:dyDescent="0.15">
      <c r="A3188">
        <v>3187</v>
      </c>
      <c r="B3188">
        <v>175</v>
      </c>
      <c r="C3188">
        <v>1146</v>
      </c>
      <c r="D3188" t="s">
        <v>3358</v>
      </c>
      <c r="E3188" t="s">
        <v>3359</v>
      </c>
      <c r="F3188" t="s">
        <v>49</v>
      </c>
      <c r="G3188" t="s">
        <v>3368</v>
      </c>
      <c r="H3188" t="s">
        <v>3369</v>
      </c>
      <c r="I3188" t="s">
        <v>5</v>
      </c>
      <c r="K3188" t="s">
        <v>5</v>
      </c>
      <c r="N3188" t="s">
        <v>7</v>
      </c>
      <c r="O3188" t="s">
        <v>3371</v>
      </c>
      <c r="P3188" t="s">
        <v>3372</v>
      </c>
      <c r="Q3188">
        <v>23</v>
      </c>
      <c r="T3188" t="s">
        <v>5</v>
      </c>
      <c r="U3188">
        <v>-1</v>
      </c>
      <c r="V3188">
        <v>-1</v>
      </c>
      <c r="W3188">
        <v>6.3387000000000002</v>
      </c>
      <c r="X3188" t="s">
        <v>3364</v>
      </c>
      <c r="Y3188" t="s">
        <v>3374</v>
      </c>
      <c r="Z3188">
        <v>29740</v>
      </c>
      <c r="AA3188" t="s">
        <v>11</v>
      </c>
      <c r="AC3188" t="s">
        <v>3394</v>
      </c>
      <c r="AD3188" t="s">
        <v>3395</v>
      </c>
      <c r="AE3188" s="1">
        <v>41846.006851851853</v>
      </c>
    </row>
    <row r="3189" spans="1:31" x14ac:dyDescent="0.15">
      <c r="A3189">
        <v>3188</v>
      </c>
      <c r="B3189">
        <v>175</v>
      </c>
      <c r="C3189">
        <v>1146</v>
      </c>
      <c r="D3189" t="s">
        <v>3358</v>
      </c>
      <c r="E3189" t="s">
        <v>3359</v>
      </c>
      <c r="F3189" t="s">
        <v>51</v>
      </c>
      <c r="I3189" t="s">
        <v>5</v>
      </c>
      <c r="K3189" t="s">
        <v>5</v>
      </c>
      <c r="N3189" t="s">
        <v>7</v>
      </c>
      <c r="Q3189">
        <v>0</v>
      </c>
      <c r="S3189">
        <v>-1</v>
      </c>
      <c r="T3189" t="s">
        <v>5</v>
      </c>
      <c r="U3189">
        <v>-1</v>
      </c>
      <c r="V3189">
        <v>-1</v>
      </c>
      <c r="W3189">
        <v>6.3387000000000002</v>
      </c>
      <c r="Z3189">
        <v>-1</v>
      </c>
      <c r="AA3189" t="s">
        <v>11</v>
      </c>
      <c r="AC3189" t="s">
        <v>38</v>
      </c>
      <c r="AD3189" t="s">
        <v>52</v>
      </c>
      <c r="AE3189" s="1">
        <v>41846.006863425922</v>
      </c>
    </row>
    <row r="3190" spans="1:31" x14ac:dyDescent="0.15">
      <c r="A3190">
        <v>3189</v>
      </c>
      <c r="B3190">
        <v>175</v>
      </c>
      <c r="C3190">
        <v>1146</v>
      </c>
      <c r="D3190" t="s">
        <v>3358</v>
      </c>
      <c r="E3190" t="s">
        <v>3359</v>
      </c>
      <c r="F3190" t="s">
        <v>53</v>
      </c>
      <c r="I3190" t="s">
        <v>5</v>
      </c>
      <c r="K3190" t="s">
        <v>5</v>
      </c>
      <c r="N3190" t="s">
        <v>7</v>
      </c>
      <c r="Q3190">
        <v>0</v>
      </c>
      <c r="S3190">
        <v>-1</v>
      </c>
      <c r="T3190" t="s">
        <v>5</v>
      </c>
      <c r="U3190">
        <v>-1</v>
      </c>
      <c r="V3190">
        <v>-1</v>
      </c>
      <c r="W3190">
        <v>6.3387000000000002</v>
      </c>
      <c r="Z3190">
        <v>-1</v>
      </c>
      <c r="AA3190" t="s">
        <v>11</v>
      </c>
      <c r="AC3190" t="s">
        <v>38</v>
      </c>
      <c r="AD3190" t="s">
        <v>52</v>
      </c>
      <c r="AE3190" s="1">
        <v>41846.006874999999</v>
      </c>
    </row>
    <row r="3191" spans="1:31" x14ac:dyDescent="0.15">
      <c r="A3191">
        <v>3190</v>
      </c>
      <c r="B3191">
        <v>175</v>
      </c>
      <c r="C3191">
        <v>1146</v>
      </c>
      <c r="D3191" t="s">
        <v>3358</v>
      </c>
      <c r="E3191" t="s">
        <v>3359</v>
      </c>
      <c r="F3191" t="s">
        <v>54</v>
      </c>
      <c r="I3191" t="s">
        <v>5</v>
      </c>
      <c r="K3191" t="s">
        <v>5</v>
      </c>
      <c r="N3191" t="s">
        <v>7</v>
      </c>
      <c r="Q3191">
        <v>0</v>
      </c>
      <c r="S3191">
        <v>-1</v>
      </c>
      <c r="T3191" t="s">
        <v>5</v>
      </c>
      <c r="U3191">
        <v>-1</v>
      </c>
      <c r="V3191">
        <v>-1</v>
      </c>
      <c r="W3191">
        <v>6.3387000000000002</v>
      </c>
      <c r="Z3191">
        <v>-1</v>
      </c>
      <c r="AA3191" t="s">
        <v>11</v>
      </c>
      <c r="AC3191" t="s">
        <v>38</v>
      </c>
      <c r="AD3191" t="s">
        <v>52</v>
      </c>
      <c r="AE3191" s="1">
        <v>41846.006886574076</v>
      </c>
    </row>
    <row r="3192" spans="1:31" x14ac:dyDescent="0.15">
      <c r="A3192">
        <v>3191</v>
      </c>
      <c r="B3192">
        <v>175</v>
      </c>
      <c r="C3192">
        <v>5447</v>
      </c>
      <c r="D3192" t="s">
        <v>10291</v>
      </c>
      <c r="E3192" t="s">
        <v>10292</v>
      </c>
      <c r="F3192" t="s">
        <v>2</v>
      </c>
      <c r="G3192" t="s">
        <v>10293</v>
      </c>
      <c r="H3192" t="s">
        <v>10294</v>
      </c>
      <c r="I3192" t="s">
        <v>5</v>
      </c>
      <c r="K3192" t="s">
        <v>6</v>
      </c>
      <c r="L3192" t="s">
        <v>3210</v>
      </c>
      <c r="N3192" t="s">
        <v>7</v>
      </c>
      <c r="O3192" t="s">
        <v>10295</v>
      </c>
      <c r="P3192" t="s">
        <v>10296</v>
      </c>
      <c r="Q3192">
        <v>118</v>
      </c>
      <c r="R3192" t="s">
        <v>10297</v>
      </c>
      <c r="S3192">
        <v>30</v>
      </c>
      <c r="T3192" t="s">
        <v>10298</v>
      </c>
      <c r="U3192">
        <v>-1</v>
      </c>
      <c r="V3192">
        <v>-1</v>
      </c>
      <c r="W3192">
        <v>6.3387000000000002</v>
      </c>
      <c r="X3192" t="s">
        <v>10299</v>
      </c>
      <c r="Y3192" t="s">
        <v>10300</v>
      </c>
      <c r="Z3192">
        <v>15206</v>
      </c>
      <c r="AA3192" t="s">
        <v>11</v>
      </c>
      <c r="AC3192" t="s">
        <v>10301</v>
      </c>
      <c r="AD3192" t="s">
        <v>10302</v>
      </c>
      <c r="AE3192" s="1">
        <v>41846.007025462961</v>
      </c>
    </row>
    <row r="3193" spans="1:31" x14ac:dyDescent="0.15">
      <c r="A3193">
        <v>3192</v>
      </c>
      <c r="B3193">
        <v>175</v>
      </c>
      <c r="C3193">
        <v>5447</v>
      </c>
      <c r="D3193" t="s">
        <v>10291</v>
      </c>
      <c r="E3193" t="s">
        <v>10292</v>
      </c>
      <c r="F3193" t="s">
        <v>14</v>
      </c>
      <c r="G3193" t="s">
        <v>10293</v>
      </c>
      <c r="H3193" t="s">
        <v>10294</v>
      </c>
      <c r="I3193" t="s">
        <v>5</v>
      </c>
      <c r="K3193" t="s">
        <v>17</v>
      </c>
      <c r="L3193" t="s">
        <v>3137</v>
      </c>
      <c r="N3193" t="s">
        <v>7</v>
      </c>
      <c r="O3193" t="s">
        <v>10295</v>
      </c>
      <c r="P3193" t="s">
        <v>10296</v>
      </c>
      <c r="Q3193">
        <v>57</v>
      </c>
      <c r="R3193" t="s">
        <v>10297</v>
      </c>
      <c r="S3193">
        <v>35</v>
      </c>
      <c r="T3193" t="s">
        <v>5</v>
      </c>
      <c r="U3193">
        <v>-1</v>
      </c>
      <c r="V3193">
        <v>-1</v>
      </c>
      <c r="W3193">
        <v>6.3387000000000002</v>
      </c>
      <c r="X3193" t="s">
        <v>10303</v>
      </c>
      <c r="Y3193" t="s">
        <v>10300</v>
      </c>
      <c r="Z3193">
        <v>15206</v>
      </c>
      <c r="AA3193" t="s">
        <v>11</v>
      </c>
      <c r="AC3193" t="s">
        <v>10304</v>
      </c>
      <c r="AD3193" t="s">
        <v>10305</v>
      </c>
      <c r="AE3193" s="1">
        <v>41846.007060185184</v>
      </c>
    </row>
    <row r="3194" spans="1:31" x14ac:dyDescent="0.15">
      <c r="A3194">
        <v>3193</v>
      </c>
      <c r="B3194">
        <v>175</v>
      </c>
      <c r="C3194">
        <v>5447</v>
      </c>
      <c r="D3194" t="s">
        <v>10291</v>
      </c>
      <c r="E3194" t="s">
        <v>10292</v>
      </c>
      <c r="F3194" t="s">
        <v>24</v>
      </c>
      <c r="G3194" t="s">
        <v>10293</v>
      </c>
      <c r="H3194" t="s">
        <v>10294</v>
      </c>
      <c r="I3194" t="s">
        <v>5</v>
      </c>
      <c r="K3194" t="s">
        <v>17</v>
      </c>
      <c r="L3194" t="s">
        <v>3137</v>
      </c>
      <c r="N3194" t="s">
        <v>7</v>
      </c>
      <c r="O3194" t="s">
        <v>10295</v>
      </c>
      <c r="P3194" t="s">
        <v>10296</v>
      </c>
      <c r="Q3194">
        <v>4</v>
      </c>
      <c r="R3194" t="s">
        <v>10297</v>
      </c>
      <c r="S3194">
        <v>35</v>
      </c>
      <c r="T3194" t="s">
        <v>5</v>
      </c>
      <c r="U3194">
        <v>-1</v>
      </c>
      <c r="V3194">
        <v>-1</v>
      </c>
      <c r="W3194">
        <v>6.3387000000000002</v>
      </c>
      <c r="X3194" t="s">
        <v>10303</v>
      </c>
      <c r="Y3194" t="s">
        <v>10300</v>
      </c>
      <c r="Z3194">
        <v>15206</v>
      </c>
      <c r="AA3194" t="s">
        <v>11</v>
      </c>
      <c r="AC3194" t="s">
        <v>10306</v>
      </c>
      <c r="AD3194" t="s">
        <v>10307</v>
      </c>
      <c r="AE3194" s="1">
        <v>41846.00708333333</v>
      </c>
    </row>
    <row r="3195" spans="1:31" x14ac:dyDescent="0.15">
      <c r="A3195">
        <v>3194</v>
      </c>
      <c r="B3195">
        <v>175</v>
      </c>
      <c r="C3195">
        <v>5447</v>
      </c>
      <c r="D3195" t="s">
        <v>10291</v>
      </c>
      <c r="E3195" t="s">
        <v>10292</v>
      </c>
      <c r="F3195" t="s">
        <v>27</v>
      </c>
      <c r="I3195" t="s">
        <v>5</v>
      </c>
      <c r="K3195" t="s">
        <v>5</v>
      </c>
      <c r="M3195" t="s">
        <v>5</v>
      </c>
      <c r="N3195" t="s">
        <v>7</v>
      </c>
      <c r="Q3195">
        <v>0</v>
      </c>
      <c r="S3195">
        <v>-1</v>
      </c>
      <c r="T3195" t="s">
        <v>5</v>
      </c>
      <c r="U3195">
        <v>-1</v>
      </c>
      <c r="V3195">
        <v>-1</v>
      </c>
      <c r="W3195">
        <v>6.3387000000000002</v>
      </c>
      <c r="Z3195">
        <v>-1</v>
      </c>
      <c r="AA3195" t="s">
        <v>11</v>
      </c>
      <c r="AC3195" t="s">
        <v>38</v>
      </c>
      <c r="AD3195" t="s">
        <v>531</v>
      </c>
      <c r="AE3195" s="1">
        <v>41846.007094907407</v>
      </c>
    </row>
    <row r="3196" spans="1:31" x14ac:dyDescent="0.15">
      <c r="A3196">
        <v>3195</v>
      </c>
      <c r="B3196">
        <v>175</v>
      </c>
      <c r="C3196">
        <v>5447</v>
      </c>
      <c r="D3196" t="s">
        <v>10291</v>
      </c>
      <c r="E3196" t="s">
        <v>10292</v>
      </c>
      <c r="F3196" t="s">
        <v>36</v>
      </c>
      <c r="I3196" t="s">
        <v>5</v>
      </c>
      <c r="K3196" t="s">
        <v>5</v>
      </c>
      <c r="N3196" t="s">
        <v>7</v>
      </c>
      <c r="Q3196">
        <v>0</v>
      </c>
      <c r="S3196">
        <v>-1</v>
      </c>
      <c r="T3196" t="s">
        <v>5</v>
      </c>
      <c r="U3196">
        <v>-1</v>
      </c>
      <c r="V3196">
        <v>-1</v>
      </c>
      <c r="W3196">
        <v>6.3387000000000002</v>
      </c>
      <c r="Z3196">
        <v>-1</v>
      </c>
      <c r="AA3196" t="s">
        <v>11</v>
      </c>
      <c r="AC3196" t="s">
        <v>38</v>
      </c>
      <c r="AD3196" t="s">
        <v>52</v>
      </c>
      <c r="AE3196" s="1">
        <v>41846.007106481484</v>
      </c>
    </row>
    <row r="3197" spans="1:31" x14ac:dyDescent="0.15">
      <c r="A3197">
        <v>3196</v>
      </c>
      <c r="B3197">
        <v>175</v>
      </c>
      <c r="C3197">
        <v>5447</v>
      </c>
      <c r="D3197" t="s">
        <v>10291</v>
      </c>
      <c r="E3197" t="s">
        <v>10292</v>
      </c>
      <c r="F3197" t="s">
        <v>40</v>
      </c>
      <c r="G3197" t="s">
        <v>10308</v>
      </c>
      <c r="H3197" t="s">
        <v>10309</v>
      </c>
      <c r="I3197" t="s">
        <v>5</v>
      </c>
      <c r="K3197" t="s">
        <v>6</v>
      </c>
      <c r="N3197" t="s">
        <v>7</v>
      </c>
      <c r="O3197" t="s">
        <v>10310</v>
      </c>
      <c r="P3197" t="s">
        <v>10311</v>
      </c>
      <c r="Q3197">
        <v>1</v>
      </c>
      <c r="R3197" t="s">
        <v>10312</v>
      </c>
      <c r="S3197">
        <v>-1</v>
      </c>
      <c r="T3197" t="s">
        <v>5</v>
      </c>
      <c r="U3197">
        <v>150</v>
      </c>
      <c r="V3197">
        <v>-1</v>
      </c>
      <c r="W3197">
        <v>6.3387000000000002</v>
      </c>
      <c r="Y3197" t="s">
        <v>10313</v>
      </c>
      <c r="Z3197">
        <v>200</v>
      </c>
      <c r="AA3197" t="s">
        <v>11</v>
      </c>
      <c r="AC3197" t="s">
        <v>10314</v>
      </c>
      <c r="AD3197" t="s">
        <v>10315</v>
      </c>
      <c r="AE3197" s="1">
        <v>41846.007118055553</v>
      </c>
    </row>
    <row r="3198" spans="1:31" x14ac:dyDescent="0.15">
      <c r="A3198">
        <v>3197</v>
      </c>
      <c r="B3198">
        <v>175</v>
      </c>
      <c r="C3198">
        <v>5447</v>
      </c>
      <c r="D3198" t="s">
        <v>10291</v>
      </c>
      <c r="E3198" t="s">
        <v>10292</v>
      </c>
      <c r="F3198" t="s">
        <v>49</v>
      </c>
      <c r="I3198" t="s">
        <v>5</v>
      </c>
      <c r="K3198" t="s">
        <v>5</v>
      </c>
      <c r="N3198" t="s">
        <v>7</v>
      </c>
      <c r="Q3198">
        <v>0</v>
      </c>
      <c r="T3198" t="s">
        <v>5</v>
      </c>
      <c r="U3198">
        <v>-1</v>
      </c>
      <c r="V3198">
        <v>-1</v>
      </c>
      <c r="W3198">
        <v>6.3387000000000002</v>
      </c>
      <c r="Z3198">
        <v>-1</v>
      </c>
      <c r="AA3198" t="s">
        <v>11</v>
      </c>
      <c r="AC3198" t="s">
        <v>38</v>
      </c>
      <c r="AD3198" t="s">
        <v>50</v>
      </c>
      <c r="AE3198" s="1">
        <v>41846.00712962963</v>
      </c>
    </row>
    <row r="3199" spans="1:31" x14ac:dyDescent="0.15">
      <c r="A3199">
        <v>3198</v>
      </c>
      <c r="B3199">
        <v>175</v>
      </c>
      <c r="C3199">
        <v>5447</v>
      </c>
      <c r="D3199" t="s">
        <v>10291</v>
      </c>
      <c r="E3199" t="s">
        <v>10292</v>
      </c>
      <c r="F3199" t="s">
        <v>51</v>
      </c>
      <c r="G3199" t="s">
        <v>10293</v>
      </c>
      <c r="H3199" t="s">
        <v>10294</v>
      </c>
      <c r="I3199" t="s">
        <v>5</v>
      </c>
      <c r="K3199" t="s">
        <v>5</v>
      </c>
      <c r="N3199" t="s">
        <v>7</v>
      </c>
      <c r="O3199" t="s">
        <v>10295</v>
      </c>
      <c r="P3199" t="s">
        <v>10296</v>
      </c>
      <c r="Q3199">
        <v>18</v>
      </c>
      <c r="S3199">
        <v>-1</v>
      </c>
      <c r="T3199" t="s">
        <v>5</v>
      </c>
      <c r="U3199">
        <v>-1</v>
      </c>
      <c r="V3199">
        <v>-1</v>
      </c>
      <c r="W3199">
        <v>6.3387000000000002</v>
      </c>
      <c r="Y3199" t="s">
        <v>10300</v>
      </c>
      <c r="Z3199">
        <v>-1</v>
      </c>
      <c r="AA3199" t="s">
        <v>11</v>
      </c>
      <c r="AC3199" t="s">
        <v>10316</v>
      </c>
      <c r="AD3199" t="s">
        <v>10317</v>
      </c>
      <c r="AE3199" s="1">
        <v>41846.007164351853</v>
      </c>
    </row>
    <row r="3200" spans="1:31" x14ac:dyDescent="0.15">
      <c r="A3200">
        <v>3199</v>
      </c>
      <c r="B3200">
        <v>175</v>
      </c>
      <c r="C3200">
        <v>5447</v>
      </c>
      <c r="D3200" t="s">
        <v>10291</v>
      </c>
      <c r="E3200" t="s">
        <v>10292</v>
      </c>
      <c r="F3200" t="s">
        <v>53</v>
      </c>
      <c r="I3200" t="s">
        <v>5</v>
      </c>
      <c r="K3200" t="s">
        <v>5</v>
      </c>
      <c r="N3200" t="s">
        <v>7</v>
      </c>
      <c r="Q3200">
        <v>0</v>
      </c>
      <c r="S3200">
        <v>-1</v>
      </c>
      <c r="T3200" t="s">
        <v>5</v>
      </c>
      <c r="U3200">
        <v>-1</v>
      </c>
      <c r="V3200">
        <v>-1</v>
      </c>
      <c r="W3200">
        <v>6.3387000000000002</v>
      </c>
      <c r="Z3200">
        <v>-1</v>
      </c>
      <c r="AA3200" t="s">
        <v>11</v>
      </c>
      <c r="AC3200" t="s">
        <v>38</v>
      </c>
      <c r="AD3200" t="s">
        <v>52</v>
      </c>
      <c r="AE3200" s="1">
        <v>41846.007175925923</v>
      </c>
    </row>
    <row r="3201" spans="1:31" x14ac:dyDescent="0.15">
      <c r="A3201">
        <v>3200</v>
      </c>
      <c r="B3201">
        <v>175</v>
      </c>
      <c r="C3201">
        <v>5447</v>
      </c>
      <c r="D3201" t="s">
        <v>10291</v>
      </c>
      <c r="E3201" t="s">
        <v>10292</v>
      </c>
      <c r="F3201" t="s">
        <v>54</v>
      </c>
      <c r="I3201" t="s">
        <v>5</v>
      </c>
      <c r="K3201" t="s">
        <v>5</v>
      </c>
      <c r="N3201" t="s">
        <v>7</v>
      </c>
      <c r="Q3201">
        <v>0</v>
      </c>
      <c r="S3201">
        <v>-1</v>
      </c>
      <c r="T3201" t="s">
        <v>5</v>
      </c>
      <c r="U3201">
        <v>-1</v>
      </c>
      <c r="V3201">
        <v>-1</v>
      </c>
      <c r="W3201">
        <v>6.3387000000000002</v>
      </c>
      <c r="Z3201">
        <v>-1</v>
      </c>
      <c r="AA3201" t="s">
        <v>11</v>
      </c>
      <c r="AC3201" t="s">
        <v>38</v>
      </c>
      <c r="AD3201" t="s">
        <v>52</v>
      </c>
      <c r="AE3201" s="1">
        <v>41846.007187499999</v>
      </c>
    </row>
    <row r="3202" spans="1:31" x14ac:dyDescent="0.15">
      <c r="A3202">
        <v>3201</v>
      </c>
      <c r="B3202">
        <v>175</v>
      </c>
      <c r="C3202">
        <v>5935</v>
      </c>
      <c r="D3202" t="s">
        <v>10318</v>
      </c>
      <c r="E3202" t="s">
        <v>10319</v>
      </c>
      <c r="F3202" t="s">
        <v>2</v>
      </c>
      <c r="G3202" t="s">
        <v>10320</v>
      </c>
      <c r="H3202" t="s">
        <v>10321</v>
      </c>
      <c r="I3202" t="s">
        <v>5</v>
      </c>
      <c r="K3202" t="s">
        <v>6</v>
      </c>
      <c r="L3202" t="s">
        <v>10322</v>
      </c>
      <c r="N3202" t="s">
        <v>7</v>
      </c>
      <c r="P3202" t="s">
        <v>10323</v>
      </c>
      <c r="Q3202">
        <v>152</v>
      </c>
      <c r="R3202" t="s">
        <v>10324</v>
      </c>
      <c r="S3202">
        <v>65</v>
      </c>
      <c r="T3202" t="s">
        <v>5</v>
      </c>
      <c r="U3202">
        <v>-1</v>
      </c>
      <c r="V3202">
        <v>-1</v>
      </c>
      <c r="W3202">
        <v>6.3387000000000002</v>
      </c>
      <c r="X3202" t="s">
        <v>10325</v>
      </c>
      <c r="Y3202" t="s">
        <v>10326</v>
      </c>
      <c r="Z3202">
        <v>13432</v>
      </c>
      <c r="AA3202" t="s">
        <v>11</v>
      </c>
      <c r="AC3202" t="s">
        <v>10327</v>
      </c>
      <c r="AD3202" t="s">
        <v>10328</v>
      </c>
      <c r="AE3202" s="1">
        <v>41846.007314814815</v>
      </c>
    </row>
    <row r="3203" spans="1:31" x14ac:dyDescent="0.15">
      <c r="A3203">
        <v>3202</v>
      </c>
      <c r="B3203">
        <v>175</v>
      </c>
      <c r="C3203">
        <v>5935</v>
      </c>
      <c r="D3203" t="s">
        <v>10318</v>
      </c>
      <c r="E3203" t="s">
        <v>10319</v>
      </c>
      <c r="F3203" t="s">
        <v>14</v>
      </c>
      <c r="G3203" t="s">
        <v>10320</v>
      </c>
      <c r="H3203" t="s">
        <v>10321</v>
      </c>
      <c r="I3203" t="s">
        <v>5</v>
      </c>
      <c r="K3203" t="s">
        <v>17</v>
      </c>
      <c r="L3203" t="s">
        <v>10329</v>
      </c>
      <c r="N3203" t="s">
        <v>7</v>
      </c>
      <c r="P3203" t="s">
        <v>10323</v>
      </c>
      <c r="Q3203">
        <v>11</v>
      </c>
      <c r="R3203" t="s">
        <v>10324</v>
      </c>
      <c r="S3203">
        <v>65</v>
      </c>
      <c r="T3203" t="s">
        <v>10330</v>
      </c>
      <c r="U3203">
        <v>-1</v>
      </c>
      <c r="V3203">
        <v>-1</v>
      </c>
      <c r="W3203">
        <v>6.3387000000000002</v>
      </c>
      <c r="X3203" t="s">
        <v>10331</v>
      </c>
      <c r="Y3203" t="s">
        <v>10326</v>
      </c>
      <c r="Z3203">
        <v>13412</v>
      </c>
      <c r="AA3203" t="s">
        <v>11</v>
      </c>
      <c r="AC3203" t="s">
        <v>10332</v>
      </c>
      <c r="AD3203" t="s">
        <v>10333</v>
      </c>
      <c r="AE3203" s="1">
        <v>41846.007384259261</v>
      </c>
    </row>
    <row r="3204" spans="1:31" x14ac:dyDescent="0.15">
      <c r="A3204">
        <v>3203</v>
      </c>
      <c r="B3204">
        <v>175</v>
      </c>
      <c r="C3204">
        <v>5935</v>
      </c>
      <c r="D3204" t="s">
        <v>10318</v>
      </c>
      <c r="E3204" t="s">
        <v>10319</v>
      </c>
      <c r="F3204" t="s">
        <v>24</v>
      </c>
      <c r="I3204" t="s">
        <v>5</v>
      </c>
      <c r="K3204" t="s">
        <v>5</v>
      </c>
      <c r="N3204" t="s">
        <v>7</v>
      </c>
      <c r="Q3204">
        <v>0</v>
      </c>
      <c r="S3204">
        <v>-1</v>
      </c>
      <c r="T3204" t="s">
        <v>5</v>
      </c>
      <c r="U3204">
        <v>-1</v>
      </c>
      <c r="V3204">
        <v>-1</v>
      </c>
      <c r="W3204">
        <v>6.3387000000000002</v>
      </c>
      <c r="Z3204">
        <v>-1</v>
      </c>
      <c r="AA3204" t="s">
        <v>11</v>
      </c>
      <c r="AC3204" t="s">
        <v>38</v>
      </c>
      <c r="AD3204" t="s">
        <v>52</v>
      </c>
      <c r="AE3204" s="1">
        <v>41846.007395833331</v>
      </c>
    </row>
    <row r="3205" spans="1:31" x14ac:dyDescent="0.15">
      <c r="A3205">
        <v>3204</v>
      </c>
      <c r="B3205">
        <v>175</v>
      </c>
      <c r="C3205">
        <v>5935</v>
      </c>
      <c r="D3205" t="s">
        <v>10318</v>
      </c>
      <c r="E3205" t="s">
        <v>10319</v>
      </c>
      <c r="F3205" t="s">
        <v>27</v>
      </c>
      <c r="I3205" t="s">
        <v>5</v>
      </c>
      <c r="K3205" t="s">
        <v>5</v>
      </c>
      <c r="M3205" t="s">
        <v>5</v>
      </c>
      <c r="N3205" t="s">
        <v>7</v>
      </c>
      <c r="Q3205">
        <v>0</v>
      </c>
      <c r="S3205">
        <v>-1</v>
      </c>
      <c r="T3205" t="s">
        <v>5</v>
      </c>
      <c r="U3205">
        <v>-1</v>
      </c>
      <c r="V3205">
        <v>-1</v>
      </c>
      <c r="W3205">
        <v>6.3387000000000002</v>
      </c>
      <c r="Z3205">
        <v>-1</v>
      </c>
      <c r="AA3205" t="s">
        <v>11</v>
      </c>
      <c r="AC3205" t="s">
        <v>38</v>
      </c>
      <c r="AD3205" t="s">
        <v>531</v>
      </c>
      <c r="AE3205" s="1">
        <v>41846.007407407407</v>
      </c>
    </row>
    <row r="3206" spans="1:31" x14ac:dyDescent="0.15">
      <c r="A3206">
        <v>3205</v>
      </c>
      <c r="B3206">
        <v>175</v>
      </c>
      <c r="C3206">
        <v>5935</v>
      </c>
      <c r="D3206" t="s">
        <v>10318</v>
      </c>
      <c r="E3206" t="s">
        <v>10319</v>
      </c>
      <c r="F3206" t="s">
        <v>36</v>
      </c>
      <c r="G3206" t="s">
        <v>10320</v>
      </c>
      <c r="H3206" t="s">
        <v>10321</v>
      </c>
      <c r="I3206" t="s">
        <v>5</v>
      </c>
      <c r="K3206" t="s">
        <v>6</v>
      </c>
      <c r="L3206" t="s">
        <v>10322</v>
      </c>
      <c r="N3206" t="s">
        <v>7</v>
      </c>
      <c r="P3206" t="s">
        <v>10323</v>
      </c>
      <c r="Q3206">
        <v>2</v>
      </c>
      <c r="R3206" t="s">
        <v>10324</v>
      </c>
      <c r="S3206">
        <v>65</v>
      </c>
      <c r="T3206" t="s">
        <v>5</v>
      </c>
      <c r="U3206">
        <v>-1</v>
      </c>
      <c r="V3206">
        <v>-1</v>
      </c>
      <c r="W3206">
        <v>6.3387000000000002</v>
      </c>
      <c r="X3206" t="s">
        <v>10325</v>
      </c>
      <c r="Y3206" t="s">
        <v>10326</v>
      </c>
      <c r="Z3206">
        <v>13432</v>
      </c>
      <c r="AA3206" t="s">
        <v>11</v>
      </c>
      <c r="AC3206" t="s">
        <v>10334</v>
      </c>
      <c r="AD3206" t="s">
        <v>10335</v>
      </c>
      <c r="AE3206" s="1">
        <v>41846.007430555554</v>
      </c>
    </row>
    <row r="3207" spans="1:31" x14ac:dyDescent="0.15">
      <c r="A3207">
        <v>3206</v>
      </c>
      <c r="B3207">
        <v>175</v>
      </c>
      <c r="C3207">
        <v>5935</v>
      </c>
      <c r="D3207" t="s">
        <v>10318</v>
      </c>
      <c r="E3207" t="s">
        <v>10319</v>
      </c>
      <c r="F3207" t="s">
        <v>40</v>
      </c>
      <c r="G3207" t="s">
        <v>10336</v>
      </c>
      <c r="H3207" t="s">
        <v>10337</v>
      </c>
      <c r="I3207" t="s">
        <v>5</v>
      </c>
      <c r="K3207" t="s">
        <v>5</v>
      </c>
      <c r="N3207" t="s">
        <v>7</v>
      </c>
      <c r="P3207" t="s">
        <v>10338</v>
      </c>
      <c r="Q3207">
        <v>1</v>
      </c>
      <c r="R3207" t="s">
        <v>10339</v>
      </c>
      <c r="S3207">
        <v>-1</v>
      </c>
      <c r="T3207" t="s">
        <v>5</v>
      </c>
      <c r="U3207">
        <v>-1</v>
      </c>
      <c r="V3207">
        <v>-1</v>
      </c>
      <c r="W3207">
        <v>6.3387000000000002</v>
      </c>
      <c r="Y3207" t="s">
        <v>10340</v>
      </c>
      <c r="Z3207">
        <v>-1</v>
      </c>
      <c r="AA3207" t="s">
        <v>11</v>
      </c>
      <c r="AC3207" t="s">
        <v>10341</v>
      </c>
      <c r="AD3207" t="s">
        <v>10342</v>
      </c>
      <c r="AE3207" s="1">
        <v>41846.007453703707</v>
      </c>
    </row>
    <row r="3208" spans="1:31" x14ac:dyDescent="0.15">
      <c r="A3208">
        <v>3207</v>
      </c>
      <c r="B3208">
        <v>175</v>
      </c>
      <c r="C3208">
        <v>5935</v>
      </c>
      <c r="D3208" t="s">
        <v>10318</v>
      </c>
      <c r="E3208" t="s">
        <v>10319</v>
      </c>
      <c r="F3208" t="s">
        <v>49</v>
      </c>
      <c r="G3208" t="s">
        <v>10320</v>
      </c>
      <c r="H3208" t="s">
        <v>10321</v>
      </c>
      <c r="I3208" t="s">
        <v>5</v>
      </c>
      <c r="K3208" t="s">
        <v>5</v>
      </c>
      <c r="N3208" t="s">
        <v>7</v>
      </c>
      <c r="P3208" t="s">
        <v>10323</v>
      </c>
      <c r="Q3208">
        <v>7</v>
      </c>
      <c r="T3208" t="s">
        <v>5</v>
      </c>
      <c r="U3208">
        <v>-1</v>
      </c>
      <c r="V3208">
        <v>-1</v>
      </c>
      <c r="W3208">
        <v>6.3387000000000002</v>
      </c>
      <c r="X3208" t="s">
        <v>10331</v>
      </c>
      <c r="Y3208" t="s">
        <v>10326</v>
      </c>
      <c r="Z3208">
        <v>13412</v>
      </c>
      <c r="AA3208" t="s">
        <v>11</v>
      </c>
      <c r="AC3208" t="s">
        <v>10343</v>
      </c>
      <c r="AD3208" t="s">
        <v>10344</v>
      </c>
      <c r="AE3208" s="1">
        <v>41846.007476851853</v>
      </c>
    </row>
    <row r="3209" spans="1:31" x14ac:dyDescent="0.15">
      <c r="A3209">
        <v>3208</v>
      </c>
      <c r="B3209">
        <v>175</v>
      </c>
      <c r="C3209">
        <v>5935</v>
      </c>
      <c r="D3209" t="s">
        <v>10318</v>
      </c>
      <c r="E3209" t="s">
        <v>10319</v>
      </c>
      <c r="F3209" t="s">
        <v>51</v>
      </c>
      <c r="G3209" t="s">
        <v>10320</v>
      </c>
      <c r="H3209" t="s">
        <v>10321</v>
      </c>
      <c r="I3209" t="s">
        <v>5</v>
      </c>
      <c r="K3209" t="s">
        <v>5</v>
      </c>
      <c r="N3209" t="s">
        <v>7</v>
      </c>
      <c r="O3209" t="s">
        <v>10345</v>
      </c>
      <c r="P3209" t="s">
        <v>10323</v>
      </c>
      <c r="Q3209">
        <v>16</v>
      </c>
      <c r="S3209">
        <v>-1</v>
      </c>
      <c r="T3209" t="s">
        <v>5</v>
      </c>
      <c r="U3209">
        <v>-1</v>
      </c>
      <c r="V3209">
        <v>-1</v>
      </c>
      <c r="W3209">
        <v>6.3387000000000002</v>
      </c>
      <c r="Y3209" t="s">
        <v>10326</v>
      </c>
      <c r="Z3209">
        <v>-1</v>
      </c>
      <c r="AA3209" t="s">
        <v>11</v>
      </c>
      <c r="AC3209" t="s">
        <v>10346</v>
      </c>
      <c r="AD3209" t="s">
        <v>10347</v>
      </c>
      <c r="AE3209" s="1">
        <v>41846.007511574076</v>
      </c>
    </row>
    <row r="3210" spans="1:31" x14ac:dyDescent="0.15">
      <c r="A3210">
        <v>3209</v>
      </c>
      <c r="B3210">
        <v>175</v>
      </c>
      <c r="C3210">
        <v>5935</v>
      </c>
      <c r="D3210" t="s">
        <v>10318</v>
      </c>
      <c r="E3210" t="s">
        <v>10319</v>
      </c>
      <c r="F3210" t="s">
        <v>53</v>
      </c>
      <c r="I3210" t="s">
        <v>5</v>
      </c>
      <c r="K3210" t="s">
        <v>5</v>
      </c>
      <c r="N3210" t="s">
        <v>7</v>
      </c>
      <c r="Q3210">
        <v>0</v>
      </c>
      <c r="S3210">
        <v>-1</v>
      </c>
      <c r="T3210" t="s">
        <v>5</v>
      </c>
      <c r="U3210">
        <v>-1</v>
      </c>
      <c r="V3210">
        <v>-1</v>
      </c>
      <c r="W3210">
        <v>6.3387000000000002</v>
      </c>
      <c r="Z3210">
        <v>-1</v>
      </c>
      <c r="AA3210" t="s">
        <v>11</v>
      </c>
      <c r="AC3210" t="s">
        <v>38</v>
      </c>
      <c r="AD3210" t="s">
        <v>52</v>
      </c>
      <c r="AE3210" s="1">
        <v>41846.007523148146</v>
      </c>
    </row>
    <row r="3211" spans="1:31" x14ac:dyDescent="0.15">
      <c r="A3211">
        <v>3210</v>
      </c>
      <c r="B3211">
        <v>175</v>
      </c>
      <c r="C3211">
        <v>5935</v>
      </c>
      <c r="D3211" t="s">
        <v>10318</v>
      </c>
      <c r="E3211" t="s">
        <v>10319</v>
      </c>
      <c r="F3211" t="s">
        <v>54</v>
      </c>
      <c r="I3211" t="s">
        <v>5</v>
      </c>
      <c r="K3211" t="s">
        <v>5</v>
      </c>
      <c r="N3211" t="s">
        <v>7</v>
      </c>
      <c r="Q3211">
        <v>0</v>
      </c>
      <c r="S3211">
        <v>-1</v>
      </c>
      <c r="T3211" t="s">
        <v>5</v>
      </c>
      <c r="U3211">
        <v>-1</v>
      </c>
      <c r="V3211">
        <v>-1</v>
      </c>
      <c r="W3211">
        <v>6.3387000000000002</v>
      </c>
      <c r="Z3211">
        <v>-1</v>
      </c>
      <c r="AA3211" t="s">
        <v>11</v>
      </c>
      <c r="AC3211" t="s">
        <v>38</v>
      </c>
      <c r="AD3211" t="s">
        <v>52</v>
      </c>
      <c r="AE3211" s="1">
        <v>41846.007534722223</v>
      </c>
    </row>
    <row r="3212" spans="1:31" x14ac:dyDescent="0.15">
      <c r="A3212">
        <v>3211</v>
      </c>
      <c r="B3212">
        <v>175</v>
      </c>
      <c r="C3212">
        <v>2034</v>
      </c>
      <c r="D3212" t="s">
        <v>10348</v>
      </c>
      <c r="E3212" t="s">
        <v>10349</v>
      </c>
      <c r="F3212" t="s">
        <v>2</v>
      </c>
      <c r="G3212" t="s">
        <v>10350</v>
      </c>
      <c r="H3212" t="s">
        <v>10351</v>
      </c>
      <c r="I3212" t="s">
        <v>5</v>
      </c>
      <c r="K3212" t="s">
        <v>6</v>
      </c>
      <c r="L3212" t="s">
        <v>10352</v>
      </c>
      <c r="N3212" t="s">
        <v>7</v>
      </c>
      <c r="O3212" t="s">
        <v>10353</v>
      </c>
      <c r="P3212" t="s">
        <v>10354</v>
      </c>
      <c r="Q3212">
        <v>89</v>
      </c>
      <c r="R3212" t="s">
        <v>10355</v>
      </c>
      <c r="S3212">
        <v>-1</v>
      </c>
      <c r="T3212" t="s">
        <v>10356</v>
      </c>
      <c r="U3212">
        <v>-1</v>
      </c>
      <c r="V3212">
        <v>-1</v>
      </c>
      <c r="W3212">
        <v>6.3387000000000002</v>
      </c>
      <c r="X3212" t="s">
        <v>10357</v>
      </c>
      <c r="Y3212" t="s">
        <v>10358</v>
      </c>
      <c r="Z3212">
        <v>31404</v>
      </c>
      <c r="AA3212" t="s">
        <v>11</v>
      </c>
      <c r="AC3212" t="s">
        <v>10359</v>
      </c>
      <c r="AD3212" t="s">
        <v>10360</v>
      </c>
      <c r="AE3212" s="1">
        <v>41846.007673611108</v>
      </c>
    </row>
    <row r="3213" spans="1:31" x14ac:dyDescent="0.15">
      <c r="A3213">
        <v>3212</v>
      </c>
      <c r="B3213">
        <v>175</v>
      </c>
      <c r="C3213">
        <v>2034</v>
      </c>
      <c r="D3213" t="s">
        <v>10348</v>
      </c>
      <c r="E3213" t="s">
        <v>10349</v>
      </c>
      <c r="F3213" t="s">
        <v>14</v>
      </c>
      <c r="G3213" t="s">
        <v>10350</v>
      </c>
      <c r="H3213" t="s">
        <v>10351</v>
      </c>
      <c r="I3213" t="s">
        <v>5</v>
      </c>
      <c r="K3213" t="s">
        <v>17</v>
      </c>
      <c r="L3213" t="s">
        <v>1600</v>
      </c>
      <c r="N3213" t="s">
        <v>7</v>
      </c>
      <c r="O3213" t="s">
        <v>10353</v>
      </c>
      <c r="P3213" t="s">
        <v>10354</v>
      </c>
      <c r="Q3213">
        <v>34</v>
      </c>
      <c r="R3213" t="s">
        <v>10361</v>
      </c>
      <c r="S3213">
        <v>-1</v>
      </c>
      <c r="T3213" t="s">
        <v>10362</v>
      </c>
      <c r="U3213">
        <v>-1</v>
      </c>
      <c r="V3213">
        <v>-1</v>
      </c>
      <c r="W3213">
        <v>6.3387000000000002</v>
      </c>
      <c r="X3213" t="s">
        <v>10357</v>
      </c>
      <c r="Y3213" t="s">
        <v>10358</v>
      </c>
      <c r="Z3213">
        <v>32462</v>
      </c>
      <c r="AA3213" t="s">
        <v>11</v>
      </c>
      <c r="AC3213" t="s">
        <v>10363</v>
      </c>
      <c r="AD3213" t="s">
        <v>10364</v>
      </c>
      <c r="AE3213" s="1">
        <v>41846.007719907408</v>
      </c>
    </row>
    <row r="3214" spans="1:31" x14ac:dyDescent="0.15">
      <c r="A3214">
        <v>3213</v>
      </c>
      <c r="B3214">
        <v>175</v>
      </c>
      <c r="C3214">
        <v>2034</v>
      </c>
      <c r="D3214" t="s">
        <v>10348</v>
      </c>
      <c r="E3214" t="s">
        <v>10349</v>
      </c>
      <c r="F3214" t="s">
        <v>24</v>
      </c>
      <c r="G3214" t="s">
        <v>10350</v>
      </c>
      <c r="H3214" t="s">
        <v>10351</v>
      </c>
      <c r="I3214" t="s">
        <v>5</v>
      </c>
      <c r="K3214" t="s">
        <v>17</v>
      </c>
      <c r="L3214" t="s">
        <v>1600</v>
      </c>
      <c r="N3214" t="s">
        <v>7</v>
      </c>
      <c r="O3214" t="s">
        <v>10353</v>
      </c>
      <c r="P3214" t="s">
        <v>10354</v>
      </c>
      <c r="Q3214">
        <v>1</v>
      </c>
      <c r="R3214" t="s">
        <v>10361</v>
      </c>
      <c r="S3214">
        <v>-1</v>
      </c>
      <c r="T3214" t="s">
        <v>10356</v>
      </c>
      <c r="U3214">
        <v>-1</v>
      </c>
      <c r="V3214">
        <v>-1</v>
      </c>
      <c r="W3214">
        <v>6.3387000000000002</v>
      </c>
      <c r="X3214" t="s">
        <v>10365</v>
      </c>
      <c r="Y3214" t="s">
        <v>10358</v>
      </c>
      <c r="Z3214">
        <v>32462</v>
      </c>
      <c r="AA3214" t="s">
        <v>11</v>
      </c>
      <c r="AC3214" t="s">
        <v>10366</v>
      </c>
      <c r="AD3214" t="s">
        <v>10367</v>
      </c>
      <c r="AE3214" s="1">
        <v>41846.007743055554</v>
      </c>
    </row>
    <row r="3215" spans="1:31" x14ac:dyDescent="0.15">
      <c r="A3215">
        <v>3214</v>
      </c>
      <c r="B3215">
        <v>175</v>
      </c>
      <c r="C3215">
        <v>2034</v>
      </c>
      <c r="D3215" t="s">
        <v>10348</v>
      </c>
      <c r="E3215" t="s">
        <v>10349</v>
      </c>
      <c r="F3215" t="s">
        <v>27</v>
      </c>
      <c r="G3215" t="s">
        <v>10368</v>
      </c>
      <c r="I3215" t="s">
        <v>5</v>
      </c>
      <c r="K3215" t="s">
        <v>17</v>
      </c>
      <c r="L3215" t="s">
        <v>1600</v>
      </c>
      <c r="M3215" t="s">
        <v>5</v>
      </c>
      <c r="N3215" t="s">
        <v>7</v>
      </c>
      <c r="P3215" t="s">
        <v>10369</v>
      </c>
      <c r="Q3215">
        <v>1</v>
      </c>
      <c r="R3215" t="s">
        <v>10370</v>
      </c>
      <c r="S3215">
        <v>-1</v>
      </c>
      <c r="T3215" t="s">
        <v>10371</v>
      </c>
      <c r="U3215">
        <v>-1</v>
      </c>
      <c r="V3215">
        <v>-1</v>
      </c>
      <c r="W3215">
        <v>6.3387000000000002</v>
      </c>
      <c r="Y3215" t="s">
        <v>10372</v>
      </c>
      <c r="Z3215">
        <v>36180</v>
      </c>
      <c r="AA3215" t="s">
        <v>11</v>
      </c>
      <c r="AC3215" t="s">
        <v>10373</v>
      </c>
      <c r="AD3215" t="s">
        <v>10374</v>
      </c>
      <c r="AE3215" s="1">
        <v>41846.007754629631</v>
      </c>
    </row>
    <row r="3216" spans="1:31" x14ac:dyDescent="0.15">
      <c r="A3216">
        <v>3215</v>
      </c>
      <c r="B3216">
        <v>175</v>
      </c>
      <c r="C3216">
        <v>2034</v>
      </c>
      <c r="D3216" t="s">
        <v>10348</v>
      </c>
      <c r="E3216" t="s">
        <v>10349</v>
      </c>
      <c r="F3216" t="s">
        <v>36</v>
      </c>
      <c r="I3216" t="s">
        <v>5</v>
      </c>
      <c r="K3216" t="s">
        <v>5</v>
      </c>
      <c r="N3216" t="s">
        <v>7</v>
      </c>
      <c r="Q3216">
        <v>0</v>
      </c>
      <c r="S3216">
        <v>-1</v>
      </c>
      <c r="T3216" t="s">
        <v>5</v>
      </c>
      <c r="U3216">
        <v>-1</v>
      </c>
      <c r="V3216">
        <v>-1</v>
      </c>
      <c r="W3216">
        <v>6.3387000000000002</v>
      </c>
      <c r="Z3216">
        <v>-1</v>
      </c>
      <c r="AA3216" t="s">
        <v>11</v>
      </c>
      <c r="AC3216" t="s">
        <v>38</v>
      </c>
      <c r="AD3216" t="s">
        <v>52</v>
      </c>
      <c r="AE3216" s="1">
        <v>41846.0077662037</v>
      </c>
    </row>
    <row r="3217" spans="1:31" x14ac:dyDescent="0.15">
      <c r="A3217">
        <v>3216</v>
      </c>
      <c r="B3217">
        <v>175</v>
      </c>
      <c r="C3217">
        <v>2034</v>
      </c>
      <c r="D3217" t="s">
        <v>10348</v>
      </c>
      <c r="E3217" t="s">
        <v>10349</v>
      </c>
      <c r="F3217" t="s">
        <v>40</v>
      </c>
      <c r="G3217" t="s">
        <v>10375</v>
      </c>
      <c r="H3217" t="s">
        <v>10376</v>
      </c>
      <c r="I3217" t="s">
        <v>312</v>
      </c>
      <c r="K3217" t="s">
        <v>6</v>
      </c>
      <c r="N3217" t="s">
        <v>7</v>
      </c>
      <c r="O3217" t="s">
        <v>10353</v>
      </c>
      <c r="P3217" t="s">
        <v>10377</v>
      </c>
      <c r="Q3217">
        <v>1</v>
      </c>
      <c r="S3217">
        <v>-1</v>
      </c>
      <c r="T3217" t="s">
        <v>5</v>
      </c>
      <c r="U3217">
        <v>-1</v>
      </c>
      <c r="V3217">
        <v>-1</v>
      </c>
      <c r="W3217">
        <v>6.3387000000000002</v>
      </c>
      <c r="Y3217" t="s">
        <v>10378</v>
      </c>
      <c r="Z3217">
        <v>203</v>
      </c>
      <c r="AA3217" t="s">
        <v>11</v>
      </c>
      <c r="AC3217" t="s">
        <v>10379</v>
      </c>
      <c r="AD3217" t="s">
        <v>10380</v>
      </c>
      <c r="AE3217" s="1">
        <v>41846.007789351854</v>
      </c>
    </row>
    <row r="3218" spans="1:31" x14ac:dyDescent="0.15">
      <c r="A3218">
        <v>3217</v>
      </c>
      <c r="B3218">
        <v>175</v>
      </c>
      <c r="C3218">
        <v>2034</v>
      </c>
      <c r="D3218" t="s">
        <v>10348</v>
      </c>
      <c r="E3218" t="s">
        <v>10349</v>
      </c>
      <c r="F3218" t="s">
        <v>49</v>
      </c>
      <c r="G3218" t="s">
        <v>10350</v>
      </c>
      <c r="H3218" t="s">
        <v>10351</v>
      </c>
      <c r="I3218" t="s">
        <v>5</v>
      </c>
      <c r="K3218" t="s">
        <v>5</v>
      </c>
      <c r="N3218" t="s">
        <v>7</v>
      </c>
      <c r="O3218" t="s">
        <v>10353</v>
      </c>
      <c r="P3218" t="s">
        <v>10354</v>
      </c>
      <c r="Q3218">
        <v>2</v>
      </c>
      <c r="T3218" t="s">
        <v>5</v>
      </c>
      <c r="U3218">
        <v>-1</v>
      </c>
      <c r="V3218">
        <v>-1</v>
      </c>
      <c r="W3218">
        <v>6.3387000000000002</v>
      </c>
      <c r="X3218" t="s">
        <v>10357</v>
      </c>
      <c r="Y3218" t="s">
        <v>10358</v>
      </c>
      <c r="Z3218">
        <v>32462</v>
      </c>
      <c r="AA3218" t="s">
        <v>11</v>
      </c>
      <c r="AC3218" t="s">
        <v>10381</v>
      </c>
      <c r="AD3218" t="s">
        <v>10382</v>
      </c>
      <c r="AE3218" s="1">
        <v>41846.007800925923</v>
      </c>
    </row>
    <row r="3219" spans="1:31" x14ac:dyDescent="0.15">
      <c r="A3219">
        <v>3218</v>
      </c>
      <c r="B3219">
        <v>175</v>
      </c>
      <c r="C3219">
        <v>2034</v>
      </c>
      <c r="D3219" t="s">
        <v>10348</v>
      </c>
      <c r="E3219" t="s">
        <v>10349</v>
      </c>
      <c r="F3219" t="s">
        <v>51</v>
      </c>
      <c r="G3219" t="s">
        <v>10350</v>
      </c>
      <c r="H3219" t="s">
        <v>10351</v>
      </c>
      <c r="I3219" t="s">
        <v>5</v>
      </c>
      <c r="K3219" t="s">
        <v>5</v>
      </c>
      <c r="N3219" t="s">
        <v>7</v>
      </c>
      <c r="O3219" t="s">
        <v>10353</v>
      </c>
      <c r="P3219" t="s">
        <v>10354</v>
      </c>
      <c r="Q3219">
        <v>12</v>
      </c>
      <c r="S3219">
        <v>-1</v>
      </c>
      <c r="T3219" t="s">
        <v>5</v>
      </c>
      <c r="U3219">
        <v>-1</v>
      </c>
      <c r="V3219">
        <v>-1</v>
      </c>
      <c r="W3219">
        <v>6.3387000000000002</v>
      </c>
      <c r="X3219" t="s">
        <v>10357</v>
      </c>
      <c r="Y3219" t="s">
        <v>10358</v>
      </c>
      <c r="Z3219">
        <v>-1</v>
      </c>
      <c r="AA3219" t="s">
        <v>11</v>
      </c>
      <c r="AC3219" t="s">
        <v>10383</v>
      </c>
      <c r="AD3219" t="s">
        <v>10384</v>
      </c>
      <c r="AE3219" s="1">
        <v>41846.007835648146</v>
      </c>
    </row>
    <row r="3220" spans="1:31" x14ac:dyDescent="0.15">
      <c r="A3220">
        <v>3219</v>
      </c>
      <c r="B3220">
        <v>175</v>
      </c>
      <c r="C3220">
        <v>2034</v>
      </c>
      <c r="D3220" t="s">
        <v>10348</v>
      </c>
      <c r="E3220" t="s">
        <v>10349</v>
      </c>
      <c r="F3220" t="s">
        <v>53</v>
      </c>
      <c r="I3220" t="s">
        <v>5</v>
      </c>
      <c r="K3220" t="s">
        <v>5</v>
      </c>
      <c r="N3220" t="s">
        <v>7</v>
      </c>
      <c r="Q3220">
        <v>0</v>
      </c>
      <c r="S3220">
        <v>-1</v>
      </c>
      <c r="T3220" t="s">
        <v>5</v>
      </c>
      <c r="U3220">
        <v>-1</v>
      </c>
      <c r="V3220">
        <v>-1</v>
      </c>
      <c r="W3220">
        <v>6.3387000000000002</v>
      </c>
      <c r="Z3220">
        <v>-1</v>
      </c>
      <c r="AA3220" t="s">
        <v>11</v>
      </c>
      <c r="AC3220" t="s">
        <v>38</v>
      </c>
      <c r="AD3220" t="s">
        <v>52</v>
      </c>
      <c r="AE3220" s="1">
        <v>41846.007847222223</v>
      </c>
    </row>
    <row r="3221" spans="1:31" x14ac:dyDescent="0.15">
      <c r="A3221">
        <v>3220</v>
      </c>
      <c r="B3221">
        <v>175</v>
      </c>
      <c r="C3221">
        <v>2034</v>
      </c>
      <c r="D3221" t="s">
        <v>10348</v>
      </c>
      <c r="E3221" t="s">
        <v>10349</v>
      </c>
      <c r="F3221" t="s">
        <v>54</v>
      </c>
      <c r="I3221" t="s">
        <v>5</v>
      </c>
      <c r="K3221" t="s">
        <v>5</v>
      </c>
      <c r="N3221" t="s">
        <v>7</v>
      </c>
      <c r="Q3221">
        <v>0</v>
      </c>
      <c r="S3221">
        <v>-1</v>
      </c>
      <c r="T3221" t="s">
        <v>5</v>
      </c>
      <c r="U3221">
        <v>-1</v>
      </c>
      <c r="V3221">
        <v>-1</v>
      </c>
      <c r="W3221">
        <v>6.3387000000000002</v>
      </c>
      <c r="Z3221">
        <v>-1</v>
      </c>
      <c r="AA3221" t="s">
        <v>11</v>
      </c>
      <c r="AC3221" t="s">
        <v>38</v>
      </c>
      <c r="AD3221" t="s">
        <v>52</v>
      </c>
      <c r="AE3221" s="1">
        <v>41846.0078587963</v>
      </c>
    </row>
    <row r="3222" spans="1:31" x14ac:dyDescent="0.15">
      <c r="A3222">
        <v>3221</v>
      </c>
      <c r="B3222">
        <v>175</v>
      </c>
      <c r="C3222">
        <v>2817</v>
      </c>
      <c r="D3222" t="s">
        <v>10385</v>
      </c>
      <c r="E3222" t="s">
        <v>10386</v>
      </c>
      <c r="F3222" t="s">
        <v>2</v>
      </c>
      <c r="G3222" t="s">
        <v>10387</v>
      </c>
      <c r="H3222" t="s">
        <v>10388</v>
      </c>
      <c r="I3222" t="s">
        <v>5</v>
      </c>
      <c r="K3222" t="s">
        <v>6</v>
      </c>
      <c r="L3222" t="s">
        <v>10389</v>
      </c>
      <c r="N3222" t="s">
        <v>7</v>
      </c>
      <c r="O3222" t="s">
        <v>10390</v>
      </c>
      <c r="P3222" t="s">
        <v>10391</v>
      </c>
      <c r="Q3222">
        <v>28</v>
      </c>
      <c r="R3222" t="s">
        <v>10392</v>
      </c>
      <c r="S3222">
        <v>-1</v>
      </c>
      <c r="U3222">
        <v>-1</v>
      </c>
      <c r="V3222">
        <v>-1</v>
      </c>
      <c r="W3222">
        <v>6.3387000000000002</v>
      </c>
      <c r="X3222" t="s">
        <v>10393</v>
      </c>
      <c r="Y3222" t="s">
        <v>10394</v>
      </c>
      <c r="Z3222">
        <v>43660</v>
      </c>
      <c r="AA3222" t="s">
        <v>11</v>
      </c>
      <c r="AC3222" t="s">
        <v>10395</v>
      </c>
      <c r="AD3222" t="s">
        <v>10396</v>
      </c>
      <c r="AE3222" s="1">
        <v>41846.007939814815</v>
      </c>
    </row>
    <row r="3223" spans="1:31" x14ac:dyDescent="0.15">
      <c r="A3223">
        <v>3222</v>
      </c>
      <c r="B3223">
        <v>175</v>
      </c>
      <c r="C3223">
        <v>2817</v>
      </c>
      <c r="D3223" t="s">
        <v>10385</v>
      </c>
      <c r="E3223" t="s">
        <v>10386</v>
      </c>
      <c r="F3223" t="s">
        <v>14</v>
      </c>
      <c r="I3223" t="s">
        <v>5</v>
      </c>
      <c r="K3223" t="s">
        <v>5</v>
      </c>
      <c r="N3223" t="s">
        <v>7</v>
      </c>
      <c r="Q3223">
        <v>0</v>
      </c>
      <c r="S3223">
        <v>-1</v>
      </c>
      <c r="T3223" t="s">
        <v>5</v>
      </c>
      <c r="U3223">
        <v>-1</v>
      </c>
      <c r="V3223">
        <v>-1</v>
      </c>
      <c r="W3223">
        <v>6.3387000000000002</v>
      </c>
      <c r="Z3223">
        <v>-1</v>
      </c>
      <c r="AA3223" t="s">
        <v>11</v>
      </c>
      <c r="AC3223" t="s">
        <v>38</v>
      </c>
      <c r="AD3223" t="s">
        <v>52</v>
      </c>
      <c r="AE3223" s="1">
        <v>41846.007951388892</v>
      </c>
    </row>
    <row r="3224" spans="1:31" x14ac:dyDescent="0.15">
      <c r="A3224">
        <v>3223</v>
      </c>
      <c r="B3224">
        <v>175</v>
      </c>
      <c r="C3224">
        <v>2817</v>
      </c>
      <c r="D3224" t="s">
        <v>10385</v>
      </c>
      <c r="E3224" t="s">
        <v>10386</v>
      </c>
      <c r="F3224" t="s">
        <v>24</v>
      </c>
      <c r="I3224" t="s">
        <v>5</v>
      </c>
      <c r="K3224" t="s">
        <v>5</v>
      </c>
      <c r="N3224" t="s">
        <v>7</v>
      </c>
      <c r="Q3224">
        <v>0</v>
      </c>
      <c r="S3224">
        <v>-1</v>
      </c>
      <c r="T3224" t="s">
        <v>5</v>
      </c>
      <c r="U3224">
        <v>-1</v>
      </c>
      <c r="V3224">
        <v>-1</v>
      </c>
      <c r="W3224">
        <v>6.3387000000000002</v>
      </c>
      <c r="Z3224">
        <v>-1</v>
      </c>
      <c r="AA3224" t="s">
        <v>11</v>
      </c>
      <c r="AC3224" t="s">
        <v>38</v>
      </c>
      <c r="AD3224" t="s">
        <v>52</v>
      </c>
      <c r="AE3224" s="1">
        <v>41846.007962962962</v>
      </c>
    </row>
    <row r="3225" spans="1:31" x14ac:dyDescent="0.15">
      <c r="A3225">
        <v>3224</v>
      </c>
      <c r="B3225">
        <v>175</v>
      </c>
      <c r="C3225">
        <v>2817</v>
      </c>
      <c r="D3225" t="s">
        <v>10385</v>
      </c>
      <c r="E3225" t="s">
        <v>10386</v>
      </c>
      <c r="F3225" t="s">
        <v>27</v>
      </c>
      <c r="I3225" t="s">
        <v>5</v>
      </c>
      <c r="K3225" t="s">
        <v>5</v>
      </c>
      <c r="M3225" t="s">
        <v>5</v>
      </c>
      <c r="N3225" t="s">
        <v>7</v>
      </c>
      <c r="Q3225">
        <v>0</v>
      </c>
      <c r="S3225">
        <v>-1</v>
      </c>
      <c r="T3225" t="s">
        <v>5</v>
      </c>
      <c r="U3225">
        <v>-1</v>
      </c>
      <c r="V3225">
        <v>-1</v>
      </c>
      <c r="W3225">
        <v>6.3387000000000002</v>
      </c>
      <c r="Z3225">
        <v>-1</v>
      </c>
      <c r="AA3225" t="s">
        <v>11</v>
      </c>
      <c r="AC3225" t="s">
        <v>38</v>
      </c>
      <c r="AD3225" t="s">
        <v>531</v>
      </c>
      <c r="AE3225" s="1">
        <v>41846.007974537039</v>
      </c>
    </row>
    <row r="3226" spans="1:31" x14ac:dyDescent="0.15">
      <c r="A3226">
        <v>3225</v>
      </c>
      <c r="B3226">
        <v>175</v>
      </c>
      <c r="C3226">
        <v>2817</v>
      </c>
      <c r="D3226" t="s">
        <v>10385</v>
      </c>
      <c r="E3226" t="s">
        <v>10386</v>
      </c>
      <c r="F3226" t="s">
        <v>36</v>
      </c>
      <c r="I3226" t="s">
        <v>5</v>
      </c>
      <c r="K3226" t="s">
        <v>5</v>
      </c>
      <c r="N3226" t="s">
        <v>7</v>
      </c>
      <c r="Q3226">
        <v>0</v>
      </c>
      <c r="S3226">
        <v>-1</v>
      </c>
      <c r="T3226" t="s">
        <v>5</v>
      </c>
      <c r="U3226">
        <v>-1</v>
      </c>
      <c r="V3226">
        <v>-1</v>
      </c>
      <c r="W3226">
        <v>6.3387000000000002</v>
      </c>
      <c r="Z3226">
        <v>-1</v>
      </c>
      <c r="AA3226" t="s">
        <v>11</v>
      </c>
      <c r="AC3226" t="s">
        <v>38</v>
      </c>
      <c r="AD3226" t="s">
        <v>52</v>
      </c>
      <c r="AE3226" s="1">
        <v>41846.007986111108</v>
      </c>
    </row>
    <row r="3227" spans="1:31" x14ac:dyDescent="0.15">
      <c r="A3227">
        <v>3226</v>
      </c>
      <c r="B3227">
        <v>175</v>
      </c>
      <c r="C3227">
        <v>2817</v>
      </c>
      <c r="D3227" t="s">
        <v>10385</v>
      </c>
      <c r="E3227" t="s">
        <v>10386</v>
      </c>
      <c r="F3227" t="s">
        <v>40</v>
      </c>
      <c r="I3227" t="s">
        <v>5</v>
      </c>
      <c r="K3227" t="s">
        <v>5</v>
      </c>
      <c r="N3227" t="s">
        <v>7</v>
      </c>
      <c r="Q3227">
        <v>0</v>
      </c>
      <c r="S3227">
        <v>-1</v>
      </c>
      <c r="T3227" t="s">
        <v>5</v>
      </c>
      <c r="U3227">
        <v>-1</v>
      </c>
      <c r="V3227">
        <v>-1</v>
      </c>
      <c r="W3227">
        <v>6.3387000000000002</v>
      </c>
      <c r="Z3227">
        <v>-1</v>
      </c>
      <c r="AA3227" t="s">
        <v>11</v>
      </c>
      <c r="AC3227" t="s">
        <v>38</v>
      </c>
      <c r="AD3227" t="s">
        <v>52</v>
      </c>
      <c r="AE3227" s="1">
        <v>41846.007997685185</v>
      </c>
    </row>
    <row r="3228" spans="1:31" x14ac:dyDescent="0.15">
      <c r="A3228">
        <v>3227</v>
      </c>
      <c r="B3228">
        <v>175</v>
      </c>
      <c r="C3228">
        <v>2817</v>
      </c>
      <c r="D3228" t="s">
        <v>10385</v>
      </c>
      <c r="E3228" t="s">
        <v>10386</v>
      </c>
      <c r="F3228" t="s">
        <v>49</v>
      </c>
      <c r="I3228" t="s">
        <v>5</v>
      </c>
      <c r="K3228" t="s">
        <v>5</v>
      </c>
      <c r="N3228" t="s">
        <v>7</v>
      </c>
      <c r="Q3228">
        <v>0</v>
      </c>
      <c r="T3228" t="s">
        <v>5</v>
      </c>
      <c r="U3228">
        <v>-1</v>
      </c>
      <c r="V3228">
        <v>-1</v>
      </c>
      <c r="W3228">
        <v>6.3387000000000002</v>
      </c>
      <c r="Z3228">
        <v>-1</v>
      </c>
      <c r="AA3228" t="s">
        <v>11</v>
      </c>
      <c r="AC3228" t="s">
        <v>38</v>
      </c>
      <c r="AD3228" t="s">
        <v>50</v>
      </c>
      <c r="AE3228" s="1">
        <v>41846.008009259262</v>
      </c>
    </row>
    <row r="3229" spans="1:31" x14ac:dyDescent="0.15">
      <c r="A3229">
        <v>3228</v>
      </c>
      <c r="B3229">
        <v>175</v>
      </c>
      <c r="C3229">
        <v>2817</v>
      </c>
      <c r="D3229" t="s">
        <v>10385</v>
      </c>
      <c r="E3229" t="s">
        <v>10386</v>
      </c>
      <c r="F3229" t="s">
        <v>51</v>
      </c>
      <c r="I3229" t="s">
        <v>5</v>
      </c>
      <c r="K3229" t="s">
        <v>5</v>
      </c>
      <c r="N3229" t="s">
        <v>7</v>
      </c>
      <c r="Q3229">
        <v>0</v>
      </c>
      <c r="S3229">
        <v>-1</v>
      </c>
      <c r="T3229" t="s">
        <v>5</v>
      </c>
      <c r="U3229">
        <v>-1</v>
      </c>
      <c r="V3229">
        <v>-1</v>
      </c>
      <c r="W3229">
        <v>6.3387000000000002</v>
      </c>
      <c r="Z3229">
        <v>-1</v>
      </c>
      <c r="AA3229" t="s">
        <v>11</v>
      </c>
      <c r="AC3229" t="s">
        <v>38</v>
      </c>
      <c r="AD3229" t="s">
        <v>52</v>
      </c>
      <c r="AE3229" s="1">
        <v>41846.008020833331</v>
      </c>
    </row>
    <row r="3230" spans="1:31" x14ac:dyDescent="0.15">
      <c r="A3230">
        <v>3229</v>
      </c>
      <c r="B3230">
        <v>175</v>
      </c>
      <c r="C3230">
        <v>2817</v>
      </c>
      <c r="D3230" t="s">
        <v>10385</v>
      </c>
      <c r="E3230" t="s">
        <v>10386</v>
      </c>
      <c r="F3230" t="s">
        <v>53</v>
      </c>
      <c r="I3230" t="s">
        <v>5</v>
      </c>
      <c r="K3230" t="s">
        <v>5</v>
      </c>
      <c r="N3230" t="s">
        <v>7</v>
      </c>
      <c r="Q3230">
        <v>0</v>
      </c>
      <c r="S3230">
        <v>-1</v>
      </c>
      <c r="T3230" t="s">
        <v>5</v>
      </c>
      <c r="U3230">
        <v>-1</v>
      </c>
      <c r="V3230">
        <v>-1</v>
      </c>
      <c r="W3230">
        <v>6.3387000000000002</v>
      </c>
      <c r="Z3230">
        <v>-1</v>
      </c>
      <c r="AA3230" t="s">
        <v>11</v>
      </c>
      <c r="AC3230" t="s">
        <v>38</v>
      </c>
      <c r="AD3230" t="s">
        <v>52</v>
      </c>
      <c r="AE3230" s="1">
        <v>41846.008032407408</v>
      </c>
    </row>
    <row r="3231" spans="1:31" x14ac:dyDescent="0.15">
      <c r="A3231">
        <v>3230</v>
      </c>
      <c r="B3231">
        <v>175</v>
      </c>
      <c r="C3231">
        <v>2817</v>
      </c>
      <c r="D3231" t="s">
        <v>10385</v>
      </c>
      <c r="E3231" t="s">
        <v>10386</v>
      </c>
      <c r="F3231" t="s">
        <v>54</v>
      </c>
      <c r="I3231" t="s">
        <v>5</v>
      </c>
      <c r="K3231" t="s">
        <v>5</v>
      </c>
      <c r="N3231" t="s">
        <v>7</v>
      </c>
      <c r="Q3231">
        <v>0</v>
      </c>
      <c r="S3231">
        <v>-1</v>
      </c>
      <c r="T3231" t="s">
        <v>5</v>
      </c>
      <c r="U3231">
        <v>-1</v>
      </c>
      <c r="V3231">
        <v>-1</v>
      </c>
      <c r="W3231">
        <v>6.3387000000000002</v>
      </c>
      <c r="Z3231">
        <v>-1</v>
      </c>
      <c r="AA3231" t="s">
        <v>11</v>
      </c>
      <c r="AC3231" t="s">
        <v>38</v>
      </c>
      <c r="AD3231" t="s">
        <v>52</v>
      </c>
      <c r="AE3231" s="1">
        <v>41846.008043981485</v>
      </c>
    </row>
    <row r="3232" spans="1:31" x14ac:dyDescent="0.15">
      <c r="A3232">
        <v>3231</v>
      </c>
      <c r="B3232">
        <v>175</v>
      </c>
      <c r="C3232">
        <v>1142</v>
      </c>
      <c r="D3232" t="s">
        <v>10397</v>
      </c>
      <c r="E3232" t="s">
        <v>10398</v>
      </c>
      <c r="F3232" t="s">
        <v>2</v>
      </c>
      <c r="G3232" t="s">
        <v>10399</v>
      </c>
      <c r="H3232" t="s">
        <v>10400</v>
      </c>
      <c r="I3232" t="s">
        <v>5</v>
      </c>
      <c r="K3232" t="s">
        <v>6</v>
      </c>
      <c r="N3232" t="s">
        <v>7</v>
      </c>
      <c r="O3232" t="s">
        <v>10401</v>
      </c>
      <c r="P3232" t="s">
        <v>10402</v>
      </c>
      <c r="Q3232">
        <v>37</v>
      </c>
      <c r="R3232" t="s">
        <v>10403</v>
      </c>
      <c r="S3232">
        <v>60</v>
      </c>
      <c r="T3232" t="s">
        <v>10404</v>
      </c>
      <c r="U3232">
        <v>-1</v>
      </c>
      <c r="V3232">
        <v>-1</v>
      </c>
      <c r="W3232">
        <v>6.3387000000000002</v>
      </c>
      <c r="X3232" t="s">
        <v>10405</v>
      </c>
      <c r="Y3232" t="s">
        <v>10406</v>
      </c>
      <c r="Z3232">
        <v>45300</v>
      </c>
      <c r="AA3232" t="s">
        <v>11</v>
      </c>
      <c r="AC3232" t="s">
        <v>10407</v>
      </c>
      <c r="AD3232" t="s">
        <v>10408</v>
      </c>
      <c r="AE3232" s="1">
        <v>41846.008148148147</v>
      </c>
    </row>
    <row r="3233" spans="1:31" x14ac:dyDescent="0.15">
      <c r="A3233">
        <v>3232</v>
      </c>
      <c r="B3233">
        <v>175</v>
      </c>
      <c r="C3233">
        <v>1142</v>
      </c>
      <c r="D3233" t="s">
        <v>10397</v>
      </c>
      <c r="E3233" t="s">
        <v>10398</v>
      </c>
      <c r="F3233" t="s">
        <v>14</v>
      </c>
      <c r="I3233" t="s">
        <v>5</v>
      </c>
      <c r="K3233" t="s">
        <v>5</v>
      </c>
      <c r="N3233" t="s">
        <v>7</v>
      </c>
      <c r="Q3233">
        <v>1</v>
      </c>
      <c r="S3233">
        <v>-1</v>
      </c>
      <c r="T3233" t="s">
        <v>5</v>
      </c>
      <c r="U3233">
        <v>-1</v>
      </c>
      <c r="V3233">
        <v>-1</v>
      </c>
      <c r="W3233">
        <v>6.3387000000000002</v>
      </c>
      <c r="X3233" t="s">
        <v>10405</v>
      </c>
      <c r="Z3233">
        <v>-1</v>
      </c>
      <c r="AA3233" t="s">
        <v>11</v>
      </c>
      <c r="AC3233" t="s">
        <v>10409</v>
      </c>
      <c r="AD3233" t="s">
        <v>10410</v>
      </c>
      <c r="AE3233" s="1">
        <v>41846.008159722223</v>
      </c>
    </row>
    <row r="3234" spans="1:31" x14ac:dyDescent="0.15">
      <c r="A3234">
        <v>3233</v>
      </c>
      <c r="B3234">
        <v>175</v>
      </c>
      <c r="C3234">
        <v>1142</v>
      </c>
      <c r="D3234" t="s">
        <v>10397</v>
      </c>
      <c r="E3234" t="s">
        <v>10398</v>
      </c>
      <c r="F3234" t="s">
        <v>24</v>
      </c>
      <c r="I3234" t="s">
        <v>5</v>
      </c>
      <c r="K3234" t="s">
        <v>5</v>
      </c>
      <c r="N3234" t="s">
        <v>7</v>
      </c>
      <c r="Q3234">
        <v>0</v>
      </c>
      <c r="S3234">
        <v>-1</v>
      </c>
      <c r="T3234" t="s">
        <v>5</v>
      </c>
      <c r="U3234">
        <v>-1</v>
      </c>
      <c r="V3234">
        <v>-1</v>
      </c>
      <c r="W3234">
        <v>6.3387000000000002</v>
      </c>
      <c r="Z3234">
        <v>-1</v>
      </c>
      <c r="AA3234" t="s">
        <v>11</v>
      </c>
      <c r="AC3234" t="s">
        <v>38</v>
      </c>
      <c r="AD3234" t="s">
        <v>52</v>
      </c>
      <c r="AE3234" s="1">
        <v>41846.008171296293</v>
      </c>
    </row>
    <row r="3235" spans="1:31" x14ac:dyDescent="0.15">
      <c r="A3235">
        <v>3234</v>
      </c>
      <c r="B3235">
        <v>175</v>
      </c>
      <c r="C3235">
        <v>1142</v>
      </c>
      <c r="D3235" t="s">
        <v>10397</v>
      </c>
      <c r="E3235" t="s">
        <v>10398</v>
      </c>
      <c r="F3235" t="s">
        <v>27</v>
      </c>
      <c r="I3235" t="s">
        <v>5</v>
      </c>
      <c r="K3235" t="s">
        <v>5</v>
      </c>
      <c r="M3235" t="s">
        <v>5</v>
      </c>
      <c r="N3235" t="s">
        <v>7</v>
      </c>
      <c r="Q3235">
        <v>0</v>
      </c>
      <c r="S3235">
        <v>-1</v>
      </c>
      <c r="T3235" t="s">
        <v>5</v>
      </c>
      <c r="U3235">
        <v>-1</v>
      </c>
      <c r="V3235">
        <v>-1</v>
      </c>
      <c r="W3235">
        <v>6.3387000000000002</v>
      </c>
      <c r="Z3235">
        <v>-1</v>
      </c>
      <c r="AA3235" t="s">
        <v>11</v>
      </c>
      <c r="AC3235" t="s">
        <v>38</v>
      </c>
      <c r="AD3235" t="s">
        <v>531</v>
      </c>
      <c r="AE3235" s="1">
        <v>41846.00818287037</v>
      </c>
    </row>
    <row r="3236" spans="1:31" x14ac:dyDescent="0.15">
      <c r="A3236">
        <v>3235</v>
      </c>
      <c r="B3236">
        <v>175</v>
      </c>
      <c r="C3236">
        <v>1142</v>
      </c>
      <c r="D3236" t="s">
        <v>10397</v>
      </c>
      <c r="E3236" t="s">
        <v>10398</v>
      </c>
      <c r="F3236" t="s">
        <v>36</v>
      </c>
      <c r="I3236" t="s">
        <v>5</v>
      </c>
      <c r="K3236" t="s">
        <v>5</v>
      </c>
      <c r="N3236" t="s">
        <v>7</v>
      </c>
      <c r="Q3236">
        <v>0</v>
      </c>
      <c r="S3236">
        <v>-1</v>
      </c>
      <c r="T3236" t="s">
        <v>5</v>
      </c>
      <c r="U3236">
        <v>-1</v>
      </c>
      <c r="V3236">
        <v>-1</v>
      </c>
      <c r="W3236">
        <v>6.3387000000000002</v>
      </c>
      <c r="Z3236">
        <v>-1</v>
      </c>
      <c r="AA3236" t="s">
        <v>11</v>
      </c>
      <c r="AC3236" t="s">
        <v>38</v>
      </c>
      <c r="AD3236" t="s">
        <v>52</v>
      </c>
      <c r="AE3236" s="1">
        <v>41846.008194444446</v>
      </c>
    </row>
    <row r="3237" spans="1:31" x14ac:dyDescent="0.15">
      <c r="A3237">
        <v>3236</v>
      </c>
      <c r="B3237">
        <v>175</v>
      </c>
      <c r="C3237">
        <v>1142</v>
      </c>
      <c r="D3237" t="s">
        <v>10397</v>
      </c>
      <c r="E3237" t="s">
        <v>10398</v>
      </c>
      <c r="F3237" t="s">
        <v>40</v>
      </c>
      <c r="I3237" t="s">
        <v>5</v>
      </c>
      <c r="K3237" t="s">
        <v>5</v>
      </c>
      <c r="N3237" t="s">
        <v>7</v>
      </c>
      <c r="Q3237">
        <v>0</v>
      </c>
      <c r="S3237">
        <v>-1</v>
      </c>
      <c r="T3237" t="s">
        <v>5</v>
      </c>
      <c r="U3237">
        <v>-1</v>
      </c>
      <c r="V3237">
        <v>-1</v>
      </c>
      <c r="W3237">
        <v>6.3387000000000002</v>
      </c>
      <c r="Z3237">
        <v>-1</v>
      </c>
      <c r="AA3237" t="s">
        <v>11</v>
      </c>
      <c r="AC3237" t="s">
        <v>38</v>
      </c>
      <c r="AD3237" t="s">
        <v>52</v>
      </c>
      <c r="AE3237" s="1">
        <v>41846.008206018516</v>
      </c>
    </row>
    <row r="3238" spans="1:31" x14ac:dyDescent="0.15">
      <c r="A3238">
        <v>3237</v>
      </c>
      <c r="B3238">
        <v>175</v>
      </c>
      <c r="C3238">
        <v>1142</v>
      </c>
      <c r="D3238" t="s">
        <v>10397</v>
      </c>
      <c r="E3238" t="s">
        <v>10398</v>
      </c>
      <c r="F3238" t="s">
        <v>49</v>
      </c>
      <c r="I3238" t="s">
        <v>5</v>
      </c>
      <c r="K3238" t="s">
        <v>5</v>
      </c>
      <c r="N3238" t="s">
        <v>7</v>
      </c>
      <c r="Q3238">
        <v>0</v>
      </c>
      <c r="T3238" t="s">
        <v>5</v>
      </c>
      <c r="U3238">
        <v>-1</v>
      </c>
      <c r="V3238">
        <v>-1</v>
      </c>
      <c r="W3238">
        <v>6.3387000000000002</v>
      </c>
      <c r="Z3238">
        <v>-1</v>
      </c>
      <c r="AA3238" t="s">
        <v>11</v>
      </c>
      <c r="AC3238" t="s">
        <v>38</v>
      </c>
      <c r="AD3238" t="s">
        <v>50</v>
      </c>
      <c r="AE3238" s="1">
        <v>41846.008217592593</v>
      </c>
    </row>
    <row r="3239" spans="1:31" x14ac:dyDescent="0.15">
      <c r="A3239">
        <v>3238</v>
      </c>
      <c r="B3239">
        <v>175</v>
      </c>
      <c r="C3239">
        <v>1142</v>
      </c>
      <c r="D3239" t="s">
        <v>10397</v>
      </c>
      <c r="E3239" t="s">
        <v>10398</v>
      </c>
      <c r="F3239" t="s">
        <v>51</v>
      </c>
      <c r="I3239" t="s">
        <v>5</v>
      </c>
      <c r="K3239" t="s">
        <v>5</v>
      </c>
      <c r="N3239" t="s">
        <v>7</v>
      </c>
      <c r="Q3239">
        <v>0</v>
      </c>
      <c r="S3239">
        <v>-1</v>
      </c>
      <c r="T3239" t="s">
        <v>5</v>
      </c>
      <c r="U3239">
        <v>-1</v>
      </c>
      <c r="V3239">
        <v>-1</v>
      </c>
      <c r="W3239">
        <v>6.3387000000000002</v>
      </c>
      <c r="Z3239">
        <v>-1</v>
      </c>
      <c r="AA3239" t="s">
        <v>11</v>
      </c>
      <c r="AC3239" t="s">
        <v>38</v>
      </c>
      <c r="AD3239" t="s">
        <v>52</v>
      </c>
      <c r="AE3239" s="1">
        <v>41846.008229166669</v>
      </c>
    </row>
    <row r="3240" spans="1:31" x14ac:dyDescent="0.15">
      <c r="A3240">
        <v>3239</v>
      </c>
      <c r="B3240">
        <v>175</v>
      </c>
      <c r="C3240">
        <v>1142</v>
      </c>
      <c r="D3240" t="s">
        <v>10397</v>
      </c>
      <c r="E3240" t="s">
        <v>10398</v>
      </c>
      <c r="F3240" t="s">
        <v>53</v>
      </c>
      <c r="I3240" t="s">
        <v>5</v>
      </c>
      <c r="K3240" t="s">
        <v>5</v>
      </c>
      <c r="N3240" t="s">
        <v>7</v>
      </c>
      <c r="Q3240">
        <v>0</v>
      </c>
      <c r="S3240">
        <v>-1</v>
      </c>
      <c r="T3240" t="s">
        <v>5</v>
      </c>
      <c r="U3240">
        <v>-1</v>
      </c>
      <c r="V3240">
        <v>-1</v>
      </c>
      <c r="W3240">
        <v>6.3387000000000002</v>
      </c>
      <c r="Z3240">
        <v>-1</v>
      </c>
      <c r="AA3240" t="s">
        <v>11</v>
      </c>
      <c r="AC3240" t="s">
        <v>38</v>
      </c>
      <c r="AD3240" t="s">
        <v>52</v>
      </c>
      <c r="AE3240" s="1">
        <v>41846.008240740739</v>
      </c>
    </row>
    <row r="3241" spans="1:31" x14ac:dyDescent="0.15">
      <c r="A3241">
        <v>3240</v>
      </c>
      <c r="B3241">
        <v>175</v>
      </c>
      <c r="C3241">
        <v>1142</v>
      </c>
      <c r="D3241" t="s">
        <v>10397</v>
      </c>
      <c r="E3241" t="s">
        <v>10398</v>
      </c>
      <c r="F3241" t="s">
        <v>54</v>
      </c>
      <c r="I3241" t="s">
        <v>5</v>
      </c>
      <c r="K3241" t="s">
        <v>5</v>
      </c>
      <c r="N3241" t="s">
        <v>7</v>
      </c>
      <c r="Q3241">
        <v>0</v>
      </c>
      <c r="S3241">
        <v>-1</v>
      </c>
      <c r="T3241" t="s">
        <v>5</v>
      </c>
      <c r="U3241">
        <v>-1</v>
      </c>
      <c r="V3241">
        <v>-1</v>
      </c>
      <c r="W3241">
        <v>6.3387000000000002</v>
      </c>
      <c r="Z3241">
        <v>-1</v>
      </c>
      <c r="AA3241" t="s">
        <v>11</v>
      </c>
      <c r="AC3241" t="s">
        <v>38</v>
      </c>
      <c r="AD3241" t="s">
        <v>52</v>
      </c>
      <c r="AE3241" s="1">
        <v>41846.008252314816</v>
      </c>
    </row>
    <row r="3242" spans="1:31" x14ac:dyDescent="0.15">
      <c r="A3242">
        <v>3241</v>
      </c>
      <c r="B3242">
        <v>175</v>
      </c>
      <c r="C3242">
        <v>4179</v>
      </c>
      <c r="D3242" t="s">
        <v>10411</v>
      </c>
      <c r="E3242" t="s">
        <v>10412</v>
      </c>
      <c r="F3242" t="s">
        <v>2</v>
      </c>
      <c r="G3242" t="s">
        <v>10413</v>
      </c>
      <c r="H3242" t="s">
        <v>169</v>
      </c>
      <c r="I3242" t="s">
        <v>5</v>
      </c>
      <c r="K3242" t="s">
        <v>6</v>
      </c>
      <c r="L3242" t="s">
        <v>5415</v>
      </c>
      <c r="N3242" t="s">
        <v>7</v>
      </c>
      <c r="O3242" t="s">
        <v>10414</v>
      </c>
      <c r="P3242" t="s">
        <v>10415</v>
      </c>
      <c r="Q3242">
        <v>48</v>
      </c>
      <c r="R3242" t="s">
        <v>10416</v>
      </c>
      <c r="S3242">
        <v>-1</v>
      </c>
      <c r="T3242" t="s">
        <v>5</v>
      </c>
      <c r="U3242">
        <v>-1</v>
      </c>
      <c r="V3242">
        <v>-1</v>
      </c>
      <c r="W3242">
        <v>6.3387000000000002</v>
      </c>
      <c r="X3242" t="s">
        <v>10417</v>
      </c>
      <c r="Y3242" t="s">
        <v>10418</v>
      </c>
      <c r="Z3242">
        <v>47180</v>
      </c>
      <c r="AA3242" t="s">
        <v>11</v>
      </c>
      <c r="AC3242" t="s">
        <v>10419</v>
      </c>
      <c r="AD3242" t="s">
        <v>10420</v>
      </c>
      <c r="AE3242" s="1">
        <v>41846.008333333331</v>
      </c>
    </row>
    <row r="3243" spans="1:31" x14ac:dyDescent="0.15">
      <c r="A3243">
        <v>3242</v>
      </c>
      <c r="B3243">
        <v>175</v>
      </c>
      <c r="C3243">
        <v>4179</v>
      </c>
      <c r="D3243" t="s">
        <v>10411</v>
      </c>
      <c r="E3243" t="s">
        <v>10412</v>
      </c>
      <c r="F3243" t="s">
        <v>14</v>
      </c>
      <c r="I3243" t="s">
        <v>5</v>
      </c>
      <c r="K3243" t="s">
        <v>5</v>
      </c>
      <c r="N3243" t="s">
        <v>7</v>
      </c>
      <c r="Q3243">
        <v>0</v>
      </c>
      <c r="S3243">
        <v>-1</v>
      </c>
      <c r="T3243" t="s">
        <v>5</v>
      </c>
      <c r="U3243">
        <v>-1</v>
      </c>
      <c r="V3243">
        <v>-1</v>
      </c>
      <c r="W3243">
        <v>6.3387000000000002</v>
      </c>
      <c r="Z3243">
        <v>-1</v>
      </c>
      <c r="AA3243" t="s">
        <v>11</v>
      </c>
      <c r="AC3243" t="s">
        <v>38</v>
      </c>
      <c r="AD3243" t="s">
        <v>52</v>
      </c>
      <c r="AE3243" s="1">
        <v>41846.008344907408</v>
      </c>
    </row>
    <row r="3244" spans="1:31" x14ac:dyDescent="0.15">
      <c r="A3244">
        <v>3243</v>
      </c>
      <c r="B3244">
        <v>175</v>
      </c>
      <c r="C3244">
        <v>4179</v>
      </c>
      <c r="D3244" t="s">
        <v>10411</v>
      </c>
      <c r="E3244" t="s">
        <v>10412</v>
      </c>
      <c r="F3244" t="s">
        <v>24</v>
      </c>
      <c r="I3244" t="s">
        <v>5</v>
      </c>
      <c r="K3244" t="s">
        <v>5</v>
      </c>
      <c r="N3244" t="s">
        <v>7</v>
      </c>
      <c r="Q3244">
        <v>0</v>
      </c>
      <c r="S3244">
        <v>-1</v>
      </c>
      <c r="T3244" t="s">
        <v>5</v>
      </c>
      <c r="U3244">
        <v>-1</v>
      </c>
      <c r="V3244">
        <v>-1</v>
      </c>
      <c r="W3244">
        <v>6.3387000000000002</v>
      </c>
      <c r="Z3244">
        <v>-1</v>
      </c>
      <c r="AA3244" t="s">
        <v>11</v>
      </c>
      <c r="AC3244" t="s">
        <v>38</v>
      </c>
      <c r="AD3244" t="s">
        <v>52</v>
      </c>
      <c r="AE3244" s="1">
        <v>41846.008356481485</v>
      </c>
    </row>
    <row r="3245" spans="1:31" x14ac:dyDescent="0.15">
      <c r="A3245">
        <v>3244</v>
      </c>
      <c r="B3245">
        <v>175</v>
      </c>
      <c r="C3245">
        <v>4179</v>
      </c>
      <c r="D3245" t="s">
        <v>10411</v>
      </c>
      <c r="E3245" t="s">
        <v>10412</v>
      </c>
      <c r="F3245" t="s">
        <v>27</v>
      </c>
      <c r="I3245" t="s">
        <v>5</v>
      </c>
      <c r="K3245" t="s">
        <v>5</v>
      </c>
      <c r="M3245" t="s">
        <v>5</v>
      </c>
      <c r="N3245" t="s">
        <v>7</v>
      </c>
      <c r="Q3245">
        <v>0</v>
      </c>
      <c r="S3245">
        <v>-1</v>
      </c>
      <c r="T3245" t="s">
        <v>5</v>
      </c>
      <c r="U3245">
        <v>-1</v>
      </c>
      <c r="V3245">
        <v>-1</v>
      </c>
      <c r="W3245">
        <v>6.3387000000000002</v>
      </c>
      <c r="Z3245">
        <v>-1</v>
      </c>
      <c r="AA3245" t="s">
        <v>11</v>
      </c>
      <c r="AC3245" t="s">
        <v>38</v>
      </c>
      <c r="AD3245" t="s">
        <v>531</v>
      </c>
      <c r="AE3245" s="1">
        <v>41846.008368055554</v>
      </c>
    </row>
    <row r="3246" spans="1:31" x14ac:dyDescent="0.15">
      <c r="A3246">
        <v>3245</v>
      </c>
      <c r="B3246">
        <v>175</v>
      </c>
      <c r="C3246">
        <v>4179</v>
      </c>
      <c r="D3246" t="s">
        <v>10411</v>
      </c>
      <c r="E3246" t="s">
        <v>10412</v>
      </c>
      <c r="F3246" t="s">
        <v>36</v>
      </c>
      <c r="I3246" t="s">
        <v>5</v>
      </c>
      <c r="K3246" t="s">
        <v>5</v>
      </c>
      <c r="N3246" t="s">
        <v>7</v>
      </c>
      <c r="Q3246">
        <v>0</v>
      </c>
      <c r="S3246">
        <v>-1</v>
      </c>
      <c r="T3246" t="s">
        <v>5</v>
      </c>
      <c r="U3246">
        <v>-1</v>
      </c>
      <c r="V3246">
        <v>-1</v>
      </c>
      <c r="W3246">
        <v>6.3387000000000002</v>
      </c>
      <c r="Z3246">
        <v>-1</v>
      </c>
      <c r="AA3246" t="s">
        <v>11</v>
      </c>
      <c r="AC3246" t="s">
        <v>38</v>
      </c>
      <c r="AD3246" t="s">
        <v>52</v>
      </c>
      <c r="AE3246" s="1">
        <v>41846.008379629631</v>
      </c>
    </row>
    <row r="3247" spans="1:31" x14ac:dyDescent="0.15">
      <c r="A3247">
        <v>3246</v>
      </c>
      <c r="B3247">
        <v>175</v>
      </c>
      <c r="C3247">
        <v>4179</v>
      </c>
      <c r="D3247" t="s">
        <v>10411</v>
      </c>
      <c r="E3247" t="s">
        <v>10412</v>
      </c>
      <c r="F3247" t="s">
        <v>40</v>
      </c>
      <c r="I3247" t="s">
        <v>5</v>
      </c>
      <c r="K3247" t="s">
        <v>5</v>
      </c>
      <c r="N3247" t="s">
        <v>7</v>
      </c>
      <c r="Q3247">
        <v>0</v>
      </c>
      <c r="S3247">
        <v>-1</v>
      </c>
      <c r="T3247" t="s">
        <v>5</v>
      </c>
      <c r="U3247">
        <v>-1</v>
      </c>
      <c r="V3247">
        <v>-1</v>
      </c>
      <c r="W3247">
        <v>6.3387000000000002</v>
      </c>
      <c r="Z3247">
        <v>-1</v>
      </c>
      <c r="AA3247" t="s">
        <v>11</v>
      </c>
      <c r="AC3247" t="s">
        <v>38</v>
      </c>
      <c r="AD3247" t="s">
        <v>52</v>
      </c>
      <c r="AE3247" s="1">
        <v>41846.008391203701</v>
      </c>
    </row>
    <row r="3248" spans="1:31" x14ac:dyDescent="0.15">
      <c r="A3248">
        <v>3247</v>
      </c>
      <c r="B3248">
        <v>175</v>
      </c>
      <c r="C3248">
        <v>4179</v>
      </c>
      <c r="D3248" t="s">
        <v>10411</v>
      </c>
      <c r="E3248" t="s">
        <v>10412</v>
      </c>
      <c r="F3248" t="s">
        <v>49</v>
      </c>
      <c r="I3248" t="s">
        <v>5</v>
      </c>
      <c r="K3248" t="s">
        <v>5</v>
      </c>
      <c r="N3248" t="s">
        <v>7</v>
      </c>
      <c r="Q3248">
        <v>0</v>
      </c>
      <c r="T3248" t="s">
        <v>5</v>
      </c>
      <c r="U3248">
        <v>-1</v>
      </c>
      <c r="V3248">
        <v>-1</v>
      </c>
      <c r="W3248">
        <v>6.3387000000000002</v>
      </c>
      <c r="Z3248">
        <v>-1</v>
      </c>
      <c r="AA3248" t="s">
        <v>11</v>
      </c>
      <c r="AC3248" t="s">
        <v>38</v>
      </c>
      <c r="AD3248" t="s">
        <v>50</v>
      </c>
      <c r="AE3248" s="1">
        <v>41846.008402777778</v>
      </c>
    </row>
    <row r="3249" spans="1:31" x14ac:dyDescent="0.15">
      <c r="A3249">
        <v>3248</v>
      </c>
      <c r="B3249">
        <v>175</v>
      </c>
      <c r="C3249">
        <v>4179</v>
      </c>
      <c r="D3249" t="s">
        <v>10411</v>
      </c>
      <c r="E3249" t="s">
        <v>10412</v>
      </c>
      <c r="F3249" t="s">
        <v>51</v>
      </c>
      <c r="I3249" t="s">
        <v>5</v>
      </c>
      <c r="K3249" t="s">
        <v>5</v>
      </c>
      <c r="N3249" t="s">
        <v>7</v>
      </c>
      <c r="Q3249">
        <v>0</v>
      </c>
      <c r="S3249">
        <v>-1</v>
      </c>
      <c r="T3249" t="s">
        <v>5</v>
      </c>
      <c r="U3249">
        <v>-1</v>
      </c>
      <c r="V3249">
        <v>-1</v>
      </c>
      <c r="W3249">
        <v>6.3387000000000002</v>
      </c>
      <c r="Z3249">
        <v>-1</v>
      </c>
      <c r="AA3249" t="s">
        <v>11</v>
      </c>
      <c r="AC3249" t="s">
        <v>38</v>
      </c>
      <c r="AD3249" t="s">
        <v>52</v>
      </c>
      <c r="AE3249" s="1">
        <v>41846.008414351854</v>
      </c>
    </row>
    <row r="3250" spans="1:31" x14ac:dyDescent="0.15">
      <c r="A3250">
        <v>3249</v>
      </c>
      <c r="B3250">
        <v>175</v>
      </c>
      <c r="C3250">
        <v>4179</v>
      </c>
      <c r="D3250" t="s">
        <v>10411</v>
      </c>
      <c r="E3250" t="s">
        <v>10412</v>
      </c>
      <c r="F3250" t="s">
        <v>53</v>
      </c>
      <c r="I3250" t="s">
        <v>5</v>
      </c>
      <c r="K3250" t="s">
        <v>5</v>
      </c>
      <c r="N3250" t="s">
        <v>7</v>
      </c>
      <c r="Q3250">
        <v>0</v>
      </c>
      <c r="S3250">
        <v>-1</v>
      </c>
      <c r="T3250" t="s">
        <v>5</v>
      </c>
      <c r="U3250">
        <v>-1</v>
      </c>
      <c r="V3250">
        <v>-1</v>
      </c>
      <c r="W3250">
        <v>6.3387000000000002</v>
      </c>
      <c r="Z3250">
        <v>-1</v>
      </c>
      <c r="AA3250" t="s">
        <v>11</v>
      </c>
      <c r="AC3250" t="s">
        <v>38</v>
      </c>
      <c r="AD3250" t="s">
        <v>52</v>
      </c>
      <c r="AE3250" s="1">
        <v>41846.008425925924</v>
      </c>
    </row>
    <row r="3251" spans="1:31" x14ac:dyDescent="0.15">
      <c r="A3251">
        <v>3250</v>
      </c>
      <c r="B3251">
        <v>175</v>
      </c>
      <c r="C3251">
        <v>4179</v>
      </c>
      <c r="D3251" t="s">
        <v>10411</v>
      </c>
      <c r="E3251" t="s">
        <v>10412</v>
      </c>
      <c r="F3251" t="s">
        <v>54</v>
      </c>
      <c r="I3251" t="s">
        <v>5</v>
      </c>
      <c r="K3251" t="s">
        <v>5</v>
      </c>
      <c r="N3251" t="s">
        <v>7</v>
      </c>
      <c r="Q3251">
        <v>0</v>
      </c>
      <c r="S3251">
        <v>-1</v>
      </c>
      <c r="T3251" t="s">
        <v>5</v>
      </c>
      <c r="U3251">
        <v>-1</v>
      </c>
      <c r="V3251">
        <v>-1</v>
      </c>
      <c r="W3251">
        <v>6.3387000000000002</v>
      </c>
      <c r="Z3251">
        <v>-1</v>
      </c>
      <c r="AA3251" t="s">
        <v>11</v>
      </c>
      <c r="AC3251" t="s">
        <v>38</v>
      </c>
      <c r="AD3251" t="s">
        <v>52</v>
      </c>
      <c r="AE3251" s="1">
        <v>41846.008437500001</v>
      </c>
    </row>
    <row r="3252" spans="1:31" x14ac:dyDescent="0.15">
      <c r="A3252">
        <v>3251</v>
      </c>
      <c r="B3252">
        <v>175</v>
      </c>
      <c r="C3252">
        <v>1891</v>
      </c>
      <c r="D3252" t="s">
        <v>10421</v>
      </c>
      <c r="E3252" t="s">
        <v>10422</v>
      </c>
      <c r="F3252" t="s">
        <v>2</v>
      </c>
      <c r="G3252" t="s">
        <v>10423</v>
      </c>
      <c r="H3252" t="s">
        <v>10424</v>
      </c>
      <c r="I3252" t="s">
        <v>5</v>
      </c>
      <c r="K3252" t="s">
        <v>6</v>
      </c>
      <c r="L3252" t="s">
        <v>10425</v>
      </c>
      <c r="N3252" t="s">
        <v>7</v>
      </c>
      <c r="O3252" t="s">
        <v>10426</v>
      </c>
      <c r="P3252" t="s">
        <v>10427</v>
      </c>
      <c r="Q3252">
        <v>85</v>
      </c>
      <c r="R3252" t="s">
        <v>10428</v>
      </c>
      <c r="S3252">
        <v>-1</v>
      </c>
      <c r="T3252" t="s">
        <v>10429</v>
      </c>
      <c r="U3252">
        <v>-1</v>
      </c>
      <c r="V3252">
        <v>-1</v>
      </c>
      <c r="W3252">
        <v>6.3387000000000002</v>
      </c>
      <c r="X3252" t="s">
        <v>10430</v>
      </c>
      <c r="Y3252" t="s">
        <v>10431</v>
      </c>
      <c r="Z3252">
        <v>39136</v>
      </c>
      <c r="AA3252" t="s">
        <v>11</v>
      </c>
      <c r="AC3252" t="s">
        <v>10432</v>
      </c>
      <c r="AD3252" t="s">
        <v>10433</v>
      </c>
      <c r="AE3252" s="1">
        <v>41846.008530092593</v>
      </c>
    </row>
    <row r="3253" spans="1:31" x14ac:dyDescent="0.15">
      <c r="A3253">
        <v>3252</v>
      </c>
      <c r="B3253">
        <v>175</v>
      </c>
      <c r="C3253">
        <v>1891</v>
      </c>
      <c r="D3253" t="s">
        <v>10421</v>
      </c>
      <c r="E3253" t="s">
        <v>10422</v>
      </c>
      <c r="F3253" t="s">
        <v>14</v>
      </c>
      <c r="I3253" t="s">
        <v>5</v>
      </c>
      <c r="K3253" t="s">
        <v>5</v>
      </c>
      <c r="N3253" t="s">
        <v>7</v>
      </c>
      <c r="Q3253">
        <v>0</v>
      </c>
      <c r="S3253">
        <v>-1</v>
      </c>
      <c r="T3253" t="s">
        <v>5</v>
      </c>
      <c r="U3253">
        <v>-1</v>
      </c>
      <c r="V3253">
        <v>-1</v>
      </c>
      <c r="W3253">
        <v>6.3387000000000002</v>
      </c>
      <c r="Z3253">
        <v>-1</v>
      </c>
      <c r="AA3253" t="s">
        <v>11</v>
      </c>
      <c r="AC3253" t="s">
        <v>38</v>
      </c>
      <c r="AD3253" t="s">
        <v>52</v>
      </c>
      <c r="AE3253" s="1">
        <v>41846.00854166667</v>
      </c>
    </row>
    <row r="3254" spans="1:31" x14ac:dyDescent="0.15">
      <c r="A3254">
        <v>3253</v>
      </c>
      <c r="B3254">
        <v>175</v>
      </c>
      <c r="C3254">
        <v>1891</v>
      </c>
      <c r="D3254" t="s">
        <v>10421</v>
      </c>
      <c r="E3254" t="s">
        <v>10422</v>
      </c>
      <c r="F3254" t="s">
        <v>24</v>
      </c>
      <c r="I3254" t="s">
        <v>5</v>
      </c>
      <c r="K3254" t="s">
        <v>5</v>
      </c>
      <c r="N3254" t="s">
        <v>7</v>
      </c>
      <c r="Q3254">
        <v>0</v>
      </c>
      <c r="S3254">
        <v>-1</v>
      </c>
      <c r="T3254" t="s">
        <v>5</v>
      </c>
      <c r="U3254">
        <v>-1</v>
      </c>
      <c r="V3254">
        <v>-1</v>
      </c>
      <c r="W3254">
        <v>6.3387000000000002</v>
      </c>
      <c r="Z3254">
        <v>-1</v>
      </c>
      <c r="AA3254" t="s">
        <v>11</v>
      </c>
      <c r="AC3254" t="s">
        <v>38</v>
      </c>
      <c r="AD3254" t="s">
        <v>52</v>
      </c>
      <c r="AE3254" s="1">
        <v>41846.008553240739</v>
      </c>
    </row>
    <row r="3255" spans="1:31" x14ac:dyDescent="0.15">
      <c r="A3255">
        <v>3254</v>
      </c>
      <c r="B3255">
        <v>175</v>
      </c>
      <c r="C3255">
        <v>1891</v>
      </c>
      <c r="D3255" t="s">
        <v>10421</v>
      </c>
      <c r="E3255" t="s">
        <v>10422</v>
      </c>
      <c r="F3255" t="s">
        <v>27</v>
      </c>
      <c r="I3255" t="s">
        <v>5</v>
      </c>
      <c r="K3255" t="s">
        <v>5</v>
      </c>
      <c r="M3255" t="s">
        <v>5</v>
      </c>
      <c r="N3255" t="s">
        <v>7</v>
      </c>
      <c r="Q3255">
        <v>0</v>
      </c>
      <c r="S3255">
        <v>-1</v>
      </c>
      <c r="T3255" t="s">
        <v>5</v>
      </c>
      <c r="U3255">
        <v>-1</v>
      </c>
      <c r="V3255">
        <v>-1</v>
      </c>
      <c r="W3255">
        <v>6.3387000000000002</v>
      </c>
      <c r="Z3255">
        <v>-1</v>
      </c>
      <c r="AA3255" t="s">
        <v>11</v>
      </c>
      <c r="AC3255" t="s">
        <v>38</v>
      </c>
      <c r="AD3255" t="s">
        <v>531</v>
      </c>
      <c r="AE3255" s="1">
        <v>41846.008564814816</v>
      </c>
    </row>
    <row r="3256" spans="1:31" x14ac:dyDescent="0.15">
      <c r="A3256">
        <v>3255</v>
      </c>
      <c r="B3256">
        <v>175</v>
      </c>
      <c r="C3256">
        <v>1891</v>
      </c>
      <c r="D3256" t="s">
        <v>10421</v>
      </c>
      <c r="E3256" t="s">
        <v>10422</v>
      </c>
      <c r="F3256" t="s">
        <v>36</v>
      </c>
      <c r="I3256" t="s">
        <v>5</v>
      </c>
      <c r="K3256" t="s">
        <v>5</v>
      </c>
      <c r="N3256" t="s">
        <v>7</v>
      </c>
      <c r="Q3256">
        <v>0</v>
      </c>
      <c r="S3256">
        <v>-1</v>
      </c>
      <c r="T3256" t="s">
        <v>5</v>
      </c>
      <c r="U3256">
        <v>-1</v>
      </c>
      <c r="V3256">
        <v>-1</v>
      </c>
      <c r="W3256">
        <v>6.3387000000000002</v>
      </c>
      <c r="Z3256">
        <v>-1</v>
      </c>
      <c r="AA3256" t="s">
        <v>11</v>
      </c>
      <c r="AC3256" t="s">
        <v>38</v>
      </c>
      <c r="AD3256" t="s">
        <v>52</v>
      </c>
      <c r="AE3256" s="1">
        <v>41846.008576388886</v>
      </c>
    </row>
    <row r="3257" spans="1:31" x14ac:dyDescent="0.15">
      <c r="A3257">
        <v>3256</v>
      </c>
      <c r="B3257">
        <v>175</v>
      </c>
      <c r="C3257">
        <v>1891</v>
      </c>
      <c r="D3257" t="s">
        <v>10421</v>
      </c>
      <c r="E3257" t="s">
        <v>10422</v>
      </c>
      <c r="F3257" t="s">
        <v>40</v>
      </c>
      <c r="I3257" t="s">
        <v>5</v>
      </c>
      <c r="K3257" t="s">
        <v>5</v>
      </c>
      <c r="N3257" t="s">
        <v>7</v>
      </c>
      <c r="Q3257">
        <v>0</v>
      </c>
      <c r="S3257">
        <v>-1</v>
      </c>
      <c r="T3257" t="s">
        <v>5</v>
      </c>
      <c r="U3257">
        <v>-1</v>
      </c>
      <c r="V3257">
        <v>-1</v>
      </c>
      <c r="W3257">
        <v>6.3387000000000002</v>
      </c>
      <c r="Z3257">
        <v>-1</v>
      </c>
      <c r="AA3257" t="s">
        <v>11</v>
      </c>
      <c r="AC3257" t="s">
        <v>38</v>
      </c>
      <c r="AD3257" t="s">
        <v>52</v>
      </c>
      <c r="AE3257" s="1">
        <v>41846.008587962962</v>
      </c>
    </row>
    <row r="3258" spans="1:31" x14ac:dyDescent="0.15">
      <c r="A3258">
        <v>3257</v>
      </c>
      <c r="B3258">
        <v>175</v>
      </c>
      <c r="C3258">
        <v>1891</v>
      </c>
      <c r="D3258" t="s">
        <v>10421</v>
      </c>
      <c r="E3258" t="s">
        <v>10422</v>
      </c>
      <c r="F3258" t="s">
        <v>49</v>
      </c>
      <c r="I3258" t="s">
        <v>5</v>
      </c>
      <c r="K3258" t="s">
        <v>5</v>
      </c>
      <c r="N3258" t="s">
        <v>7</v>
      </c>
      <c r="Q3258">
        <v>0</v>
      </c>
      <c r="T3258" t="s">
        <v>5</v>
      </c>
      <c r="U3258">
        <v>-1</v>
      </c>
      <c r="V3258">
        <v>-1</v>
      </c>
      <c r="W3258">
        <v>6.3387000000000002</v>
      </c>
      <c r="Z3258">
        <v>-1</v>
      </c>
      <c r="AA3258" t="s">
        <v>11</v>
      </c>
      <c r="AC3258" t="s">
        <v>38</v>
      </c>
      <c r="AD3258" t="s">
        <v>50</v>
      </c>
      <c r="AE3258" s="1">
        <v>41846.008599537039</v>
      </c>
    </row>
    <row r="3259" spans="1:31" x14ac:dyDescent="0.15">
      <c r="A3259">
        <v>3258</v>
      </c>
      <c r="B3259">
        <v>175</v>
      </c>
      <c r="C3259">
        <v>1891</v>
      </c>
      <c r="D3259" t="s">
        <v>10421</v>
      </c>
      <c r="E3259" t="s">
        <v>10422</v>
      </c>
      <c r="F3259" t="s">
        <v>51</v>
      </c>
      <c r="G3259" t="s">
        <v>10423</v>
      </c>
      <c r="H3259" t="s">
        <v>10424</v>
      </c>
      <c r="I3259" t="s">
        <v>5</v>
      </c>
      <c r="K3259" t="s">
        <v>5</v>
      </c>
      <c r="N3259" t="s">
        <v>7</v>
      </c>
      <c r="O3259" t="s">
        <v>10426</v>
      </c>
      <c r="P3259" t="s">
        <v>10427</v>
      </c>
      <c r="Q3259">
        <v>9</v>
      </c>
      <c r="R3259" t="s">
        <v>10428</v>
      </c>
      <c r="S3259">
        <v>-1</v>
      </c>
      <c r="T3259" t="s">
        <v>5</v>
      </c>
      <c r="U3259">
        <v>-1</v>
      </c>
      <c r="V3259">
        <v>-1</v>
      </c>
      <c r="W3259">
        <v>6.3387000000000002</v>
      </c>
      <c r="Y3259" t="s">
        <v>10431</v>
      </c>
      <c r="Z3259">
        <v>-1</v>
      </c>
      <c r="AA3259" t="s">
        <v>11</v>
      </c>
      <c r="AC3259" t="s">
        <v>10434</v>
      </c>
      <c r="AD3259" t="s">
        <v>10435</v>
      </c>
      <c r="AE3259" s="1">
        <v>41846.008622685185</v>
      </c>
    </row>
    <row r="3260" spans="1:31" x14ac:dyDescent="0.15">
      <c r="A3260">
        <v>3259</v>
      </c>
      <c r="B3260">
        <v>175</v>
      </c>
      <c r="C3260">
        <v>1891</v>
      </c>
      <c r="D3260" t="s">
        <v>10421</v>
      </c>
      <c r="E3260" t="s">
        <v>10422</v>
      </c>
      <c r="F3260" t="s">
        <v>53</v>
      </c>
      <c r="I3260" t="s">
        <v>5</v>
      </c>
      <c r="K3260" t="s">
        <v>5</v>
      </c>
      <c r="N3260" t="s">
        <v>7</v>
      </c>
      <c r="Q3260">
        <v>0</v>
      </c>
      <c r="S3260">
        <v>-1</v>
      </c>
      <c r="T3260" t="s">
        <v>5</v>
      </c>
      <c r="U3260">
        <v>-1</v>
      </c>
      <c r="V3260">
        <v>-1</v>
      </c>
      <c r="W3260">
        <v>6.3387000000000002</v>
      </c>
      <c r="Z3260">
        <v>-1</v>
      </c>
      <c r="AA3260" t="s">
        <v>11</v>
      </c>
      <c r="AC3260" t="s">
        <v>38</v>
      </c>
      <c r="AD3260" t="s">
        <v>52</v>
      </c>
      <c r="AE3260" s="1">
        <v>41846.008634259262</v>
      </c>
    </row>
    <row r="3261" spans="1:31" x14ac:dyDescent="0.15">
      <c r="A3261">
        <v>3260</v>
      </c>
      <c r="B3261">
        <v>175</v>
      </c>
      <c r="C3261">
        <v>1891</v>
      </c>
      <c r="D3261" t="s">
        <v>10421</v>
      </c>
      <c r="E3261" t="s">
        <v>10422</v>
      </c>
      <c r="F3261" t="s">
        <v>54</v>
      </c>
      <c r="I3261" t="s">
        <v>5</v>
      </c>
      <c r="K3261" t="s">
        <v>5</v>
      </c>
      <c r="N3261" t="s">
        <v>7</v>
      </c>
      <c r="Q3261">
        <v>0</v>
      </c>
      <c r="S3261">
        <v>-1</v>
      </c>
      <c r="T3261" t="s">
        <v>5</v>
      </c>
      <c r="U3261">
        <v>-1</v>
      </c>
      <c r="V3261">
        <v>-1</v>
      </c>
      <c r="W3261">
        <v>6.3387000000000002</v>
      </c>
      <c r="Z3261">
        <v>-1</v>
      </c>
      <c r="AA3261" t="s">
        <v>11</v>
      </c>
      <c r="AC3261" t="s">
        <v>38</v>
      </c>
      <c r="AD3261" t="s">
        <v>52</v>
      </c>
      <c r="AE3261" s="1">
        <v>41846.008645833332</v>
      </c>
    </row>
    <row r="3262" spans="1:31" x14ac:dyDescent="0.15">
      <c r="A3262">
        <v>3261</v>
      </c>
      <c r="B3262">
        <v>175</v>
      </c>
      <c r="C3262">
        <v>1851</v>
      </c>
      <c r="D3262" t="s">
        <v>10436</v>
      </c>
      <c r="E3262" t="s">
        <v>10437</v>
      </c>
      <c r="F3262" t="s">
        <v>2</v>
      </c>
      <c r="G3262" t="s">
        <v>10438</v>
      </c>
      <c r="H3262" t="s">
        <v>10439</v>
      </c>
      <c r="I3262" t="s">
        <v>5</v>
      </c>
      <c r="J3262" t="s">
        <v>10440</v>
      </c>
      <c r="K3262" t="s">
        <v>6</v>
      </c>
      <c r="L3262" t="s">
        <v>10441</v>
      </c>
      <c r="N3262" t="s">
        <v>7</v>
      </c>
      <c r="O3262" t="s">
        <v>10442</v>
      </c>
      <c r="P3262" t="s">
        <v>10443</v>
      </c>
      <c r="Q3262">
        <v>50</v>
      </c>
      <c r="R3262" t="s">
        <v>10444</v>
      </c>
      <c r="S3262">
        <v>-1</v>
      </c>
      <c r="T3262" t="s">
        <v>10445</v>
      </c>
      <c r="U3262">
        <v>-1</v>
      </c>
      <c r="V3262">
        <v>-1</v>
      </c>
      <c r="W3262">
        <v>6.3387000000000002</v>
      </c>
      <c r="X3262" t="s">
        <v>10446</v>
      </c>
      <c r="Y3262" t="s">
        <v>10447</v>
      </c>
      <c r="Z3262">
        <v>28124</v>
      </c>
      <c r="AA3262" t="s">
        <v>11</v>
      </c>
      <c r="AC3262" t="s">
        <v>10448</v>
      </c>
      <c r="AD3262" t="s">
        <v>10449</v>
      </c>
      <c r="AE3262" s="1">
        <v>41846.008738425924</v>
      </c>
    </row>
    <row r="3263" spans="1:31" x14ac:dyDescent="0.15">
      <c r="A3263">
        <v>3262</v>
      </c>
      <c r="B3263">
        <v>175</v>
      </c>
      <c r="C3263">
        <v>1851</v>
      </c>
      <c r="D3263" t="s">
        <v>10436</v>
      </c>
      <c r="E3263" t="s">
        <v>10437</v>
      </c>
      <c r="F3263" t="s">
        <v>14</v>
      </c>
      <c r="G3263" t="s">
        <v>10438</v>
      </c>
      <c r="H3263" t="s">
        <v>10450</v>
      </c>
      <c r="I3263" t="s">
        <v>5</v>
      </c>
      <c r="J3263" t="s">
        <v>2388</v>
      </c>
      <c r="K3263" t="s">
        <v>17</v>
      </c>
      <c r="L3263" t="s">
        <v>4584</v>
      </c>
      <c r="N3263" t="s">
        <v>7</v>
      </c>
      <c r="O3263" t="s">
        <v>10442</v>
      </c>
      <c r="P3263" t="s">
        <v>10443</v>
      </c>
      <c r="Q3263">
        <v>28</v>
      </c>
      <c r="R3263" t="s">
        <v>6269</v>
      </c>
      <c r="S3263">
        <v>-1</v>
      </c>
      <c r="T3263" t="s">
        <v>10451</v>
      </c>
      <c r="U3263">
        <v>-1</v>
      </c>
      <c r="V3263">
        <v>-1</v>
      </c>
      <c r="W3263">
        <v>6.3387000000000002</v>
      </c>
      <c r="X3263" t="s">
        <v>10446</v>
      </c>
      <c r="Y3263" t="s">
        <v>10447</v>
      </c>
      <c r="Z3263">
        <v>21608</v>
      </c>
      <c r="AA3263" t="s">
        <v>11</v>
      </c>
      <c r="AC3263" t="s">
        <v>10452</v>
      </c>
      <c r="AD3263" t="s">
        <v>10453</v>
      </c>
      <c r="AE3263" s="1">
        <v>41846.008784722224</v>
      </c>
    </row>
    <row r="3264" spans="1:31" x14ac:dyDescent="0.15">
      <c r="A3264">
        <v>3263</v>
      </c>
      <c r="B3264">
        <v>175</v>
      </c>
      <c r="C3264">
        <v>1851</v>
      </c>
      <c r="D3264" t="s">
        <v>10436</v>
      </c>
      <c r="E3264" t="s">
        <v>10437</v>
      </c>
      <c r="F3264" t="s">
        <v>24</v>
      </c>
      <c r="I3264" t="s">
        <v>5</v>
      </c>
      <c r="K3264" t="s">
        <v>5</v>
      </c>
      <c r="N3264" t="s">
        <v>7</v>
      </c>
      <c r="Q3264">
        <v>0</v>
      </c>
      <c r="S3264">
        <v>-1</v>
      </c>
      <c r="T3264" t="s">
        <v>5</v>
      </c>
      <c r="U3264">
        <v>-1</v>
      </c>
      <c r="V3264">
        <v>-1</v>
      </c>
      <c r="W3264">
        <v>6.3387000000000002</v>
      </c>
      <c r="Z3264">
        <v>-1</v>
      </c>
      <c r="AA3264" t="s">
        <v>11</v>
      </c>
      <c r="AC3264" t="s">
        <v>38</v>
      </c>
      <c r="AD3264" t="s">
        <v>52</v>
      </c>
      <c r="AE3264" s="1">
        <v>41846.008796296293</v>
      </c>
    </row>
    <row r="3265" spans="1:31" x14ac:dyDescent="0.15">
      <c r="A3265">
        <v>3264</v>
      </c>
      <c r="B3265">
        <v>175</v>
      </c>
      <c r="C3265">
        <v>1851</v>
      </c>
      <c r="D3265" t="s">
        <v>10436</v>
      </c>
      <c r="E3265" t="s">
        <v>10437</v>
      </c>
      <c r="F3265" t="s">
        <v>27</v>
      </c>
      <c r="I3265" t="s">
        <v>5</v>
      </c>
      <c r="J3265" t="s">
        <v>10454</v>
      </c>
      <c r="K3265" t="s">
        <v>5</v>
      </c>
      <c r="M3265" t="s">
        <v>5</v>
      </c>
      <c r="N3265" t="s">
        <v>7</v>
      </c>
      <c r="Q3265">
        <v>1</v>
      </c>
      <c r="S3265">
        <v>-1</v>
      </c>
      <c r="T3265" t="s">
        <v>5</v>
      </c>
      <c r="U3265">
        <v>-1</v>
      </c>
      <c r="V3265">
        <v>-1</v>
      </c>
      <c r="W3265">
        <v>6.3387000000000002</v>
      </c>
      <c r="Z3265">
        <v>-1</v>
      </c>
      <c r="AA3265" t="s">
        <v>11</v>
      </c>
      <c r="AB3265" t="s">
        <v>10455</v>
      </c>
      <c r="AC3265" t="s">
        <v>10456</v>
      </c>
      <c r="AD3265" t="s">
        <v>10457</v>
      </c>
      <c r="AE3265" s="1">
        <v>41846.008819444447</v>
      </c>
    </row>
    <row r="3266" spans="1:31" x14ac:dyDescent="0.15">
      <c r="A3266">
        <v>3265</v>
      </c>
      <c r="B3266">
        <v>175</v>
      </c>
      <c r="C3266">
        <v>1851</v>
      </c>
      <c r="D3266" t="s">
        <v>10436</v>
      </c>
      <c r="E3266" t="s">
        <v>10437</v>
      </c>
      <c r="F3266" t="s">
        <v>36</v>
      </c>
      <c r="I3266" t="s">
        <v>5</v>
      </c>
      <c r="K3266" t="s">
        <v>5</v>
      </c>
      <c r="N3266" t="s">
        <v>7</v>
      </c>
      <c r="Q3266">
        <v>0</v>
      </c>
      <c r="S3266">
        <v>-1</v>
      </c>
      <c r="T3266" t="s">
        <v>5</v>
      </c>
      <c r="U3266">
        <v>-1</v>
      </c>
      <c r="V3266">
        <v>-1</v>
      </c>
      <c r="W3266">
        <v>6.3387000000000002</v>
      </c>
      <c r="Z3266">
        <v>-1</v>
      </c>
      <c r="AA3266" t="s">
        <v>11</v>
      </c>
      <c r="AC3266" t="s">
        <v>38</v>
      </c>
      <c r="AD3266" t="s">
        <v>52</v>
      </c>
      <c r="AE3266" s="1">
        <v>41846.008831018517</v>
      </c>
    </row>
    <row r="3267" spans="1:31" x14ac:dyDescent="0.15">
      <c r="A3267">
        <v>3266</v>
      </c>
      <c r="B3267">
        <v>175</v>
      </c>
      <c r="C3267">
        <v>1851</v>
      </c>
      <c r="D3267" t="s">
        <v>10436</v>
      </c>
      <c r="E3267" t="s">
        <v>10437</v>
      </c>
      <c r="F3267" t="s">
        <v>40</v>
      </c>
      <c r="I3267" t="s">
        <v>5</v>
      </c>
      <c r="K3267" t="s">
        <v>5</v>
      </c>
      <c r="N3267" t="s">
        <v>7</v>
      </c>
      <c r="Q3267">
        <v>0</v>
      </c>
      <c r="S3267">
        <v>-1</v>
      </c>
      <c r="T3267" t="s">
        <v>5</v>
      </c>
      <c r="U3267">
        <v>-1</v>
      </c>
      <c r="V3267">
        <v>-1</v>
      </c>
      <c r="W3267">
        <v>6.3387000000000002</v>
      </c>
      <c r="Z3267">
        <v>-1</v>
      </c>
      <c r="AA3267" t="s">
        <v>11</v>
      </c>
      <c r="AC3267" t="s">
        <v>38</v>
      </c>
      <c r="AD3267" t="s">
        <v>52</v>
      </c>
      <c r="AE3267" s="1">
        <v>41846.008842592593</v>
      </c>
    </row>
    <row r="3268" spans="1:31" x14ac:dyDescent="0.15">
      <c r="A3268">
        <v>3267</v>
      </c>
      <c r="B3268">
        <v>175</v>
      </c>
      <c r="C3268">
        <v>1851</v>
      </c>
      <c r="D3268" t="s">
        <v>10436</v>
      </c>
      <c r="E3268" t="s">
        <v>10437</v>
      </c>
      <c r="F3268" t="s">
        <v>49</v>
      </c>
      <c r="G3268" t="s">
        <v>10438</v>
      </c>
      <c r="H3268" t="s">
        <v>10450</v>
      </c>
      <c r="I3268" t="s">
        <v>5</v>
      </c>
      <c r="K3268" t="s">
        <v>5</v>
      </c>
      <c r="N3268" t="s">
        <v>7</v>
      </c>
      <c r="O3268" t="s">
        <v>10442</v>
      </c>
      <c r="P3268" t="s">
        <v>10443</v>
      </c>
      <c r="Q3268">
        <v>9</v>
      </c>
      <c r="T3268" t="s">
        <v>5</v>
      </c>
      <c r="U3268">
        <v>-1</v>
      </c>
      <c r="V3268">
        <v>-1</v>
      </c>
      <c r="W3268">
        <v>6.3387000000000002</v>
      </c>
      <c r="X3268" t="s">
        <v>10446</v>
      </c>
      <c r="Y3268" t="s">
        <v>10447</v>
      </c>
      <c r="Z3268">
        <v>21608</v>
      </c>
      <c r="AA3268" t="s">
        <v>11</v>
      </c>
      <c r="AC3268" t="s">
        <v>10458</v>
      </c>
      <c r="AD3268" t="s">
        <v>10459</v>
      </c>
      <c r="AE3268" s="1">
        <v>41846.00886574074</v>
      </c>
    </row>
    <row r="3269" spans="1:31" x14ac:dyDescent="0.15">
      <c r="A3269">
        <v>3268</v>
      </c>
      <c r="B3269">
        <v>175</v>
      </c>
      <c r="C3269">
        <v>1851</v>
      </c>
      <c r="D3269" t="s">
        <v>10436</v>
      </c>
      <c r="E3269" t="s">
        <v>10437</v>
      </c>
      <c r="F3269" t="s">
        <v>51</v>
      </c>
      <c r="G3269" t="s">
        <v>10438</v>
      </c>
      <c r="H3269" t="s">
        <v>10439</v>
      </c>
      <c r="I3269" t="s">
        <v>5</v>
      </c>
      <c r="K3269" t="s">
        <v>5</v>
      </c>
      <c r="N3269" t="s">
        <v>7</v>
      </c>
      <c r="O3269" t="s">
        <v>10442</v>
      </c>
      <c r="P3269" t="s">
        <v>10443</v>
      </c>
      <c r="Q3269">
        <v>11</v>
      </c>
      <c r="S3269">
        <v>-1</v>
      </c>
      <c r="T3269" t="s">
        <v>5</v>
      </c>
      <c r="U3269">
        <v>-1</v>
      </c>
      <c r="V3269">
        <v>-1</v>
      </c>
      <c r="W3269">
        <v>6.3387000000000002</v>
      </c>
      <c r="Y3269" t="s">
        <v>10447</v>
      </c>
      <c r="Z3269">
        <v>-1</v>
      </c>
      <c r="AA3269" t="s">
        <v>11</v>
      </c>
      <c r="AC3269" t="s">
        <v>10460</v>
      </c>
      <c r="AD3269" t="s">
        <v>10461</v>
      </c>
      <c r="AE3269" s="1">
        <v>41846.008900462963</v>
      </c>
    </row>
    <row r="3270" spans="1:31" x14ac:dyDescent="0.15">
      <c r="A3270">
        <v>3269</v>
      </c>
      <c r="B3270">
        <v>175</v>
      </c>
      <c r="C3270">
        <v>1851</v>
      </c>
      <c r="D3270" t="s">
        <v>10436</v>
      </c>
      <c r="E3270" t="s">
        <v>10437</v>
      </c>
      <c r="F3270" t="s">
        <v>53</v>
      </c>
      <c r="I3270" t="s">
        <v>5</v>
      </c>
      <c r="K3270" t="s">
        <v>5</v>
      </c>
      <c r="N3270" t="s">
        <v>7</v>
      </c>
      <c r="Q3270">
        <v>0</v>
      </c>
      <c r="S3270">
        <v>-1</v>
      </c>
      <c r="T3270" t="s">
        <v>5</v>
      </c>
      <c r="U3270">
        <v>-1</v>
      </c>
      <c r="V3270">
        <v>-1</v>
      </c>
      <c r="W3270">
        <v>6.3387000000000002</v>
      </c>
      <c r="Z3270">
        <v>-1</v>
      </c>
      <c r="AA3270" t="s">
        <v>11</v>
      </c>
      <c r="AC3270" t="s">
        <v>38</v>
      </c>
      <c r="AD3270" t="s">
        <v>52</v>
      </c>
      <c r="AE3270" s="1">
        <v>41846.008912037039</v>
      </c>
    </row>
    <row r="3271" spans="1:31" x14ac:dyDescent="0.15">
      <c r="A3271">
        <v>3270</v>
      </c>
      <c r="B3271">
        <v>175</v>
      </c>
      <c r="C3271">
        <v>1851</v>
      </c>
      <c r="D3271" t="s">
        <v>10436</v>
      </c>
      <c r="E3271" t="s">
        <v>10437</v>
      </c>
      <c r="F3271" t="s">
        <v>54</v>
      </c>
      <c r="I3271" t="s">
        <v>5</v>
      </c>
      <c r="K3271" t="s">
        <v>5</v>
      </c>
      <c r="N3271" t="s">
        <v>7</v>
      </c>
      <c r="Q3271">
        <v>0</v>
      </c>
      <c r="S3271">
        <v>-1</v>
      </c>
      <c r="T3271" t="s">
        <v>5</v>
      </c>
      <c r="U3271">
        <v>-1</v>
      </c>
      <c r="V3271">
        <v>-1</v>
      </c>
      <c r="W3271">
        <v>6.3387000000000002</v>
      </c>
      <c r="Z3271">
        <v>-1</v>
      </c>
      <c r="AA3271" t="s">
        <v>11</v>
      </c>
      <c r="AC3271" t="s">
        <v>38</v>
      </c>
      <c r="AD3271" t="s">
        <v>52</v>
      </c>
      <c r="AE3271" s="1">
        <v>41846.008923611109</v>
      </c>
    </row>
    <row r="3272" spans="1:31" x14ac:dyDescent="0.15">
      <c r="A3272">
        <v>3271</v>
      </c>
      <c r="B3272">
        <v>175</v>
      </c>
      <c r="C3272">
        <v>6368</v>
      </c>
      <c r="D3272" t="s">
        <v>10462</v>
      </c>
      <c r="E3272" t="s">
        <v>10463</v>
      </c>
      <c r="F3272" t="s">
        <v>2</v>
      </c>
      <c r="G3272" t="s">
        <v>10464</v>
      </c>
      <c r="H3272" t="s">
        <v>10465</v>
      </c>
      <c r="I3272" t="s">
        <v>5</v>
      </c>
      <c r="K3272" t="s">
        <v>6</v>
      </c>
      <c r="L3272" t="s">
        <v>10466</v>
      </c>
      <c r="N3272" t="s">
        <v>7</v>
      </c>
      <c r="O3272" t="s">
        <v>10467</v>
      </c>
      <c r="P3272" t="s">
        <v>10468</v>
      </c>
      <c r="Q3272">
        <v>56</v>
      </c>
      <c r="R3272" t="s">
        <v>8234</v>
      </c>
      <c r="S3272">
        <v>44</v>
      </c>
      <c r="T3272" t="s">
        <v>5</v>
      </c>
      <c r="U3272">
        <v>-1</v>
      </c>
      <c r="V3272">
        <v>-1</v>
      </c>
      <c r="W3272">
        <v>6.3387000000000002</v>
      </c>
      <c r="X3272" t="s">
        <v>10469</v>
      </c>
      <c r="Y3272" t="s">
        <v>10470</v>
      </c>
      <c r="Z3272">
        <v>16790</v>
      </c>
      <c r="AA3272" t="s">
        <v>11</v>
      </c>
      <c r="AC3272" t="s">
        <v>10471</v>
      </c>
      <c r="AD3272" t="s">
        <v>10472</v>
      </c>
      <c r="AE3272" s="1">
        <v>41846.009027777778</v>
      </c>
    </row>
    <row r="3273" spans="1:31" x14ac:dyDescent="0.15">
      <c r="A3273">
        <v>3272</v>
      </c>
      <c r="B3273">
        <v>175</v>
      </c>
      <c r="C3273">
        <v>6368</v>
      </c>
      <c r="D3273" t="s">
        <v>10462</v>
      </c>
      <c r="E3273" t="s">
        <v>10463</v>
      </c>
      <c r="F3273" t="s">
        <v>14</v>
      </c>
      <c r="G3273" t="s">
        <v>10473</v>
      </c>
      <c r="H3273" t="s">
        <v>10465</v>
      </c>
      <c r="I3273" t="s">
        <v>5</v>
      </c>
      <c r="K3273" t="s">
        <v>5</v>
      </c>
      <c r="L3273" t="s">
        <v>10466</v>
      </c>
      <c r="N3273" t="s">
        <v>7</v>
      </c>
      <c r="O3273" t="s">
        <v>10474</v>
      </c>
      <c r="P3273" t="s">
        <v>10468</v>
      </c>
      <c r="Q3273">
        <v>9</v>
      </c>
      <c r="R3273" t="s">
        <v>10475</v>
      </c>
      <c r="S3273">
        <v>56</v>
      </c>
      <c r="T3273" t="s">
        <v>4000</v>
      </c>
      <c r="U3273">
        <v>-1</v>
      </c>
      <c r="V3273">
        <v>-1</v>
      </c>
      <c r="W3273">
        <v>6.3387000000000002</v>
      </c>
      <c r="X3273" t="s">
        <v>10469</v>
      </c>
      <c r="Y3273" t="s">
        <v>10476</v>
      </c>
      <c r="Z3273">
        <v>18168</v>
      </c>
      <c r="AA3273" t="s">
        <v>11</v>
      </c>
      <c r="AC3273" t="s">
        <v>10477</v>
      </c>
      <c r="AD3273" t="s">
        <v>10478</v>
      </c>
      <c r="AE3273" s="1">
        <v>41846.009050925924</v>
      </c>
    </row>
    <row r="3274" spans="1:31" x14ac:dyDescent="0.15">
      <c r="A3274">
        <v>3273</v>
      </c>
      <c r="B3274">
        <v>175</v>
      </c>
      <c r="C3274">
        <v>6368</v>
      </c>
      <c r="D3274" t="s">
        <v>10462</v>
      </c>
      <c r="E3274" t="s">
        <v>10463</v>
      </c>
      <c r="F3274" t="s">
        <v>24</v>
      </c>
      <c r="G3274" t="s">
        <v>10473</v>
      </c>
      <c r="H3274" t="s">
        <v>10465</v>
      </c>
      <c r="I3274" t="s">
        <v>5</v>
      </c>
      <c r="K3274" t="s">
        <v>5</v>
      </c>
      <c r="L3274" t="s">
        <v>10466</v>
      </c>
      <c r="N3274" t="s">
        <v>7</v>
      </c>
      <c r="O3274" t="s">
        <v>10474</v>
      </c>
      <c r="P3274" t="s">
        <v>10468</v>
      </c>
      <c r="Q3274">
        <v>1</v>
      </c>
      <c r="R3274" t="s">
        <v>10475</v>
      </c>
      <c r="S3274">
        <v>56</v>
      </c>
      <c r="T3274" t="s">
        <v>4000</v>
      </c>
      <c r="U3274">
        <v>-1</v>
      </c>
      <c r="V3274">
        <v>-1</v>
      </c>
      <c r="W3274">
        <v>6.3387000000000002</v>
      </c>
      <c r="X3274" t="s">
        <v>10469</v>
      </c>
      <c r="Y3274" t="s">
        <v>10476</v>
      </c>
      <c r="Z3274">
        <v>18168</v>
      </c>
      <c r="AA3274" t="s">
        <v>11</v>
      </c>
      <c r="AC3274" t="s">
        <v>10479</v>
      </c>
      <c r="AD3274" t="s">
        <v>10480</v>
      </c>
      <c r="AE3274" s="1">
        <v>41846.009097222224</v>
      </c>
    </row>
    <row r="3275" spans="1:31" x14ac:dyDescent="0.15">
      <c r="A3275">
        <v>3274</v>
      </c>
      <c r="B3275">
        <v>175</v>
      </c>
      <c r="C3275">
        <v>6368</v>
      </c>
      <c r="D3275" t="s">
        <v>10462</v>
      </c>
      <c r="E3275" t="s">
        <v>10463</v>
      </c>
      <c r="F3275" t="s">
        <v>27</v>
      </c>
      <c r="I3275" t="s">
        <v>5</v>
      </c>
      <c r="K3275" t="s">
        <v>5</v>
      </c>
      <c r="M3275" t="s">
        <v>5</v>
      </c>
      <c r="N3275" t="s">
        <v>7</v>
      </c>
      <c r="Q3275">
        <v>0</v>
      </c>
      <c r="S3275">
        <v>-1</v>
      </c>
      <c r="T3275" t="s">
        <v>5</v>
      </c>
      <c r="U3275">
        <v>-1</v>
      </c>
      <c r="V3275">
        <v>-1</v>
      </c>
      <c r="W3275">
        <v>6.3387000000000002</v>
      </c>
      <c r="Z3275">
        <v>-1</v>
      </c>
      <c r="AA3275" t="s">
        <v>11</v>
      </c>
      <c r="AB3275" t="s">
        <v>10481</v>
      </c>
      <c r="AC3275" t="s">
        <v>38</v>
      </c>
      <c r="AD3275" t="s">
        <v>10482</v>
      </c>
      <c r="AE3275" s="1">
        <v>41846.009120370371</v>
      </c>
    </row>
    <row r="3276" spans="1:31" x14ac:dyDescent="0.15">
      <c r="A3276">
        <v>3275</v>
      </c>
      <c r="B3276">
        <v>175</v>
      </c>
      <c r="C3276">
        <v>6368</v>
      </c>
      <c r="D3276" t="s">
        <v>10462</v>
      </c>
      <c r="E3276" t="s">
        <v>10463</v>
      </c>
      <c r="F3276" t="s">
        <v>36</v>
      </c>
      <c r="I3276" t="s">
        <v>5</v>
      </c>
      <c r="K3276" t="s">
        <v>5</v>
      </c>
      <c r="N3276" t="s">
        <v>7</v>
      </c>
      <c r="Q3276">
        <v>0</v>
      </c>
      <c r="S3276">
        <v>-1</v>
      </c>
      <c r="T3276" t="s">
        <v>5</v>
      </c>
      <c r="U3276">
        <v>-1</v>
      </c>
      <c r="V3276">
        <v>-1</v>
      </c>
      <c r="W3276">
        <v>6.3387000000000002</v>
      </c>
      <c r="Z3276">
        <v>-1</v>
      </c>
      <c r="AA3276" t="s">
        <v>11</v>
      </c>
      <c r="AC3276" t="s">
        <v>38</v>
      </c>
      <c r="AD3276" t="s">
        <v>52</v>
      </c>
      <c r="AE3276" s="1">
        <v>41846.009131944447</v>
      </c>
    </row>
    <row r="3277" spans="1:31" x14ac:dyDescent="0.15">
      <c r="A3277">
        <v>3276</v>
      </c>
      <c r="B3277">
        <v>175</v>
      </c>
      <c r="C3277">
        <v>6368</v>
      </c>
      <c r="D3277" t="s">
        <v>10462</v>
      </c>
      <c r="E3277" t="s">
        <v>10463</v>
      </c>
      <c r="F3277" t="s">
        <v>40</v>
      </c>
      <c r="G3277" t="s">
        <v>10464</v>
      </c>
      <c r="H3277" t="s">
        <v>10483</v>
      </c>
      <c r="I3277" t="s">
        <v>5</v>
      </c>
      <c r="K3277" t="s">
        <v>5</v>
      </c>
      <c r="N3277" t="s">
        <v>7</v>
      </c>
      <c r="O3277" t="s">
        <v>10484</v>
      </c>
      <c r="P3277" t="s">
        <v>10485</v>
      </c>
      <c r="Q3277">
        <v>1</v>
      </c>
      <c r="R3277" t="s">
        <v>10486</v>
      </c>
      <c r="S3277">
        <v>-1</v>
      </c>
      <c r="T3277" t="s">
        <v>5</v>
      </c>
      <c r="U3277">
        <v>-1</v>
      </c>
      <c r="V3277">
        <v>-1</v>
      </c>
      <c r="W3277">
        <v>6.3387000000000002</v>
      </c>
      <c r="Y3277" t="s">
        <v>10487</v>
      </c>
      <c r="Z3277">
        <v>580</v>
      </c>
      <c r="AA3277" t="s">
        <v>11</v>
      </c>
      <c r="AC3277" t="s">
        <v>10488</v>
      </c>
      <c r="AD3277" t="s">
        <v>10489</v>
      </c>
      <c r="AE3277" s="1">
        <v>41846.009143518517</v>
      </c>
    </row>
    <row r="3278" spans="1:31" x14ac:dyDescent="0.15">
      <c r="A3278">
        <v>3277</v>
      </c>
      <c r="B3278">
        <v>175</v>
      </c>
      <c r="C3278">
        <v>6368</v>
      </c>
      <c r="D3278" t="s">
        <v>10462</v>
      </c>
      <c r="E3278" t="s">
        <v>10463</v>
      </c>
      <c r="F3278" t="s">
        <v>49</v>
      </c>
      <c r="I3278" t="s">
        <v>5</v>
      </c>
      <c r="K3278" t="s">
        <v>5</v>
      </c>
      <c r="N3278" t="s">
        <v>7</v>
      </c>
      <c r="Q3278">
        <v>0</v>
      </c>
      <c r="T3278" t="s">
        <v>5</v>
      </c>
      <c r="U3278">
        <v>-1</v>
      </c>
      <c r="V3278">
        <v>-1</v>
      </c>
      <c r="W3278">
        <v>6.3387000000000002</v>
      </c>
      <c r="Z3278">
        <v>-1</v>
      </c>
      <c r="AA3278" t="s">
        <v>11</v>
      </c>
      <c r="AC3278" t="s">
        <v>38</v>
      </c>
      <c r="AD3278" t="s">
        <v>50</v>
      </c>
      <c r="AE3278" s="1">
        <v>41846.009166666663</v>
      </c>
    </row>
    <row r="3279" spans="1:31" x14ac:dyDescent="0.15">
      <c r="A3279">
        <v>3278</v>
      </c>
      <c r="B3279">
        <v>175</v>
      </c>
      <c r="C3279">
        <v>6368</v>
      </c>
      <c r="D3279" t="s">
        <v>10462</v>
      </c>
      <c r="E3279" t="s">
        <v>10463</v>
      </c>
      <c r="F3279" t="s">
        <v>51</v>
      </c>
      <c r="G3279" t="s">
        <v>10464</v>
      </c>
      <c r="H3279" t="s">
        <v>10465</v>
      </c>
      <c r="I3279" t="s">
        <v>5</v>
      </c>
      <c r="K3279" t="s">
        <v>5</v>
      </c>
      <c r="N3279" t="s">
        <v>7</v>
      </c>
      <c r="O3279" t="s">
        <v>10467</v>
      </c>
      <c r="P3279" t="s">
        <v>10468</v>
      </c>
      <c r="Q3279">
        <v>3</v>
      </c>
      <c r="S3279">
        <v>-1</v>
      </c>
      <c r="T3279" t="s">
        <v>5</v>
      </c>
      <c r="U3279">
        <v>-1</v>
      </c>
      <c r="V3279">
        <v>-1</v>
      </c>
      <c r="W3279">
        <v>6.3387000000000002</v>
      </c>
      <c r="Y3279" t="s">
        <v>10470</v>
      </c>
      <c r="Z3279">
        <v>-1</v>
      </c>
      <c r="AA3279" t="s">
        <v>11</v>
      </c>
      <c r="AC3279" t="s">
        <v>10490</v>
      </c>
      <c r="AD3279" t="s">
        <v>10491</v>
      </c>
      <c r="AE3279" s="1">
        <v>41846.009189814817</v>
      </c>
    </row>
    <row r="3280" spans="1:31" x14ac:dyDescent="0.15">
      <c r="A3280">
        <v>3279</v>
      </c>
      <c r="B3280">
        <v>175</v>
      </c>
      <c r="C3280">
        <v>6368</v>
      </c>
      <c r="D3280" t="s">
        <v>10462</v>
      </c>
      <c r="E3280" t="s">
        <v>10463</v>
      </c>
      <c r="F3280" t="s">
        <v>53</v>
      </c>
      <c r="I3280" t="s">
        <v>5</v>
      </c>
      <c r="K3280" t="s">
        <v>5</v>
      </c>
      <c r="N3280" t="s">
        <v>7</v>
      </c>
      <c r="Q3280">
        <v>0</v>
      </c>
      <c r="S3280">
        <v>-1</v>
      </c>
      <c r="T3280" t="s">
        <v>5</v>
      </c>
      <c r="U3280">
        <v>-1</v>
      </c>
      <c r="V3280">
        <v>-1</v>
      </c>
      <c r="W3280">
        <v>6.3387000000000002</v>
      </c>
      <c r="Z3280">
        <v>-1</v>
      </c>
      <c r="AA3280" t="s">
        <v>11</v>
      </c>
      <c r="AC3280" t="s">
        <v>38</v>
      </c>
      <c r="AD3280" t="s">
        <v>52</v>
      </c>
      <c r="AE3280" s="1">
        <v>41846.00922453704</v>
      </c>
    </row>
    <row r="3281" spans="1:31" x14ac:dyDescent="0.15">
      <c r="A3281">
        <v>3280</v>
      </c>
      <c r="B3281">
        <v>175</v>
      </c>
      <c r="C3281">
        <v>6368</v>
      </c>
      <c r="D3281" t="s">
        <v>10462</v>
      </c>
      <c r="E3281" t="s">
        <v>10463</v>
      </c>
      <c r="F3281" t="s">
        <v>54</v>
      </c>
      <c r="I3281" t="s">
        <v>5</v>
      </c>
      <c r="K3281" t="s">
        <v>5</v>
      </c>
      <c r="N3281" t="s">
        <v>7</v>
      </c>
      <c r="Q3281">
        <v>0</v>
      </c>
      <c r="S3281">
        <v>-1</v>
      </c>
      <c r="T3281" t="s">
        <v>5</v>
      </c>
      <c r="U3281">
        <v>-1</v>
      </c>
      <c r="V3281">
        <v>-1</v>
      </c>
      <c r="W3281">
        <v>6.3387000000000002</v>
      </c>
      <c r="Z3281">
        <v>-1</v>
      </c>
      <c r="AA3281" t="s">
        <v>11</v>
      </c>
      <c r="AC3281" t="s">
        <v>38</v>
      </c>
      <c r="AD3281" t="s">
        <v>52</v>
      </c>
      <c r="AE3281" s="1">
        <v>41846.009236111109</v>
      </c>
    </row>
    <row r="3282" spans="1:31" x14ac:dyDescent="0.15">
      <c r="A3282">
        <v>3281</v>
      </c>
      <c r="B3282">
        <v>175</v>
      </c>
      <c r="C3282">
        <v>6380</v>
      </c>
      <c r="D3282" t="s">
        <v>10492</v>
      </c>
      <c r="E3282" t="s">
        <v>10493</v>
      </c>
      <c r="F3282" t="s">
        <v>2</v>
      </c>
      <c r="G3282" t="s">
        <v>10494</v>
      </c>
      <c r="H3282" t="s">
        <v>5004</v>
      </c>
      <c r="I3282" t="s">
        <v>5</v>
      </c>
      <c r="K3282" t="s">
        <v>6</v>
      </c>
      <c r="L3282" t="s">
        <v>10495</v>
      </c>
      <c r="N3282" t="s">
        <v>7</v>
      </c>
      <c r="O3282" t="s">
        <v>10496</v>
      </c>
      <c r="P3282" t="s">
        <v>10497</v>
      </c>
      <c r="Q3282">
        <v>122</v>
      </c>
      <c r="R3282" t="s">
        <v>10498</v>
      </c>
      <c r="S3282">
        <v>-1</v>
      </c>
      <c r="T3282" t="s">
        <v>5</v>
      </c>
      <c r="U3282">
        <v>-1</v>
      </c>
      <c r="V3282">
        <v>-1</v>
      </c>
      <c r="W3282">
        <v>6.3387000000000002</v>
      </c>
      <c r="X3282" t="s">
        <v>10499</v>
      </c>
      <c r="Y3282" t="s">
        <v>10500</v>
      </c>
      <c r="Z3282">
        <v>15152</v>
      </c>
      <c r="AA3282" t="s">
        <v>11</v>
      </c>
      <c r="AC3282" t="s">
        <v>10501</v>
      </c>
      <c r="AD3282" t="s">
        <v>10502</v>
      </c>
      <c r="AE3282" s="1">
        <v>41846.009351851855</v>
      </c>
    </row>
    <row r="3283" spans="1:31" x14ac:dyDescent="0.15">
      <c r="A3283">
        <v>3282</v>
      </c>
      <c r="B3283">
        <v>175</v>
      </c>
      <c r="C3283">
        <v>6380</v>
      </c>
      <c r="D3283" t="s">
        <v>10492</v>
      </c>
      <c r="E3283" t="s">
        <v>10493</v>
      </c>
      <c r="F3283" t="s">
        <v>14</v>
      </c>
      <c r="G3283" t="s">
        <v>10503</v>
      </c>
      <c r="H3283" t="s">
        <v>10504</v>
      </c>
      <c r="I3283" t="s">
        <v>5</v>
      </c>
      <c r="K3283" t="s">
        <v>17</v>
      </c>
      <c r="L3283" t="s">
        <v>4118</v>
      </c>
      <c r="N3283" t="s">
        <v>7</v>
      </c>
      <c r="P3283" t="s">
        <v>10505</v>
      </c>
      <c r="Q3283">
        <v>42</v>
      </c>
      <c r="R3283" t="s">
        <v>10506</v>
      </c>
      <c r="S3283">
        <v>-1</v>
      </c>
      <c r="T3283" t="s">
        <v>5</v>
      </c>
      <c r="U3283">
        <v>-1</v>
      </c>
      <c r="V3283">
        <v>-1</v>
      </c>
      <c r="W3283">
        <v>6.3387000000000002</v>
      </c>
      <c r="X3283" t="s">
        <v>10499</v>
      </c>
      <c r="Y3283" t="s">
        <v>10507</v>
      </c>
      <c r="Z3283">
        <v>17678</v>
      </c>
      <c r="AA3283" t="s">
        <v>11</v>
      </c>
      <c r="AC3283" t="s">
        <v>10508</v>
      </c>
      <c r="AD3283" t="s">
        <v>10509</v>
      </c>
      <c r="AE3283" s="1">
        <v>41846.009398148148</v>
      </c>
    </row>
    <row r="3284" spans="1:31" x14ac:dyDescent="0.15">
      <c r="A3284">
        <v>3283</v>
      </c>
      <c r="B3284">
        <v>175</v>
      </c>
      <c r="C3284">
        <v>6380</v>
      </c>
      <c r="D3284" t="s">
        <v>10492</v>
      </c>
      <c r="E3284" t="s">
        <v>10493</v>
      </c>
      <c r="F3284" t="s">
        <v>24</v>
      </c>
      <c r="I3284" t="s">
        <v>5</v>
      </c>
      <c r="K3284" t="s">
        <v>5</v>
      </c>
      <c r="N3284" t="s">
        <v>7</v>
      </c>
      <c r="Q3284">
        <v>0</v>
      </c>
      <c r="S3284">
        <v>-1</v>
      </c>
      <c r="T3284" t="s">
        <v>5</v>
      </c>
      <c r="U3284">
        <v>-1</v>
      </c>
      <c r="V3284">
        <v>-1</v>
      </c>
      <c r="W3284">
        <v>6.3387000000000002</v>
      </c>
      <c r="Z3284">
        <v>-1</v>
      </c>
      <c r="AA3284" t="s">
        <v>11</v>
      </c>
      <c r="AC3284" t="s">
        <v>38</v>
      </c>
      <c r="AD3284" t="s">
        <v>52</v>
      </c>
      <c r="AE3284" s="1">
        <v>41846.009409722225</v>
      </c>
    </row>
    <row r="3285" spans="1:31" x14ac:dyDescent="0.15">
      <c r="A3285">
        <v>3284</v>
      </c>
      <c r="B3285">
        <v>175</v>
      </c>
      <c r="C3285">
        <v>6380</v>
      </c>
      <c r="D3285" t="s">
        <v>10492</v>
      </c>
      <c r="E3285" t="s">
        <v>10493</v>
      </c>
      <c r="F3285" t="s">
        <v>27</v>
      </c>
      <c r="G3285" t="s">
        <v>10503</v>
      </c>
      <c r="I3285" t="s">
        <v>5</v>
      </c>
      <c r="K3285" t="s">
        <v>5</v>
      </c>
      <c r="L3285" t="s">
        <v>10510</v>
      </c>
      <c r="M3285" t="s">
        <v>5</v>
      </c>
      <c r="N3285" t="s">
        <v>7</v>
      </c>
      <c r="P3285" t="s">
        <v>10511</v>
      </c>
      <c r="Q3285">
        <v>8</v>
      </c>
      <c r="S3285">
        <v>-1</v>
      </c>
      <c r="T3285" t="s">
        <v>10512</v>
      </c>
      <c r="U3285">
        <v>-1</v>
      </c>
      <c r="V3285">
        <v>-1</v>
      </c>
      <c r="W3285">
        <v>6.3387000000000002</v>
      </c>
      <c r="Y3285" t="s">
        <v>10513</v>
      </c>
      <c r="Z3285">
        <v>17678</v>
      </c>
      <c r="AA3285" t="s">
        <v>11</v>
      </c>
      <c r="AB3285" t="s">
        <v>1697</v>
      </c>
      <c r="AC3285" t="s">
        <v>10514</v>
      </c>
      <c r="AD3285" t="s">
        <v>10515</v>
      </c>
      <c r="AE3285" s="1">
        <v>41846.009421296294</v>
      </c>
    </row>
    <row r="3286" spans="1:31" x14ac:dyDescent="0.15">
      <c r="A3286">
        <v>3285</v>
      </c>
      <c r="B3286">
        <v>175</v>
      </c>
      <c r="C3286">
        <v>6380</v>
      </c>
      <c r="D3286" t="s">
        <v>10492</v>
      </c>
      <c r="E3286" t="s">
        <v>10493</v>
      </c>
      <c r="F3286" t="s">
        <v>36</v>
      </c>
      <c r="I3286" t="s">
        <v>5</v>
      </c>
      <c r="K3286" t="s">
        <v>5</v>
      </c>
      <c r="N3286" t="s">
        <v>7</v>
      </c>
      <c r="Q3286">
        <v>0</v>
      </c>
      <c r="S3286">
        <v>-1</v>
      </c>
      <c r="T3286" t="s">
        <v>5</v>
      </c>
      <c r="U3286">
        <v>-1</v>
      </c>
      <c r="V3286">
        <v>-1</v>
      </c>
      <c r="W3286">
        <v>6.3387000000000002</v>
      </c>
      <c r="Z3286">
        <v>-1</v>
      </c>
      <c r="AA3286" t="s">
        <v>11</v>
      </c>
      <c r="AC3286" t="s">
        <v>38</v>
      </c>
      <c r="AD3286" t="s">
        <v>52</v>
      </c>
      <c r="AE3286" s="1">
        <v>41846.009444444448</v>
      </c>
    </row>
    <row r="3287" spans="1:31" x14ac:dyDescent="0.15">
      <c r="A3287">
        <v>3286</v>
      </c>
      <c r="B3287">
        <v>175</v>
      </c>
      <c r="C3287">
        <v>6380</v>
      </c>
      <c r="D3287" t="s">
        <v>10492</v>
      </c>
      <c r="E3287" t="s">
        <v>10493</v>
      </c>
      <c r="F3287" t="s">
        <v>40</v>
      </c>
      <c r="I3287" t="s">
        <v>5</v>
      </c>
      <c r="K3287" t="s">
        <v>5</v>
      </c>
      <c r="N3287" t="s">
        <v>7</v>
      </c>
      <c r="Q3287">
        <v>0</v>
      </c>
      <c r="S3287">
        <v>-1</v>
      </c>
      <c r="T3287" t="s">
        <v>5</v>
      </c>
      <c r="U3287">
        <v>-1</v>
      </c>
      <c r="V3287">
        <v>-1</v>
      </c>
      <c r="W3287">
        <v>6.3387000000000002</v>
      </c>
      <c r="Z3287">
        <v>-1</v>
      </c>
      <c r="AA3287" t="s">
        <v>11</v>
      </c>
      <c r="AC3287" t="s">
        <v>38</v>
      </c>
      <c r="AD3287" t="s">
        <v>52</v>
      </c>
      <c r="AE3287" s="1">
        <v>41846.009456018517</v>
      </c>
    </row>
    <row r="3288" spans="1:31" x14ac:dyDescent="0.15">
      <c r="A3288">
        <v>3287</v>
      </c>
      <c r="B3288">
        <v>175</v>
      </c>
      <c r="C3288">
        <v>6380</v>
      </c>
      <c r="D3288" t="s">
        <v>10492</v>
      </c>
      <c r="E3288" t="s">
        <v>10493</v>
      </c>
      <c r="F3288" t="s">
        <v>49</v>
      </c>
      <c r="G3288" t="s">
        <v>10503</v>
      </c>
      <c r="H3288" t="s">
        <v>10504</v>
      </c>
      <c r="I3288" t="s">
        <v>5</v>
      </c>
      <c r="K3288" t="s">
        <v>5</v>
      </c>
      <c r="N3288" t="s">
        <v>7</v>
      </c>
      <c r="P3288" t="s">
        <v>10505</v>
      </c>
      <c r="Q3288">
        <v>14</v>
      </c>
      <c r="T3288" t="s">
        <v>5</v>
      </c>
      <c r="U3288">
        <v>-1</v>
      </c>
      <c r="V3288">
        <v>-1</v>
      </c>
      <c r="W3288">
        <v>6.3387000000000002</v>
      </c>
      <c r="X3288" t="s">
        <v>10499</v>
      </c>
      <c r="Y3288" t="s">
        <v>10507</v>
      </c>
      <c r="Z3288">
        <v>17678</v>
      </c>
      <c r="AA3288" t="s">
        <v>11</v>
      </c>
      <c r="AC3288" t="s">
        <v>10516</v>
      </c>
      <c r="AD3288" t="s">
        <v>10517</v>
      </c>
      <c r="AE3288" s="1">
        <v>41846.009502314817</v>
      </c>
    </row>
    <row r="3289" spans="1:31" x14ac:dyDescent="0.15">
      <c r="A3289">
        <v>3288</v>
      </c>
      <c r="B3289">
        <v>175</v>
      </c>
      <c r="C3289">
        <v>6380</v>
      </c>
      <c r="D3289" t="s">
        <v>10492</v>
      </c>
      <c r="E3289" t="s">
        <v>10493</v>
      </c>
      <c r="F3289" t="s">
        <v>51</v>
      </c>
      <c r="G3289" t="s">
        <v>10494</v>
      </c>
      <c r="H3289" t="s">
        <v>5004</v>
      </c>
      <c r="I3289" t="s">
        <v>5</v>
      </c>
      <c r="K3289" t="s">
        <v>5</v>
      </c>
      <c r="N3289" t="s">
        <v>7</v>
      </c>
      <c r="O3289" t="s">
        <v>10496</v>
      </c>
      <c r="P3289" t="s">
        <v>10497</v>
      </c>
      <c r="Q3289">
        <v>7</v>
      </c>
      <c r="S3289">
        <v>-1</v>
      </c>
      <c r="T3289" t="s">
        <v>5</v>
      </c>
      <c r="U3289">
        <v>-1</v>
      </c>
      <c r="V3289">
        <v>-1</v>
      </c>
      <c r="W3289">
        <v>6.3387000000000002</v>
      </c>
      <c r="Y3289" t="s">
        <v>10500</v>
      </c>
      <c r="Z3289">
        <v>-1</v>
      </c>
      <c r="AA3289" t="s">
        <v>11</v>
      </c>
      <c r="AC3289" t="s">
        <v>10518</v>
      </c>
      <c r="AD3289" t="s">
        <v>10519</v>
      </c>
      <c r="AE3289" s="1">
        <v>41846.009513888886</v>
      </c>
    </row>
    <row r="3290" spans="1:31" x14ac:dyDescent="0.15">
      <c r="A3290">
        <v>3289</v>
      </c>
      <c r="B3290">
        <v>175</v>
      </c>
      <c r="C3290">
        <v>6380</v>
      </c>
      <c r="D3290" t="s">
        <v>10492</v>
      </c>
      <c r="E3290" t="s">
        <v>10493</v>
      </c>
      <c r="F3290" t="s">
        <v>53</v>
      </c>
      <c r="I3290" t="s">
        <v>5</v>
      </c>
      <c r="K3290" t="s">
        <v>5</v>
      </c>
      <c r="N3290" t="s">
        <v>7</v>
      </c>
      <c r="Q3290">
        <v>0</v>
      </c>
      <c r="S3290">
        <v>-1</v>
      </c>
      <c r="T3290" t="s">
        <v>5</v>
      </c>
      <c r="U3290">
        <v>-1</v>
      </c>
      <c r="V3290">
        <v>-1</v>
      </c>
      <c r="W3290">
        <v>6.3387000000000002</v>
      </c>
      <c r="Z3290">
        <v>-1</v>
      </c>
      <c r="AA3290" t="s">
        <v>11</v>
      </c>
      <c r="AC3290" t="s">
        <v>38</v>
      </c>
      <c r="AD3290" t="s">
        <v>52</v>
      </c>
      <c r="AE3290" s="1">
        <v>41846.009525462963</v>
      </c>
    </row>
    <row r="3291" spans="1:31" x14ac:dyDescent="0.15">
      <c r="A3291">
        <v>3290</v>
      </c>
      <c r="B3291">
        <v>175</v>
      </c>
      <c r="C3291">
        <v>6380</v>
      </c>
      <c r="D3291" t="s">
        <v>10492</v>
      </c>
      <c r="E3291" t="s">
        <v>10493</v>
      </c>
      <c r="F3291" t="s">
        <v>54</v>
      </c>
      <c r="I3291" t="s">
        <v>5</v>
      </c>
      <c r="K3291" t="s">
        <v>5</v>
      </c>
      <c r="N3291" t="s">
        <v>7</v>
      </c>
      <c r="Q3291">
        <v>0</v>
      </c>
      <c r="S3291">
        <v>-1</v>
      </c>
      <c r="T3291" t="s">
        <v>5</v>
      </c>
      <c r="U3291">
        <v>-1</v>
      </c>
      <c r="V3291">
        <v>-1</v>
      </c>
      <c r="W3291">
        <v>6.3387000000000002</v>
      </c>
      <c r="Z3291">
        <v>-1</v>
      </c>
      <c r="AA3291" t="s">
        <v>11</v>
      </c>
      <c r="AC3291" t="s">
        <v>38</v>
      </c>
      <c r="AD3291" t="s">
        <v>52</v>
      </c>
      <c r="AE3291" s="1">
        <v>41846.00953703704</v>
      </c>
    </row>
    <row r="3292" spans="1:31" x14ac:dyDescent="0.15">
      <c r="A3292">
        <v>3291</v>
      </c>
      <c r="B3292">
        <v>175</v>
      </c>
      <c r="C3292">
        <v>4170</v>
      </c>
      <c r="D3292" t="s">
        <v>10520</v>
      </c>
      <c r="E3292" t="s">
        <v>10521</v>
      </c>
      <c r="F3292" t="s">
        <v>2</v>
      </c>
      <c r="G3292" t="s">
        <v>10522</v>
      </c>
      <c r="H3292" t="s">
        <v>10523</v>
      </c>
      <c r="I3292" t="s">
        <v>5</v>
      </c>
      <c r="K3292" t="s">
        <v>6</v>
      </c>
      <c r="L3292" t="s">
        <v>7136</v>
      </c>
      <c r="N3292" t="s">
        <v>7</v>
      </c>
      <c r="P3292" t="s">
        <v>10524</v>
      </c>
      <c r="Q3292">
        <v>43</v>
      </c>
      <c r="R3292" t="s">
        <v>1994</v>
      </c>
      <c r="S3292">
        <v>-1</v>
      </c>
      <c r="T3292" t="s">
        <v>5</v>
      </c>
      <c r="U3292">
        <v>-1</v>
      </c>
      <c r="V3292">
        <v>-1</v>
      </c>
      <c r="W3292">
        <v>6.3387000000000002</v>
      </c>
      <c r="X3292" t="s">
        <v>10525</v>
      </c>
      <c r="Y3292" t="s">
        <v>10526</v>
      </c>
      <c r="Z3292">
        <v>58248</v>
      </c>
      <c r="AA3292" t="s">
        <v>11</v>
      </c>
      <c r="AC3292" t="s">
        <v>10527</v>
      </c>
      <c r="AD3292" t="s">
        <v>10528</v>
      </c>
      <c r="AE3292" s="1">
        <v>41846.009687500002</v>
      </c>
    </row>
    <row r="3293" spans="1:31" x14ac:dyDescent="0.15">
      <c r="A3293">
        <v>3292</v>
      </c>
      <c r="B3293">
        <v>175</v>
      </c>
      <c r="C3293">
        <v>4170</v>
      </c>
      <c r="D3293" t="s">
        <v>10520</v>
      </c>
      <c r="E3293" t="s">
        <v>10521</v>
      </c>
      <c r="F3293" t="s">
        <v>14</v>
      </c>
      <c r="I3293" t="s">
        <v>5</v>
      </c>
      <c r="K3293" t="s">
        <v>5</v>
      </c>
      <c r="N3293" t="s">
        <v>7</v>
      </c>
      <c r="Q3293">
        <v>0</v>
      </c>
      <c r="S3293">
        <v>-1</v>
      </c>
      <c r="T3293" t="s">
        <v>5</v>
      </c>
      <c r="U3293">
        <v>-1</v>
      </c>
      <c r="V3293">
        <v>-1</v>
      </c>
      <c r="W3293">
        <v>6.3387000000000002</v>
      </c>
      <c r="Z3293">
        <v>-1</v>
      </c>
      <c r="AA3293" t="s">
        <v>11</v>
      </c>
      <c r="AC3293" t="s">
        <v>38</v>
      </c>
      <c r="AD3293" t="s">
        <v>52</v>
      </c>
      <c r="AE3293" s="1">
        <v>41846.009699074071</v>
      </c>
    </row>
    <row r="3294" spans="1:31" x14ac:dyDescent="0.15">
      <c r="A3294">
        <v>3293</v>
      </c>
      <c r="B3294">
        <v>175</v>
      </c>
      <c r="C3294">
        <v>4170</v>
      </c>
      <c r="D3294" t="s">
        <v>10520</v>
      </c>
      <c r="E3294" t="s">
        <v>10521</v>
      </c>
      <c r="F3294" t="s">
        <v>24</v>
      </c>
      <c r="I3294" t="s">
        <v>5</v>
      </c>
      <c r="K3294" t="s">
        <v>5</v>
      </c>
      <c r="N3294" t="s">
        <v>7</v>
      </c>
      <c r="Q3294">
        <v>0</v>
      </c>
      <c r="S3294">
        <v>-1</v>
      </c>
      <c r="T3294" t="s">
        <v>5</v>
      </c>
      <c r="U3294">
        <v>-1</v>
      </c>
      <c r="V3294">
        <v>-1</v>
      </c>
      <c r="W3294">
        <v>6.3387000000000002</v>
      </c>
      <c r="Z3294">
        <v>-1</v>
      </c>
      <c r="AA3294" t="s">
        <v>11</v>
      </c>
      <c r="AC3294" t="s">
        <v>38</v>
      </c>
      <c r="AD3294" t="s">
        <v>52</v>
      </c>
      <c r="AE3294" s="1">
        <v>41846.009710648148</v>
      </c>
    </row>
    <row r="3295" spans="1:31" x14ac:dyDescent="0.15">
      <c r="A3295">
        <v>3294</v>
      </c>
      <c r="B3295">
        <v>175</v>
      </c>
      <c r="C3295">
        <v>4170</v>
      </c>
      <c r="D3295" t="s">
        <v>10520</v>
      </c>
      <c r="E3295" t="s">
        <v>10521</v>
      </c>
      <c r="F3295" t="s">
        <v>27</v>
      </c>
      <c r="I3295" t="s">
        <v>5</v>
      </c>
      <c r="K3295" t="s">
        <v>5</v>
      </c>
      <c r="M3295" t="s">
        <v>5</v>
      </c>
      <c r="N3295" t="s">
        <v>7</v>
      </c>
      <c r="Q3295">
        <v>0</v>
      </c>
      <c r="S3295">
        <v>-1</v>
      </c>
      <c r="T3295" t="s">
        <v>5</v>
      </c>
      <c r="U3295">
        <v>-1</v>
      </c>
      <c r="V3295">
        <v>-1</v>
      </c>
      <c r="W3295">
        <v>6.3387000000000002</v>
      </c>
      <c r="Z3295">
        <v>-1</v>
      </c>
      <c r="AA3295" t="s">
        <v>11</v>
      </c>
      <c r="AC3295" t="s">
        <v>38</v>
      </c>
      <c r="AD3295" t="s">
        <v>531</v>
      </c>
      <c r="AE3295" s="1">
        <v>41846.009722222225</v>
      </c>
    </row>
    <row r="3296" spans="1:31" x14ac:dyDescent="0.15">
      <c r="A3296">
        <v>3295</v>
      </c>
      <c r="B3296">
        <v>175</v>
      </c>
      <c r="C3296">
        <v>4170</v>
      </c>
      <c r="D3296" t="s">
        <v>10520</v>
      </c>
      <c r="E3296" t="s">
        <v>10521</v>
      </c>
      <c r="F3296" t="s">
        <v>36</v>
      </c>
      <c r="I3296" t="s">
        <v>5</v>
      </c>
      <c r="K3296" t="s">
        <v>5</v>
      </c>
      <c r="N3296" t="s">
        <v>7</v>
      </c>
      <c r="Q3296">
        <v>0</v>
      </c>
      <c r="S3296">
        <v>-1</v>
      </c>
      <c r="T3296" t="s">
        <v>5</v>
      </c>
      <c r="U3296">
        <v>-1</v>
      </c>
      <c r="V3296">
        <v>-1</v>
      </c>
      <c r="W3296">
        <v>6.3387000000000002</v>
      </c>
      <c r="Z3296">
        <v>-1</v>
      </c>
      <c r="AA3296" t="s">
        <v>11</v>
      </c>
      <c r="AC3296" t="s">
        <v>38</v>
      </c>
      <c r="AD3296" t="s">
        <v>52</v>
      </c>
      <c r="AE3296" s="1">
        <v>41846.009733796294</v>
      </c>
    </row>
    <row r="3297" spans="1:31" x14ac:dyDescent="0.15">
      <c r="A3297">
        <v>3296</v>
      </c>
      <c r="B3297">
        <v>175</v>
      </c>
      <c r="C3297">
        <v>4170</v>
      </c>
      <c r="D3297" t="s">
        <v>10520</v>
      </c>
      <c r="E3297" t="s">
        <v>10521</v>
      </c>
      <c r="F3297" t="s">
        <v>40</v>
      </c>
      <c r="I3297" t="s">
        <v>5</v>
      </c>
      <c r="K3297" t="s">
        <v>5</v>
      </c>
      <c r="N3297" t="s">
        <v>7</v>
      </c>
      <c r="Q3297">
        <v>0</v>
      </c>
      <c r="S3297">
        <v>-1</v>
      </c>
      <c r="T3297" t="s">
        <v>5</v>
      </c>
      <c r="U3297">
        <v>-1</v>
      </c>
      <c r="V3297">
        <v>-1</v>
      </c>
      <c r="W3297">
        <v>6.3387000000000002</v>
      </c>
      <c r="Z3297">
        <v>-1</v>
      </c>
      <c r="AA3297" t="s">
        <v>11</v>
      </c>
      <c r="AC3297" t="s">
        <v>38</v>
      </c>
      <c r="AD3297" t="s">
        <v>52</v>
      </c>
      <c r="AE3297" s="1">
        <v>41846.009745370371</v>
      </c>
    </row>
    <row r="3298" spans="1:31" x14ac:dyDescent="0.15">
      <c r="A3298">
        <v>3297</v>
      </c>
      <c r="B3298">
        <v>175</v>
      </c>
      <c r="C3298">
        <v>4170</v>
      </c>
      <c r="D3298" t="s">
        <v>10520</v>
      </c>
      <c r="E3298" t="s">
        <v>10521</v>
      </c>
      <c r="F3298" t="s">
        <v>49</v>
      </c>
      <c r="I3298" t="s">
        <v>5</v>
      </c>
      <c r="K3298" t="s">
        <v>5</v>
      </c>
      <c r="N3298" t="s">
        <v>7</v>
      </c>
      <c r="Q3298">
        <v>0</v>
      </c>
      <c r="T3298" t="s">
        <v>5</v>
      </c>
      <c r="U3298">
        <v>-1</v>
      </c>
      <c r="V3298">
        <v>-1</v>
      </c>
      <c r="W3298">
        <v>6.3387000000000002</v>
      </c>
      <c r="Z3298">
        <v>-1</v>
      </c>
      <c r="AA3298" t="s">
        <v>11</v>
      </c>
      <c r="AC3298" t="s">
        <v>38</v>
      </c>
      <c r="AD3298" t="s">
        <v>50</v>
      </c>
      <c r="AE3298" s="1">
        <v>41846.009756944448</v>
      </c>
    </row>
    <row r="3299" spans="1:31" x14ac:dyDescent="0.15">
      <c r="A3299">
        <v>3298</v>
      </c>
      <c r="B3299">
        <v>175</v>
      </c>
      <c r="C3299">
        <v>4170</v>
      </c>
      <c r="D3299" t="s">
        <v>10520</v>
      </c>
      <c r="E3299" t="s">
        <v>10521</v>
      </c>
      <c r="F3299" t="s">
        <v>51</v>
      </c>
      <c r="I3299" t="s">
        <v>5</v>
      </c>
      <c r="K3299" t="s">
        <v>5</v>
      </c>
      <c r="N3299" t="s">
        <v>7</v>
      </c>
      <c r="Q3299">
        <v>0</v>
      </c>
      <c r="S3299">
        <v>-1</v>
      </c>
      <c r="T3299" t="s">
        <v>5</v>
      </c>
      <c r="U3299">
        <v>-1</v>
      </c>
      <c r="V3299">
        <v>-1</v>
      </c>
      <c r="W3299">
        <v>6.3387000000000002</v>
      </c>
      <c r="Z3299">
        <v>-1</v>
      </c>
      <c r="AA3299" t="s">
        <v>11</v>
      </c>
      <c r="AC3299" t="s">
        <v>38</v>
      </c>
      <c r="AD3299" t="s">
        <v>52</v>
      </c>
      <c r="AE3299" s="1">
        <v>41846.009768518517</v>
      </c>
    </row>
    <row r="3300" spans="1:31" x14ac:dyDescent="0.15">
      <c r="A3300">
        <v>3299</v>
      </c>
      <c r="B3300">
        <v>175</v>
      </c>
      <c r="C3300">
        <v>4170</v>
      </c>
      <c r="D3300" t="s">
        <v>10520</v>
      </c>
      <c r="E3300" t="s">
        <v>10521</v>
      </c>
      <c r="F3300" t="s">
        <v>53</v>
      </c>
      <c r="I3300" t="s">
        <v>5</v>
      </c>
      <c r="K3300" t="s">
        <v>5</v>
      </c>
      <c r="N3300" t="s">
        <v>7</v>
      </c>
      <c r="Q3300">
        <v>0</v>
      </c>
      <c r="S3300">
        <v>-1</v>
      </c>
      <c r="T3300" t="s">
        <v>5</v>
      </c>
      <c r="U3300">
        <v>-1</v>
      </c>
      <c r="V3300">
        <v>-1</v>
      </c>
      <c r="W3300">
        <v>6.3387000000000002</v>
      </c>
      <c r="Z3300">
        <v>-1</v>
      </c>
      <c r="AA3300" t="s">
        <v>11</v>
      </c>
      <c r="AC3300" t="s">
        <v>38</v>
      </c>
      <c r="AD3300" t="s">
        <v>52</v>
      </c>
      <c r="AE3300" s="1">
        <v>41846.009780092594</v>
      </c>
    </row>
    <row r="3301" spans="1:31" x14ac:dyDescent="0.15">
      <c r="A3301">
        <v>3300</v>
      </c>
      <c r="B3301">
        <v>175</v>
      </c>
      <c r="C3301">
        <v>4170</v>
      </c>
      <c r="D3301" t="s">
        <v>10520</v>
      </c>
      <c r="E3301" t="s">
        <v>10521</v>
      </c>
      <c r="F3301" t="s">
        <v>54</v>
      </c>
      <c r="I3301" t="s">
        <v>5</v>
      </c>
      <c r="K3301" t="s">
        <v>5</v>
      </c>
      <c r="N3301" t="s">
        <v>7</v>
      </c>
      <c r="Q3301">
        <v>0</v>
      </c>
      <c r="S3301">
        <v>-1</v>
      </c>
      <c r="T3301" t="s">
        <v>5</v>
      </c>
      <c r="U3301">
        <v>-1</v>
      </c>
      <c r="V3301">
        <v>-1</v>
      </c>
      <c r="W3301">
        <v>6.3387000000000002</v>
      </c>
      <c r="Z3301">
        <v>-1</v>
      </c>
      <c r="AA3301" t="s">
        <v>11</v>
      </c>
      <c r="AC3301" t="s">
        <v>38</v>
      </c>
      <c r="AD3301" t="s">
        <v>52</v>
      </c>
      <c r="AE3301" s="1">
        <v>41846.009791666664</v>
      </c>
    </row>
    <row r="3302" spans="1:31" x14ac:dyDescent="0.15">
      <c r="A3302">
        <v>3301</v>
      </c>
      <c r="B3302">
        <v>175</v>
      </c>
      <c r="C3302">
        <v>4547</v>
      </c>
      <c r="D3302" t="s">
        <v>10529</v>
      </c>
      <c r="E3302" t="s">
        <v>10530</v>
      </c>
      <c r="F3302" t="s">
        <v>2</v>
      </c>
      <c r="G3302" t="s">
        <v>10531</v>
      </c>
      <c r="H3302" t="s">
        <v>10532</v>
      </c>
      <c r="I3302" t="s">
        <v>5</v>
      </c>
      <c r="K3302" t="s">
        <v>6</v>
      </c>
      <c r="N3302" t="s">
        <v>7</v>
      </c>
      <c r="O3302" t="s">
        <v>10533</v>
      </c>
      <c r="P3302" t="s">
        <v>10534</v>
      </c>
      <c r="Q3302">
        <v>86</v>
      </c>
      <c r="R3302" t="s">
        <v>2401</v>
      </c>
      <c r="S3302">
        <v>-1</v>
      </c>
      <c r="T3302" t="s">
        <v>10535</v>
      </c>
      <c r="U3302">
        <v>-1</v>
      </c>
      <c r="V3302">
        <v>-1</v>
      </c>
      <c r="W3302">
        <v>6.3387000000000002</v>
      </c>
      <c r="X3302" t="s">
        <v>10536</v>
      </c>
      <c r="Y3302" t="s">
        <v>10537</v>
      </c>
      <c r="Z3302">
        <v>46250</v>
      </c>
      <c r="AA3302" t="s">
        <v>11</v>
      </c>
      <c r="AC3302" t="s">
        <v>10538</v>
      </c>
      <c r="AD3302" t="s">
        <v>10539</v>
      </c>
      <c r="AE3302" s="1">
        <v>41846.009895833333</v>
      </c>
    </row>
    <row r="3303" spans="1:31" x14ac:dyDescent="0.15">
      <c r="A3303">
        <v>3302</v>
      </c>
      <c r="B3303">
        <v>175</v>
      </c>
      <c r="C3303">
        <v>4547</v>
      </c>
      <c r="D3303" t="s">
        <v>10529</v>
      </c>
      <c r="E3303" t="s">
        <v>10530</v>
      </c>
      <c r="F3303" t="s">
        <v>14</v>
      </c>
      <c r="G3303" t="s">
        <v>10540</v>
      </c>
      <c r="H3303" t="s">
        <v>10532</v>
      </c>
      <c r="I3303" t="s">
        <v>5</v>
      </c>
      <c r="K3303" t="s">
        <v>17</v>
      </c>
      <c r="N3303" t="s">
        <v>7</v>
      </c>
      <c r="O3303" t="s">
        <v>10541</v>
      </c>
      <c r="P3303" t="s">
        <v>10542</v>
      </c>
      <c r="Q3303">
        <v>3</v>
      </c>
      <c r="R3303" t="s">
        <v>10543</v>
      </c>
      <c r="S3303">
        <v>-1</v>
      </c>
      <c r="T3303" t="s">
        <v>10544</v>
      </c>
      <c r="U3303">
        <v>-1</v>
      </c>
      <c r="V3303">
        <v>-1</v>
      </c>
      <c r="W3303">
        <v>6.3387000000000002</v>
      </c>
      <c r="X3303" t="s">
        <v>10536</v>
      </c>
      <c r="Y3303" t="s">
        <v>10545</v>
      </c>
      <c r="Z3303">
        <v>30000</v>
      </c>
      <c r="AA3303" t="s">
        <v>11</v>
      </c>
      <c r="AC3303" t="s">
        <v>10546</v>
      </c>
      <c r="AD3303" t="s">
        <v>10547</v>
      </c>
      <c r="AE3303" s="1">
        <v>41846.00990740741</v>
      </c>
    </row>
    <row r="3304" spans="1:31" x14ac:dyDescent="0.15">
      <c r="A3304">
        <v>3303</v>
      </c>
      <c r="B3304">
        <v>175</v>
      </c>
      <c r="C3304">
        <v>4547</v>
      </c>
      <c r="D3304" t="s">
        <v>10529</v>
      </c>
      <c r="E3304" t="s">
        <v>10530</v>
      </c>
      <c r="F3304" t="s">
        <v>24</v>
      </c>
      <c r="I3304" t="s">
        <v>5</v>
      </c>
      <c r="K3304" t="s">
        <v>5</v>
      </c>
      <c r="N3304" t="s">
        <v>7</v>
      </c>
      <c r="Q3304">
        <v>0</v>
      </c>
      <c r="S3304">
        <v>-1</v>
      </c>
      <c r="T3304" t="s">
        <v>5</v>
      </c>
      <c r="U3304">
        <v>-1</v>
      </c>
      <c r="V3304">
        <v>-1</v>
      </c>
      <c r="W3304">
        <v>6.3387000000000002</v>
      </c>
      <c r="Z3304">
        <v>-1</v>
      </c>
      <c r="AA3304" t="s">
        <v>11</v>
      </c>
      <c r="AC3304" t="s">
        <v>38</v>
      </c>
      <c r="AD3304" t="s">
        <v>52</v>
      </c>
      <c r="AE3304" s="1">
        <v>41846.009918981479</v>
      </c>
    </row>
    <row r="3305" spans="1:31" x14ac:dyDescent="0.15">
      <c r="A3305">
        <v>3304</v>
      </c>
      <c r="B3305">
        <v>175</v>
      </c>
      <c r="C3305">
        <v>4547</v>
      </c>
      <c r="D3305" t="s">
        <v>10529</v>
      </c>
      <c r="E3305" t="s">
        <v>10530</v>
      </c>
      <c r="F3305" t="s">
        <v>27</v>
      </c>
      <c r="I3305" t="s">
        <v>5</v>
      </c>
      <c r="K3305" t="s">
        <v>5</v>
      </c>
      <c r="M3305" t="s">
        <v>5</v>
      </c>
      <c r="N3305" t="s">
        <v>7</v>
      </c>
      <c r="Q3305">
        <v>0</v>
      </c>
      <c r="S3305">
        <v>-1</v>
      </c>
      <c r="T3305" t="s">
        <v>5</v>
      </c>
      <c r="U3305">
        <v>-1</v>
      </c>
      <c r="V3305">
        <v>-1</v>
      </c>
      <c r="W3305">
        <v>6.3387000000000002</v>
      </c>
      <c r="Z3305">
        <v>-1</v>
      </c>
      <c r="AA3305" t="s">
        <v>11</v>
      </c>
      <c r="AC3305" t="s">
        <v>38</v>
      </c>
      <c r="AD3305" t="s">
        <v>531</v>
      </c>
      <c r="AE3305" s="1">
        <v>41846.009942129633</v>
      </c>
    </row>
    <row r="3306" spans="1:31" x14ac:dyDescent="0.15">
      <c r="A3306">
        <v>3305</v>
      </c>
      <c r="B3306">
        <v>175</v>
      </c>
      <c r="C3306">
        <v>4547</v>
      </c>
      <c r="D3306" t="s">
        <v>10529</v>
      </c>
      <c r="E3306" t="s">
        <v>10530</v>
      </c>
      <c r="F3306" t="s">
        <v>36</v>
      </c>
      <c r="G3306" t="s">
        <v>10540</v>
      </c>
      <c r="H3306" t="s">
        <v>10532</v>
      </c>
      <c r="I3306" t="s">
        <v>5</v>
      </c>
      <c r="K3306" t="s">
        <v>6</v>
      </c>
      <c r="N3306" t="s">
        <v>7</v>
      </c>
      <c r="O3306" t="s">
        <v>10541</v>
      </c>
      <c r="P3306" t="s">
        <v>10542</v>
      </c>
      <c r="Q3306">
        <v>1</v>
      </c>
      <c r="R3306" t="s">
        <v>2401</v>
      </c>
      <c r="S3306">
        <v>-1</v>
      </c>
      <c r="T3306" t="s">
        <v>10535</v>
      </c>
      <c r="U3306">
        <v>-1</v>
      </c>
      <c r="V3306">
        <v>-1</v>
      </c>
      <c r="W3306">
        <v>6.3387000000000002</v>
      </c>
      <c r="Y3306" t="s">
        <v>10545</v>
      </c>
      <c r="Z3306">
        <v>-1</v>
      </c>
      <c r="AA3306" t="s">
        <v>11</v>
      </c>
      <c r="AC3306" t="s">
        <v>10548</v>
      </c>
      <c r="AD3306" t="s">
        <v>10549</v>
      </c>
      <c r="AE3306" s="1">
        <v>41846.009953703702</v>
      </c>
    </row>
    <row r="3307" spans="1:31" x14ac:dyDescent="0.15">
      <c r="A3307">
        <v>3306</v>
      </c>
      <c r="B3307">
        <v>175</v>
      </c>
      <c r="C3307">
        <v>4547</v>
      </c>
      <c r="D3307" t="s">
        <v>10529</v>
      </c>
      <c r="E3307" t="s">
        <v>10530</v>
      </c>
      <c r="F3307" t="s">
        <v>40</v>
      </c>
      <c r="I3307" t="s">
        <v>5</v>
      </c>
      <c r="K3307" t="s">
        <v>5</v>
      </c>
      <c r="N3307" t="s">
        <v>7</v>
      </c>
      <c r="Q3307">
        <v>0</v>
      </c>
      <c r="S3307">
        <v>-1</v>
      </c>
      <c r="T3307" t="s">
        <v>5</v>
      </c>
      <c r="U3307">
        <v>-1</v>
      </c>
      <c r="V3307">
        <v>-1</v>
      </c>
      <c r="W3307">
        <v>6.3387000000000002</v>
      </c>
      <c r="Z3307">
        <v>-1</v>
      </c>
      <c r="AA3307" t="s">
        <v>11</v>
      </c>
      <c r="AC3307" t="s">
        <v>38</v>
      </c>
      <c r="AD3307" t="s">
        <v>52</v>
      </c>
      <c r="AE3307" s="1">
        <v>41846.009976851848</v>
      </c>
    </row>
    <row r="3308" spans="1:31" x14ac:dyDescent="0.15">
      <c r="A3308">
        <v>3307</v>
      </c>
      <c r="B3308">
        <v>175</v>
      </c>
      <c r="C3308">
        <v>4547</v>
      </c>
      <c r="D3308" t="s">
        <v>10529</v>
      </c>
      <c r="E3308" t="s">
        <v>10530</v>
      </c>
      <c r="F3308" t="s">
        <v>49</v>
      </c>
      <c r="G3308" t="s">
        <v>10540</v>
      </c>
      <c r="H3308" t="s">
        <v>10532</v>
      </c>
      <c r="I3308" t="s">
        <v>5</v>
      </c>
      <c r="K3308" t="s">
        <v>5</v>
      </c>
      <c r="N3308" t="s">
        <v>7</v>
      </c>
      <c r="O3308" t="s">
        <v>10541</v>
      </c>
      <c r="P3308" t="s">
        <v>10542</v>
      </c>
      <c r="Q3308">
        <v>1</v>
      </c>
      <c r="T3308" t="s">
        <v>5</v>
      </c>
      <c r="U3308">
        <v>-1</v>
      </c>
      <c r="V3308">
        <v>-1</v>
      </c>
      <c r="W3308">
        <v>6.3387000000000002</v>
      </c>
      <c r="Y3308" t="s">
        <v>10545</v>
      </c>
      <c r="Z3308">
        <v>-1</v>
      </c>
      <c r="AA3308" t="s">
        <v>11</v>
      </c>
      <c r="AC3308" t="s">
        <v>10550</v>
      </c>
      <c r="AD3308" t="s">
        <v>10551</v>
      </c>
      <c r="AE3308" s="1">
        <v>41846.009988425925</v>
      </c>
    </row>
    <row r="3309" spans="1:31" x14ac:dyDescent="0.15">
      <c r="A3309">
        <v>3308</v>
      </c>
      <c r="B3309">
        <v>175</v>
      </c>
      <c r="C3309">
        <v>4547</v>
      </c>
      <c r="D3309" t="s">
        <v>10529</v>
      </c>
      <c r="E3309" t="s">
        <v>10530</v>
      </c>
      <c r="F3309" t="s">
        <v>51</v>
      </c>
      <c r="G3309" t="s">
        <v>10531</v>
      </c>
      <c r="H3309" t="s">
        <v>10532</v>
      </c>
      <c r="I3309" t="s">
        <v>5</v>
      </c>
      <c r="K3309" t="s">
        <v>5</v>
      </c>
      <c r="N3309" t="s">
        <v>7</v>
      </c>
      <c r="O3309" t="s">
        <v>10533</v>
      </c>
      <c r="P3309" t="s">
        <v>10534</v>
      </c>
      <c r="Q3309">
        <v>3</v>
      </c>
      <c r="S3309">
        <v>-1</v>
      </c>
      <c r="T3309" t="s">
        <v>5</v>
      </c>
      <c r="U3309">
        <v>-1</v>
      </c>
      <c r="V3309">
        <v>-1</v>
      </c>
      <c r="W3309">
        <v>6.3387000000000002</v>
      </c>
      <c r="Y3309" t="s">
        <v>10537</v>
      </c>
      <c r="Z3309">
        <v>-1</v>
      </c>
      <c r="AA3309" t="s">
        <v>11</v>
      </c>
      <c r="AC3309" t="s">
        <v>10552</v>
      </c>
      <c r="AD3309" t="s">
        <v>10553</v>
      </c>
      <c r="AE3309" s="1">
        <v>41846.010011574072</v>
      </c>
    </row>
    <row r="3310" spans="1:31" x14ac:dyDescent="0.15">
      <c r="A3310">
        <v>3309</v>
      </c>
      <c r="B3310">
        <v>175</v>
      </c>
      <c r="C3310">
        <v>4547</v>
      </c>
      <c r="D3310" t="s">
        <v>10529</v>
      </c>
      <c r="E3310" t="s">
        <v>10530</v>
      </c>
      <c r="F3310" t="s">
        <v>53</v>
      </c>
      <c r="I3310" t="s">
        <v>5</v>
      </c>
      <c r="K3310" t="s">
        <v>5</v>
      </c>
      <c r="N3310" t="s">
        <v>7</v>
      </c>
      <c r="Q3310">
        <v>0</v>
      </c>
      <c r="S3310">
        <v>-1</v>
      </c>
      <c r="T3310" t="s">
        <v>5</v>
      </c>
      <c r="U3310">
        <v>-1</v>
      </c>
      <c r="V3310">
        <v>-1</v>
      </c>
      <c r="W3310">
        <v>6.3387000000000002</v>
      </c>
      <c r="Z3310">
        <v>-1</v>
      </c>
      <c r="AA3310" t="s">
        <v>11</v>
      </c>
      <c r="AC3310" t="s">
        <v>38</v>
      </c>
      <c r="AD3310" t="s">
        <v>52</v>
      </c>
      <c r="AE3310" s="1">
        <v>41846.010023148148</v>
      </c>
    </row>
    <row r="3311" spans="1:31" x14ac:dyDescent="0.15">
      <c r="A3311">
        <v>3310</v>
      </c>
      <c r="B3311">
        <v>175</v>
      </c>
      <c r="C3311">
        <v>4547</v>
      </c>
      <c r="D3311" t="s">
        <v>10529</v>
      </c>
      <c r="E3311" t="s">
        <v>10530</v>
      </c>
      <c r="F3311" t="s">
        <v>54</v>
      </c>
      <c r="I3311" t="s">
        <v>5</v>
      </c>
      <c r="K3311" t="s">
        <v>5</v>
      </c>
      <c r="N3311" t="s">
        <v>7</v>
      </c>
      <c r="Q3311">
        <v>0</v>
      </c>
      <c r="S3311">
        <v>-1</v>
      </c>
      <c r="T3311" t="s">
        <v>5</v>
      </c>
      <c r="U3311">
        <v>-1</v>
      </c>
      <c r="V3311">
        <v>-1</v>
      </c>
      <c r="W3311">
        <v>6.3387000000000002</v>
      </c>
      <c r="Z3311">
        <v>-1</v>
      </c>
      <c r="AA3311" t="s">
        <v>11</v>
      </c>
      <c r="AC3311" t="s">
        <v>38</v>
      </c>
      <c r="AD3311" t="s">
        <v>52</v>
      </c>
      <c r="AE3311" s="1">
        <v>41846.010034722225</v>
      </c>
    </row>
    <row r="3312" spans="1:31" x14ac:dyDescent="0.15">
      <c r="A3312">
        <v>3311</v>
      </c>
      <c r="B3312">
        <v>175</v>
      </c>
      <c r="C3312">
        <v>2415</v>
      </c>
      <c r="D3312" t="s">
        <v>10554</v>
      </c>
      <c r="E3312" t="s">
        <v>10555</v>
      </c>
      <c r="F3312" t="s">
        <v>2</v>
      </c>
      <c r="G3312" t="s">
        <v>10556</v>
      </c>
      <c r="H3312" t="s">
        <v>10557</v>
      </c>
      <c r="I3312" t="s">
        <v>5</v>
      </c>
      <c r="K3312" t="s">
        <v>6</v>
      </c>
      <c r="L3312" t="s">
        <v>10558</v>
      </c>
      <c r="N3312" t="s">
        <v>7</v>
      </c>
      <c r="O3312" t="s">
        <v>10559</v>
      </c>
      <c r="P3312" t="s">
        <v>10560</v>
      </c>
      <c r="Q3312">
        <v>65</v>
      </c>
      <c r="S3312">
        <v>25</v>
      </c>
      <c r="T3312" t="s">
        <v>5</v>
      </c>
      <c r="U3312">
        <v>850</v>
      </c>
      <c r="V3312">
        <v>-1</v>
      </c>
      <c r="W3312">
        <v>6.3387000000000002</v>
      </c>
      <c r="X3312" t="s">
        <v>10561</v>
      </c>
      <c r="Y3312" t="s">
        <v>10562</v>
      </c>
      <c r="Z3312">
        <v>16176</v>
      </c>
      <c r="AA3312" t="s">
        <v>11</v>
      </c>
      <c r="AC3312" t="s">
        <v>10563</v>
      </c>
      <c r="AD3312" t="s">
        <v>10564</v>
      </c>
      <c r="AE3312" s="1">
        <v>41846.010127314818</v>
      </c>
    </row>
    <row r="3313" spans="1:31" x14ac:dyDescent="0.15">
      <c r="A3313">
        <v>3312</v>
      </c>
      <c r="B3313">
        <v>175</v>
      </c>
      <c r="C3313">
        <v>2415</v>
      </c>
      <c r="D3313" t="s">
        <v>10554</v>
      </c>
      <c r="E3313" t="s">
        <v>10555</v>
      </c>
      <c r="F3313" t="s">
        <v>14</v>
      </c>
      <c r="G3313" t="s">
        <v>10565</v>
      </c>
      <c r="H3313" t="s">
        <v>10566</v>
      </c>
      <c r="I3313" t="s">
        <v>5</v>
      </c>
      <c r="J3313" t="s">
        <v>10567</v>
      </c>
      <c r="K3313" t="s">
        <v>17</v>
      </c>
      <c r="L3313" t="s">
        <v>1600</v>
      </c>
      <c r="N3313" t="s">
        <v>7</v>
      </c>
      <c r="O3313" t="s">
        <v>10559</v>
      </c>
      <c r="P3313" t="s">
        <v>10560</v>
      </c>
      <c r="Q3313">
        <v>20</v>
      </c>
      <c r="S3313">
        <v>25</v>
      </c>
      <c r="T3313" t="s">
        <v>5</v>
      </c>
      <c r="U3313">
        <v>900</v>
      </c>
      <c r="V3313">
        <v>-1</v>
      </c>
      <c r="W3313">
        <v>6.3387000000000002</v>
      </c>
      <c r="X3313" t="s">
        <v>10568</v>
      </c>
      <c r="Y3313" t="s">
        <v>10562</v>
      </c>
      <c r="Z3313">
        <v>18360</v>
      </c>
      <c r="AA3313" t="s">
        <v>11</v>
      </c>
      <c r="AC3313" t="s">
        <v>10569</v>
      </c>
      <c r="AD3313" t="s">
        <v>10570</v>
      </c>
      <c r="AE3313" s="1">
        <v>41846.010196759256</v>
      </c>
    </row>
    <row r="3314" spans="1:31" x14ac:dyDescent="0.15">
      <c r="A3314">
        <v>3313</v>
      </c>
      <c r="B3314">
        <v>175</v>
      </c>
      <c r="C3314">
        <v>2415</v>
      </c>
      <c r="D3314" t="s">
        <v>10554</v>
      </c>
      <c r="E3314" t="s">
        <v>10555</v>
      </c>
      <c r="F3314" t="s">
        <v>24</v>
      </c>
      <c r="G3314" t="s">
        <v>10565</v>
      </c>
      <c r="H3314" t="s">
        <v>10566</v>
      </c>
      <c r="I3314" t="s">
        <v>5</v>
      </c>
      <c r="J3314" t="s">
        <v>2207</v>
      </c>
      <c r="K3314" t="s">
        <v>17</v>
      </c>
      <c r="L3314" t="s">
        <v>1600</v>
      </c>
      <c r="N3314" t="s">
        <v>7</v>
      </c>
      <c r="O3314" t="s">
        <v>10559</v>
      </c>
      <c r="P3314" t="s">
        <v>10560</v>
      </c>
      <c r="Q3314">
        <v>2</v>
      </c>
      <c r="S3314">
        <v>25</v>
      </c>
      <c r="T3314" t="s">
        <v>5</v>
      </c>
      <c r="U3314">
        <v>900</v>
      </c>
      <c r="V3314">
        <v>-1</v>
      </c>
      <c r="W3314">
        <v>6.3387000000000002</v>
      </c>
      <c r="X3314" t="s">
        <v>10568</v>
      </c>
      <c r="Y3314" t="s">
        <v>10562</v>
      </c>
      <c r="Z3314">
        <v>18360</v>
      </c>
      <c r="AA3314" t="s">
        <v>11</v>
      </c>
      <c r="AC3314" t="s">
        <v>10571</v>
      </c>
      <c r="AD3314" t="s">
        <v>10572</v>
      </c>
      <c r="AE3314" s="1">
        <v>41846.01021990741</v>
      </c>
    </row>
    <row r="3315" spans="1:31" x14ac:dyDescent="0.15">
      <c r="A3315">
        <v>3314</v>
      </c>
      <c r="B3315">
        <v>175</v>
      </c>
      <c r="C3315">
        <v>2415</v>
      </c>
      <c r="D3315" t="s">
        <v>10554</v>
      </c>
      <c r="E3315" t="s">
        <v>10555</v>
      </c>
      <c r="F3315" t="s">
        <v>27</v>
      </c>
      <c r="I3315" t="s">
        <v>5</v>
      </c>
      <c r="K3315" t="s">
        <v>5</v>
      </c>
      <c r="M3315" t="s">
        <v>5</v>
      </c>
      <c r="N3315" t="s">
        <v>7</v>
      </c>
      <c r="Q3315">
        <v>0</v>
      </c>
      <c r="S3315">
        <v>-1</v>
      </c>
      <c r="T3315" t="s">
        <v>5</v>
      </c>
      <c r="U3315">
        <v>-1</v>
      </c>
      <c r="V3315">
        <v>-1</v>
      </c>
      <c r="W3315">
        <v>6.3387000000000002</v>
      </c>
      <c r="Z3315">
        <v>-1</v>
      </c>
      <c r="AA3315" t="s">
        <v>11</v>
      </c>
      <c r="AB3315" t="s">
        <v>10573</v>
      </c>
      <c r="AC3315" t="s">
        <v>38</v>
      </c>
      <c r="AD3315" t="s">
        <v>10574</v>
      </c>
      <c r="AE3315" s="1">
        <v>41846.010231481479</v>
      </c>
    </row>
    <row r="3316" spans="1:31" x14ac:dyDescent="0.15">
      <c r="A3316">
        <v>3315</v>
      </c>
      <c r="B3316">
        <v>175</v>
      </c>
      <c r="C3316">
        <v>2415</v>
      </c>
      <c r="D3316" t="s">
        <v>10554</v>
      </c>
      <c r="E3316" t="s">
        <v>10555</v>
      </c>
      <c r="F3316" t="s">
        <v>36</v>
      </c>
      <c r="G3316" t="s">
        <v>10556</v>
      </c>
      <c r="H3316" t="s">
        <v>10557</v>
      </c>
      <c r="I3316" t="s">
        <v>5</v>
      </c>
      <c r="K3316" t="s">
        <v>6</v>
      </c>
      <c r="L3316" t="s">
        <v>10558</v>
      </c>
      <c r="N3316" t="s">
        <v>7</v>
      </c>
      <c r="O3316" t="s">
        <v>10559</v>
      </c>
      <c r="P3316" t="s">
        <v>10560</v>
      </c>
      <c r="Q3316">
        <v>6</v>
      </c>
      <c r="S3316">
        <v>25</v>
      </c>
      <c r="T3316" t="s">
        <v>5</v>
      </c>
      <c r="U3316">
        <v>-1</v>
      </c>
      <c r="V3316">
        <v>-1</v>
      </c>
      <c r="W3316">
        <v>6.3387000000000002</v>
      </c>
      <c r="X3316" t="s">
        <v>10561</v>
      </c>
      <c r="Y3316" t="s">
        <v>10562</v>
      </c>
      <c r="Z3316">
        <v>16176</v>
      </c>
      <c r="AA3316" t="s">
        <v>11</v>
      </c>
      <c r="AC3316" t="s">
        <v>10575</v>
      </c>
      <c r="AD3316" t="s">
        <v>10576</v>
      </c>
      <c r="AE3316" s="1">
        <v>41846.010254629633</v>
      </c>
    </row>
    <row r="3317" spans="1:31" x14ac:dyDescent="0.15">
      <c r="A3317">
        <v>3316</v>
      </c>
      <c r="B3317">
        <v>175</v>
      </c>
      <c r="C3317">
        <v>2415</v>
      </c>
      <c r="D3317" t="s">
        <v>10554</v>
      </c>
      <c r="E3317" t="s">
        <v>10555</v>
      </c>
      <c r="F3317" t="s">
        <v>40</v>
      </c>
      <c r="G3317" t="s">
        <v>10577</v>
      </c>
      <c r="H3317" t="s">
        <v>10578</v>
      </c>
      <c r="I3317" t="s">
        <v>5</v>
      </c>
      <c r="K3317" t="s">
        <v>5</v>
      </c>
      <c r="N3317" t="s">
        <v>7</v>
      </c>
      <c r="O3317" t="s">
        <v>10559</v>
      </c>
      <c r="P3317" t="s">
        <v>10579</v>
      </c>
      <c r="Q3317">
        <v>1</v>
      </c>
      <c r="R3317" t="s">
        <v>10580</v>
      </c>
      <c r="S3317">
        <v>50</v>
      </c>
      <c r="T3317" t="s">
        <v>10581</v>
      </c>
      <c r="U3317">
        <v>-1</v>
      </c>
      <c r="V3317">
        <v>-1</v>
      </c>
      <c r="W3317">
        <v>6.3387000000000002</v>
      </c>
      <c r="Y3317" t="s">
        <v>10562</v>
      </c>
      <c r="Z3317">
        <v>225</v>
      </c>
      <c r="AA3317" t="s">
        <v>11</v>
      </c>
      <c r="AC3317" t="s">
        <v>10582</v>
      </c>
      <c r="AD3317" t="s">
        <v>10583</v>
      </c>
      <c r="AE3317" s="1">
        <v>41846.010266203702</v>
      </c>
    </row>
    <row r="3318" spans="1:31" x14ac:dyDescent="0.15">
      <c r="A3318">
        <v>3317</v>
      </c>
      <c r="B3318">
        <v>175</v>
      </c>
      <c r="C3318">
        <v>2415</v>
      </c>
      <c r="D3318" t="s">
        <v>10554</v>
      </c>
      <c r="E3318" t="s">
        <v>10555</v>
      </c>
      <c r="F3318" t="s">
        <v>49</v>
      </c>
      <c r="G3318" t="s">
        <v>10565</v>
      </c>
      <c r="H3318" t="s">
        <v>10566</v>
      </c>
      <c r="I3318" t="s">
        <v>5</v>
      </c>
      <c r="K3318" t="s">
        <v>5</v>
      </c>
      <c r="N3318" t="s">
        <v>7</v>
      </c>
      <c r="O3318" t="s">
        <v>10559</v>
      </c>
      <c r="P3318" t="s">
        <v>10560</v>
      </c>
      <c r="Q3318">
        <v>8</v>
      </c>
      <c r="T3318" t="s">
        <v>5</v>
      </c>
      <c r="U3318">
        <v>900</v>
      </c>
      <c r="V3318">
        <v>-1</v>
      </c>
      <c r="W3318">
        <v>6.3387000000000002</v>
      </c>
      <c r="X3318" t="s">
        <v>10568</v>
      </c>
      <c r="Y3318" t="s">
        <v>10562</v>
      </c>
      <c r="Z3318">
        <v>18360</v>
      </c>
      <c r="AA3318" t="s">
        <v>11</v>
      </c>
      <c r="AC3318" t="s">
        <v>10584</v>
      </c>
      <c r="AD3318" t="s">
        <v>10585</v>
      </c>
      <c r="AE3318" s="1">
        <v>41846.010300925926</v>
      </c>
    </row>
    <row r="3319" spans="1:31" x14ac:dyDescent="0.15">
      <c r="A3319">
        <v>3318</v>
      </c>
      <c r="B3319">
        <v>175</v>
      </c>
      <c r="C3319">
        <v>2415</v>
      </c>
      <c r="D3319" t="s">
        <v>10554</v>
      </c>
      <c r="E3319" t="s">
        <v>10555</v>
      </c>
      <c r="F3319" t="s">
        <v>51</v>
      </c>
      <c r="I3319" t="s">
        <v>5</v>
      </c>
      <c r="K3319" t="s">
        <v>5</v>
      </c>
      <c r="N3319" t="s">
        <v>7</v>
      </c>
      <c r="Q3319">
        <v>0</v>
      </c>
      <c r="S3319">
        <v>-1</v>
      </c>
      <c r="T3319" t="s">
        <v>5</v>
      </c>
      <c r="U3319">
        <v>-1</v>
      </c>
      <c r="V3319">
        <v>-1</v>
      </c>
      <c r="W3319">
        <v>6.3387000000000002</v>
      </c>
      <c r="Z3319">
        <v>-1</v>
      </c>
      <c r="AA3319" t="s">
        <v>11</v>
      </c>
      <c r="AC3319" t="s">
        <v>38</v>
      </c>
      <c r="AD3319" t="s">
        <v>52</v>
      </c>
      <c r="AE3319" s="1">
        <v>41846.010312500002</v>
      </c>
    </row>
    <row r="3320" spans="1:31" x14ac:dyDescent="0.15">
      <c r="A3320">
        <v>3319</v>
      </c>
      <c r="B3320">
        <v>175</v>
      </c>
      <c r="C3320">
        <v>2415</v>
      </c>
      <c r="D3320" t="s">
        <v>10554</v>
      </c>
      <c r="E3320" t="s">
        <v>10555</v>
      </c>
      <c r="F3320" t="s">
        <v>53</v>
      </c>
      <c r="I3320" t="s">
        <v>5</v>
      </c>
      <c r="K3320" t="s">
        <v>5</v>
      </c>
      <c r="N3320" t="s">
        <v>7</v>
      </c>
      <c r="Q3320">
        <v>0</v>
      </c>
      <c r="S3320">
        <v>-1</v>
      </c>
      <c r="T3320" t="s">
        <v>5</v>
      </c>
      <c r="U3320">
        <v>-1</v>
      </c>
      <c r="V3320">
        <v>-1</v>
      </c>
      <c r="W3320">
        <v>6.3387000000000002</v>
      </c>
      <c r="Z3320">
        <v>-1</v>
      </c>
      <c r="AA3320" t="s">
        <v>11</v>
      </c>
      <c r="AC3320" t="s">
        <v>38</v>
      </c>
      <c r="AD3320" t="s">
        <v>52</v>
      </c>
      <c r="AE3320" s="1">
        <v>41846.010324074072</v>
      </c>
    </row>
    <row r="3321" spans="1:31" x14ac:dyDescent="0.15">
      <c r="A3321">
        <v>3320</v>
      </c>
      <c r="B3321">
        <v>175</v>
      </c>
      <c r="C3321">
        <v>2415</v>
      </c>
      <c r="D3321" t="s">
        <v>10554</v>
      </c>
      <c r="E3321" t="s">
        <v>10555</v>
      </c>
      <c r="F3321" t="s">
        <v>54</v>
      </c>
      <c r="I3321" t="s">
        <v>5</v>
      </c>
      <c r="K3321" t="s">
        <v>5</v>
      </c>
      <c r="N3321" t="s">
        <v>7</v>
      </c>
      <c r="Q3321">
        <v>0</v>
      </c>
      <c r="S3321">
        <v>-1</v>
      </c>
      <c r="T3321" t="s">
        <v>5</v>
      </c>
      <c r="U3321">
        <v>-1</v>
      </c>
      <c r="V3321">
        <v>-1</v>
      </c>
      <c r="W3321">
        <v>6.3387000000000002</v>
      </c>
      <c r="Z3321">
        <v>-1</v>
      </c>
      <c r="AA3321" t="s">
        <v>11</v>
      </c>
      <c r="AC3321" t="s">
        <v>38</v>
      </c>
      <c r="AD3321" t="s">
        <v>52</v>
      </c>
      <c r="AE3321" s="1">
        <v>41846.010335648149</v>
      </c>
    </row>
    <row r="3322" spans="1:31" x14ac:dyDescent="0.15">
      <c r="A3322">
        <v>3321</v>
      </c>
      <c r="B3322">
        <v>175</v>
      </c>
      <c r="C3322">
        <v>2755</v>
      </c>
      <c r="D3322" t="s">
        <v>10586</v>
      </c>
      <c r="E3322" t="s">
        <v>10587</v>
      </c>
      <c r="F3322" t="s">
        <v>2</v>
      </c>
      <c r="I3322" t="s">
        <v>5</v>
      </c>
      <c r="K3322" t="s">
        <v>5</v>
      </c>
      <c r="N3322" t="s">
        <v>7</v>
      </c>
      <c r="Q3322">
        <v>0</v>
      </c>
      <c r="S3322">
        <v>-1</v>
      </c>
      <c r="T3322" t="s">
        <v>5</v>
      </c>
      <c r="U3322">
        <v>-1</v>
      </c>
      <c r="V3322">
        <v>-1</v>
      </c>
      <c r="W3322">
        <v>6.3387000000000002</v>
      </c>
      <c r="Z3322">
        <v>-1</v>
      </c>
      <c r="AA3322" t="s">
        <v>11</v>
      </c>
      <c r="AC3322" t="s">
        <v>38</v>
      </c>
      <c r="AD3322" t="s">
        <v>52</v>
      </c>
      <c r="AE3322" s="1">
        <v>41846.010393518518</v>
      </c>
    </row>
    <row r="3323" spans="1:31" x14ac:dyDescent="0.15">
      <c r="A3323">
        <v>3322</v>
      </c>
      <c r="B3323">
        <v>175</v>
      </c>
      <c r="C3323">
        <v>2755</v>
      </c>
      <c r="D3323" t="s">
        <v>10586</v>
      </c>
      <c r="E3323" t="s">
        <v>10587</v>
      </c>
      <c r="F3323" t="s">
        <v>14</v>
      </c>
      <c r="G3323" t="s">
        <v>10588</v>
      </c>
      <c r="H3323" t="s">
        <v>10589</v>
      </c>
      <c r="I3323" t="s">
        <v>5</v>
      </c>
      <c r="K3323" t="s">
        <v>17</v>
      </c>
      <c r="N3323" t="s">
        <v>7</v>
      </c>
      <c r="P3323" t="s">
        <v>10590</v>
      </c>
      <c r="Q3323">
        <v>6</v>
      </c>
      <c r="R3323" t="s">
        <v>7720</v>
      </c>
      <c r="S3323">
        <v>-1</v>
      </c>
      <c r="T3323" t="s">
        <v>10591</v>
      </c>
      <c r="U3323">
        <v>-1</v>
      </c>
      <c r="V3323">
        <v>-1</v>
      </c>
      <c r="W3323">
        <v>6.3387000000000002</v>
      </c>
      <c r="X3323" t="s">
        <v>10592</v>
      </c>
      <c r="Y3323" t="s">
        <v>10593</v>
      </c>
      <c r="Z3323">
        <v>0</v>
      </c>
      <c r="AA3323" t="s">
        <v>11</v>
      </c>
      <c r="AC3323" t="s">
        <v>10594</v>
      </c>
      <c r="AD3323" t="s">
        <v>10595</v>
      </c>
      <c r="AE3323" s="1">
        <v>41846.010416666664</v>
      </c>
    </row>
    <row r="3324" spans="1:31" x14ac:dyDescent="0.15">
      <c r="A3324">
        <v>3323</v>
      </c>
      <c r="B3324">
        <v>175</v>
      </c>
      <c r="C3324">
        <v>2755</v>
      </c>
      <c r="D3324" t="s">
        <v>10586</v>
      </c>
      <c r="E3324" t="s">
        <v>10587</v>
      </c>
      <c r="F3324" t="s">
        <v>24</v>
      </c>
      <c r="G3324" t="s">
        <v>10588</v>
      </c>
      <c r="H3324" t="s">
        <v>10589</v>
      </c>
      <c r="I3324" t="s">
        <v>5</v>
      </c>
      <c r="K3324" t="s">
        <v>17</v>
      </c>
      <c r="N3324" t="s">
        <v>7</v>
      </c>
      <c r="P3324" t="s">
        <v>10590</v>
      </c>
      <c r="Q3324">
        <v>9</v>
      </c>
      <c r="R3324" t="s">
        <v>7720</v>
      </c>
      <c r="S3324">
        <v>-1</v>
      </c>
      <c r="T3324" t="s">
        <v>10591</v>
      </c>
      <c r="U3324">
        <v>-1</v>
      </c>
      <c r="V3324">
        <v>-1</v>
      </c>
      <c r="W3324">
        <v>6.3387000000000002</v>
      </c>
      <c r="X3324" t="s">
        <v>10592</v>
      </c>
      <c r="Y3324" t="s">
        <v>10593</v>
      </c>
      <c r="Z3324">
        <v>0</v>
      </c>
      <c r="AA3324" t="s">
        <v>11</v>
      </c>
      <c r="AC3324" t="s">
        <v>10596</v>
      </c>
      <c r="AD3324" t="s">
        <v>10597</v>
      </c>
      <c r="AE3324" s="1">
        <v>41846.010439814818</v>
      </c>
    </row>
    <row r="3325" spans="1:31" x14ac:dyDescent="0.15">
      <c r="A3325">
        <v>3324</v>
      </c>
      <c r="B3325">
        <v>175</v>
      </c>
      <c r="C3325">
        <v>2755</v>
      </c>
      <c r="D3325" t="s">
        <v>10586</v>
      </c>
      <c r="E3325" t="s">
        <v>10587</v>
      </c>
      <c r="F3325" t="s">
        <v>27</v>
      </c>
      <c r="I3325" t="s">
        <v>5</v>
      </c>
      <c r="K3325" t="s">
        <v>5</v>
      </c>
      <c r="M3325" t="s">
        <v>5</v>
      </c>
      <c r="N3325" t="s">
        <v>7</v>
      </c>
      <c r="Q3325">
        <v>0</v>
      </c>
      <c r="S3325">
        <v>-1</v>
      </c>
      <c r="T3325" t="s">
        <v>5</v>
      </c>
      <c r="U3325">
        <v>-1</v>
      </c>
      <c r="V3325">
        <v>-1</v>
      </c>
      <c r="W3325">
        <v>6.3387000000000002</v>
      </c>
      <c r="Z3325">
        <v>-1</v>
      </c>
      <c r="AA3325" t="s">
        <v>11</v>
      </c>
      <c r="AC3325" t="s">
        <v>38</v>
      </c>
      <c r="AD3325" t="s">
        <v>531</v>
      </c>
      <c r="AE3325" s="1">
        <v>41846.010451388887</v>
      </c>
    </row>
    <row r="3326" spans="1:31" x14ac:dyDescent="0.15">
      <c r="A3326">
        <v>3325</v>
      </c>
      <c r="B3326">
        <v>175</v>
      </c>
      <c r="C3326">
        <v>2755</v>
      </c>
      <c r="D3326" t="s">
        <v>10586</v>
      </c>
      <c r="E3326" t="s">
        <v>10587</v>
      </c>
      <c r="F3326" t="s">
        <v>36</v>
      </c>
      <c r="I3326" t="s">
        <v>5</v>
      </c>
      <c r="K3326" t="s">
        <v>5</v>
      </c>
      <c r="N3326" t="s">
        <v>7</v>
      </c>
      <c r="Q3326">
        <v>0</v>
      </c>
      <c r="S3326">
        <v>-1</v>
      </c>
      <c r="T3326" t="s">
        <v>5</v>
      </c>
      <c r="U3326">
        <v>-1</v>
      </c>
      <c r="V3326">
        <v>-1</v>
      </c>
      <c r="W3326">
        <v>6.3387000000000002</v>
      </c>
      <c r="Z3326">
        <v>-1</v>
      </c>
      <c r="AA3326" t="s">
        <v>11</v>
      </c>
      <c r="AC3326" t="s">
        <v>38</v>
      </c>
      <c r="AD3326" t="s">
        <v>52</v>
      </c>
      <c r="AE3326" s="1">
        <v>41846.010462962964</v>
      </c>
    </row>
    <row r="3327" spans="1:31" x14ac:dyDescent="0.15">
      <c r="A3327">
        <v>3326</v>
      </c>
      <c r="B3327">
        <v>175</v>
      </c>
      <c r="C3327">
        <v>2755</v>
      </c>
      <c r="D3327" t="s">
        <v>10586</v>
      </c>
      <c r="E3327" t="s">
        <v>10587</v>
      </c>
      <c r="F3327" t="s">
        <v>40</v>
      </c>
      <c r="I3327" t="s">
        <v>5</v>
      </c>
      <c r="K3327" t="s">
        <v>5</v>
      </c>
      <c r="N3327" t="s">
        <v>7</v>
      </c>
      <c r="Q3327">
        <v>0</v>
      </c>
      <c r="S3327">
        <v>-1</v>
      </c>
      <c r="T3327" t="s">
        <v>5</v>
      </c>
      <c r="U3327">
        <v>-1</v>
      </c>
      <c r="V3327">
        <v>-1</v>
      </c>
      <c r="W3327">
        <v>6.3387000000000002</v>
      </c>
      <c r="Z3327">
        <v>-1</v>
      </c>
      <c r="AA3327" t="s">
        <v>11</v>
      </c>
      <c r="AC3327" t="s">
        <v>38</v>
      </c>
      <c r="AD3327" t="s">
        <v>52</v>
      </c>
      <c r="AE3327" s="1">
        <v>41846.010474537034</v>
      </c>
    </row>
    <row r="3328" spans="1:31" x14ac:dyDescent="0.15">
      <c r="A3328">
        <v>3327</v>
      </c>
      <c r="B3328">
        <v>175</v>
      </c>
      <c r="C3328">
        <v>2755</v>
      </c>
      <c r="D3328" t="s">
        <v>10586</v>
      </c>
      <c r="E3328" t="s">
        <v>10587</v>
      </c>
      <c r="F3328" t="s">
        <v>49</v>
      </c>
      <c r="I3328" t="s">
        <v>5</v>
      </c>
      <c r="K3328" t="s">
        <v>5</v>
      </c>
      <c r="N3328" t="s">
        <v>7</v>
      </c>
      <c r="Q3328">
        <v>0</v>
      </c>
      <c r="T3328" t="s">
        <v>5</v>
      </c>
      <c r="U3328">
        <v>-1</v>
      </c>
      <c r="V3328">
        <v>-1</v>
      </c>
      <c r="W3328">
        <v>6.3387000000000002</v>
      </c>
      <c r="Z3328">
        <v>-1</v>
      </c>
      <c r="AA3328" t="s">
        <v>11</v>
      </c>
      <c r="AC3328" t="s">
        <v>38</v>
      </c>
      <c r="AD3328" t="s">
        <v>50</v>
      </c>
      <c r="AE3328" s="1">
        <v>41846.01048611111</v>
      </c>
    </row>
    <row r="3329" spans="1:31" x14ac:dyDescent="0.15">
      <c r="A3329">
        <v>3328</v>
      </c>
      <c r="B3329">
        <v>175</v>
      </c>
      <c r="C3329">
        <v>2755</v>
      </c>
      <c r="D3329" t="s">
        <v>10586</v>
      </c>
      <c r="E3329" t="s">
        <v>10587</v>
      </c>
      <c r="F3329" t="s">
        <v>51</v>
      </c>
      <c r="I3329" t="s">
        <v>5</v>
      </c>
      <c r="K3329" t="s">
        <v>5</v>
      </c>
      <c r="N3329" t="s">
        <v>7</v>
      </c>
      <c r="Q3329">
        <v>0</v>
      </c>
      <c r="S3329">
        <v>-1</v>
      </c>
      <c r="T3329" t="s">
        <v>5</v>
      </c>
      <c r="U3329">
        <v>-1</v>
      </c>
      <c r="V3329">
        <v>-1</v>
      </c>
      <c r="W3329">
        <v>6.3387000000000002</v>
      </c>
      <c r="Z3329">
        <v>-1</v>
      </c>
      <c r="AA3329" t="s">
        <v>11</v>
      </c>
      <c r="AC3329" t="s">
        <v>38</v>
      </c>
      <c r="AD3329" t="s">
        <v>52</v>
      </c>
      <c r="AE3329" s="1">
        <v>41846.010497685187</v>
      </c>
    </row>
    <row r="3330" spans="1:31" x14ac:dyDescent="0.15">
      <c r="A3330">
        <v>3329</v>
      </c>
      <c r="B3330">
        <v>175</v>
      </c>
      <c r="C3330">
        <v>2755</v>
      </c>
      <c r="D3330" t="s">
        <v>10586</v>
      </c>
      <c r="E3330" t="s">
        <v>10587</v>
      </c>
      <c r="F3330" t="s">
        <v>53</v>
      </c>
      <c r="I3330" t="s">
        <v>5</v>
      </c>
      <c r="K3330" t="s">
        <v>5</v>
      </c>
      <c r="N3330" t="s">
        <v>7</v>
      </c>
      <c r="Q3330">
        <v>0</v>
      </c>
      <c r="S3330">
        <v>-1</v>
      </c>
      <c r="T3330" t="s">
        <v>5</v>
      </c>
      <c r="U3330">
        <v>-1</v>
      </c>
      <c r="V3330">
        <v>-1</v>
      </c>
      <c r="W3330">
        <v>6.3387000000000002</v>
      </c>
      <c r="Z3330">
        <v>-1</v>
      </c>
      <c r="AA3330" t="s">
        <v>11</v>
      </c>
      <c r="AC3330" t="s">
        <v>38</v>
      </c>
      <c r="AD3330" t="s">
        <v>52</v>
      </c>
      <c r="AE3330" s="1">
        <v>41846.010509259257</v>
      </c>
    </row>
    <row r="3331" spans="1:31" x14ac:dyDescent="0.15">
      <c r="A3331">
        <v>3330</v>
      </c>
      <c r="B3331">
        <v>175</v>
      </c>
      <c r="C3331">
        <v>2755</v>
      </c>
      <c r="D3331" t="s">
        <v>10586</v>
      </c>
      <c r="E3331" t="s">
        <v>10587</v>
      </c>
      <c r="F3331" t="s">
        <v>54</v>
      </c>
      <c r="I3331" t="s">
        <v>5</v>
      </c>
      <c r="K3331" t="s">
        <v>5</v>
      </c>
      <c r="N3331" t="s">
        <v>7</v>
      </c>
      <c r="Q3331">
        <v>0</v>
      </c>
      <c r="S3331">
        <v>-1</v>
      </c>
      <c r="T3331" t="s">
        <v>5</v>
      </c>
      <c r="U3331">
        <v>-1</v>
      </c>
      <c r="V3331">
        <v>-1</v>
      </c>
      <c r="W3331">
        <v>6.3387000000000002</v>
      </c>
      <c r="Z3331">
        <v>-1</v>
      </c>
      <c r="AA3331" t="s">
        <v>11</v>
      </c>
      <c r="AC3331" t="s">
        <v>38</v>
      </c>
      <c r="AD3331" t="s">
        <v>52</v>
      </c>
      <c r="AE3331" s="1">
        <v>41846.010520833333</v>
      </c>
    </row>
    <row r="3332" spans="1:31" x14ac:dyDescent="0.15">
      <c r="A3332">
        <v>3331</v>
      </c>
      <c r="B3332">
        <v>175</v>
      </c>
      <c r="C3332">
        <v>55282</v>
      </c>
      <c r="D3332" t="s">
        <v>10598</v>
      </c>
      <c r="E3332" t="s">
        <v>10599</v>
      </c>
      <c r="F3332" t="s">
        <v>2</v>
      </c>
      <c r="G3332" t="s">
        <v>10600</v>
      </c>
      <c r="H3332" t="s">
        <v>10601</v>
      </c>
      <c r="I3332" t="s">
        <v>5</v>
      </c>
      <c r="J3332" t="s">
        <v>10602</v>
      </c>
      <c r="K3332" t="s">
        <v>6</v>
      </c>
      <c r="L3332" t="s">
        <v>10603</v>
      </c>
      <c r="N3332" t="s">
        <v>7</v>
      </c>
      <c r="Q3332">
        <v>36</v>
      </c>
      <c r="R3332" t="s">
        <v>10604</v>
      </c>
      <c r="S3332">
        <v>-1</v>
      </c>
      <c r="T3332" t="s">
        <v>10605</v>
      </c>
      <c r="U3332">
        <v>-1</v>
      </c>
      <c r="V3332">
        <v>-1</v>
      </c>
      <c r="W3332">
        <v>6.3387000000000002</v>
      </c>
      <c r="X3332" t="s">
        <v>10606</v>
      </c>
      <c r="Y3332" t="s">
        <v>10607</v>
      </c>
      <c r="Z3332">
        <v>22659</v>
      </c>
      <c r="AA3332" t="s">
        <v>11</v>
      </c>
      <c r="AC3332" t="s">
        <v>10608</v>
      </c>
      <c r="AD3332" t="s">
        <v>10609</v>
      </c>
      <c r="AE3332" s="1">
        <v>41846.01059027778</v>
      </c>
    </row>
    <row r="3333" spans="1:31" x14ac:dyDescent="0.15">
      <c r="A3333">
        <v>3332</v>
      </c>
      <c r="B3333">
        <v>175</v>
      </c>
      <c r="C3333">
        <v>55282</v>
      </c>
      <c r="D3333" t="s">
        <v>10598</v>
      </c>
      <c r="E3333" t="s">
        <v>10599</v>
      </c>
      <c r="F3333" t="s">
        <v>14</v>
      </c>
      <c r="G3333" t="s">
        <v>10600</v>
      </c>
      <c r="H3333" t="s">
        <v>10601</v>
      </c>
      <c r="I3333" t="s">
        <v>5</v>
      </c>
      <c r="K3333" t="s">
        <v>17</v>
      </c>
      <c r="L3333" t="s">
        <v>10610</v>
      </c>
      <c r="N3333" t="s">
        <v>7</v>
      </c>
      <c r="P3333" t="s">
        <v>10611</v>
      </c>
      <c r="Q3333">
        <v>12</v>
      </c>
      <c r="R3333" t="s">
        <v>10612</v>
      </c>
      <c r="S3333">
        <v>-1</v>
      </c>
      <c r="T3333" t="s">
        <v>10613</v>
      </c>
      <c r="U3333">
        <v>-1</v>
      </c>
      <c r="V3333">
        <v>-1</v>
      </c>
      <c r="W3333">
        <v>6.3387000000000002</v>
      </c>
      <c r="X3333" t="s">
        <v>10614</v>
      </c>
      <c r="Y3333" t="s">
        <v>10607</v>
      </c>
      <c r="Z3333">
        <v>26322</v>
      </c>
      <c r="AA3333" t="s">
        <v>11</v>
      </c>
      <c r="AC3333" t="s">
        <v>10615</v>
      </c>
      <c r="AD3333" t="s">
        <v>10616</v>
      </c>
      <c r="AE3333" s="1">
        <v>41846.010613425926</v>
      </c>
    </row>
    <row r="3334" spans="1:31" x14ac:dyDescent="0.15">
      <c r="A3334">
        <v>3333</v>
      </c>
      <c r="B3334">
        <v>175</v>
      </c>
      <c r="C3334">
        <v>55282</v>
      </c>
      <c r="D3334" t="s">
        <v>10598</v>
      </c>
      <c r="E3334" t="s">
        <v>10599</v>
      </c>
      <c r="F3334" t="s">
        <v>24</v>
      </c>
      <c r="I3334" t="s">
        <v>5</v>
      </c>
      <c r="K3334" t="s">
        <v>5</v>
      </c>
      <c r="N3334" t="s">
        <v>7</v>
      </c>
      <c r="Q3334">
        <v>0</v>
      </c>
      <c r="S3334">
        <v>-1</v>
      </c>
      <c r="T3334" t="s">
        <v>5</v>
      </c>
      <c r="U3334">
        <v>-1</v>
      </c>
      <c r="V3334">
        <v>-1</v>
      </c>
      <c r="W3334">
        <v>6.3387000000000002</v>
      </c>
      <c r="Z3334">
        <v>-1</v>
      </c>
      <c r="AA3334" t="s">
        <v>11</v>
      </c>
      <c r="AC3334" t="s">
        <v>38</v>
      </c>
      <c r="AD3334" t="s">
        <v>52</v>
      </c>
      <c r="AE3334" s="1">
        <v>41846.010625000003</v>
      </c>
    </row>
    <row r="3335" spans="1:31" x14ac:dyDescent="0.15">
      <c r="A3335">
        <v>3334</v>
      </c>
      <c r="B3335">
        <v>175</v>
      </c>
      <c r="C3335">
        <v>55282</v>
      </c>
      <c r="D3335" t="s">
        <v>10598</v>
      </c>
      <c r="E3335" t="s">
        <v>10599</v>
      </c>
      <c r="F3335" t="s">
        <v>27</v>
      </c>
      <c r="I3335" t="s">
        <v>5</v>
      </c>
      <c r="K3335" t="s">
        <v>5</v>
      </c>
      <c r="M3335" t="s">
        <v>5</v>
      </c>
      <c r="N3335" t="s">
        <v>7</v>
      </c>
      <c r="Q3335">
        <v>0</v>
      </c>
      <c r="S3335">
        <v>-1</v>
      </c>
      <c r="T3335" t="s">
        <v>5</v>
      </c>
      <c r="U3335">
        <v>-1</v>
      </c>
      <c r="V3335">
        <v>-1</v>
      </c>
      <c r="W3335">
        <v>6.3387000000000002</v>
      </c>
      <c r="Z3335">
        <v>-1</v>
      </c>
      <c r="AA3335" t="s">
        <v>11</v>
      </c>
      <c r="AC3335" t="s">
        <v>38</v>
      </c>
      <c r="AD3335" t="s">
        <v>531</v>
      </c>
      <c r="AE3335" s="1">
        <v>41846.010636574072</v>
      </c>
    </row>
    <row r="3336" spans="1:31" x14ac:dyDescent="0.15">
      <c r="A3336">
        <v>3335</v>
      </c>
      <c r="B3336">
        <v>175</v>
      </c>
      <c r="C3336">
        <v>55282</v>
      </c>
      <c r="D3336" t="s">
        <v>10598</v>
      </c>
      <c r="E3336" t="s">
        <v>10599</v>
      </c>
      <c r="F3336" t="s">
        <v>36</v>
      </c>
      <c r="I3336" t="s">
        <v>5</v>
      </c>
      <c r="K3336" t="s">
        <v>5</v>
      </c>
      <c r="N3336" t="s">
        <v>7</v>
      </c>
      <c r="Q3336">
        <v>0</v>
      </c>
      <c r="S3336">
        <v>-1</v>
      </c>
      <c r="T3336" t="s">
        <v>5</v>
      </c>
      <c r="U3336">
        <v>-1</v>
      </c>
      <c r="V3336">
        <v>-1</v>
      </c>
      <c r="W3336">
        <v>6.3387000000000002</v>
      </c>
      <c r="Z3336">
        <v>-1</v>
      </c>
      <c r="AA3336" t="s">
        <v>11</v>
      </c>
      <c r="AC3336" t="s">
        <v>38</v>
      </c>
      <c r="AD3336" t="s">
        <v>52</v>
      </c>
      <c r="AE3336" s="1">
        <v>41846.010648148149</v>
      </c>
    </row>
    <row r="3337" spans="1:31" x14ac:dyDescent="0.15">
      <c r="A3337">
        <v>3336</v>
      </c>
      <c r="B3337">
        <v>175</v>
      </c>
      <c r="C3337">
        <v>55282</v>
      </c>
      <c r="D3337" t="s">
        <v>10598</v>
      </c>
      <c r="E3337" t="s">
        <v>10599</v>
      </c>
      <c r="F3337" t="s">
        <v>40</v>
      </c>
      <c r="I3337" t="s">
        <v>5</v>
      </c>
      <c r="K3337" t="s">
        <v>5</v>
      </c>
      <c r="N3337" t="s">
        <v>7</v>
      </c>
      <c r="Q3337">
        <v>0</v>
      </c>
      <c r="S3337">
        <v>-1</v>
      </c>
      <c r="T3337" t="s">
        <v>5</v>
      </c>
      <c r="U3337">
        <v>-1</v>
      </c>
      <c r="V3337">
        <v>-1</v>
      </c>
      <c r="W3337">
        <v>6.3387000000000002</v>
      </c>
      <c r="Z3337">
        <v>-1</v>
      </c>
      <c r="AA3337" t="s">
        <v>11</v>
      </c>
      <c r="AC3337" t="s">
        <v>38</v>
      </c>
      <c r="AD3337" t="s">
        <v>52</v>
      </c>
      <c r="AE3337" s="1">
        <v>41846.010659722226</v>
      </c>
    </row>
    <row r="3338" spans="1:31" x14ac:dyDescent="0.15">
      <c r="A3338">
        <v>3337</v>
      </c>
      <c r="B3338">
        <v>175</v>
      </c>
      <c r="C3338">
        <v>55282</v>
      </c>
      <c r="D3338" t="s">
        <v>10598</v>
      </c>
      <c r="E3338" t="s">
        <v>10599</v>
      </c>
      <c r="F3338" t="s">
        <v>49</v>
      </c>
      <c r="I3338" t="s">
        <v>5</v>
      </c>
      <c r="K3338" t="s">
        <v>5</v>
      </c>
      <c r="N3338" t="s">
        <v>7</v>
      </c>
      <c r="Q3338">
        <v>0</v>
      </c>
      <c r="T3338" t="s">
        <v>5</v>
      </c>
      <c r="U3338">
        <v>-1</v>
      </c>
      <c r="V3338">
        <v>-1</v>
      </c>
      <c r="W3338">
        <v>6.3387000000000002</v>
      </c>
      <c r="Z3338">
        <v>-1</v>
      </c>
      <c r="AA3338" t="s">
        <v>11</v>
      </c>
      <c r="AC3338" t="s">
        <v>38</v>
      </c>
      <c r="AD3338" t="s">
        <v>50</v>
      </c>
      <c r="AE3338" s="1">
        <v>41846.010671296295</v>
      </c>
    </row>
    <row r="3339" spans="1:31" x14ac:dyDescent="0.15">
      <c r="A3339">
        <v>3338</v>
      </c>
      <c r="B3339">
        <v>175</v>
      </c>
      <c r="C3339">
        <v>55282</v>
      </c>
      <c r="D3339" t="s">
        <v>10598</v>
      </c>
      <c r="E3339" t="s">
        <v>10599</v>
      </c>
      <c r="F3339" t="s">
        <v>51</v>
      </c>
      <c r="I3339" t="s">
        <v>5</v>
      </c>
      <c r="K3339" t="s">
        <v>5</v>
      </c>
      <c r="N3339" t="s">
        <v>7</v>
      </c>
      <c r="Q3339">
        <v>0</v>
      </c>
      <c r="S3339">
        <v>-1</v>
      </c>
      <c r="T3339" t="s">
        <v>5</v>
      </c>
      <c r="U3339">
        <v>-1</v>
      </c>
      <c r="V3339">
        <v>-1</v>
      </c>
      <c r="W3339">
        <v>6.3387000000000002</v>
      </c>
      <c r="Z3339">
        <v>-1</v>
      </c>
      <c r="AA3339" t="s">
        <v>11</v>
      </c>
      <c r="AC3339" t="s">
        <v>38</v>
      </c>
      <c r="AD3339" t="s">
        <v>52</v>
      </c>
      <c r="AE3339" s="1">
        <v>41846.010682870372</v>
      </c>
    </row>
    <row r="3340" spans="1:31" x14ac:dyDescent="0.15">
      <c r="A3340">
        <v>3339</v>
      </c>
      <c r="B3340">
        <v>175</v>
      </c>
      <c r="C3340">
        <v>55282</v>
      </c>
      <c r="D3340" t="s">
        <v>10598</v>
      </c>
      <c r="E3340" t="s">
        <v>10599</v>
      </c>
      <c r="F3340" t="s">
        <v>53</v>
      </c>
      <c r="I3340" t="s">
        <v>5</v>
      </c>
      <c r="K3340" t="s">
        <v>5</v>
      </c>
      <c r="N3340" t="s">
        <v>7</v>
      </c>
      <c r="Q3340">
        <v>0</v>
      </c>
      <c r="S3340">
        <v>-1</v>
      </c>
      <c r="T3340" t="s">
        <v>5</v>
      </c>
      <c r="U3340">
        <v>-1</v>
      </c>
      <c r="V3340">
        <v>-1</v>
      </c>
      <c r="W3340">
        <v>6.3387000000000002</v>
      </c>
      <c r="Z3340">
        <v>-1</v>
      </c>
      <c r="AA3340" t="s">
        <v>11</v>
      </c>
      <c r="AC3340" t="s">
        <v>38</v>
      </c>
      <c r="AD3340" t="s">
        <v>52</v>
      </c>
      <c r="AE3340" s="1">
        <v>41846.010694444441</v>
      </c>
    </row>
    <row r="3341" spans="1:31" x14ac:dyDescent="0.15">
      <c r="A3341">
        <v>3340</v>
      </c>
      <c r="B3341">
        <v>175</v>
      </c>
      <c r="C3341">
        <v>55282</v>
      </c>
      <c r="D3341" t="s">
        <v>10598</v>
      </c>
      <c r="E3341" t="s">
        <v>10599</v>
      </c>
      <c r="F3341" t="s">
        <v>54</v>
      </c>
      <c r="I3341" t="s">
        <v>5</v>
      </c>
      <c r="K3341" t="s">
        <v>5</v>
      </c>
      <c r="N3341" t="s">
        <v>7</v>
      </c>
      <c r="Q3341">
        <v>0</v>
      </c>
      <c r="S3341">
        <v>-1</v>
      </c>
      <c r="T3341" t="s">
        <v>5</v>
      </c>
      <c r="U3341">
        <v>-1</v>
      </c>
      <c r="V3341">
        <v>-1</v>
      </c>
      <c r="W3341">
        <v>6.3387000000000002</v>
      </c>
      <c r="Z3341">
        <v>-1</v>
      </c>
      <c r="AA3341" t="s">
        <v>11</v>
      </c>
      <c r="AC3341" t="s">
        <v>38</v>
      </c>
      <c r="AD3341" t="s">
        <v>52</v>
      </c>
      <c r="AE3341" s="1">
        <v>41846.010706018518</v>
      </c>
    </row>
    <row r="3342" spans="1:31" x14ac:dyDescent="0.15">
      <c r="A3342">
        <v>3341</v>
      </c>
      <c r="B3342">
        <v>175</v>
      </c>
      <c r="C3342">
        <v>1656</v>
      </c>
      <c r="D3342" t="s">
        <v>10617</v>
      </c>
      <c r="E3342" t="s">
        <v>10618</v>
      </c>
      <c r="F3342" t="s">
        <v>2</v>
      </c>
      <c r="G3342" t="s">
        <v>10619</v>
      </c>
      <c r="H3342" t="s">
        <v>10620</v>
      </c>
      <c r="I3342" t="s">
        <v>5</v>
      </c>
      <c r="K3342" t="s">
        <v>6</v>
      </c>
      <c r="L3342" t="s">
        <v>4118</v>
      </c>
      <c r="N3342" t="s">
        <v>7</v>
      </c>
      <c r="O3342" t="s">
        <v>10621</v>
      </c>
      <c r="P3342" t="s">
        <v>10622</v>
      </c>
      <c r="Q3342">
        <v>61</v>
      </c>
      <c r="S3342">
        <v>-1</v>
      </c>
      <c r="T3342" t="s">
        <v>10623</v>
      </c>
      <c r="U3342">
        <v>-1</v>
      </c>
      <c r="V3342">
        <v>-1</v>
      </c>
      <c r="W3342">
        <v>6.3387000000000002</v>
      </c>
      <c r="X3342" t="s">
        <v>10624</v>
      </c>
      <c r="Y3342" t="s">
        <v>10625</v>
      </c>
      <c r="Z3342">
        <v>13065</v>
      </c>
      <c r="AA3342" t="s">
        <v>11</v>
      </c>
      <c r="AC3342" t="s">
        <v>10626</v>
      </c>
      <c r="AD3342" t="s">
        <v>10627</v>
      </c>
      <c r="AE3342" s="1">
        <v>41846.010787037034</v>
      </c>
    </row>
    <row r="3343" spans="1:31" x14ac:dyDescent="0.15">
      <c r="A3343">
        <v>3342</v>
      </c>
      <c r="B3343">
        <v>175</v>
      </c>
      <c r="C3343">
        <v>1656</v>
      </c>
      <c r="D3343" t="s">
        <v>10617</v>
      </c>
      <c r="E3343" t="s">
        <v>10618</v>
      </c>
      <c r="F3343" t="s">
        <v>14</v>
      </c>
      <c r="G3343" t="s">
        <v>10619</v>
      </c>
      <c r="H3343" t="s">
        <v>10620</v>
      </c>
      <c r="I3343" t="s">
        <v>5</v>
      </c>
      <c r="J3343" t="s">
        <v>456</v>
      </c>
      <c r="K3343" t="s">
        <v>17</v>
      </c>
      <c r="L3343" t="s">
        <v>10628</v>
      </c>
      <c r="N3343" t="s">
        <v>7</v>
      </c>
      <c r="O3343" t="s">
        <v>10621</v>
      </c>
      <c r="P3343" t="s">
        <v>10622</v>
      </c>
      <c r="Q3343">
        <v>36</v>
      </c>
      <c r="R3343" t="s">
        <v>10629</v>
      </c>
      <c r="S3343">
        <v>-1</v>
      </c>
      <c r="T3343" t="s">
        <v>10630</v>
      </c>
      <c r="U3343">
        <v>-1</v>
      </c>
      <c r="V3343">
        <v>-1</v>
      </c>
      <c r="W3343">
        <v>6.3387000000000002</v>
      </c>
      <c r="X3343" t="s">
        <v>10624</v>
      </c>
      <c r="Y3343" t="s">
        <v>10625</v>
      </c>
      <c r="Z3343">
        <v>24772</v>
      </c>
      <c r="AA3343" t="s">
        <v>11</v>
      </c>
      <c r="AC3343" t="s">
        <v>10631</v>
      </c>
      <c r="AD3343" t="s">
        <v>10632</v>
      </c>
      <c r="AE3343" s="1">
        <v>41846.010821759257</v>
      </c>
    </row>
    <row r="3344" spans="1:31" x14ac:dyDescent="0.15">
      <c r="A3344">
        <v>3343</v>
      </c>
      <c r="B3344">
        <v>175</v>
      </c>
      <c r="C3344">
        <v>1656</v>
      </c>
      <c r="D3344" t="s">
        <v>10617</v>
      </c>
      <c r="E3344" t="s">
        <v>10618</v>
      </c>
      <c r="F3344" t="s">
        <v>24</v>
      </c>
      <c r="G3344" t="s">
        <v>10619</v>
      </c>
      <c r="H3344" t="s">
        <v>10620</v>
      </c>
      <c r="I3344" t="s">
        <v>5</v>
      </c>
      <c r="J3344" t="s">
        <v>456</v>
      </c>
      <c r="K3344" t="s">
        <v>4166</v>
      </c>
      <c r="L3344" t="s">
        <v>10628</v>
      </c>
      <c r="N3344" t="s">
        <v>7</v>
      </c>
      <c r="O3344" t="s">
        <v>10621</v>
      </c>
      <c r="P3344" t="s">
        <v>10622</v>
      </c>
      <c r="Q3344">
        <v>15</v>
      </c>
      <c r="R3344" t="s">
        <v>10633</v>
      </c>
      <c r="S3344">
        <v>-1</v>
      </c>
      <c r="T3344" t="s">
        <v>10634</v>
      </c>
      <c r="U3344">
        <v>-1</v>
      </c>
      <c r="V3344">
        <v>-1</v>
      </c>
      <c r="W3344">
        <v>6.3387000000000002</v>
      </c>
      <c r="X3344" t="s">
        <v>10624</v>
      </c>
      <c r="Y3344" t="s">
        <v>10625</v>
      </c>
      <c r="Z3344">
        <v>22592</v>
      </c>
      <c r="AA3344" t="s">
        <v>11</v>
      </c>
      <c r="AC3344" t="s">
        <v>10635</v>
      </c>
      <c r="AD3344" t="s">
        <v>10636</v>
      </c>
      <c r="AE3344" s="1">
        <v>41846.010844907411</v>
      </c>
    </row>
    <row r="3345" spans="1:31" x14ac:dyDescent="0.15">
      <c r="A3345">
        <v>3344</v>
      </c>
      <c r="B3345">
        <v>175</v>
      </c>
      <c r="C3345">
        <v>1656</v>
      </c>
      <c r="D3345" t="s">
        <v>10617</v>
      </c>
      <c r="E3345" t="s">
        <v>10618</v>
      </c>
      <c r="F3345" t="s">
        <v>27</v>
      </c>
      <c r="G3345" t="s">
        <v>10637</v>
      </c>
      <c r="I3345" t="s">
        <v>5</v>
      </c>
      <c r="J3345" t="s">
        <v>2207</v>
      </c>
      <c r="K3345" t="s">
        <v>17</v>
      </c>
      <c r="L3345" t="s">
        <v>10638</v>
      </c>
      <c r="M3345" t="s">
        <v>5</v>
      </c>
      <c r="N3345" t="s">
        <v>7</v>
      </c>
      <c r="O3345" t="s">
        <v>10639</v>
      </c>
      <c r="P3345" t="s">
        <v>10640</v>
      </c>
      <c r="Q3345">
        <v>1</v>
      </c>
      <c r="S3345">
        <v>50</v>
      </c>
      <c r="T3345" t="s">
        <v>5</v>
      </c>
      <c r="U3345">
        <v>-1</v>
      </c>
      <c r="V3345">
        <v>-1</v>
      </c>
      <c r="W3345">
        <v>6.3387000000000002</v>
      </c>
      <c r="Y3345" t="s">
        <v>10641</v>
      </c>
      <c r="Z3345">
        <v>22140</v>
      </c>
      <c r="AA3345" t="s">
        <v>11</v>
      </c>
      <c r="AC3345" t="s">
        <v>10642</v>
      </c>
      <c r="AD3345" t="s">
        <v>10643</v>
      </c>
      <c r="AE3345" s="1">
        <v>41846.01085648148</v>
      </c>
    </row>
    <row r="3346" spans="1:31" x14ac:dyDescent="0.15">
      <c r="A3346">
        <v>3345</v>
      </c>
      <c r="B3346">
        <v>175</v>
      </c>
      <c r="C3346">
        <v>1656</v>
      </c>
      <c r="D3346" t="s">
        <v>10617</v>
      </c>
      <c r="E3346" t="s">
        <v>10618</v>
      </c>
      <c r="F3346" t="s">
        <v>36</v>
      </c>
      <c r="G3346" t="s">
        <v>10619</v>
      </c>
      <c r="H3346" t="s">
        <v>10620</v>
      </c>
      <c r="I3346" t="s">
        <v>5</v>
      </c>
      <c r="K3346" t="s">
        <v>6</v>
      </c>
      <c r="L3346" t="s">
        <v>4118</v>
      </c>
      <c r="N3346" t="s">
        <v>7</v>
      </c>
      <c r="O3346" t="s">
        <v>10621</v>
      </c>
      <c r="P3346" t="s">
        <v>10622</v>
      </c>
      <c r="Q3346">
        <v>1</v>
      </c>
      <c r="S3346">
        <v>-1</v>
      </c>
      <c r="T3346" t="s">
        <v>10623</v>
      </c>
      <c r="U3346">
        <v>-1</v>
      </c>
      <c r="V3346">
        <v>-1</v>
      </c>
      <c r="W3346">
        <v>6.3387000000000002</v>
      </c>
      <c r="X3346" t="s">
        <v>10624</v>
      </c>
      <c r="Y3346" t="s">
        <v>10625</v>
      </c>
      <c r="Z3346">
        <v>13065</v>
      </c>
      <c r="AA3346" t="s">
        <v>11</v>
      </c>
      <c r="AC3346" t="s">
        <v>10644</v>
      </c>
      <c r="AD3346" t="s">
        <v>10645</v>
      </c>
      <c r="AE3346" s="1">
        <v>41846.010879629626</v>
      </c>
    </row>
    <row r="3347" spans="1:31" x14ac:dyDescent="0.15">
      <c r="A3347">
        <v>3346</v>
      </c>
      <c r="B3347">
        <v>175</v>
      </c>
      <c r="C3347">
        <v>1656</v>
      </c>
      <c r="D3347" t="s">
        <v>10617</v>
      </c>
      <c r="E3347" t="s">
        <v>10618</v>
      </c>
      <c r="F3347" t="s">
        <v>40</v>
      </c>
      <c r="I3347" t="s">
        <v>5</v>
      </c>
      <c r="K3347" t="s">
        <v>5</v>
      </c>
      <c r="N3347" t="s">
        <v>7</v>
      </c>
      <c r="Q3347">
        <v>0</v>
      </c>
      <c r="S3347">
        <v>-1</v>
      </c>
      <c r="T3347" t="s">
        <v>5</v>
      </c>
      <c r="U3347">
        <v>-1</v>
      </c>
      <c r="V3347">
        <v>-1</v>
      </c>
      <c r="W3347">
        <v>6.3387000000000002</v>
      </c>
      <c r="Z3347">
        <v>-1</v>
      </c>
      <c r="AA3347" t="s">
        <v>11</v>
      </c>
      <c r="AC3347" t="s">
        <v>38</v>
      </c>
      <c r="AD3347" t="s">
        <v>52</v>
      </c>
      <c r="AE3347" s="1">
        <v>41846.010891203703</v>
      </c>
    </row>
    <row r="3348" spans="1:31" x14ac:dyDescent="0.15">
      <c r="A3348">
        <v>3347</v>
      </c>
      <c r="B3348">
        <v>175</v>
      </c>
      <c r="C3348">
        <v>1656</v>
      </c>
      <c r="D3348" t="s">
        <v>10617</v>
      </c>
      <c r="E3348" t="s">
        <v>10618</v>
      </c>
      <c r="F3348" t="s">
        <v>49</v>
      </c>
      <c r="G3348" t="s">
        <v>10619</v>
      </c>
      <c r="H3348" t="s">
        <v>10620</v>
      </c>
      <c r="I3348" t="s">
        <v>5</v>
      </c>
      <c r="K3348" t="s">
        <v>5</v>
      </c>
      <c r="N3348" t="s">
        <v>7</v>
      </c>
      <c r="O3348" t="s">
        <v>10621</v>
      </c>
      <c r="P3348" t="s">
        <v>10622</v>
      </c>
      <c r="Q3348">
        <v>5</v>
      </c>
      <c r="T3348" t="s">
        <v>5</v>
      </c>
      <c r="U3348">
        <v>-1</v>
      </c>
      <c r="V3348">
        <v>-1</v>
      </c>
      <c r="W3348">
        <v>6.3387000000000002</v>
      </c>
      <c r="X3348" t="s">
        <v>10624</v>
      </c>
      <c r="Y3348" t="s">
        <v>10625</v>
      </c>
      <c r="Z3348">
        <v>-1</v>
      </c>
      <c r="AA3348" t="s">
        <v>11</v>
      </c>
      <c r="AC3348" t="s">
        <v>10646</v>
      </c>
      <c r="AD3348" t="s">
        <v>10647</v>
      </c>
      <c r="AE3348" s="1">
        <v>41846.010914351849</v>
      </c>
    </row>
    <row r="3349" spans="1:31" x14ac:dyDescent="0.15">
      <c r="A3349">
        <v>3348</v>
      </c>
      <c r="B3349">
        <v>175</v>
      </c>
      <c r="C3349">
        <v>1656</v>
      </c>
      <c r="D3349" t="s">
        <v>10617</v>
      </c>
      <c r="E3349" t="s">
        <v>10618</v>
      </c>
      <c r="F3349" t="s">
        <v>51</v>
      </c>
      <c r="G3349" t="s">
        <v>10619</v>
      </c>
      <c r="I3349" t="s">
        <v>5</v>
      </c>
      <c r="K3349" t="s">
        <v>5</v>
      </c>
      <c r="N3349" t="s">
        <v>7</v>
      </c>
      <c r="O3349" t="s">
        <v>10621</v>
      </c>
      <c r="P3349" t="s">
        <v>10622</v>
      </c>
      <c r="Q3349">
        <v>19</v>
      </c>
      <c r="S3349">
        <v>-1</v>
      </c>
      <c r="T3349" t="s">
        <v>5</v>
      </c>
      <c r="U3349">
        <v>-1</v>
      </c>
      <c r="V3349">
        <v>-1</v>
      </c>
      <c r="W3349">
        <v>6.3387000000000002</v>
      </c>
      <c r="Y3349" t="s">
        <v>10625</v>
      </c>
      <c r="Z3349">
        <v>-1</v>
      </c>
      <c r="AA3349" t="s">
        <v>11</v>
      </c>
      <c r="AC3349" t="s">
        <v>10648</v>
      </c>
      <c r="AD3349" t="s">
        <v>10649</v>
      </c>
      <c r="AE3349" s="1">
        <v>41846.010972222219</v>
      </c>
    </row>
    <row r="3350" spans="1:31" x14ac:dyDescent="0.15">
      <c r="A3350">
        <v>3349</v>
      </c>
      <c r="B3350">
        <v>175</v>
      </c>
      <c r="C3350">
        <v>1656</v>
      </c>
      <c r="D3350" t="s">
        <v>10617</v>
      </c>
      <c r="E3350" t="s">
        <v>10618</v>
      </c>
      <c r="F3350" t="s">
        <v>53</v>
      </c>
      <c r="I3350" t="s">
        <v>5</v>
      </c>
      <c r="K3350" t="s">
        <v>5</v>
      </c>
      <c r="N3350" t="s">
        <v>7</v>
      </c>
      <c r="Q3350">
        <v>0</v>
      </c>
      <c r="S3350">
        <v>-1</v>
      </c>
      <c r="T3350" t="s">
        <v>5</v>
      </c>
      <c r="U3350">
        <v>-1</v>
      </c>
      <c r="V3350">
        <v>-1</v>
      </c>
      <c r="W3350">
        <v>6.3387000000000002</v>
      </c>
      <c r="Z3350">
        <v>-1</v>
      </c>
      <c r="AA3350" t="s">
        <v>11</v>
      </c>
      <c r="AC3350" t="s">
        <v>38</v>
      </c>
      <c r="AD3350" t="s">
        <v>52</v>
      </c>
      <c r="AE3350" s="1">
        <v>41846.010995370372</v>
      </c>
    </row>
    <row r="3351" spans="1:31" x14ac:dyDescent="0.15">
      <c r="A3351">
        <v>3350</v>
      </c>
      <c r="B3351">
        <v>175</v>
      </c>
      <c r="C3351">
        <v>1656</v>
      </c>
      <c r="D3351" t="s">
        <v>10617</v>
      </c>
      <c r="E3351" t="s">
        <v>10618</v>
      </c>
      <c r="F3351" t="s">
        <v>54</v>
      </c>
      <c r="I3351" t="s">
        <v>5</v>
      </c>
      <c r="K3351" t="s">
        <v>5</v>
      </c>
      <c r="N3351" t="s">
        <v>7</v>
      </c>
      <c r="Q3351">
        <v>0</v>
      </c>
      <c r="S3351">
        <v>-1</v>
      </c>
      <c r="T3351" t="s">
        <v>5</v>
      </c>
      <c r="U3351">
        <v>-1</v>
      </c>
      <c r="V3351">
        <v>-1</v>
      </c>
      <c r="W3351">
        <v>6.3387000000000002</v>
      </c>
      <c r="Z3351">
        <v>-1</v>
      </c>
      <c r="AA3351" t="s">
        <v>11</v>
      </c>
      <c r="AC3351" t="s">
        <v>38</v>
      </c>
      <c r="AD3351" t="s">
        <v>52</v>
      </c>
      <c r="AE3351" s="1">
        <v>41846.011006944442</v>
      </c>
    </row>
    <row r="3352" spans="1:31" x14ac:dyDescent="0.15">
      <c r="A3352">
        <v>3351</v>
      </c>
      <c r="B3352">
        <v>175</v>
      </c>
      <c r="C3352">
        <v>2779</v>
      </c>
      <c r="D3352" t="s">
        <v>10650</v>
      </c>
      <c r="E3352" t="s">
        <v>10651</v>
      </c>
      <c r="F3352" t="s">
        <v>2</v>
      </c>
      <c r="G3352" t="s">
        <v>10652</v>
      </c>
      <c r="H3352" t="s">
        <v>10653</v>
      </c>
      <c r="I3352" t="s">
        <v>5</v>
      </c>
      <c r="K3352" t="s">
        <v>6</v>
      </c>
      <c r="L3352" t="s">
        <v>10654</v>
      </c>
      <c r="N3352" t="s">
        <v>7</v>
      </c>
      <c r="O3352" t="s">
        <v>10655</v>
      </c>
      <c r="P3352" t="s">
        <v>10656</v>
      </c>
      <c r="Q3352">
        <v>26</v>
      </c>
      <c r="R3352" t="s">
        <v>10657</v>
      </c>
      <c r="S3352">
        <v>-1</v>
      </c>
      <c r="T3352" t="s">
        <v>5</v>
      </c>
      <c r="U3352">
        <v>-1</v>
      </c>
      <c r="V3352">
        <v>-1</v>
      </c>
      <c r="W3352">
        <v>6.3387000000000002</v>
      </c>
      <c r="X3352" t="s">
        <v>10658</v>
      </c>
      <c r="Y3352" t="s">
        <v>10659</v>
      </c>
      <c r="Z3352">
        <v>43520</v>
      </c>
      <c r="AA3352" t="s">
        <v>11</v>
      </c>
      <c r="AC3352" t="s">
        <v>10660</v>
      </c>
      <c r="AD3352" t="s">
        <v>10661</v>
      </c>
      <c r="AE3352" s="1">
        <v>41846.011111111111</v>
      </c>
    </row>
    <row r="3353" spans="1:31" x14ac:dyDescent="0.15">
      <c r="A3353">
        <v>3352</v>
      </c>
      <c r="B3353">
        <v>175</v>
      </c>
      <c r="C3353">
        <v>2779</v>
      </c>
      <c r="D3353" t="s">
        <v>10650</v>
      </c>
      <c r="E3353" t="s">
        <v>10651</v>
      </c>
      <c r="F3353" t="s">
        <v>14</v>
      </c>
      <c r="G3353" t="s">
        <v>10662</v>
      </c>
      <c r="H3353" t="s">
        <v>10663</v>
      </c>
      <c r="I3353" t="s">
        <v>5</v>
      </c>
      <c r="J3353" t="s">
        <v>456</v>
      </c>
      <c r="K3353" t="s">
        <v>17</v>
      </c>
      <c r="N3353" t="s">
        <v>7</v>
      </c>
      <c r="P3353" t="s">
        <v>10664</v>
      </c>
      <c r="Q3353">
        <v>3</v>
      </c>
      <c r="S3353">
        <v>-1</v>
      </c>
      <c r="T3353" t="s">
        <v>10665</v>
      </c>
      <c r="U3353">
        <v>-1</v>
      </c>
      <c r="V3353">
        <v>-1</v>
      </c>
      <c r="W3353">
        <v>6.3387000000000002</v>
      </c>
      <c r="X3353" t="s">
        <v>10666</v>
      </c>
      <c r="Y3353" t="s">
        <v>10667</v>
      </c>
      <c r="Z3353">
        <v>69888</v>
      </c>
      <c r="AA3353" t="s">
        <v>11</v>
      </c>
      <c r="AC3353" t="s">
        <v>10668</v>
      </c>
      <c r="AD3353" t="s">
        <v>10669</v>
      </c>
      <c r="AE3353" s="1">
        <v>41846.011122685188</v>
      </c>
    </row>
    <row r="3354" spans="1:31" x14ac:dyDescent="0.15">
      <c r="A3354">
        <v>3353</v>
      </c>
      <c r="B3354">
        <v>175</v>
      </c>
      <c r="C3354">
        <v>2779</v>
      </c>
      <c r="D3354" t="s">
        <v>10650</v>
      </c>
      <c r="E3354" t="s">
        <v>10651</v>
      </c>
      <c r="F3354" t="s">
        <v>24</v>
      </c>
      <c r="I3354" t="s">
        <v>5</v>
      </c>
      <c r="K3354" t="s">
        <v>5</v>
      </c>
      <c r="N3354" t="s">
        <v>7</v>
      </c>
      <c r="Q3354">
        <v>0</v>
      </c>
      <c r="S3354">
        <v>-1</v>
      </c>
      <c r="T3354" t="s">
        <v>5</v>
      </c>
      <c r="U3354">
        <v>-1</v>
      </c>
      <c r="V3354">
        <v>-1</v>
      </c>
      <c r="W3354">
        <v>6.3387000000000002</v>
      </c>
      <c r="Z3354">
        <v>-1</v>
      </c>
      <c r="AA3354" t="s">
        <v>11</v>
      </c>
      <c r="AC3354" t="s">
        <v>38</v>
      </c>
      <c r="AD3354" t="s">
        <v>52</v>
      </c>
      <c r="AE3354" s="1">
        <v>41846.011134259257</v>
      </c>
    </row>
    <row r="3355" spans="1:31" x14ac:dyDescent="0.15">
      <c r="A3355">
        <v>3354</v>
      </c>
      <c r="B3355">
        <v>175</v>
      </c>
      <c r="C3355">
        <v>2779</v>
      </c>
      <c r="D3355" t="s">
        <v>10650</v>
      </c>
      <c r="E3355" t="s">
        <v>10651</v>
      </c>
      <c r="F3355" t="s">
        <v>27</v>
      </c>
      <c r="G3355" t="s">
        <v>10662</v>
      </c>
      <c r="I3355" t="s">
        <v>5</v>
      </c>
      <c r="K3355" t="s">
        <v>17</v>
      </c>
      <c r="M3355" t="s">
        <v>5</v>
      </c>
      <c r="N3355" t="s">
        <v>7</v>
      </c>
      <c r="P3355" t="s">
        <v>10664</v>
      </c>
      <c r="Q3355">
        <v>2</v>
      </c>
      <c r="R3355" t="s">
        <v>10670</v>
      </c>
      <c r="S3355">
        <v>-1</v>
      </c>
      <c r="T3355" t="s">
        <v>10671</v>
      </c>
      <c r="U3355">
        <v>-1</v>
      </c>
      <c r="V3355">
        <v>-1</v>
      </c>
      <c r="W3355">
        <v>6.3387000000000002</v>
      </c>
      <c r="Y3355" t="s">
        <v>10667</v>
      </c>
      <c r="Z3355">
        <v>69888</v>
      </c>
      <c r="AA3355" t="s">
        <v>11</v>
      </c>
      <c r="AB3355" t="s">
        <v>5080</v>
      </c>
      <c r="AC3355" t="s">
        <v>10672</v>
      </c>
      <c r="AD3355" t="s">
        <v>10673</v>
      </c>
      <c r="AE3355" s="1">
        <v>41846.011192129627</v>
      </c>
    </row>
    <row r="3356" spans="1:31" x14ac:dyDescent="0.15">
      <c r="A3356">
        <v>3355</v>
      </c>
      <c r="B3356">
        <v>175</v>
      </c>
      <c r="C3356">
        <v>2779</v>
      </c>
      <c r="D3356" t="s">
        <v>10650</v>
      </c>
      <c r="E3356" t="s">
        <v>10651</v>
      </c>
      <c r="F3356" t="s">
        <v>36</v>
      </c>
      <c r="I3356" t="s">
        <v>5</v>
      </c>
      <c r="K3356" t="s">
        <v>5</v>
      </c>
      <c r="N3356" t="s">
        <v>7</v>
      </c>
      <c r="Q3356">
        <v>0</v>
      </c>
      <c r="S3356">
        <v>-1</v>
      </c>
      <c r="T3356" t="s">
        <v>5</v>
      </c>
      <c r="U3356">
        <v>-1</v>
      </c>
      <c r="V3356">
        <v>-1</v>
      </c>
      <c r="W3356">
        <v>6.3387000000000002</v>
      </c>
      <c r="Z3356">
        <v>-1</v>
      </c>
      <c r="AA3356" t="s">
        <v>11</v>
      </c>
      <c r="AC3356" t="s">
        <v>38</v>
      </c>
      <c r="AD3356" t="s">
        <v>52</v>
      </c>
      <c r="AE3356" s="1">
        <v>41846.011203703703</v>
      </c>
    </row>
    <row r="3357" spans="1:31" x14ac:dyDescent="0.15">
      <c r="A3357">
        <v>3356</v>
      </c>
      <c r="B3357">
        <v>175</v>
      </c>
      <c r="C3357">
        <v>2779</v>
      </c>
      <c r="D3357" t="s">
        <v>10650</v>
      </c>
      <c r="E3357" t="s">
        <v>10651</v>
      </c>
      <c r="F3357" t="s">
        <v>40</v>
      </c>
      <c r="I3357" t="s">
        <v>5</v>
      </c>
      <c r="K3357" t="s">
        <v>5</v>
      </c>
      <c r="N3357" t="s">
        <v>7</v>
      </c>
      <c r="Q3357">
        <v>0</v>
      </c>
      <c r="S3357">
        <v>-1</v>
      </c>
      <c r="T3357" t="s">
        <v>5</v>
      </c>
      <c r="U3357">
        <v>-1</v>
      </c>
      <c r="V3357">
        <v>-1</v>
      </c>
      <c r="W3357">
        <v>6.3387000000000002</v>
      </c>
      <c r="Z3357">
        <v>-1</v>
      </c>
      <c r="AA3357" t="s">
        <v>11</v>
      </c>
      <c r="AC3357" t="s">
        <v>38</v>
      </c>
      <c r="AD3357" t="s">
        <v>52</v>
      </c>
      <c r="AE3357" s="1">
        <v>41846.01121527778</v>
      </c>
    </row>
    <row r="3358" spans="1:31" x14ac:dyDescent="0.15">
      <c r="A3358">
        <v>3357</v>
      </c>
      <c r="B3358">
        <v>175</v>
      </c>
      <c r="C3358">
        <v>2779</v>
      </c>
      <c r="D3358" t="s">
        <v>10650</v>
      </c>
      <c r="E3358" t="s">
        <v>10651</v>
      </c>
      <c r="F3358" t="s">
        <v>49</v>
      </c>
      <c r="G3358" t="s">
        <v>10662</v>
      </c>
      <c r="H3358" t="s">
        <v>10663</v>
      </c>
      <c r="I3358" t="s">
        <v>5</v>
      </c>
      <c r="K3358" t="s">
        <v>5</v>
      </c>
      <c r="N3358" t="s">
        <v>7</v>
      </c>
      <c r="P3358" t="s">
        <v>10664</v>
      </c>
      <c r="Q3358">
        <v>1</v>
      </c>
      <c r="T3358" t="s">
        <v>5</v>
      </c>
      <c r="U3358">
        <v>-1</v>
      </c>
      <c r="V3358">
        <v>-1</v>
      </c>
      <c r="W3358">
        <v>6.3387000000000002</v>
      </c>
      <c r="X3358" t="s">
        <v>10666</v>
      </c>
      <c r="Y3358" t="s">
        <v>10667</v>
      </c>
      <c r="Z3358">
        <v>35952</v>
      </c>
      <c r="AA3358" t="s">
        <v>11</v>
      </c>
      <c r="AC3358" t="s">
        <v>10674</v>
      </c>
      <c r="AD3358" t="s">
        <v>10675</v>
      </c>
      <c r="AE3358" s="1">
        <v>41846.01122685185</v>
      </c>
    </row>
    <row r="3359" spans="1:31" x14ac:dyDescent="0.15">
      <c r="A3359">
        <v>3358</v>
      </c>
      <c r="B3359">
        <v>175</v>
      </c>
      <c r="C3359">
        <v>2779</v>
      </c>
      <c r="D3359" t="s">
        <v>10650</v>
      </c>
      <c r="E3359" t="s">
        <v>10651</v>
      </c>
      <c r="F3359" t="s">
        <v>51</v>
      </c>
      <c r="I3359" t="s">
        <v>5</v>
      </c>
      <c r="K3359" t="s">
        <v>5</v>
      </c>
      <c r="N3359" t="s">
        <v>7</v>
      </c>
      <c r="Q3359">
        <v>0</v>
      </c>
      <c r="S3359">
        <v>-1</v>
      </c>
      <c r="T3359" t="s">
        <v>5</v>
      </c>
      <c r="U3359">
        <v>-1</v>
      </c>
      <c r="V3359">
        <v>-1</v>
      </c>
      <c r="W3359">
        <v>6.3387000000000002</v>
      </c>
      <c r="Z3359">
        <v>-1</v>
      </c>
      <c r="AA3359" t="s">
        <v>11</v>
      </c>
      <c r="AC3359" t="s">
        <v>38</v>
      </c>
      <c r="AD3359" t="s">
        <v>52</v>
      </c>
      <c r="AE3359" s="1">
        <v>41846.011250000003</v>
      </c>
    </row>
    <row r="3360" spans="1:31" x14ac:dyDescent="0.15">
      <c r="A3360">
        <v>3359</v>
      </c>
      <c r="B3360">
        <v>175</v>
      </c>
      <c r="C3360">
        <v>2779</v>
      </c>
      <c r="D3360" t="s">
        <v>10650</v>
      </c>
      <c r="E3360" t="s">
        <v>10651</v>
      </c>
      <c r="F3360" t="s">
        <v>53</v>
      </c>
      <c r="I3360" t="s">
        <v>5</v>
      </c>
      <c r="K3360" t="s">
        <v>5</v>
      </c>
      <c r="N3360" t="s">
        <v>7</v>
      </c>
      <c r="Q3360">
        <v>0</v>
      </c>
      <c r="S3360">
        <v>-1</v>
      </c>
      <c r="T3360" t="s">
        <v>5</v>
      </c>
      <c r="U3360">
        <v>-1</v>
      </c>
      <c r="V3360">
        <v>-1</v>
      </c>
      <c r="W3360">
        <v>6.3387000000000002</v>
      </c>
      <c r="Z3360">
        <v>-1</v>
      </c>
      <c r="AA3360" t="s">
        <v>11</v>
      </c>
      <c r="AC3360" t="s">
        <v>38</v>
      </c>
      <c r="AD3360" t="s">
        <v>52</v>
      </c>
      <c r="AE3360" s="1">
        <v>41846.011261574073</v>
      </c>
    </row>
    <row r="3361" spans="1:31" x14ac:dyDescent="0.15">
      <c r="A3361">
        <v>3360</v>
      </c>
      <c r="B3361">
        <v>175</v>
      </c>
      <c r="C3361">
        <v>2779</v>
      </c>
      <c r="D3361" t="s">
        <v>10650</v>
      </c>
      <c r="E3361" t="s">
        <v>10651</v>
      </c>
      <c r="F3361" t="s">
        <v>54</v>
      </c>
      <c r="I3361" t="s">
        <v>5</v>
      </c>
      <c r="K3361" t="s">
        <v>5</v>
      </c>
      <c r="N3361" t="s">
        <v>7</v>
      </c>
      <c r="Q3361">
        <v>0</v>
      </c>
      <c r="S3361">
        <v>-1</v>
      </c>
      <c r="T3361" t="s">
        <v>5</v>
      </c>
      <c r="U3361">
        <v>-1</v>
      </c>
      <c r="V3361">
        <v>-1</v>
      </c>
      <c r="W3361">
        <v>6.3387000000000002</v>
      </c>
      <c r="Z3361">
        <v>-1</v>
      </c>
      <c r="AA3361" t="s">
        <v>11</v>
      </c>
      <c r="AC3361" t="s">
        <v>38</v>
      </c>
      <c r="AD3361" t="s">
        <v>52</v>
      </c>
      <c r="AE3361" s="1">
        <v>41846.011273148149</v>
      </c>
    </row>
    <row r="3362" spans="1:31" x14ac:dyDescent="0.15">
      <c r="A3362">
        <v>3361</v>
      </c>
      <c r="B3362">
        <v>175</v>
      </c>
      <c r="C3362">
        <v>86</v>
      </c>
      <c r="D3362" t="s">
        <v>10676</v>
      </c>
      <c r="E3362" t="s">
        <v>10677</v>
      </c>
      <c r="F3362" t="s">
        <v>2</v>
      </c>
      <c r="G3362" t="s">
        <v>10678</v>
      </c>
      <c r="H3362" t="s">
        <v>10679</v>
      </c>
      <c r="I3362" t="s">
        <v>5</v>
      </c>
      <c r="J3362" t="s">
        <v>2233</v>
      </c>
      <c r="K3362" t="s">
        <v>6</v>
      </c>
      <c r="L3362" t="s">
        <v>10680</v>
      </c>
      <c r="N3362" t="s">
        <v>7</v>
      </c>
      <c r="O3362" t="s">
        <v>10681</v>
      </c>
      <c r="P3362" t="s">
        <v>10682</v>
      </c>
      <c r="Q3362">
        <v>48</v>
      </c>
      <c r="R3362" t="s">
        <v>10683</v>
      </c>
      <c r="S3362">
        <v>35</v>
      </c>
      <c r="T3362" t="s">
        <v>10684</v>
      </c>
      <c r="U3362">
        <v>-1</v>
      </c>
      <c r="V3362">
        <v>-1</v>
      </c>
      <c r="W3362">
        <v>6.3387000000000002</v>
      </c>
      <c r="X3362" t="s">
        <v>10685</v>
      </c>
      <c r="Y3362" t="s">
        <v>10686</v>
      </c>
      <c r="Z3362">
        <v>10896</v>
      </c>
      <c r="AA3362" t="s">
        <v>11</v>
      </c>
      <c r="AC3362" t="s">
        <v>10687</v>
      </c>
      <c r="AD3362" t="s">
        <v>10688</v>
      </c>
      <c r="AE3362" s="1">
        <v>41846.011365740742</v>
      </c>
    </row>
    <row r="3363" spans="1:31" x14ac:dyDescent="0.15">
      <c r="A3363">
        <v>3362</v>
      </c>
      <c r="B3363">
        <v>175</v>
      </c>
      <c r="C3363">
        <v>86</v>
      </c>
      <c r="D3363" t="s">
        <v>10676</v>
      </c>
      <c r="E3363" t="s">
        <v>10677</v>
      </c>
      <c r="F3363" t="s">
        <v>14</v>
      </c>
      <c r="G3363" t="s">
        <v>10689</v>
      </c>
      <c r="H3363" t="s">
        <v>10679</v>
      </c>
      <c r="I3363" t="s">
        <v>5</v>
      </c>
      <c r="K3363" t="s">
        <v>5</v>
      </c>
      <c r="L3363" t="s">
        <v>10690</v>
      </c>
      <c r="N3363" t="s">
        <v>7</v>
      </c>
      <c r="O3363" t="s">
        <v>10681</v>
      </c>
      <c r="P3363" t="s">
        <v>10682</v>
      </c>
      <c r="Q3363">
        <v>20</v>
      </c>
      <c r="S3363">
        <v>35</v>
      </c>
      <c r="T3363" t="s">
        <v>10691</v>
      </c>
      <c r="U3363">
        <v>-1</v>
      </c>
      <c r="V3363">
        <v>-1</v>
      </c>
      <c r="W3363">
        <v>6.3387000000000002</v>
      </c>
      <c r="X3363" t="s">
        <v>10685</v>
      </c>
      <c r="Y3363" t="s">
        <v>10686</v>
      </c>
      <c r="Z3363">
        <v>10800</v>
      </c>
      <c r="AA3363" t="s">
        <v>11</v>
      </c>
      <c r="AC3363" t="s">
        <v>10692</v>
      </c>
      <c r="AD3363" t="s">
        <v>10693</v>
      </c>
      <c r="AE3363" s="1">
        <v>41846.011400462965</v>
      </c>
    </row>
    <row r="3364" spans="1:31" x14ac:dyDescent="0.15">
      <c r="A3364">
        <v>3363</v>
      </c>
      <c r="B3364">
        <v>175</v>
      </c>
      <c r="C3364">
        <v>86</v>
      </c>
      <c r="D3364" t="s">
        <v>10676</v>
      </c>
      <c r="E3364" t="s">
        <v>10677</v>
      </c>
      <c r="F3364" t="s">
        <v>24</v>
      </c>
      <c r="G3364" t="s">
        <v>10689</v>
      </c>
      <c r="H3364" t="s">
        <v>10679</v>
      </c>
      <c r="I3364" t="s">
        <v>5</v>
      </c>
      <c r="J3364" t="s">
        <v>5077</v>
      </c>
      <c r="K3364" t="s">
        <v>17</v>
      </c>
      <c r="L3364" t="s">
        <v>10690</v>
      </c>
      <c r="N3364" t="s">
        <v>7</v>
      </c>
      <c r="O3364" t="s">
        <v>10681</v>
      </c>
      <c r="P3364" t="s">
        <v>10682</v>
      </c>
      <c r="Q3364">
        <v>9</v>
      </c>
      <c r="S3364">
        <v>35</v>
      </c>
      <c r="T3364" t="s">
        <v>10694</v>
      </c>
      <c r="U3364">
        <v>-1</v>
      </c>
      <c r="V3364">
        <v>-1</v>
      </c>
      <c r="W3364">
        <v>6.3387000000000002</v>
      </c>
      <c r="X3364" t="s">
        <v>10685</v>
      </c>
      <c r="Y3364" t="s">
        <v>10686</v>
      </c>
      <c r="Z3364">
        <v>18600</v>
      </c>
      <c r="AA3364" t="s">
        <v>11</v>
      </c>
      <c r="AC3364" t="s">
        <v>10695</v>
      </c>
      <c r="AD3364" t="s">
        <v>10696</v>
      </c>
      <c r="AE3364" s="1">
        <v>41846.011469907404</v>
      </c>
    </row>
    <row r="3365" spans="1:31" x14ac:dyDescent="0.15">
      <c r="A3365">
        <v>3364</v>
      </c>
      <c r="B3365">
        <v>175</v>
      </c>
      <c r="C3365">
        <v>86</v>
      </c>
      <c r="D3365" t="s">
        <v>10676</v>
      </c>
      <c r="E3365" t="s">
        <v>10677</v>
      </c>
      <c r="F3365" t="s">
        <v>27</v>
      </c>
      <c r="I3365" t="s">
        <v>5</v>
      </c>
      <c r="K3365" t="s">
        <v>5</v>
      </c>
      <c r="M3365" t="s">
        <v>5</v>
      </c>
      <c r="N3365" t="s">
        <v>7</v>
      </c>
      <c r="Q3365">
        <v>0</v>
      </c>
      <c r="S3365">
        <v>-1</v>
      </c>
      <c r="T3365" t="s">
        <v>5</v>
      </c>
      <c r="U3365">
        <v>-1</v>
      </c>
      <c r="V3365">
        <v>-1</v>
      </c>
      <c r="W3365">
        <v>6.3387000000000002</v>
      </c>
      <c r="Z3365">
        <v>-1</v>
      </c>
      <c r="AA3365" t="s">
        <v>11</v>
      </c>
      <c r="AB3365" t="s">
        <v>10697</v>
      </c>
      <c r="AC3365" t="s">
        <v>38</v>
      </c>
      <c r="AD3365" t="s">
        <v>10698</v>
      </c>
      <c r="AE3365" s="1">
        <v>41846.011481481481</v>
      </c>
    </row>
    <row r="3366" spans="1:31" x14ac:dyDescent="0.15">
      <c r="A3366">
        <v>3365</v>
      </c>
      <c r="B3366">
        <v>175</v>
      </c>
      <c r="C3366">
        <v>86</v>
      </c>
      <c r="D3366" t="s">
        <v>10676</v>
      </c>
      <c r="E3366" t="s">
        <v>10677</v>
      </c>
      <c r="F3366" t="s">
        <v>36</v>
      </c>
      <c r="G3366" t="s">
        <v>10699</v>
      </c>
      <c r="H3366" t="s">
        <v>10679</v>
      </c>
      <c r="I3366" t="s">
        <v>5</v>
      </c>
      <c r="J3366" t="s">
        <v>2233</v>
      </c>
      <c r="K3366" t="s">
        <v>6</v>
      </c>
      <c r="L3366" t="s">
        <v>10700</v>
      </c>
      <c r="N3366" t="s">
        <v>7</v>
      </c>
      <c r="O3366" t="s">
        <v>10681</v>
      </c>
      <c r="P3366" t="s">
        <v>10682</v>
      </c>
      <c r="Q3366">
        <v>5</v>
      </c>
      <c r="R3366" t="s">
        <v>10683</v>
      </c>
      <c r="S3366">
        <v>35</v>
      </c>
      <c r="T3366" t="s">
        <v>10684</v>
      </c>
      <c r="U3366">
        <v>-1</v>
      </c>
      <c r="V3366">
        <v>-1</v>
      </c>
      <c r="W3366">
        <v>6.3387000000000002</v>
      </c>
      <c r="X3366" t="s">
        <v>10685</v>
      </c>
      <c r="Y3366" t="s">
        <v>10686</v>
      </c>
      <c r="Z3366">
        <v>10896</v>
      </c>
      <c r="AA3366" t="s">
        <v>11</v>
      </c>
      <c r="AC3366" t="s">
        <v>10701</v>
      </c>
      <c r="AD3366" t="s">
        <v>10702</v>
      </c>
      <c r="AE3366" s="1">
        <v>41846.011504629627</v>
      </c>
    </row>
    <row r="3367" spans="1:31" x14ac:dyDescent="0.15">
      <c r="A3367">
        <v>3366</v>
      </c>
      <c r="B3367">
        <v>175</v>
      </c>
      <c r="C3367">
        <v>86</v>
      </c>
      <c r="D3367" t="s">
        <v>10676</v>
      </c>
      <c r="E3367" t="s">
        <v>10677</v>
      </c>
      <c r="F3367" t="s">
        <v>40</v>
      </c>
      <c r="G3367" t="s">
        <v>10703</v>
      </c>
      <c r="H3367" t="s">
        <v>10704</v>
      </c>
      <c r="I3367" t="s">
        <v>312</v>
      </c>
      <c r="K3367" t="s">
        <v>5</v>
      </c>
      <c r="N3367" t="s">
        <v>7</v>
      </c>
      <c r="O3367" t="s">
        <v>10705</v>
      </c>
      <c r="P3367" t="s">
        <v>10706</v>
      </c>
      <c r="Q3367">
        <v>1</v>
      </c>
      <c r="R3367" t="s">
        <v>10707</v>
      </c>
      <c r="S3367">
        <v>50</v>
      </c>
      <c r="T3367" t="s">
        <v>5</v>
      </c>
      <c r="U3367">
        <v>200</v>
      </c>
      <c r="V3367">
        <v>-1</v>
      </c>
      <c r="W3367">
        <v>6.3387000000000002</v>
      </c>
      <c r="Y3367" t="s">
        <v>10708</v>
      </c>
      <c r="Z3367">
        <v>231</v>
      </c>
      <c r="AA3367" t="s">
        <v>11</v>
      </c>
      <c r="AC3367" t="s">
        <v>10709</v>
      </c>
      <c r="AD3367" t="s">
        <v>10710</v>
      </c>
      <c r="AE3367" s="1">
        <v>41846.01152777778</v>
      </c>
    </row>
    <row r="3368" spans="1:31" x14ac:dyDescent="0.15">
      <c r="A3368">
        <v>3367</v>
      </c>
      <c r="B3368">
        <v>175</v>
      </c>
      <c r="C3368">
        <v>86</v>
      </c>
      <c r="D3368" t="s">
        <v>10676</v>
      </c>
      <c r="E3368" t="s">
        <v>10677</v>
      </c>
      <c r="F3368" t="s">
        <v>49</v>
      </c>
      <c r="I3368" t="s">
        <v>5</v>
      </c>
      <c r="K3368" t="s">
        <v>5</v>
      </c>
      <c r="N3368" t="s">
        <v>7</v>
      </c>
      <c r="Q3368">
        <v>0</v>
      </c>
      <c r="T3368" t="s">
        <v>5</v>
      </c>
      <c r="U3368">
        <v>-1</v>
      </c>
      <c r="V3368">
        <v>-1</v>
      </c>
      <c r="W3368">
        <v>6.3387000000000002</v>
      </c>
      <c r="Z3368">
        <v>-1</v>
      </c>
      <c r="AA3368" t="s">
        <v>11</v>
      </c>
      <c r="AC3368" t="s">
        <v>38</v>
      </c>
      <c r="AD3368" t="s">
        <v>50</v>
      </c>
      <c r="AE3368" s="1">
        <v>41846.01153935185</v>
      </c>
    </row>
    <row r="3369" spans="1:31" x14ac:dyDescent="0.15">
      <c r="A3369">
        <v>3368</v>
      </c>
      <c r="B3369">
        <v>175</v>
      </c>
      <c r="C3369">
        <v>86</v>
      </c>
      <c r="D3369" t="s">
        <v>10676</v>
      </c>
      <c r="E3369" t="s">
        <v>10677</v>
      </c>
      <c r="F3369" t="s">
        <v>51</v>
      </c>
      <c r="G3369" t="s">
        <v>10678</v>
      </c>
      <c r="H3369" t="s">
        <v>10679</v>
      </c>
      <c r="I3369" t="s">
        <v>5</v>
      </c>
      <c r="K3369" t="s">
        <v>5</v>
      </c>
      <c r="N3369" t="s">
        <v>7</v>
      </c>
      <c r="P3369" t="s">
        <v>10682</v>
      </c>
      <c r="Q3369">
        <v>1</v>
      </c>
      <c r="S3369">
        <v>-1</v>
      </c>
      <c r="T3369" t="s">
        <v>5</v>
      </c>
      <c r="U3369">
        <v>-1</v>
      </c>
      <c r="V3369">
        <v>-1</v>
      </c>
      <c r="W3369">
        <v>6.3387000000000002</v>
      </c>
      <c r="Z3369">
        <v>-1</v>
      </c>
      <c r="AA3369" t="s">
        <v>11</v>
      </c>
      <c r="AC3369" t="s">
        <v>10711</v>
      </c>
      <c r="AD3369" t="s">
        <v>10712</v>
      </c>
      <c r="AE3369" s="1">
        <v>41846.011562500003</v>
      </c>
    </row>
    <row r="3370" spans="1:31" x14ac:dyDescent="0.15">
      <c r="A3370">
        <v>3369</v>
      </c>
      <c r="B3370">
        <v>175</v>
      </c>
      <c r="C3370">
        <v>86</v>
      </c>
      <c r="D3370" t="s">
        <v>10676</v>
      </c>
      <c r="E3370" t="s">
        <v>10677</v>
      </c>
      <c r="F3370" t="s">
        <v>53</v>
      </c>
      <c r="I3370" t="s">
        <v>5</v>
      </c>
      <c r="K3370" t="s">
        <v>5</v>
      </c>
      <c r="N3370" t="s">
        <v>7</v>
      </c>
      <c r="Q3370">
        <v>0</v>
      </c>
      <c r="S3370">
        <v>-1</v>
      </c>
      <c r="T3370" t="s">
        <v>5</v>
      </c>
      <c r="U3370">
        <v>-1</v>
      </c>
      <c r="V3370">
        <v>-1</v>
      </c>
      <c r="W3370">
        <v>6.3387000000000002</v>
      </c>
      <c r="Z3370">
        <v>-1</v>
      </c>
      <c r="AA3370" t="s">
        <v>11</v>
      </c>
      <c r="AC3370" t="s">
        <v>38</v>
      </c>
      <c r="AD3370" t="s">
        <v>52</v>
      </c>
      <c r="AE3370" s="1">
        <v>41846.011574074073</v>
      </c>
    </row>
    <row r="3371" spans="1:31" x14ac:dyDescent="0.15">
      <c r="A3371">
        <v>3370</v>
      </c>
      <c r="B3371">
        <v>175</v>
      </c>
      <c r="C3371">
        <v>86</v>
      </c>
      <c r="D3371" t="s">
        <v>10676</v>
      </c>
      <c r="E3371" t="s">
        <v>10677</v>
      </c>
      <c r="F3371" t="s">
        <v>54</v>
      </c>
      <c r="I3371" t="s">
        <v>5</v>
      </c>
      <c r="K3371" t="s">
        <v>5</v>
      </c>
      <c r="N3371" t="s">
        <v>7</v>
      </c>
      <c r="Q3371">
        <v>0</v>
      </c>
      <c r="S3371">
        <v>-1</v>
      </c>
      <c r="T3371" t="s">
        <v>5</v>
      </c>
      <c r="U3371">
        <v>-1</v>
      </c>
      <c r="V3371">
        <v>-1</v>
      </c>
      <c r="W3371">
        <v>6.3387000000000002</v>
      </c>
      <c r="Z3371">
        <v>-1</v>
      </c>
      <c r="AA3371" t="s">
        <v>11</v>
      </c>
      <c r="AC3371" t="s">
        <v>38</v>
      </c>
      <c r="AD3371" t="s">
        <v>52</v>
      </c>
      <c r="AE3371" s="1">
        <v>41846.01158564815</v>
      </c>
    </row>
    <row r="3372" spans="1:31" x14ac:dyDescent="0.15">
      <c r="A3372">
        <v>3371</v>
      </c>
      <c r="B3372">
        <v>175</v>
      </c>
      <c r="C3372">
        <v>1716</v>
      </c>
      <c r="D3372" t="s">
        <v>10713</v>
      </c>
      <c r="E3372" t="s">
        <v>10714</v>
      </c>
      <c r="F3372" t="s">
        <v>2</v>
      </c>
      <c r="G3372" t="s">
        <v>10715</v>
      </c>
      <c r="H3372" t="s">
        <v>10716</v>
      </c>
      <c r="I3372" t="s">
        <v>5</v>
      </c>
      <c r="K3372" t="s">
        <v>6</v>
      </c>
      <c r="L3372" t="s">
        <v>8539</v>
      </c>
      <c r="N3372" t="s">
        <v>7</v>
      </c>
      <c r="O3372" t="s">
        <v>10717</v>
      </c>
      <c r="P3372" t="s">
        <v>10718</v>
      </c>
      <c r="Q3372">
        <v>52</v>
      </c>
      <c r="R3372" t="s">
        <v>10719</v>
      </c>
      <c r="S3372">
        <v>40</v>
      </c>
      <c r="T3372" t="s">
        <v>5</v>
      </c>
      <c r="U3372">
        <v>-1</v>
      </c>
      <c r="V3372">
        <v>-1</v>
      </c>
      <c r="W3372">
        <v>6.3387000000000002</v>
      </c>
      <c r="X3372" t="s">
        <v>10720</v>
      </c>
      <c r="Y3372" t="s">
        <v>10721</v>
      </c>
      <c r="Z3372">
        <v>16572</v>
      </c>
      <c r="AA3372" t="s">
        <v>11</v>
      </c>
      <c r="AC3372" t="s">
        <v>10722</v>
      </c>
      <c r="AD3372" t="s">
        <v>10723</v>
      </c>
      <c r="AE3372" s="1">
        <v>41846.011689814812</v>
      </c>
    </row>
    <row r="3373" spans="1:31" x14ac:dyDescent="0.15">
      <c r="A3373">
        <v>3372</v>
      </c>
      <c r="B3373">
        <v>175</v>
      </c>
      <c r="C3373">
        <v>1716</v>
      </c>
      <c r="D3373" t="s">
        <v>10713</v>
      </c>
      <c r="E3373" t="s">
        <v>10714</v>
      </c>
      <c r="F3373" t="s">
        <v>14</v>
      </c>
      <c r="G3373" t="s">
        <v>10724</v>
      </c>
      <c r="H3373" t="s">
        <v>10725</v>
      </c>
      <c r="I3373" t="s">
        <v>5</v>
      </c>
      <c r="K3373" t="s">
        <v>17</v>
      </c>
      <c r="N3373" t="s">
        <v>7</v>
      </c>
      <c r="O3373" t="s">
        <v>10726</v>
      </c>
      <c r="P3373" t="s">
        <v>10727</v>
      </c>
      <c r="Q3373">
        <v>20</v>
      </c>
      <c r="S3373">
        <v>35</v>
      </c>
      <c r="T3373" t="s">
        <v>10728</v>
      </c>
      <c r="U3373">
        <v>-1</v>
      </c>
      <c r="V3373">
        <v>-1</v>
      </c>
      <c r="W3373">
        <v>6.3387000000000002</v>
      </c>
      <c r="X3373" t="s">
        <v>10720</v>
      </c>
      <c r="Y3373" t="s">
        <v>10729</v>
      </c>
      <c r="Z3373">
        <v>17018</v>
      </c>
      <c r="AA3373" t="s">
        <v>11</v>
      </c>
      <c r="AC3373" t="s">
        <v>10730</v>
      </c>
      <c r="AD3373" t="s">
        <v>10731</v>
      </c>
      <c r="AE3373" s="1">
        <v>41846.011724537035</v>
      </c>
    </row>
    <row r="3374" spans="1:31" x14ac:dyDescent="0.15">
      <c r="A3374">
        <v>3373</v>
      </c>
      <c r="B3374">
        <v>175</v>
      </c>
      <c r="C3374">
        <v>1716</v>
      </c>
      <c r="D3374" t="s">
        <v>10713</v>
      </c>
      <c r="E3374" t="s">
        <v>10714</v>
      </c>
      <c r="F3374" t="s">
        <v>24</v>
      </c>
      <c r="G3374" t="s">
        <v>10732</v>
      </c>
      <c r="H3374" t="s">
        <v>10725</v>
      </c>
      <c r="I3374" t="s">
        <v>5</v>
      </c>
      <c r="K3374" t="s">
        <v>17</v>
      </c>
      <c r="N3374" t="s">
        <v>7</v>
      </c>
      <c r="O3374" t="s">
        <v>10726</v>
      </c>
      <c r="P3374" t="s">
        <v>10727</v>
      </c>
      <c r="Q3374">
        <v>3</v>
      </c>
      <c r="S3374">
        <v>35</v>
      </c>
      <c r="T3374" t="s">
        <v>10728</v>
      </c>
      <c r="U3374">
        <v>-1</v>
      </c>
      <c r="V3374">
        <v>-1</v>
      </c>
      <c r="W3374">
        <v>6.3387000000000002</v>
      </c>
      <c r="X3374" t="s">
        <v>10720</v>
      </c>
      <c r="Y3374" t="s">
        <v>10729</v>
      </c>
      <c r="Z3374">
        <v>17018</v>
      </c>
      <c r="AA3374" t="s">
        <v>11</v>
      </c>
      <c r="AC3374" t="s">
        <v>10733</v>
      </c>
      <c r="AD3374" t="s">
        <v>10734</v>
      </c>
      <c r="AE3374" s="1">
        <v>41846.011747685188</v>
      </c>
    </row>
    <row r="3375" spans="1:31" x14ac:dyDescent="0.15">
      <c r="A3375">
        <v>3374</v>
      </c>
      <c r="B3375">
        <v>175</v>
      </c>
      <c r="C3375">
        <v>1716</v>
      </c>
      <c r="D3375" t="s">
        <v>10713</v>
      </c>
      <c r="E3375" t="s">
        <v>10714</v>
      </c>
      <c r="F3375" t="s">
        <v>27</v>
      </c>
      <c r="I3375" t="s">
        <v>5</v>
      </c>
      <c r="K3375" t="s">
        <v>5</v>
      </c>
      <c r="M3375" t="s">
        <v>5</v>
      </c>
      <c r="N3375" t="s">
        <v>7</v>
      </c>
      <c r="Q3375">
        <v>0</v>
      </c>
      <c r="S3375">
        <v>-1</v>
      </c>
      <c r="T3375" t="s">
        <v>5</v>
      </c>
      <c r="U3375">
        <v>-1</v>
      </c>
      <c r="V3375">
        <v>-1</v>
      </c>
      <c r="W3375">
        <v>6.3387000000000002</v>
      </c>
      <c r="Z3375">
        <v>-1</v>
      </c>
      <c r="AA3375" t="s">
        <v>11</v>
      </c>
      <c r="AC3375" t="s">
        <v>38</v>
      </c>
      <c r="AD3375" t="s">
        <v>531</v>
      </c>
      <c r="AE3375" s="1">
        <v>41846.011759259258</v>
      </c>
    </row>
    <row r="3376" spans="1:31" x14ac:dyDescent="0.15">
      <c r="A3376">
        <v>3375</v>
      </c>
      <c r="B3376">
        <v>175</v>
      </c>
      <c r="C3376">
        <v>1716</v>
      </c>
      <c r="D3376" t="s">
        <v>10713</v>
      </c>
      <c r="E3376" t="s">
        <v>10714</v>
      </c>
      <c r="F3376" t="s">
        <v>36</v>
      </c>
      <c r="G3376" t="s">
        <v>10715</v>
      </c>
      <c r="H3376" t="s">
        <v>10716</v>
      </c>
      <c r="I3376" t="s">
        <v>5</v>
      </c>
      <c r="K3376" t="s">
        <v>6</v>
      </c>
      <c r="L3376" t="s">
        <v>8539</v>
      </c>
      <c r="N3376" t="s">
        <v>7</v>
      </c>
      <c r="O3376" t="s">
        <v>10717</v>
      </c>
      <c r="P3376" t="s">
        <v>10718</v>
      </c>
      <c r="Q3376">
        <v>2</v>
      </c>
      <c r="R3376" t="s">
        <v>10719</v>
      </c>
      <c r="S3376">
        <v>40</v>
      </c>
      <c r="T3376" t="s">
        <v>5</v>
      </c>
      <c r="U3376">
        <v>-1</v>
      </c>
      <c r="V3376">
        <v>-1</v>
      </c>
      <c r="W3376">
        <v>6.3387000000000002</v>
      </c>
      <c r="X3376" t="s">
        <v>10720</v>
      </c>
      <c r="Y3376" t="s">
        <v>10721</v>
      </c>
      <c r="Z3376">
        <v>16572</v>
      </c>
      <c r="AA3376" t="s">
        <v>11</v>
      </c>
      <c r="AC3376" t="s">
        <v>10735</v>
      </c>
      <c r="AD3376" t="s">
        <v>10736</v>
      </c>
      <c r="AE3376" s="1">
        <v>41846.011782407404</v>
      </c>
    </row>
    <row r="3377" spans="1:31" x14ac:dyDescent="0.15">
      <c r="A3377">
        <v>3376</v>
      </c>
      <c r="B3377">
        <v>175</v>
      </c>
      <c r="C3377">
        <v>1716</v>
      </c>
      <c r="D3377" t="s">
        <v>10713</v>
      </c>
      <c r="E3377" t="s">
        <v>10714</v>
      </c>
      <c r="F3377" t="s">
        <v>40</v>
      </c>
      <c r="I3377" t="s">
        <v>5</v>
      </c>
      <c r="K3377" t="s">
        <v>5</v>
      </c>
      <c r="N3377" t="s">
        <v>7</v>
      </c>
      <c r="Q3377">
        <v>0</v>
      </c>
      <c r="S3377">
        <v>-1</v>
      </c>
      <c r="T3377" t="s">
        <v>5</v>
      </c>
      <c r="U3377">
        <v>-1</v>
      </c>
      <c r="V3377">
        <v>-1</v>
      </c>
      <c r="W3377">
        <v>6.3387000000000002</v>
      </c>
      <c r="Z3377">
        <v>-1</v>
      </c>
      <c r="AA3377" t="s">
        <v>11</v>
      </c>
      <c r="AC3377" t="s">
        <v>38</v>
      </c>
      <c r="AD3377" t="s">
        <v>52</v>
      </c>
      <c r="AE3377" s="1">
        <v>41846.011793981481</v>
      </c>
    </row>
    <row r="3378" spans="1:31" x14ac:dyDescent="0.15">
      <c r="A3378">
        <v>3377</v>
      </c>
      <c r="B3378">
        <v>175</v>
      </c>
      <c r="C3378">
        <v>1716</v>
      </c>
      <c r="D3378" t="s">
        <v>10713</v>
      </c>
      <c r="E3378" t="s">
        <v>10714</v>
      </c>
      <c r="F3378" t="s">
        <v>49</v>
      </c>
      <c r="G3378" t="s">
        <v>10737</v>
      </c>
      <c r="H3378" t="s">
        <v>10725</v>
      </c>
      <c r="I3378" t="s">
        <v>5</v>
      </c>
      <c r="K3378" t="s">
        <v>5</v>
      </c>
      <c r="N3378" t="s">
        <v>7</v>
      </c>
      <c r="O3378" t="s">
        <v>10726</v>
      </c>
      <c r="P3378" t="s">
        <v>10727</v>
      </c>
      <c r="Q3378">
        <v>1</v>
      </c>
      <c r="T3378" t="s">
        <v>5</v>
      </c>
      <c r="U3378">
        <v>-1</v>
      </c>
      <c r="V3378">
        <v>-1</v>
      </c>
      <c r="W3378">
        <v>6.3387000000000002</v>
      </c>
      <c r="X3378" t="s">
        <v>10720</v>
      </c>
      <c r="Y3378" t="s">
        <v>10729</v>
      </c>
      <c r="Z3378">
        <v>17018</v>
      </c>
      <c r="AA3378" t="s">
        <v>11</v>
      </c>
      <c r="AC3378" t="s">
        <v>10738</v>
      </c>
      <c r="AD3378" t="s">
        <v>10739</v>
      </c>
      <c r="AE3378" s="1">
        <v>41846.011840277781</v>
      </c>
    </row>
    <row r="3379" spans="1:31" x14ac:dyDescent="0.15">
      <c r="A3379">
        <v>3378</v>
      </c>
      <c r="B3379">
        <v>175</v>
      </c>
      <c r="C3379">
        <v>1716</v>
      </c>
      <c r="D3379" t="s">
        <v>10713</v>
      </c>
      <c r="E3379" t="s">
        <v>10714</v>
      </c>
      <c r="F3379" t="s">
        <v>51</v>
      </c>
      <c r="I3379" t="s">
        <v>5</v>
      </c>
      <c r="K3379" t="s">
        <v>5</v>
      </c>
      <c r="N3379" t="s">
        <v>7</v>
      </c>
      <c r="Q3379">
        <v>0</v>
      </c>
      <c r="S3379">
        <v>-1</v>
      </c>
      <c r="T3379" t="s">
        <v>5</v>
      </c>
      <c r="U3379">
        <v>-1</v>
      </c>
      <c r="V3379">
        <v>-1</v>
      </c>
      <c r="W3379">
        <v>6.3387000000000002</v>
      </c>
      <c r="Z3379">
        <v>-1</v>
      </c>
      <c r="AA3379" t="s">
        <v>11</v>
      </c>
      <c r="AC3379" t="s">
        <v>38</v>
      </c>
      <c r="AD3379" t="s">
        <v>52</v>
      </c>
      <c r="AE3379" s="1">
        <v>41846.011863425927</v>
      </c>
    </row>
    <row r="3380" spans="1:31" x14ac:dyDescent="0.15">
      <c r="A3380">
        <v>3379</v>
      </c>
      <c r="B3380">
        <v>175</v>
      </c>
      <c r="C3380">
        <v>1716</v>
      </c>
      <c r="D3380" t="s">
        <v>10713</v>
      </c>
      <c r="E3380" t="s">
        <v>10714</v>
      </c>
      <c r="F3380" t="s">
        <v>53</v>
      </c>
      <c r="I3380" t="s">
        <v>5</v>
      </c>
      <c r="K3380" t="s">
        <v>5</v>
      </c>
      <c r="N3380" t="s">
        <v>7</v>
      </c>
      <c r="Q3380">
        <v>0</v>
      </c>
      <c r="S3380">
        <v>-1</v>
      </c>
      <c r="T3380" t="s">
        <v>5</v>
      </c>
      <c r="U3380">
        <v>-1</v>
      </c>
      <c r="V3380">
        <v>-1</v>
      </c>
      <c r="W3380">
        <v>6.3387000000000002</v>
      </c>
      <c r="Z3380">
        <v>-1</v>
      </c>
      <c r="AA3380" t="s">
        <v>11</v>
      </c>
      <c r="AC3380" t="s">
        <v>38</v>
      </c>
      <c r="AD3380" t="s">
        <v>52</v>
      </c>
      <c r="AE3380" s="1">
        <v>41846.011874999997</v>
      </c>
    </row>
    <row r="3381" spans="1:31" x14ac:dyDescent="0.15">
      <c r="A3381">
        <v>3380</v>
      </c>
      <c r="B3381">
        <v>175</v>
      </c>
      <c r="C3381">
        <v>1716</v>
      </c>
      <c r="D3381" t="s">
        <v>10713</v>
      </c>
      <c r="E3381" t="s">
        <v>10714</v>
      </c>
      <c r="F3381" t="s">
        <v>54</v>
      </c>
      <c r="I3381" t="s">
        <v>5</v>
      </c>
      <c r="K3381" t="s">
        <v>5</v>
      </c>
      <c r="N3381" t="s">
        <v>7</v>
      </c>
      <c r="Q3381">
        <v>0</v>
      </c>
      <c r="S3381">
        <v>-1</v>
      </c>
      <c r="T3381" t="s">
        <v>5</v>
      </c>
      <c r="U3381">
        <v>-1</v>
      </c>
      <c r="V3381">
        <v>-1</v>
      </c>
      <c r="W3381">
        <v>6.3387000000000002</v>
      </c>
      <c r="Z3381">
        <v>-1</v>
      </c>
      <c r="AA3381" t="s">
        <v>11</v>
      </c>
      <c r="AC3381" t="s">
        <v>38</v>
      </c>
      <c r="AD3381" t="s">
        <v>52</v>
      </c>
      <c r="AE3381" s="1">
        <v>41846.011886574073</v>
      </c>
    </row>
    <row r="3382" spans="1:31" x14ac:dyDescent="0.15">
      <c r="A3382">
        <v>3381</v>
      </c>
      <c r="B3382">
        <v>175</v>
      </c>
      <c r="C3382">
        <v>673</v>
      </c>
      <c r="D3382" t="s">
        <v>10740</v>
      </c>
      <c r="E3382" t="s">
        <v>10741</v>
      </c>
      <c r="F3382" t="s">
        <v>2</v>
      </c>
      <c r="G3382" t="s">
        <v>10742</v>
      </c>
      <c r="H3382" t="s">
        <v>10743</v>
      </c>
      <c r="I3382" t="s">
        <v>5</v>
      </c>
      <c r="K3382" t="s">
        <v>6</v>
      </c>
      <c r="L3382" t="s">
        <v>1608</v>
      </c>
      <c r="N3382" t="s">
        <v>7</v>
      </c>
      <c r="O3382" t="s">
        <v>10744</v>
      </c>
      <c r="P3382" t="s">
        <v>10745</v>
      </c>
      <c r="Q3382">
        <v>51</v>
      </c>
      <c r="R3382" t="s">
        <v>10746</v>
      </c>
      <c r="S3382">
        <v>-1</v>
      </c>
      <c r="T3382" t="s">
        <v>5</v>
      </c>
      <c r="U3382">
        <v>-1</v>
      </c>
      <c r="V3382">
        <v>120</v>
      </c>
      <c r="W3382">
        <v>6.3387000000000002</v>
      </c>
      <c r="X3382" t="s">
        <v>10747</v>
      </c>
      <c r="Y3382" t="s">
        <v>10748</v>
      </c>
      <c r="Z3382">
        <v>38917</v>
      </c>
      <c r="AA3382" t="s">
        <v>11</v>
      </c>
      <c r="AC3382" t="s">
        <v>10749</v>
      </c>
      <c r="AD3382" t="s">
        <v>10750</v>
      </c>
      <c r="AE3382" s="1">
        <v>41846.012094907404</v>
      </c>
    </row>
    <row r="3383" spans="1:31" x14ac:dyDescent="0.15">
      <c r="A3383">
        <v>3382</v>
      </c>
      <c r="B3383">
        <v>175</v>
      </c>
      <c r="C3383">
        <v>673</v>
      </c>
      <c r="D3383" t="s">
        <v>10740</v>
      </c>
      <c r="E3383" t="s">
        <v>10741</v>
      </c>
      <c r="F3383" t="s">
        <v>14</v>
      </c>
      <c r="G3383" t="s">
        <v>10751</v>
      </c>
      <c r="H3383" t="s">
        <v>10752</v>
      </c>
      <c r="I3383" t="s">
        <v>5</v>
      </c>
      <c r="K3383" t="s">
        <v>17</v>
      </c>
      <c r="L3383" t="s">
        <v>148</v>
      </c>
      <c r="N3383" t="s">
        <v>7</v>
      </c>
      <c r="O3383" t="s">
        <v>10753</v>
      </c>
      <c r="P3383" t="s">
        <v>10754</v>
      </c>
      <c r="Q3383">
        <v>40</v>
      </c>
      <c r="S3383">
        <v>50</v>
      </c>
      <c r="T3383" t="s">
        <v>5</v>
      </c>
      <c r="U3383">
        <v>-1</v>
      </c>
      <c r="V3383">
        <v>-1</v>
      </c>
      <c r="W3383">
        <v>6.3387000000000002</v>
      </c>
      <c r="X3383" t="s">
        <v>10755</v>
      </c>
      <c r="Y3383" t="s">
        <v>10756</v>
      </c>
      <c r="Z3383">
        <v>16416</v>
      </c>
      <c r="AA3383" t="s">
        <v>11</v>
      </c>
      <c r="AC3383" t="s">
        <v>10757</v>
      </c>
      <c r="AD3383" t="s">
        <v>10758</v>
      </c>
      <c r="AE3383" s="1">
        <v>41846.012141203704</v>
      </c>
    </row>
    <row r="3384" spans="1:31" x14ac:dyDescent="0.15">
      <c r="A3384">
        <v>3383</v>
      </c>
      <c r="B3384">
        <v>175</v>
      </c>
      <c r="C3384">
        <v>673</v>
      </c>
      <c r="D3384" t="s">
        <v>10740</v>
      </c>
      <c r="E3384" t="s">
        <v>10741</v>
      </c>
      <c r="F3384" t="s">
        <v>24</v>
      </c>
      <c r="G3384" t="s">
        <v>10751</v>
      </c>
      <c r="H3384" t="s">
        <v>10752</v>
      </c>
      <c r="I3384" t="s">
        <v>5</v>
      </c>
      <c r="K3384" t="s">
        <v>17</v>
      </c>
      <c r="L3384" t="s">
        <v>148</v>
      </c>
      <c r="N3384" t="s">
        <v>7</v>
      </c>
      <c r="O3384" t="s">
        <v>10753</v>
      </c>
      <c r="P3384" t="s">
        <v>10754</v>
      </c>
      <c r="Q3384">
        <v>1</v>
      </c>
      <c r="S3384">
        <v>-1</v>
      </c>
      <c r="T3384" t="s">
        <v>5</v>
      </c>
      <c r="U3384">
        <v>-1</v>
      </c>
      <c r="V3384">
        <v>-1</v>
      </c>
      <c r="W3384">
        <v>6.3387000000000002</v>
      </c>
      <c r="X3384" t="s">
        <v>10755</v>
      </c>
      <c r="Y3384" t="s">
        <v>10756</v>
      </c>
      <c r="Z3384">
        <v>21402</v>
      </c>
      <c r="AA3384" t="s">
        <v>11</v>
      </c>
      <c r="AC3384" t="s">
        <v>10759</v>
      </c>
      <c r="AD3384" t="s">
        <v>10760</v>
      </c>
      <c r="AE3384" s="1">
        <v>41846.012164351851</v>
      </c>
    </row>
    <row r="3385" spans="1:31" x14ac:dyDescent="0.15">
      <c r="A3385">
        <v>3384</v>
      </c>
      <c r="B3385">
        <v>175</v>
      </c>
      <c r="C3385">
        <v>673</v>
      </c>
      <c r="D3385" t="s">
        <v>10740</v>
      </c>
      <c r="E3385" t="s">
        <v>10741</v>
      </c>
      <c r="F3385" t="s">
        <v>27</v>
      </c>
      <c r="G3385" t="s">
        <v>10761</v>
      </c>
      <c r="I3385" t="s">
        <v>5</v>
      </c>
      <c r="K3385" t="s">
        <v>17</v>
      </c>
      <c r="L3385" t="s">
        <v>77</v>
      </c>
      <c r="M3385" t="s">
        <v>5</v>
      </c>
      <c r="N3385" t="s">
        <v>7</v>
      </c>
      <c r="P3385" t="s">
        <v>10754</v>
      </c>
      <c r="Q3385">
        <v>8</v>
      </c>
      <c r="S3385">
        <v>50</v>
      </c>
      <c r="T3385" t="s">
        <v>5</v>
      </c>
      <c r="U3385">
        <v>-1</v>
      </c>
      <c r="V3385">
        <v>-1</v>
      </c>
      <c r="W3385">
        <v>6.3387000000000002</v>
      </c>
      <c r="Y3385" t="s">
        <v>10762</v>
      </c>
      <c r="Z3385">
        <v>43884</v>
      </c>
      <c r="AA3385" t="s">
        <v>11</v>
      </c>
      <c r="AB3385" t="s">
        <v>5080</v>
      </c>
      <c r="AC3385" t="s">
        <v>10763</v>
      </c>
      <c r="AD3385" t="s">
        <v>10764</v>
      </c>
      <c r="AE3385" s="1">
        <v>41846.012187499997</v>
      </c>
    </row>
    <row r="3386" spans="1:31" x14ac:dyDescent="0.15">
      <c r="A3386">
        <v>3385</v>
      </c>
      <c r="B3386">
        <v>175</v>
      </c>
      <c r="C3386">
        <v>673</v>
      </c>
      <c r="D3386" t="s">
        <v>10740</v>
      </c>
      <c r="E3386" t="s">
        <v>10741</v>
      </c>
      <c r="F3386" t="s">
        <v>36</v>
      </c>
      <c r="I3386" t="s">
        <v>5</v>
      </c>
      <c r="K3386" t="s">
        <v>5</v>
      </c>
      <c r="N3386" t="s">
        <v>7</v>
      </c>
      <c r="Q3386">
        <v>0</v>
      </c>
      <c r="S3386">
        <v>-1</v>
      </c>
      <c r="T3386" t="s">
        <v>5</v>
      </c>
      <c r="U3386">
        <v>-1</v>
      </c>
      <c r="V3386">
        <v>-1</v>
      </c>
      <c r="W3386">
        <v>6.3387000000000002</v>
      </c>
      <c r="Z3386">
        <v>-1</v>
      </c>
      <c r="AA3386" t="s">
        <v>11</v>
      </c>
      <c r="AC3386" t="s">
        <v>38</v>
      </c>
      <c r="AD3386" t="s">
        <v>52</v>
      </c>
      <c r="AE3386" s="1">
        <v>41846.012199074074</v>
      </c>
    </row>
    <row r="3387" spans="1:31" x14ac:dyDescent="0.15">
      <c r="A3387">
        <v>3386</v>
      </c>
      <c r="B3387">
        <v>175</v>
      </c>
      <c r="C3387">
        <v>673</v>
      </c>
      <c r="D3387" t="s">
        <v>10740</v>
      </c>
      <c r="E3387" t="s">
        <v>10741</v>
      </c>
      <c r="F3387" t="s">
        <v>40</v>
      </c>
      <c r="I3387" t="s">
        <v>5</v>
      </c>
      <c r="K3387" t="s">
        <v>5</v>
      </c>
      <c r="N3387" t="s">
        <v>7</v>
      </c>
      <c r="Q3387">
        <v>0</v>
      </c>
      <c r="S3387">
        <v>-1</v>
      </c>
      <c r="T3387" t="s">
        <v>5</v>
      </c>
      <c r="U3387">
        <v>-1</v>
      </c>
      <c r="V3387">
        <v>-1</v>
      </c>
      <c r="W3387">
        <v>6.3387000000000002</v>
      </c>
      <c r="Z3387">
        <v>-1</v>
      </c>
      <c r="AA3387" t="s">
        <v>11</v>
      </c>
      <c r="AC3387" t="s">
        <v>38</v>
      </c>
      <c r="AD3387" t="s">
        <v>52</v>
      </c>
      <c r="AE3387" s="1">
        <v>41846.01221064815</v>
      </c>
    </row>
    <row r="3388" spans="1:31" x14ac:dyDescent="0.15">
      <c r="A3388">
        <v>3387</v>
      </c>
      <c r="B3388">
        <v>175</v>
      </c>
      <c r="C3388">
        <v>673</v>
      </c>
      <c r="D3388" t="s">
        <v>10740</v>
      </c>
      <c r="E3388" t="s">
        <v>10741</v>
      </c>
      <c r="F3388" t="s">
        <v>49</v>
      </c>
      <c r="G3388" t="s">
        <v>10751</v>
      </c>
      <c r="H3388" t="s">
        <v>10752</v>
      </c>
      <c r="I3388" t="s">
        <v>5</v>
      </c>
      <c r="K3388" t="s">
        <v>5</v>
      </c>
      <c r="N3388" t="s">
        <v>7</v>
      </c>
      <c r="O3388" t="s">
        <v>10753</v>
      </c>
      <c r="P3388" t="s">
        <v>10754</v>
      </c>
      <c r="Q3388">
        <v>4</v>
      </c>
      <c r="T3388" t="s">
        <v>5</v>
      </c>
      <c r="U3388">
        <v>-1</v>
      </c>
      <c r="V3388">
        <v>-1</v>
      </c>
      <c r="W3388">
        <v>6.3387000000000002</v>
      </c>
      <c r="X3388" t="s">
        <v>10755</v>
      </c>
      <c r="Y3388" t="s">
        <v>10756</v>
      </c>
      <c r="Z3388">
        <v>16416</v>
      </c>
      <c r="AA3388" t="s">
        <v>11</v>
      </c>
      <c r="AC3388" t="s">
        <v>10765</v>
      </c>
      <c r="AD3388" t="s">
        <v>10766</v>
      </c>
      <c r="AE3388" s="1">
        <v>41846.012233796297</v>
      </c>
    </row>
    <row r="3389" spans="1:31" x14ac:dyDescent="0.15">
      <c r="A3389">
        <v>3388</v>
      </c>
      <c r="B3389">
        <v>175</v>
      </c>
      <c r="C3389">
        <v>673</v>
      </c>
      <c r="D3389" t="s">
        <v>10740</v>
      </c>
      <c r="E3389" t="s">
        <v>10741</v>
      </c>
      <c r="F3389" t="s">
        <v>51</v>
      </c>
      <c r="G3389" t="s">
        <v>10767</v>
      </c>
      <c r="H3389" t="s">
        <v>10743</v>
      </c>
      <c r="I3389" t="s">
        <v>5</v>
      </c>
      <c r="K3389" t="s">
        <v>5</v>
      </c>
      <c r="N3389" t="s">
        <v>7</v>
      </c>
      <c r="O3389" t="s">
        <v>10744</v>
      </c>
      <c r="P3389" t="s">
        <v>10745</v>
      </c>
      <c r="Q3389">
        <v>3</v>
      </c>
      <c r="S3389">
        <v>-1</v>
      </c>
      <c r="T3389" t="s">
        <v>5</v>
      </c>
      <c r="U3389">
        <v>-1</v>
      </c>
      <c r="V3389">
        <v>-1</v>
      </c>
      <c r="W3389">
        <v>6.3387000000000002</v>
      </c>
      <c r="Y3389" t="s">
        <v>10748</v>
      </c>
      <c r="Z3389">
        <v>-1</v>
      </c>
      <c r="AA3389" t="s">
        <v>11</v>
      </c>
      <c r="AC3389" t="s">
        <v>10768</v>
      </c>
      <c r="AD3389" t="s">
        <v>10769</v>
      </c>
      <c r="AE3389" s="1">
        <v>41846.012256944443</v>
      </c>
    </row>
    <row r="3390" spans="1:31" x14ac:dyDescent="0.15">
      <c r="A3390">
        <v>3389</v>
      </c>
      <c r="B3390">
        <v>175</v>
      </c>
      <c r="C3390">
        <v>673</v>
      </c>
      <c r="D3390" t="s">
        <v>10740</v>
      </c>
      <c r="E3390" t="s">
        <v>10741</v>
      </c>
      <c r="F3390" t="s">
        <v>53</v>
      </c>
      <c r="I3390" t="s">
        <v>5</v>
      </c>
      <c r="K3390" t="s">
        <v>5</v>
      </c>
      <c r="N3390" t="s">
        <v>7</v>
      </c>
      <c r="Q3390">
        <v>0</v>
      </c>
      <c r="S3390">
        <v>-1</v>
      </c>
      <c r="T3390" t="s">
        <v>5</v>
      </c>
      <c r="U3390">
        <v>-1</v>
      </c>
      <c r="V3390">
        <v>-1</v>
      </c>
      <c r="W3390">
        <v>6.3387000000000002</v>
      </c>
      <c r="Z3390">
        <v>-1</v>
      </c>
      <c r="AA3390" t="s">
        <v>11</v>
      </c>
      <c r="AC3390" t="s">
        <v>38</v>
      </c>
      <c r="AD3390" t="s">
        <v>52</v>
      </c>
      <c r="AE3390" s="1">
        <v>41846.01226851852</v>
      </c>
    </row>
    <row r="3391" spans="1:31" x14ac:dyDescent="0.15">
      <c r="A3391">
        <v>3390</v>
      </c>
      <c r="B3391">
        <v>175</v>
      </c>
      <c r="C3391">
        <v>673</v>
      </c>
      <c r="D3391" t="s">
        <v>10740</v>
      </c>
      <c r="E3391" t="s">
        <v>10741</v>
      </c>
      <c r="F3391" t="s">
        <v>54</v>
      </c>
      <c r="I3391" t="s">
        <v>5</v>
      </c>
      <c r="K3391" t="s">
        <v>5</v>
      </c>
      <c r="N3391" t="s">
        <v>7</v>
      </c>
      <c r="Q3391">
        <v>0</v>
      </c>
      <c r="S3391">
        <v>-1</v>
      </c>
      <c r="T3391" t="s">
        <v>5</v>
      </c>
      <c r="U3391">
        <v>-1</v>
      </c>
      <c r="V3391">
        <v>-1</v>
      </c>
      <c r="W3391">
        <v>6.3387000000000002</v>
      </c>
      <c r="Z3391">
        <v>-1</v>
      </c>
      <c r="AA3391" t="s">
        <v>11</v>
      </c>
      <c r="AC3391" t="s">
        <v>38</v>
      </c>
      <c r="AD3391" t="s">
        <v>52</v>
      </c>
      <c r="AE3391" s="1">
        <v>41846.012280092589</v>
      </c>
    </row>
    <row r="3392" spans="1:31" x14ac:dyDescent="0.15">
      <c r="A3392">
        <v>3391</v>
      </c>
      <c r="B3392">
        <v>175</v>
      </c>
      <c r="C3392">
        <v>6086</v>
      </c>
      <c r="D3392" t="s">
        <v>10770</v>
      </c>
      <c r="E3392" t="s">
        <v>10771</v>
      </c>
      <c r="F3392" t="s">
        <v>2</v>
      </c>
      <c r="G3392" t="s">
        <v>10772</v>
      </c>
      <c r="H3392" t="s">
        <v>10773</v>
      </c>
      <c r="I3392" t="s">
        <v>5</v>
      </c>
      <c r="K3392" t="s">
        <v>6</v>
      </c>
      <c r="L3392" t="s">
        <v>10774</v>
      </c>
      <c r="N3392" t="s">
        <v>7</v>
      </c>
      <c r="O3392" t="s">
        <v>10775</v>
      </c>
      <c r="P3392" t="s">
        <v>10776</v>
      </c>
      <c r="Q3392">
        <v>17</v>
      </c>
      <c r="R3392" t="s">
        <v>10777</v>
      </c>
      <c r="S3392">
        <v>-1</v>
      </c>
      <c r="T3392" t="s">
        <v>5</v>
      </c>
      <c r="U3392">
        <v>-1</v>
      </c>
      <c r="V3392">
        <v>-1</v>
      </c>
      <c r="W3392">
        <v>6.3387000000000002</v>
      </c>
      <c r="X3392" t="s">
        <v>10778</v>
      </c>
      <c r="Y3392" t="s">
        <v>10779</v>
      </c>
      <c r="Z3392">
        <v>15300</v>
      </c>
      <c r="AA3392" t="s">
        <v>11</v>
      </c>
      <c r="AC3392" t="s">
        <v>10780</v>
      </c>
      <c r="AD3392" t="s">
        <v>10781</v>
      </c>
      <c r="AE3392" s="1">
        <v>41846.012384259258</v>
      </c>
    </row>
    <row r="3393" spans="1:31" x14ac:dyDescent="0.15">
      <c r="A3393">
        <v>3392</v>
      </c>
      <c r="B3393">
        <v>175</v>
      </c>
      <c r="C3393">
        <v>6086</v>
      </c>
      <c r="D3393" t="s">
        <v>10770</v>
      </c>
      <c r="E3393" t="s">
        <v>10771</v>
      </c>
      <c r="F3393" t="s">
        <v>14</v>
      </c>
      <c r="G3393" t="s">
        <v>10772</v>
      </c>
      <c r="H3393" t="s">
        <v>10773</v>
      </c>
      <c r="I3393" t="s">
        <v>5</v>
      </c>
      <c r="K3393" t="s">
        <v>17</v>
      </c>
      <c r="L3393" t="s">
        <v>10782</v>
      </c>
      <c r="N3393" t="s">
        <v>7</v>
      </c>
      <c r="O3393" t="s">
        <v>10775</v>
      </c>
      <c r="P3393" t="s">
        <v>10776</v>
      </c>
      <c r="Q3393">
        <v>27</v>
      </c>
      <c r="S3393">
        <v>-1</v>
      </c>
      <c r="T3393" t="s">
        <v>10783</v>
      </c>
      <c r="U3393">
        <v>-1</v>
      </c>
      <c r="V3393">
        <v>-1</v>
      </c>
      <c r="W3393">
        <v>6.3387000000000002</v>
      </c>
      <c r="X3393" t="s">
        <v>10778</v>
      </c>
      <c r="Y3393" t="s">
        <v>10779</v>
      </c>
      <c r="Z3393">
        <v>18760</v>
      </c>
      <c r="AA3393" t="s">
        <v>11</v>
      </c>
      <c r="AC3393" t="s">
        <v>10784</v>
      </c>
      <c r="AD3393" t="s">
        <v>10785</v>
      </c>
      <c r="AE3393" s="1">
        <v>41846.012407407405</v>
      </c>
    </row>
    <row r="3394" spans="1:31" x14ac:dyDescent="0.15">
      <c r="A3394">
        <v>3393</v>
      </c>
      <c r="B3394">
        <v>175</v>
      </c>
      <c r="C3394">
        <v>6086</v>
      </c>
      <c r="D3394" t="s">
        <v>10770</v>
      </c>
      <c r="E3394" t="s">
        <v>10771</v>
      </c>
      <c r="F3394" t="s">
        <v>24</v>
      </c>
      <c r="G3394" t="s">
        <v>10772</v>
      </c>
      <c r="H3394" t="s">
        <v>10773</v>
      </c>
      <c r="I3394" t="s">
        <v>5</v>
      </c>
      <c r="K3394" t="s">
        <v>4166</v>
      </c>
      <c r="L3394" t="s">
        <v>10774</v>
      </c>
      <c r="N3394" t="s">
        <v>7</v>
      </c>
      <c r="O3394" t="s">
        <v>10775</v>
      </c>
      <c r="P3394" t="s">
        <v>10776</v>
      </c>
      <c r="Q3394">
        <v>19</v>
      </c>
      <c r="S3394">
        <v>-1</v>
      </c>
      <c r="T3394" t="s">
        <v>10783</v>
      </c>
      <c r="U3394">
        <v>-1</v>
      </c>
      <c r="V3394">
        <v>-1</v>
      </c>
      <c r="W3394">
        <v>6.3387000000000002</v>
      </c>
      <c r="X3394" t="s">
        <v>10778</v>
      </c>
      <c r="Y3394" t="s">
        <v>10779</v>
      </c>
      <c r="Z3394">
        <v>18760</v>
      </c>
      <c r="AA3394" t="s">
        <v>11</v>
      </c>
      <c r="AC3394" t="s">
        <v>10786</v>
      </c>
      <c r="AD3394" t="s">
        <v>10787</v>
      </c>
      <c r="AE3394" s="1">
        <v>41846.012442129628</v>
      </c>
    </row>
    <row r="3395" spans="1:31" x14ac:dyDescent="0.15">
      <c r="A3395">
        <v>3394</v>
      </c>
      <c r="B3395">
        <v>175</v>
      </c>
      <c r="C3395">
        <v>6086</v>
      </c>
      <c r="D3395" t="s">
        <v>10770</v>
      </c>
      <c r="E3395" t="s">
        <v>10771</v>
      </c>
      <c r="F3395" t="s">
        <v>27</v>
      </c>
      <c r="G3395" t="s">
        <v>10772</v>
      </c>
      <c r="I3395" t="s">
        <v>5</v>
      </c>
      <c r="K3395" t="s">
        <v>17</v>
      </c>
      <c r="L3395" t="s">
        <v>10788</v>
      </c>
      <c r="M3395" t="s">
        <v>5</v>
      </c>
      <c r="N3395" t="s">
        <v>7</v>
      </c>
      <c r="O3395" t="s">
        <v>10775</v>
      </c>
      <c r="P3395" t="s">
        <v>10776</v>
      </c>
      <c r="Q3395">
        <v>4</v>
      </c>
      <c r="R3395" t="s">
        <v>10789</v>
      </c>
      <c r="S3395">
        <v>-1</v>
      </c>
      <c r="T3395" t="s">
        <v>10790</v>
      </c>
      <c r="U3395">
        <v>-1</v>
      </c>
      <c r="V3395">
        <v>-1</v>
      </c>
      <c r="W3395">
        <v>6.3387000000000002</v>
      </c>
      <c r="Y3395" t="s">
        <v>10779</v>
      </c>
      <c r="Z3395">
        <v>31325</v>
      </c>
      <c r="AA3395" t="s">
        <v>11</v>
      </c>
      <c r="AB3395" t="s">
        <v>10791</v>
      </c>
      <c r="AC3395" t="s">
        <v>10792</v>
      </c>
      <c r="AD3395" t="s">
        <v>10793</v>
      </c>
      <c r="AE3395" s="1">
        <v>41846.012453703705</v>
      </c>
    </row>
    <row r="3396" spans="1:31" x14ac:dyDescent="0.15">
      <c r="A3396">
        <v>3395</v>
      </c>
      <c r="B3396">
        <v>175</v>
      </c>
      <c r="C3396">
        <v>6086</v>
      </c>
      <c r="D3396" t="s">
        <v>10770</v>
      </c>
      <c r="E3396" t="s">
        <v>10771</v>
      </c>
      <c r="F3396" t="s">
        <v>36</v>
      </c>
      <c r="G3396" t="s">
        <v>10772</v>
      </c>
      <c r="H3396" t="s">
        <v>10773</v>
      </c>
      <c r="I3396" t="s">
        <v>5</v>
      </c>
      <c r="K3396" t="s">
        <v>6</v>
      </c>
      <c r="L3396" t="s">
        <v>10774</v>
      </c>
      <c r="N3396" t="s">
        <v>7</v>
      </c>
      <c r="O3396" t="s">
        <v>10775</v>
      </c>
      <c r="P3396" t="s">
        <v>10776</v>
      </c>
      <c r="Q3396">
        <v>7</v>
      </c>
      <c r="R3396" t="s">
        <v>10777</v>
      </c>
      <c r="S3396">
        <v>-1</v>
      </c>
      <c r="T3396" t="s">
        <v>5</v>
      </c>
      <c r="U3396">
        <v>-1</v>
      </c>
      <c r="V3396">
        <v>-1</v>
      </c>
      <c r="W3396">
        <v>6.3387000000000002</v>
      </c>
      <c r="X3396" t="s">
        <v>10778</v>
      </c>
      <c r="Y3396" t="s">
        <v>10779</v>
      </c>
      <c r="Z3396">
        <v>14850</v>
      </c>
      <c r="AA3396" t="s">
        <v>11</v>
      </c>
      <c r="AC3396" t="s">
        <v>10794</v>
      </c>
      <c r="AD3396" t="s">
        <v>10795</v>
      </c>
      <c r="AE3396" s="1">
        <v>41846.012488425928</v>
      </c>
    </row>
    <row r="3397" spans="1:31" x14ac:dyDescent="0.15">
      <c r="A3397">
        <v>3396</v>
      </c>
      <c r="B3397">
        <v>175</v>
      </c>
      <c r="C3397">
        <v>6086</v>
      </c>
      <c r="D3397" t="s">
        <v>10770</v>
      </c>
      <c r="E3397" t="s">
        <v>10771</v>
      </c>
      <c r="F3397" t="s">
        <v>40</v>
      </c>
      <c r="I3397" t="s">
        <v>5</v>
      </c>
      <c r="K3397" t="s">
        <v>5</v>
      </c>
      <c r="N3397" t="s">
        <v>7</v>
      </c>
      <c r="Q3397">
        <v>0</v>
      </c>
      <c r="S3397">
        <v>-1</v>
      </c>
      <c r="T3397" t="s">
        <v>5</v>
      </c>
      <c r="U3397">
        <v>-1</v>
      </c>
      <c r="V3397">
        <v>-1</v>
      </c>
      <c r="W3397">
        <v>6.3387000000000002</v>
      </c>
      <c r="Z3397">
        <v>-1</v>
      </c>
      <c r="AA3397" t="s">
        <v>11</v>
      </c>
      <c r="AC3397" t="s">
        <v>38</v>
      </c>
      <c r="AD3397" t="s">
        <v>52</v>
      </c>
      <c r="AE3397" s="1">
        <v>41846.012499999997</v>
      </c>
    </row>
    <row r="3398" spans="1:31" x14ac:dyDescent="0.15">
      <c r="A3398">
        <v>3397</v>
      </c>
      <c r="B3398">
        <v>175</v>
      </c>
      <c r="C3398">
        <v>6086</v>
      </c>
      <c r="D3398" t="s">
        <v>10770</v>
      </c>
      <c r="E3398" t="s">
        <v>10771</v>
      </c>
      <c r="F3398" t="s">
        <v>49</v>
      </c>
      <c r="I3398" t="s">
        <v>5</v>
      </c>
      <c r="K3398" t="s">
        <v>5</v>
      </c>
      <c r="N3398" t="s">
        <v>7</v>
      </c>
      <c r="Q3398">
        <v>0</v>
      </c>
      <c r="T3398" t="s">
        <v>5</v>
      </c>
      <c r="U3398">
        <v>-1</v>
      </c>
      <c r="V3398">
        <v>-1</v>
      </c>
      <c r="W3398">
        <v>6.3387000000000002</v>
      </c>
      <c r="Z3398">
        <v>-1</v>
      </c>
      <c r="AA3398" t="s">
        <v>11</v>
      </c>
      <c r="AC3398" t="s">
        <v>38</v>
      </c>
      <c r="AD3398" t="s">
        <v>50</v>
      </c>
      <c r="AE3398" s="1">
        <v>41846.012511574074</v>
      </c>
    </row>
    <row r="3399" spans="1:31" x14ac:dyDescent="0.15">
      <c r="A3399">
        <v>3398</v>
      </c>
      <c r="B3399">
        <v>175</v>
      </c>
      <c r="C3399">
        <v>6086</v>
      </c>
      <c r="D3399" t="s">
        <v>10770</v>
      </c>
      <c r="E3399" t="s">
        <v>10771</v>
      </c>
      <c r="F3399" t="s">
        <v>51</v>
      </c>
      <c r="I3399" t="s">
        <v>5</v>
      </c>
      <c r="K3399" t="s">
        <v>5</v>
      </c>
      <c r="N3399" t="s">
        <v>7</v>
      </c>
      <c r="Q3399">
        <v>0</v>
      </c>
      <c r="S3399">
        <v>-1</v>
      </c>
      <c r="T3399" t="s">
        <v>5</v>
      </c>
      <c r="U3399">
        <v>-1</v>
      </c>
      <c r="V3399">
        <v>-1</v>
      </c>
      <c r="W3399">
        <v>6.3387000000000002</v>
      </c>
      <c r="Z3399">
        <v>-1</v>
      </c>
      <c r="AA3399" t="s">
        <v>11</v>
      </c>
      <c r="AC3399" t="s">
        <v>38</v>
      </c>
      <c r="AD3399" t="s">
        <v>52</v>
      </c>
      <c r="AE3399" s="1">
        <v>41846.012523148151</v>
      </c>
    </row>
    <row r="3400" spans="1:31" x14ac:dyDescent="0.15">
      <c r="A3400">
        <v>3399</v>
      </c>
      <c r="B3400">
        <v>175</v>
      </c>
      <c r="C3400">
        <v>6086</v>
      </c>
      <c r="D3400" t="s">
        <v>10770</v>
      </c>
      <c r="E3400" t="s">
        <v>10771</v>
      </c>
      <c r="F3400" t="s">
        <v>53</v>
      </c>
      <c r="I3400" t="s">
        <v>5</v>
      </c>
      <c r="K3400" t="s">
        <v>5</v>
      </c>
      <c r="N3400" t="s">
        <v>7</v>
      </c>
      <c r="Q3400">
        <v>0</v>
      </c>
      <c r="S3400">
        <v>-1</v>
      </c>
      <c r="T3400" t="s">
        <v>5</v>
      </c>
      <c r="U3400">
        <v>-1</v>
      </c>
      <c r="V3400">
        <v>-1</v>
      </c>
      <c r="W3400">
        <v>6.3387000000000002</v>
      </c>
      <c r="Z3400">
        <v>-1</v>
      </c>
      <c r="AA3400" t="s">
        <v>11</v>
      </c>
      <c r="AC3400" t="s">
        <v>38</v>
      </c>
      <c r="AD3400" t="s">
        <v>52</v>
      </c>
      <c r="AE3400" s="1">
        <v>41846.01253472222</v>
      </c>
    </row>
    <row r="3401" spans="1:31" x14ac:dyDescent="0.15">
      <c r="A3401">
        <v>3400</v>
      </c>
      <c r="B3401">
        <v>175</v>
      </c>
      <c r="C3401">
        <v>6086</v>
      </c>
      <c r="D3401" t="s">
        <v>10770</v>
      </c>
      <c r="E3401" t="s">
        <v>10771</v>
      </c>
      <c r="F3401" t="s">
        <v>54</v>
      </c>
      <c r="I3401" t="s">
        <v>5</v>
      </c>
      <c r="K3401" t="s">
        <v>5</v>
      </c>
      <c r="N3401" t="s">
        <v>7</v>
      </c>
      <c r="Q3401">
        <v>0</v>
      </c>
      <c r="S3401">
        <v>-1</v>
      </c>
      <c r="T3401" t="s">
        <v>5</v>
      </c>
      <c r="U3401">
        <v>-1</v>
      </c>
      <c r="V3401">
        <v>-1</v>
      </c>
      <c r="W3401">
        <v>6.3387000000000002</v>
      </c>
      <c r="Z3401">
        <v>-1</v>
      </c>
      <c r="AA3401" t="s">
        <v>11</v>
      </c>
      <c r="AC3401" t="s">
        <v>38</v>
      </c>
      <c r="AD3401" t="s">
        <v>52</v>
      </c>
      <c r="AE3401" s="1">
        <v>41846.012546296297</v>
      </c>
    </row>
    <row r="3402" spans="1:31" x14ac:dyDescent="0.15">
      <c r="A3402">
        <v>3401</v>
      </c>
      <c r="B3402">
        <v>175</v>
      </c>
      <c r="C3402">
        <v>4975</v>
      </c>
      <c r="D3402" t="s">
        <v>10796</v>
      </c>
      <c r="E3402" t="s">
        <v>10797</v>
      </c>
      <c r="F3402" t="s">
        <v>2</v>
      </c>
      <c r="G3402" t="s">
        <v>10798</v>
      </c>
      <c r="H3402" t="s">
        <v>10799</v>
      </c>
      <c r="I3402" t="s">
        <v>5</v>
      </c>
      <c r="K3402" t="s">
        <v>6</v>
      </c>
      <c r="L3402" t="s">
        <v>3210</v>
      </c>
      <c r="N3402" t="s">
        <v>7</v>
      </c>
      <c r="O3402" t="s">
        <v>10800</v>
      </c>
      <c r="P3402" t="s">
        <v>10801</v>
      </c>
      <c r="Q3402">
        <v>131</v>
      </c>
      <c r="R3402" t="s">
        <v>10802</v>
      </c>
      <c r="S3402">
        <v>40</v>
      </c>
      <c r="T3402" t="s">
        <v>5</v>
      </c>
      <c r="U3402">
        <v>-1</v>
      </c>
      <c r="V3402">
        <v>-1</v>
      </c>
      <c r="W3402">
        <v>6.3387000000000002</v>
      </c>
      <c r="X3402" t="s">
        <v>10803</v>
      </c>
      <c r="Y3402" t="s">
        <v>10804</v>
      </c>
      <c r="Z3402">
        <v>16556</v>
      </c>
      <c r="AA3402" t="s">
        <v>11</v>
      </c>
      <c r="AC3402" t="s">
        <v>10805</v>
      </c>
      <c r="AD3402" t="s">
        <v>10806</v>
      </c>
      <c r="AE3402" s="1">
        <v>41846.012685185182</v>
      </c>
    </row>
    <row r="3403" spans="1:31" x14ac:dyDescent="0.15">
      <c r="A3403">
        <v>3402</v>
      </c>
      <c r="B3403">
        <v>175</v>
      </c>
      <c r="C3403">
        <v>4975</v>
      </c>
      <c r="D3403" t="s">
        <v>10796</v>
      </c>
      <c r="E3403" t="s">
        <v>10797</v>
      </c>
      <c r="F3403" t="s">
        <v>14</v>
      </c>
      <c r="G3403" t="s">
        <v>10798</v>
      </c>
      <c r="H3403" t="s">
        <v>10807</v>
      </c>
      <c r="I3403" t="s">
        <v>5</v>
      </c>
      <c r="K3403" t="s">
        <v>17</v>
      </c>
      <c r="L3403" t="s">
        <v>10808</v>
      </c>
      <c r="N3403" t="s">
        <v>7</v>
      </c>
      <c r="O3403" t="s">
        <v>10800</v>
      </c>
      <c r="P3403" t="s">
        <v>10801</v>
      </c>
      <c r="Q3403">
        <v>34</v>
      </c>
      <c r="R3403" t="s">
        <v>10809</v>
      </c>
      <c r="S3403">
        <v>40</v>
      </c>
      <c r="T3403" t="s">
        <v>5</v>
      </c>
      <c r="U3403">
        <v>-1</v>
      </c>
      <c r="V3403">
        <v>-1</v>
      </c>
      <c r="W3403">
        <v>6.3387000000000002</v>
      </c>
      <c r="X3403" t="s">
        <v>10803</v>
      </c>
      <c r="Y3403" t="s">
        <v>10804</v>
      </c>
      <c r="Z3403">
        <v>19890</v>
      </c>
      <c r="AA3403" t="s">
        <v>11</v>
      </c>
      <c r="AC3403" t="s">
        <v>10810</v>
      </c>
      <c r="AD3403" t="s">
        <v>10811</v>
      </c>
      <c r="AE3403" s="1">
        <v>41846.012719907405</v>
      </c>
    </row>
    <row r="3404" spans="1:31" x14ac:dyDescent="0.15">
      <c r="A3404">
        <v>3403</v>
      </c>
      <c r="B3404">
        <v>175</v>
      </c>
      <c r="C3404">
        <v>4975</v>
      </c>
      <c r="D3404" t="s">
        <v>10796</v>
      </c>
      <c r="E3404" t="s">
        <v>10797</v>
      </c>
      <c r="F3404" t="s">
        <v>24</v>
      </c>
      <c r="G3404" t="s">
        <v>10798</v>
      </c>
      <c r="H3404" t="s">
        <v>10807</v>
      </c>
      <c r="I3404" t="s">
        <v>5</v>
      </c>
      <c r="J3404" t="s">
        <v>1019</v>
      </c>
      <c r="K3404" t="s">
        <v>17</v>
      </c>
      <c r="L3404" t="s">
        <v>10808</v>
      </c>
      <c r="N3404" t="s">
        <v>7</v>
      </c>
      <c r="O3404" t="s">
        <v>10800</v>
      </c>
      <c r="P3404" t="s">
        <v>10801</v>
      </c>
      <c r="Q3404">
        <v>10</v>
      </c>
      <c r="R3404" t="s">
        <v>10812</v>
      </c>
      <c r="S3404">
        <v>40</v>
      </c>
      <c r="T3404" t="s">
        <v>5</v>
      </c>
      <c r="U3404">
        <v>-1</v>
      </c>
      <c r="V3404">
        <v>-1</v>
      </c>
      <c r="W3404">
        <v>6.3387000000000002</v>
      </c>
      <c r="X3404" t="s">
        <v>10803</v>
      </c>
      <c r="Y3404" t="s">
        <v>10804</v>
      </c>
      <c r="Z3404">
        <v>19890</v>
      </c>
      <c r="AA3404" t="s">
        <v>11</v>
      </c>
      <c r="AC3404" t="s">
        <v>10813</v>
      </c>
      <c r="AD3404" t="s">
        <v>10814</v>
      </c>
      <c r="AE3404" s="1">
        <v>41846.012754629628</v>
      </c>
    </row>
    <row r="3405" spans="1:31" x14ac:dyDescent="0.15">
      <c r="A3405">
        <v>3404</v>
      </c>
      <c r="B3405">
        <v>175</v>
      </c>
      <c r="C3405">
        <v>4975</v>
      </c>
      <c r="D3405" t="s">
        <v>10796</v>
      </c>
      <c r="E3405" t="s">
        <v>10797</v>
      </c>
      <c r="F3405" t="s">
        <v>27</v>
      </c>
      <c r="I3405" t="s">
        <v>5</v>
      </c>
      <c r="K3405" t="s">
        <v>5</v>
      </c>
      <c r="M3405" t="s">
        <v>5</v>
      </c>
      <c r="N3405" t="s">
        <v>7</v>
      </c>
      <c r="Q3405">
        <v>0</v>
      </c>
      <c r="S3405">
        <v>-1</v>
      </c>
      <c r="T3405" t="s">
        <v>5</v>
      </c>
      <c r="U3405">
        <v>-1</v>
      </c>
      <c r="V3405">
        <v>-1</v>
      </c>
      <c r="W3405">
        <v>6.3387000000000002</v>
      </c>
      <c r="Z3405">
        <v>-1</v>
      </c>
      <c r="AA3405" t="s">
        <v>11</v>
      </c>
      <c r="AB3405" t="s">
        <v>610</v>
      </c>
      <c r="AC3405" t="s">
        <v>38</v>
      </c>
      <c r="AD3405" t="s">
        <v>10815</v>
      </c>
      <c r="AE3405" s="1">
        <v>41846.012766203705</v>
      </c>
    </row>
    <row r="3406" spans="1:31" x14ac:dyDescent="0.15">
      <c r="A3406">
        <v>3405</v>
      </c>
      <c r="B3406">
        <v>175</v>
      </c>
      <c r="C3406">
        <v>4975</v>
      </c>
      <c r="D3406" t="s">
        <v>10796</v>
      </c>
      <c r="E3406" t="s">
        <v>10797</v>
      </c>
      <c r="F3406" t="s">
        <v>36</v>
      </c>
      <c r="G3406" t="s">
        <v>10798</v>
      </c>
      <c r="H3406" t="s">
        <v>10799</v>
      </c>
      <c r="I3406" t="s">
        <v>5</v>
      </c>
      <c r="K3406" t="s">
        <v>6</v>
      </c>
      <c r="L3406" t="s">
        <v>3210</v>
      </c>
      <c r="N3406" t="s">
        <v>7</v>
      </c>
      <c r="O3406" t="s">
        <v>10800</v>
      </c>
      <c r="P3406" t="s">
        <v>10801</v>
      </c>
      <c r="Q3406">
        <v>1</v>
      </c>
      <c r="R3406" t="s">
        <v>10802</v>
      </c>
      <c r="S3406">
        <v>40</v>
      </c>
      <c r="T3406" t="s">
        <v>5</v>
      </c>
      <c r="U3406">
        <v>-1</v>
      </c>
      <c r="V3406">
        <v>-1</v>
      </c>
      <c r="W3406">
        <v>6.3387000000000002</v>
      </c>
      <c r="X3406" t="s">
        <v>10803</v>
      </c>
      <c r="Y3406" t="s">
        <v>10804</v>
      </c>
      <c r="Z3406">
        <v>16556</v>
      </c>
      <c r="AA3406" t="s">
        <v>11</v>
      </c>
      <c r="AC3406" t="s">
        <v>10816</v>
      </c>
      <c r="AD3406" t="s">
        <v>10817</v>
      </c>
      <c r="AE3406" s="1">
        <v>41846.012777777774</v>
      </c>
    </row>
    <row r="3407" spans="1:31" x14ac:dyDescent="0.15">
      <c r="A3407">
        <v>3406</v>
      </c>
      <c r="B3407">
        <v>175</v>
      </c>
      <c r="C3407">
        <v>4975</v>
      </c>
      <c r="D3407" t="s">
        <v>10796</v>
      </c>
      <c r="E3407" t="s">
        <v>10797</v>
      </c>
      <c r="F3407" t="s">
        <v>40</v>
      </c>
      <c r="G3407" t="s">
        <v>10818</v>
      </c>
      <c r="H3407" t="s">
        <v>10819</v>
      </c>
      <c r="I3407" t="s">
        <v>5</v>
      </c>
      <c r="K3407" t="s">
        <v>5</v>
      </c>
      <c r="N3407" t="s">
        <v>7</v>
      </c>
      <c r="O3407" t="s">
        <v>10820</v>
      </c>
      <c r="P3407" t="s">
        <v>10821</v>
      </c>
      <c r="Q3407">
        <v>1</v>
      </c>
      <c r="R3407" t="s">
        <v>10822</v>
      </c>
      <c r="S3407">
        <v>-1</v>
      </c>
      <c r="T3407" t="s">
        <v>5</v>
      </c>
      <c r="U3407">
        <v>-1</v>
      </c>
      <c r="V3407">
        <v>-1</v>
      </c>
      <c r="W3407">
        <v>6.3387000000000002</v>
      </c>
      <c r="Y3407" t="s">
        <v>10823</v>
      </c>
      <c r="Z3407">
        <v>350</v>
      </c>
      <c r="AA3407" t="s">
        <v>11</v>
      </c>
      <c r="AC3407" t="s">
        <v>10824</v>
      </c>
      <c r="AD3407" t="s">
        <v>10825</v>
      </c>
      <c r="AE3407" s="1">
        <v>41846.012800925928</v>
      </c>
    </row>
    <row r="3408" spans="1:31" x14ac:dyDescent="0.15">
      <c r="A3408">
        <v>3407</v>
      </c>
      <c r="B3408">
        <v>175</v>
      </c>
      <c r="C3408">
        <v>4975</v>
      </c>
      <c r="D3408" t="s">
        <v>10796</v>
      </c>
      <c r="E3408" t="s">
        <v>10797</v>
      </c>
      <c r="F3408" t="s">
        <v>49</v>
      </c>
      <c r="G3408" t="s">
        <v>10798</v>
      </c>
      <c r="H3408" t="s">
        <v>10807</v>
      </c>
      <c r="I3408" t="s">
        <v>5</v>
      </c>
      <c r="K3408" t="s">
        <v>5</v>
      </c>
      <c r="N3408" t="s">
        <v>7</v>
      </c>
      <c r="O3408" t="s">
        <v>10800</v>
      </c>
      <c r="P3408" t="s">
        <v>10801</v>
      </c>
      <c r="Q3408">
        <v>6</v>
      </c>
      <c r="T3408" t="s">
        <v>5</v>
      </c>
      <c r="U3408">
        <v>-1</v>
      </c>
      <c r="V3408">
        <v>-1</v>
      </c>
      <c r="W3408">
        <v>6.3387000000000002</v>
      </c>
      <c r="X3408" t="s">
        <v>10803</v>
      </c>
      <c r="Y3408" t="s">
        <v>10804</v>
      </c>
      <c r="Z3408">
        <v>19890</v>
      </c>
      <c r="AA3408" t="s">
        <v>11</v>
      </c>
      <c r="AC3408" t="s">
        <v>10826</v>
      </c>
      <c r="AD3408" t="s">
        <v>10827</v>
      </c>
      <c r="AE3408" s="1">
        <v>41846.012824074074</v>
      </c>
    </row>
    <row r="3409" spans="1:31" x14ac:dyDescent="0.15">
      <c r="A3409">
        <v>3408</v>
      </c>
      <c r="B3409">
        <v>175</v>
      </c>
      <c r="C3409">
        <v>4975</v>
      </c>
      <c r="D3409" t="s">
        <v>10796</v>
      </c>
      <c r="E3409" t="s">
        <v>10797</v>
      </c>
      <c r="F3409" t="s">
        <v>51</v>
      </c>
      <c r="G3409" t="s">
        <v>10798</v>
      </c>
      <c r="H3409" t="s">
        <v>10799</v>
      </c>
      <c r="I3409" t="s">
        <v>5</v>
      </c>
      <c r="K3409" t="s">
        <v>5</v>
      </c>
      <c r="N3409" t="s">
        <v>7</v>
      </c>
      <c r="O3409" t="s">
        <v>10800</v>
      </c>
      <c r="P3409" t="s">
        <v>10801</v>
      </c>
      <c r="Q3409">
        <v>10</v>
      </c>
      <c r="S3409">
        <v>-1</v>
      </c>
      <c r="T3409" t="s">
        <v>5</v>
      </c>
      <c r="U3409">
        <v>-1</v>
      </c>
      <c r="V3409">
        <v>-1</v>
      </c>
      <c r="W3409">
        <v>6.3387000000000002</v>
      </c>
      <c r="Y3409" t="s">
        <v>10804</v>
      </c>
      <c r="Z3409">
        <v>-1</v>
      </c>
      <c r="AA3409" t="s">
        <v>11</v>
      </c>
      <c r="AC3409" t="s">
        <v>10828</v>
      </c>
      <c r="AD3409" t="s">
        <v>10829</v>
      </c>
      <c r="AE3409" s="1">
        <v>41846.01284722222</v>
      </c>
    </row>
    <row r="3410" spans="1:31" x14ac:dyDescent="0.15">
      <c r="A3410">
        <v>3409</v>
      </c>
      <c r="B3410">
        <v>175</v>
      </c>
      <c r="C3410">
        <v>4975</v>
      </c>
      <c r="D3410" t="s">
        <v>10796</v>
      </c>
      <c r="E3410" t="s">
        <v>10797</v>
      </c>
      <c r="F3410" t="s">
        <v>53</v>
      </c>
      <c r="I3410" t="s">
        <v>5</v>
      </c>
      <c r="K3410" t="s">
        <v>5</v>
      </c>
      <c r="N3410" t="s">
        <v>7</v>
      </c>
      <c r="Q3410">
        <v>0</v>
      </c>
      <c r="S3410">
        <v>-1</v>
      </c>
      <c r="T3410" t="s">
        <v>5</v>
      </c>
      <c r="U3410">
        <v>-1</v>
      </c>
      <c r="V3410">
        <v>-1</v>
      </c>
      <c r="W3410">
        <v>6.3387000000000002</v>
      </c>
      <c r="Z3410">
        <v>-1</v>
      </c>
      <c r="AA3410" t="s">
        <v>11</v>
      </c>
      <c r="AC3410" t="s">
        <v>38</v>
      </c>
      <c r="AD3410" t="s">
        <v>52</v>
      </c>
      <c r="AE3410" s="1">
        <v>41846.012858796297</v>
      </c>
    </row>
    <row r="3411" spans="1:31" x14ac:dyDescent="0.15">
      <c r="A3411">
        <v>3410</v>
      </c>
      <c r="B3411">
        <v>175</v>
      </c>
      <c r="C3411">
        <v>4975</v>
      </c>
      <c r="D3411" t="s">
        <v>10796</v>
      </c>
      <c r="E3411" t="s">
        <v>10797</v>
      </c>
      <c r="F3411" t="s">
        <v>54</v>
      </c>
      <c r="I3411" t="s">
        <v>5</v>
      </c>
      <c r="K3411" t="s">
        <v>5</v>
      </c>
      <c r="N3411" t="s">
        <v>7</v>
      </c>
      <c r="Q3411">
        <v>0</v>
      </c>
      <c r="S3411">
        <v>-1</v>
      </c>
      <c r="T3411" t="s">
        <v>5</v>
      </c>
      <c r="U3411">
        <v>-1</v>
      </c>
      <c r="V3411">
        <v>-1</v>
      </c>
      <c r="W3411">
        <v>6.3387000000000002</v>
      </c>
      <c r="Z3411">
        <v>-1</v>
      </c>
      <c r="AA3411" t="s">
        <v>11</v>
      </c>
      <c r="AC3411" t="s">
        <v>38</v>
      </c>
      <c r="AD3411" t="s">
        <v>52</v>
      </c>
      <c r="AE3411" s="1">
        <v>41846.012870370374</v>
      </c>
    </row>
    <row r="3412" spans="1:31" x14ac:dyDescent="0.15">
      <c r="A3412">
        <v>3411</v>
      </c>
      <c r="B3412">
        <v>175</v>
      </c>
      <c r="C3412">
        <v>5410</v>
      </c>
      <c r="D3412" t="s">
        <v>10830</v>
      </c>
      <c r="E3412" t="s">
        <v>10831</v>
      </c>
      <c r="F3412" t="s">
        <v>2</v>
      </c>
      <c r="G3412" t="s">
        <v>10832</v>
      </c>
      <c r="H3412" t="s">
        <v>10833</v>
      </c>
      <c r="I3412" t="s">
        <v>5</v>
      </c>
      <c r="K3412" t="s">
        <v>6</v>
      </c>
      <c r="L3412" t="s">
        <v>10834</v>
      </c>
      <c r="N3412" t="s">
        <v>7</v>
      </c>
      <c r="O3412" t="s">
        <v>10835</v>
      </c>
      <c r="P3412" t="s">
        <v>10836</v>
      </c>
      <c r="Q3412">
        <v>76</v>
      </c>
      <c r="R3412" t="s">
        <v>6274</v>
      </c>
      <c r="S3412">
        <v>-1</v>
      </c>
      <c r="T3412" t="s">
        <v>5</v>
      </c>
      <c r="U3412">
        <v>1700</v>
      </c>
      <c r="V3412">
        <v>-1</v>
      </c>
      <c r="W3412">
        <v>6.3387000000000002</v>
      </c>
      <c r="X3412" t="s">
        <v>10837</v>
      </c>
      <c r="Y3412" t="s">
        <v>10838</v>
      </c>
      <c r="Z3412">
        <v>22100</v>
      </c>
      <c r="AA3412" t="s">
        <v>11</v>
      </c>
      <c r="AC3412" t="s">
        <v>10839</v>
      </c>
      <c r="AD3412" t="s">
        <v>10840</v>
      </c>
      <c r="AE3412" s="1">
        <v>41846.013020833336</v>
      </c>
    </row>
    <row r="3413" spans="1:31" x14ac:dyDescent="0.15">
      <c r="A3413">
        <v>3412</v>
      </c>
      <c r="B3413">
        <v>175</v>
      </c>
      <c r="C3413">
        <v>5410</v>
      </c>
      <c r="D3413" t="s">
        <v>10830</v>
      </c>
      <c r="E3413" t="s">
        <v>10831</v>
      </c>
      <c r="F3413" t="s">
        <v>14</v>
      </c>
      <c r="G3413" t="s">
        <v>10841</v>
      </c>
      <c r="H3413" t="s">
        <v>10842</v>
      </c>
      <c r="I3413" t="s">
        <v>5</v>
      </c>
      <c r="K3413" t="s">
        <v>17</v>
      </c>
      <c r="L3413" t="s">
        <v>10843</v>
      </c>
      <c r="N3413" t="s">
        <v>7</v>
      </c>
      <c r="O3413" t="s">
        <v>10844</v>
      </c>
      <c r="P3413" t="s">
        <v>10845</v>
      </c>
      <c r="Q3413">
        <v>18</v>
      </c>
      <c r="R3413" t="s">
        <v>4570</v>
      </c>
      <c r="S3413">
        <v>-1</v>
      </c>
      <c r="T3413" t="s">
        <v>10846</v>
      </c>
      <c r="U3413">
        <v>1700</v>
      </c>
      <c r="V3413">
        <v>-1</v>
      </c>
      <c r="W3413">
        <v>6.3387000000000002</v>
      </c>
      <c r="X3413" t="s">
        <v>10837</v>
      </c>
      <c r="Y3413" t="s">
        <v>10847</v>
      </c>
      <c r="Z3413">
        <v>20800</v>
      </c>
      <c r="AA3413" t="s">
        <v>11</v>
      </c>
      <c r="AC3413" t="s">
        <v>10848</v>
      </c>
      <c r="AD3413" t="s">
        <v>10849</v>
      </c>
      <c r="AE3413" s="1">
        <v>41846.013055555559</v>
      </c>
    </row>
    <row r="3414" spans="1:31" x14ac:dyDescent="0.15">
      <c r="A3414">
        <v>3413</v>
      </c>
      <c r="B3414">
        <v>175</v>
      </c>
      <c r="C3414">
        <v>5410</v>
      </c>
      <c r="D3414" t="s">
        <v>10830</v>
      </c>
      <c r="E3414" t="s">
        <v>10831</v>
      </c>
      <c r="F3414" t="s">
        <v>24</v>
      </c>
      <c r="G3414" t="s">
        <v>10841</v>
      </c>
      <c r="H3414" t="s">
        <v>10842</v>
      </c>
      <c r="I3414" t="s">
        <v>5</v>
      </c>
      <c r="K3414" t="s">
        <v>17</v>
      </c>
      <c r="L3414" t="s">
        <v>10850</v>
      </c>
      <c r="N3414" t="s">
        <v>7</v>
      </c>
      <c r="O3414" t="s">
        <v>10844</v>
      </c>
      <c r="P3414" t="s">
        <v>10845</v>
      </c>
      <c r="Q3414">
        <v>3</v>
      </c>
      <c r="R3414" t="s">
        <v>4570</v>
      </c>
      <c r="S3414">
        <v>-1</v>
      </c>
      <c r="T3414" t="s">
        <v>10846</v>
      </c>
      <c r="U3414">
        <v>1700</v>
      </c>
      <c r="V3414">
        <v>-1</v>
      </c>
      <c r="W3414">
        <v>6.3387000000000002</v>
      </c>
      <c r="X3414" t="s">
        <v>10837</v>
      </c>
      <c r="Y3414" t="s">
        <v>10847</v>
      </c>
      <c r="Z3414">
        <v>20800</v>
      </c>
      <c r="AA3414" t="s">
        <v>11</v>
      </c>
      <c r="AC3414" t="s">
        <v>10851</v>
      </c>
      <c r="AD3414" t="s">
        <v>10852</v>
      </c>
      <c r="AE3414" s="1">
        <v>41846.013078703705</v>
      </c>
    </row>
    <row r="3415" spans="1:31" x14ac:dyDescent="0.15">
      <c r="A3415">
        <v>3414</v>
      </c>
      <c r="B3415">
        <v>175</v>
      </c>
      <c r="C3415">
        <v>5410</v>
      </c>
      <c r="D3415" t="s">
        <v>10830</v>
      </c>
      <c r="E3415" t="s">
        <v>10831</v>
      </c>
      <c r="F3415" t="s">
        <v>27</v>
      </c>
      <c r="G3415" t="s">
        <v>10841</v>
      </c>
      <c r="I3415" t="s">
        <v>5</v>
      </c>
      <c r="J3415" t="s">
        <v>5077</v>
      </c>
      <c r="K3415" t="s">
        <v>17</v>
      </c>
      <c r="L3415" t="s">
        <v>10853</v>
      </c>
      <c r="M3415" t="s">
        <v>5</v>
      </c>
      <c r="N3415" t="s">
        <v>7</v>
      </c>
      <c r="O3415" t="s">
        <v>10854</v>
      </c>
      <c r="P3415" t="s">
        <v>10845</v>
      </c>
      <c r="Q3415">
        <v>5</v>
      </c>
      <c r="S3415">
        <v>-1</v>
      </c>
      <c r="T3415" t="s">
        <v>5</v>
      </c>
      <c r="U3415">
        <v>-1</v>
      </c>
      <c r="V3415">
        <v>-1</v>
      </c>
      <c r="W3415">
        <v>6.3387000000000002</v>
      </c>
      <c r="Y3415" t="s">
        <v>10855</v>
      </c>
      <c r="Z3415">
        <v>20610</v>
      </c>
      <c r="AA3415" t="s">
        <v>11</v>
      </c>
      <c r="AB3415" t="s">
        <v>5080</v>
      </c>
      <c r="AC3415" t="s">
        <v>10856</v>
      </c>
      <c r="AD3415" t="s">
        <v>10857</v>
      </c>
      <c r="AE3415" s="1">
        <v>41846.013101851851</v>
      </c>
    </row>
    <row r="3416" spans="1:31" x14ac:dyDescent="0.15">
      <c r="A3416">
        <v>3415</v>
      </c>
      <c r="B3416">
        <v>175</v>
      </c>
      <c r="C3416">
        <v>5410</v>
      </c>
      <c r="D3416" t="s">
        <v>10830</v>
      </c>
      <c r="E3416" t="s">
        <v>10831</v>
      </c>
      <c r="F3416" t="s">
        <v>36</v>
      </c>
      <c r="I3416" t="s">
        <v>5</v>
      </c>
      <c r="K3416" t="s">
        <v>5</v>
      </c>
      <c r="N3416" t="s">
        <v>7</v>
      </c>
      <c r="Q3416">
        <v>0</v>
      </c>
      <c r="S3416">
        <v>-1</v>
      </c>
      <c r="T3416" t="s">
        <v>5</v>
      </c>
      <c r="U3416">
        <v>-1</v>
      </c>
      <c r="V3416">
        <v>-1</v>
      </c>
      <c r="W3416">
        <v>6.3387000000000002</v>
      </c>
      <c r="Z3416">
        <v>-1</v>
      </c>
      <c r="AA3416" t="s">
        <v>11</v>
      </c>
      <c r="AC3416" t="s">
        <v>38</v>
      </c>
      <c r="AD3416" t="s">
        <v>52</v>
      </c>
      <c r="AE3416" s="1">
        <v>41846.013113425928</v>
      </c>
    </row>
    <row r="3417" spans="1:31" x14ac:dyDescent="0.15">
      <c r="A3417">
        <v>3416</v>
      </c>
      <c r="B3417">
        <v>175</v>
      </c>
      <c r="C3417">
        <v>5410</v>
      </c>
      <c r="D3417" t="s">
        <v>10830</v>
      </c>
      <c r="E3417" t="s">
        <v>10831</v>
      </c>
      <c r="F3417" t="s">
        <v>40</v>
      </c>
      <c r="I3417" t="s">
        <v>5</v>
      </c>
      <c r="K3417" t="s">
        <v>5</v>
      </c>
      <c r="N3417" t="s">
        <v>7</v>
      </c>
      <c r="Q3417">
        <v>0</v>
      </c>
      <c r="S3417">
        <v>-1</v>
      </c>
      <c r="T3417" t="s">
        <v>5</v>
      </c>
      <c r="U3417">
        <v>-1</v>
      </c>
      <c r="V3417">
        <v>-1</v>
      </c>
      <c r="W3417">
        <v>6.3387000000000002</v>
      </c>
      <c r="Z3417">
        <v>-1</v>
      </c>
      <c r="AA3417" t="s">
        <v>11</v>
      </c>
      <c r="AC3417" t="s">
        <v>38</v>
      </c>
      <c r="AD3417" t="s">
        <v>52</v>
      </c>
      <c r="AE3417" s="1">
        <v>41846.013124999998</v>
      </c>
    </row>
    <row r="3418" spans="1:31" x14ac:dyDescent="0.15">
      <c r="A3418">
        <v>3417</v>
      </c>
      <c r="B3418">
        <v>175</v>
      </c>
      <c r="C3418">
        <v>5410</v>
      </c>
      <c r="D3418" t="s">
        <v>10830</v>
      </c>
      <c r="E3418" t="s">
        <v>10831</v>
      </c>
      <c r="F3418" t="s">
        <v>49</v>
      </c>
      <c r="G3418" t="s">
        <v>10841</v>
      </c>
      <c r="H3418" t="s">
        <v>10842</v>
      </c>
      <c r="I3418" t="s">
        <v>5</v>
      </c>
      <c r="K3418" t="s">
        <v>5</v>
      </c>
      <c r="N3418" t="s">
        <v>7</v>
      </c>
      <c r="O3418" t="s">
        <v>10844</v>
      </c>
      <c r="P3418" t="s">
        <v>10845</v>
      </c>
      <c r="Q3418">
        <v>1</v>
      </c>
      <c r="T3418" t="s">
        <v>5</v>
      </c>
      <c r="U3418">
        <v>-1</v>
      </c>
      <c r="V3418">
        <v>-1</v>
      </c>
      <c r="W3418">
        <v>6.3387000000000002</v>
      </c>
      <c r="X3418" t="s">
        <v>10837</v>
      </c>
      <c r="Y3418" t="s">
        <v>10847</v>
      </c>
      <c r="Z3418">
        <v>20800</v>
      </c>
      <c r="AA3418" t="s">
        <v>11</v>
      </c>
      <c r="AC3418" t="s">
        <v>10858</v>
      </c>
      <c r="AD3418" t="s">
        <v>10859</v>
      </c>
      <c r="AE3418" s="1">
        <v>41846.013136574074</v>
      </c>
    </row>
    <row r="3419" spans="1:31" x14ac:dyDescent="0.15">
      <c r="A3419">
        <v>3418</v>
      </c>
      <c r="B3419">
        <v>175</v>
      </c>
      <c r="C3419">
        <v>5410</v>
      </c>
      <c r="D3419" t="s">
        <v>10830</v>
      </c>
      <c r="E3419" t="s">
        <v>10831</v>
      </c>
      <c r="F3419" t="s">
        <v>51</v>
      </c>
      <c r="G3419" t="s">
        <v>10832</v>
      </c>
      <c r="H3419" t="s">
        <v>10833</v>
      </c>
      <c r="I3419" t="s">
        <v>5</v>
      </c>
      <c r="K3419" t="s">
        <v>5</v>
      </c>
      <c r="N3419" t="s">
        <v>7</v>
      </c>
      <c r="O3419" t="s">
        <v>10835</v>
      </c>
      <c r="P3419" t="s">
        <v>10836</v>
      </c>
      <c r="Q3419">
        <v>11</v>
      </c>
      <c r="S3419">
        <v>-1</v>
      </c>
      <c r="T3419" t="s">
        <v>5</v>
      </c>
      <c r="U3419">
        <v>-1</v>
      </c>
      <c r="V3419">
        <v>-1</v>
      </c>
      <c r="W3419">
        <v>6.3387000000000002</v>
      </c>
      <c r="Y3419" t="s">
        <v>10838</v>
      </c>
      <c r="Z3419">
        <v>-1</v>
      </c>
      <c r="AA3419" t="s">
        <v>11</v>
      </c>
      <c r="AC3419" t="s">
        <v>10860</v>
      </c>
      <c r="AD3419" t="s">
        <v>10861</v>
      </c>
      <c r="AE3419" s="1">
        <v>41846.013159722221</v>
      </c>
    </row>
    <row r="3420" spans="1:31" x14ac:dyDescent="0.15">
      <c r="A3420">
        <v>3419</v>
      </c>
      <c r="B3420">
        <v>175</v>
      </c>
      <c r="C3420">
        <v>5410</v>
      </c>
      <c r="D3420" t="s">
        <v>10830</v>
      </c>
      <c r="E3420" t="s">
        <v>10831</v>
      </c>
      <c r="F3420" t="s">
        <v>53</v>
      </c>
      <c r="I3420" t="s">
        <v>5</v>
      </c>
      <c r="K3420" t="s">
        <v>5</v>
      </c>
      <c r="N3420" t="s">
        <v>7</v>
      </c>
      <c r="Q3420">
        <v>0</v>
      </c>
      <c r="S3420">
        <v>-1</v>
      </c>
      <c r="T3420" t="s">
        <v>5</v>
      </c>
      <c r="U3420">
        <v>-1</v>
      </c>
      <c r="V3420">
        <v>-1</v>
      </c>
      <c r="W3420">
        <v>6.3387000000000002</v>
      </c>
      <c r="Z3420">
        <v>-1</v>
      </c>
      <c r="AA3420" t="s">
        <v>11</v>
      </c>
      <c r="AC3420" t="s">
        <v>38</v>
      </c>
      <c r="AD3420" t="s">
        <v>52</v>
      </c>
      <c r="AE3420" s="1">
        <v>41846.013171296298</v>
      </c>
    </row>
    <row r="3421" spans="1:31" x14ac:dyDescent="0.15">
      <c r="A3421">
        <v>3420</v>
      </c>
      <c r="B3421">
        <v>175</v>
      </c>
      <c r="C3421">
        <v>5410</v>
      </c>
      <c r="D3421" t="s">
        <v>10830</v>
      </c>
      <c r="E3421" t="s">
        <v>10831</v>
      </c>
      <c r="F3421" t="s">
        <v>54</v>
      </c>
      <c r="I3421" t="s">
        <v>5</v>
      </c>
      <c r="K3421" t="s">
        <v>5</v>
      </c>
      <c r="N3421" t="s">
        <v>7</v>
      </c>
      <c r="Q3421">
        <v>0</v>
      </c>
      <c r="S3421">
        <v>-1</v>
      </c>
      <c r="T3421" t="s">
        <v>5</v>
      </c>
      <c r="U3421">
        <v>-1</v>
      </c>
      <c r="V3421">
        <v>-1</v>
      </c>
      <c r="W3421">
        <v>6.3387000000000002</v>
      </c>
      <c r="Z3421">
        <v>-1</v>
      </c>
      <c r="AA3421" t="s">
        <v>11</v>
      </c>
      <c r="AC3421" t="s">
        <v>38</v>
      </c>
      <c r="AD3421" t="s">
        <v>52</v>
      </c>
      <c r="AE3421" s="1">
        <v>41846.013182870367</v>
      </c>
    </row>
    <row r="3422" spans="1:31" x14ac:dyDescent="0.15">
      <c r="A3422">
        <v>3421</v>
      </c>
      <c r="B3422">
        <v>175</v>
      </c>
      <c r="C3422">
        <v>3179</v>
      </c>
      <c r="D3422" t="s">
        <v>10862</v>
      </c>
      <c r="E3422" t="s">
        <v>10863</v>
      </c>
      <c r="F3422" t="s">
        <v>2</v>
      </c>
      <c r="G3422" t="s">
        <v>10864</v>
      </c>
      <c r="H3422" t="s">
        <v>10865</v>
      </c>
      <c r="I3422" t="s">
        <v>5</v>
      </c>
      <c r="K3422" t="s">
        <v>6</v>
      </c>
      <c r="L3422" t="s">
        <v>10866</v>
      </c>
      <c r="N3422" t="s">
        <v>7</v>
      </c>
      <c r="O3422" t="s">
        <v>10867</v>
      </c>
      <c r="P3422" t="s">
        <v>10868</v>
      </c>
      <c r="Q3422">
        <v>111</v>
      </c>
      <c r="R3422" t="s">
        <v>6613</v>
      </c>
      <c r="S3422">
        <v>30</v>
      </c>
      <c r="T3422" t="s">
        <v>10869</v>
      </c>
      <c r="U3422">
        <v>-1</v>
      </c>
      <c r="V3422">
        <v>-1</v>
      </c>
      <c r="W3422">
        <v>6.3387000000000002</v>
      </c>
      <c r="X3422" t="s">
        <v>10870</v>
      </c>
      <c r="Y3422" t="s">
        <v>10871</v>
      </c>
      <c r="Z3422">
        <v>9646</v>
      </c>
      <c r="AA3422" t="s">
        <v>11</v>
      </c>
      <c r="AC3422" t="s">
        <v>10872</v>
      </c>
      <c r="AD3422" t="s">
        <v>10873</v>
      </c>
      <c r="AE3422" s="1">
        <v>41846.013275462959</v>
      </c>
    </row>
    <row r="3423" spans="1:31" x14ac:dyDescent="0.15">
      <c r="A3423">
        <v>3422</v>
      </c>
      <c r="B3423">
        <v>175</v>
      </c>
      <c r="C3423">
        <v>3179</v>
      </c>
      <c r="D3423" t="s">
        <v>10862</v>
      </c>
      <c r="E3423" t="s">
        <v>10863</v>
      </c>
      <c r="F3423" t="s">
        <v>14</v>
      </c>
      <c r="G3423" t="s">
        <v>10874</v>
      </c>
      <c r="H3423" t="s">
        <v>10875</v>
      </c>
      <c r="I3423" t="s">
        <v>5</v>
      </c>
      <c r="K3423" t="s">
        <v>17</v>
      </c>
      <c r="L3423" t="s">
        <v>3210</v>
      </c>
      <c r="N3423" t="s">
        <v>7</v>
      </c>
      <c r="O3423" t="s">
        <v>10876</v>
      </c>
      <c r="P3423" t="s">
        <v>10877</v>
      </c>
      <c r="Q3423">
        <v>64</v>
      </c>
      <c r="R3423" t="s">
        <v>5313</v>
      </c>
      <c r="S3423">
        <v>40</v>
      </c>
      <c r="T3423" t="s">
        <v>10878</v>
      </c>
      <c r="U3423">
        <v>-1</v>
      </c>
      <c r="V3423">
        <v>-1</v>
      </c>
      <c r="W3423">
        <v>6.3387000000000002</v>
      </c>
      <c r="X3423" t="s">
        <v>10870</v>
      </c>
      <c r="Y3423" t="s">
        <v>10879</v>
      </c>
      <c r="Z3423">
        <v>12436</v>
      </c>
      <c r="AA3423" t="s">
        <v>11</v>
      </c>
      <c r="AC3423" t="s">
        <v>10880</v>
      </c>
      <c r="AD3423" t="s">
        <v>10881</v>
      </c>
      <c r="AE3423" s="1">
        <v>41846.013310185182</v>
      </c>
    </row>
    <row r="3424" spans="1:31" x14ac:dyDescent="0.15">
      <c r="A3424">
        <v>3423</v>
      </c>
      <c r="B3424">
        <v>175</v>
      </c>
      <c r="C3424">
        <v>3179</v>
      </c>
      <c r="D3424" t="s">
        <v>10862</v>
      </c>
      <c r="E3424" t="s">
        <v>10863</v>
      </c>
      <c r="F3424" t="s">
        <v>24</v>
      </c>
      <c r="G3424" t="s">
        <v>10874</v>
      </c>
      <c r="H3424" t="s">
        <v>10875</v>
      </c>
      <c r="I3424" t="s">
        <v>5</v>
      </c>
      <c r="K3424" t="s">
        <v>17</v>
      </c>
      <c r="L3424" t="s">
        <v>10882</v>
      </c>
      <c r="N3424" t="s">
        <v>7</v>
      </c>
      <c r="O3424" t="s">
        <v>10876</v>
      </c>
      <c r="P3424" t="s">
        <v>10877</v>
      </c>
      <c r="Q3424">
        <v>4</v>
      </c>
      <c r="R3424" t="s">
        <v>5313</v>
      </c>
      <c r="S3424">
        <v>40</v>
      </c>
      <c r="T3424" t="s">
        <v>10878</v>
      </c>
      <c r="U3424">
        <v>-1</v>
      </c>
      <c r="V3424">
        <v>-1</v>
      </c>
      <c r="W3424">
        <v>6.3387000000000002</v>
      </c>
      <c r="X3424" t="s">
        <v>10870</v>
      </c>
      <c r="Y3424" t="s">
        <v>10879</v>
      </c>
      <c r="Z3424">
        <v>12703</v>
      </c>
      <c r="AA3424" t="s">
        <v>11</v>
      </c>
      <c r="AC3424" t="s">
        <v>10883</v>
      </c>
      <c r="AD3424" t="s">
        <v>10884</v>
      </c>
      <c r="AE3424" s="1">
        <v>41846.013333333336</v>
      </c>
    </row>
    <row r="3425" spans="1:31" x14ac:dyDescent="0.15">
      <c r="A3425">
        <v>3424</v>
      </c>
      <c r="B3425">
        <v>175</v>
      </c>
      <c r="C3425">
        <v>3179</v>
      </c>
      <c r="D3425" t="s">
        <v>10862</v>
      </c>
      <c r="E3425" t="s">
        <v>10863</v>
      </c>
      <c r="F3425" t="s">
        <v>27</v>
      </c>
      <c r="I3425" t="s">
        <v>5</v>
      </c>
      <c r="K3425" t="s">
        <v>5</v>
      </c>
      <c r="M3425" t="s">
        <v>5</v>
      </c>
      <c r="N3425" t="s">
        <v>7</v>
      </c>
      <c r="Q3425">
        <v>0</v>
      </c>
      <c r="S3425">
        <v>-1</v>
      </c>
      <c r="T3425" t="s">
        <v>5</v>
      </c>
      <c r="U3425">
        <v>-1</v>
      </c>
      <c r="V3425">
        <v>-1</v>
      </c>
      <c r="W3425">
        <v>6.3387000000000002</v>
      </c>
      <c r="Z3425">
        <v>-1</v>
      </c>
      <c r="AA3425" t="s">
        <v>11</v>
      </c>
      <c r="AB3425" t="s">
        <v>10885</v>
      </c>
      <c r="AC3425" t="s">
        <v>38</v>
      </c>
      <c r="AD3425" t="s">
        <v>10886</v>
      </c>
      <c r="AE3425" s="1">
        <v>41846.013344907406</v>
      </c>
    </row>
    <row r="3426" spans="1:31" x14ac:dyDescent="0.15">
      <c r="A3426">
        <v>3425</v>
      </c>
      <c r="B3426">
        <v>175</v>
      </c>
      <c r="C3426">
        <v>3179</v>
      </c>
      <c r="D3426" t="s">
        <v>10862</v>
      </c>
      <c r="E3426" t="s">
        <v>10863</v>
      </c>
      <c r="F3426" t="s">
        <v>36</v>
      </c>
      <c r="G3426" t="s">
        <v>10864</v>
      </c>
      <c r="H3426" t="s">
        <v>10865</v>
      </c>
      <c r="I3426" t="s">
        <v>5</v>
      </c>
      <c r="K3426" t="s">
        <v>6</v>
      </c>
      <c r="L3426" t="s">
        <v>10887</v>
      </c>
      <c r="N3426" t="s">
        <v>7</v>
      </c>
      <c r="O3426" t="s">
        <v>10867</v>
      </c>
      <c r="P3426" t="s">
        <v>10868</v>
      </c>
      <c r="Q3426">
        <v>9</v>
      </c>
      <c r="R3426" t="s">
        <v>6613</v>
      </c>
      <c r="S3426">
        <v>30</v>
      </c>
      <c r="T3426" t="s">
        <v>10869</v>
      </c>
      <c r="U3426">
        <v>-1</v>
      </c>
      <c r="V3426">
        <v>-1</v>
      </c>
      <c r="W3426">
        <v>6.3387000000000002</v>
      </c>
      <c r="X3426" t="s">
        <v>10870</v>
      </c>
      <c r="Y3426" t="s">
        <v>10871</v>
      </c>
      <c r="Z3426">
        <v>11297</v>
      </c>
      <c r="AA3426" t="s">
        <v>11</v>
      </c>
      <c r="AC3426" t="s">
        <v>10888</v>
      </c>
      <c r="AD3426" t="s">
        <v>10889</v>
      </c>
      <c r="AE3426" s="1">
        <v>41846.013368055559</v>
      </c>
    </row>
    <row r="3427" spans="1:31" x14ac:dyDescent="0.15">
      <c r="A3427">
        <v>3426</v>
      </c>
      <c r="B3427">
        <v>175</v>
      </c>
      <c r="C3427">
        <v>3179</v>
      </c>
      <c r="D3427" t="s">
        <v>10862</v>
      </c>
      <c r="E3427" t="s">
        <v>10863</v>
      </c>
      <c r="F3427" t="s">
        <v>40</v>
      </c>
      <c r="I3427" t="s">
        <v>5</v>
      </c>
      <c r="K3427" t="s">
        <v>5</v>
      </c>
      <c r="N3427" t="s">
        <v>7</v>
      </c>
      <c r="Q3427">
        <v>0</v>
      </c>
      <c r="S3427">
        <v>-1</v>
      </c>
      <c r="T3427" t="s">
        <v>5</v>
      </c>
      <c r="U3427">
        <v>-1</v>
      </c>
      <c r="V3427">
        <v>-1</v>
      </c>
      <c r="W3427">
        <v>6.3387000000000002</v>
      </c>
      <c r="Z3427">
        <v>-1</v>
      </c>
      <c r="AA3427" t="s">
        <v>11</v>
      </c>
      <c r="AC3427" t="s">
        <v>38</v>
      </c>
      <c r="AD3427" t="s">
        <v>52</v>
      </c>
      <c r="AE3427" s="1">
        <v>41846.013379629629</v>
      </c>
    </row>
    <row r="3428" spans="1:31" x14ac:dyDescent="0.15">
      <c r="A3428">
        <v>3427</v>
      </c>
      <c r="B3428">
        <v>175</v>
      </c>
      <c r="C3428">
        <v>3179</v>
      </c>
      <c r="D3428" t="s">
        <v>10862</v>
      </c>
      <c r="E3428" t="s">
        <v>10863</v>
      </c>
      <c r="F3428" t="s">
        <v>49</v>
      </c>
      <c r="G3428" t="s">
        <v>10874</v>
      </c>
      <c r="H3428" t="s">
        <v>10875</v>
      </c>
      <c r="I3428" t="s">
        <v>5</v>
      </c>
      <c r="K3428" t="s">
        <v>5</v>
      </c>
      <c r="N3428" t="s">
        <v>7</v>
      </c>
      <c r="O3428" t="s">
        <v>10876</v>
      </c>
      <c r="P3428" t="s">
        <v>10877</v>
      </c>
      <c r="Q3428">
        <v>2</v>
      </c>
      <c r="T3428" t="s">
        <v>5</v>
      </c>
      <c r="U3428">
        <v>-1</v>
      </c>
      <c r="V3428">
        <v>-1</v>
      </c>
      <c r="W3428">
        <v>6.3387000000000002</v>
      </c>
      <c r="X3428" t="s">
        <v>10870</v>
      </c>
      <c r="Y3428" t="s">
        <v>10879</v>
      </c>
      <c r="Z3428">
        <v>12436</v>
      </c>
      <c r="AA3428" t="s">
        <v>11</v>
      </c>
      <c r="AC3428" t="s">
        <v>10890</v>
      </c>
      <c r="AD3428" t="s">
        <v>10891</v>
      </c>
      <c r="AE3428" s="1">
        <v>41846.013402777775</v>
      </c>
    </row>
    <row r="3429" spans="1:31" x14ac:dyDescent="0.15">
      <c r="A3429">
        <v>3428</v>
      </c>
      <c r="B3429">
        <v>175</v>
      </c>
      <c r="C3429">
        <v>3179</v>
      </c>
      <c r="D3429" t="s">
        <v>10862</v>
      </c>
      <c r="E3429" t="s">
        <v>10863</v>
      </c>
      <c r="F3429" t="s">
        <v>51</v>
      </c>
      <c r="G3429" t="s">
        <v>10864</v>
      </c>
      <c r="H3429" t="s">
        <v>10865</v>
      </c>
      <c r="I3429" t="s">
        <v>5</v>
      </c>
      <c r="K3429" t="s">
        <v>5</v>
      </c>
      <c r="N3429" t="s">
        <v>7</v>
      </c>
      <c r="O3429" t="s">
        <v>10867</v>
      </c>
      <c r="P3429" t="s">
        <v>10868</v>
      </c>
      <c r="Q3429">
        <v>16</v>
      </c>
      <c r="S3429">
        <v>-1</v>
      </c>
      <c r="T3429" t="s">
        <v>5</v>
      </c>
      <c r="U3429">
        <v>-1</v>
      </c>
      <c r="V3429">
        <v>-1</v>
      </c>
      <c r="W3429">
        <v>6.3387000000000002</v>
      </c>
      <c r="Y3429" t="s">
        <v>10871</v>
      </c>
      <c r="Z3429">
        <v>-1</v>
      </c>
      <c r="AA3429" t="s">
        <v>11</v>
      </c>
      <c r="AC3429" t="s">
        <v>10892</v>
      </c>
      <c r="AD3429" t="s">
        <v>10893</v>
      </c>
      <c r="AE3429" s="1">
        <v>41846.013437499998</v>
      </c>
    </row>
    <row r="3430" spans="1:31" x14ac:dyDescent="0.15">
      <c r="A3430">
        <v>3429</v>
      </c>
      <c r="B3430">
        <v>175</v>
      </c>
      <c r="C3430">
        <v>3179</v>
      </c>
      <c r="D3430" t="s">
        <v>10862</v>
      </c>
      <c r="E3430" t="s">
        <v>10863</v>
      </c>
      <c r="F3430" t="s">
        <v>53</v>
      </c>
      <c r="I3430" t="s">
        <v>5</v>
      </c>
      <c r="K3430" t="s">
        <v>5</v>
      </c>
      <c r="N3430" t="s">
        <v>7</v>
      </c>
      <c r="Q3430">
        <v>0</v>
      </c>
      <c r="S3430">
        <v>-1</v>
      </c>
      <c r="T3430" t="s">
        <v>5</v>
      </c>
      <c r="U3430">
        <v>-1</v>
      </c>
      <c r="V3430">
        <v>-1</v>
      </c>
      <c r="W3430">
        <v>6.3387000000000002</v>
      </c>
      <c r="Z3430">
        <v>-1</v>
      </c>
      <c r="AA3430" t="s">
        <v>11</v>
      </c>
      <c r="AC3430" t="s">
        <v>38</v>
      </c>
      <c r="AD3430" t="s">
        <v>52</v>
      </c>
      <c r="AE3430" s="1">
        <v>41846.013449074075</v>
      </c>
    </row>
    <row r="3431" spans="1:31" x14ac:dyDescent="0.15">
      <c r="A3431">
        <v>3430</v>
      </c>
      <c r="B3431">
        <v>175</v>
      </c>
      <c r="C3431">
        <v>3179</v>
      </c>
      <c r="D3431" t="s">
        <v>10862</v>
      </c>
      <c r="E3431" t="s">
        <v>10863</v>
      </c>
      <c r="F3431" t="s">
        <v>54</v>
      </c>
      <c r="I3431" t="s">
        <v>5</v>
      </c>
      <c r="K3431" t="s">
        <v>5</v>
      </c>
      <c r="N3431" t="s">
        <v>7</v>
      </c>
      <c r="Q3431">
        <v>0</v>
      </c>
      <c r="S3431">
        <v>-1</v>
      </c>
      <c r="T3431" t="s">
        <v>5</v>
      </c>
      <c r="U3431">
        <v>-1</v>
      </c>
      <c r="V3431">
        <v>-1</v>
      </c>
      <c r="W3431">
        <v>6.3387000000000002</v>
      </c>
      <c r="Z3431">
        <v>-1</v>
      </c>
      <c r="AA3431" t="s">
        <v>11</v>
      </c>
      <c r="AC3431" t="s">
        <v>38</v>
      </c>
      <c r="AD3431" t="s">
        <v>52</v>
      </c>
      <c r="AE3431" s="1">
        <v>41846.013460648152</v>
      </c>
    </row>
    <row r="3432" spans="1:31" x14ac:dyDescent="0.15">
      <c r="A3432">
        <v>3431</v>
      </c>
      <c r="B3432">
        <v>175</v>
      </c>
      <c r="C3432">
        <v>1522</v>
      </c>
      <c r="D3432" t="s">
        <v>10894</v>
      </c>
      <c r="E3432" t="s">
        <v>10895</v>
      </c>
      <c r="F3432" t="s">
        <v>2</v>
      </c>
      <c r="G3432" t="s">
        <v>10896</v>
      </c>
      <c r="H3432" t="s">
        <v>10897</v>
      </c>
      <c r="I3432" t="s">
        <v>5</v>
      </c>
      <c r="J3432" t="s">
        <v>1019</v>
      </c>
      <c r="K3432" t="s">
        <v>6</v>
      </c>
      <c r="L3432" t="s">
        <v>10898</v>
      </c>
      <c r="N3432" t="s">
        <v>7</v>
      </c>
      <c r="P3432" t="s">
        <v>10899</v>
      </c>
      <c r="Q3432">
        <v>53</v>
      </c>
      <c r="S3432">
        <v>30</v>
      </c>
      <c r="T3432" t="s">
        <v>5</v>
      </c>
      <c r="U3432">
        <v>1200</v>
      </c>
      <c r="V3432">
        <v>-1</v>
      </c>
      <c r="W3432">
        <v>6.3387000000000002</v>
      </c>
      <c r="X3432" t="s">
        <v>10900</v>
      </c>
      <c r="Y3432" t="s">
        <v>10901</v>
      </c>
      <c r="Z3432">
        <v>13453</v>
      </c>
      <c r="AA3432" t="s">
        <v>11</v>
      </c>
      <c r="AC3432" t="s">
        <v>10902</v>
      </c>
      <c r="AD3432" t="s">
        <v>10903</v>
      </c>
      <c r="AE3432" s="1">
        <v>41846.01358796296</v>
      </c>
    </row>
    <row r="3433" spans="1:31" x14ac:dyDescent="0.15">
      <c r="A3433">
        <v>3432</v>
      </c>
      <c r="B3433">
        <v>175</v>
      </c>
      <c r="C3433">
        <v>1522</v>
      </c>
      <c r="D3433" t="s">
        <v>10894</v>
      </c>
      <c r="E3433" t="s">
        <v>10895</v>
      </c>
      <c r="F3433" t="s">
        <v>14</v>
      </c>
      <c r="G3433" t="s">
        <v>10896</v>
      </c>
      <c r="H3433" t="s">
        <v>10904</v>
      </c>
      <c r="I3433" t="s">
        <v>5</v>
      </c>
      <c r="J3433" t="s">
        <v>456</v>
      </c>
      <c r="K3433" t="s">
        <v>17</v>
      </c>
      <c r="L3433" t="s">
        <v>10905</v>
      </c>
      <c r="N3433" t="s">
        <v>7</v>
      </c>
      <c r="O3433" t="s">
        <v>10906</v>
      </c>
      <c r="P3433" t="s">
        <v>10907</v>
      </c>
      <c r="Q3433">
        <v>25</v>
      </c>
      <c r="R3433" t="s">
        <v>6646</v>
      </c>
      <c r="S3433">
        <v>30</v>
      </c>
      <c r="T3433" t="s">
        <v>10908</v>
      </c>
      <c r="U3433">
        <v>1200</v>
      </c>
      <c r="V3433">
        <v>-1</v>
      </c>
      <c r="W3433">
        <v>6.3387000000000002</v>
      </c>
      <c r="X3433" t="s">
        <v>10900</v>
      </c>
      <c r="Y3433" t="s">
        <v>10909</v>
      </c>
      <c r="Z3433">
        <v>18384</v>
      </c>
      <c r="AA3433" t="s">
        <v>11</v>
      </c>
      <c r="AC3433" t="s">
        <v>10910</v>
      </c>
      <c r="AD3433" t="s">
        <v>10911</v>
      </c>
      <c r="AE3433" s="1">
        <v>41846.013622685183</v>
      </c>
    </row>
    <row r="3434" spans="1:31" x14ac:dyDescent="0.15">
      <c r="A3434">
        <v>3433</v>
      </c>
      <c r="B3434">
        <v>175</v>
      </c>
      <c r="C3434">
        <v>1522</v>
      </c>
      <c r="D3434" t="s">
        <v>10894</v>
      </c>
      <c r="E3434" t="s">
        <v>10895</v>
      </c>
      <c r="F3434" t="s">
        <v>24</v>
      </c>
      <c r="G3434" t="s">
        <v>10912</v>
      </c>
      <c r="H3434" t="s">
        <v>10904</v>
      </c>
      <c r="I3434" t="s">
        <v>5</v>
      </c>
      <c r="J3434" t="s">
        <v>10913</v>
      </c>
      <c r="K3434" t="s">
        <v>4166</v>
      </c>
      <c r="L3434" t="s">
        <v>10914</v>
      </c>
      <c r="N3434" t="s">
        <v>7</v>
      </c>
      <c r="O3434" t="s">
        <v>10906</v>
      </c>
      <c r="P3434" t="s">
        <v>10907</v>
      </c>
      <c r="Q3434">
        <v>1</v>
      </c>
      <c r="S3434">
        <v>30</v>
      </c>
      <c r="T3434" t="s">
        <v>10915</v>
      </c>
      <c r="U3434">
        <v>1200</v>
      </c>
      <c r="V3434">
        <v>-1</v>
      </c>
      <c r="W3434">
        <v>6.3387000000000002</v>
      </c>
      <c r="X3434" t="s">
        <v>10900</v>
      </c>
      <c r="Y3434" t="s">
        <v>10909</v>
      </c>
      <c r="Z3434">
        <v>18384</v>
      </c>
      <c r="AA3434" t="s">
        <v>11</v>
      </c>
      <c r="AC3434" t="s">
        <v>10916</v>
      </c>
      <c r="AD3434" t="s">
        <v>10917</v>
      </c>
      <c r="AE3434" s="1">
        <v>41846.01363425926</v>
      </c>
    </row>
    <row r="3435" spans="1:31" x14ac:dyDescent="0.15">
      <c r="A3435">
        <v>3434</v>
      </c>
      <c r="B3435">
        <v>175</v>
      </c>
      <c r="C3435">
        <v>1522</v>
      </c>
      <c r="D3435" t="s">
        <v>10894</v>
      </c>
      <c r="E3435" t="s">
        <v>10895</v>
      </c>
      <c r="F3435" t="s">
        <v>27</v>
      </c>
      <c r="I3435" t="s">
        <v>5</v>
      </c>
      <c r="K3435" t="s">
        <v>5</v>
      </c>
      <c r="M3435" t="s">
        <v>5</v>
      </c>
      <c r="N3435" t="s">
        <v>7</v>
      </c>
      <c r="Q3435">
        <v>0</v>
      </c>
      <c r="S3435">
        <v>-1</v>
      </c>
      <c r="T3435" t="s">
        <v>5</v>
      </c>
      <c r="U3435">
        <v>-1</v>
      </c>
      <c r="V3435">
        <v>-1</v>
      </c>
      <c r="W3435">
        <v>6.3387000000000002</v>
      </c>
      <c r="Z3435">
        <v>-1</v>
      </c>
      <c r="AA3435" t="s">
        <v>11</v>
      </c>
      <c r="AB3435" t="s">
        <v>10918</v>
      </c>
      <c r="AC3435" t="s">
        <v>38</v>
      </c>
      <c r="AD3435" t="s">
        <v>10919</v>
      </c>
      <c r="AE3435" s="1">
        <v>41846.013645833336</v>
      </c>
    </row>
    <row r="3436" spans="1:31" x14ac:dyDescent="0.15">
      <c r="A3436">
        <v>3435</v>
      </c>
      <c r="B3436">
        <v>175</v>
      </c>
      <c r="C3436">
        <v>1522</v>
      </c>
      <c r="D3436" t="s">
        <v>10894</v>
      </c>
      <c r="E3436" t="s">
        <v>10895</v>
      </c>
      <c r="F3436" t="s">
        <v>36</v>
      </c>
      <c r="G3436" t="s">
        <v>10896</v>
      </c>
      <c r="H3436" t="s">
        <v>10897</v>
      </c>
      <c r="I3436" t="s">
        <v>5</v>
      </c>
      <c r="K3436" t="s">
        <v>6</v>
      </c>
      <c r="L3436" t="s">
        <v>10920</v>
      </c>
      <c r="N3436" t="s">
        <v>7</v>
      </c>
      <c r="P3436" t="s">
        <v>10899</v>
      </c>
      <c r="Q3436">
        <v>34</v>
      </c>
      <c r="S3436">
        <v>30</v>
      </c>
      <c r="T3436" t="s">
        <v>5</v>
      </c>
      <c r="U3436">
        <v>1200</v>
      </c>
      <c r="V3436">
        <v>-1</v>
      </c>
      <c r="W3436">
        <v>6.3387000000000002</v>
      </c>
      <c r="X3436" t="s">
        <v>10900</v>
      </c>
      <c r="Y3436" t="s">
        <v>10901</v>
      </c>
      <c r="Z3436">
        <v>13453</v>
      </c>
      <c r="AA3436" t="s">
        <v>11</v>
      </c>
      <c r="AC3436" t="s">
        <v>10921</v>
      </c>
      <c r="AD3436" t="s">
        <v>10922</v>
      </c>
      <c r="AE3436" s="1">
        <v>41846.013692129629</v>
      </c>
    </row>
    <row r="3437" spans="1:31" x14ac:dyDescent="0.15">
      <c r="A3437">
        <v>3436</v>
      </c>
      <c r="B3437">
        <v>175</v>
      </c>
      <c r="C3437">
        <v>1522</v>
      </c>
      <c r="D3437" t="s">
        <v>10894</v>
      </c>
      <c r="E3437" t="s">
        <v>10895</v>
      </c>
      <c r="F3437" t="s">
        <v>40</v>
      </c>
      <c r="G3437" t="s">
        <v>10923</v>
      </c>
      <c r="H3437" t="s">
        <v>10924</v>
      </c>
      <c r="I3437" t="s">
        <v>5</v>
      </c>
      <c r="K3437" t="s">
        <v>6</v>
      </c>
      <c r="N3437" t="s">
        <v>7</v>
      </c>
      <c r="O3437" t="s">
        <v>10925</v>
      </c>
      <c r="P3437" t="s">
        <v>10926</v>
      </c>
      <c r="Q3437">
        <v>1</v>
      </c>
      <c r="R3437" t="s">
        <v>10927</v>
      </c>
      <c r="S3437">
        <v>-1</v>
      </c>
      <c r="T3437" t="s">
        <v>5</v>
      </c>
      <c r="U3437">
        <v>-1</v>
      </c>
      <c r="V3437">
        <v>-1</v>
      </c>
      <c r="W3437">
        <v>6.3387000000000002</v>
      </c>
      <c r="Y3437" t="s">
        <v>10928</v>
      </c>
      <c r="Z3437">
        <v>235</v>
      </c>
      <c r="AA3437" t="s">
        <v>11</v>
      </c>
      <c r="AC3437" t="s">
        <v>10929</v>
      </c>
      <c r="AD3437" t="s">
        <v>10930</v>
      </c>
      <c r="AE3437" s="1">
        <v>41846.013715277775</v>
      </c>
    </row>
    <row r="3438" spans="1:31" x14ac:dyDescent="0.15">
      <c r="A3438">
        <v>3437</v>
      </c>
      <c r="B3438">
        <v>175</v>
      </c>
      <c r="C3438">
        <v>1522</v>
      </c>
      <c r="D3438" t="s">
        <v>10894</v>
      </c>
      <c r="E3438" t="s">
        <v>10895</v>
      </c>
      <c r="F3438" t="s">
        <v>49</v>
      </c>
      <c r="G3438" t="s">
        <v>10912</v>
      </c>
      <c r="H3438" t="s">
        <v>10904</v>
      </c>
      <c r="I3438" t="s">
        <v>5</v>
      </c>
      <c r="K3438" t="s">
        <v>5</v>
      </c>
      <c r="N3438" t="s">
        <v>7</v>
      </c>
      <c r="O3438" t="s">
        <v>10906</v>
      </c>
      <c r="P3438" t="s">
        <v>10907</v>
      </c>
      <c r="Q3438">
        <v>22</v>
      </c>
      <c r="T3438" t="s">
        <v>5</v>
      </c>
      <c r="U3438">
        <v>1200</v>
      </c>
      <c r="V3438">
        <v>-1</v>
      </c>
      <c r="W3438">
        <v>6.3387000000000002</v>
      </c>
      <c r="X3438" t="s">
        <v>10900</v>
      </c>
      <c r="Y3438" t="s">
        <v>10909</v>
      </c>
      <c r="Z3438">
        <v>18384</v>
      </c>
      <c r="AA3438" t="s">
        <v>11</v>
      </c>
      <c r="AC3438" t="s">
        <v>10931</v>
      </c>
      <c r="AD3438" t="s">
        <v>10932</v>
      </c>
      <c r="AE3438" s="1">
        <v>41846.013761574075</v>
      </c>
    </row>
    <row r="3439" spans="1:31" x14ac:dyDescent="0.15">
      <c r="A3439">
        <v>3438</v>
      </c>
      <c r="B3439">
        <v>175</v>
      </c>
      <c r="C3439">
        <v>1522</v>
      </c>
      <c r="D3439" t="s">
        <v>10894</v>
      </c>
      <c r="E3439" t="s">
        <v>10895</v>
      </c>
      <c r="F3439" t="s">
        <v>51</v>
      </c>
      <c r="I3439" t="s">
        <v>5</v>
      </c>
      <c r="K3439" t="s">
        <v>5</v>
      </c>
      <c r="N3439" t="s">
        <v>7</v>
      </c>
      <c r="Q3439">
        <v>0</v>
      </c>
      <c r="S3439">
        <v>-1</v>
      </c>
      <c r="T3439" t="s">
        <v>5</v>
      </c>
      <c r="U3439">
        <v>-1</v>
      </c>
      <c r="V3439">
        <v>-1</v>
      </c>
      <c r="W3439">
        <v>6.3387000000000002</v>
      </c>
      <c r="Z3439">
        <v>-1</v>
      </c>
      <c r="AA3439" t="s">
        <v>11</v>
      </c>
      <c r="AC3439" t="s">
        <v>38</v>
      </c>
      <c r="AD3439" t="s">
        <v>52</v>
      </c>
      <c r="AE3439" s="1">
        <v>41846.013773148145</v>
      </c>
    </row>
    <row r="3440" spans="1:31" x14ac:dyDescent="0.15">
      <c r="A3440">
        <v>3439</v>
      </c>
      <c r="B3440">
        <v>175</v>
      </c>
      <c r="C3440">
        <v>1522</v>
      </c>
      <c r="D3440" t="s">
        <v>10894</v>
      </c>
      <c r="E3440" t="s">
        <v>10895</v>
      </c>
      <c r="F3440" t="s">
        <v>53</v>
      </c>
      <c r="I3440" t="s">
        <v>5</v>
      </c>
      <c r="K3440" t="s">
        <v>5</v>
      </c>
      <c r="N3440" t="s">
        <v>7</v>
      </c>
      <c r="Q3440">
        <v>0</v>
      </c>
      <c r="S3440">
        <v>-1</v>
      </c>
      <c r="T3440" t="s">
        <v>5</v>
      </c>
      <c r="U3440">
        <v>-1</v>
      </c>
      <c r="V3440">
        <v>-1</v>
      </c>
      <c r="W3440">
        <v>6.3387000000000002</v>
      </c>
      <c r="Z3440">
        <v>-1</v>
      </c>
      <c r="AA3440" t="s">
        <v>11</v>
      </c>
      <c r="AC3440" t="s">
        <v>38</v>
      </c>
      <c r="AD3440" t="s">
        <v>52</v>
      </c>
      <c r="AE3440" s="1">
        <v>41846.013784722221</v>
      </c>
    </row>
    <row r="3441" spans="1:31" x14ac:dyDescent="0.15">
      <c r="A3441">
        <v>3440</v>
      </c>
      <c r="B3441">
        <v>175</v>
      </c>
      <c r="C3441">
        <v>1522</v>
      </c>
      <c r="D3441" t="s">
        <v>10894</v>
      </c>
      <c r="E3441" t="s">
        <v>10895</v>
      </c>
      <c r="F3441" t="s">
        <v>54</v>
      </c>
      <c r="I3441" t="s">
        <v>5</v>
      </c>
      <c r="K3441" t="s">
        <v>5</v>
      </c>
      <c r="N3441" t="s">
        <v>7</v>
      </c>
      <c r="Q3441">
        <v>0</v>
      </c>
      <c r="S3441">
        <v>-1</v>
      </c>
      <c r="T3441" t="s">
        <v>5</v>
      </c>
      <c r="U3441">
        <v>-1</v>
      </c>
      <c r="V3441">
        <v>-1</v>
      </c>
      <c r="W3441">
        <v>6.3387000000000002</v>
      </c>
      <c r="Z3441">
        <v>-1</v>
      </c>
      <c r="AA3441" t="s">
        <v>11</v>
      </c>
      <c r="AC3441" t="s">
        <v>38</v>
      </c>
      <c r="AD3441" t="s">
        <v>52</v>
      </c>
      <c r="AE3441" s="1">
        <v>41846.013807870368</v>
      </c>
    </row>
    <row r="3442" spans="1:31" x14ac:dyDescent="0.15">
      <c r="A3442">
        <v>3441</v>
      </c>
      <c r="B3442">
        <v>175</v>
      </c>
      <c r="C3442">
        <v>408</v>
      </c>
      <c r="D3442" t="s">
        <v>10933</v>
      </c>
      <c r="E3442" t="s">
        <v>10934</v>
      </c>
      <c r="F3442" t="s">
        <v>2</v>
      </c>
      <c r="G3442" t="s">
        <v>10935</v>
      </c>
      <c r="H3442" t="s">
        <v>10936</v>
      </c>
      <c r="I3442" t="s">
        <v>5</v>
      </c>
      <c r="J3442" t="s">
        <v>10567</v>
      </c>
      <c r="K3442" t="s">
        <v>6</v>
      </c>
      <c r="L3442" t="s">
        <v>2534</v>
      </c>
      <c r="N3442" t="s">
        <v>7</v>
      </c>
      <c r="O3442">
        <f>1-909-537-7020</f>
        <v>-8465</v>
      </c>
      <c r="P3442" t="s">
        <v>10937</v>
      </c>
      <c r="Q3442">
        <v>46</v>
      </c>
      <c r="R3442" t="s">
        <v>10938</v>
      </c>
      <c r="S3442">
        <v>-1</v>
      </c>
      <c r="T3442" t="s">
        <v>5</v>
      </c>
      <c r="U3442">
        <v>-1</v>
      </c>
      <c r="V3442">
        <v>-1</v>
      </c>
      <c r="W3442">
        <v>6.3387000000000002</v>
      </c>
      <c r="X3442" t="s">
        <v>10939</v>
      </c>
      <c r="Y3442">
        <f>1-909-537-5288</f>
        <v>-6733</v>
      </c>
      <c r="Z3442">
        <v>13190</v>
      </c>
      <c r="AA3442" t="s">
        <v>11</v>
      </c>
      <c r="AC3442" t="s">
        <v>10940</v>
      </c>
      <c r="AD3442" t="s">
        <v>10941</v>
      </c>
      <c r="AE3442" s="1">
        <v>41846.013958333337</v>
      </c>
    </row>
    <row r="3443" spans="1:31" x14ac:dyDescent="0.15">
      <c r="A3443">
        <v>3442</v>
      </c>
      <c r="B3443">
        <v>175</v>
      </c>
      <c r="C3443">
        <v>408</v>
      </c>
      <c r="D3443" t="s">
        <v>10933</v>
      </c>
      <c r="E3443" t="s">
        <v>10934</v>
      </c>
      <c r="F3443" t="s">
        <v>14</v>
      </c>
      <c r="G3443" t="s">
        <v>10935</v>
      </c>
      <c r="H3443" t="s">
        <v>10936</v>
      </c>
      <c r="I3443" t="s">
        <v>5</v>
      </c>
      <c r="K3443" t="s">
        <v>17</v>
      </c>
      <c r="L3443" t="s">
        <v>6810</v>
      </c>
      <c r="N3443" t="s">
        <v>7</v>
      </c>
      <c r="O3443">
        <f>1-909-537-7020</f>
        <v>-8465</v>
      </c>
      <c r="P3443" t="s">
        <v>10937</v>
      </c>
      <c r="Q3443">
        <v>33</v>
      </c>
      <c r="R3443" t="s">
        <v>10942</v>
      </c>
      <c r="S3443">
        <v>-1</v>
      </c>
      <c r="T3443" t="s">
        <v>5</v>
      </c>
      <c r="U3443">
        <v>-1</v>
      </c>
      <c r="V3443">
        <v>-1</v>
      </c>
      <c r="W3443">
        <v>6.3387000000000002</v>
      </c>
      <c r="X3443" t="s">
        <v>10943</v>
      </c>
      <c r="Y3443">
        <f>1-909-537-5288</f>
        <v>-6733</v>
      </c>
      <c r="Z3443">
        <v>15626</v>
      </c>
      <c r="AA3443" t="s">
        <v>11</v>
      </c>
      <c r="AC3443" t="s">
        <v>10944</v>
      </c>
      <c r="AD3443" t="s">
        <v>10945</v>
      </c>
      <c r="AE3443" s="1">
        <v>41846.013993055552</v>
      </c>
    </row>
    <row r="3444" spans="1:31" x14ac:dyDescent="0.15">
      <c r="A3444">
        <v>3443</v>
      </c>
      <c r="B3444">
        <v>175</v>
      </c>
      <c r="C3444">
        <v>408</v>
      </c>
      <c r="D3444" t="s">
        <v>10933</v>
      </c>
      <c r="E3444" t="s">
        <v>10934</v>
      </c>
      <c r="F3444" t="s">
        <v>24</v>
      </c>
      <c r="G3444" t="s">
        <v>10946</v>
      </c>
      <c r="H3444" t="s">
        <v>10936</v>
      </c>
      <c r="I3444" t="s">
        <v>5</v>
      </c>
      <c r="J3444" t="s">
        <v>1019</v>
      </c>
      <c r="K3444" t="s">
        <v>17</v>
      </c>
      <c r="L3444" t="s">
        <v>6817</v>
      </c>
      <c r="N3444" t="s">
        <v>7</v>
      </c>
      <c r="O3444">
        <f>1-909-537-7020</f>
        <v>-8465</v>
      </c>
      <c r="P3444" t="s">
        <v>10937</v>
      </c>
      <c r="Q3444">
        <v>1</v>
      </c>
      <c r="R3444" t="s">
        <v>10942</v>
      </c>
      <c r="S3444">
        <v>-1</v>
      </c>
      <c r="T3444" t="s">
        <v>5</v>
      </c>
      <c r="U3444">
        <v>-1</v>
      </c>
      <c r="V3444">
        <v>-1</v>
      </c>
      <c r="W3444">
        <v>6.3387000000000002</v>
      </c>
      <c r="X3444" t="s">
        <v>10943</v>
      </c>
      <c r="Y3444">
        <f>1-909-537-5288</f>
        <v>-6733</v>
      </c>
      <c r="Z3444">
        <v>12152</v>
      </c>
      <c r="AA3444" t="s">
        <v>11</v>
      </c>
      <c r="AC3444" t="s">
        <v>10947</v>
      </c>
      <c r="AD3444" t="s">
        <v>10948</v>
      </c>
      <c r="AE3444" s="1">
        <v>41846.014004629629</v>
      </c>
    </row>
    <row r="3445" spans="1:31" x14ac:dyDescent="0.15">
      <c r="A3445">
        <v>3444</v>
      </c>
      <c r="B3445">
        <v>175</v>
      </c>
      <c r="C3445">
        <v>408</v>
      </c>
      <c r="D3445" t="s">
        <v>10933</v>
      </c>
      <c r="E3445" t="s">
        <v>10934</v>
      </c>
      <c r="F3445" t="s">
        <v>27</v>
      </c>
      <c r="I3445" t="s">
        <v>5</v>
      </c>
      <c r="K3445" t="s">
        <v>5</v>
      </c>
      <c r="M3445" t="s">
        <v>5</v>
      </c>
      <c r="N3445" t="s">
        <v>7</v>
      </c>
      <c r="Q3445">
        <v>0</v>
      </c>
      <c r="S3445">
        <v>-1</v>
      </c>
      <c r="T3445" t="s">
        <v>5</v>
      </c>
      <c r="U3445">
        <v>-1</v>
      </c>
      <c r="V3445">
        <v>-1</v>
      </c>
      <c r="W3445">
        <v>6.3387000000000002</v>
      </c>
      <c r="Z3445">
        <v>-1</v>
      </c>
      <c r="AA3445" t="s">
        <v>11</v>
      </c>
      <c r="AC3445" t="s">
        <v>38</v>
      </c>
      <c r="AD3445" t="s">
        <v>531</v>
      </c>
      <c r="AE3445" s="1">
        <v>41846.014016203706</v>
      </c>
    </row>
    <row r="3446" spans="1:31" x14ac:dyDescent="0.15">
      <c r="A3446">
        <v>3445</v>
      </c>
      <c r="B3446">
        <v>175</v>
      </c>
      <c r="C3446">
        <v>408</v>
      </c>
      <c r="D3446" t="s">
        <v>10933</v>
      </c>
      <c r="E3446" t="s">
        <v>10934</v>
      </c>
      <c r="F3446" t="s">
        <v>36</v>
      </c>
      <c r="G3446" t="s">
        <v>10935</v>
      </c>
      <c r="H3446" t="s">
        <v>10936</v>
      </c>
      <c r="I3446" t="s">
        <v>5</v>
      </c>
      <c r="J3446" t="s">
        <v>10567</v>
      </c>
      <c r="K3446" t="s">
        <v>6</v>
      </c>
      <c r="L3446" t="s">
        <v>2534</v>
      </c>
      <c r="N3446" t="s">
        <v>7</v>
      </c>
      <c r="O3446">
        <f>1-909-537-7020</f>
        <v>-8465</v>
      </c>
      <c r="P3446" t="s">
        <v>10937</v>
      </c>
      <c r="Q3446">
        <v>39</v>
      </c>
      <c r="R3446" t="s">
        <v>10938</v>
      </c>
      <c r="S3446">
        <v>-1</v>
      </c>
      <c r="T3446" t="s">
        <v>5</v>
      </c>
      <c r="U3446">
        <v>-1</v>
      </c>
      <c r="V3446">
        <v>-1</v>
      </c>
      <c r="W3446">
        <v>6.3387000000000002</v>
      </c>
      <c r="X3446" t="s">
        <v>10939</v>
      </c>
      <c r="Y3446">
        <f>1-909-537-5288</f>
        <v>-6733</v>
      </c>
      <c r="Z3446">
        <v>13190</v>
      </c>
      <c r="AA3446" t="s">
        <v>11</v>
      </c>
      <c r="AC3446" t="s">
        <v>10949</v>
      </c>
      <c r="AD3446" t="s">
        <v>10950</v>
      </c>
      <c r="AE3446" s="1">
        <v>41846.014062499999</v>
      </c>
    </row>
    <row r="3447" spans="1:31" x14ac:dyDescent="0.15">
      <c r="A3447">
        <v>3446</v>
      </c>
      <c r="B3447">
        <v>175</v>
      </c>
      <c r="C3447">
        <v>408</v>
      </c>
      <c r="D3447" t="s">
        <v>10933</v>
      </c>
      <c r="E3447" t="s">
        <v>10934</v>
      </c>
      <c r="F3447" t="s">
        <v>40</v>
      </c>
      <c r="G3447" t="s">
        <v>10951</v>
      </c>
      <c r="H3447" t="s">
        <v>10952</v>
      </c>
      <c r="I3447" t="s">
        <v>5</v>
      </c>
      <c r="K3447" t="s">
        <v>5</v>
      </c>
      <c r="N3447" t="s">
        <v>7</v>
      </c>
      <c r="O3447" t="s">
        <v>10953</v>
      </c>
      <c r="P3447" t="s">
        <v>10954</v>
      </c>
      <c r="Q3447">
        <v>1</v>
      </c>
      <c r="R3447" t="s">
        <v>10955</v>
      </c>
      <c r="S3447">
        <v>100</v>
      </c>
      <c r="T3447" t="s">
        <v>10956</v>
      </c>
      <c r="U3447">
        <v>250</v>
      </c>
      <c r="V3447">
        <v>-1</v>
      </c>
      <c r="W3447">
        <v>6.3387000000000002</v>
      </c>
      <c r="Y3447" t="s">
        <v>10957</v>
      </c>
      <c r="Z3447">
        <v>250</v>
      </c>
      <c r="AA3447" t="s">
        <v>11</v>
      </c>
      <c r="AC3447" t="s">
        <v>10958</v>
      </c>
      <c r="AD3447" t="s">
        <v>10959</v>
      </c>
      <c r="AE3447" s="1">
        <v>41846.014074074075</v>
      </c>
    </row>
    <row r="3448" spans="1:31" x14ac:dyDescent="0.15">
      <c r="A3448">
        <v>3447</v>
      </c>
      <c r="B3448">
        <v>175</v>
      </c>
      <c r="C3448">
        <v>408</v>
      </c>
      <c r="D3448" t="s">
        <v>10933</v>
      </c>
      <c r="E3448" t="s">
        <v>10934</v>
      </c>
      <c r="F3448" t="s">
        <v>49</v>
      </c>
      <c r="G3448" t="s">
        <v>10951</v>
      </c>
      <c r="H3448" t="s">
        <v>10936</v>
      </c>
      <c r="I3448" t="s">
        <v>5</v>
      </c>
      <c r="K3448" t="s">
        <v>5</v>
      </c>
      <c r="N3448" t="s">
        <v>7</v>
      </c>
      <c r="O3448">
        <f>1-909-537-7020</f>
        <v>-8465</v>
      </c>
      <c r="P3448" t="s">
        <v>10937</v>
      </c>
      <c r="Q3448">
        <v>13</v>
      </c>
      <c r="T3448" t="s">
        <v>5</v>
      </c>
      <c r="U3448">
        <v>-1</v>
      </c>
      <c r="V3448">
        <v>-1</v>
      </c>
      <c r="W3448">
        <v>6.3387000000000002</v>
      </c>
      <c r="X3448" t="s">
        <v>10943</v>
      </c>
      <c r="Y3448">
        <f>1-909-537-5288</f>
        <v>-6733</v>
      </c>
      <c r="Z3448">
        <v>15626</v>
      </c>
      <c r="AA3448" t="s">
        <v>11</v>
      </c>
      <c r="AC3448" t="s">
        <v>10960</v>
      </c>
      <c r="AD3448" t="s">
        <v>10961</v>
      </c>
      <c r="AE3448" s="1">
        <v>41846.014108796298</v>
      </c>
    </row>
    <row r="3449" spans="1:31" x14ac:dyDescent="0.15">
      <c r="A3449">
        <v>3448</v>
      </c>
      <c r="B3449">
        <v>175</v>
      </c>
      <c r="C3449">
        <v>408</v>
      </c>
      <c r="D3449" t="s">
        <v>10933</v>
      </c>
      <c r="E3449" t="s">
        <v>10934</v>
      </c>
      <c r="F3449" t="s">
        <v>51</v>
      </c>
      <c r="G3449" t="s">
        <v>10935</v>
      </c>
      <c r="H3449" t="s">
        <v>10936</v>
      </c>
      <c r="I3449" t="s">
        <v>5</v>
      </c>
      <c r="K3449" t="s">
        <v>5</v>
      </c>
      <c r="N3449" t="s">
        <v>7</v>
      </c>
      <c r="O3449">
        <f>1-909-537-7020</f>
        <v>-8465</v>
      </c>
      <c r="P3449" t="s">
        <v>10937</v>
      </c>
      <c r="Q3449">
        <v>7</v>
      </c>
      <c r="S3449">
        <v>-1</v>
      </c>
      <c r="T3449" t="s">
        <v>5</v>
      </c>
      <c r="U3449">
        <v>-1</v>
      </c>
      <c r="V3449">
        <v>-1</v>
      </c>
      <c r="W3449">
        <v>6.3387000000000002</v>
      </c>
      <c r="Y3449">
        <f>1-909-537-5288</f>
        <v>-6733</v>
      </c>
      <c r="Z3449">
        <v>-1</v>
      </c>
      <c r="AA3449" t="s">
        <v>11</v>
      </c>
      <c r="AC3449" t="s">
        <v>10962</v>
      </c>
      <c r="AD3449" t="s">
        <v>10963</v>
      </c>
      <c r="AE3449" s="1">
        <v>41846.014131944445</v>
      </c>
    </row>
    <row r="3450" spans="1:31" x14ac:dyDescent="0.15">
      <c r="A3450">
        <v>3449</v>
      </c>
      <c r="B3450">
        <v>175</v>
      </c>
      <c r="C3450">
        <v>408</v>
      </c>
      <c r="D3450" t="s">
        <v>10933</v>
      </c>
      <c r="E3450" t="s">
        <v>10934</v>
      </c>
      <c r="F3450" t="s">
        <v>53</v>
      </c>
      <c r="I3450" t="s">
        <v>5</v>
      </c>
      <c r="K3450" t="s">
        <v>5</v>
      </c>
      <c r="N3450" t="s">
        <v>7</v>
      </c>
      <c r="Q3450">
        <v>0</v>
      </c>
      <c r="S3450">
        <v>-1</v>
      </c>
      <c r="T3450" t="s">
        <v>5</v>
      </c>
      <c r="U3450">
        <v>-1</v>
      </c>
      <c r="V3450">
        <v>-1</v>
      </c>
      <c r="W3450">
        <v>6.3387000000000002</v>
      </c>
      <c r="Z3450">
        <v>-1</v>
      </c>
      <c r="AA3450" t="s">
        <v>11</v>
      </c>
      <c r="AC3450" t="s">
        <v>38</v>
      </c>
      <c r="AD3450" t="s">
        <v>52</v>
      </c>
      <c r="AE3450" s="1">
        <v>41846.014143518521</v>
      </c>
    </row>
    <row r="3451" spans="1:31" x14ac:dyDescent="0.15">
      <c r="A3451">
        <v>3450</v>
      </c>
      <c r="B3451">
        <v>175</v>
      </c>
      <c r="C3451">
        <v>408</v>
      </c>
      <c r="D3451" t="s">
        <v>10933</v>
      </c>
      <c r="E3451" t="s">
        <v>10934</v>
      </c>
      <c r="F3451" t="s">
        <v>54</v>
      </c>
      <c r="I3451" t="s">
        <v>5</v>
      </c>
      <c r="K3451" t="s">
        <v>5</v>
      </c>
      <c r="N3451" t="s">
        <v>7</v>
      </c>
      <c r="Q3451">
        <v>0</v>
      </c>
      <c r="S3451">
        <v>-1</v>
      </c>
      <c r="T3451" t="s">
        <v>5</v>
      </c>
      <c r="U3451">
        <v>-1</v>
      </c>
      <c r="V3451">
        <v>-1</v>
      </c>
      <c r="W3451">
        <v>6.3387000000000002</v>
      </c>
      <c r="Z3451">
        <v>-1</v>
      </c>
      <c r="AA3451" t="s">
        <v>11</v>
      </c>
      <c r="AC3451" t="s">
        <v>38</v>
      </c>
      <c r="AD3451" t="s">
        <v>52</v>
      </c>
      <c r="AE3451" s="1">
        <v>41846.014155092591</v>
      </c>
    </row>
    <row r="3452" spans="1:31" x14ac:dyDescent="0.15">
      <c r="A3452">
        <v>3451</v>
      </c>
      <c r="B3452">
        <v>175</v>
      </c>
      <c r="C3452">
        <v>409</v>
      </c>
      <c r="D3452" t="s">
        <v>10964</v>
      </c>
      <c r="E3452" t="s">
        <v>10965</v>
      </c>
      <c r="F3452" t="s">
        <v>2</v>
      </c>
      <c r="G3452" t="s">
        <v>10966</v>
      </c>
      <c r="H3452" t="s">
        <v>10967</v>
      </c>
      <c r="I3452" t="s">
        <v>5</v>
      </c>
      <c r="J3452" t="s">
        <v>1019</v>
      </c>
      <c r="K3452" t="s">
        <v>6</v>
      </c>
      <c r="L3452" t="s">
        <v>10968</v>
      </c>
      <c r="N3452" t="s">
        <v>7</v>
      </c>
      <c r="O3452" t="s">
        <v>10969</v>
      </c>
      <c r="P3452" t="s">
        <v>10970</v>
      </c>
      <c r="Q3452">
        <v>31</v>
      </c>
      <c r="R3452" t="s">
        <v>7189</v>
      </c>
      <c r="S3452">
        <v>-1</v>
      </c>
      <c r="T3452" t="s">
        <v>5</v>
      </c>
      <c r="U3452">
        <v>1665</v>
      </c>
      <c r="V3452">
        <v>-1</v>
      </c>
      <c r="W3452">
        <v>6.3387000000000002</v>
      </c>
      <c r="X3452" t="s">
        <v>10971</v>
      </c>
      <c r="Y3452" t="s">
        <v>10972</v>
      </c>
      <c r="Z3452">
        <v>8928</v>
      </c>
      <c r="AA3452" t="s">
        <v>11</v>
      </c>
      <c r="AC3452" t="s">
        <v>10973</v>
      </c>
      <c r="AD3452" t="s">
        <v>10974</v>
      </c>
      <c r="AE3452" s="1">
        <v>41846.014247685183</v>
      </c>
    </row>
    <row r="3453" spans="1:31" x14ac:dyDescent="0.15">
      <c r="A3453">
        <v>3452</v>
      </c>
      <c r="B3453">
        <v>175</v>
      </c>
      <c r="C3453">
        <v>409</v>
      </c>
      <c r="D3453" t="s">
        <v>10964</v>
      </c>
      <c r="E3453" t="s">
        <v>10965</v>
      </c>
      <c r="F3453" t="s">
        <v>14</v>
      </c>
      <c r="G3453" t="s">
        <v>10966</v>
      </c>
      <c r="H3453" t="s">
        <v>10975</v>
      </c>
      <c r="I3453" t="s">
        <v>5</v>
      </c>
      <c r="J3453" t="s">
        <v>5077</v>
      </c>
      <c r="K3453" t="s">
        <v>17</v>
      </c>
      <c r="L3453" t="s">
        <v>10976</v>
      </c>
      <c r="N3453" t="s">
        <v>7</v>
      </c>
      <c r="O3453" t="s">
        <v>10969</v>
      </c>
      <c r="P3453" t="s">
        <v>10970</v>
      </c>
      <c r="Q3453">
        <v>11</v>
      </c>
      <c r="S3453">
        <v>-1</v>
      </c>
      <c r="T3453" t="s">
        <v>10977</v>
      </c>
      <c r="U3453">
        <v>1665</v>
      </c>
      <c r="V3453">
        <v>-1</v>
      </c>
      <c r="W3453">
        <v>6.3387000000000002</v>
      </c>
      <c r="X3453" t="s">
        <v>10971</v>
      </c>
      <c r="Y3453" t="s">
        <v>10972</v>
      </c>
      <c r="Z3453">
        <v>15026</v>
      </c>
      <c r="AA3453" t="s">
        <v>11</v>
      </c>
      <c r="AC3453" t="s">
        <v>10978</v>
      </c>
      <c r="AD3453" t="s">
        <v>10979</v>
      </c>
      <c r="AE3453" s="1">
        <v>41846.014270833337</v>
      </c>
    </row>
    <row r="3454" spans="1:31" x14ac:dyDescent="0.15">
      <c r="A3454">
        <v>3453</v>
      </c>
      <c r="B3454">
        <v>175</v>
      </c>
      <c r="C3454">
        <v>409</v>
      </c>
      <c r="D3454" t="s">
        <v>10964</v>
      </c>
      <c r="E3454" t="s">
        <v>10965</v>
      </c>
      <c r="F3454" t="s">
        <v>24</v>
      </c>
      <c r="G3454" t="s">
        <v>10966</v>
      </c>
      <c r="H3454" t="s">
        <v>10975</v>
      </c>
      <c r="I3454" t="s">
        <v>5</v>
      </c>
      <c r="J3454" t="s">
        <v>5077</v>
      </c>
      <c r="K3454" t="s">
        <v>17</v>
      </c>
      <c r="L3454" t="s">
        <v>10976</v>
      </c>
      <c r="N3454" t="s">
        <v>7</v>
      </c>
      <c r="O3454" t="s">
        <v>10969</v>
      </c>
      <c r="P3454" t="s">
        <v>10970</v>
      </c>
      <c r="Q3454">
        <v>1</v>
      </c>
      <c r="S3454">
        <v>-1</v>
      </c>
      <c r="T3454" t="s">
        <v>10977</v>
      </c>
      <c r="U3454">
        <v>1665</v>
      </c>
      <c r="V3454">
        <v>-1</v>
      </c>
      <c r="W3454">
        <v>6.3387000000000002</v>
      </c>
      <c r="X3454" t="s">
        <v>10971</v>
      </c>
      <c r="Y3454" t="s">
        <v>10972</v>
      </c>
      <c r="Z3454">
        <v>15026</v>
      </c>
      <c r="AA3454" t="s">
        <v>11</v>
      </c>
      <c r="AC3454" t="s">
        <v>10980</v>
      </c>
      <c r="AD3454" t="s">
        <v>10981</v>
      </c>
      <c r="AE3454" s="1">
        <v>41846.014282407406</v>
      </c>
    </row>
    <row r="3455" spans="1:31" x14ac:dyDescent="0.15">
      <c r="A3455">
        <v>3454</v>
      </c>
      <c r="B3455">
        <v>175</v>
      </c>
      <c r="C3455">
        <v>409</v>
      </c>
      <c r="D3455" t="s">
        <v>10964</v>
      </c>
      <c r="E3455" t="s">
        <v>10965</v>
      </c>
      <c r="F3455" t="s">
        <v>27</v>
      </c>
      <c r="I3455" t="s">
        <v>5</v>
      </c>
      <c r="K3455" t="s">
        <v>5</v>
      </c>
      <c r="M3455" t="s">
        <v>5</v>
      </c>
      <c r="N3455" t="s">
        <v>7</v>
      </c>
      <c r="Q3455">
        <v>0</v>
      </c>
      <c r="S3455">
        <v>-1</v>
      </c>
      <c r="T3455" t="s">
        <v>5</v>
      </c>
      <c r="U3455">
        <v>-1</v>
      </c>
      <c r="V3455">
        <v>-1</v>
      </c>
      <c r="W3455">
        <v>6.3387000000000002</v>
      </c>
      <c r="Z3455">
        <v>-1</v>
      </c>
      <c r="AA3455" t="s">
        <v>11</v>
      </c>
      <c r="AC3455" t="s">
        <v>38</v>
      </c>
      <c r="AD3455" t="s">
        <v>531</v>
      </c>
      <c r="AE3455" s="1">
        <v>41846.014305555553</v>
      </c>
    </row>
    <row r="3456" spans="1:31" x14ac:dyDescent="0.15">
      <c r="A3456">
        <v>3455</v>
      </c>
      <c r="B3456">
        <v>175</v>
      </c>
      <c r="C3456">
        <v>409</v>
      </c>
      <c r="D3456" t="s">
        <v>10964</v>
      </c>
      <c r="E3456" t="s">
        <v>10965</v>
      </c>
      <c r="F3456" t="s">
        <v>36</v>
      </c>
      <c r="I3456" t="s">
        <v>5</v>
      </c>
      <c r="K3456" t="s">
        <v>5</v>
      </c>
      <c r="N3456" t="s">
        <v>7</v>
      </c>
      <c r="Q3456">
        <v>0</v>
      </c>
      <c r="S3456">
        <v>-1</v>
      </c>
      <c r="T3456" t="s">
        <v>5</v>
      </c>
      <c r="U3456">
        <v>-1</v>
      </c>
      <c r="V3456">
        <v>-1</v>
      </c>
      <c r="W3456">
        <v>6.3387000000000002</v>
      </c>
      <c r="Z3456">
        <v>-1</v>
      </c>
      <c r="AA3456" t="s">
        <v>11</v>
      </c>
      <c r="AC3456" t="s">
        <v>38</v>
      </c>
      <c r="AD3456" t="s">
        <v>52</v>
      </c>
      <c r="AE3456" s="1">
        <v>41846.014317129629</v>
      </c>
    </row>
    <row r="3457" spans="1:31" x14ac:dyDescent="0.15">
      <c r="A3457">
        <v>3456</v>
      </c>
      <c r="B3457">
        <v>175</v>
      </c>
      <c r="C3457">
        <v>409</v>
      </c>
      <c r="D3457" t="s">
        <v>10964</v>
      </c>
      <c r="E3457" t="s">
        <v>10965</v>
      </c>
      <c r="F3457" t="s">
        <v>40</v>
      </c>
      <c r="G3457" t="s">
        <v>10982</v>
      </c>
      <c r="H3457" t="s">
        <v>10983</v>
      </c>
      <c r="I3457" t="s">
        <v>43</v>
      </c>
      <c r="K3457" t="s">
        <v>6</v>
      </c>
      <c r="N3457" t="s">
        <v>7</v>
      </c>
      <c r="O3457" t="s">
        <v>10984</v>
      </c>
      <c r="P3457" t="s">
        <v>10985</v>
      </c>
      <c r="Q3457">
        <v>1</v>
      </c>
      <c r="R3457" t="s">
        <v>10986</v>
      </c>
      <c r="S3457">
        <v>150</v>
      </c>
      <c r="T3457" t="s">
        <v>5</v>
      </c>
      <c r="U3457">
        <v>-1</v>
      </c>
      <c r="V3457">
        <v>-1</v>
      </c>
      <c r="W3457">
        <v>6.3387000000000002</v>
      </c>
      <c r="Y3457" t="s">
        <v>10987</v>
      </c>
      <c r="Z3457">
        <v>395</v>
      </c>
      <c r="AA3457" t="s">
        <v>11</v>
      </c>
      <c r="AC3457" t="s">
        <v>10988</v>
      </c>
      <c r="AD3457" t="s">
        <v>10989</v>
      </c>
      <c r="AE3457" s="1">
        <v>41846.014328703706</v>
      </c>
    </row>
    <row r="3458" spans="1:31" x14ac:dyDescent="0.15">
      <c r="A3458">
        <v>3457</v>
      </c>
      <c r="B3458">
        <v>175</v>
      </c>
      <c r="C3458">
        <v>409</v>
      </c>
      <c r="D3458" t="s">
        <v>10964</v>
      </c>
      <c r="E3458" t="s">
        <v>10965</v>
      </c>
      <c r="F3458" t="s">
        <v>49</v>
      </c>
      <c r="I3458" t="s">
        <v>5</v>
      </c>
      <c r="K3458" t="s">
        <v>5</v>
      </c>
      <c r="N3458" t="s">
        <v>7</v>
      </c>
      <c r="Q3458">
        <v>0</v>
      </c>
      <c r="T3458" t="s">
        <v>5</v>
      </c>
      <c r="U3458">
        <v>-1</v>
      </c>
      <c r="V3458">
        <v>-1</v>
      </c>
      <c r="W3458">
        <v>6.3387000000000002</v>
      </c>
      <c r="Z3458">
        <v>-1</v>
      </c>
      <c r="AA3458" t="s">
        <v>11</v>
      </c>
      <c r="AC3458" t="s">
        <v>38</v>
      </c>
      <c r="AD3458" t="s">
        <v>50</v>
      </c>
      <c r="AE3458" s="1">
        <v>41846.014351851853</v>
      </c>
    </row>
    <row r="3459" spans="1:31" x14ac:dyDescent="0.15">
      <c r="A3459">
        <v>3458</v>
      </c>
      <c r="B3459">
        <v>175</v>
      </c>
      <c r="C3459">
        <v>409</v>
      </c>
      <c r="D3459" t="s">
        <v>10964</v>
      </c>
      <c r="E3459" t="s">
        <v>10965</v>
      </c>
      <c r="F3459" t="s">
        <v>51</v>
      </c>
      <c r="I3459" t="s">
        <v>5</v>
      </c>
      <c r="K3459" t="s">
        <v>5</v>
      </c>
      <c r="N3459" t="s">
        <v>7</v>
      </c>
      <c r="Q3459">
        <v>0</v>
      </c>
      <c r="S3459">
        <v>-1</v>
      </c>
      <c r="T3459" t="s">
        <v>5</v>
      </c>
      <c r="U3459">
        <v>-1</v>
      </c>
      <c r="V3459">
        <v>-1</v>
      </c>
      <c r="W3459">
        <v>6.3387000000000002</v>
      </c>
      <c r="Z3459">
        <v>-1</v>
      </c>
      <c r="AA3459" t="s">
        <v>11</v>
      </c>
      <c r="AC3459" t="s">
        <v>38</v>
      </c>
      <c r="AD3459" t="s">
        <v>52</v>
      </c>
      <c r="AE3459" s="1">
        <v>41846.014363425929</v>
      </c>
    </row>
    <row r="3460" spans="1:31" x14ac:dyDescent="0.15">
      <c r="A3460">
        <v>3459</v>
      </c>
      <c r="B3460">
        <v>175</v>
      </c>
      <c r="C3460">
        <v>409</v>
      </c>
      <c r="D3460" t="s">
        <v>10964</v>
      </c>
      <c r="E3460" t="s">
        <v>10965</v>
      </c>
      <c r="F3460" t="s">
        <v>53</v>
      </c>
      <c r="I3460" t="s">
        <v>5</v>
      </c>
      <c r="K3460" t="s">
        <v>5</v>
      </c>
      <c r="N3460" t="s">
        <v>7</v>
      </c>
      <c r="Q3460">
        <v>0</v>
      </c>
      <c r="S3460">
        <v>-1</v>
      </c>
      <c r="T3460" t="s">
        <v>5</v>
      </c>
      <c r="U3460">
        <v>-1</v>
      </c>
      <c r="V3460">
        <v>-1</v>
      </c>
      <c r="W3460">
        <v>6.3387000000000002</v>
      </c>
      <c r="Z3460">
        <v>-1</v>
      </c>
      <c r="AA3460" t="s">
        <v>11</v>
      </c>
      <c r="AC3460" t="s">
        <v>38</v>
      </c>
      <c r="AD3460" t="s">
        <v>52</v>
      </c>
      <c r="AE3460" s="1">
        <v>41846.014374999999</v>
      </c>
    </row>
    <row r="3461" spans="1:31" x14ac:dyDescent="0.15">
      <c r="A3461">
        <v>3460</v>
      </c>
      <c r="B3461">
        <v>175</v>
      </c>
      <c r="C3461">
        <v>409</v>
      </c>
      <c r="D3461" t="s">
        <v>10964</v>
      </c>
      <c r="E3461" t="s">
        <v>10965</v>
      </c>
      <c r="F3461" t="s">
        <v>54</v>
      </c>
      <c r="I3461" t="s">
        <v>5</v>
      </c>
      <c r="K3461" t="s">
        <v>5</v>
      </c>
      <c r="N3461" t="s">
        <v>7</v>
      </c>
      <c r="Q3461">
        <v>0</v>
      </c>
      <c r="S3461">
        <v>-1</v>
      </c>
      <c r="T3461" t="s">
        <v>5</v>
      </c>
      <c r="U3461">
        <v>-1</v>
      </c>
      <c r="V3461">
        <v>-1</v>
      </c>
      <c r="W3461">
        <v>6.3387000000000002</v>
      </c>
      <c r="Z3461">
        <v>-1</v>
      </c>
      <c r="AA3461" t="s">
        <v>11</v>
      </c>
      <c r="AC3461" t="s">
        <v>38</v>
      </c>
      <c r="AD3461" t="s">
        <v>52</v>
      </c>
      <c r="AE3461" s="1">
        <v>41846.014386574076</v>
      </c>
    </row>
    <row r="3462" spans="1:31" x14ac:dyDescent="0.15">
      <c r="A3462">
        <v>3461</v>
      </c>
      <c r="B3462">
        <v>175</v>
      </c>
      <c r="C3462">
        <v>55309</v>
      </c>
      <c r="D3462" t="s">
        <v>10990</v>
      </c>
      <c r="E3462" t="s">
        <v>10991</v>
      </c>
      <c r="F3462" t="s">
        <v>2</v>
      </c>
      <c r="I3462" t="s">
        <v>5</v>
      </c>
      <c r="K3462" t="s">
        <v>5</v>
      </c>
      <c r="N3462" t="s">
        <v>7</v>
      </c>
      <c r="Q3462">
        <v>0</v>
      </c>
      <c r="S3462">
        <v>-1</v>
      </c>
      <c r="T3462" t="s">
        <v>5</v>
      </c>
      <c r="U3462">
        <v>-1</v>
      </c>
      <c r="V3462">
        <v>-1</v>
      </c>
      <c r="W3462">
        <v>6.3387000000000002</v>
      </c>
      <c r="Z3462">
        <v>-1</v>
      </c>
      <c r="AA3462" t="s">
        <v>11</v>
      </c>
      <c r="AC3462" t="s">
        <v>38</v>
      </c>
      <c r="AD3462" t="s">
        <v>52</v>
      </c>
      <c r="AE3462" s="1">
        <v>41846.014444444445</v>
      </c>
    </row>
    <row r="3463" spans="1:31" x14ac:dyDescent="0.15">
      <c r="A3463">
        <v>3462</v>
      </c>
      <c r="B3463">
        <v>175</v>
      </c>
      <c r="C3463">
        <v>55309</v>
      </c>
      <c r="D3463" t="s">
        <v>10990</v>
      </c>
      <c r="E3463" t="s">
        <v>10991</v>
      </c>
      <c r="F3463" t="s">
        <v>14</v>
      </c>
      <c r="I3463" t="s">
        <v>5</v>
      </c>
      <c r="K3463" t="s">
        <v>5</v>
      </c>
      <c r="N3463" t="s">
        <v>7</v>
      </c>
      <c r="Q3463">
        <v>0</v>
      </c>
      <c r="S3463">
        <v>-1</v>
      </c>
      <c r="T3463" t="s">
        <v>5</v>
      </c>
      <c r="U3463">
        <v>-1</v>
      </c>
      <c r="V3463">
        <v>-1</v>
      </c>
      <c r="W3463">
        <v>6.3387000000000002</v>
      </c>
      <c r="Z3463">
        <v>-1</v>
      </c>
      <c r="AA3463" t="s">
        <v>11</v>
      </c>
      <c r="AC3463" t="s">
        <v>38</v>
      </c>
      <c r="AD3463" t="s">
        <v>52</v>
      </c>
      <c r="AE3463" s="1">
        <v>41846.014456018522</v>
      </c>
    </row>
    <row r="3464" spans="1:31" x14ac:dyDescent="0.15">
      <c r="A3464">
        <v>3463</v>
      </c>
      <c r="B3464">
        <v>175</v>
      </c>
      <c r="C3464">
        <v>55309</v>
      </c>
      <c r="D3464" t="s">
        <v>10990</v>
      </c>
      <c r="E3464" t="s">
        <v>10991</v>
      </c>
      <c r="F3464" t="s">
        <v>24</v>
      </c>
      <c r="I3464" t="s">
        <v>5</v>
      </c>
      <c r="K3464" t="s">
        <v>5</v>
      </c>
      <c r="N3464" t="s">
        <v>7</v>
      </c>
      <c r="Q3464">
        <v>0</v>
      </c>
      <c r="S3464">
        <v>-1</v>
      </c>
      <c r="T3464" t="s">
        <v>5</v>
      </c>
      <c r="U3464">
        <v>-1</v>
      </c>
      <c r="V3464">
        <v>-1</v>
      </c>
      <c r="W3464">
        <v>6.3387000000000002</v>
      </c>
      <c r="Z3464">
        <v>-1</v>
      </c>
      <c r="AA3464" t="s">
        <v>11</v>
      </c>
      <c r="AC3464" t="s">
        <v>38</v>
      </c>
      <c r="AD3464" t="s">
        <v>52</v>
      </c>
      <c r="AE3464" s="1">
        <v>41846.014467592591</v>
      </c>
    </row>
    <row r="3465" spans="1:31" x14ac:dyDescent="0.15">
      <c r="A3465">
        <v>3464</v>
      </c>
      <c r="B3465">
        <v>175</v>
      </c>
      <c r="C3465">
        <v>55309</v>
      </c>
      <c r="D3465" t="s">
        <v>10990</v>
      </c>
      <c r="E3465" t="s">
        <v>10991</v>
      </c>
      <c r="F3465" t="s">
        <v>27</v>
      </c>
      <c r="I3465" t="s">
        <v>5</v>
      </c>
      <c r="K3465" t="s">
        <v>5</v>
      </c>
      <c r="M3465" t="s">
        <v>5</v>
      </c>
      <c r="N3465" t="s">
        <v>7</v>
      </c>
      <c r="Q3465">
        <v>0</v>
      </c>
      <c r="S3465">
        <v>-1</v>
      </c>
      <c r="T3465" t="s">
        <v>5</v>
      </c>
      <c r="U3465">
        <v>-1</v>
      </c>
      <c r="V3465">
        <v>-1</v>
      </c>
      <c r="W3465">
        <v>6.3387000000000002</v>
      </c>
      <c r="Z3465">
        <v>-1</v>
      </c>
      <c r="AA3465" t="s">
        <v>11</v>
      </c>
      <c r="AC3465" t="s">
        <v>38</v>
      </c>
      <c r="AD3465" t="s">
        <v>531</v>
      </c>
      <c r="AE3465" s="1">
        <v>41846.014479166668</v>
      </c>
    </row>
    <row r="3466" spans="1:31" x14ac:dyDescent="0.15">
      <c r="A3466">
        <v>3465</v>
      </c>
      <c r="B3466">
        <v>175</v>
      </c>
      <c r="C3466">
        <v>55309</v>
      </c>
      <c r="D3466" t="s">
        <v>10990</v>
      </c>
      <c r="E3466" t="s">
        <v>10991</v>
      </c>
      <c r="F3466" t="s">
        <v>36</v>
      </c>
      <c r="G3466" t="s">
        <v>10992</v>
      </c>
      <c r="I3466" t="s">
        <v>5</v>
      </c>
      <c r="K3466" t="s">
        <v>5</v>
      </c>
      <c r="N3466" t="s">
        <v>7</v>
      </c>
      <c r="O3466" t="s">
        <v>10993</v>
      </c>
      <c r="P3466" t="s">
        <v>10994</v>
      </c>
      <c r="Q3466">
        <v>17</v>
      </c>
      <c r="S3466">
        <v>-1</v>
      </c>
      <c r="T3466" t="s">
        <v>5</v>
      </c>
      <c r="U3466">
        <v>-1</v>
      </c>
      <c r="V3466">
        <v>-1</v>
      </c>
      <c r="W3466">
        <v>6.3387000000000002</v>
      </c>
      <c r="Y3466" t="s">
        <v>10995</v>
      </c>
      <c r="Z3466">
        <v>-1</v>
      </c>
      <c r="AA3466" t="s">
        <v>11</v>
      </c>
      <c r="AC3466" t="s">
        <v>10996</v>
      </c>
      <c r="AD3466" t="s">
        <v>10997</v>
      </c>
      <c r="AE3466" s="1">
        <v>41846.014502314814</v>
      </c>
    </row>
    <row r="3467" spans="1:31" x14ac:dyDescent="0.15">
      <c r="A3467">
        <v>3466</v>
      </c>
      <c r="B3467">
        <v>175</v>
      </c>
      <c r="C3467">
        <v>55309</v>
      </c>
      <c r="D3467" t="s">
        <v>10990</v>
      </c>
      <c r="E3467" t="s">
        <v>10991</v>
      </c>
      <c r="F3467" t="s">
        <v>40</v>
      </c>
      <c r="I3467" t="s">
        <v>5</v>
      </c>
      <c r="K3467" t="s">
        <v>5</v>
      </c>
      <c r="N3467" t="s">
        <v>7</v>
      </c>
      <c r="Q3467">
        <v>0</v>
      </c>
      <c r="S3467">
        <v>-1</v>
      </c>
      <c r="T3467" t="s">
        <v>5</v>
      </c>
      <c r="U3467">
        <v>-1</v>
      </c>
      <c r="V3467">
        <v>-1</v>
      </c>
      <c r="W3467">
        <v>6.3387000000000002</v>
      </c>
      <c r="Z3467">
        <v>-1</v>
      </c>
      <c r="AA3467" t="s">
        <v>11</v>
      </c>
      <c r="AC3467" t="s">
        <v>38</v>
      </c>
      <c r="AD3467" t="s">
        <v>52</v>
      </c>
      <c r="AE3467" s="1">
        <v>41846.014513888891</v>
      </c>
    </row>
    <row r="3468" spans="1:31" x14ac:dyDescent="0.15">
      <c r="A3468">
        <v>3467</v>
      </c>
      <c r="B3468">
        <v>175</v>
      </c>
      <c r="C3468">
        <v>55309</v>
      </c>
      <c r="D3468" t="s">
        <v>10990</v>
      </c>
      <c r="E3468" t="s">
        <v>10991</v>
      </c>
      <c r="F3468" t="s">
        <v>49</v>
      </c>
      <c r="I3468" t="s">
        <v>5</v>
      </c>
      <c r="K3468" t="s">
        <v>5</v>
      </c>
      <c r="N3468" t="s">
        <v>7</v>
      </c>
      <c r="Q3468">
        <v>0</v>
      </c>
      <c r="T3468" t="s">
        <v>5</v>
      </c>
      <c r="U3468">
        <v>-1</v>
      </c>
      <c r="V3468">
        <v>-1</v>
      </c>
      <c r="W3468">
        <v>6.3387000000000002</v>
      </c>
      <c r="Z3468">
        <v>-1</v>
      </c>
      <c r="AA3468" t="s">
        <v>11</v>
      </c>
      <c r="AC3468" t="s">
        <v>38</v>
      </c>
      <c r="AD3468" t="s">
        <v>50</v>
      </c>
      <c r="AE3468" s="1">
        <v>41846.014525462961</v>
      </c>
    </row>
    <row r="3469" spans="1:31" x14ac:dyDescent="0.15">
      <c r="A3469">
        <v>3468</v>
      </c>
      <c r="B3469">
        <v>175</v>
      </c>
      <c r="C3469">
        <v>55309</v>
      </c>
      <c r="D3469" t="s">
        <v>10990</v>
      </c>
      <c r="E3469" t="s">
        <v>10991</v>
      </c>
      <c r="F3469" t="s">
        <v>51</v>
      </c>
      <c r="I3469" t="s">
        <v>5</v>
      </c>
      <c r="K3469" t="s">
        <v>5</v>
      </c>
      <c r="N3469" t="s">
        <v>7</v>
      </c>
      <c r="Q3469">
        <v>0</v>
      </c>
      <c r="S3469">
        <v>-1</v>
      </c>
      <c r="T3469" t="s">
        <v>5</v>
      </c>
      <c r="U3469">
        <v>-1</v>
      </c>
      <c r="V3469">
        <v>-1</v>
      </c>
      <c r="W3469">
        <v>6.3387000000000002</v>
      </c>
      <c r="Z3469">
        <v>-1</v>
      </c>
      <c r="AA3469" t="s">
        <v>11</v>
      </c>
      <c r="AC3469" t="s">
        <v>38</v>
      </c>
      <c r="AD3469" t="s">
        <v>52</v>
      </c>
      <c r="AE3469" s="1">
        <v>41846.014537037037</v>
      </c>
    </row>
    <row r="3470" spans="1:31" x14ac:dyDescent="0.15">
      <c r="A3470">
        <v>3469</v>
      </c>
      <c r="B3470">
        <v>175</v>
      </c>
      <c r="C3470">
        <v>55309</v>
      </c>
      <c r="D3470" t="s">
        <v>10990</v>
      </c>
      <c r="E3470" t="s">
        <v>10991</v>
      </c>
      <c r="F3470" t="s">
        <v>53</v>
      </c>
      <c r="I3470" t="s">
        <v>5</v>
      </c>
      <c r="K3470" t="s">
        <v>5</v>
      </c>
      <c r="N3470" t="s">
        <v>7</v>
      </c>
      <c r="Q3470">
        <v>0</v>
      </c>
      <c r="S3470">
        <v>-1</v>
      </c>
      <c r="T3470" t="s">
        <v>5</v>
      </c>
      <c r="U3470">
        <v>-1</v>
      </c>
      <c r="V3470">
        <v>-1</v>
      </c>
      <c r="W3470">
        <v>6.3387000000000002</v>
      </c>
      <c r="Z3470">
        <v>-1</v>
      </c>
      <c r="AA3470" t="s">
        <v>11</v>
      </c>
      <c r="AC3470" t="s">
        <v>38</v>
      </c>
      <c r="AD3470" t="s">
        <v>52</v>
      </c>
      <c r="AE3470" s="1">
        <v>41846.014548611114</v>
      </c>
    </row>
    <row r="3471" spans="1:31" x14ac:dyDescent="0.15">
      <c r="A3471">
        <v>3470</v>
      </c>
      <c r="B3471">
        <v>175</v>
      </c>
      <c r="C3471">
        <v>55309</v>
      </c>
      <c r="D3471" t="s">
        <v>10990</v>
      </c>
      <c r="E3471" t="s">
        <v>10991</v>
      </c>
      <c r="F3471" t="s">
        <v>54</v>
      </c>
      <c r="I3471" t="s">
        <v>5</v>
      </c>
      <c r="K3471" t="s">
        <v>5</v>
      </c>
      <c r="N3471" t="s">
        <v>7</v>
      </c>
      <c r="Q3471">
        <v>0</v>
      </c>
      <c r="S3471">
        <v>-1</v>
      </c>
      <c r="T3471" t="s">
        <v>5</v>
      </c>
      <c r="U3471">
        <v>-1</v>
      </c>
      <c r="V3471">
        <v>-1</v>
      </c>
      <c r="W3471">
        <v>6.3387000000000002</v>
      </c>
      <c r="Z3471">
        <v>-1</v>
      </c>
      <c r="AA3471" t="s">
        <v>11</v>
      </c>
      <c r="AC3471" t="s">
        <v>38</v>
      </c>
      <c r="AD3471" t="s">
        <v>52</v>
      </c>
      <c r="AE3471" s="1">
        <v>41846.014560185184</v>
      </c>
    </row>
    <row r="3472" spans="1:31" x14ac:dyDescent="0.15">
      <c r="A3472">
        <v>3471</v>
      </c>
      <c r="B3472">
        <v>175</v>
      </c>
      <c r="C3472">
        <v>1519</v>
      </c>
      <c r="D3472" t="s">
        <v>10998</v>
      </c>
      <c r="E3472" t="s">
        <v>10999</v>
      </c>
      <c r="F3472" t="s">
        <v>2</v>
      </c>
      <c r="G3472" t="s">
        <v>11000</v>
      </c>
      <c r="H3472" t="s">
        <v>11001</v>
      </c>
      <c r="I3472" t="s">
        <v>5</v>
      </c>
      <c r="K3472" t="s">
        <v>6</v>
      </c>
      <c r="L3472" t="s">
        <v>11002</v>
      </c>
      <c r="N3472" t="s">
        <v>7</v>
      </c>
      <c r="O3472" t="s">
        <v>11003</v>
      </c>
      <c r="P3472" t="s">
        <v>11004</v>
      </c>
      <c r="Q3472">
        <v>57</v>
      </c>
      <c r="R3472" t="s">
        <v>11005</v>
      </c>
      <c r="S3472">
        <v>30</v>
      </c>
      <c r="T3472" t="s">
        <v>11006</v>
      </c>
      <c r="U3472">
        <v>-1</v>
      </c>
      <c r="V3472">
        <v>-1</v>
      </c>
      <c r="W3472">
        <v>6.3387000000000002</v>
      </c>
      <c r="X3472" t="s">
        <v>11007</v>
      </c>
      <c r="Y3472" t="s">
        <v>11008</v>
      </c>
      <c r="Z3472">
        <v>12497</v>
      </c>
      <c r="AA3472" t="s">
        <v>11</v>
      </c>
      <c r="AC3472" t="s">
        <v>11009</v>
      </c>
      <c r="AD3472" t="s">
        <v>11010</v>
      </c>
      <c r="AE3472" s="1">
        <v>41846.014756944445</v>
      </c>
    </row>
    <row r="3473" spans="1:31" x14ac:dyDescent="0.15">
      <c r="A3473">
        <v>3472</v>
      </c>
      <c r="B3473">
        <v>175</v>
      </c>
      <c r="C3473">
        <v>1519</v>
      </c>
      <c r="D3473" t="s">
        <v>10998</v>
      </c>
      <c r="E3473" t="s">
        <v>10999</v>
      </c>
      <c r="F3473" t="s">
        <v>14</v>
      </c>
      <c r="G3473" t="s">
        <v>11011</v>
      </c>
      <c r="H3473" t="s">
        <v>11001</v>
      </c>
      <c r="I3473" t="s">
        <v>5</v>
      </c>
      <c r="K3473" t="s">
        <v>17</v>
      </c>
      <c r="L3473" t="s">
        <v>11012</v>
      </c>
      <c r="N3473" t="s">
        <v>7</v>
      </c>
      <c r="O3473" t="s">
        <v>11013</v>
      </c>
      <c r="P3473" t="s">
        <v>11014</v>
      </c>
      <c r="Q3473">
        <v>32</v>
      </c>
      <c r="R3473" t="s">
        <v>11015</v>
      </c>
      <c r="S3473">
        <v>30</v>
      </c>
      <c r="T3473" t="s">
        <v>11016</v>
      </c>
      <c r="U3473">
        <v>-1</v>
      </c>
      <c r="V3473">
        <v>-1</v>
      </c>
      <c r="W3473">
        <v>6.3387000000000002</v>
      </c>
      <c r="X3473" t="s">
        <v>11007</v>
      </c>
      <c r="Y3473" t="s">
        <v>11017</v>
      </c>
      <c r="Z3473">
        <v>16787</v>
      </c>
      <c r="AA3473" t="s">
        <v>11</v>
      </c>
      <c r="AC3473" t="s">
        <v>11018</v>
      </c>
      <c r="AD3473" t="s">
        <v>11019</v>
      </c>
      <c r="AE3473" s="1">
        <v>41846.014791666668</v>
      </c>
    </row>
    <row r="3474" spans="1:31" x14ac:dyDescent="0.15">
      <c r="A3474">
        <v>3473</v>
      </c>
      <c r="B3474">
        <v>175</v>
      </c>
      <c r="C3474">
        <v>1519</v>
      </c>
      <c r="D3474" t="s">
        <v>10998</v>
      </c>
      <c r="E3474" t="s">
        <v>10999</v>
      </c>
      <c r="F3474" t="s">
        <v>24</v>
      </c>
      <c r="G3474" t="s">
        <v>11011</v>
      </c>
      <c r="H3474" t="s">
        <v>11001</v>
      </c>
      <c r="I3474" t="s">
        <v>5</v>
      </c>
      <c r="K3474" t="s">
        <v>17</v>
      </c>
      <c r="L3474" t="s">
        <v>11012</v>
      </c>
      <c r="N3474" t="s">
        <v>7</v>
      </c>
      <c r="O3474" t="s">
        <v>11013</v>
      </c>
      <c r="P3474" t="s">
        <v>11014</v>
      </c>
      <c r="Q3474">
        <v>3</v>
      </c>
      <c r="R3474" t="s">
        <v>11020</v>
      </c>
      <c r="S3474">
        <v>30</v>
      </c>
      <c r="T3474" t="s">
        <v>11016</v>
      </c>
      <c r="U3474">
        <v>-1</v>
      </c>
      <c r="V3474">
        <v>-1</v>
      </c>
      <c r="W3474">
        <v>6.3387000000000002</v>
      </c>
      <c r="X3474" t="s">
        <v>11007</v>
      </c>
      <c r="Y3474" t="s">
        <v>11017</v>
      </c>
      <c r="Z3474">
        <v>16787</v>
      </c>
      <c r="AA3474" t="s">
        <v>11</v>
      </c>
      <c r="AC3474" t="s">
        <v>11021</v>
      </c>
      <c r="AD3474" t="s">
        <v>11022</v>
      </c>
      <c r="AE3474" s="1">
        <v>41846.014814814815</v>
      </c>
    </row>
    <row r="3475" spans="1:31" x14ac:dyDescent="0.15">
      <c r="A3475">
        <v>3474</v>
      </c>
      <c r="B3475">
        <v>175</v>
      </c>
      <c r="C3475">
        <v>1519</v>
      </c>
      <c r="D3475" t="s">
        <v>10998</v>
      </c>
      <c r="E3475" t="s">
        <v>10999</v>
      </c>
      <c r="F3475" t="s">
        <v>27</v>
      </c>
      <c r="G3475" t="s">
        <v>11023</v>
      </c>
      <c r="I3475" t="s">
        <v>5</v>
      </c>
      <c r="K3475" t="s">
        <v>17</v>
      </c>
      <c r="L3475" t="s">
        <v>11024</v>
      </c>
      <c r="M3475" t="s">
        <v>5</v>
      </c>
      <c r="N3475" t="s">
        <v>7</v>
      </c>
      <c r="P3475" t="s">
        <v>11025</v>
      </c>
      <c r="Q3475">
        <v>8</v>
      </c>
      <c r="R3475" t="s">
        <v>11026</v>
      </c>
      <c r="S3475">
        <v>30</v>
      </c>
      <c r="T3475" t="s">
        <v>11027</v>
      </c>
      <c r="U3475">
        <v>-1</v>
      </c>
      <c r="V3475">
        <v>-1</v>
      </c>
      <c r="W3475">
        <v>6.3387000000000002</v>
      </c>
      <c r="Y3475" t="s">
        <v>11028</v>
      </c>
      <c r="Z3475">
        <v>33574</v>
      </c>
      <c r="AA3475" t="s">
        <v>11</v>
      </c>
      <c r="AB3475" t="s">
        <v>11029</v>
      </c>
      <c r="AC3475" t="s">
        <v>11030</v>
      </c>
      <c r="AD3475" t="s">
        <v>11031</v>
      </c>
      <c r="AE3475" s="1">
        <v>41846.014837962961</v>
      </c>
    </row>
    <row r="3476" spans="1:31" x14ac:dyDescent="0.15">
      <c r="A3476">
        <v>3475</v>
      </c>
      <c r="B3476">
        <v>175</v>
      </c>
      <c r="C3476">
        <v>1519</v>
      </c>
      <c r="D3476" t="s">
        <v>10998</v>
      </c>
      <c r="E3476" t="s">
        <v>10999</v>
      </c>
      <c r="F3476" t="s">
        <v>36</v>
      </c>
      <c r="I3476" t="s">
        <v>5</v>
      </c>
      <c r="K3476" t="s">
        <v>5</v>
      </c>
      <c r="N3476" t="s">
        <v>7</v>
      </c>
      <c r="Q3476">
        <v>0</v>
      </c>
      <c r="S3476">
        <v>-1</v>
      </c>
      <c r="T3476" t="s">
        <v>5</v>
      </c>
      <c r="U3476">
        <v>-1</v>
      </c>
      <c r="V3476">
        <v>-1</v>
      </c>
      <c r="W3476">
        <v>6.3387000000000002</v>
      </c>
      <c r="Z3476">
        <v>-1</v>
      </c>
      <c r="AA3476" t="s">
        <v>11</v>
      </c>
      <c r="AC3476" t="s">
        <v>38</v>
      </c>
      <c r="AD3476" t="s">
        <v>52</v>
      </c>
      <c r="AE3476" s="1">
        <v>41846.014849537038</v>
      </c>
    </row>
    <row r="3477" spans="1:31" x14ac:dyDescent="0.15">
      <c r="A3477">
        <v>3476</v>
      </c>
      <c r="B3477">
        <v>175</v>
      </c>
      <c r="C3477">
        <v>1519</v>
      </c>
      <c r="D3477" t="s">
        <v>10998</v>
      </c>
      <c r="E3477" t="s">
        <v>10999</v>
      </c>
      <c r="F3477" t="s">
        <v>40</v>
      </c>
      <c r="G3477" t="s">
        <v>11032</v>
      </c>
      <c r="H3477" t="s">
        <v>11033</v>
      </c>
      <c r="I3477" t="s">
        <v>5</v>
      </c>
      <c r="K3477" t="s">
        <v>5</v>
      </c>
      <c r="N3477" t="s">
        <v>7</v>
      </c>
      <c r="O3477" t="s">
        <v>11034</v>
      </c>
      <c r="P3477" t="s">
        <v>11035</v>
      </c>
      <c r="Q3477">
        <v>1</v>
      </c>
      <c r="R3477" t="s">
        <v>11036</v>
      </c>
      <c r="S3477">
        <v>125</v>
      </c>
      <c r="T3477" t="s">
        <v>5</v>
      </c>
      <c r="U3477">
        <v>-1</v>
      </c>
      <c r="V3477">
        <v>-1</v>
      </c>
      <c r="W3477">
        <v>6.3387000000000002</v>
      </c>
      <c r="Y3477" t="s">
        <v>11037</v>
      </c>
      <c r="Z3477">
        <v>267</v>
      </c>
      <c r="AA3477" t="s">
        <v>11</v>
      </c>
      <c r="AC3477" t="s">
        <v>11038</v>
      </c>
      <c r="AD3477" t="s">
        <v>11039</v>
      </c>
      <c r="AE3477" s="1">
        <v>41846.014872685184</v>
      </c>
    </row>
    <row r="3478" spans="1:31" x14ac:dyDescent="0.15">
      <c r="A3478">
        <v>3477</v>
      </c>
      <c r="B3478">
        <v>175</v>
      </c>
      <c r="C3478">
        <v>1519</v>
      </c>
      <c r="D3478" t="s">
        <v>10998</v>
      </c>
      <c r="E3478" t="s">
        <v>10999</v>
      </c>
      <c r="F3478" t="s">
        <v>49</v>
      </c>
      <c r="G3478" t="s">
        <v>11011</v>
      </c>
      <c r="H3478" t="s">
        <v>11001</v>
      </c>
      <c r="I3478" t="s">
        <v>5</v>
      </c>
      <c r="K3478" t="s">
        <v>5</v>
      </c>
      <c r="N3478" t="s">
        <v>7</v>
      </c>
      <c r="O3478" t="s">
        <v>11013</v>
      </c>
      <c r="P3478" t="s">
        <v>11014</v>
      </c>
      <c r="Q3478">
        <v>9</v>
      </c>
      <c r="T3478" t="s">
        <v>5</v>
      </c>
      <c r="U3478">
        <v>-1</v>
      </c>
      <c r="V3478">
        <v>-1</v>
      </c>
      <c r="W3478">
        <v>6.3387000000000002</v>
      </c>
      <c r="X3478" t="s">
        <v>11007</v>
      </c>
      <c r="Y3478" t="s">
        <v>11017</v>
      </c>
      <c r="Z3478">
        <v>16787</v>
      </c>
      <c r="AA3478" t="s">
        <v>11</v>
      </c>
      <c r="AC3478" t="s">
        <v>11040</v>
      </c>
      <c r="AD3478" t="s">
        <v>11041</v>
      </c>
      <c r="AE3478" s="1">
        <v>41846.01489583333</v>
      </c>
    </row>
    <row r="3479" spans="1:31" x14ac:dyDescent="0.15">
      <c r="A3479">
        <v>3478</v>
      </c>
      <c r="B3479">
        <v>175</v>
      </c>
      <c r="C3479">
        <v>1519</v>
      </c>
      <c r="D3479" t="s">
        <v>10998</v>
      </c>
      <c r="E3479" t="s">
        <v>10999</v>
      </c>
      <c r="F3479" t="s">
        <v>51</v>
      </c>
      <c r="I3479" t="s">
        <v>5</v>
      </c>
      <c r="K3479" t="s">
        <v>5</v>
      </c>
      <c r="N3479" t="s">
        <v>7</v>
      </c>
      <c r="Q3479">
        <v>0</v>
      </c>
      <c r="S3479">
        <v>-1</v>
      </c>
      <c r="T3479" t="s">
        <v>5</v>
      </c>
      <c r="U3479">
        <v>-1</v>
      </c>
      <c r="V3479">
        <v>-1</v>
      </c>
      <c r="W3479">
        <v>6.3387000000000002</v>
      </c>
      <c r="Z3479">
        <v>-1</v>
      </c>
      <c r="AA3479" t="s">
        <v>11</v>
      </c>
      <c r="AC3479" t="s">
        <v>38</v>
      </c>
      <c r="AD3479" t="s">
        <v>52</v>
      </c>
      <c r="AE3479" s="1">
        <v>41846.014907407407</v>
      </c>
    </row>
    <row r="3480" spans="1:31" x14ac:dyDescent="0.15">
      <c r="A3480">
        <v>3479</v>
      </c>
      <c r="B3480">
        <v>175</v>
      </c>
      <c r="C3480">
        <v>1519</v>
      </c>
      <c r="D3480" t="s">
        <v>10998</v>
      </c>
      <c r="E3480" t="s">
        <v>10999</v>
      </c>
      <c r="F3480" t="s">
        <v>53</v>
      </c>
      <c r="I3480" t="s">
        <v>5</v>
      </c>
      <c r="K3480" t="s">
        <v>5</v>
      </c>
      <c r="N3480" t="s">
        <v>7</v>
      </c>
      <c r="Q3480">
        <v>0</v>
      </c>
      <c r="S3480">
        <v>-1</v>
      </c>
      <c r="T3480" t="s">
        <v>5</v>
      </c>
      <c r="U3480">
        <v>-1</v>
      </c>
      <c r="V3480">
        <v>-1</v>
      </c>
      <c r="W3480">
        <v>6.3387000000000002</v>
      </c>
      <c r="Z3480">
        <v>-1</v>
      </c>
      <c r="AA3480" t="s">
        <v>11</v>
      </c>
      <c r="AC3480" t="s">
        <v>38</v>
      </c>
      <c r="AD3480" t="s">
        <v>52</v>
      </c>
      <c r="AE3480" s="1">
        <v>41846.014918981484</v>
      </c>
    </row>
    <row r="3481" spans="1:31" x14ac:dyDescent="0.15">
      <c r="A3481">
        <v>3480</v>
      </c>
      <c r="B3481">
        <v>175</v>
      </c>
      <c r="C3481">
        <v>1519</v>
      </c>
      <c r="D3481" t="s">
        <v>10998</v>
      </c>
      <c r="E3481" t="s">
        <v>10999</v>
      </c>
      <c r="F3481" t="s">
        <v>54</v>
      </c>
      <c r="I3481" t="s">
        <v>5</v>
      </c>
      <c r="K3481" t="s">
        <v>5</v>
      </c>
      <c r="N3481" t="s">
        <v>7</v>
      </c>
      <c r="Q3481">
        <v>0</v>
      </c>
      <c r="S3481">
        <v>-1</v>
      </c>
      <c r="T3481" t="s">
        <v>5</v>
      </c>
      <c r="U3481">
        <v>-1</v>
      </c>
      <c r="V3481">
        <v>-1</v>
      </c>
      <c r="W3481">
        <v>6.3387000000000002</v>
      </c>
      <c r="Z3481">
        <v>-1</v>
      </c>
      <c r="AA3481" t="s">
        <v>11</v>
      </c>
      <c r="AC3481" t="s">
        <v>38</v>
      </c>
      <c r="AD3481" t="s">
        <v>52</v>
      </c>
      <c r="AE3481" s="1">
        <v>41846.014930555553</v>
      </c>
    </row>
    <row r="3482" spans="1:31" x14ac:dyDescent="0.15">
      <c r="A3482">
        <v>3481</v>
      </c>
      <c r="B3482">
        <v>175</v>
      </c>
      <c r="C3482">
        <v>55310</v>
      </c>
      <c r="D3482" t="s">
        <v>11042</v>
      </c>
      <c r="E3482" t="s">
        <v>11043</v>
      </c>
      <c r="F3482" t="s">
        <v>2</v>
      </c>
      <c r="I3482" t="s">
        <v>5</v>
      </c>
      <c r="K3482" t="s">
        <v>5</v>
      </c>
      <c r="N3482" t="s">
        <v>7</v>
      </c>
      <c r="Q3482">
        <v>0</v>
      </c>
      <c r="S3482">
        <v>-1</v>
      </c>
      <c r="T3482" t="s">
        <v>5</v>
      </c>
      <c r="U3482">
        <v>-1</v>
      </c>
      <c r="V3482">
        <v>-1</v>
      </c>
      <c r="W3482">
        <v>6.3387000000000002</v>
      </c>
      <c r="Z3482">
        <v>-1</v>
      </c>
      <c r="AA3482" t="s">
        <v>11</v>
      </c>
      <c r="AC3482" t="s">
        <v>38</v>
      </c>
      <c r="AD3482" t="s">
        <v>52</v>
      </c>
      <c r="AE3482" s="1">
        <v>41846.015069444446</v>
      </c>
    </row>
    <row r="3483" spans="1:31" x14ac:dyDescent="0.15">
      <c r="A3483">
        <v>3482</v>
      </c>
      <c r="B3483">
        <v>175</v>
      </c>
      <c r="C3483">
        <v>55310</v>
      </c>
      <c r="D3483" t="s">
        <v>11042</v>
      </c>
      <c r="E3483" t="s">
        <v>11043</v>
      </c>
      <c r="F3483" t="s">
        <v>14</v>
      </c>
      <c r="G3483" t="s">
        <v>11044</v>
      </c>
      <c r="I3483" t="s">
        <v>5</v>
      </c>
      <c r="K3483" t="s">
        <v>5</v>
      </c>
      <c r="N3483" t="s">
        <v>7</v>
      </c>
      <c r="Q3483">
        <v>4</v>
      </c>
      <c r="S3483">
        <v>-1</v>
      </c>
      <c r="T3483" t="s">
        <v>5</v>
      </c>
      <c r="U3483">
        <v>-1</v>
      </c>
      <c r="V3483">
        <v>-1</v>
      </c>
      <c r="W3483">
        <v>6.3387000000000002</v>
      </c>
      <c r="X3483" t="s">
        <v>11045</v>
      </c>
      <c r="Y3483" t="s">
        <v>11046</v>
      </c>
      <c r="Z3483">
        <v>-1</v>
      </c>
      <c r="AA3483" t="s">
        <v>11</v>
      </c>
      <c r="AC3483" t="s">
        <v>11047</v>
      </c>
      <c r="AD3483" t="s">
        <v>11048</v>
      </c>
      <c r="AE3483" s="1">
        <v>41846.015092592592</v>
      </c>
    </row>
    <row r="3484" spans="1:31" x14ac:dyDescent="0.15">
      <c r="A3484">
        <v>3483</v>
      </c>
      <c r="B3484">
        <v>175</v>
      </c>
      <c r="C3484">
        <v>55310</v>
      </c>
      <c r="D3484" t="s">
        <v>11042</v>
      </c>
      <c r="E3484" t="s">
        <v>11043</v>
      </c>
      <c r="F3484" t="s">
        <v>24</v>
      </c>
      <c r="G3484" t="s">
        <v>11044</v>
      </c>
      <c r="I3484" t="s">
        <v>5</v>
      </c>
      <c r="K3484" t="s">
        <v>5</v>
      </c>
      <c r="N3484" t="s">
        <v>7</v>
      </c>
      <c r="Q3484">
        <v>4</v>
      </c>
      <c r="S3484">
        <v>-1</v>
      </c>
      <c r="T3484" t="s">
        <v>5</v>
      </c>
      <c r="U3484">
        <v>-1</v>
      </c>
      <c r="V3484">
        <v>-1</v>
      </c>
      <c r="W3484">
        <v>6.3387000000000002</v>
      </c>
      <c r="X3484" t="s">
        <v>11045</v>
      </c>
      <c r="Y3484" t="s">
        <v>11046</v>
      </c>
      <c r="Z3484">
        <v>-1</v>
      </c>
      <c r="AA3484" t="s">
        <v>11</v>
      </c>
      <c r="AC3484" t="s">
        <v>11049</v>
      </c>
      <c r="AD3484" t="s">
        <v>11048</v>
      </c>
      <c r="AE3484" s="1">
        <v>41846.015115740738</v>
      </c>
    </row>
    <row r="3485" spans="1:31" x14ac:dyDescent="0.15">
      <c r="A3485">
        <v>3484</v>
      </c>
      <c r="B3485">
        <v>175</v>
      </c>
      <c r="C3485">
        <v>55310</v>
      </c>
      <c r="D3485" t="s">
        <v>11042</v>
      </c>
      <c r="E3485" t="s">
        <v>11043</v>
      </c>
      <c r="F3485" t="s">
        <v>27</v>
      </c>
      <c r="I3485" t="s">
        <v>5</v>
      </c>
      <c r="K3485" t="s">
        <v>5</v>
      </c>
      <c r="M3485" t="s">
        <v>5</v>
      </c>
      <c r="N3485" t="s">
        <v>7</v>
      </c>
      <c r="Q3485">
        <v>0</v>
      </c>
      <c r="S3485">
        <v>-1</v>
      </c>
      <c r="T3485" t="s">
        <v>5</v>
      </c>
      <c r="U3485">
        <v>-1</v>
      </c>
      <c r="V3485">
        <v>-1</v>
      </c>
      <c r="W3485">
        <v>6.3387000000000002</v>
      </c>
      <c r="Z3485">
        <v>-1</v>
      </c>
      <c r="AA3485" t="s">
        <v>11</v>
      </c>
      <c r="AC3485" t="s">
        <v>38</v>
      </c>
      <c r="AD3485" t="s">
        <v>531</v>
      </c>
      <c r="AE3485" s="1">
        <v>41846.015127314815</v>
      </c>
    </row>
    <row r="3486" spans="1:31" x14ac:dyDescent="0.15">
      <c r="A3486">
        <v>3485</v>
      </c>
      <c r="B3486">
        <v>175</v>
      </c>
      <c r="C3486">
        <v>55310</v>
      </c>
      <c r="D3486" t="s">
        <v>11042</v>
      </c>
      <c r="E3486" t="s">
        <v>11043</v>
      </c>
      <c r="F3486" t="s">
        <v>36</v>
      </c>
      <c r="I3486" t="s">
        <v>5</v>
      </c>
      <c r="K3486" t="s">
        <v>5</v>
      </c>
      <c r="N3486" t="s">
        <v>7</v>
      </c>
      <c r="Q3486">
        <v>0</v>
      </c>
      <c r="S3486">
        <v>-1</v>
      </c>
      <c r="T3486" t="s">
        <v>5</v>
      </c>
      <c r="U3486">
        <v>-1</v>
      </c>
      <c r="V3486">
        <v>-1</v>
      </c>
      <c r="W3486">
        <v>6.3387000000000002</v>
      </c>
      <c r="Z3486">
        <v>-1</v>
      </c>
      <c r="AA3486" t="s">
        <v>11</v>
      </c>
      <c r="AC3486" t="s">
        <v>38</v>
      </c>
      <c r="AD3486" t="s">
        <v>52</v>
      </c>
      <c r="AE3486" s="1">
        <v>41846.015138888892</v>
      </c>
    </row>
    <row r="3487" spans="1:31" x14ac:dyDescent="0.15">
      <c r="A3487">
        <v>3486</v>
      </c>
      <c r="B3487">
        <v>175</v>
      </c>
      <c r="C3487">
        <v>55310</v>
      </c>
      <c r="D3487" t="s">
        <v>11042</v>
      </c>
      <c r="E3487" t="s">
        <v>11043</v>
      </c>
      <c r="F3487" t="s">
        <v>40</v>
      </c>
      <c r="I3487" t="s">
        <v>5</v>
      </c>
      <c r="K3487" t="s">
        <v>5</v>
      </c>
      <c r="N3487" t="s">
        <v>7</v>
      </c>
      <c r="Q3487">
        <v>0</v>
      </c>
      <c r="S3487">
        <v>-1</v>
      </c>
      <c r="T3487" t="s">
        <v>5</v>
      </c>
      <c r="U3487">
        <v>-1</v>
      </c>
      <c r="V3487">
        <v>-1</v>
      </c>
      <c r="W3487">
        <v>6.3387000000000002</v>
      </c>
      <c r="Z3487">
        <v>-1</v>
      </c>
      <c r="AA3487" t="s">
        <v>11</v>
      </c>
      <c r="AC3487" t="s">
        <v>38</v>
      </c>
      <c r="AD3487" t="s">
        <v>52</v>
      </c>
      <c r="AE3487" s="1">
        <v>41846.015150462961</v>
      </c>
    </row>
    <row r="3488" spans="1:31" x14ac:dyDescent="0.15">
      <c r="A3488">
        <v>3487</v>
      </c>
      <c r="B3488">
        <v>175</v>
      </c>
      <c r="C3488">
        <v>55310</v>
      </c>
      <c r="D3488" t="s">
        <v>11042</v>
      </c>
      <c r="E3488" t="s">
        <v>11043</v>
      </c>
      <c r="F3488" t="s">
        <v>49</v>
      </c>
      <c r="I3488" t="s">
        <v>5</v>
      </c>
      <c r="K3488" t="s">
        <v>5</v>
      </c>
      <c r="N3488" t="s">
        <v>7</v>
      </c>
      <c r="Q3488">
        <v>0</v>
      </c>
      <c r="T3488" t="s">
        <v>5</v>
      </c>
      <c r="U3488">
        <v>-1</v>
      </c>
      <c r="V3488">
        <v>-1</v>
      </c>
      <c r="W3488">
        <v>6.3387000000000002</v>
      </c>
      <c r="Z3488">
        <v>-1</v>
      </c>
      <c r="AA3488" t="s">
        <v>11</v>
      </c>
      <c r="AC3488" t="s">
        <v>38</v>
      </c>
      <c r="AD3488" t="s">
        <v>50</v>
      </c>
      <c r="AE3488" s="1">
        <v>41846.015162037038</v>
      </c>
    </row>
    <row r="3489" spans="1:31" x14ac:dyDescent="0.15">
      <c r="A3489">
        <v>3488</v>
      </c>
      <c r="B3489">
        <v>175</v>
      </c>
      <c r="C3489">
        <v>55310</v>
      </c>
      <c r="D3489" t="s">
        <v>11042</v>
      </c>
      <c r="E3489" t="s">
        <v>11043</v>
      </c>
      <c r="F3489" t="s">
        <v>51</v>
      </c>
      <c r="I3489" t="s">
        <v>5</v>
      </c>
      <c r="K3489" t="s">
        <v>5</v>
      </c>
      <c r="N3489" t="s">
        <v>7</v>
      </c>
      <c r="Q3489">
        <v>0</v>
      </c>
      <c r="S3489">
        <v>-1</v>
      </c>
      <c r="T3489" t="s">
        <v>5</v>
      </c>
      <c r="U3489">
        <v>-1</v>
      </c>
      <c r="V3489">
        <v>-1</v>
      </c>
      <c r="W3489">
        <v>6.3387000000000002</v>
      </c>
      <c r="Z3489">
        <v>-1</v>
      </c>
      <c r="AA3489" t="s">
        <v>11</v>
      </c>
      <c r="AC3489" t="s">
        <v>38</v>
      </c>
      <c r="AD3489" t="s">
        <v>52</v>
      </c>
      <c r="AE3489" s="1">
        <v>41846.015173611115</v>
      </c>
    </row>
    <row r="3490" spans="1:31" x14ac:dyDescent="0.15">
      <c r="A3490">
        <v>3489</v>
      </c>
      <c r="B3490">
        <v>175</v>
      </c>
      <c r="C3490">
        <v>55310</v>
      </c>
      <c r="D3490" t="s">
        <v>11042</v>
      </c>
      <c r="E3490" t="s">
        <v>11043</v>
      </c>
      <c r="F3490" t="s">
        <v>53</v>
      </c>
      <c r="I3490" t="s">
        <v>5</v>
      </c>
      <c r="K3490" t="s">
        <v>5</v>
      </c>
      <c r="N3490" t="s">
        <v>7</v>
      </c>
      <c r="Q3490">
        <v>0</v>
      </c>
      <c r="S3490">
        <v>-1</v>
      </c>
      <c r="T3490" t="s">
        <v>5</v>
      </c>
      <c r="U3490">
        <v>-1</v>
      </c>
      <c r="V3490">
        <v>-1</v>
      </c>
      <c r="W3490">
        <v>6.3387000000000002</v>
      </c>
      <c r="Z3490">
        <v>-1</v>
      </c>
      <c r="AA3490" t="s">
        <v>11</v>
      </c>
      <c r="AC3490" t="s">
        <v>38</v>
      </c>
      <c r="AD3490" t="s">
        <v>52</v>
      </c>
      <c r="AE3490" s="1">
        <v>41846.015185185184</v>
      </c>
    </row>
    <row r="3491" spans="1:31" x14ac:dyDescent="0.15">
      <c r="A3491">
        <v>3490</v>
      </c>
      <c r="B3491">
        <v>175</v>
      </c>
      <c r="C3491">
        <v>55310</v>
      </c>
      <c r="D3491" t="s">
        <v>11042</v>
      </c>
      <c r="E3491" t="s">
        <v>11043</v>
      </c>
      <c r="F3491" t="s">
        <v>54</v>
      </c>
      <c r="I3491" t="s">
        <v>5</v>
      </c>
      <c r="K3491" t="s">
        <v>5</v>
      </c>
      <c r="N3491" t="s">
        <v>7</v>
      </c>
      <c r="Q3491">
        <v>0</v>
      </c>
      <c r="S3491">
        <v>-1</v>
      </c>
      <c r="T3491" t="s">
        <v>5</v>
      </c>
      <c r="U3491">
        <v>-1</v>
      </c>
      <c r="V3491">
        <v>-1</v>
      </c>
      <c r="W3491">
        <v>6.3387000000000002</v>
      </c>
      <c r="Z3491">
        <v>-1</v>
      </c>
      <c r="AA3491" t="s">
        <v>11</v>
      </c>
      <c r="AC3491" t="s">
        <v>38</v>
      </c>
      <c r="AD3491" t="s">
        <v>52</v>
      </c>
      <c r="AE3491" s="1">
        <v>41846.015196759261</v>
      </c>
    </row>
    <row r="3492" spans="1:31" x14ac:dyDescent="0.15">
      <c r="A3492">
        <v>3491</v>
      </c>
      <c r="B3492">
        <v>175</v>
      </c>
      <c r="C3492">
        <v>2181</v>
      </c>
      <c r="D3492" t="s">
        <v>11050</v>
      </c>
      <c r="E3492" t="s">
        <v>11051</v>
      </c>
      <c r="F3492" t="s">
        <v>2</v>
      </c>
      <c r="G3492" t="s">
        <v>11052</v>
      </c>
      <c r="H3492" t="s">
        <v>11053</v>
      </c>
      <c r="I3492" t="s">
        <v>5</v>
      </c>
      <c r="K3492" t="s">
        <v>6</v>
      </c>
      <c r="N3492" t="s">
        <v>7</v>
      </c>
      <c r="O3492" t="s">
        <v>11054</v>
      </c>
      <c r="P3492" t="s">
        <v>11055</v>
      </c>
      <c r="Q3492">
        <v>62</v>
      </c>
      <c r="R3492" t="s">
        <v>11056</v>
      </c>
      <c r="S3492">
        <v>-1</v>
      </c>
      <c r="T3492" t="s">
        <v>11057</v>
      </c>
      <c r="U3492">
        <v>-1</v>
      </c>
      <c r="V3492">
        <v>-1</v>
      </c>
      <c r="W3492">
        <v>6.3387000000000002</v>
      </c>
      <c r="X3492" t="s">
        <v>11058</v>
      </c>
      <c r="Y3492" t="s">
        <v>11059</v>
      </c>
      <c r="Z3492">
        <v>30734</v>
      </c>
      <c r="AA3492" t="s">
        <v>11</v>
      </c>
      <c r="AC3492" t="s">
        <v>11060</v>
      </c>
      <c r="AD3492" t="s">
        <v>11061</v>
      </c>
      <c r="AE3492" s="1">
        <v>41846.015289351853</v>
      </c>
    </row>
    <row r="3493" spans="1:31" x14ac:dyDescent="0.15">
      <c r="A3493">
        <v>3492</v>
      </c>
      <c r="B3493">
        <v>175</v>
      </c>
      <c r="C3493">
        <v>2181</v>
      </c>
      <c r="D3493" t="s">
        <v>11050</v>
      </c>
      <c r="E3493" t="s">
        <v>11051</v>
      </c>
      <c r="F3493" t="s">
        <v>14</v>
      </c>
      <c r="G3493" t="s">
        <v>11052</v>
      </c>
      <c r="H3493" t="s">
        <v>11062</v>
      </c>
      <c r="I3493" t="s">
        <v>5</v>
      </c>
      <c r="K3493" t="s">
        <v>17</v>
      </c>
      <c r="N3493" t="s">
        <v>7</v>
      </c>
      <c r="O3493" t="s">
        <v>11054</v>
      </c>
      <c r="P3493" t="s">
        <v>11063</v>
      </c>
      <c r="Q3493">
        <v>15</v>
      </c>
      <c r="S3493">
        <v>-1</v>
      </c>
      <c r="T3493" t="s">
        <v>11064</v>
      </c>
      <c r="U3493">
        <v>-1</v>
      </c>
      <c r="V3493">
        <v>-1</v>
      </c>
      <c r="W3493">
        <v>6.3387000000000002</v>
      </c>
      <c r="X3493" t="s">
        <v>11065</v>
      </c>
      <c r="Y3493" t="s">
        <v>11066</v>
      </c>
      <c r="Z3493">
        <v>14400</v>
      </c>
      <c r="AA3493" t="s">
        <v>11</v>
      </c>
      <c r="AC3493" t="s">
        <v>11067</v>
      </c>
      <c r="AD3493" t="s">
        <v>11068</v>
      </c>
      <c r="AE3493" s="1">
        <v>41846.0153125</v>
      </c>
    </row>
    <row r="3494" spans="1:31" x14ac:dyDescent="0.15">
      <c r="A3494">
        <v>3493</v>
      </c>
      <c r="B3494">
        <v>175</v>
      </c>
      <c r="C3494">
        <v>2181</v>
      </c>
      <c r="D3494" t="s">
        <v>11050</v>
      </c>
      <c r="E3494" t="s">
        <v>11051</v>
      </c>
      <c r="F3494" t="s">
        <v>24</v>
      </c>
      <c r="G3494" t="s">
        <v>11052</v>
      </c>
      <c r="H3494" t="s">
        <v>11062</v>
      </c>
      <c r="I3494" t="s">
        <v>5</v>
      </c>
      <c r="J3494" t="s">
        <v>11069</v>
      </c>
      <c r="K3494" t="s">
        <v>17</v>
      </c>
      <c r="N3494" t="s">
        <v>7</v>
      </c>
      <c r="O3494" t="s">
        <v>11054</v>
      </c>
      <c r="P3494" t="s">
        <v>11063</v>
      </c>
      <c r="Q3494">
        <v>3</v>
      </c>
      <c r="S3494">
        <v>-1</v>
      </c>
      <c r="T3494" t="s">
        <v>11070</v>
      </c>
      <c r="U3494">
        <v>-1</v>
      </c>
      <c r="V3494">
        <v>-1</v>
      </c>
      <c r="W3494">
        <v>6.3387000000000002</v>
      </c>
      <c r="X3494" t="s">
        <v>11065</v>
      </c>
      <c r="Y3494" t="s">
        <v>11066</v>
      </c>
      <c r="Z3494">
        <v>14400</v>
      </c>
      <c r="AA3494" t="s">
        <v>11</v>
      </c>
      <c r="AC3494" t="s">
        <v>11071</v>
      </c>
      <c r="AD3494" t="s">
        <v>11072</v>
      </c>
      <c r="AE3494" s="1">
        <v>41846.015335648146</v>
      </c>
    </row>
    <row r="3495" spans="1:31" x14ac:dyDescent="0.15">
      <c r="A3495">
        <v>3494</v>
      </c>
      <c r="B3495">
        <v>175</v>
      </c>
      <c r="C3495">
        <v>2181</v>
      </c>
      <c r="D3495" t="s">
        <v>11050</v>
      </c>
      <c r="E3495" t="s">
        <v>11051</v>
      </c>
      <c r="F3495" t="s">
        <v>27</v>
      </c>
      <c r="I3495" t="s">
        <v>5</v>
      </c>
      <c r="K3495" t="s">
        <v>5</v>
      </c>
      <c r="M3495" t="s">
        <v>5</v>
      </c>
      <c r="N3495" t="s">
        <v>7</v>
      </c>
      <c r="Q3495">
        <v>0</v>
      </c>
      <c r="S3495">
        <v>-1</v>
      </c>
      <c r="T3495" t="s">
        <v>5</v>
      </c>
      <c r="U3495">
        <v>-1</v>
      </c>
      <c r="V3495">
        <v>-1</v>
      </c>
      <c r="W3495">
        <v>6.3387000000000002</v>
      </c>
      <c r="Z3495">
        <v>-1</v>
      </c>
      <c r="AA3495" t="s">
        <v>11</v>
      </c>
      <c r="AC3495" t="s">
        <v>38</v>
      </c>
      <c r="AD3495" t="s">
        <v>531</v>
      </c>
      <c r="AE3495" s="1">
        <v>41846.015347222223</v>
      </c>
    </row>
    <row r="3496" spans="1:31" x14ac:dyDescent="0.15">
      <c r="A3496">
        <v>3495</v>
      </c>
      <c r="B3496">
        <v>175</v>
      </c>
      <c r="C3496">
        <v>2181</v>
      </c>
      <c r="D3496" t="s">
        <v>11050</v>
      </c>
      <c r="E3496" t="s">
        <v>11051</v>
      </c>
      <c r="F3496" t="s">
        <v>36</v>
      </c>
      <c r="G3496" t="s">
        <v>11052</v>
      </c>
      <c r="H3496" t="s">
        <v>11053</v>
      </c>
      <c r="I3496" t="s">
        <v>5</v>
      </c>
      <c r="K3496" t="s">
        <v>6</v>
      </c>
      <c r="N3496" t="s">
        <v>7</v>
      </c>
      <c r="O3496" t="s">
        <v>11054</v>
      </c>
      <c r="P3496" t="s">
        <v>11055</v>
      </c>
      <c r="Q3496">
        <v>2</v>
      </c>
      <c r="R3496" t="s">
        <v>11056</v>
      </c>
      <c r="S3496">
        <v>-1</v>
      </c>
      <c r="T3496" t="s">
        <v>11057</v>
      </c>
      <c r="U3496">
        <v>-1</v>
      </c>
      <c r="V3496">
        <v>-1</v>
      </c>
      <c r="W3496">
        <v>6.3387000000000002</v>
      </c>
      <c r="X3496" t="s">
        <v>11058</v>
      </c>
      <c r="Y3496" t="s">
        <v>11059</v>
      </c>
      <c r="Z3496">
        <v>30734</v>
      </c>
      <c r="AA3496" t="s">
        <v>11</v>
      </c>
      <c r="AC3496" t="s">
        <v>11073</v>
      </c>
      <c r="AD3496" t="s">
        <v>11074</v>
      </c>
      <c r="AE3496" s="1">
        <v>41846.015370370369</v>
      </c>
    </row>
    <row r="3497" spans="1:31" x14ac:dyDescent="0.15">
      <c r="A3497">
        <v>3496</v>
      </c>
      <c r="B3497">
        <v>175</v>
      </c>
      <c r="C3497">
        <v>2181</v>
      </c>
      <c r="D3497" t="s">
        <v>11050</v>
      </c>
      <c r="E3497" t="s">
        <v>11051</v>
      </c>
      <c r="F3497" t="s">
        <v>40</v>
      </c>
      <c r="G3497" t="s">
        <v>11052</v>
      </c>
      <c r="H3497" t="s">
        <v>11053</v>
      </c>
      <c r="I3497" t="s">
        <v>5</v>
      </c>
      <c r="K3497" t="s">
        <v>6</v>
      </c>
      <c r="N3497" t="s">
        <v>7</v>
      </c>
      <c r="P3497" t="s">
        <v>11075</v>
      </c>
      <c r="Q3497">
        <v>1</v>
      </c>
      <c r="R3497" t="s">
        <v>11076</v>
      </c>
      <c r="S3497">
        <v>-1</v>
      </c>
      <c r="T3497" t="s">
        <v>11077</v>
      </c>
      <c r="U3497">
        <v>-1</v>
      </c>
      <c r="V3497">
        <v>-1</v>
      </c>
      <c r="W3497">
        <v>6.3387000000000002</v>
      </c>
      <c r="Y3497" t="s">
        <v>11078</v>
      </c>
      <c r="Z3497">
        <v>380</v>
      </c>
      <c r="AA3497" t="s">
        <v>11</v>
      </c>
      <c r="AC3497" t="s">
        <v>11079</v>
      </c>
      <c r="AD3497" t="s">
        <v>11080</v>
      </c>
      <c r="AE3497" s="1">
        <v>41846.015416666669</v>
      </c>
    </row>
    <row r="3498" spans="1:31" x14ac:dyDescent="0.15">
      <c r="A3498">
        <v>3497</v>
      </c>
      <c r="B3498">
        <v>175</v>
      </c>
      <c r="C3498">
        <v>2181</v>
      </c>
      <c r="D3498" t="s">
        <v>11050</v>
      </c>
      <c r="E3498" t="s">
        <v>11051</v>
      </c>
      <c r="F3498" t="s">
        <v>49</v>
      </c>
      <c r="I3498" t="s">
        <v>5</v>
      </c>
      <c r="K3498" t="s">
        <v>5</v>
      </c>
      <c r="N3498" t="s">
        <v>7</v>
      </c>
      <c r="Q3498">
        <v>0</v>
      </c>
      <c r="T3498" t="s">
        <v>5</v>
      </c>
      <c r="U3498">
        <v>-1</v>
      </c>
      <c r="V3498">
        <v>-1</v>
      </c>
      <c r="W3498">
        <v>6.3387000000000002</v>
      </c>
      <c r="Z3498">
        <v>-1</v>
      </c>
      <c r="AA3498" t="s">
        <v>11</v>
      </c>
      <c r="AC3498" t="s">
        <v>38</v>
      </c>
      <c r="AD3498" t="s">
        <v>50</v>
      </c>
      <c r="AE3498" s="1">
        <v>41846.015428240738</v>
      </c>
    </row>
    <row r="3499" spans="1:31" x14ac:dyDescent="0.15">
      <c r="A3499">
        <v>3498</v>
      </c>
      <c r="B3499">
        <v>175</v>
      </c>
      <c r="C3499">
        <v>2181</v>
      </c>
      <c r="D3499" t="s">
        <v>11050</v>
      </c>
      <c r="E3499" t="s">
        <v>11051</v>
      </c>
      <c r="F3499" t="s">
        <v>51</v>
      </c>
      <c r="G3499" t="s">
        <v>11052</v>
      </c>
      <c r="H3499" t="s">
        <v>11053</v>
      </c>
      <c r="I3499" t="s">
        <v>5</v>
      </c>
      <c r="K3499" t="s">
        <v>5</v>
      </c>
      <c r="N3499" t="s">
        <v>7</v>
      </c>
      <c r="O3499" t="s">
        <v>11054</v>
      </c>
      <c r="P3499" t="s">
        <v>11055</v>
      </c>
      <c r="Q3499">
        <v>4</v>
      </c>
      <c r="R3499" t="s">
        <v>11081</v>
      </c>
      <c r="S3499">
        <v>-1</v>
      </c>
      <c r="T3499" t="s">
        <v>5</v>
      </c>
      <c r="U3499">
        <v>-1</v>
      </c>
      <c r="V3499">
        <v>-1</v>
      </c>
      <c r="W3499">
        <v>6.3387000000000002</v>
      </c>
      <c r="Y3499" t="s">
        <v>11059</v>
      </c>
      <c r="Z3499">
        <v>-1</v>
      </c>
      <c r="AA3499" t="s">
        <v>11</v>
      </c>
      <c r="AC3499" t="s">
        <v>11082</v>
      </c>
      <c r="AD3499" t="s">
        <v>11083</v>
      </c>
      <c r="AE3499" s="1">
        <v>41846.015451388892</v>
      </c>
    </row>
    <row r="3500" spans="1:31" x14ac:dyDescent="0.15">
      <c r="A3500">
        <v>3499</v>
      </c>
      <c r="B3500">
        <v>175</v>
      </c>
      <c r="C3500">
        <v>2181</v>
      </c>
      <c r="D3500" t="s">
        <v>11050</v>
      </c>
      <c r="E3500" t="s">
        <v>11051</v>
      </c>
      <c r="F3500" t="s">
        <v>53</v>
      </c>
      <c r="I3500" t="s">
        <v>5</v>
      </c>
      <c r="K3500" t="s">
        <v>5</v>
      </c>
      <c r="N3500" t="s">
        <v>7</v>
      </c>
      <c r="Q3500">
        <v>0</v>
      </c>
      <c r="S3500">
        <v>-1</v>
      </c>
      <c r="T3500" t="s">
        <v>5</v>
      </c>
      <c r="U3500">
        <v>-1</v>
      </c>
      <c r="V3500">
        <v>-1</v>
      </c>
      <c r="W3500">
        <v>6.3387000000000002</v>
      </c>
      <c r="Z3500">
        <v>-1</v>
      </c>
      <c r="AA3500" t="s">
        <v>11</v>
      </c>
      <c r="AC3500" t="s">
        <v>38</v>
      </c>
      <c r="AD3500" t="s">
        <v>52</v>
      </c>
      <c r="AE3500" s="1">
        <v>41846.015462962961</v>
      </c>
    </row>
    <row r="3501" spans="1:31" x14ac:dyDescent="0.15">
      <c r="A3501">
        <v>3500</v>
      </c>
      <c r="B3501">
        <v>175</v>
      </c>
      <c r="C3501">
        <v>2181</v>
      </c>
      <c r="D3501" t="s">
        <v>11050</v>
      </c>
      <c r="E3501" t="s">
        <v>11051</v>
      </c>
      <c r="F3501" t="s">
        <v>54</v>
      </c>
      <c r="I3501" t="s">
        <v>5</v>
      </c>
      <c r="K3501" t="s">
        <v>5</v>
      </c>
      <c r="N3501" t="s">
        <v>7</v>
      </c>
      <c r="Q3501">
        <v>0</v>
      </c>
      <c r="S3501">
        <v>-1</v>
      </c>
      <c r="T3501" t="s">
        <v>5</v>
      </c>
      <c r="U3501">
        <v>-1</v>
      </c>
      <c r="V3501">
        <v>-1</v>
      </c>
      <c r="W3501">
        <v>6.3387000000000002</v>
      </c>
      <c r="Z3501">
        <v>-1</v>
      </c>
      <c r="AA3501" t="s">
        <v>11</v>
      </c>
      <c r="AC3501" t="s">
        <v>38</v>
      </c>
      <c r="AD3501" t="s">
        <v>52</v>
      </c>
      <c r="AE3501" s="1">
        <v>41846.015474537038</v>
      </c>
    </row>
    <row r="3502" spans="1:31" x14ac:dyDescent="0.15">
      <c r="A3502">
        <v>3501</v>
      </c>
      <c r="B3502">
        <v>175</v>
      </c>
      <c r="C3502">
        <v>1705</v>
      </c>
      <c r="D3502" t="s">
        <v>11084</v>
      </c>
      <c r="E3502" t="s">
        <v>11085</v>
      </c>
      <c r="F3502" t="s">
        <v>2</v>
      </c>
      <c r="G3502" t="s">
        <v>11086</v>
      </c>
      <c r="H3502" t="s">
        <v>11087</v>
      </c>
      <c r="I3502" t="s">
        <v>5</v>
      </c>
      <c r="K3502" t="s">
        <v>6</v>
      </c>
      <c r="L3502" t="s">
        <v>11088</v>
      </c>
      <c r="N3502" t="s">
        <v>7</v>
      </c>
      <c r="O3502" t="s">
        <v>11089</v>
      </c>
      <c r="P3502" t="s">
        <v>11090</v>
      </c>
      <c r="Q3502">
        <v>46</v>
      </c>
      <c r="R3502" t="s">
        <v>11091</v>
      </c>
      <c r="S3502">
        <v>30</v>
      </c>
      <c r="T3502" t="s">
        <v>11092</v>
      </c>
      <c r="U3502">
        <v>-1</v>
      </c>
      <c r="V3502">
        <v>-1</v>
      </c>
      <c r="W3502">
        <v>6.3387000000000002</v>
      </c>
      <c r="X3502" t="s">
        <v>11093</v>
      </c>
      <c r="Y3502" t="s">
        <v>11094</v>
      </c>
      <c r="Z3502">
        <v>16572</v>
      </c>
      <c r="AA3502" t="s">
        <v>11</v>
      </c>
      <c r="AC3502" t="s">
        <v>11095</v>
      </c>
      <c r="AD3502" t="s">
        <v>11096</v>
      </c>
      <c r="AE3502" s="1">
        <v>41846.015625</v>
      </c>
    </row>
    <row r="3503" spans="1:31" x14ac:dyDescent="0.15">
      <c r="A3503">
        <v>3502</v>
      </c>
      <c r="B3503">
        <v>175</v>
      </c>
      <c r="C3503">
        <v>1705</v>
      </c>
      <c r="D3503" t="s">
        <v>11084</v>
      </c>
      <c r="E3503" t="s">
        <v>11085</v>
      </c>
      <c r="F3503" t="s">
        <v>14</v>
      </c>
      <c r="G3503" t="s">
        <v>11097</v>
      </c>
      <c r="H3503" t="s">
        <v>11098</v>
      </c>
      <c r="I3503" t="s">
        <v>5</v>
      </c>
      <c r="K3503" t="s">
        <v>17</v>
      </c>
      <c r="L3503" t="s">
        <v>11099</v>
      </c>
      <c r="N3503" t="s">
        <v>7</v>
      </c>
      <c r="O3503" t="s">
        <v>11100</v>
      </c>
      <c r="P3503" t="s">
        <v>11101</v>
      </c>
      <c r="Q3503">
        <v>28</v>
      </c>
      <c r="R3503" t="s">
        <v>11102</v>
      </c>
      <c r="S3503">
        <v>30</v>
      </c>
      <c r="T3503" t="s">
        <v>11103</v>
      </c>
      <c r="U3503">
        <v>-1</v>
      </c>
      <c r="V3503">
        <v>-1</v>
      </c>
      <c r="W3503">
        <v>6.3387000000000002</v>
      </c>
      <c r="X3503" t="s">
        <v>11104</v>
      </c>
      <c r="Y3503" t="s">
        <v>11105</v>
      </c>
      <c r="Z3503">
        <v>12778</v>
      </c>
      <c r="AA3503" t="s">
        <v>11</v>
      </c>
      <c r="AC3503" t="s">
        <v>11106</v>
      </c>
      <c r="AD3503" t="s">
        <v>11107</v>
      </c>
      <c r="AE3503" s="1">
        <v>41846.015659722223</v>
      </c>
    </row>
    <row r="3504" spans="1:31" x14ac:dyDescent="0.15">
      <c r="A3504">
        <v>3503</v>
      </c>
      <c r="B3504">
        <v>175</v>
      </c>
      <c r="C3504">
        <v>1705</v>
      </c>
      <c r="D3504" t="s">
        <v>11084</v>
      </c>
      <c r="E3504" t="s">
        <v>11085</v>
      </c>
      <c r="F3504" t="s">
        <v>24</v>
      </c>
      <c r="G3504" t="s">
        <v>11097</v>
      </c>
      <c r="H3504" t="s">
        <v>11098</v>
      </c>
      <c r="I3504" t="s">
        <v>5</v>
      </c>
      <c r="K3504" t="s">
        <v>17</v>
      </c>
      <c r="L3504" t="s">
        <v>11099</v>
      </c>
      <c r="N3504" t="s">
        <v>7</v>
      </c>
      <c r="O3504" t="s">
        <v>11100</v>
      </c>
      <c r="P3504" t="s">
        <v>11101</v>
      </c>
      <c r="Q3504">
        <v>4</v>
      </c>
      <c r="R3504" t="s">
        <v>11102</v>
      </c>
      <c r="S3504">
        <v>30</v>
      </c>
      <c r="T3504" t="s">
        <v>11108</v>
      </c>
      <c r="U3504">
        <v>-1</v>
      </c>
      <c r="V3504">
        <v>-1</v>
      </c>
      <c r="W3504">
        <v>6.3387000000000002</v>
      </c>
      <c r="X3504" t="s">
        <v>11104</v>
      </c>
      <c r="Y3504" t="s">
        <v>11105</v>
      </c>
      <c r="Z3504">
        <v>12778</v>
      </c>
      <c r="AA3504" t="s">
        <v>11</v>
      </c>
      <c r="AC3504" t="s">
        <v>11109</v>
      </c>
      <c r="AD3504" t="s">
        <v>11110</v>
      </c>
      <c r="AE3504" s="1">
        <v>41846.015694444446</v>
      </c>
    </row>
    <row r="3505" spans="1:31" x14ac:dyDescent="0.15">
      <c r="A3505">
        <v>3504</v>
      </c>
      <c r="B3505">
        <v>175</v>
      </c>
      <c r="C3505">
        <v>1705</v>
      </c>
      <c r="D3505" t="s">
        <v>11084</v>
      </c>
      <c r="E3505" t="s">
        <v>11085</v>
      </c>
      <c r="F3505" t="s">
        <v>27</v>
      </c>
      <c r="I3505" t="s">
        <v>5</v>
      </c>
      <c r="K3505" t="s">
        <v>5</v>
      </c>
      <c r="M3505" t="s">
        <v>5</v>
      </c>
      <c r="N3505" t="s">
        <v>7</v>
      </c>
      <c r="Q3505">
        <v>0</v>
      </c>
      <c r="S3505">
        <v>-1</v>
      </c>
      <c r="T3505" t="s">
        <v>5</v>
      </c>
      <c r="U3505">
        <v>-1</v>
      </c>
      <c r="V3505">
        <v>-1</v>
      </c>
      <c r="W3505">
        <v>6.3387000000000002</v>
      </c>
      <c r="Z3505">
        <v>-1</v>
      </c>
      <c r="AA3505" t="s">
        <v>11</v>
      </c>
      <c r="AC3505" t="s">
        <v>38</v>
      </c>
      <c r="AD3505" t="s">
        <v>531</v>
      </c>
      <c r="AE3505" s="1">
        <v>41846.015717592592</v>
      </c>
    </row>
    <row r="3506" spans="1:31" x14ac:dyDescent="0.15">
      <c r="A3506">
        <v>3505</v>
      </c>
      <c r="B3506">
        <v>175</v>
      </c>
      <c r="C3506">
        <v>1705</v>
      </c>
      <c r="D3506" t="s">
        <v>11084</v>
      </c>
      <c r="E3506" t="s">
        <v>11085</v>
      </c>
      <c r="F3506" t="s">
        <v>36</v>
      </c>
      <c r="I3506" t="s">
        <v>5</v>
      </c>
      <c r="K3506" t="s">
        <v>5</v>
      </c>
      <c r="N3506" t="s">
        <v>7</v>
      </c>
      <c r="Q3506">
        <v>0</v>
      </c>
      <c r="S3506">
        <v>-1</v>
      </c>
      <c r="T3506" t="s">
        <v>5</v>
      </c>
      <c r="U3506">
        <v>-1</v>
      </c>
      <c r="V3506">
        <v>-1</v>
      </c>
      <c r="W3506">
        <v>6.3387000000000002</v>
      </c>
      <c r="Z3506">
        <v>-1</v>
      </c>
      <c r="AA3506" t="s">
        <v>11</v>
      </c>
      <c r="AC3506" t="s">
        <v>38</v>
      </c>
      <c r="AD3506" t="s">
        <v>52</v>
      </c>
      <c r="AE3506" s="1">
        <v>41846.015729166669</v>
      </c>
    </row>
    <row r="3507" spans="1:31" x14ac:dyDescent="0.15">
      <c r="A3507">
        <v>3506</v>
      </c>
      <c r="B3507">
        <v>175</v>
      </c>
      <c r="C3507">
        <v>1705</v>
      </c>
      <c r="D3507" t="s">
        <v>11084</v>
      </c>
      <c r="E3507" t="s">
        <v>11085</v>
      </c>
      <c r="F3507" t="s">
        <v>40</v>
      </c>
      <c r="I3507" t="s">
        <v>5</v>
      </c>
      <c r="K3507" t="s">
        <v>5</v>
      </c>
      <c r="N3507" t="s">
        <v>7</v>
      </c>
      <c r="Q3507">
        <v>0</v>
      </c>
      <c r="S3507">
        <v>-1</v>
      </c>
      <c r="T3507" t="s">
        <v>5</v>
      </c>
      <c r="U3507">
        <v>-1</v>
      </c>
      <c r="V3507">
        <v>-1</v>
      </c>
      <c r="W3507">
        <v>6.3387000000000002</v>
      </c>
      <c r="Z3507">
        <v>-1</v>
      </c>
      <c r="AA3507" t="s">
        <v>11</v>
      </c>
      <c r="AC3507" t="s">
        <v>38</v>
      </c>
      <c r="AD3507" t="s">
        <v>52</v>
      </c>
      <c r="AE3507" s="1">
        <v>41846.015740740739</v>
      </c>
    </row>
    <row r="3508" spans="1:31" x14ac:dyDescent="0.15">
      <c r="A3508">
        <v>3507</v>
      </c>
      <c r="B3508">
        <v>175</v>
      </c>
      <c r="C3508">
        <v>1705</v>
      </c>
      <c r="D3508" t="s">
        <v>11084</v>
      </c>
      <c r="E3508" t="s">
        <v>11085</v>
      </c>
      <c r="F3508" t="s">
        <v>49</v>
      </c>
      <c r="I3508" t="s">
        <v>5</v>
      </c>
      <c r="K3508" t="s">
        <v>5</v>
      </c>
      <c r="N3508" t="s">
        <v>7</v>
      </c>
      <c r="Q3508">
        <v>0</v>
      </c>
      <c r="T3508" t="s">
        <v>5</v>
      </c>
      <c r="U3508">
        <v>-1</v>
      </c>
      <c r="V3508">
        <v>-1</v>
      </c>
      <c r="W3508">
        <v>6.3387000000000002</v>
      </c>
      <c r="Z3508">
        <v>-1</v>
      </c>
      <c r="AA3508" t="s">
        <v>11</v>
      </c>
      <c r="AC3508" t="s">
        <v>38</v>
      </c>
      <c r="AD3508" t="s">
        <v>50</v>
      </c>
      <c r="AE3508" s="1">
        <v>41846.015752314815</v>
      </c>
    </row>
    <row r="3509" spans="1:31" x14ac:dyDescent="0.15">
      <c r="A3509">
        <v>3508</v>
      </c>
      <c r="B3509">
        <v>175</v>
      </c>
      <c r="C3509">
        <v>1705</v>
      </c>
      <c r="D3509" t="s">
        <v>11084</v>
      </c>
      <c r="E3509" t="s">
        <v>11085</v>
      </c>
      <c r="F3509" t="s">
        <v>51</v>
      </c>
      <c r="I3509" t="s">
        <v>5</v>
      </c>
      <c r="K3509" t="s">
        <v>5</v>
      </c>
      <c r="N3509" t="s">
        <v>7</v>
      </c>
      <c r="Q3509">
        <v>0</v>
      </c>
      <c r="S3509">
        <v>-1</v>
      </c>
      <c r="T3509" t="s">
        <v>5</v>
      </c>
      <c r="U3509">
        <v>-1</v>
      </c>
      <c r="V3509">
        <v>-1</v>
      </c>
      <c r="W3509">
        <v>6.3387000000000002</v>
      </c>
      <c r="Z3509">
        <v>-1</v>
      </c>
      <c r="AA3509" t="s">
        <v>11</v>
      </c>
      <c r="AC3509" t="s">
        <v>38</v>
      </c>
      <c r="AD3509" t="s">
        <v>52</v>
      </c>
      <c r="AE3509" s="1">
        <v>41846.015763888892</v>
      </c>
    </row>
    <row r="3510" spans="1:31" x14ac:dyDescent="0.15">
      <c r="A3510">
        <v>3509</v>
      </c>
      <c r="B3510">
        <v>175</v>
      </c>
      <c r="C3510">
        <v>1705</v>
      </c>
      <c r="D3510" t="s">
        <v>11084</v>
      </c>
      <c r="E3510" t="s">
        <v>11085</v>
      </c>
      <c r="F3510" t="s">
        <v>53</v>
      </c>
      <c r="I3510" t="s">
        <v>5</v>
      </c>
      <c r="K3510" t="s">
        <v>5</v>
      </c>
      <c r="N3510" t="s">
        <v>7</v>
      </c>
      <c r="Q3510">
        <v>0</v>
      </c>
      <c r="S3510">
        <v>-1</v>
      </c>
      <c r="T3510" t="s">
        <v>5</v>
      </c>
      <c r="U3510">
        <v>-1</v>
      </c>
      <c r="V3510">
        <v>-1</v>
      </c>
      <c r="W3510">
        <v>6.3387000000000002</v>
      </c>
      <c r="Z3510">
        <v>-1</v>
      </c>
      <c r="AA3510" t="s">
        <v>11</v>
      </c>
      <c r="AC3510" t="s">
        <v>38</v>
      </c>
      <c r="AD3510" t="s">
        <v>52</v>
      </c>
      <c r="AE3510" s="1">
        <v>41846.015775462962</v>
      </c>
    </row>
    <row r="3511" spans="1:31" x14ac:dyDescent="0.15">
      <c r="A3511">
        <v>3510</v>
      </c>
      <c r="B3511">
        <v>175</v>
      </c>
      <c r="C3511">
        <v>1705</v>
      </c>
      <c r="D3511" t="s">
        <v>11084</v>
      </c>
      <c r="E3511" t="s">
        <v>11085</v>
      </c>
      <c r="F3511" t="s">
        <v>54</v>
      </c>
      <c r="I3511" t="s">
        <v>5</v>
      </c>
      <c r="K3511" t="s">
        <v>5</v>
      </c>
      <c r="N3511" t="s">
        <v>7</v>
      </c>
      <c r="Q3511">
        <v>0</v>
      </c>
      <c r="S3511">
        <v>-1</v>
      </c>
      <c r="T3511" t="s">
        <v>5</v>
      </c>
      <c r="U3511">
        <v>-1</v>
      </c>
      <c r="V3511">
        <v>-1</v>
      </c>
      <c r="W3511">
        <v>6.3387000000000002</v>
      </c>
      <c r="Z3511">
        <v>-1</v>
      </c>
      <c r="AA3511" t="s">
        <v>11</v>
      </c>
      <c r="AC3511" t="s">
        <v>38</v>
      </c>
      <c r="AD3511" t="s">
        <v>52</v>
      </c>
      <c r="AE3511" s="1">
        <v>41846.015798611108</v>
      </c>
    </row>
    <row r="3512" spans="1:31" x14ac:dyDescent="0.15">
      <c r="A3512">
        <v>3511</v>
      </c>
      <c r="B3512">
        <v>175</v>
      </c>
      <c r="C3512">
        <v>2053</v>
      </c>
      <c r="D3512" t="s">
        <v>11111</v>
      </c>
      <c r="E3512" t="s">
        <v>11112</v>
      </c>
      <c r="F3512" t="s">
        <v>2</v>
      </c>
      <c r="G3512" t="s">
        <v>11113</v>
      </c>
      <c r="H3512" t="s">
        <v>11114</v>
      </c>
      <c r="I3512" t="s">
        <v>5</v>
      </c>
      <c r="K3512" t="s">
        <v>6</v>
      </c>
      <c r="L3512" t="s">
        <v>11115</v>
      </c>
      <c r="N3512" t="s">
        <v>7</v>
      </c>
      <c r="O3512" t="s">
        <v>11116</v>
      </c>
      <c r="P3512" t="s">
        <v>11117</v>
      </c>
      <c r="Q3512">
        <v>91</v>
      </c>
      <c r="S3512">
        <v>-1</v>
      </c>
      <c r="T3512" t="s">
        <v>5</v>
      </c>
      <c r="U3512">
        <v>-1</v>
      </c>
      <c r="V3512">
        <v>-1</v>
      </c>
      <c r="W3512">
        <v>6.3387000000000002</v>
      </c>
      <c r="X3512" t="s">
        <v>11118</v>
      </c>
      <c r="Y3512" t="s">
        <v>11119</v>
      </c>
      <c r="Z3512">
        <v>33490</v>
      </c>
      <c r="AA3512" t="s">
        <v>11</v>
      </c>
      <c r="AC3512" t="s">
        <v>11120</v>
      </c>
      <c r="AD3512" t="s">
        <v>11121</v>
      </c>
      <c r="AE3512" s="1">
        <v>41846.015960648147</v>
      </c>
    </row>
    <row r="3513" spans="1:31" x14ac:dyDescent="0.15">
      <c r="A3513">
        <v>3512</v>
      </c>
      <c r="B3513">
        <v>175</v>
      </c>
      <c r="C3513">
        <v>2053</v>
      </c>
      <c r="D3513" t="s">
        <v>11111</v>
      </c>
      <c r="E3513" t="s">
        <v>11112</v>
      </c>
      <c r="F3513" t="s">
        <v>14</v>
      </c>
      <c r="G3513" t="s">
        <v>11113</v>
      </c>
      <c r="H3513" t="s">
        <v>11114</v>
      </c>
      <c r="I3513" t="s">
        <v>5</v>
      </c>
      <c r="J3513" t="s">
        <v>456</v>
      </c>
      <c r="K3513" t="s">
        <v>17</v>
      </c>
      <c r="L3513" t="s">
        <v>5964</v>
      </c>
      <c r="N3513" t="s">
        <v>7</v>
      </c>
      <c r="O3513" t="s">
        <v>11116</v>
      </c>
      <c r="P3513" t="s">
        <v>11117</v>
      </c>
      <c r="Q3513">
        <v>24</v>
      </c>
      <c r="R3513" t="s">
        <v>11122</v>
      </c>
      <c r="S3513">
        <v>-1</v>
      </c>
      <c r="T3513" t="s">
        <v>11123</v>
      </c>
      <c r="U3513">
        <v>-1</v>
      </c>
      <c r="V3513">
        <v>-1</v>
      </c>
      <c r="W3513">
        <v>6.3387000000000002</v>
      </c>
      <c r="X3513" t="s">
        <v>11124</v>
      </c>
      <c r="Y3513" t="s">
        <v>11119</v>
      </c>
      <c r="Z3513">
        <v>16176</v>
      </c>
      <c r="AA3513" t="s">
        <v>11</v>
      </c>
      <c r="AC3513" t="s">
        <v>11125</v>
      </c>
      <c r="AD3513" t="s">
        <v>11126</v>
      </c>
      <c r="AE3513" s="1">
        <v>41846.01599537037</v>
      </c>
    </row>
    <row r="3514" spans="1:31" x14ac:dyDescent="0.15">
      <c r="A3514">
        <v>3513</v>
      </c>
      <c r="B3514">
        <v>175</v>
      </c>
      <c r="C3514">
        <v>2053</v>
      </c>
      <c r="D3514" t="s">
        <v>11111</v>
      </c>
      <c r="E3514" t="s">
        <v>11112</v>
      </c>
      <c r="F3514" t="s">
        <v>24</v>
      </c>
      <c r="G3514" t="s">
        <v>11113</v>
      </c>
      <c r="H3514" t="s">
        <v>11114</v>
      </c>
      <c r="I3514" t="s">
        <v>5</v>
      </c>
      <c r="K3514" t="s">
        <v>1507</v>
      </c>
      <c r="N3514" t="s">
        <v>7</v>
      </c>
      <c r="O3514" t="s">
        <v>11116</v>
      </c>
      <c r="P3514" t="s">
        <v>11117</v>
      </c>
      <c r="Q3514">
        <v>3</v>
      </c>
      <c r="R3514" t="s">
        <v>1221</v>
      </c>
      <c r="S3514">
        <v>-1</v>
      </c>
      <c r="T3514" t="s">
        <v>11127</v>
      </c>
      <c r="U3514">
        <v>-1</v>
      </c>
      <c r="V3514">
        <v>-1</v>
      </c>
      <c r="W3514">
        <v>6.3387000000000002</v>
      </c>
      <c r="X3514" t="s">
        <v>11124</v>
      </c>
      <c r="Y3514" t="s">
        <v>11119</v>
      </c>
      <c r="Z3514">
        <v>14880</v>
      </c>
      <c r="AA3514" t="s">
        <v>11</v>
      </c>
      <c r="AC3514" t="s">
        <v>11128</v>
      </c>
      <c r="AD3514" t="s">
        <v>11129</v>
      </c>
      <c r="AE3514" s="1">
        <v>41846.016006944446</v>
      </c>
    </row>
    <row r="3515" spans="1:31" x14ac:dyDescent="0.15">
      <c r="A3515">
        <v>3514</v>
      </c>
      <c r="B3515">
        <v>175</v>
      </c>
      <c r="C3515">
        <v>2053</v>
      </c>
      <c r="D3515" t="s">
        <v>11111</v>
      </c>
      <c r="E3515" t="s">
        <v>11112</v>
      </c>
      <c r="F3515" t="s">
        <v>27</v>
      </c>
      <c r="I3515" t="s">
        <v>5</v>
      </c>
      <c r="K3515" t="s">
        <v>5</v>
      </c>
      <c r="M3515" t="s">
        <v>5</v>
      </c>
      <c r="N3515" t="s">
        <v>7</v>
      </c>
      <c r="Q3515">
        <v>0</v>
      </c>
      <c r="S3515">
        <v>-1</v>
      </c>
      <c r="T3515" t="s">
        <v>5</v>
      </c>
      <c r="U3515">
        <v>-1</v>
      </c>
      <c r="V3515">
        <v>-1</v>
      </c>
      <c r="W3515">
        <v>6.3387000000000002</v>
      </c>
      <c r="Z3515">
        <v>-1</v>
      </c>
      <c r="AA3515" t="s">
        <v>11</v>
      </c>
      <c r="AC3515" t="s">
        <v>38</v>
      </c>
      <c r="AD3515" t="s">
        <v>531</v>
      </c>
      <c r="AE3515" s="1">
        <v>41846.016018518516</v>
      </c>
    </row>
    <row r="3516" spans="1:31" x14ac:dyDescent="0.15">
      <c r="A3516">
        <v>3515</v>
      </c>
      <c r="B3516">
        <v>175</v>
      </c>
      <c r="C3516">
        <v>2053</v>
      </c>
      <c r="D3516" t="s">
        <v>11111</v>
      </c>
      <c r="E3516" t="s">
        <v>11112</v>
      </c>
      <c r="F3516" t="s">
        <v>36</v>
      </c>
      <c r="I3516" t="s">
        <v>5</v>
      </c>
      <c r="K3516" t="s">
        <v>5</v>
      </c>
      <c r="N3516" t="s">
        <v>7</v>
      </c>
      <c r="Q3516">
        <v>0</v>
      </c>
      <c r="S3516">
        <v>-1</v>
      </c>
      <c r="T3516" t="s">
        <v>5</v>
      </c>
      <c r="U3516">
        <v>-1</v>
      </c>
      <c r="V3516">
        <v>-1</v>
      </c>
      <c r="W3516">
        <v>6.3387000000000002</v>
      </c>
      <c r="Z3516">
        <v>-1</v>
      </c>
      <c r="AA3516" t="s">
        <v>11</v>
      </c>
      <c r="AC3516" t="s">
        <v>38</v>
      </c>
      <c r="AD3516" t="s">
        <v>52</v>
      </c>
      <c r="AE3516" s="1">
        <v>41846.016030092593</v>
      </c>
    </row>
    <row r="3517" spans="1:31" x14ac:dyDescent="0.15">
      <c r="A3517">
        <v>3516</v>
      </c>
      <c r="B3517">
        <v>175</v>
      </c>
      <c r="C3517">
        <v>2053</v>
      </c>
      <c r="D3517" t="s">
        <v>11111</v>
      </c>
      <c r="E3517" t="s">
        <v>11112</v>
      </c>
      <c r="F3517" t="s">
        <v>40</v>
      </c>
      <c r="I3517" t="s">
        <v>5</v>
      </c>
      <c r="K3517" t="s">
        <v>5</v>
      </c>
      <c r="N3517" t="s">
        <v>7</v>
      </c>
      <c r="Q3517">
        <v>0</v>
      </c>
      <c r="S3517">
        <v>-1</v>
      </c>
      <c r="T3517" t="s">
        <v>5</v>
      </c>
      <c r="U3517">
        <v>-1</v>
      </c>
      <c r="V3517">
        <v>-1</v>
      </c>
      <c r="W3517">
        <v>6.3387000000000002</v>
      </c>
      <c r="Z3517">
        <v>-1</v>
      </c>
      <c r="AA3517" t="s">
        <v>11</v>
      </c>
      <c r="AC3517" t="s">
        <v>38</v>
      </c>
      <c r="AD3517" t="s">
        <v>52</v>
      </c>
      <c r="AE3517" s="1">
        <v>41846.016053240739</v>
      </c>
    </row>
    <row r="3518" spans="1:31" x14ac:dyDescent="0.15">
      <c r="A3518">
        <v>3517</v>
      </c>
      <c r="B3518">
        <v>175</v>
      </c>
      <c r="C3518">
        <v>2053</v>
      </c>
      <c r="D3518" t="s">
        <v>11111</v>
      </c>
      <c r="E3518" t="s">
        <v>11112</v>
      </c>
      <c r="F3518" t="s">
        <v>49</v>
      </c>
      <c r="I3518" t="s">
        <v>5</v>
      </c>
      <c r="K3518" t="s">
        <v>5</v>
      </c>
      <c r="N3518" t="s">
        <v>7</v>
      </c>
      <c r="Q3518">
        <v>0</v>
      </c>
      <c r="T3518" t="s">
        <v>5</v>
      </c>
      <c r="U3518">
        <v>-1</v>
      </c>
      <c r="V3518">
        <v>-1</v>
      </c>
      <c r="W3518">
        <v>6.3387000000000002</v>
      </c>
      <c r="Z3518">
        <v>-1</v>
      </c>
      <c r="AA3518" t="s">
        <v>11</v>
      </c>
      <c r="AC3518" t="s">
        <v>38</v>
      </c>
      <c r="AD3518" t="s">
        <v>50</v>
      </c>
      <c r="AE3518" s="1">
        <v>41846.016064814816</v>
      </c>
    </row>
    <row r="3519" spans="1:31" x14ac:dyDescent="0.15">
      <c r="A3519">
        <v>3518</v>
      </c>
      <c r="B3519">
        <v>175</v>
      </c>
      <c r="C3519">
        <v>2053</v>
      </c>
      <c r="D3519" t="s">
        <v>11111</v>
      </c>
      <c r="E3519" t="s">
        <v>11112</v>
      </c>
      <c r="F3519" t="s">
        <v>51</v>
      </c>
      <c r="G3519" t="s">
        <v>11113</v>
      </c>
      <c r="H3519" t="s">
        <v>11114</v>
      </c>
      <c r="I3519" t="s">
        <v>5</v>
      </c>
      <c r="K3519" t="s">
        <v>5</v>
      </c>
      <c r="N3519" t="s">
        <v>7</v>
      </c>
      <c r="O3519" t="s">
        <v>11116</v>
      </c>
      <c r="P3519" t="s">
        <v>11117</v>
      </c>
      <c r="Q3519">
        <v>9</v>
      </c>
      <c r="S3519">
        <v>-1</v>
      </c>
      <c r="T3519" t="s">
        <v>5</v>
      </c>
      <c r="U3519">
        <v>-1</v>
      </c>
      <c r="V3519">
        <v>-1</v>
      </c>
      <c r="W3519">
        <v>6.3387000000000002</v>
      </c>
      <c r="Y3519" t="s">
        <v>11119</v>
      </c>
      <c r="Z3519">
        <v>-1</v>
      </c>
      <c r="AA3519" t="s">
        <v>11</v>
      </c>
      <c r="AC3519" t="s">
        <v>11130</v>
      </c>
      <c r="AD3519" t="s">
        <v>11131</v>
      </c>
      <c r="AE3519" s="1">
        <v>41846.016087962962</v>
      </c>
    </row>
    <row r="3520" spans="1:31" x14ac:dyDescent="0.15">
      <c r="A3520">
        <v>3519</v>
      </c>
      <c r="B3520">
        <v>175</v>
      </c>
      <c r="C3520">
        <v>2053</v>
      </c>
      <c r="D3520" t="s">
        <v>11111</v>
      </c>
      <c r="E3520" t="s">
        <v>11112</v>
      </c>
      <c r="F3520" t="s">
        <v>53</v>
      </c>
      <c r="I3520" t="s">
        <v>5</v>
      </c>
      <c r="K3520" t="s">
        <v>5</v>
      </c>
      <c r="N3520" t="s">
        <v>7</v>
      </c>
      <c r="Q3520">
        <v>0</v>
      </c>
      <c r="S3520">
        <v>-1</v>
      </c>
      <c r="T3520" t="s">
        <v>5</v>
      </c>
      <c r="U3520">
        <v>-1</v>
      </c>
      <c r="V3520">
        <v>-1</v>
      </c>
      <c r="W3520">
        <v>6.3387000000000002</v>
      </c>
      <c r="Z3520">
        <v>-1</v>
      </c>
      <c r="AA3520" t="s">
        <v>11</v>
      </c>
      <c r="AC3520" t="s">
        <v>38</v>
      </c>
      <c r="AD3520" t="s">
        <v>52</v>
      </c>
      <c r="AE3520" s="1">
        <v>41846.016099537039</v>
      </c>
    </row>
    <row r="3521" spans="1:31" x14ac:dyDescent="0.15">
      <c r="A3521">
        <v>3520</v>
      </c>
      <c r="B3521">
        <v>175</v>
      </c>
      <c r="C3521">
        <v>2053</v>
      </c>
      <c r="D3521" t="s">
        <v>11111</v>
      </c>
      <c r="E3521" t="s">
        <v>11112</v>
      </c>
      <c r="F3521" t="s">
        <v>54</v>
      </c>
      <c r="I3521" t="s">
        <v>5</v>
      </c>
      <c r="K3521" t="s">
        <v>5</v>
      </c>
      <c r="N3521" t="s">
        <v>7</v>
      </c>
      <c r="Q3521">
        <v>0</v>
      </c>
      <c r="S3521">
        <v>-1</v>
      </c>
      <c r="T3521" t="s">
        <v>5</v>
      </c>
      <c r="U3521">
        <v>-1</v>
      </c>
      <c r="V3521">
        <v>-1</v>
      </c>
      <c r="W3521">
        <v>6.3387000000000002</v>
      </c>
      <c r="Z3521">
        <v>-1</v>
      </c>
      <c r="AA3521" t="s">
        <v>11</v>
      </c>
      <c r="AC3521" t="s">
        <v>38</v>
      </c>
      <c r="AD3521" t="s">
        <v>52</v>
      </c>
      <c r="AE3521" s="1">
        <v>41846.016111111108</v>
      </c>
    </row>
    <row r="3522" spans="1:31" x14ac:dyDescent="0.15">
      <c r="A3522">
        <v>3521</v>
      </c>
      <c r="B3522">
        <v>175</v>
      </c>
      <c r="C3522">
        <v>5449</v>
      </c>
      <c r="D3522" t="s">
        <v>11132</v>
      </c>
      <c r="E3522" t="s">
        <v>11133</v>
      </c>
      <c r="F3522" t="s">
        <v>2</v>
      </c>
      <c r="G3522" t="s">
        <v>11134</v>
      </c>
      <c r="H3522" t="s">
        <v>11135</v>
      </c>
      <c r="I3522" t="s">
        <v>5</v>
      </c>
      <c r="K3522" t="s">
        <v>5</v>
      </c>
      <c r="L3522" t="s">
        <v>8910</v>
      </c>
      <c r="N3522" t="s">
        <v>7</v>
      </c>
      <c r="O3522" t="s">
        <v>11136</v>
      </c>
      <c r="P3522" t="s">
        <v>11137</v>
      </c>
      <c r="Q3522">
        <v>32</v>
      </c>
      <c r="S3522">
        <v>50</v>
      </c>
      <c r="T3522" t="s">
        <v>11138</v>
      </c>
      <c r="U3522">
        <v>-1</v>
      </c>
      <c r="V3522">
        <v>-1</v>
      </c>
      <c r="W3522">
        <v>6.3387000000000002</v>
      </c>
      <c r="X3522" t="s">
        <v>11139</v>
      </c>
      <c r="Y3522" t="s">
        <v>11140</v>
      </c>
      <c r="Z3522">
        <v>18600</v>
      </c>
      <c r="AA3522" t="s">
        <v>11</v>
      </c>
      <c r="AC3522" t="s">
        <v>11141</v>
      </c>
      <c r="AD3522" t="s">
        <v>11142</v>
      </c>
      <c r="AE3522" s="1">
        <v>41846.016250000001</v>
      </c>
    </row>
    <row r="3523" spans="1:31" x14ac:dyDescent="0.15">
      <c r="A3523">
        <v>3522</v>
      </c>
      <c r="B3523">
        <v>175</v>
      </c>
      <c r="C3523">
        <v>5449</v>
      </c>
      <c r="D3523" t="s">
        <v>11132</v>
      </c>
      <c r="E3523" t="s">
        <v>11133</v>
      </c>
      <c r="F3523" t="s">
        <v>14</v>
      </c>
      <c r="G3523" t="s">
        <v>11143</v>
      </c>
      <c r="H3523" t="s">
        <v>11135</v>
      </c>
      <c r="I3523" t="s">
        <v>5</v>
      </c>
      <c r="J3523" t="s">
        <v>11144</v>
      </c>
      <c r="K3523" t="s">
        <v>17</v>
      </c>
      <c r="L3523" t="s">
        <v>11145</v>
      </c>
      <c r="N3523" t="s">
        <v>7</v>
      </c>
      <c r="O3523" t="s">
        <v>11146</v>
      </c>
      <c r="P3523" t="s">
        <v>11147</v>
      </c>
      <c r="Q3523">
        <v>6</v>
      </c>
      <c r="R3523" t="s">
        <v>11148</v>
      </c>
      <c r="S3523">
        <v>-1</v>
      </c>
      <c r="T3523" t="s">
        <v>11149</v>
      </c>
      <c r="U3523">
        <v>-1</v>
      </c>
      <c r="V3523">
        <v>-1</v>
      </c>
      <c r="W3523">
        <v>6.3387000000000002</v>
      </c>
      <c r="X3523" t="s">
        <v>11139</v>
      </c>
      <c r="Y3523" t="s">
        <v>11150</v>
      </c>
      <c r="Z3523">
        <v>12410</v>
      </c>
      <c r="AA3523" t="s">
        <v>11</v>
      </c>
      <c r="AC3523" t="s">
        <v>11151</v>
      </c>
      <c r="AD3523" t="s">
        <v>11152</v>
      </c>
      <c r="AE3523" s="1">
        <v>41846.01630787037</v>
      </c>
    </row>
    <row r="3524" spans="1:31" x14ac:dyDescent="0.15">
      <c r="A3524">
        <v>3523</v>
      </c>
      <c r="B3524">
        <v>175</v>
      </c>
      <c r="C3524">
        <v>5449</v>
      </c>
      <c r="D3524" t="s">
        <v>11132</v>
      </c>
      <c r="E3524" t="s">
        <v>11133</v>
      </c>
      <c r="F3524" t="s">
        <v>24</v>
      </c>
      <c r="I3524" t="s">
        <v>5</v>
      </c>
      <c r="K3524" t="s">
        <v>5</v>
      </c>
      <c r="N3524" t="s">
        <v>7</v>
      </c>
      <c r="Q3524">
        <v>0</v>
      </c>
      <c r="S3524">
        <v>-1</v>
      </c>
      <c r="T3524" t="s">
        <v>5</v>
      </c>
      <c r="U3524">
        <v>-1</v>
      </c>
      <c r="V3524">
        <v>-1</v>
      </c>
      <c r="W3524">
        <v>6.3387000000000002</v>
      </c>
      <c r="Z3524">
        <v>-1</v>
      </c>
      <c r="AA3524" t="s">
        <v>11</v>
      </c>
      <c r="AC3524" t="s">
        <v>38</v>
      </c>
      <c r="AD3524" t="s">
        <v>52</v>
      </c>
      <c r="AE3524" s="1">
        <v>41846.016319444447</v>
      </c>
    </row>
    <row r="3525" spans="1:31" x14ac:dyDescent="0.15">
      <c r="A3525">
        <v>3524</v>
      </c>
      <c r="B3525">
        <v>175</v>
      </c>
      <c r="C3525">
        <v>5449</v>
      </c>
      <c r="D3525" t="s">
        <v>11132</v>
      </c>
      <c r="E3525" t="s">
        <v>11133</v>
      </c>
      <c r="F3525" t="s">
        <v>27</v>
      </c>
      <c r="G3525" t="s">
        <v>11153</v>
      </c>
      <c r="I3525" t="s">
        <v>5</v>
      </c>
      <c r="K3525" t="s">
        <v>17</v>
      </c>
      <c r="L3525" t="s">
        <v>11154</v>
      </c>
      <c r="M3525" t="s">
        <v>5</v>
      </c>
      <c r="N3525" t="s">
        <v>7</v>
      </c>
      <c r="P3525" t="s">
        <v>11147</v>
      </c>
      <c r="Q3525">
        <v>1</v>
      </c>
      <c r="R3525" t="s">
        <v>10009</v>
      </c>
      <c r="S3525">
        <v>-1</v>
      </c>
      <c r="T3525" t="s">
        <v>11155</v>
      </c>
      <c r="U3525">
        <v>-1</v>
      </c>
      <c r="V3525">
        <v>-1</v>
      </c>
      <c r="W3525">
        <v>6.3387000000000002</v>
      </c>
      <c r="Y3525" t="s">
        <v>11156</v>
      </c>
      <c r="Z3525">
        <v>-1</v>
      </c>
      <c r="AA3525" t="s">
        <v>11</v>
      </c>
      <c r="AC3525" t="s">
        <v>11157</v>
      </c>
      <c r="AD3525" t="s">
        <v>11158</v>
      </c>
      <c r="AE3525" s="1">
        <v>41846.016331018516</v>
      </c>
    </row>
    <row r="3526" spans="1:31" x14ac:dyDescent="0.15">
      <c r="A3526">
        <v>3525</v>
      </c>
      <c r="B3526">
        <v>175</v>
      </c>
      <c r="C3526">
        <v>5449</v>
      </c>
      <c r="D3526" t="s">
        <v>11132</v>
      </c>
      <c r="E3526" t="s">
        <v>11133</v>
      </c>
      <c r="F3526" t="s">
        <v>36</v>
      </c>
      <c r="I3526" t="s">
        <v>5</v>
      </c>
      <c r="K3526" t="s">
        <v>5</v>
      </c>
      <c r="N3526" t="s">
        <v>7</v>
      </c>
      <c r="Q3526">
        <v>0</v>
      </c>
      <c r="S3526">
        <v>-1</v>
      </c>
      <c r="T3526" t="s">
        <v>5</v>
      </c>
      <c r="U3526">
        <v>-1</v>
      </c>
      <c r="V3526">
        <v>-1</v>
      </c>
      <c r="W3526">
        <v>6.3387000000000002</v>
      </c>
      <c r="Z3526">
        <v>-1</v>
      </c>
      <c r="AA3526" t="s">
        <v>11</v>
      </c>
      <c r="AC3526" t="s">
        <v>38</v>
      </c>
      <c r="AD3526" t="s">
        <v>52</v>
      </c>
      <c r="AE3526" s="1">
        <v>41846.016342592593</v>
      </c>
    </row>
    <row r="3527" spans="1:31" x14ac:dyDescent="0.15">
      <c r="A3527">
        <v>3526</v>
      </c>
      <c r="B3527">
        <v>175</v>
      </c>
      <c r="C3527">
        <v>5449</v>
      </c>
      <c r="D3527" t="s">
        <v>11132</v>
      </c>
      <c r="E3527" t="s">
        <v>11133</v>
      </c>
      <c r="F3527" t="s">
        <v>40</v>
      </c>
      <c r="G3527" t="s">
        <v>11159</v>
      </c>
      <c r="H3527" t="s">
        <v>11135</v>
      </c>
      <c r="I3527" t="s">
        <v>5</v>
      </c>
      <c r="K3527" t="s">
        <v>5</v>
      </c>
      <c r="N3527" t="s">
        <v>7</v>
      </c>
      <c r="O3527" t="s">
        <v>11160</v>
      </c>
      <c r="P3527" t="s">
        <v>11137</v>
      </c>
      <c r="Q3527">
        <v>1</v>
      </c>
      <c r="R3527" t="s">
        <v>11161</v>
      </c>
      <c r="S3527">
        <v>-1</v>
      </c>
      <c r="T3527" t="s">
        <v>5</v>
      </c>
      <c r="U3527">
        <v>-1</v>
      </c>
      <c r="V3527">
        <v>-1</v>
      </c>
      <c r="W3527">
        <v>6.3387000000000002</v>
      </c>
      <c r="Y3527" t="s">
        <v>11162</v>
      </c>
      <c r="Z3527">
        <v>650</v>
      </c>
      <c r="AA3527" t="s">
        <v>11</v>
      </c>
      <c r="AC3527" t="s">
        <v>11163</v>
      </c>
      <c r="AD3527" t="s">
        <v>11164</v>
      </c>
      <c r="AE3527" s="1">
        <v>41846.016365740739</v>
      </c>
    </row>
    <row r="3528" spans="1:31" x14ac:dyDescent="0.15">
      <c r="A3528">
        <v>3527</v>
      </c>
      <c r="B3528">
        <v>175</v>
      </c>
      <c r="C3528">
        <v>5449</v>
      </c>
      <c r="D3528" t="s">
        <v>11132</v>
      </c>
      <c r="E3528" t="s">
        <v>11133</v>
      </c>
      <c r="F3528" t="s">
        <v>49</v>
      </c>
      <c r="I3528" t="s">
        <v>5</v>
      </c>
      <c r="K3528" t="s">
        <v>5</v>
      </c>
      <c r="N3528" t="s">
        <v>7</v>
      </c>
      <c r="Q3528">
        <v>0</v>
      </c>
      <c r="T3528" t="s">
        <v>5</v>
      </c>
      <c r="U3528">
        <v>-1</v>
      </c>
      <c r="V3528">
        <v>-1</v>
      </c>
      <c r="W3528">
        <v>6.3387000000000002</v>
      </c>
      <c r="Z3528">
        <v>-1</v>
      </c>
      <c r="AA3528" t="s">
        <v>11</v>
      </c>
      <c r="AC3528" t="s">
        <v>38</v>
      </c>
      <c r="AD3528" t="s">
        <v>50</v>
      </c>
      <c r="AE3528" s="1">
        <v>41846.016377314816</v>
      </c>
    </row>
    <row r="3529" spans="1:31" x14ac:dyDescent="0.15">
      <c r="A3529">
        <v>3528</v>
      </c>
      <c r="B3529">
        <v>175</v>
      </c>
      <c r="C3529">
        <v>5449</v>
      </c>
      <c r="D3529" t="s">
        <v>11132</v>
      </c>
      <c r="E3529" t="s">
        <v>11133</v>
      </c>
      <c r="F3529" t="s">
        <v>51</v>
      </c>
      <c r="H3529" t="s">
        <v>11135</v>
      </c>
      <c r="I3529" t="s">
        <v>5</v>
      </c>
      <c r="K3529" t="s">
        <v>5</v>
      </c>
      <c r="N3529" t="s">
        <v>7</v>
      </c>
      <c r="O3529" t="s">
        <v>11136</v>
      </c>
      <c r="P3529" t="s">
        <v>11137</v>
      </c>
      <c r="Q3529">
        <v>17</v>
      </c>
      <c r="S3529">
        <v>-1</v>
      </c>
      <c r="T3529" t="s">
        <v>5</v>
      </c>
      <c r="U3529">
        <v>-1</v>
      </c>
      <c r="V3529">
        <v>-1</v>
      </c>
      <c r="W3529">
        <v>6.3387000000000002</v>
      </c>
      <c r="Y3529" t="s">
        <v>11140</v>
      </c>
      <c r="Z3529">
        <v>-1</v>
      </c>
      <c r="AA3529" t="s">
        <v>11</v>
      </c>
      <c r="AC3529" t="s">
        <v>11165</v>
      </c>
      <c r="AD3529" t="s">
        <v>11166</v>
      </c>
      <c r="AE3529" s="1">
        <v>41846.016446759262</v>
      </c>
    </row>
    <row r="3530" spans="1:31" x14ac:dyDescent="0.15">
      <c r="A3530">
        <v>3529</v>
      </c>
      <c r="B3530">
        <v>175</v>
      </c>
      <c r="C3530">
        <v>5449</v>
      </c>
      <c r="D3530" t="s">
        <v>11132</v>
      </c>
      <c r="E3530" t="s">
        <v>11133</v>
      </c>
      <c r="F3530" t="s">
        <v>53</v>
      </c>
      <c r="I3530" t="s">
        <v>5</v>
      </c>
      <c r="K3530" t="s">
        <v>5</v>
      </c>
      <c r="N3530" t="s">
        <v>7</v>
      </c>
      <c r="Q3530">
        <v>0</v>
      </c>
      <c r="S3530">
        <v>-1</v>
      </c>
      <c r="T3530" t="s">
        <v>5</v>
      </c>
      <c r="U3530">
        <v>-1</v>
      </c>
      <c r="V3530">
        <v>-1</v>
      </c>
      <c r="W3530">
        <v>6.3387000000000002</v>
      </c>
      <c r="Z3530">
        <v>-1</v>
      </c>
      <c r="AA3530" t="s">
        <v>11</v>
      </c>
      <c r="AC3530" t="s">
        <v>38</v>
      </c>
      <c r="AD3530" t="s">
        <v>52</v>
      </c>
      <c r="AE3530" s="1">
        <v>41846.016458333332</v>
      </c>
    </row>
    <row r="3531" spans="1:31" x14ac:dyDescent="0.15">
      <c r="A3531">
        <v>3530</v>
      </c>
      <c r="B3531">
        <v>175</v>
      </c>
      <c r="C3531">
        <v>5449</v>
      </c>
      <c r="D3531" t="s">
        <v>11132</v>
      </c>
      <c r="E3531" t="s">
        <v>11133</v>
      </c>
      <c r="F3531" t="s">
        <v>54</v>
      </c>
      <c r="I3531" t="s">
        <v>5</v>
      </c>
      <c r="K3531" t="s">
        <v>5</v>
      </c>
      <c r="N3531" t="s">
        <v>7</v>
      </c>
      <c r="Q3531">
        <v>0</v>
      </c>
      <c r="S3531">
        <v>-1</v>
      </c>
      <c r="T3531" t="s">
        <v>5</v>
      </c>
      <c r="U3531">
        <v>-1</v>
      </c>
      <c r="V3531">
        <v>-1</v>
      </c>
      <c r="W3531">
        <v>6.3387000000000002</v>
      </c>
      <c r="Z3531">
        <v>-1</v>
      </c>
      <c r="AA3531" t="s">
        <v>11</v>
      </c>
      <c r="AC3531" t="s">
        <v>38</v>
      </c>
      <c r="AD3531" t="s">
        <v>52</v>
      </c>
      <c r="AE3531" s="1">
        <v>41846.016469907408</v>
      </c>
    </row>
    <row r="3532" spans="1:31" x14ac:dyDescent="0.15">
      <c r="A3532">
        <v>3531</v>
      </c>
      <c r="B3532">
        <v>175</v>
      </c>
      <c r="C3532">
        <v>1463</v>
      </c>
      <c r="D3532" t="s">
        <v>11167</v>
      </c>
      <c r="E3532" t="s">
        <v>11168</v>
      </c>
      <c r="F3532" t="s">
        <v>2</v>
      </c>
      <c r="G3532" t="s">
        <v>11169</v>
      </c>
      <c r="H3532" t="s">
        <v>11170</v>
      </c>
      <c r="I3532" t="s">
        <v>5</v>
      </c>
      <c r="K3532" t="s">
        <v>6</v>
      </c>
      <c r="L3532" t="s">
        <v>11171</v>
      </c>
      <c r="N3532" t="s">
        <v>7</v>
      </c>
      <c r="O3532" t="s">
        <v>11172</v>
      </c>
      <c r="P3532" t="s">
        <v>11173</v>
      </c>
      <c r="Q3532">
        <v>28</v>
      </c>
      <c r="R3532" t="s">
        <v>11174</v>
      </c>
      <c r="S3532">
        <v>40</v>
      </c>
      <c r="T3532" t="s">
        <v>11175</v>
      </c>
      <c r="U3532">
        <v>-1</v>
      </c>
      <c r="V3532">
        <v>-1</v>
      </c>
      <c r="W3532">
        <v>6.3387000000000002</v>
      </c>
      <c r="X3532" t="s">
        <v>11176</v>
      </c>
      <c r="Y3532" t="s">
        <v>11177</v>
      </c>
      <c r="Z3532">
        <v>41460</v>
      </c>
      <c r="AA3532" t="s">
        <v>11</v>
      </c>
      <c r="AC3532" t="s">
        <v>11178</v>
      </c>
      <c r="AD3532" t="s">
        <v>11179</v>
      </c>
      <c r="AE3532" s="1">
        <v>41846.016574074078</v>
      </c>
    </row>
    <row r="3533" spans="1:31" x14ac:dyDescent="0.15">
      <c r="A3533">
        <v>3532</v>
      </c>
      <c r="B3533">
        <v>175</v>
      </c>
      <c r="C3533">
        <v>1463</v>
      </c>
      <c r="D3533" t="s">
        <v>11167</v>
      </c>
      <c r="E3533" t="s">
        <v>11168</v>
      </c>
      <c r="F3533" t="s">
        <v>14</v>
      </c>
      <c r="G3533" t="s">
        <v>11180</v>
      </c>
      <c r="H3533" t="s">
        <v>11181</v>
      </c>
      <c r="I3533" t="s">
        <v>5</v>
      </c>
      <c r="J3533" t="s">
        <v>456</v>
      </c>
      <c r="K3533" t="s">
        <v>17</v>
      </c>
      <c r="N3533" t="s">
        <v>7</v>
      </c>
      <c r="O3533" t="s">
        <v>11182</v>
      </c>
      <c r="P3533" t="s">
        <v>11183</v>
      </c>
      <c r="Q3533">
        <v>7</v>
      </c>
      <c r="R3533" t="s">
        <v>11184</v>
      </c>
      <c r="S3533">
        <v>50</v>
      </c>
      <c r="T3533" t="s">
        <v>11185</v>
      </c>
      <c r="U3533">
        <v>-1</v>
      </c>
      <c r="V3533">
        <v>-1</v>
      </c>
      <c r="W3533">
        <v>6.3387000000000002</v>
      </c>
      <c r="X3533" t="s">
        <v>11186</v>
      </c>
      <c r="Y3533" t="s">
        <v>11187</v>
      </c>
      <c r="Z3533">
        <v>13440</v>
      </c>
      <c r="AA3533" t="s">
        <v>11</v>
      </c>
      <c r="AC3533" t="s">
        <v>11188</v>
      </c>
      <c r="AD3533" t="s">
        <v>11189</v>
      </c>
      <c r="AE3533" s="1">
        <v>41846.016608796293</v>
      </c>
    </row>
    <row r="3534" spans="1:31" x14ac:dyDescent="0.15">
      <c r="A3534">
        <v>3533</v>
      </c>
      <c r="B3534">
        <v>175</v>
      </c>
      <c r="C3534">
        <v>1463</v>
      </c>
      <c r="D3534" t="s">
        <v>11167</v>
      </c>
      <c r="E3534" t="s">
        <v>11168</v>
      </c>
      <c r="F3534" t="s">
        <v>24</v>
      </c>
      <c r="I3534" t="s">
        <v>5</v>
      </c>
      <c r="K3534" t="s">
        <v>5</v>
      </c>
      <c r="N3534" t="s">
        <v>7</v>
      </c>
      <c r="Q3534">
        <v>0</v>
      </c>
      <c r="S3534">
        <v>-1</v>
      </c>
      <c r="T3534" t="s">
        <v>5</v>
      </c>
      <c r="U3534">
        <v>-1</v>
      </c>
      <c r="V3534">
        <v>-1</v>
      </c>
      <c r="W3534">
        <v>6.3387000000000002</v>
      </c>
      <c r="Z3534">
        <v>-1</v>
      </c>
      <c r="AA3534" t="s">
        <v>11</v>
      </c>
      <c r="AC3534" t="s">
        <v>38</v>
      </c>
      <c r="AD3534" t="s">
        <v>52</v>
      </c>
      <c r="AE3534" s="1">
        <v>41846.01662037037</v>
      </c>
    </row>
    <row r="3535" spans="1:31" x14ac:dyDescent="0.15">
      <c r="A3535">
        <v>3534</v>
      </c>
      <c r="B3535">
        <v>175</v>
      </c>
      <c r="C3535">
        <v>1463</v>
      </c>
      <c r="D3535" t="s">
        <v>11167</v>
      </c>
      <c r="E3535" t="s">
        <v>11168</v>
      </c>
      <c r="F3535" t="s">
        <v>27</v>
      </c>
      <c r="G3535" t="s">
        <v>11190</v>
      </c>
      <c r="I3535" t="s">
        <v>5</v>
      </c>
      <c r="K3535" t="s">
        <v>17</v>
      </c>
      <c r="L3535" t="s">
        <v>148</v>
      </c>
      <c r="M3535" t="s">
        <v>5</v>
      </c>
      <c r="N3535" t="s">
        <v>7</v>
      </c>
      <c r="P3535" t="s">
        <v>11191</v>
      </c>
      <c r="Q3535">
        <v>1</v>
      </c>
      <c r="R3535" t="s">
        <v>11192</v>
      </c>
      <c r="S3535">
        <v>50</v>
      </c>
      <c r="T3535" t="s">
        <v>11193</v>
      </c>
      <c r="U3535">
        <v>-1</v>
      </c>
      <c r="V3535">
        <v>-1</v>
      </c>
      <c r="W3535">
        <v>6.3387000000000002</v>
      </c>
      <c r="Y3535" t="s">
        <v>11194</v>
      </c>
      <c r="Z3535">
        <v>67320</v>
      </c>
      <c r="AA3535" t="s">
        <v>11</v>
      </c>
      <c r="AB3535" t="s">
        <v>11195</v>
      </c>
      <c r="AC3535" t="s">
        <v>11196</v>
      </c>
      <c r="AD3535" t="s">
        <v>11197</v>
      </c>
      <c r="AE3535" s="1">
        <v>41846.016643518517</v>
      </c>
    </row>
    <row r="3536" spans="1:31" x14ac:dyDescent="0.15">
      <c r="A3536">
        <v>3535</v>
      </c>
      <c r="B3536">
        <v>175</v>
      </c>
      <c r="C3536">
        <v>1463</v>
      </c>
      <c r="D3536" t="s">
        <v>11167</v>
      </c>
      <c r="E3536" t="s">
        <v>11168</v>
      </c>
      <c r="F3536" t="s">
        <v>36</v>
      </c>
      <c r="I3536" t="s">
        <v>5</v>
      </c>
      <c r="K3536" t="s">
        <v>5</v>
      </c>
      <c r="N3536" t="s">
        <v>7</v>
      </c>
      <c r="Q3536">
        <v>0</v>
      </c>
      <c r="S3536">
        <v>-1</v>
      </c>
      <c r="T3536" t="s">
        <v>5</v>
      </c>
      <c r="U3536">
        <v>-1</v>
      </c>
      <c r="V3536">
        <v>-1</v>
      </c>
      <c r="W3536">
        <v>6.3387000000000002</v>
      </c>
      <c r="Z3536">
        <v>-1</v>
      </c>
      <c r="AA3536" t="s">
        <v>11</v>
      </c>
      <c r="AC3536" t="s">
        <v>38</v>
      </c>
      <c r="AD3536" t="s">
        <v>52</v>
      </c>
      <c r="AE3536" s="1">
        <v>41846.016655092593</v>
      </c>
    </row>
    <row r="3537" spans="1:31" x14ac:dyDescent="0.15">
      <c r="A3537">
        <v>3536</v>
      </c>
      <c r="B3537">
        <v>175</v>
      </c>
      <c r="C3537">
        <v>1463</v>
      </c>
      <c r="D3537" t="s">
        <v>11167</v>
      </c>
      <c r="E3537" t="s">
        <v>11168</v>
      </c>
      <c r="F3537" t="s">
        <v>40</v>
      </c>
      <c r="I3537" t="s">
        <v>5</v>
      </c>
      <c r="K3537" t="s">
        <v>5</v>
      </c>
      <c r="N3537" t="s">
        <v>7</v>
      </c>
      <c r="Q3537">
        <v>0</v>
      </c>
      <c r="S3537">
        <v>-1</v>
      </c>
      <c r="T3537" t="s">
        <v>5</v>
      </c>
      <c r="U3537">
        <v>-1</v>
      </c>
      <c r="V3537">
        <v>-1</v>
      </c>
      <c r="W3537">
        <v>6.3387000000000002</v>
      </c>
      <c r="Z3537">
        <v>-1</v>
      </c>
      <c r="AA3537" t="s">
        <v>11</v>
      </c>
      <c r="AC3537" t="s">
        <v>38</v>
      </c>
      <c r="AD3537" t="s">
        <v>52</v>
      </c>
      <c r="AE3537" s="1">
        <v>41846.01666666667</v>
      </c>
    </row>
    <row r="3538" spans="1:31" x14ac:dyDescent="0.15">
      <c r="A3538">
        <v>3537</v>
      </c>
      <c r="B3538">
        <v>175</v>
      </c>
      <c r="C3538">
        <v>1463</v>
      </c>
      <c r="D3538" t="s">
        <v>11167</v>
      </c>
      <c r="E3538" t="s">
        <v>11168</v>
      </c>
      <c r="F3538" t="s">
        <v>49</v>
      </c>
      <c r="I3538" t="s">
        <v>5</v>
      </c>
      <c r="K3538" t="s">
        <v>5</v>
      </c>
      <c r="N3538" t="s">
        <v>7</v>
      </c>
      <c r="Q3538">
        <v>0</v>
      </c>
      <c r="T3538" t="s">
        <v>5</v>
      </c>
      <c r="U3538">
        <v>-1</v>
      </c>
      <c r="V3538">
        <v>-1</v>
      </c>
      <c r="W3538">
        <v>6.3387000000000002</v>
      </c>
      <c r="Z3538">
        <v>-1</v>
      </c>
      <c r="AA3538" t="s">
        <v>11</v>
      </c>
      <c r="AC3538" t="s">
        <v>38</v>
      </c>
      <c r="AD3538" t="s">
        <v>50</v>
      </c>
      <c r="AE3538" s="1">
        <v>41846.016689814816</v>
      </c>
    </row>
    <row r="3539" spans="1:31" x14ac:dyDescent="0.15">
      <c r="A3539">
        <v>3538</v>
      </c>
      <c r="B3539">
        <v>175</v>
      </c>
      <c r="C3539">
        <v>1463</v>
      </c>
      <c r="D3539" t="s">
        <v>11167</v>
      </c>
      <c r="E3539" t="s">
        <v>11168</v>
      </c>
      <c r="F3539" t="s">
        <v>51</v>
      </c>
      <c r="G3539" t="s">
        <v>11169</v>
      </c>
      <c r="H3539" t="s">
        <v>11170</v>
      </c>
      <c r="I3539" t="s">
        <v>5</v>
      </c>
      <c r="K3539" t="s">
        <v>6</v>
      </c>
      <c r="N3539" t="s">
        <v>7</v>
      </c>
      <c r="O3539" t="s">
        <v>11172</v>
      </c>
      <c r="P3539" t="s">
        <v>11173</v>
      </c>
      <c r="Q3539">
        <v>4</v>
      </c>
      <c r="S3539">
        <v>-1</v>
      </c>
      <c r="T3539" t="s">
        <v>5</v>
      </c>
      <c r="U3539">
        <v>-1</v>
      </c>
      <c r="V3539">
        <v>-1</v>
      </c>
      <c r="W3539">
        <v>6.3387000000000002</v>
      </c>
      <c r="Y3539" t="s">
        <v>11177</v>
      </c>
      <c r="Z3539">
        <v>-1</v>
      </c>
      <c r="AA3539" t="s">
        <v>11</v>
      </c>
      <c r="AC3539" t="s">
        <v>11198</v>
      </c>
      <c r="AD3539" t="s">
        <v>11199</v>
      </c>
      <c r="AE3539" s="1">
        <v>41846.016712962963</v>
      </c>
    </row>
    <row r="3540" spans="1:31" x14ac:dyDescent="0.15">
      <c r="A3540">
        <v>3539</v>
      </c>
      <c r="B3540">
        <v>175</v>
      </c>
      <c r="C3540">
        <v>1463</v>
      </c>
      <c r="D3540" t="s">
        <v>11167</v>
      </c>
      <c r="E3540" t="s">
        <v>11168</v>
      </c>
      <c r="F3540" t="s">
        <v>53</v>
      </c>
      <c r="I3540" t="s">
        <v>5</v>
      </c>
      <c r="K3540" t="s">
        <v>5</v>
      </c>
      <c r="N3540" t="s">
        <v>7</v>
      </c>
      <c r="Q3540">
        <v>0</v>
      </c>
      <c r="S3540">
        <v>-1</v>
      </c>
      <c r="T3540" t="s">
        <v>5</v>
      </c>
      <c r="U3540">
        <v>-1</v>
      </c>
      <c r="V3540">
        <v>-1</v>
      </c>
      <c r="W3540">
        <v>6.3387000000000002</v>
      </c>
      <c r="Z3540">
        <v>-1</v>
      </c>
      <c r="AA3540" t="s">
        <v>11</v>
      </c>
      <c r="AC3540" t="s">
        <v>38</v>
      </c>
      <c r="AD3540" t="s">
        <v>52</v>
      </c>
      <c r="AE3540" s="1">
        <v>41846.016724537039</v>
      </c>
    </row>
    <row r="3541" spans="1:31" x14ac:dyDescent="0.15">
      <c r="A3541">
        <v>3540</v>
      </c>
      <c r="B3541">
        <v>175</v>
      </c>
      <c r="C3541">
        <v>1463</v>
      </c>
      <c r="D3541" t="s">
        <v>11167</v>
      </c>
      <c r="E3541" t="s">
        <v>11168</v>
      </c>
      <c r="F3541" t="s">
        <v>54</v>
      </c>
      <c r="I3541" t="s">
        <v>5</v>
      </c>
      <c r="K3541" t="s">
        <v>5</v>
      </c>
      <c r="N3541" t="s">
        <v>7</v>
      </c>
      <c r="Q3541">
        <v>0</v>
      </c>
      <c r="S3541">
        <v>-1</v>
      </c>
      <c r="T3541" t="s">
        <v>5</v>
      </c>
      <c r="U3541">
        <v>-1</v>
      </c>
      <c r="V3541">
        <v>-1</v>
      </c>
      <c r="W3541">
        <v>6.3387000000000002</v>
      </c>
      <c r="Z3541">
        <v>-1</v>
      </c>
      <c r="AA3541" t="s">
        <v>11</v>
      </c>
      <c r="AC3541" t="s">
        <v>38</v>
      </c>
      <c r="AD3541" t="s">
        <v>52</v>
      </c>
      <c r="AE3541" s="1">
        <v>41846.016736111109</v>
      </c>
    </row>
    <row r="3542" spans="1:31" x14ac:dyDescent="0.15">
      <c r="A3542">
        <v>3541</v>
      </c>
      <c r="B3542">
        <v>175</v>
      </c>
      <c r="C3542">
        <v>2622</v>
      </c>
      <c r="D3542" t="s">
        <v>11200</v>
      </c>
      <c r="E3542" t="s">
        <v>11201</v>
      </c>
      <c r="F3542" t="s">
        <v>2</v>
      </c>
      <c r="G3542" t="s">
        <v>11202</v>
      </c>
      <c r="H3542" t="s">
        <v>11203</v>
      </c>
      <c r="I3542" t="s">
        <v>5</v>
      </c>
      <c r="K3542" t="s">
        <v>6</v>
      </c>
      <c r="N3542" t="s">
        <v>7</v>
      </c>
      <c r="O3542" t="s">
        <v>11204</v>
      </c>
      <c r="P3542" t="s">
        <v>11205</v>
      </c>
      <c r="Q3542">
        <v>55</v>
      </c>
      <c r="R3542" t="s">
        <v>11206</v>
      </c>
      <c r="S3542">
        <v>65</v>
      </c>
      <c r="T3542" t="s">
        <v>2297</v>
      </c>
      <c r="U3542">
        <v>-1</v>
      </c>
      <c r="V3542">
        <v>-1</v>
      </c>
      <c r="W3542">
        <v>6.3387000000000002</v>
      </c>
      <c r="X3542" t="s">
        <v>11207</v>
      </c>
      <c r="Y3542" t="s">
        <v>11208</v>
      </c>
      <c r="Z3542">
        <v>57510</v>
      </c>
      <c r="AA3542" t="s">
        <v>11</v>
      </c>
      <c r="AC3542" t="s">
        <v>11209</v>
      </c>
      <c r="AD3542" t="s">
        <v>11210</v>
      </c>
      <c r="AE3542" s="1">
        <v>41846.016817129632</v>
      </c>
    </row>
    <row r="3543" spans="1:31" x14ac:dyDescent="0.15">
      <c r="A3543">
        <v>3542</v>
      </c>
      <c r="B3543">
        <v>175</v>
      </c>
      <c r="C3543">
        <v>2622</v>
      </c>
      <c r="D3543" t="s">
        <v>11200</v>
      </c>
      <c r="E3543" t="s">
        <v>11201</v>
      </c>
      <c r="F3543" t="s">
        <v>14</v>
      </c>
      <c r="I3543" t="s">
        <v>5</v>
      </c>
      <c r="K3543" t="s">
        <v>5</v>
      </c>
      <c r="N3543" t="s">
        <v>7</v>
      </c>
      <c r="Q3543">
        <v>0</v>
      </c>
      <c r="S3543">
        <v>-1</v>
      </c>
      <c r="T3543" t="s">
        <v>5</v>
      </c>
      <c r="U3543">
        <v>-1</v>
      </c>
      <c r="V3543">
        <v>-1</v>
      </c>
      <c r="W3543">
        <v>6.3387000000000002</v>
      </c>
      <c r="Z3543">
        <v>-1</v>
      </c>
      <c r="AA3543" t="s">
        <v>11</v>
      </c>
      <c r="AC3543" t="s">
        <v>38</v>
      </c>
      <c r="AD3543" t="s">
        <v>52</v>
      </c>
      <c r="AE3543" s="1">
        <v>41846.016828703701</v>
      </c>
    </row>
    <row r="3544" spans="1:31" x14ac:dyDescent="0.15">
      <c r="A3544">
        <v>3543</v>
      </c>
      <c r="B3544">
        <v>175</v>
      </c>
      <c r="C3544">
        <v>2622</v>
      </c>
      <c r="D3544" t="s">
        <v>11200</v>
      </c>
      <c r="E3544" t="s">
        <v>11201</v>
      </c>
      <c r="F3544" t="s">
        <v>24</v>
      </c>
      <c r="I3544" t="s">
        <v>5</v>
      </c>
      <c r="K3544" t="s">
        <v>5</v>
      </c>
      <c r="N3544" t="s">
        <v>7</v>
      </c>
      <c r="Q3544">
        <v>0</v>
      </c>
      <c r="S3544">
        <v>-1</v>
      </c>
      <c r="T3544" t="s">
        <v>5</v>
      </c>
      <c r="U3544">
        <v>-1</v>
      </c>
      <c r="V3544">
        <v>-1</v>
      </c>
      <c r="W3544">
        <v>6.3387000000000002</v>
      </c>
      <c r="Z3544">
        <v>-1</v>
      </c>
      <c r="AA3544" t="s">
        <v>11</v>
      </c>
      <c r="AC3544" t="s">
        <v>38</v>
      </c>
      <c r="AD3544" t="s">
        <v>52</v>
      </c>
      <c r="AE3544" s="1">
        <v>41846.016840277778</v>
      </c>
    </row>
    <row r="3545" spans="1:31" x14ac:dyDescent="0.15">
      <c r="A3545">
        <v>3544</v>
      </c>
      <c r="B3545">
        <v>175</v>
      </c>
      <c r="C3545">
        <v>2622</v>
      </c>
      <c r="D3545" t="s">
        <v>11200</v>
      </c>
      <c r="E3545" t="s">
        <v>11201</v>
      </c>
      <c r="F3545" t="s">
        <v>27</v>
      </c>
      <c r="I3545" t="s">
        <v>5</v>
      </c>
      <c r="K3545" t="s">
        <v>5</v>
      </c>
      <c r="M3545" t="s">
        <v>5</v>
      </c>
      <c r="N3545" t="s">
        <v>7</v>
      </c>
      <c r="Q3545">
        <v>0</v>
      </c>
      <c r="S3545">
        <v>-1</v>
      </c>
      <c r="T3545" t="s">
        <v>5</v>
      </c>
      <c r="U3545">
        <v>-1</v>
      </c>
      <c r="V3545">
        <v>-1</v>
      </c>
      <c r="W3545">
        <v>6.3387000000000002</v>
      </c>
      <c r="Z3545">
        <v>-1</v>
      </c>
      <c r="AA3545" t="s">
        <v>11</v>
      </c>
      <c r="AC3545" t="s">
        <v>38</v>
      </c>
      <c r="AD3545" t="s">
        <v>531</v>
      </c>
      <c r="AE3545" s="1">
        <v>41846.016863425924</v>
      </c>
    </row>
    <row r="3546" spans="1:31" x14ac:dyDescent="0.15">
      <c r="A3546">
        <v>3545</v>
      </c>
      <c r="B3546">
        <v>175</v>
      </c>
      <c r="C3546">
        <v>2622</v>
      </c>
      <c r="D3546" t="s">
        <v>11200</v>
      </c>
      <c r="E3546" t="s">
        <v>11201</v>
      </c>
      <c r="F3546" t="s">
        <v>36</v>
      </c>
      <c r="I3546" t="s">
        <v>5</v>
      </c>
      <c r="K3546" t="s">
        <v>5</v>
      </c>
      <c r="N3546" t="s">
        <v>7</v>
      </c>
      <c r="Q3546">
        <v>0</v>
      </c>
      <c r="S3546">
        <v>-1</v>
      </c>
      <c r="T3546" t="s">
        <v>5</v>
      </c>
      <c r="U3546">
        <v>-1</v>
      </c>
      <c r="V3546">
        <v>-1</v>
      </c>
      <c r="W3546">
        <v>6.3387000000000002</v>
      </c>
      <c r="Z3546">
        <v>-1</v>
      </c>
      <c r="AA3546" t="s">
        <v>11</v>
      </c>
      <c r="AC3546" t="s">
        <v>38</v>
      </c>
      <c r="AD3546" t="s">
        <v>52</v>
      </c>
      <c r="AE3546" s="1">
        <v>41846.016875000001</v>
      </c>
    </row>
    <row r="3547" spans="1:31" x14ac:dyDescent="0.15">
      <c r="A3547">
        <v>3546</v>
      </c>
      <c r="B3547">
        <v>175</v>
      </c>
      <c r="C3547">
        <v>2622</v>
      </c>
      <c r="D3547" t="s">
        <v>11200</v>
      </c>
      <c r="E3547" t="s">
        <v>11201</v>
      </c>
      <c r="F3547" t="s">
        <v>40</v>
      </c>
      <c r="I3547" t="s">
        <v>5</v>
      </c>
      <c r="K3547" t="s">
        <v>5</v>
      </c>
      <c r="N3547" t="s">
        <v>7</v>
      </c>
      <c r="Q3547">
        <v>0</v>
      </c>
      <c r="S3547">
        <v>-1</v>
      </c>
      <c r="T3547" t="s">
        <v>5</v>
      </c>
      <c r="U3547">
        <v>-1</v>
      </c>
      <c r="V3547">
        <v>-1</v>
      </c>
      <c r="W3547">
        <v>6.3387000000000002</v>
      </c>
      <c r="Z3547">
        <v>-1</v>
      </c>
      <c r="AA3547" t="s">
        <v>11</v>
      </c>
      <c r="AC3547" t="s">
        <v>38</v>
      </c>
      <c r="AD3547" t="s">
        <v>52</v>
      </c>
      <c r="AE3547" s="1">
        <v>41846.016886574071</v>
      </c>
    </row>
    <row r="3548" spans="1:31" x14ac:dyDescent="0.15">
      <c r="A3548">
        <v>3547</v>
      </c>
      <c r="B3548">
        <v>175</v>
      </c>
      <c r="C3548">
        <v>2622</v>
      </c>
      <c r="D3548" t="s">
        <v>11200</v>
      </c>
      <c r="E3548" t="s">
        <v>11201</v>
      </c>
      <c r="F3548" t="s">
        <v>49</v>
      </c>
      <c r="I3548" t="s">
        <v>5</v>
      </c>
      <c r="K3548" t="s">
        <v>5</v>
      </c>
      <c r="N3548" t="s">
        <v>7</v>
      </c>
      <c r="Q3548">
        <v>0</v>
      </c>
      <c r="T3548" t="s">
        <v>5</v>
      </c>
      <c r="U3548">
        <v>-1</v>
      </c>
      <c r="V3548">
        <v>-1</v>
      </c>
      <c r="W3548">
        <v>6.3387000000000002</v>
      </c>
      <c r="Z3548">
        <v>-1</v>
      </c>
      <c r="AA3548" t="s">
        <v>11</v>
      </c>
      <c r="AC3548" t="s">
        <v>38</v>
      </c>
      <c r="AD3548" t="s">
        <v>50</v>
      </c>
      <c r="AE3548" s="1">
        <v>41846.016932870371</v>
      </c>
    </row>
    <row r="3549" spans="1:31" x14ac:dyDescent="0.15">
      <c r="A3549">
        <v>3548</v>
      </c>
      <c r="B3549">
        <v>175</v>
      </c>
      <c r="C3549">
        <v>2622</v>
      </c>
      <c r="D3549" t="s">
        <v>11200</v>
      </c>
      <c r="E3549" t="s">
        <v>11201</v>
      </c>
      <c r="F3549" t="s">
        <v>51</v>
      </c>
      <c r="I3549" t="s">
        <v>5</v>
      </c>
      <c r="K3549" t="s">
        <v>5</v>
      </c>
      <c r="N3549" t="s">
        <v>7</v>
      </c>
      <c r="Q3549">
        <v>0</v>
      </c>
      <c r="S3549">
        <v>-1</v>
      </c>
      <c r="T3549" t="s">
        <v>5</v>
      </c>
      <c r="U3549">
        <v>-1</v>
      </c>
      <c r="V3549">
        <v>-1</v>
      </c>
      <c r="W3549">
        <v>6.3387000000000002</v>
      </c>
      <c r="Z3549">
        <v>-1</v>
      </c>
      <c r="AA3549" t="s">
        <v>11</v>
      </c>
      <c r="AC3549" t="s">
        <v>38</v>
      </c>
      <c r="AD3549" t="s">
        <v>52</v>
      </c>
      <c r="AE3549" s="1">
        <v>41846.016944444447</v>
      </c>
    </row>
    <row r="3550" spans="1:31" x14ac:dyDescent="0.15">
      <c r="A3550">
        <v>3549</v>
      </c>
      <c r="B3550">
        <v>175</v>
      </c>
      <c r="C3550">
        <v>2622</v>
      </c>
      <c r="D3550" t="s">
        <v>11200</v>
      </c>
      <c r="E3550" t="s">
        <v>11201</v>
      </c>
      <c r="F3550" t="s">
        <v>53</v>
      </c>
      <c r="I3550" t="s">
        <v>5</v>
      </c>
      <c r="K3550" t="s">
        <v>5</v>
      </c>
      <c r="N3550" t="s">
        <v>7</v>
      </c>
      <c r="Q3550">
        <v>0</v>
      </c>
      <c r="S3550">
        <v>-1</v>
      </c>
      <c r="T3550" t="s">
        <v>5</v>
      </c>
      <c r="U3550">
        <v>-1</v>
      </c>
      <c r="V3550">
        <v>-1</v>
      </c>
      <c r="W3550">
        <v>6.3387000000000002</v>
      </c>
      <c r="Z3550">
        <v>-1</v>
      </c>
      <c r="AA3550" t="s">
        <v>11</v>
      </c>
      <c r="AC3550" t="s">
        <v>38</v>
      </c>
      <c r="AD3550" t="s">
        <v>52</v>
      </c>
      <c r="AE3550" s="1">
        <v>41846.016956018517</v>
      </c>
    </row>
    <row r="3551" spans="1:31" x14ac:dyDescent="0.15">
      <c r="A3551">
        <v>3550</v>
      </c>
      <c r="B3551">
        <v>175</v>
      </c>
      <c r="C3551">
        <v>2622</v>
      </c>
      <c r="D3551" t="s">
        <v>11200</v>
      </c>
      <c r="E3551" t="s">
        <v>11201</v>
      </c>
      <c r="F3551" t="s">
        <v>54</v>
      </c>
      <c r="I3551" t="s">
        <v>5</v>
      </c>
      <c r="K3551" t="s">
        <v>5</v>
      </c>
      <c r="N3551" t="s">
        <v>7</v>
      </c>
      <c r="Q3551">
        <v>0</v>
      </c>
      <c r="S3551">
        <v>-1</v>
      </c>
      <c r="T3551" t="s">
        <v>5</v>
      </c>
      <c r="U3551">
        <v>-1</v>
      </c>
      <c r="V3551">
        <v>-1</v>
      </c>
      <c r="W3551">
        <v>6.3387000000000002</v>
      </c>
      <c r="Z3551">
        <v>-1</v>
      </c>
      <c r="AA3551" t="s">
        <v>11</v>
      </c>
      <c r="AC3551" t="s">
        <v>38</v>
      </c>
      <c r="AD3551" t="s">
        <v>52</v>
      </c>
      <c r="AE3551" s="1">
        <v>41846.017002314817</v>
      </c>
    </row>
    <row r="3552" spans="1:31" x14ac:dyDescent="0.15">
      <c r="A3552">
        <v>3551</v>
      </c>
      <c r="B3552">
        <v>175</v>
      </c>
      <c r="C3552">
        <v>55311</v>
      </c>
      <c r="D3552" t="s">
        <v>11211</v>
      </c>
      <c r="E3552" t="s">
        <v>11212</v>
      </c>
      <c r="F3552" t="s">
        <v>2</v>
      </c>
      <c r="G3552" t="s">
        <v>11213</v>
      </c>
      <c r="H3552" t="s">
        <v>11214</v>
      </c>
      <c r="I3552" t="s">
        <v>5</v>
      </c>
      <c r="K3552" t="s">
        <v>6</v>
      </c>
      <c r="N3552" t="s">
        <v>7</v>
      </c>
      <c r="P3552" t="s">
        <v>11215</v>
      </c>
      <c r="Q3552">
        <v>95</v>
      </c>
      <c r="S3552">
        <v>-1</v>
      </c>
      <c r="T3552" t="s">
        <v>11216</v>
      </c>
      <c r="U3552">
        <v>-1</v>
      </c>
      <c r="V3552">
        <v>-1</v>
      </c>
      <c r="W3552">
        <v>6.3387000000000002</v>
      </c>
      <c r="X3552" t="s">
        <v>11217</v>
      </c>
      <c r="Y3552" t="s">
        <v>11218</v>
      </c>
      <c r="Z3552">
        <v>16185</v>
      </c>
      <c r="AA3552" t="s">
        <v>11</v>
      </c>
      <c r="AC3552" t="s">
        <v>11219</v>
      </c>
      <c r="AD3552" t="s">
        <v>11220</v>
      </c>
      <c r="AE3552" s="1">
        <v>41846.017106481479</v>
      </c>
    </row>
    <row r="3553" spans="1:31" x14ac:dyDescent="0.15">
      <c r="A3553">
        <v>3552</v>
      </c>
      <c r="B3553">
        <v>175</v>
      </c>
      <c r="C3553">
        <v>55311</v>
      </c>
      <c r="D3553" t="s">
        <v>11211</v>
      </c>
      <c r="E3553" t="s">
        <v>11212</v>
      </c>
      <c r="F3553" t="s">
        <v>14</v>
      </c>
      <c r="G3553" t="s">
        <v>11213</v>
      </c>
      <c r="H3553" t="s">
        <v>11214</v>
      </c>
      <c r="I3553" t="s">
        <v>5</v>
      </c>
      <c r="K3553" t="s">
        <v>17</v>
      </c>
      <c r="N3553" t="s">
        <v>7</v>
      </c>
      <c r="P3553" t="s">
        <v>11215</v>
      </c>
      <c r="Q3553">
        <v>74</v>
      </c>
      <c r="S3553">
        <v>40</v>
      </c>
      <c r="T3553" t="s">
        <v>5</v>
      </c>
      <c r="U3553">
        <v>-1</v>
      </c>
      <c r="V3553">
        <v>-1</v>
      </c>
      <c r="W3553">
        <v>6.3387000000000002</v>
      </c>
      <c r="X3553" t="s">
        <v>11217</v>
      </c>
      <c r="Y3553" t="s">
        <v>11218</v>
      </c>
      <c r="Z3553">
        <v>26640</v>
      </c>
      <c r="AA3553" t="s">
        <v>11</v>
      </c>
      <c r="AC3553" t="s">
        <v>11221</v>
      </c>
      <c r="AD3553" t="s">
        <v>11222</v>
      </c>
      <c r="AE3553" s="1">
        <v>41846.017141203702</v>
      </c>
    </row>
    <row r="3554" spans="1:31" x14ac:dyDescent="0.15">
      <c r="A3554">
        <v>3553</v>
      </c>
      <c r="B3554">
        <v>175</v>
      </c>
      <c r="C3554">
        <v>55311</v>
      </c>
      <c r="D3554" t="s">
        <v>11211</v>
      </c>
      <c r="E3554" t="s">
        <v>11212</v>
      </c>
      <c r="F3554" t="s">
        <v>24</v>
      </c>
      <c r="G3554" t="s">
        <v>11213</v>
      </c>
      <c r="H3554" t="s">
        <v>11214</v>
      </c>
      <c r="I3554" t="s">
        <v>5</v>
      </c>
      <c r="K3554" t="s">
        <v>4166</v>
      </c>
      <c r="N3554" t="s">
        <v>7</v>
      </c>
      <c r="P3554" t="s">
        <v>11215</v>
      </c>
      <c r="Q3554">
        <v>6</v>
      </c>
      <c r="S3554">
        <v>40</v>
      </c>
      <c r="T3554" t="s">
        <v>5</v>
      </c>
      <c r="U3554">
        <v>-1</v>
      </c>
      <c r="V3554">
        <v>-1</v>
      </c>
      <c r="W3554">
        <v>6.3387000000000002</v>
      </c>
      <c r="X3554" t="s">
        <v>11217</v>
      </c>
      <c r="Y3554" t="s">
        <v>11218</v>
      </c>
      <c r="Z3554">
        <v>23055</v>
      </c>
      <c r="AA3554" t="s">
        <v>11</v>
      </c>
      <c r="AC3554" t="s">
        <v>11223</v>
      </c>
      <c r="AD3554" t="s">
        <v>11224</v>
      </c>
      <c r="AE3554" s="1">
        <v>41846.017175925925</v>
      </c>
    </row>
    <row r="3555" spans="1:31" x14ac:dyDescent="0.15">
      <c r="A3555">
        <v>3554</v>
      </c>
      <c r="B3555">
        <v>175</v>
      </c>
      <c r="C3555">
        <v>55311</v>
      </c>
      <c r="D3555" t="s">
        <v>11211</v>
      </c>
      <c r="E3555" t="s">
        <v>11212</v>
      </c>
      <c r="F3555" t="s">
        <v>27</v>
      </c>
      <c r="I3555" t="s">
        <v>5</v>
      </c>
      <c r="K3555" t="s">
        <v>5</v>
      </c>
      <c r="M3555" t="s">
        <v>5</v>
      </c>
      <c r="N3555" t="s">
        <v>7</v>
      </c>
      <c r="Q3555">
        <v>0</v>
      </c>
      <c r="S3555">
        <v>-1</v>
      </c>
      <c r="T3555" t="s">
        <v>5</v>
      </c>
      <c r="U3555">
        <v>-1</v>
      </c>
      <c r="V3555">
        <v>-1</v>
      </c>
      <c r="W3555">
        <v>6.3387000000000002</v>
      </c>
      <c r="Z3555">
        <v>-1</v>
      </c>
      <c r="AA3555" t="s">
        <v>11</v>
      </c>
      <c r="AC3555" t="s">
        <v>38</v>
      </c>
      <c r="AD3555" t="s">
        <v>531</v>
      </c>
      <c r="AE3555" s="1">
        <v>41846.017187500001</v>
      </c>
    </row>
    <row r="3556" spans="1:31" x14ac:dyDescent="0.15">
      <c r="A3556">
        <v>3555</v>
      </c>
      <c r="B3556">
        <v>175</v>
      </c>
      <c r="C3556">
        <v>55311</v>
      </c>
      <c r="D3556" t="s">
        <v>11211</v>
      </c>
      <c r="E3556" t="s">
        <v>11212</v>
      </c>
      <c r="F3556" t="s">
        <v>36</v>
      </c>
      <c r="I3556" t="s">
        <v>5</v>
      </c>
      <c r="K3556" t="s">
        <v>5</v>
      </c>
      <c r="N3556" t="s">
        <v>7</v>
      </c>
      <c r="Q3556">
        <v>0</v>
      </c>
      <c r="S3556">
        <v>-1</v>
      </c>
      <c r="T3556" t="s">
        <v>5</v>
      </c>
      <c r="U3556">
        <v>-1</v>
      </c>
      <c r="V3556">
        <v>-1</v>
      </c>
      <c r="W3556">
        <v>6.3387000000000002</v>
      </c>
      <c r="Z3556">
        <v>-1</v>
      </c>
      <c r="AA3556" t="s">
        <v>11</v>
      </c>
      <c r="AC3556" t="s">
        <v>38</v>
      </c>
      <c r="AD3556" t="s">
        <v>52</v>
      </c>
      <c r="AE3556" s="1">
        <v>41846.017199074071</v>
      </c>
    </row>
    <row r="3557" spans="1:31" x14ac:dyDescent="0.15">
      <c r="A3557">
        <v>3556</v>
      </c>
      <c r="B3557">
        <v>175</v>
      </c>
      <c r="C3557">
        <v>55311</v>
      </c>
      <c r="D3557" t="s">
        <v>11211</v>
      </c>
      <c r="E3557" t="s">
        <v>11212</v>
      </c>
      <c r="F3557" t="s">
        <v>40</v>
      </c>
      <c r="I3557" t="s">
        <v>5</v>
      </c>
      <c r="K3557" t="s">
        <v>5</v>
      </c>
      <c r="N3557" t="s">
        <v>7</v>
      </c>
      <c r="Q3557">
        <v>0</v>
      </c>
      <c r="S3557">
        <v>-1</v>
      </c>
      <c r="T3557" t="s">
        <v>5</v>
      </c>
      <c r="U3557">
        <v>-1</v>
      </c>
      <c r="V3557">
        <v>-1</v>
      </c>
      <c r="W3557">
        <v>6.3387000000000002</v>
      </c>
      <c r="Z3557">
        <v>-1</v>
      </c>
      <c r="AA3557" t="s">
        <v>11</v>
      </c>
      <c r="AC3557" t="s">
        <v>38</v>
      </c>
      <c r="AD3557" t="s">
        <v>52</v>
      </c>
      <c r="AE3557" s="1">
        <v>41846.017210648148</v>
      </c>
    </row>
    <row r="3558" spans="1:31" x14ac:dyDescent="0.15">
      <c r="A3558">
        <v>3557</v>
      </c>
      <c r="B3558">
        <v>175</v>
      </c>
      <c r="C3558">
        <v>55311</v>
      </c>
      <c r="D3558" t="s">
        <v>11211</v>
      </c>
      <c r="E3558" t="s">
        <v>11212</v>
      </c>
      <c r="F3558" t="s">
        <v>49</v>
      </c>
      <c r="I3558" t="s">
        <v>5</v>
      </c>
      <c r="K3558" t="s">
        <v>5</v>
      </c>
      <c r="N3558" t="s">
        <v>7</v>
      </c>
      <c r="Q3558">
        <v>0</v>
      </c>
      <c r="T3558" t="s">
        <v>5</v>
      </c>
      <c r="U3558">
        <v>-1</v>
      </c>
      <c r="V3558">
        <v>-1</v>
      </c>
      <c r="W3558">
        <v>6.3387000000000002</v>
      </c>
      <c r="Z3558">
        <v>-1</v>
      </c>
      <c r="AA3558" t="s">
        <v>11</v>
      </c>
      <c r="AC3558" t="s">
        <v>38</v>
      </c>
      <c r="AD3558" t="s">
        <v>50</v>
      </c>
      <c r="AE3558" s="1">
        <v>41846.017222222225</v>
      </c>
    </row>
    <row r="3559" spans="1:31" x14ac:dyDescent="0.15">
      <c r="A3559">
        <v>3558</v>
      </c>
      <c r="B3559">
        <v>175</v>
      </c>
      <c r="C3559">
        <v>55311</v>
      </c>
      <c r="D3559" t="s">
        <v>11211</v>
      </c>
      <c r="E3559" t="s">
        <v>11212</v>
      </c>
      <c r="F3559" t="s">
        <v>51</v>
      </c>
      <c r="I3559" t="s">
        <v>5</v>
      </c>
      <c r="K3559" t="s">
        <v>5</v>
      </c>
      <c r="N3559" t="s">
        <v>7</v>
      </c>
      <c r="Q3559">
        <v>0</v>
      </c>
      <c r="S3559">
        <v>-1</v>
      </c>
      <c r="T3559" t="s">
        <v>5</v>
      </c>
      <c r="U3559">
        <v>-1</v>
      </c>
      <c r="V3559">
        <v>-1</v>
      </c>
      <c r="W3559">
        <v>6.3387000000000002</v>
      </c>
      <c r="Z3559">
        <v>-1</v>
      </c>
      <c r="AA3559" t="s">
        <v>11</v>
      </c>
      <c r="AC3559" t="s">
        <v>38</v>
      </c>
      <c r="AD3559" t="s">
        <v>52</v>
      </c>
      <c r="AE3559" s="1">
        <v>41846.017233796294</v>
      </c>
    </row>
    <row r="3560" spans="1:31" x14ac:dyDescent="0.15">
      <c r="A3560">
        <v>3559</v>
      </c>
      <c r="B3560">
        <v>175</v>
      </c>
      <c r="C3560">
        <v>55311</v>
      </c>
      <c r="D3560" t="s">
        <v>11211</v>
      </c>
      <c r="E3560" t="s">
        <v>11212</v>
      </c>
      <c r="F3560" t="s">
        <v>53</v>
      </c>
      <c r="I3560" t="s">
        <v>5</v>
      </c>
      <c r="K3560" t="s">
        <v>5</v>
      </c>
      <c r="N3560" t="s">
        <v>7</v>
      </c>
      <c r="Q3560">
        <v>0</v>
      </c>
      <c r="S3560">
        <v>-1</v>
      </c>
      <c r="T3560" t="s">
        <v>5</v>
      </c>
      <c r="U3560">
        <v>-1</v>
      </c>
      <c r="V3560">
        <v>-1</v>
      </c>
      <c r="W3560">
        <v>6.3387000000000002</v>
      </c>
      <c r="Z3560">
        <v>-1</v>
      </c>
      <c r="AA3560" t="s">
        <v>11</v>
      </c>
      <c r="AC3560" t="s">
        <v>38</v>
      </c>
      <c r="AD3560" t="s">
        <v>52</v>
      </c>
      <c r="AE3560" s="1">
        <v>41846.017245370371</v>
      </c>
    </row>
    <row r="3561" spans="1:31" x14ac:dyDescent="0.15">
      <c r="A3561">
        <v>3560</v>
      </c>
      <c r="B3561">
        <v>175</v>
      </c>
      <c r="C3561">
        <v>55311</v>
      </c>
      <c r="D3561" t="s">
        <v>11211</v>
      </c>
      <c r="E3561" t="s">
        <v>11212</v>
      </c>
      <c r="F3561" t="s">
        <v>54</v>
      </c>
      <c r="I3561" t="s">
        <v>5</v>
      </c>
      <c r="K3561" t="s">
        <v>5</v>
      </c>
      <c r="N3561" t="s">
        <v>7</v>
      </c>
      <c r="Q3561">
        <v>0</v>
      </c>
      <c r="S3561">
        <v>-1</v>
      </c>
      <c r="T3561" t="s">
        <v>5</v>
      </c>
      <c r="U3561">
        <v>-1</v>
      </c>
      <c r="V3561">
        <v>-1</v>
      </c>
      <c r="W3561">
        <v>6.3387000000000002</v>
      </c>
      <c r="Z3561">
        <v>-1</v>
      </c>
      <c r="AA3561" t="s">
        <v>11</v>
      </c>
      <c r="AC3561" t="s">
        <v>38</v>
      </c>
      <c r="AD3561" t="s">
        <v>52</v>
      </c>
      <c r="AE3561" s="1">
        <v>41846.017256944448</v>
      </c>
    </row>
    <row r="3562" spans="1:31" x14ac:dyDescent="0.15">
      <c r="A3562">
        <v>3561</v>
      </c>
      <c r="B3562">
        <v>175</v>
      </c>
      <c r="C3562">
        <v>2756</v>
      </c>
      <c r="D3562" t="s">
        <v>11225</v>
      </c>
      <c r="E3562" t="s">
        <v>11226</v>
      </c>
      <c r="F3562" t="s">
        <v>2</v>
      </c>
      <c r="G3562" t="s">
        <v>11227</v>
      </c>
      <c r="H3562" t="s">
        <v>11228</v>
      </c>
      <c r="I3562" t="s">
        <v>5</v>
      </c>
      <c r="K3562" t="s">
        <v>6</v>
      </c>
      <c r="N3562" t="s">
        <v>7</v>
      </c>
      <c r="Q3562">
        <v>24</v>
      </c>
      <c r="S3562">
        <v>-1</v>
      </c>
      <c r="T3562" t="s">
        <v>11229</v>
      </c>
      <c r="U3562">
        <v>-1</v>
      </c>
      <c r="V3562">
        <v>-1</v>
      </c>
      <c r="W3562">
        <v>6.3387000000000002</v>
      </c>
      <c r="X3562" t="s">
        <v>11230</v>
      </c>
      <c r="Y3562" t="s">
        <v>11231</v>
      </c>
      <c r="Z3562">
        <v>0</v>
      </c>
      <c r="AA3562" t="s">
        <v>11</v>
      </c>
      <c r="AC3562" t="s">
        <v>11232</v>
      </c>
      <c r="AD3562" t="s">
        <v>11233</v>
      </c>
      <c r="AE3562" s="1">
        <v>41846.017337962963</v>
      </c>
    </row>
    <row r="3563" spans="1:31" x14ac:dyDescent="0.15">
      <c r="A3563">
        <v>3562</v>
      </c>
      <c r="B3563">
        <v>175</v>
      </c>
      <c r="C3563">
        <v>2756</v>
      </c>
      <c r="D3563" t="s">
        <v>11225</v>
      </c>
      <c r="E3563" t="s">
        <v>11226</v>
      </c>
      <c r="F3563" t="s">
        <v>14</v>
      </c>
      <c r="I3563" t="s">
        <v>5</v>
      </c>
      <c r="K3563" t="s">
        <v>5</v>
      </c>
      <c r="N3563" t="s">
        <v>7</v>
      </c>
      <c r="Q3563">
        <v>0</v>
      </c>
      <c r="S3563">
        <v>-1</v>
      </c>
      <c r="T3563" t="s">
        <v>5</v>
      </c>
      <c r="U3563">
        <v>-1</v>
      </c>
      <c r="V3563">
        <v>-1</v>
      </c>
      <c r="W3563">
        <v>6.3387000000000002</v>
      </c>
      <c r="Z3563">
        <v>-1</v>
      </c>
      <c r="AA3563" t="s">
        <v>11</v>
      </c>
      <c r="AC3563" t="s">
        <v>38</v>
      </c>
      <c r="AD3563" t="s">
        <v>52</v>
      </c>
      <c r="AE3563" s="1">
        <v>41846.01734953704</v>
      </c>
    </row>
    <row r="3564" spans="1:31" x14ac:dyDescent="0.15">
      <c r="A3564">
        <v>3563</v>
      </c>
      <c r="B3564">
        <v>175</v>
      </c>
      <c r="C3564">
        <v>2756</v>
      </c>
      <c r="D3564" t="s">
        <v>11225</v>
      </c>
      <c r="E3564" t="s">
        <v>11226</v>
      </c>
      <c r="F3564" t="s">
        <v>24</v>
      </c>
      <c r="I3564" t="s">
        <v>5</v>
      </c>
      <c r="K3564" t="s">
        <v>5</v>
      </c>
      <c r="N3564" t="s">
        <v>7</v>
      </c>
      <c r="Q3564">
        <v>0</v>
      </c>
      <c r="S3564">
        <v>-1</v>
      </c>
      <c r="T3564" t="s">
        <v>5</v>
      </c>
      <c r="U3564">
        <v>-1</v>
      </c>
      <c r="V3564">
        <v>-1</v>
      </c>
      <c r="W3564">
        <v>6.3387000000000002</v>
      </c>
      <c r="Z3564">
        <v>-1</v>
      </c>
      <c r="AA3564" t="s">
        <v>11</v>
      </c>
      <c r="AC3564" t="s">
        <v>38</v>
      </c>
      <c r="AD3564" t="s">
        <v>52</v>
      </c>
      <c r="AE3564" s="1">
        <v>41846.017395833333</v>
      </c>
    </row>
    <row r="3565" spans="1:31" x14ac:dyDescent="0.15">
      <c r="A3565">
        <v>3564</v>
      </c>
      <c r="B3565">
        <v>175</v>
      </c>
      <c r="C3565">
        <v>2756</v>
      </c>
      <c r="D3565" t="s">
        <v>11225</v>
      </c>
      <c r="E3565" t="s">
        <v>11226</v>
      </c>
      <c r="F3565" t="s">
        <v>27</v>
      </c>
      <c r="I3565" t="s">
        <v>5</v>
      </c>
      <c r="K3565" t="s">
        <v>5</v>
      </c>
      <c r="M3565" t="s">
        <v>5</v>
      </c>
      <c r="N3565" t="s">
        <v>7</v>
      </c>
      <c r="Q3565">
        <v>0</v>
      </c>
      <c r="S3565">
        <v>-1</v>
      </c>
      <c r="T3565" t="s">
        <v>5</v>
      </c>
      <c r="U3565">
        <v>-1</v>
      </c>
      <c r="V3565">
        <v>-1</v>
      </c>
      <c r="W3565">
        <v>6.3387000000000002</v>
      </c>
      <c r="Z3565">
        <v>-1</v>
      </c>
      <c r="AA3565" t="s">
        <v>11</v>
      </c>
      <c r="AC3565" t="s">
        <v>38</v>
      </c>
      <c r="AD3565" t="s">
        <v>531</v>
      </c>
      <c r="AE3565" s="1">
        <v>41846.017407407409</v>
      </c>
    </row>
    <row r="3566" spans="1:31" x14ac:dyDescent="0.15">
      <c r="A3566">
        <v>3565</v>
      </c>
      <c r="B3566">
        <v>175</v>
      </c>
      <c r="C3566">
        <v>2756</v>
      </c>
      <c r="D3566" t="s">
        <v>11225</v>
      </c>
      <c r="E3566" t="s">
        <v>11226</v>
      </c>
      <c r="F3566" t="s">
        <v>36</v>
      </c>
      <c r="I3566" t="s">
        <v>5</v>
      </c>
      <c r="K3566" t="s">
        <v>5</v>
      </c>
      <c r="N3566" t="s">
        <v>7</v>
      </c>
      <c r="Q3566">
        <v>0</v>
      </c>
      <c r="S3566">
        <v>-1</v>
      </c>
      <c r="T3566" t="s">
        <v>5</v>
      </c>
      <c r="U3566">
        <v>-1</v>
      </c>
      <c r="V3566">
        <v>-1</v>
      </c>
      <c r="W3566">
        <v>6.3387000000000002</v>
      </c>
      <c r="Z3566">
        <v>-1</v>
      </c>
      <c r="AA3566" t="s">
        <v>11</v>
      </c>
      <c r="AC3566" t="s">
        <v>38</v>
      </c>
      <c r="AD3566" t="s">
        <v>52</v>
      </c>
      <c r="AE3566" s="1">
        <v>41846.017418981479</v>
      </c>
    </row>
    <row r="3567" spans="1:31" x14ac:dyDescent="0.15">
      <c r="A3567">
        <v>3566</v>
      </c>
      <c r="B3567">
        <v>175</v>
      </c>
      <c r="C3567">
        <v>2756</v>
      </c>
      <c r="D3567" t="s">
        <v>11225</v>
      </c>
      <c r="E3567" t="s">
        <v>11226</v>
      </c>
      <c r="F3567" t="s">
        <v>40</v>
      </c>
      <c r="I3567" t="s">
        <v>5</v>
      </c>
      <c r="K3567" t="s">
        <v>5</v>
      </c>
      <c r="N3567" t="s">
        <v>7</v>
      </c>
      <c r="Q3567">
        <v>0</v>
      </c>
      <c r="S3567">
        <v>-1</v>
      </c>
      <c r="T3567" t="s">
        <v>5</v>
      </c>
      <c r="U3567">
        <v>-1</v>
      </c>
      <c r="V3567">
        <v>-1</v>
      </c>
      <c r="W3567">
        <v>6.3387000000000002</v>
      </c>
      <c r="Z3567">
        <v>-1</v>
      </c>
      <c r="AA3567" t="s">
        <v>11</v>
      </c>
      <c r="AC3567" t="s">
        <v>38</v>
      </c>
      <c r="AD3567" t="s">
        <v>52</v>
      </c>
      <c r="AE3567" s="1">
        <v>41846.017430555556</v>
      </c>
    </row>
    <row r="3568" spans="1:31" x14ac:dyDescent="0.15">
      <c r="A3568">
        <v>3567</v>
      </c>
      <c r="B3568">
        <v>175</v>
      </c>
      <c r="C3568">
        <v>2756</v>
      </c>
      <c r="D3568" t="s">
        <v>11225</v>
      </c>
      <c r="E3568" t="s">
        <v>11226</v>
      </c>
      <c r="F3568" t="s">
        <v>49</v>
      </c>
      <c r="I3568" t="s">
        <v>5</v>
      </c>
      <c r="K3568" t="s">
        <v>5</v>
      </c>
      <c r="N3568" t="s">
        <v>7</v>
      </c>
      <c r="Q3568">
        <v>0</v>
      </c>
      <c r="T3568" t="s">
        <v>5</v>
      </c>
      <c r="U3568">
        <v>-1</v>
      </c>
      <c r="V3568">
        <v>-1</v>
      </c>
      <c r="W3568">
        <v>6.3387000000000002</v>
      </c>
      <c r="Z3568">
        <v>-1</v>
      </c>
      <c r="AA3568" t="s">
        <v>11</v>
      </c>
      <c r="AC3568" t="s">
        <v>38</v>
      </c>
      <c r="AD3568" t="s">
        <v>50</v>
      </c>
      <c r="AE3568" s="1">
        <v>41846.017442129632</v>
      </c>
    </row>
    <row r="3569" spans="1:31" x14ac:dyDescent="0.15">
      <c r="A3569">
        <v>3568</v>
      </c>
      <c r="B3569">
        <v>175</v>
      </c>
      <c r="C3569">
        <v>2756</v>
      </c>
      <c r="D3569" t="s">
        <v>11225</v>
      </c>
      <c r="E3569" t="s">
        <v>11226</v>
      </c>
      <c r="F3569" t="s">
        <v>51</v>
      </c>
      <c r="I3569" t="s">
        <v>5</v>
      </c>
      <c r="K3569" t="s">
        <v>5</v>
      </c>
      <c r="N3569" t="s">
        <v>7</v>
      </c>
      <c r="Q3569">
        <v>0</v>
      </c>
      <c r="S3569">
        <v>-1</v>
      </c>
      <c r="T3569" t="s">
        <v>5</v>
      </c>
      <c r="U3569">
        <v>-1</v>
      </c>
      <c r="V3569">
        <v>-1</v>
      </c>
      <c r="W3569">
        <v>6.3387000000000002</v>
      </c>
      <c r="Z3569">
        <v>-1</v>
      </c>
      <c r="AA3569" t="s">
        <v>11</v>
      </c>
      <c r="AC3569" t="s">
        <v>38</v>
      </c>
      <c r="AD3569" t="s">
        <v>52</v>
      </c>
      <c r="AE3569" s="1">
        <v>41846.017453703702</v>
      </c>
    </row>
    <row r="3570" spans="1:31" x14ac:dyDescent="0.15">
      <c r="A3570">
        <v>3569</v>
      </c>
      <c r="B3570">
        <v>175</v>
      </c>
      <c r="C3570">
        <v>2756</v>
      </c>
      <c r="D3570" t="s">
        <v>11225</v>
      </c>
      <c r="E3570" t="s">
        <v>11226</v>
      </c>
      <c r="F3570" t="s">
        <v>53</v>
      </c>
      <c r="I3570" t="s">
        <v>5</v>
      </c>
      <c r="K3570" t="s">
        <v>5</v>
      </c>
      <c r="N3570" t="s">
        <v>7</v>
      </c>
      <c r="Q3570">
        <v>0</v>
      </c>
      <c r="S3570">
        <v>-1</v>
      </c>
      <c r="T3570" t="s">
        <v>5</v>
      </c>
      <c r="U3570">
        <v>-1</v>
      </c>
      <c r="V3570">
        <v>-1</v>
      </c>
      <c r="W3570">
        <v>6.3387000000000002</v>
      </c>
      <c r="Z3570">
        <v>-1</v>
      </c>
      <c r="AA3570" t="s">
        <v>11</v>
      </c>
      <c r="AC3570" t="s">
        <v>38</v>
      </c>
      <c r="AD3570" t="s">
        <v>52</v>
      </c>
      <c r="AE3570" s="1">
        <v>41846.017465277779</v>
      </c>
    </row>
    <row r="3571" spans="1:31" x14ac:dyDescent="0.15">
      <c r="A3571">
        <v>3570</v>
      </c>
      <c r="B3571">
        <v>175</v>
      </c>
      <c r="C3571">
        <v>2756</v>
      </c>
      <c r="D3571" t="s">
        <v>11225</v>
      </c>
      <c r="E3571" t="s">
        <v>11226</v>
      </c>
      <c r="F3571" t="s">
        <v>54</v>
      </c>
      <c r="I3571" t="s">
        <v>5</v>
      </c>
      <c r="K3571" t="s">
        <v>5</v>
      </c>
      <c r="N3571" t="s">
        <v>7</v>
      </c>
      <c r="Q3571">
        <v>0</v>
      </c>
      <c r="S3571">
        <v>-1</v>
      </c>
      <c r="T3571" t="s">
        <v>5</v>
      </c>
      <c r="U3571">
        <v>-1</v>
      </c>
      <c r="V3571">
        <v>-1</v>
      </c>
      <c r="W3571">
        <v>6.3387000000000002</v>
      </c>
      <c r="Z3571">
        <v>-1</v>
      </c>
      <c r="AA3571" t="s">
        <v>11</v>
      </c>
      <c r="AC3571" t="s">
        <v>38</v>
      </c>
      <c r="AD3571" t="s">
        <v>52</v>
      </c>
      <c r="AE3571" s="1">
        <v>41846.017476851855</v>
      </c>
    </row>
    <row r="3572" spans="1:31" x14ac:dyDescent="0.15">
      <c r="A3572">
        <v>3571</v>
      </c>
      <c r="B3572">
        <v>175</v>
      </c>
      <c r="C3572">
        <v>4366</v>
      </c>
      <c r="D3572" t="s">
        <v>11234</v>
      </c>
      <c r="E3572" t="s">
        <v>11235</v>
      </c>
      <c r="F3572" t="s">
        <v>2</v>
      </c>
      <c r="G3572" t="s">
        <v>11236</v>
      </c>
      <c r="H3572" t="s">
        <v>11237</v>
      </c>
      <c r="I3572" t="s">
        <v>5</v>
      </c>
      <c r="K3572" t="s">
        <v>6</v>
      </c>
      <c r="L3572" t="s">
        <v>4118</v>
      </c>
      <c r="N3572" t="s">
        <v>7</v>
      </c>
      <c r="O3572" t="s">
        <v>11238</v>
      </c>
      <c r="P3572" t="s">
        <v>11239</v>
      </c>
      <c r="Q3572">
        <v>63</v>
      </c>
      <c r="R3572" t="s">
        <v>11240</v>
      </c>
      <c r="S3572">
        <v>-1</v>
      </c>
      <c r="T3572" t="s">
        <v>11241</v>
      </c>
      <c r="U3572">
        <v>-1</v>
      </c>
      <c r="V3572">
        <v>-1</v>
      </c>
      <c r="W3572">
        <v>6.3387000000000002</v>
      </c>
      <c r="X3572" t="s">
        <v>11242</v>
      </c>
      <c r="Y3572" t="s">
        <v>11243</v>
      </c>
      <c r="Z3572">
        <v>17452</v>
      </c>
      <c r="AA3572" t="s">
        <v>11</v>
      </c>
      <c r="AC3572" t="s">
        <v>11244</v>
      </c>
      <c r="AD3572" t="s">
        <v>11245</v>
      </c>
      <c r="AE3572" s="1">
        <v>41846.017581018517</v>
      </c>
    </row>
    <row r="3573" spans="1:31" x14ac:dyDescent="0.15">
      <c r="A3573">
        <v>3572</v>
      </c>
      <c r="B3573">
        <v>175</v>
      </c>
      <c r="C3573">
        <v>4366</v>
      </c>
      <c r="D3573" t="s">
        <v>11234</v>
      </c>
      <c r="E3573" t="s">
        <v>11235</v>
      </c>
      <c r="F3573" t="s">
        <v>14</v>
      </c>
      <c r="G3573" t="s">
        <v>11246</v>
      </c>
      <c r="H3573" t="s">
        <v>11247</v>
      </c>
      <c r="I3573" t="s">
        <v>5</v>
      </c>
      <c r="K3573" t="s">
        <v>17</v>
      </c>
      <c r="L3573" t="s">
        <v>446</v>
      </c>
      <c r="N3573" t="s">
        <v>7</v>
      </c>
      <c r="O3573" t="s">
        <v>11248</v>
      </c>
      <c r="P3573" t="s">
        <v>11249</v>
      </c>
      <c r="Q3573">
        <v>32</v>
      </c>
      <c r="R3573" t="s">
        <v>11240</v>
      </c>
      <c r="S3573">
        <v>-1</v>
      </c>
      <c r="T3573" t="s">
        <v>11193</v>
      </c>
      <c r="U3573">
        <v>-1</v>
      </c>
      <c r="V3573">
        <v>-1</v>
      </c>
      <c r="W3573">
        <v>6.3387000000000002</v>
      </c>
      <c r="X3573" t="s">
        <v>11242</v>
      </c>
      <c r="Y3573" t="s">
        <v>11250</v>
      </c>
      <c r="Z3573">
        <v>17656</v>
      </c>
      <c r="AA3573" t="s">
        <v>11</v>
      </c>
      <c r="AC3573" t="s">
        <v>11251</v>
      </c>
      <c r="AD3573" t="s">
        <v>11252</v>
      </c>
      <c r="AE3573" s="1">
        <v>41846.01761574074</v>
      </c>
    </row>
    <row r="3574" spans="1:31" x14ac:dyDescent="0.15">
      <c r="A3574">
        <v>3573</v>
      </c>
      <c r="B3574">
        <v>175</v>
      </c>
      <c r="C3574">
        <v>4366</v>
      </c>
      <c r="D3574" t="s">
        <v>11234</v>
      </c>
      <c r="E3574" t="s">
        <v>11235</v>
      </c>
      <c r="F3574" t="s">
        <v>24</v>
      </c>
      <c r="G3574" t="s">
        <v>11246</v>
      </c>
      <c r="H3574" t="s">
        <v>11247</v>
      </c>
      <c r="I3574" t="s">
        <v>5</v>
      </c>
      <c r="K3574" t="s">
        <v>17</v>
      </c>
      <c r="L3574" t="s">
        <v>446</v>
      </c>
      <c r="N3574" t="s">
        <v>7</v>
      </c>
      <c r="O3574" t="s">
        <v>11248</v>
      </c>
      <c r="P3574" t="s">
        <v>11249</v>
      </c>
      <c r="Q3574">
        <v>2</v>
      </c>
      <c r="R3574" t="s">
        <v>11240</v>
      </c>
      <c r="S3574">
        <v>-1</v>
      </c>
      <c r="T3574" t="s">
        <v>11193</v>
      </c>
      <c r="U3574">
        <v>-1</v>
      </c>
      <c r="V3574">
        <v>-1</v>
      </c>
      <c r="W3574">
        <v>6.3387000000000002</v>
      </c>
      <c r="X3574" t="s">
        <v>11242</v>
      </c>
      <c r="Y3574" t="s">
        <v>11250</v>
      </c>
      <c r="Z3574">
        <v>20392</v>
      </c>
      <c r="AA3574" t="s">
        <v>11</v>
      </c>
      <c r="AC3574" t="s">
        <v>11253</v>
      </c>
      <c r="AD3574" t="s">
        <v>11254</v>
      </c>
      <c r="AE3574" s="1">
        <v>41846.017638888887</v>
      </c>
    </row>
    <row r="3575" spans="1:31" x14ac:dyDescent="0.15">
      <c r="A3575">
        <v>3574</v>
      </c>
      <c r="B3575">
        <v>175</v>
      </c>
      <c r="C3575">
        <v>4366</v>
      </c>
      <c r="D3575" t="s">
        <v>11234</v>
      </c>
      <c r="E3575" t="s">
        <v>11235</v>
      </c>
      <c r="F3575" t="s">
        <v>27</v>
      </c>
      <c r="I3575" t="s">
        <v>5</v>
      </c>
      <c r="K3575" t="s">
        <v>5</v>
      </c>
      <c r="M3575" t="s">
        <v>5</v>
      </c>
      <c r="N3575" t="s">
        <v>7</v>
      </c>
      <c r="Q3575">
        <v>0</v>
      </c>
      <c r="S3575">
        <v>-1</v>
      </c>
      <c r="T3575" t="s">
        <v>5</v>
      </c>
      <c r="U3575">
        <v>-1</v>
      </c>
      <c r="V3575">
        <v>-1</v>
      </c>
      <c r="W3575">
        <v>6.3387000000000002</v>
      </c>
      <c r="Z3575">
        <v>-1</v>
      </c>
      <c r="AA3575" t="s">
        <v>11</v>
      </c>
      <c r="AB3575" t="s">
        <v>10791</v>
      </c>
      <c r="AC3575" t="s">
        <v>38</v>
      </c>
      <c r="AD3575" t="s">
        <v>11255</v>
      </c>
      <c r="AE3575" s="1">
        <v>41846.017650462964</v>
      </c>
    </row>
    <row r="3576" spans="1:31" x14ac:dyDescent="0.15">
      <c r="A3576">
        <v>3575</v>
      </c>
      <c r="B3576">
        <v>175</v>
      </c>
      <c r="C3576">
        <v>4366</v>
      </c>
      <c r="D3576" t="s">
        <v>11234</v>
      </c>
      <c r="E3576" t="s">
        <v>11235</v>
      </c>
      <c r="F3576" t="s">
        <v>36</v>
      </c>
      <c r="I3576" t="s">
        <v>5</v>
      </c>
      <c r="K3576" t="s">
        <v>5</v>
      </c>
      <c r="N3576" t="s">
        <v>7</v>
      </c>
      <c r="Q3576">
        <v>0</v>
      </c>
      <c r="S3576">
        <v>-1</v>
      </c>
      <c r="T3576" t="s">
        <v>5</v>
      </c>
      <c r="U3576">
        <v>-1</v>
      </c>
      <c r="V3576">
        <v>-1</v>
      </c>
      <c r="W3576">
        <v>6.3387000000000002</v>
      </c>
      <c r="Z3576">
        <v>-1</v>
      </c>
      <c r="AA3576" t="s">
        <v>11</v>
      </c>
      <c r="AC3576" t="s">
        <v>38</v>
      </c>
      <c r="AD3576" t="s">
        <v>52</v>
      </c>
      <c r="AE3576" s="1">
        <v>41846.01766203704</v>
      </c>
    </row>
    <row r="3577" spans="1:31" x14ac:dyDescent="0.15">
      <c r="A3577">
        <v>3576</v>
      </c>
      <c r="B3577">
        <v>175</v>
      </c>
      <c r="C3577">
        <v>4366</v>
      </c>
      <c r="D3577" t="s">
        <v>11234</v>
      </c>
      <c r="E3577" t="s">
        <v>11235</v>
      </c>
      <c r="F3577" t="s">
        <v>40</v>
      </c>
      <c r="G3577" t="s">
        <v>11256</v>
      </c>
      <c r="H3577" t="s">
        <v>11257</v>
      </c>
      <c r="I3577" t="s">
        <v>43</v>
      </c>
      <c r="K3577" t="s">
        <v>6</v>
      </c>
      <c r="N3577" t="s">
        <v>7</v>
      </c>
      <c r="O3577" t="s">
        <v>11258</v>
      </c>
      <c r="P3577" t="s">
        <v>11259</v>
      </c>
      <c r="Q3577">
        <v>1</v>
      </c>
      <c r="R3577" t="s">
        <v>11260</v>
      </c>
      <c r="S3577">
        <v>-1</v>
      </c>
      <c r="T3577" t="s">
        <v>5</v>
      </c>
      <c r="U3577">
        <v>200</v>
      </c>
      <c r="V3577">
        <v>-1</v>
      </c>
      <c r="W3577">
        <v>6.3387000000000002</v>
      </c>
      <c r="Y3577" t="s">
        <v>11261</v>
      </c>
      <c r="Z3577">
        <v>217</v>
      </c>
      <c r="AA3577" t="s">
        <v>11</v>
      </c>
      <c r="AC3577" t="s">
        <v>11262</v>
      </c>
      <c r="AD3577" t="s">
        <v>11263</v>
      </c>
      <c r="AE3577" s="1">
        <v>41846.01767361111</v>
      </c>
    </row>
    <row r="3578" spans="1:31" x14ac:dyDescent="0.15">
      <c r="A3578">
        <v>3577</v>
      </c>
      <c r="B3578">
        <v>175</v>
      </c>
      <c r="C3578">
        <v>4366</v>
      </c>
      <c r="D3578" t="s">
        <v>11234</v>
      </c>
      <c r="E3578" t="s">
        <v>11235</v>
      </c>
      <c r="F3578" t="s">
        <v>49</v>
      </c>
      <c r="G3578" t="s">
        <v>11246</v>
      </c>
      <c r="H3578" t="s">
        <v>11247</v>
      </c>
      <c r="I3578" t="s">
        <v>5</v>
      </c>
      <c r="K3578" t="s">
        <v>5</v>
      </c>
      <c r="N3578" t="s">
        <v>7</v>
      </c>
      <c r="O3578" t="s">
        <v>11248</v>
      </c>
      <c r="P3578" t="s">
        <v>11249</v>
      </c>
      <c r="Q3578">
        <v>15</v>
      </c>
      <c r="T3578" t="s">
        <v>5</v>
      </c>
      <c r="U3578">
        <v>-1</v>
      </c>
      <c r="V3578">
        <v>-1</v>
      </c>
      <c r="W3578">
        <v>6.3387000000000002</v>
      </c>
      <c r="X3578" t="s">
        <v>11242</v>
      </c>
      <c r="Y3578" t="s">
        <v>11250</v>
      </c>
      <c r="Z3578">
        <v>17656</v>
      </c>
      <c r="AA3578" t="s">
        <v>11</v>
      </c>
      <c r="AC3578" t="s">
        <v>11264</v>
      </c>
      <c r="AD3578" t="s">
        <v>11265</v>
      </c>
      <c r="AE3578" s="1">
        <v>41846.017708333333</v>
      </c>
    </row>
    <row r="3579" spans="1:31" x14ac:dyDescent="0.15">
      <c r="A3579">
        <v>3578</v>
      </c>
      <c r="B3579">
        <v>175</v>
      </c>
      <c r="C3579">
        <v>4366</v>
      </c>
      <c r="D3579" t="s">
        <v>11234</v>
      </c>
      <c r="E3579" t="s">
        <v>11235</v>
      </c>
      <c r="F3579" t="s">
        <v>51</v>
      </c>
      <c r="G3579" t="s">
        <v>11236</v>
      </c>
      <c r="H3579" t="s">
        <v>11237</v>
      </c>
      <c r="I3579" t="s">
        <v>5</v>
      </c>
      <c r="K3579" t="s">
        <v>5</v>
      </c>
      <c r="N3579" t="s">
        <v>7</v>
      </c>
      <c r="O3579" t="s">
        <v>11238</v>
      </c>
      <c r="P3579" t="s">
        <v>11239</v>
      </c>
      <c r="Q3579">
        <v>1</v>
      </c>
      <c r="S3579">
        <v>-1</v>
      </c>
      <c r="T3579" t="s">
        <v>5</v>
      </c>
      <c r="U3579">
        <v>-1</v>
      </c>
      <c r="V3579">
        <v>-1</v>
      </c>
      <c r="W3579">
        <v>6.3387000000000002</v>
      </c>
      <c r="Y3579" t="s">
        <v>11243</v>
      </c>
      <c r="Z3579">
        <v>-1</v>
      </c>
      <c r="AA3579" t="s">
        <v>11</v>
      </c>
      <c r="AC3579" t="s">
        <v>11266</v>
      </c>
      <c r="AD3579" t="s">
        <v>11267</v>
      </c>
      <c r="AE3579" s="1">
        <v>41846.01771990741</v>
      </c>
    </row>
    <row r="3580" spans="1:31" x14ac:dyDescent="0.15">
      <c r="A3580">
        <v>3579</v>
      </c>
      <c r="B3580">
        <v>175</v>
      </c>
      <c r="C3580">
        <v>4366</v>
      </c>
      <c r="D3580" t="s">
        <v>11234</v>
      </c>
      <c r="E3580" t="s">
        <v>11235</v>
      </c>
      <c r="F3580" t="s">
        <v>53</v>
      </c>
      <c r="I3580" t="s">
        <v>5</v>
      </c>
      <c r="K3580" t="s">
        <v>5</v>
      </c>
      <c r="N3580" t="s">
        <v>7</v>
      </c>
      <c r="Q3580">
        <v>0</v>
      </c>
      <c r="S3580">
        <v>-1</v>
      </c>
      <c r="T3580" t="s">
        <v>5</v>
      </c>
      <c r="U3580">
        <v>-1</v>
      </c>
      <c r="V3580">
        <v>-1</v>
      </c>
      <c r="W3580">
        <v>6.3387000000000002</v>
      </c>
      <c r="Z3580">
        <v>-1</v>
      </c>
      <c r="AA3580" t="s">
        <v>11</v>
      </c>
      <c r="AC3580" t="s">
        <v>38</v>
      </c>
      <c r="AD3580" t="s">
        <v>52</v>
      </c>
      <c r="AE3580" s="1">
        <v>41846.017731481479</v>
      </c>
    </row>
    <row r="3581" spans="1:31" x14ac:dyDescent="0.15">
      <c r="A3581">
        <v>3580</v>
      </c>
      <c r="B3581">
        <v>175</v>
      </c>
      <c r="C3581">
        <v>4366</v>
      </c>
      <c r="D3581" t="s">
        <v>11234</v>
      </c>
      <c r="E3581" t="s">
        <v>11235</v>
      </c>
      <c r="F3581" t="s">
        <v>54</v>
      </c>
      <c r="I3581" t="s">
        <v>5</v>
      </c>
      <c r="K3581" t="s">
        <v>5</v>
      </c>
      <c r="N3581" t="s">
        <v>7</v>
      </c>
      <c r="Q3581">
        <v>0</v>
      </c>
      <c r="S3581">
        <v>-1</v>
      </c>
      <c r="T3581" t="s">
        <v>5</v>
      </c>
      <c r="U3581">
        <v>-1</v>
      </c>
      <c r="V3581">
        <v>-1</v>
      </c>
      <c r="W3581">
        <v>6.3387000000000002</v>
      </c>
      <c r="Z3581">
        <v>-1</v>
      </c>
      <c r="AA3581" t="s">
        <v>11</v>
      </c>
      <c r="AC3581" t="s">
        <v>38</v>
      </c>
      <c r="AD3581" t="s">
        <v>52</v>
      </c>
      <c r="AE3581" s="1">
        <v>41846.017754629633</v>
      </c>
    </row>
    <row r="3582" spans="1:31" x14ac:dyDescent="0.15">
      <c r="A3582">
        <v>3581</v>
      </c>
      <c r="B3582">
        <v>175</v>
      </c>
      <c r="C3582">
        <v>1804</v>
      </c>
      <c r="D3582" t="s">
        <v>11268</v>
      </c>
      <c r="E3582" t="s">
        <v>11269</v>
      </c>
      <c r="F3582" t="s">
        <v>2</v>
      </c>
      <c r="G3582" t="s">
        <v>11270</v>
      </c>
      <c r="H3582" t="s">
        <v>11271</v>
      </c>
      <c r="I3582" t="s">
        <v>5</v>
      </c>
      <c r="K3582" t="s">
        <v>6</v>
      </c>
      <c r="L3582" t="s">
        <v>446</v>
      </c>
      <c r="N3582" t="s">
        <v>7</v>
      </c>
      <c r="P3582" t="s">
        <v>11272</v>
      </c>
      <c r="Q3582">
        <v>34</v>
      </c>
      <c r="R3582" t="s">
        <v>11273</v>
      </c>
      <c r="S3582">
        <v>50</v>
      </c>
      <c r="T3582" t="s">
        <v>5</v>
      </c>
      <c r="U3582">
        <v>-1</v>
      </c>
      <c r="V3582">
        <v>-1</v>
      </c>
      <c r="W3582">
        <v>6.3387000000000002</v>
      </c>
      <c r="X3582" t="s">
        <v>11274</v>
      </c>
      <c r="Y3582" t="s">
        <v>11275</v>
      </c>
      <c r="Z3582">
        <v>29320</v>
      </c>
      <c r="AA3582" t="s">
        <v>11</v>
      </c>
      <c r="AC3582" t="s">
        <v>11276</v>
      </c>
      <c r="AD3582" t="s">
        <v>11277</v>
      </c>
      <c r="AE3582" s="1">
        <v>41846.017847222225</v>
      </c>
    </row>
    <row r="3583" spans="1:31" x14ac:dyDescent="0.15">
      <c r="A3583">
        <v>3582</v>
      </c>
      <c r="B3583">
        <v>175</v>
      </c>
      <c r="C3583">
        <v>1804</v>
      </c>
      <c r="D3583" t="s">
        <v>11268</v>
      </c>
      <c r="E3583" t="s">
        <v>11269</v>
      </c>
      <c r="F3583" t="s">
        <v>14</v>
      </c>
      <c r="G3583" t="s">
        <v>11278</v>
      </c>
      <c r="H3583" t="s">
        <v>11279</v>
      </c>
      <c r="I3583" t="s">
        <v>5</v>
      </c>
      <c r="K3583" t="s">
        <v>17</v>
      </c>
      <c r="L3583" t="s">
        <v>3072</v>
      </c>
      <c r="N3583" t="s">
        <v>7</v>
      </c>
      <c r="P3583" t="s">
        <v>11280</v>
      </c>
      <c r="Q3583">
        <v>27</v>
      </c>
      <c r="R3583" t="s">
        <v>6269</v>
      </c>
      <c r="S3583">
        <v>50</v>
      </c>
      <c r="T3583" t="s">
        <v>5</v>
      </c>
      <c r="U3583">
        <v>-1</v>
      </c>
      <c r="V3583">
        <v>-1</v>
      </c>
      <c r="W3583">
        <v>6.3387000000000002</v>
      </c>
      <c r="X3583" t="s">
        <v>11281</v>
      </c>
      <c r="Y3583" t="s">
        <v>11282</v>
      </c>
      <c r="Z3583">
        <v>18720</v>
      </c>
      <c r="AA3583" t="s">
        <v>11</v>
      </c>
      <c r="AC3583" t="s">
        <v>11283</v>
      </c>
      <c r="AD3583" t="s">
        <v>11284</v>
      </c>
      <c r="AE3583" s="1">
        <v>41846.017881944441</v>
      </c>
    </row>
    <row r="3584" spans="1:31" x14ac:dyDescent="0.15">
      <c r="A3584">
        <v>3583</v>
      </c>
      <c r="B3584">
        <v>175</v>
      </c>
      <c r="C3584">
        <v>1804</v>
      </c>
      <c r="D3584" t="s">
        <v>11268</v>
      </c>
      <c r="E3584" t="s">
        <v>11269</v>
      </c>
      <c r="F3584" t="s">
        <v>24</v>
      </c>
      <c r="G3584" t="s">
        <v>11278</v>
      </c>
      <c r="H3584" t="s">
        <v>11279</v>
      </c>
      <c r="I3584" t="s">
        <v>5</v>
      </c>
      <c r="K3584" t="s">
        <v>17</v>
      </c>
      <c r="L3584" t="s">
        <v>3072</v>
      </c>
      <c r="N3584" t="s">
        <v>7</v>
      </c>
      <c r="P3584" t="s">
        <v>11280</v>
      </c>
      <c r="Q3584">
        <v>1</v>
      </c>
      <c r="R3584" t="s">
        <v>11285</v>
      </c>
      <c r="S3584">
        <v>50</v>
      </c>
      <c r="T3584" t="s">
        <v>5</v>
      </c>
      <c r="U3584">
        <v>-1</v>
      </c>
      <c r="V3584">
        <v>-1</v>
      </c>
      <c r="W3584">
        <v>6.3387000000000002</v>
      </c>
      <c r="X3584" t="s">
        <v>11281</v>
      </c>
      <c r="Y3584" t="s">
        <v>11282</v>
      </c>
      <c r="Z3584">
        <v>18720</v>
      </c>
      <c r="AA3584" t="s">
        <v>11</v>
      </c>
      <c r="AC3584" t="s">
        <v>11286</v>
      </c>
      <c r="AD3584" t="s">
        <v>11287</v>
      </c>
      <c r="AE3584" s="1">
        <v>41846.017893518518</v>
      </c>
    </row>
    <row r="3585" spans="1:31" x14ac:dyDescent="0.15">
      <c r="A3585">
        <v>3584</v>
      </c>
      <c r="B3585">
        <v>175</v>
      </c>
      <c r="C3585">
        <v>1804</v>
      </c>
      <c r="D3585" t="s">
        <v>11268</v>
      </c>
      <c r="E3585" t="s">
        <v>11269</v>
      </c>
      <c r="F3585" t="s">
        <v>27</v>
      </c>
      <c r="I3585" t="s">
        <v>5</v>
      </c>
      <c r="K3585" t="s">
        <v>5</v>
      </c>
      <c r="M3585" t="s">
        <v>5</v>
      </c>
      <c r="N3585" t="s">
        <v>7</v>
      </c>
      <c r="Q3585">
        <v>0</v>
      </c>
      <c r="S3585">
        <v>-1</v>
      </c>
      <c r="T3585" t="s">
        <v>5</v>
      </c>
      <c r="U3585">
        <v>-1</v>
      </c>
      <c r="V3585">
        <v>-1</v>
      </c>
      <c r="W3585">
        <v>6.3387000000000002</v>
      </c>
      <c r="Z3585">
        <v>-1</v>
      </c>
      <c r="AA3585" t="s">
        <v>11</v>
      </c>
      <c r="AB3585" t="s">
        <v>610</v>
      </c>
      <c r="AC3585" t="s">
        <v>38</v>
      </c>
      <c r="AD3585" t="s">
        <v>10815</v>
      </c>
      <c r="AE3585" s="1">
        <v>41846.017905092594</v>
      </c>
    </row>
    <row r="3586" spans="1:31" x14ac:dyDescent="0.15">
      <c r="A3586">
        <v>3585</v>
      </c>
      <c r="B3586">
        <v>175</v>
      </c>
      <c r="C3586">
        <v>1804</v>
      </c>
      <c r="D3586" t="s">
        <v>11268</v>
      </c>
      <c r="E3586" t="s">
        <v>11269</v>
      </c>
      <c r="F3586" t="s">
        <v>36</v>
      </c>
      <c r="I3586" t="s">
        <v>5</v>
      </c>
      <c r="K3586" t="s">
        <v>5</v>
      </c>
      <c r="N3586" t="s">
        <v>7</v>
      </c>
      <c r="Q3586">
        <v>0</v>
      </c>
      <c r="S3586">
        <v>-1</v>
      </c>
      <c r="T3586" t="s">
        <v>5</v>
      </c>
      <c r="U3586">
        <v>-1</v>
      </c>
      <c r="V3586">
        <v>-1</v>
      </c>
      <c r="W3586">
        <v>6.3387000000000002</v>
      </c>
      <c r="Z3586">
        <v>-1</v>
      </c>
      <c r="AA3586" t="s">
        <v>11</v>
      </c>
      <c r="AC3586" t="s">
        <v>38</v>
      </c>
      <c r="AD3586" t="s">
        <v>52</v>
      </c>
      <c r="AE3586" s="1">
        <v>41846.017916666664</v>
      </c>
    </row>
    <row r="3587" spans="1:31" x14ac:dyDescent="0.15">
      <c r="A3587">
        <v>3586</v>
      </c>
      <c r="B3587">
        <v>175</v>
      </c>
      <c r="C3587">
        <v>1804</v>
      </c>
      <c r="D3587" t="s">
        <v>11268</v>
      </c>
      <c r="E3587" t="s">
        <v>11269</v>
      </c>
      <c r="F3587" t="s">
        <v>40</v>
      </c>
      <c r="I3587" t="s">
        <v>5</v>
      </c>
      <c r="K3587" t="s">
        <v>5</v>
      </c>
      <c r="N3587" t="s">
        <v>7</v>
      </c>
      <c r="Q3587">
        <v>0</v>
      </c>
      <c r="S3587">
        <v>-1</v>
      </c>
      <c r="T3587" t="s">
        <v>5</v>
      </c>
      <c r="U3587">
        <v>-1</v>
      </c>
      <c r="V3587">
        <v>-1</v>
      </c>
      <c r="W3587">
        <v>6.3387000000000002</v>
      </c>
      <c r="Z3587">
        <v>-1</v>
      </c>
      <c r="AA3587" t="s">
        <v>11</v>
      </c>
      <c r="AC3587" t="s">
        <v>38</v>
      </c>
      <c r="AD3587" t="s">
        <v>52</v>
      </c>
      <c r="AE3587" s="1">
        <v>41846.017939814818</v>
      </c>
    </row>
    <row r="3588" spans="1:31" x14ac:dyDescent="0.15">
      <c r="A3588">
        <v>3587</v>
      </c>
      <c r="B3588">
        <v>175</v>
      </c>
      <c r="C3588">
        <v>1804</v>
      </c>
      <c r="D3588" t="s">
        <v>11268</v>
      </c>
      <c r="E3588" t="s">
        <v>11269</v>
      </c>
      <c r="F3588" t="s">
        <v>49</v>
      </c>
      <c r="G3588" t="s">
        <v>11278</v>
      </c>
      <c r="H3588" t="s">
        <v>11279</v>
      </c>
      <c r="I3588" t="s">
        <v>5</v>
      </c>
      <c r="K3588" t="s">
        <v>5</v>
      </c>
      <c r="N3588" t="s">
        <v>7</v>
      </c>
      <c r="P3588" t="s">
        <v>11288</v>
      </c>
      <c r="Q3588">
        <v>6</v>
      </c>
      <c r="T3588" t="s">
        <v>5</v>
      </c>
      <c r="U3588">
        <v>-1</v>
      </c>
      <c r="V3588">
        <v>-1</v>
      </c>
      <c r="W3588">
        <v>6.3387000000000002</v>
      </c>
      <c r="X3588" t="s">
        <v>11281</v>
      </c>
      <c r="Y3588" t="s">
        <v>11282</v>
      </c>
      <c r="Z3588">
        <v>15000</v>
      </c>
      <c r="AA3588" t="s">
        <v>11</v>
      </c>
      <c r="AC3588" t="s">
        <v>11289</v>
      </c>
      <c r="AD3588" t="s">
        <v>11290</v>
      </c>
      <c r="AE3588" s="1">
        <v>41846.017962962964</v>
      </c>
    </row>
    <row r="3589" spans="1:31" x14ac:dyDescent="0.15">
      <c r="A3589">
        <v>3588</v>
      </c>
      <c r="B3589">
        <v>175</v>
      </c>
      <c r="C3589">
        <v>1804</v>
      </c>
      <c r="D3589" t="s">
        <v>11268</v>
      </c>
      <c r="E3589" t="s">
        <v>11269</v>
      </c>
      <c r="F3589" t="s">
        <v>51</v>
      </c>
      <c r="I3589" t="s">
        <v>5</v>
      </c>
      <c r="K3589" t="s">
        <v>5</v>
      </c>
      <c r="N3589" t="s">
        <v>7</v>
      </c>
      <c r="Q3589">
        <v>0</v>
      </c>
      <c r="S3589">
        <v>-1</v>
      </c>
      <c r="T3589" t="s">
        <v>5</v>
      </c>
      <c r="U3589">
        <v>-1</v>
      </c>
      <c r="V3589">
        <v>-1</v>
      </c>
      <c r="W3589">
        <v>6.3387000000000002</v>
      </c>
      <c r="Z3589">
        <v>-1</v>
      </c>
      <c r="AA3589" t="s">
        <v>11</v>
      </c>
      <c r="AC3589" t="s">
        <v>38</v>
      </c>
      <c r="AD3589" t="s">
        <v>52</v>
      </c>
      <c r="AE3589" s="1">
        <v>41846.017974537041</v>
      </c>
    </row>
    <row r="3590" spans="1:31" x14ac:dyDescent="0.15">
      <c r="A3590">
        <v>3589</v>
      </c>
      <c r="B3590">
        <v>175</v>
      </c>
      <c r="C3590">
        <v>1804</v>
      </c>
      <c r="D3590" t="s">
        <v>11268</v>
      </c>
      <c r="E3590" t="s">
        <v>11269</v>
      </c>
      <c r="F3590" t="s">
        <v>53</v>
      </c>
      <c r="I3590" t="s">
        <v>5</v>
      </c>
      <c r="K3590" t="s">
        <v>5</v>
      </c>
      <c r="N3590" t="s">
        <v>7</v>
      </c>
      <c r="Q3590">
        <v>0</v>
      </c>
      <c r="S3590">
        <v>-1</v>
      </c>
      <c r="T3590" t="s">
        <v>5</v>
      </c>
      <c r="U3590">
        <v>-1</v>
      </c>
      <c r="V3590">
        <v>-1</v>
      </c>
      <c r="W3590">
        <v>6.3387000000000002</v>
      </c>
      <c r="Z3590">
        <v>-1</v>
      </c>
      <c r="AA3590" t="s">
        <v>11</v>
      </c>
      <c r="AC3590" t="s">
        <v>38</v>
      </c>
      <c r="AD3590" t="s">
        <v>52</v>
      </c>
      <c r="AE3590" s="1">
        <v>41846.01798611111</v>
      </c>
    </row>
    <row r="3591" spans="1:31" x14ac:dyDescent="0.15">
      <c r="A3591">
        <v>3590</v>
      </c>
      <c r="B3591">
        <v>175</v>
      </c>
      <c r="C3591">
        <v>1804</v>
      </c>
      <c r="D3591" t="s">
        <v>11268</v>
      </c>
      <c r="E3591" t="s">
        <v>11269</v>
      </c>
      <c r="F3591" t="s">
        <v>54</v>
      </c>
      <c r="I3591" t="s">
        <v>5</v>
      </c>
      <c r="K3591" t="s">
        <v>5</v>
      </c>
      <c r="N3591" t="s">
        <v>7</v>
      </c>
      <c r="Q3591">
        <v>0</v>
      </c>
      <c r="S3591">
        <v>-1</v>
      </c>
      <c r="T3591" t="s">
        <v>5</v>
      </c>
      <c r="U3591">
        <v>-1</v>
      </c>
      <c r="V3591">
        <v>-1</v>
      </c>
      <c r="W3591">
        <v>6.3387000000000002</v>
      </c>
      <c r="Z3591">
        <v>-1</v>
      </c>
      <c r="AA3591" t="s">
        <v>11</v>
      </c>
      <c r="AC3591" t="s">
        <v>38</v>
      </c>
      <c r="AD3591" t="s">
        <v>52</v>
      </c>
      <c r="AE3591" s="1">
        <v>41846.017997685187</v>
      </c>
    </row>
    <row r="3592" spans="1:31" x14ac:dyDescent="0.15">
      <c r="A3592">
        <v>3591</v>
      </c>
      <c r="B3592">
        <v>175</v>
      </c>
      <c r="C3592">
        <v>2358</v>
      </c>
      <c r="D3592" t="s">
        <v>11291</v>
      </c>
      <c r="E3592" t="s">
        <v>11292</v>
      </c>
      <c r="F3592" t="s">
        <v>2</v>
      </c>
      <c r="G3592" t="s">
        <v>11293</v>
      </c>
      <c r="H3592" t="s">
        <v>11294</v>
      </c>
      <c r="I3592" t="s">
        <v>5</v>
      </c>
      <c r="K3592" t="s">
        <v>6</v>
      </c>
      <c r="L3592" t="s">
        <v>5396</v>
      </c>
      <c r="N3592" t="s">
        <v>7</v>
      </c>
      <c r="O3592" t="s">
        <v>11295</v>
      </c>
      <c r="P3592" t="s">
        <v>11296</v>
      </c>
      <c r="Q3592">
        <v>84</v>
      </c>
      <c r="R3592" t="s">
        <v>11297</v>
      </c>
      <c r="S3592">
        <v>-1</v>
      </c>
      <c r="T3592" t="s">
        <v>11298</v>
      </c>
      <c r="U3592">
        <v>1000</v>
      </c>
      <c r="V3592">
        <v>-1</v>
      </c>
      <c r="W3592">
        <v>6.3387000000000002</v>
      </c>
      <c r="X3592" t="s">
        <v>11299</v>
      </c>
      <c r="Y3592" t="s">
        <v>11300</v>
      </c>
      <c r="Z3592">
        <v>16608</v>
      </c>
      <c r="AA3592" t="s">
        <v>11</v>
      </c>
      <c r="AC3592" t="s">
        <v>11301</v>
      </c>
      <c r="AD3592" t="s">
        <v>11302</v>
      </c>
      <c r="AE3592" s="1">
        <v>41846.018113425926</v>
      </c>
    </row>
    <row r="3593" spans="1:31" x14ac:dyDescent="0.15">
      <c r="A3593">
        <v>3592</v>
      </c>
      <c r="B3593">
        <v>175</v>
      </c>
      <c r="C3593">
        <v>2358</v>
      </c>
      <c r="D3593" t="s">
        <v>11291</v>
      </c>
      <c r="E3593" t="s">
        <v>11292</v>
      </c>
      <c r="F3593" t="s">
        <v>14</v>
      </c>
      <c r="G3593" t="s">
        <v>11303</v>
      </c>
      <c r="H3593" t="s">
        <v>11304</v>
      </c>
      <c r="I3593" t="s">
        <v>5</v>
      </c>
      <c r="K3593" t="s">
        <v>17</v>
      </c>
      <c r="L3593" t="s">
        <v>11305</v>
      </c>
      <c r="N3593" t="s">
        <v>7</v>
      </c>
      <c r="O3593" t="s">
        <v>11295</v>
      </c>
      <c r="P3593" t="s">
        <v>11296</v>
      </c>
      <c r="Q3593">
        <v>38</v>
      </c>
      <c r="R3593" t="s">
        <v>11306</v>
      </c>
      <c r="S3593">
        <v>-1</v>
      </c>
      <c r="T3593" t="s">
        <v>9990</v>
      </c>
      <c r="U3593">
        <v>-1</v>
      </c>
      <c r="V3593">
        <v>-1</v>
      </c>
      <c r="W3593">
        <v>6.3387000000000002</v>
      </c>
      <c r="X3593" t="s">
        <v>11299</v>
      </c>
      <c r="Y3593" t="s">
        <v>11300</v>
      </c>
      <c r="Z3593">
        <v>18720</v>
      </c>
      <c r="AA3593" t="s">
        <v>11</v>
      </c>
      <c r="AC3593" t="s">
        <v>11307</v>
      </c>
      <c r="AD3593" t="s">
        <v>11308</v>
      </c>
      <c r="AE3593" s="1">
        <v>41846.018159722225</v>
      </c>
    </row>
    <row r="3594" spans="1:31" x14ac:dyDescent="0.15">
      <c r="A3594">
        <v>3593</v>
      </c>
      <c r="B3594">
        <v>175</v>
      </c>
      <c r="C3594">
        <v>2358</v>
      </c>
      <c r="D3594" t="s">
        <v>11291</v>
      </c>
      <c r="E3594" t="s">
        <v>11292</v>
      </c>
      <c r="F3594" t="s">
        <v>24</v>
      </c>
      <c r="G3594" t="s">
        <v>11303</v>
      </c>
      <c r="H3594" t="s">
        <v>11304</v>
      </c>
      <c r="I3594" t="s">
        <v>5</v>
      </c>
      <c r="K3594" t="s">
        <v>17</v>
      </c>
      <c r="L3594" t="s">
        <v>11305</v>
      </c>
      <c r="N3594" t="s">
        <v>7</v>
      </c>
      <c r="O3594" t="s">
        <v>11295</v>
      </c>
      <c r="P3594" t="s">
        <v>11296</v>
      </c>
      <c r="Q3594">
        <v>3</v>
      </c>
      <c r="R3594" t="s">
        <v>11309</v>
      </c>
      <c r="S3594">
        <v>-1</v>
      </c>
      <c r="T3594" t="s">
        <v>9990</v>
      </c>
      <c r="U3594">
        <v>-1</v>
      </c>
      <c r="V3594">
        <v>-1</v>
      </c>
      <c r="W3594">
        <v>6.3387000000000002</v>
      </c>
      <c r="X3594" t="s">
        <v>11299</v>
      </c>
      <c r="Y3594" t="s">
        <v>11300</v>
      </c>
      <c r="Z3594">
        <v>14640</v>
      </c>
      <c r="AA3594" t="s">
        <v>11</v>
      </c>
      <c r="AC3594" t="s">
        <v>11310</v>
      </c>
      <c r="AD3594" t="s">
        <v>11311</v>
      </c>
      <c r="AE3594" s="1">
        <v>41846.018182870372</v>
      </c>
    </row>
    <row r="3595" spans="1:31" x14ac:dyDescent="0.15">
      <c r="A3595">
        <v>3594</v>
      </c>
      <c r="B3595">
        <v>175</v>
      </c>
      <c r="C3595">
        <v>2358</v>
      </c>
      <c r="D3595" t="s">
        <v>11291</v>
      </c>
      <c r="E3595" t="s">
        <v>11292</v>
      </c>
      <c r="F3595" t="s">
        <v>27</v>
      </c>
      <c r="G3595" t="s">
        <v>11312</v>
      </c>
      <c r="I3595" t="s">
        <v>5</v>
      </c>
      <c r="K3595" t="s">
        <v>17</v>
      </c>
      <c r="L3595" t="s">
        <v>11305</v>
      </c>
      <c r="M3595" t="s">
        <v>5</v>
      </c>
      <c r="N3595" t="s">
        <v>7</v>
      </c>
      <c r="O3595" t="s">
        <v>11313</v>
      </c>
      <c r="P3595" t="s">
        <v>11314</v>
      </c>
      <c r="Q3595">
        <v>2</v>
      </c>
      <c r="R3595" t="s">
        <v>11315</v>
      </c>
      <c r="S3595">
        <v>-1</v>
      </c>
      <c r="T3595" t="s">
        <v>9813</v>
      </c>
      <c r="U3595">
        <v>-1</v>
      </c>
      <c r="V3595">
        <v>-1</v>
      </c>
      <c r="W3595">
        <v>6.3387000000000002</v>
      </c>
      <c r="Y3595" t="s">
        <v>11316</v>
      </c>
      <c r="Z3595">
        <v>18720</v>
      </c>
      <c r="AA3595" t="s">
        <v>11</v>
      </c>
      <c r="AB3595" t="s">
        <v>11317</v>
      </c>
      <c r="AC3595" t="s">
        <v>11318</v>
      </c>
      <c r="AD3595" t="s">
        <v>11319</v>
      </c>
      <c r="AE3595" s="1">
        <v>41846.018194444441</v>
      </c>
    </row>
    <row r="3596" spans="1:31" x14ac:dyDescent="0.15">
      <c r="A3596">
        <v>3595</v>
      </c>
      <c r="B3596">
        <v>175</v>
      </c>
      <c r="C3596">
        <v>2358</v>
      </c>
      <c r="D3596" t="s">
        <v>11291</v>
      </c>
      <c r="E3596" t="s">
        <v>11292</v>
      </c>
      <c r="F3596" t="s">
        <v>36</v>
      </c>
      <c r="G3596" t="s">
        <v>11293</v>
      </c>
      <c r="H3596" t="s">
        <v>11294</v>
      </c>
      <c r="I3596" t="s">
        <v>5</v>
      </c>
      <c r="K3596" t="s">
        <v>6</v>
      </c>
      <c r="L3596" t="s">
        <v>5396</v>
      </c>
      <c r="N3596" t="s">
        <v>7</v>
      </c>
      <c r="O3596" t="s">
        <v>11295</v>
      </c>
      <c r="P3596" t="s">
        <v>11296</v>
      </c>
      <c r="Q3596">
        <v>11</v>
      </c>
      <c r="R3596" t="s">
        <v>11297</v>
      </c>
      <c r="S3596">
        <v>-1</v>
      </c>
      <c r="T3596" t="s">
        <v>11298</v>
      </c>
      <c r="U3596">
        <v>1000</v>
      </c>
      <c r="V3596">
        <v>-1</v>
      </c>
      <c r="W3596">
        <v>6.3387000000000002</v>
      </c>
      <c r="X3596" t="s">
        <v>11299</v>
      </c>
      <c r="Y3596" t="s">
        <v>11300</v>
      </c>
      <c r="Z3596">
        <v>16608</v>
      </c>
      <c r="AA3596" t="s">
        <v>11</v>
      </c>
      <c r="AC3596" t="s">
        <v>11320</v>
      </c>
      <c r="AD3596" t="s">
        <v>11321</v>
      </c>
      <c r="AE3596" s="1">
        <v>41846.018240740741</v>
      </c>
    </row>
    <row r="3597" spans="1:31" x14ac:dyDescent="0.15">
      <c r="A3597">
        <v>3596</v>
      </c>
      <c r="B3597">
        <v>175</v>
      </c>
      <c r="C3597">
        <v>2358</v>
      </c>
      <c r="D3597" t="s">
        <v>11291</v>
      </c>
      <c r="E3597" t="s">
        <v>11292</v>
      </c>
      <c r="F3597" t="s">
        <v>40</v>
      </c>
      <c r="I3597" t="s">
        <v>5</v>
      </c>
      <c r="K3597" t="s">
        <v>5</v>
      </c>
      <c r="N3597" t="s">
        <v>7</v>
      </c>
      <c r="Q3597">
        <v>0</v>
      </c>
      <c r="S3597">
        <v>-1</v>
      </c>
      <c r="T3597" t="s">
        <v>5</v>
      </c>
      <c r="U3597">
        <v>-1</v>
      </c>
      <c r="V3597">
        <v>-1</v>
      </c>
      <c r="W3597">
        <v>6.3387000000000002</v>
      </c>
      <c r="Z3597">
        <v>-1</v>
      </c>
      <c r="AA3597" t="s">
        <v>11</v>
      </c>
      <c r="AC3597" t="s">
        <v>38</v>
      </c>
      <c r="AD3597" t="s">
        <v>52</v>
      </c>
      <c r="AE3597" s="1">
        <v>41846.018252314818</v>
      </c>
    </row>
    <row r="3598" spans="1:31" x14ac:dyDescent="0.15">
      <c r="A3598">
        <v>3597</v>
      </c>
      <c r="B3598">
        <v>175</v>
      </c>
      <c r="C3598">
        <v>2358</v>
      </c>
      <c r="D3598" t="s">
        <v>11291</v>
      </c>
      <c r="E3598" t="s">
        <v>11292</v>
      </c>
      <c r="F3598" t="s">
        <v>49</v>
      </c>
      <c r="I3598" t="s">
        <v>5</v>
      </c>
      <c r="K3598" t="s">
        <v>5</v>
      </c>
      <c r="N3598" t="s">
        <v>7</v>
      </c>
      <c r="Q3598">
        <v>0</v>
      </c>
      <c r="T3598" t="s">
        <v>5</v>
      </c>
      <c r="U3598">
        <v>-1</v>
      </c>
      <c r="V3598">
        <v>-1</v>
      </c>
      <c r="W3598">
        <v>6.3387000000000002</v>
      </c>
      <c r="Z3598">
        <v>-1</v>
      </c>
      <c r="AA3598" t="s">
        <v>11</v>
      </c>
      <c r="AC3598" t="s">
        <v>38</v>
      </c>
      <c r="AD3598" t="s">
        <v>50</v>
      </c>
      <c r="AE3598" s="1">
        <v>41846.018263888887</v>
      </c>
    </row>
    <row r="3599" spans="1:31" x14ac:dyDescent="0.15">
      <c r="A3599">
        <v>3598</v>
      </c>
      <c r="B3599">
        <v>175</v>
      </c>
      <c r="C3599">
        <v>2358</v>
      </c>
      <c r="D3599" t="s">
        <v>11291</v>
      </c>
      <c r="E3599" t="s">
        <v>11292</v>
      </c>
      <c r="F3599" t="s">
        <v>51</v>
      </c>
      <c r="G3599" t="s">
        <v>11293</v>
      </c>
      <c r="H3599" t="s">
        <v>11294</v>
      </c>
      <c r="I3599" t="s">
        <v>5</v>
      </c>
      <c r="K3599" t="s">
        <v>5</v>
      </c>
      <c r="N3599" t="s">
        <v>7</v>
      </c>
      <c r="O3599" t="s">
        <v>11295</v>
      </c>
      <c r="P3599" t="s">
        <v>11296</v>
      </c>
      <c r="Q3599">
        <v>1</v>
      </c>
      <c r="S3599">
        <v>-1</v>
      </c>
      <c r="T3599" t="s">
        <v>5</v>
      </c>
      <c r="U3599">
        <v>-1</v>
      </c>
      <c r="V3599">
        <v>-1</v>
      </c>
      <c r="W3599">
        <v>6.3387000000000002</v>
      </c>
      <c r="Y3599" t="s">
        <v>11300</v>
      </c>
      <c r="Z3599">
        <v>-1</v>
      </c>
      <c r="AA3599" t="s">
        <v>11</v>
      </c>
      <c r="AC3599" t="s">
        <v>11322</v>
      </c>
      <c r="AD3599" t="s">
        <v>11323</v>
      </c>
      <c r="AE3599" s="1">
        <v>41846.018287037034</v>
      </c>
    </row>
    <row r="3600" spans="1:31" x14ac:dyDescent="0.15">
      <c r="A3600">
        <v>3599</v>
      </c>
      <c r="B3600">
        <v>175</v>
      </c>
      <c r="C3600">
        <v>2358</v>
      </c>
      <c r="D3600" t="s">
        <v>11291</v>
      </c>
      <c r="E3600" t="s">
        <v>11292</v>
      </c>
      <c r="F3600" t="s">
        <v>53</v>
      </c>
      <c r="I3600" t="s">
        <v>5</v>
      </c>
      <c r="K3600" t="s">
        <v>5</v>
      </c>
      <c r="N3600" t="s">
        <v>7</v>
      </c>
      <c r="Q3600">
        <v>0</v>
      </c>
      <c r="S3600">
        <v>-1</v>
      </c>
      <c r="T3600" t="s">
        <v>5</v>
      </c>
      <c r="U3600">
        <v>-1</v>
      </c>
      <c r="V3600">
        <v>-1</v>
      </c>
      <c r="W3600">
        <v>6.3387000000000002</v>
      </c>
      <c r="Z3600">
        <v>-1</v>
      </c>
      <c r="AA3600" t="s">
        <v>11</v>
      </c>
      <c r="AC3600" t="s">
        <v>38</v>
      </c>
      <c r="AD3600" t="s">
        <v>52</v>
      </c>
      <c r="AE3600" s="1">
        <v>41846.01829861111</v>
      </c>
    </row>
    <row r="3601" spans="1:31" x14ac:dyDescent="0.15">
      <c r="A3601">
        <v>3600</v>
      </c>
      <c r="B3601">
        <v>175</v>
      </c>
      <c r="C3601">
        <v>2358</v>
      </c>
      <c r="D3601" t="s">
        <v>11291</v>
      </c>
      <c r="E3601" t="s">
        <v>11292</v>
      </c>
      <c r="F3601" t="s">
        <v>54</v>
      </c>
      <c r="I3601" t="s">
        <v>5</v>
      </c>
      <c r="K3601" t="s">
        <v>5</v>
      </c>
      <c r="N3601" t="s">
        <v>7</v>
      </c>
      <c r="Q3601">
        <v>0</v>
      </c>
      <c r="S3601">
        <v>-1</v>
      </c>
      <c r="T3601" t="s">
        <v>5</v>
      </c>
      <c r="U3601">
        <v>-1</v>
      </c>
      <c r="V3601">
        <v>-1</v>
      </c>
      <c r="W3601">
        <v>6.3387000000000002</v>
      </c>
      <c r="Z3601">
        <v>-1</v>
      </c>
      <c r="AA3601" t="s">
        <v>11</v>
      </c>
      <c r="AC3601" t="s">
        <v>38</v>
      </c>
      <c r="AD3601" t="s">
        <v>52</v>
      </c>
      <c r="AE3601" s="1">
        <v>41846.018310185187</v>
      </c>
    </row>
    <row r="3602" spans="1:31" x14ac:dyDescent="0.15">
      <c r="A3602">
        <v>3601</v>
      </c>
      <c r="B3602">
        <v>175</v>
      </c>
      <c r="C3602">
        <v>218</v>
      </c>
      <c r="D3602" t="s">
        <v>11324</v>
      </c>
      <c r="E3602" t="s">
        <v>11325</v>
      </c>
      <c r="F3602" t="s">
        <v>2</v>
      </c>
      <c r="G3602" t="s">
        <v>11326</v>
      </c>
      <c r="H3602" t="s">
        <v>11327</v>
      </c>
      <c r="I3602" t="s">
        <v>43</v>
      </c>
      <c r="J3602" t="s">
        <v>11328</v>
      </c>
      <c r="K3602" t="s">
        <v>6</v>
      </c>
      <c r="L3602" t="s">
        <v>11329</v>
      </c>
      <c r="N3602" t="s">
        <v>7</v>
      </c>
      <c r="O3602" t="s">
        <v>11330</v>
      </c>
      <c r="P3602" t="s">
        <v>11331</v>
      </c>
      <c r="Q3602">
        <v>64</v>
      </c>
      <c r="R3602" t="s">
        <v>2977</v>
      </c>
      <c r="S3602">
        <v>40</v>
      </c>
      <c r="T3602" t="s">
        <v>5</v>
      </c>
      <c r="U3602">
        <v>-1</v>
      </c>
      <c r="V3602">
        <v>-1</v>
      </c>
      <c r="W3602">
        <v>6.3387000000000002</v>
      </c>
      <c r="X3602" t="s">
        <v>11332</v>
      </c>
      <c r="Y3602" t="s">
        <v>11333</v>
      </c>
      <c r="Z3602">
        <v>33140</v>
      </c>
      <c r="AA3602" t="s">
        <v>11</v>
      </c>
      <c r="AC3602" t="s">
        <v>11334</v>
      </c>
      <c r="AD3602" t="s">
        <v>11335</v>
      </c>
      <c r="AE3602" s="1">
        <v>41846.018437500003</v>
      </c>
    </row>
    <row r="3603" spans="1:31" x14ac:dyDescent="0.15">
      <c r="A3603">
        <v>3602</v>
      </c>
      <c r="B3603">
        <v>175</v>
      </c>
      <c r="C3603">
        <v>218</v>
      </c>
      <c r="D3603" t="s">
        <v>11324</v>
      </c>
      <c r="E3603" t="s">
        <v>11325</v>
      </c>
      <c r="F3603" t="s">
        <v>14</v>
      </c>
      <c r="G3603" t="s">
        <v>11326</v>
      </c>
      <c r="H3603" t="s">
        <v>11336</v>
      </c>
      <c r="I3603" t="s">
        <v>5</v>
      </c>
      <c r="J3603" t="s">
        <v>3735</v>
      </c>
      <c r="K3603" t="s">
        <v>17</v>
      </c>
      <c r="L3603" t="s">
        <v>11337</v>
      </c>
      <c r="N3603" t="s">
        <v>7</v>
      </c>
      <c r="O3603" t="s">
        <v>11330</v>
      </c>
      <c r="P3603" t="s">
        <v>11331</v>
      </c>
      <c r="Q3603">
        <v>43</v>
      </c>
      <c r="S3603">
        <v>40</v>
      </c>
      <c r="T3603" t="s">
        <v>5</v>
      </c>
      <c r="U3603">
        <v>-1</v>
      </c>
      <c r="V3603">
        <v>-1</v>
      </c>
      <c r="W3603">
        <v>6.3387000000000002</v>
      </c>
      <c r="X3603" t="s">
        <v>11338</v>
      </c>
      <c r="Y3603" t="s">
        <v>11333</v>
      </c>
      <c r="Z3603">
        <v>32066</v>
      </c>
      <c r="AA3603" t="s">
        <v>11</v>
      </c>
      <c r="AC3603" t="s">
        <v>11339</v>
      </c>
      <c r="AD3603" t="s">
        <v>11340</v>
      </c>
      <c r="AE3603" s="1">
        <v>41846.018483796295</v>
      </c>
    </row>
    <row r="3604" spans="1:31" x14ac:dyDescent="0.15">
      <c r="A3604">
        <v>3603</v>
      </c>
      <c r="B3604">
        <v>175</v>
      </c>
      <c r="C3604">
        <v>218</v>
      </c>
      <c r="D3604" t="s">
        <v>11324</v>
      </c>
      <c r="E3604" t="s">
        <v>11325</v>
      </c>
      <c r="F3604" t="s">
        <v>24</v>
      </c>
      <c r="G3604" t="s">
        <v>11326</v>
      </c>
      <c r="H3604" t="s">
        <v>11336</v>
      </c>
      <c r="I3604" t="s">
        <v>5</v>
      </c>
      <c r="J3604" t="s">
        <v>3735</v>
      </c>
      <c r="K3604" t="s">
        <v>17</v>
      </c>
      <c r="L3604" t="s">
        <v>11337</v>
      </c>
      <c r="N3604" t="s">
        <v>7</v>
      </c>
      <c r="O3604" t="s">
        <v>11330</v>
      </c>
      <c r="P3604" t="s">
        <v>11331</v>
      </c>
      <c r="Q3604">
        <v>4</v>
      </c>
      <c r="S3604">
        <v>50</v>
      </c>
      <c r="T3604" t="s">
        <v>5</v>
      </c>
      <c r="U3604">
        <v>-1</v>
      </c>
      <c r="V3604">
        <v>-1</v>
      </c>
      <c r="W3604">
        <v>6.3387000000000002</v>
      </c>
      <c r="X3604" t="s">
        <v>11338</v>
      </c>
      <c r="Y3604" t="s">
        <v>11333</v>
      </c>
      <c r="Z3604">
        <v>32066</v>
      </c>
      <c r="AA3604" t="s">
        <v>11</v>
      </c>
      <c r="AC3604" t="s">
        <v>11341</v>
      </c>
      <c r="AD3604" t="s">
        <v>11342</v>
      </c>
      <c r="AE3604" s="1">
        <v>41846.018506944441</v>
      </c>
    </row>
    <row r="3605" spans="1:31" x14ac:dyDescent="0.15">
      <c r="A3605">
        <v>3604</v>
      </c>
      <c r="B3605">
        <v>175</v>
      </c>
      <c r="C3605">
        <v>218</v>
      </c>
      <c r="D3605" t="s">
        <v>11324</v>
      </c>
      <c r="E3605" t="s">
        <v>11325</v>
      </c>
      <c r="F3605" t="s">
        <v>27</v>
      </c>
      <c r="I3605" t="s">
        <v>5</v>
      </c>
      <c r="K3605" t="s">
        <v>5</v>
      </c>
      <c r="M3605" t="s">
        <v>5</v>
      </c>
      <c r="N3605" t="s">
        <v>7</v>
      </c>
      <c r="Q3605">
        <v>0</v>
      </c>
      <c r="S3605">
        <v>-1</v>
      </c>
      <c r="T3605" t="s">
        <v>5</v>
      </c>
      <c r="U3605">
        <v>-1</v>
      </c>
      <c r="V3605">
        <v>-1</v>
      </c>
      <c r="W3605">
        <v>6.3387000000000002</v>
      </c>
      <c r="Z3605">
        <v>-1</v>
      </c>
      <c r="AA3605" t="s">
        <v>11</v>
      </c>
      <c r="AC3605" t="s">
        <v>38</v>
      </c>
      <c r="AD3605" t="s">
        <v>531</v>
      </c>
      <c r="AE3605" s="1">
        <v>41846.018518518518</v>
      </c>
    </row>
    <row r="3606" spans="1:31" x14ac:dyDescent="0.15">
      <c r="A3606">
        <v>3605</v>
      </c>
      <c r="B3606">
        <v>175</v>
      </c>
      <c r="C3606">
        <v>218</v>
      </c>
      <c r="D3606" t="s">
        <v>11324</v>
      </c>
      <c r="E3606" t="s">
        <v>11325</v>
      </c>
      <c r="F3606" t="s">
        <v>36</v>
      </c>
      <c r="G3606" t="s">
        <v>11326</v>
      </c>
      <c r="H3606" t="s">
        <v>11327</v>
      </c>
      <c r="I3606" t="s">
        <v>43</v>
      </c>
      <c r="J3606" t="s">
        <v>11328</v>
      </c>
      <c r="K3606" t="s">
        <v>6</v>
      </c>
      <c r="L3606" t="s">
        <v>11329</v>
      </c>
      <c r="N3606" t="s">
        <v>7</v>
      </c>
      <c r="O3606" t="s">
        <v>11330</v>
      </c>
      <c r="P3606" t="s">
        <v>11331</v>
      </c>
      <c r="Q3606">
        <v>13</v>
      </c>
      <c r="R3606" t="s">
        <v>2977</v>
      </c>
      <c r="S3606">
        <v>40</v>
      </c>
      <c r="T3606" t="s">
        <v>5</v>
      </c>
      <c r="U3606">
        <v>-1</v>
      </c>
      <c r="V3606">
        <v>-1</v>
      </c>
      <c r="W3606">
        <v>6.3387000000000002</v>
      </c>
      <c r="X3606" t="s">
        <v>11332</v>
      </c>
      <c r="Y3606" t="s">
        <v>11333</v>
      </c>
      <c r="Z3606">
        <v>33140</v>
      </c>
      <c r="AA3606" t="s">
        <v>11</v>
      </c>
      <c r="AC3606" t="s">
        <v>11343</v>
      </c>
      <c r="AD3606" t="s">
        <v>11344</v>
      </c>
      <c r="AE3606" s="1">
        <v>41846.018553240741</v>
      </c>
    </row>
    <row r="3607" spans="1:31" x14ac:dyDescent="0.15">
      <c r="A3607">
        <v>3606</v>
      </c>
      <c r="B3607">
        <v>175</v>
      </c>
      <c r="C3607">
        <v>218</v>
      </c>
      <c r="D3607" t="s">
        <v>11324</v>
      </c>
      <c r="E3607" t="s">
        <v>11325</v>
      </c>
      <c r="F3607" t="s">
        <v>40</v>
      </c>
      <c r="G3607" t="s">
        <v>11345</v>
      </c>
      <c r="H3607" t="s">
        <v>11346</v>
      </c>
      <c r="I3607" t="s">
        <v>43</v>
      </c>
      <c r="J3607" t="s">
        <v>11328</v>
      </c>
      <c r="K3607" t="s">
        <v>6</v>
      </c>
      <c r="N3607" t="s">
        <v>7</v>
      </c>
      <c r="O3607" t="s">
        <v>11347</v>
      </c>
      <c r="P3607" t="s">
        <v>11348</v>
      </c>
      <c r="Q3607">
        <v>1</v>
      </c>
      <c r="R3607" t="s">
        <v>11349</v>
      </c>
      <c r="S3607">
        <v>40</v>
      </c>
      <c r="T3607" t="s">
        <v>5</v>
      </c>
      <c r="U3607">
        <v>-1</v>
      </c>
      <c r="V3607">
        <v>-1</v>
      </c>
      <c r="W3607">
        <v>6.3387000000000002</v>
      </c>
      <c r="Y3607" t="s">
        <v>11350</v>
      </c>
      <c r="Z3607">
        <v>310</v>
      </c>
      <c r="AA3607" t="s">
        <v>11</v>
      </c>
      <c r="AC3607" t="s">
        <v>11351</v>
      </c>
      <c r="AD3607" t="s">
        <v>11352</v>
      </c>
      <c r="AE3607" s="1">
        <v>41846.018564814818</v>
      </c>
    </row>
    <row r="3608" spans="1:31" x14ac:dyDescent="0.15">
      <c r="A3608">
        <v>3607</v>
      </c>
      <c r="B3608">
        <v>175</v>
      </c>
      <c r="C3608">
        <v>218</v>
      </c>
      <c r="D3608" t="s">
        <v>11324</v>
      </c>
      <c r="E3608" t="s">
        <v>11325</v>
      </c>
      <c r="F3608" t="s">
        <v>49</v>
      </c>
      <c r="G3608" t="s">
        <v>11326</v>
      </c>
      <c r="H3608" t="s">
        <v>11336</v>
      </c>
      <c r="I3608" t="s">
        <v>5</v>
      </c>
      <c r="K3608" t="s">
        <v>5</v>
      </c>
      <c r="N3608" t="s">
        <v>7</v>
      </c>
      <c r="O3608" t="s">
        <v>11330</v>
      </c>
      <c r="P3608" t="s">
        <v>11331</v>
      </c>
      <c r="Q3608">
        <v>10</v>
      </c>
      <c r="T3608" t="s">
        <v>5</v>
      </c>
      <c r="U3608">
        <v>-1</v>
      </c>
      <c r="V3608">
        <v>-1</v>
      </c>
      <c r="W3608">
        <v>6.3387000000000002</v>
      </c>
      <c r="X3608" t="s">
        <v>11338</v>
      </c>
      <c r="Y3608" t="s">
        <v>11333</v>
      </c>
      <c r="Z3608">
        <v>32066</v>
      </c>
      <c r="AA3608" t="s">
        <v>11</v>
      </c>
      <c r="AC3608" t="s">
        <v>11353</v>
      </c>
      <c r="AD3608" t="s">
        <v>11354</v>
      </c>
      <c r="AE3608" s="1">
        <v>41846.018587962964</v>
      </c>
    </row>
    <row r="3609" spans="1:31" x14ac:dyDescent="0.15">
      <c r="A3609">
        <v>3608</v>
      </c>
      <c r="B3609">
        <v>175</v>
      </c>
      <c r="C3609">
        <v>218</v>
      </c>
      <c r="D3609" t="s">
        <v>11324</v>
      </c>
      <c r="E3609" t="s">
        <v>11325</v>
      </c>
      <c r="F3609" t="s">
        <v>51</v>
      </c>
      <c r="I3609" t="s">
        <v>5</v>
      </c>
      <c r="K3609" t="s">
        <v>5</v>
      </c>
      <c r="N3609" t="s">
        <v>7</v>
      </c>
      <c r="Q3609">
        <v>0</v>
      </c>
      <c r="S3609">
        <v>-1</v>
      </c>
      <c r="T3609" t="s">
        <v>5</v>
      </c>
      <c r="U3609">
        <v>-1</v>
      </c>
      <c r="V3609">
        <v>-1</v>
      </c>
      <c r="W3609">
        <v>6.3387000000000002</v>
      </c>
      <c r="Z3609">
        <v>-1</v>
      </c>
      <c r="AA3609" t="s">
        <v>11</v>
      </c>
      <c r="AC3609" t="s">
        <v>38</v>
      </c>
      <c r="AD3609" t="s">
        <v>52</v>
      </c>
      <c r="AE3609" s="1">
        <v>41846.018599537034</v>
      </c>
    </row>
    <row r="3610" spans="1:31" x14ac:dyDescent="0.15">
      <c r="A3610">
        <v>3609</v>
      </c>
      <c r="B3610">
        <v>175</v>
      </c>
      <c r="C3610">
        <v>218</v>
      </c>
      <c r="D3610" t="s">
        <v>11324</v>
      </c>
      <c r="E3610" t="s">
        <v>11325</v>
      </c>
      <c r="F3610" t="s">
        <v>53</v>
      </c>
      <c r="I3610" t="s">
        <v>5</v>
      </c>
      <c r="K3610" t="s">
        <v>5</v>
      </c>
      <c r="N3610" t="s">
        <v>7</v>
      </c>
      <c r="Q3610">
        <v>0</v>
      </c>
      <c r="S3610">
        <v>-1</v>
      </c>
      <c r="T3610" t="s">
        <v>5</v>
      </c>
      <c r="U3610">
        <v>-1</v>
      </c>
      <c r="V3610">
        <v>-1</v>
      </c>
      <c r="W3610">
        <v>6.3387000000000002</v>
      </c>
      <c r="Z3610">
        <v>-1</v>
      </c>
      <c r="AA3610" t="s">
        <v>11</v>
      </c>
      <c r="AC3610" t="s">
        <v>38</v>
      </c>
      <c r="AD3610" t="s">
        <v>52</v>
      </c>
      <c r="AE3610" s="1">
        <v>41846.018611111111</v>
      </c>
    </row>
    <row r="3611" spans="1:31" x14ac:dyDescent="0.15">
      <c r="A3611">
        <v>3610</v>
      </c>
      <c r="B3611">
        <v>175</v>
      </c>
      <c r="C3611">
        <v>218</v>
      </c>
      <c r="D3611" t="s">
        <v>11324</v>
      </c>
      <c r="E3611" t="s">
        <v>11325</v>
      </c>
      <c r="F3611" t="s">
        <v>54</v>
      </c>
      <c r="I3611" t="s">
        <v>5</v>
      </c>
      <c r="K3611" t="s">
        <v>5</v>
      </c>
      <c r="N3611" t="s">
        <v>7</v>
      </c>
      <c r="Q3611">
        <v>0</v>
      </c>
      <c r="S3611">
        <v>-1</v>
      </c>
      <c r="T3611" t="s">
        <v>5</v>
      </c>
      <c r="U3611">
        <v>-1</v>
      </c>
      <c r="V3611">
        <v>-1</v>
      </c>
      <c r="W3611">
        <v>6.3387000000000002</v>
      </c>
      <c r="Z3611">
        <v>-1</v>
      </c>
      <c r="AA3611" t="s">
        <v>11</v>
      </c>
      <c r="AC3611" t="s">
        <v>38</v>
      </c>
      <c r="AD3611" t="s">
        <v>52</v>
      </c>
      <c r="AE3611" s="1">
        <v>41846.018634259257</v>
      </c>
    </row>
    <row r="3612" spans="1:31" x14ac:dyDescent="0.15">
      <c r="A3612">
        <v>3611</v>
      </c>
      <c r="B3612">
        <v>175</v>
      </c>
      <c r="C3612">
        <v>1086</v>
      </c>
      <c r="D3612" t="s">
        <v>11355</v>
      </c>
      <c r="E3612" t="s">
        <v>11356</v>
      </c>
      <c r="F3612" t="s">
        <v>2</v>
      </c>
      <c r="G3612" t="s">
        <v>11357</v>
      </c>
      <c r="H3612" t="s">
        <v>11358</v>
      </c>
      <c r="I3612" t="s">
        <v>5</v>
      </c>
      <c r="K3612" t="s">
        <v>6</v>
      </c>
      <c r="L3612" t="s">
        <v>3210</v>
      </c>
      <c r="N3612" t="s">
        <v>7</v>
      </c>
      <c r="O3612" t="s">
        <v>11359</v>
      </c>
      <c r="P3612" t="s">
        <v>11360</v>
      </c>
      <c r="Q3612">
        <v>70</v>
      </c>
      <c r="R3612" t="s">
        <v>7089</v>
      </c>
      <c r="S3612">
        <v>-1</v>
      </c>
      <c r="T3612" t="s">
        <v>5</v>
      </c>
      <c r="U3612">
        <v>-1</v>
      </c>
      <c r="V3612">
        <v>-1</v>
      </c>
      <c r="W3612">
        <v>6.3387000000000002</v>
      </c>
      <c r="X3612" t="s">
        <v>11361</v>
      </c>
      <c r="Y3612" t="s">
        <v>11362</v>
      </c>
      <c r="Z3612">
        <v>20210</v>
      </c>
      <c r="AA3612" t="s">
        <v>11</v>
      </c>
      <c r="AC3612" t="s">
        <v>11363</v>
      </c>
      <c r="AD3612" t="s">
        <v>11364</v>
      </c>
      <c r="AE3612" s="1">
        <v>41846.018726851849</v>
      </c>
    </row>
    <row r="3613" spans="1:31" x14ac:dyDescent="0.15">
      <c r="A3613">
        <v>3612</v>
      </c>
      <c r="B3613">
        <v>175</v>
      </c>
      <c r="C3613">
        <v>1086</v>
      </c>
      <c r="D3613" t="s">
        <v>11355</v>
      </c>
      <c r="E3613" t="s">
        <v>11356</v>
      </c>
      <c r="F3613" t="s">
        <v>14</v>
      </c>
      <c r="G3613" t="s">
        <v>11365</v>
      </c>
      <c r="H3613" t="s">
        <v>11366</v>
      </c>
      <c r="I3613" t="s">
        <v>5</v>
      </c>
      <c r="J3613" t="s">
        <v>5160</v>
      </c>
      <c r="K3613" t="s">
        <v>17</v>
      </c>
      <c r="L3613" t="s">
        <v>446</v>
      </c>
      <c r="N3613" t="s">
        <v>7</v>
      </c>
      <c r="O3613" t="s">
        <v>11367</v>
      </c>
      <c r="P3613" t="s">
        <v>11368</v>
      </c>
      <c r="Q3613">
        <v>40</v>
      </c>
      <c r="R3613" t="s">
        <v>11369</v>
      </c>
      <c r="S3613">
        <v>-1</v>
      </c>
      <c r="T3613" t="s">
        <v>5</v>
      </c>
      <c r="U3613">
        <v>-1</v>
      </c>
      <c r="V3613">
        <v>-1</v>
      </c>
      <c r="W3613">
        <v>6.3387000000000002</v>
      </c>
      <c r="X3613" t="s">
        <v>11370</v>
      </c>
      <c r="Y3613" t="s">
        <v>11371</v>
      </c>
      <c r="Z3613">
        <v>21201</v>
      </c>
      <c r="AA3613" t="s">
        <v>11</v>
      </c>
      <c r="AC3613" t="s">
        <v>11372</v>
      </c>
      <c r="AD3613" t="s">
        <v>11373</v>
      </c>
      <c r="AE3613" s="1">
        <v>41846.018773148149</v>
      </c>
    </row>
    <row r="3614" spans="1:31" x14ac:dyDescent="0.15">
      <c r="A3614">
        <v>3613</v>
      </c>
      <c r="B3614">
        <v>175</v>
      </c>
      <c r="C3614">
        <v>1086</v>
      </c>
      <c r="D3614" t="s">
        <v>11355</v>
      </c>
      <c r="E3614" t="s">
        <v>11356</v>
      </c>
      <c r="F3614" t="s">
        <v>24</v>
      </c>
      <c r="G3614" t="s">
        <v>11365</v>
      </c>
      <c r="H3614" t="s">
        <v>11366</v>
      </c>
      <c r="I3614" t="s">
        <v>5</v>
      </c>
      <c r="J3614" t="s">
        <v>5160</v>
      </c>
      <c r="K3614" t="s">
        <v>4166</v>
      </c>
      <c r="L3614" t="s">
        <v>446</v>
      </c>
      <c r="N3614" t="s">
        <v>7</v>
      </c>
      <c r="O3614" t="s">
        <v>11367</v>
      </c>
      <c r="P3614" t="s">
        <v>11368</v>
      </c>
      <c r="Q3614">
        <v>1</v>
      </c>
      <c r="S3614">
        <v>-1</v>
      </c>
      <c r="T3614" t="s">
        <v>5</v>
      </c>
      <c r="U3614">
        <v>-1</v>
      </c>
      <c r="V3614">
        <v>-1</v>
      </c>
      <c r="W3614">
        <v>6.3387000000000002</v>
      </c>
      <c r="X3614" t="s">
        <v>11370</v>
      </c>
      <c r="Y3614" t="s">
        <v>11371</v>
      </c>
      <c r="Z3614">
        <v>21201</v>
      </c>
      <c r="AA3614" t="s">
        <v>11</v>
      </c>
      <c r="AC3614" t="s">
        <v>11374</v>
      </c>
      <c r="AD3614" t="s">
        <v>11375</v>
      </c>
      <c r="AE3614" s="1">
        <v>41846.018796296295</v>
      </c>
    </row>
    <row r="3615" spans="1:31" x14ac:dyDescent="0.15">
      <c r="A3615">
        <v>3614</v>
      </c>
      <c r="B3615">
        <v>175</v>
      </c>
      <c r="C3615">
        <v>1086</v>
      </c>
      <c r="D3615" t="s">
        <v>11355</v>
      </c>
      <c r="E3615" t="s">
        <v>11356</v>
      </c>
      <c r="F3615" t="s">
        <v>27</v>
      </c>
      <c r="I3615" t="s">
        <v>5</v>
      </c>
      <c r="K3615" t="s">
        <v>5</v>
      </c>
      <c r="M3615" t="s">
        <v>5</v>
      </c>
      <c r="N3615" t="s">
        <v>7</v>
      </c>
      <c r="Q3615">
        <v>0</v>
      </c>
      <c r="S3615">
        <v>-1</v>
      </c>
      <c r="T3615" t="s">
        <v>5</v>
      </c>
      <c r="U3615">
        <v>-1</v>
      </c>
      <c r="V3615">
        <v>-1</v>
      </c>
      <c r="W3615">
        <v>6.3387000000000002</v>
      </c>
      <c r="Z3615">
        <v>-1</v>
      </c>
      <c r="AA3615" t="s">
        <v>11</v>
      </c>
      <c r="AC3615" t="s">
        <v>38</v>
      </c>
      <c r="AD3615" t="s">
        <v>531</v>
      </c>
      <c r="AE3615" s="1">
        <v>41846.018807870372</v>
      </c>
    </row>
    <row r="3616" spans="1:31" x14ac:dyDescent="0.15">
      <c r="A3616">
        <v>3615</v>
      </c>
      <c r="B3616">
        <v>175</v>
      </c>
      <c r="C3616">
        <v>1086</v>
      </c>
      <c r="D3616" t="s">
        <v>11355</v>
      </c>
      <c r="E3616" t="s">
        <v>11356</v>
      </c>
      <c r="F3616" t="s">
        <v>36</v>
      </c>
      <c r="I3616" t="s">
        <v>5</v>
      </c>
      <c r="K3616" t="s">
        <v>5</v>
      </c>
      <c r="N3616" t="s">
        <v>7</v>
      </c>
      <c r="Q3616">
        <v>0</v>
      </c>
      <c r="S3616">
        <v>-1</v>
      </c>
      <c r="T3616" t="s">
        <v>5</v>
      </c>
      <c r="U3616">
        <v>-1</v>
      </c>
      <c r="V3616">
        <v>-1</v>
      </c>
      <c r="W3616">
        <v>6.3387000000000002</v>
      </c>
      <c r="Z3616">
        <v>-1</v>
      </c>
      <c r="AA3616" t="s">
        <v>11</v>
      </c>
      <c r="AC3616" t="s">
        <v>38</v>
      </c>
      <c r="AD3616" t="s">
        <v>52</v>
      </c>
      <c r="AE3616" s="1">
        <v>41846.018819444442</v>
      </c>
    </row>
    <row r="3617" spans="1:31" x14ac:dyDescent="0.15">
      <c r="A3617">
        <v>3616</v>
      </c>
      <c r="B3617">
        <v>175</v>
      </c>
      <c r="C3617">
        <v>1086</v>
      </c>
      <c r="D3617" t="s">
        <v>11355</v>
      </c>
      <c r="E3617" t="s">
        <v>11356</v>
      </c>
      <c r="F3617" t="s">
        <v>40</v>
      </c>
      <c r="G3617" t="s">
        <v>11376</v>
      </c>
      <c r="H3617" t="s">
        <v>11377</v>
      </c>
      <c r="I3617" t="s">
        <v>5</v>
      </c>
      <c r="K3617" t="s">
        <v>6</v>
      </c>
      <c r="N3617" t="s">
        <v>7</v>
      </c>
      <c r="O3617" t="s">
        <v>11378</v>
      </c>
      <c r="P3617" t="s">
        <v>11379</v>
      </c>
      <c r="Q3617">
        <v>1</v>
      </c>
      <c r="R3617" t="s">
        <v>11380</v>
      </c>
      <c r="S3617">
        <v>-1</v>
      </c>
      <c r="T3617" t="s">
        <v>11381</v>
      </c>
      <c r="U3617">
        <v>250</v>
      </c>
      <c r="V3617">
        <v>-1</v>
      </c>
      <c r="W3617">
        <v>6.3387000000000002</v>
      </c>
      <c r="Y3617" t="s">
        <v>11382</v>
      </c>
      <c r="Z3617">
        <v>357</v>
      </c>
      <c r="AA3617" t="s">
        <v>11</v>
      </c>
      <c r="AC3617" t="s">
        <v>11383</v>
      </c>
      <c r="AD3617" t="s">
        <v>11384</v>
      </c>
      <c r="AE3617" s="1">
        <v>41846.018842592595</v>
      </c>
    </row>
    <row r="3618" spans="1:31" x14ac:dyDescent="0.15">
      <c r="A3618">
        <v>3617</v>
      </c>
      <c r="B3618">
        <v>175</v>
      </c>
      <c r="C3618">
        <v>1086</v>
      </c>
      <c r="D3618" t="s">
        <v>11355</v>
      </c>
      <c r="E3618" t="s">
        <v>11356</v>
      </c>
      <c r="F3618" t="s">
        <v>49</v>
      </c>
      <c r="G3618" t="s">
        <v>11365</v>
      </c>
      <c r="H3618" t="s">
        <v>11366</v>
      </c>
      <c r="I3618" t="s">
        <v>5</v>
      </c>
      <c r="K3618" t="s">
        <v>5</v>
      </c>
      <c r="N3618" t="s">
        <v>7</v>
      </c>
      <c r="O3618" t="s">
        <v>11367</v>
      </c>
      <c r="P3618" t="s">
        <v>11368</v>
      </c>
      <c r="Q3618">
        <v>13</v>
      </c>
      <c r="T3618" t="s">
        <v>5</v>
      </c>
      <c r="U3618">
        <v>-1</v>
      </c>
      <c r="V3618">
        <v>-1</v>
      </c>
      <c r="W3618">
        <v>6.3387000000000002</v>
      </c>
      <c r="X3618" t="s">
        <v>11370</v>
      </c>
      <c r="Y3618" t="s">
        <v>11371</v>
      </c>
      <c r="Z3618">
        <v>21201</v>
      </c>
      <c r="AA3618" t="s">
        <v>11</v>
      </c>
      <c r="AC3618" t="s">
        <v>11385</v>
      </c>
      <c r="AD3618" t="s">
        <v>11386</v>
      </c>
      <c r="AE3618" s="1">
        <v>41846.018877314818</v>
      </c>
    </row>
    <row r="3619" spans="1:31" x14ac:dyDescent="0.15">
      <c r="A3619">
        <v>3618</v>
      </c>
      <c r="B3619">
        <v>175</v>
      </c>
      <c r="C3619">
        <v>1086</v>
      </c>
      <c r="D3619" t="s">
        <v>11355</v>
      </c>
      <c r="E3619" t="s">
        <v>11356</v>
      </c>
      <c r="F3619" t="s">
        <v>51</v>
      </c>
      <c r="I3619" t="s">
        <v>5</v>
      </c>
      <c r="K3619" t="s">
        <v>5</v>
      </c>
      <c r="N3619" t="s">
        <v>7</v>
      </c>
      <c r="Q3619">
        <v>0</v>
      </c>
      <c r="S3619">
        <v>-1</v>
      </c>
      <c r="T3619" t="s">
        <v>5</v>
      </c>
      <c r="U3619">
        <v>-1</v>
      </c>
      <c r="V3619">
        <v>-1</v>
      </c>
      <c r="W3619">
        <v>6.3387000000000002</v>
      </c>
      <c r="Z3619">
        <v>-1</v>
      </c>
      <c r="AA3619" t="s">
        <v>11</v>
      </c>
      <c r="AC3619" t="s">
        <v>38</v>
      </c>
      <c r="AD3619" t="s">
        <v>52</v>
      </c>
      <c r="AE3619" s="1">
        <v>41846.018888888888</v>
      </c>
    </row>
    <row r="3620" spans="1:31" x14ac:dyDescent="0.15">
      <c r="A3620">
        <v>3619</v>
      </c>
      <c r="B3620">
        <v>175</v>
      </c>
      <c r="C3620">
        <v>1086</v>
      </c>
      <c r="D3620" t="s">
        <v>11355</v>
      </c>
      <c r="E3620" t="s">
        <v>11356</v>
      </c>
      <c r="F3620" t="s">
        <v>53</v>
      </c>
      <c r="I3620" t="s">
        <v>5</v>
      </c>
      <c r="K3620" t="s">
        <v>5</v>
      </c>
      <c r="N3620" t="s">
        <v>7</v>
      </c>
      <c r="Q3620">
        <v>0</v>
      </c>
      <c r="S3620">
        <v>-1</v>
      </c>
      <c r="T3620" t="s">
        <v>5</v>
      </c>
      <c r="U3620">
        <v>-1</v>
      </c>
      <c r="V3620">
        <v>-1</v>
      </c>
      <c r="W3620">
        <v>6.3387000000000002</v>
      </c>
      <c r="Z3620">
        <v>-1</v>
      </c>
      <c r="AA3620" t="s">
        <v>11</v>
      </c>
      <c r="AC3620" t="s">
        <v>38</v>
      </c>
      <c r="AD3620" t="s">
        <v>52</v>
      </c>
      <c r="AE3620" s="1">
        <v>41846.018900462965</v>
      </c>
    </row>
    <row r="3621" spans="1:31" x14ac:dyDescent="0.15">
      <c r="A3621">
        <v>3620</v>
      </c>
      <c r="B3621">
        <v>175</v>
      </c>
      <c r="C3621">
        <v>1086</v>
      </c>
      <c r="D3621" t="s">
        <v>11355</v>
      </c>
      <c r="E3621" t="s">
        <v>11356</v>
      </c>
      <c r="F3621" t="s">
        <v>54</v>
      </c>
      <c r="I3621" t="s">
        <v>5</v>
      </c>
      <c r="K3621" t="s">
        <v>5</v>
      </c>
      <c r="N3621" t="s">
        <v>7</v>
      </c>
      <c r="Q3621">
        <v>0</v>
      </c>
      <c r="S3621">
        <v>-1</v>
      </c>
      <c r="T3621" t="s">
        <v>5</v>
      </c>
      <c r="U3621">
        <v>-1</v>
      </c>
      <c r="V3621">
        <v>-1</v>
      </c>
      <c r="W3621">
        <v>6.3387000000000002</v>
      </c>
      <c r="Z3621">
        <v>-1</v>
      </c>
      <c r="AA3621" t="s">
        <v>11</v>
      </c>
      <c r="AC3621" t="s">
        <v>38</v>
      </c>
      <c r="AD3621" t="s">
        <v>52</v>
      </c>
      <c r="AE3621" s="1">
        <v>41846.018912037034</v>
      </c>
    </row>
    <row r="3622" spans="1:31" x14ac:dyDescent="0.15">
      <c r="A3622">
        <v>3621</v>
      </c>
      <c r="B3622">
        <v>175</v>
      </c>
      <c r="C3622">
        <v>586</v>
      </c>
      <c r="D3622" t="s">
        <v>11387</v>
      </c>
      <c r="E3622" t="s">
        <v>11388</v>
      </c>
      <c r="F3622" t="s">
        <v>2</v>
      </c>
      <c r="G3622" t="s">
        <v>11389</v>
      </c>
      <c r="H3622" t="s">
        <v>6419</v>
      </c>
      <c r="I3622" t="s">
        <v>5</v>
      </c>
      <c r="J3622" t="s">
        <v>2207</v>
      </c>
      <c r="K3622" t="s">
        <v>6</v>
      </c>
      <c r="L3622" t="s">
        <v>11390</v>
      </c>
      <c r="N3622" t="s">
        <v>7</v>
      </c>
      <c r="O3622" t="s">
        <v>11391</v>
      </c>
      <c r="P3622" t="s">
        <v>11392</v>
      </c>
      <c r="Q3622">
        <v>47</v>
      </c>
      <c r="R3622" t="s">
        <v>5313</v>
      </c>
      <c r="S3622">
        <v>55</v>
      </c>
      <c r="T3622" t="s">
        <v>11393</v>
      </c>
      <c r="U3622">
        <v>-1</v>
      </c>
      <c r="V3622">
        <v>-1</v>
      </c>
      <c r="W3622">
        <v>6.3387000000000002</v>
      </c>
      <c r="X3622" t="s">
        <v>11394</v>
      </c>
      <c r="Y3622" t="s">
        <v>11395</v>
      </c>
      <c r="Z3622">
        <v>7132</v>
      </c>
      <c r="AA3622" t="s">
        <v>11</v>
      </c>
      <c r="AC3622" t="s">
        <v>11396</v>
      </c>
      <c r="AD3622" t="s">
        <v>11397</v>
      </c>
      <c r="AE3622" s="1">
        <v>41846.019016203703</v>
      </c>
    </row>
    <row r="3623" spans="1:31" x14ac:dyDescent="0.15">
      <c r="A3623">
        <v>3622</v>
      </c>
      <c r="B3623">
        <v>175</v>
      </c>
      <c r="C3623">
        <v>586</v>
      </c>
      <c r="D3623" t="s">
        <v>11387</v>
      </c>
      <c r="E3623" t="s">
        <v>11388</v>
      </c>
      <c r="F3623" t="s">
        <v>14</v>
      </c>
      <c r="G3623" t="s">
        <v>11398</v>
      </c>
      <c r="H3623" t="s">
        <v>6419</v>
      </c>
      <c r="I3623" t="s">
        <v>5</v>
      </c>
      <c r="J3623" t="s">
        <v>11399</v>
      </c>
      <c r="K3623" t="s">
        <v>17</v>
      </c>
      <c r="L3623" t="s">
        <v>1608</v>
      </c>
      <c r="N3623" t="s">
        <v>7</v>
      </c>
      <c r="O3623" t="s">
        <v>11391</v>
      </c>
      <c r="P3623" t="s">
        <v>11392</v>
      </c>
      <c r="Q3623">
        <v>22</v>
      </c>
      <c r="S3623">
        <v>55</v>
      </c>
      <c r="T3623" t="s">
        <v>11400</v>
      </c>
      <c r="U3623">
        <v>-1</v>
      </c>
      <c r="V3623">
        <v>-1</v>
      </c>
      <c r="W3623">
        <v>6.3387000000000002</v>
      </c>
      <c r="X3623" t="s">
        <v>11394</v>
      </c>
      <c r="Y3623" t="s">
        <v>11395</v>
      </c>
      <c r="Z3623">
        <v>8398</v>
      </c>
      <c r="AA3623" t="s">
        <v>11</v>
      </c>
      <c r="AC3623" t="s">
        <v>11401</v>
      </c>
      <c r="AD3623" t="s">
        <v>11402</v>
      </c>
      <c r="AE3623" s="1">
        <v>41846.019062500003</v>
      </c>
    </row>
    <row r="3624" spans="1:31" x14ac:dyDescent="0.15">
      <c r="A3624">
        <v>3623</v>
      </c>
      <c r="B3624">
        <v>175</v>
      </c>
      <c r="C3624">
        <v>586</v>
      </c>
      <c r="D3624" t="s">
        <v>11387</v>
      </c>
      <c r="E3624" t="s">
        <v>11388</v>
      </c>
      <c r="F3624" t="s">
        <v>24</v>
      </c>
      <c r="I3624" t="s">
        <v>5</v>
      </c>
      <c r="K3624" t="s">
        <v>5</v>
      </c>
      <c r="N3624" t="s">
        <v>7</v>
      </c>
      <c r="Q3624">
        <v>0</v>
      </c>
      <c r="S3624">
        <v>-1</v>
      </c>
      <c r="T3624" t="s">
        <v>5</v>
      </c>
      <c r="U3624">
        <v>-1</v>
      </c>
      <c r="V3624">
        <v>-1</v>
      </c>
      <c r="W3624">
        <v>6.3387000000000002</v>
      </c>
      <c r="Z3624">
        <v>-1</v>
      </c>
      <c r="AA3624" t="s">
        <v>11</v>
      </c>
      <c r="AC3624" t="s">
        <v>38</v>
      </c>
      <c r="AD3624" t="s">
        <v>52</v>
      </c>
      <c r="AE3624" s="1">
        <v>41846.019074074073</v>
      </c>
    </row>
    <row r="3625" spans="1:31" x14ac:dyDescent="0.15">
      <c r="A3625">
        <v>3624</v>
      </c>
      <c r="B3625">
        <v>175</v>
      </c>
      <c r="C3625">
        <v>586</v>
      </c>
      <c r="D3625" t="s">
        <v>11387</v>
      </c>
      <c r="E3625" t="s">
        <v>11388</v>
      </c>
      <c r="F3625" t="s">
        <v>27</v>
      </c>
      <c r="G3625" t="s">
        <v>11403</v>
      </c>
      <c r="I3625" t="s">
        <v>5</v>
      </c>
      <c r="J3625" t="s">
        <v>11404</v>
      </c>
      <c r="K3625" t="s">
        <v>17</v>
      </c>
      <c r="L3625" t="s">
        <v>776</v>
      </c>
      <c r="M3625" t="s">
        <v>5</v>
      </c>
      <c r="N3625" t="s">
        <v>7</v>
      </c>
      <c r="P3625" t="s">
        <v>11405</v>
      </c>
      <c r="Q3625">
        <v>1</v>
      </c>
      <c r="R3625" t="s">
        <v>2053</v>
      </c>
      <c r="S3625">
        <v>55</v>
      </c>
      <c r="T3625" t="s">
        <v>5</v>
      </c>
      <c r="U3625">
        <v>-1</v>
      </c>
      <c r="V3625">
        <v>-1</v>
      </c>
      <c r="W3625">
        <v>6.3387000000000002</v>
      </c>
      <c r="Z3625">
        <v>19616</v>
      </c>
      <c r="AA3625" t="s">
        <v>11</v>
      </c>
      <c r="AB3625" t="s">
        <v>11406</v>
      </c>
      <c r="AC3625" t="s">
        <v>11407</v>
      </c>
      <c r="AD3625" t="s">
        <v>11408</v>
      </c>
      <c r="AE3625" s="1">
        <v>41846.019085648149</v>
      </c>
    </row>
    <row r="3626" spans="1:31" x14ac:dyDescent="0.15">
      <c r="A3626">
        <v>3625</v>
      </c>
      <c r="B3626">
        <v>175</v>
      </c>
      <c r="C3626">
        <v>586</v>
      </c>
      <c r="D3626" t="s">
        <v>11387</v>
      </c>
      <c r="E3626" t="s">
        <v>11388</v>
      </c>
      <c r="F3626" t="s">
        <v>36</v>
      </c>
      <c r="I3626" t="s">
        <v>5</v>
      </c>
      <c r="K3626" t="s">
        <v>5</v>
      </c>
      <c r="N3626" t="s">
        <v>7</v>
      </c>
      <c r="Q3626">
        <v>0</v>
      </c>
      <c r="S3626">
        <v>-1</v>
      </c>
      <c r="T3626" t="s">
        <v>5</v>
      </c>
      <c r="U3626">
        <v>-1</v>
      </c>
      <c r="V3626">
        <v>-1</v>
      </c>
      <c r="W3626">
        <v>6.3387000000000002</v>
      </c>
      <c r="Z3626">
        <v>-1</v>
      </c>
      <c r="AA3626" t="s">
        <v>11</v>
      </c>
      <c r="AC3626" t="s">
        <v>38</v>
      </c>
      <c r="AD3626" t="s">
        <v>52</v>
      </c>
      <c r="AE3626" s="1">
        <v>41846.019097222219</v>
      </c>
    </row>
    <row r="3627" spans="1:31" x14ac:dyDescent="0.15">
      <c r="A3627">
        <v>3626</v>
      </c>
      <c r="B3627">
        <v>175</v>
      </c>
      <c r="C3627">
        <v>586</v>
      </c>
      <c r="D3627" t="s">
        <v>11387</v>
      </c>
      <c r="E3627" t="s">
        <v>11388</v>
      </c>
      <c r="F3627" t="s">
        <v>40</v>
      </c>
      <c r="G3627" t="s">
        <v>11409</v>
      </c>
      <c r="H3627" t="s">
        <v>11410</v>
      </c>
      <c r="I3627" t="s">
        <v>5</v>
      </c>
      <c r="K3627" t="s">
        <v>5</v>
      </c>
      <c r="N3627" t="s">
        <v>7</v>
      </c>
      <c r="O3627" t="s">
        <v>11411</v>
      </c>
      <c r="P3627" t="s">
        <v>11412</v>
      </c>
      <c r="Q3627">
        <v>1</v>
      </c>
      <c r="R3627" t="s">
        <v>11161</v>
      </c>
      <c r="S3627">
        <v>50</v>
      </c>
      <c r="T3627" t="s">
        <v>5</v>
      </c>
      <c r="U3627">
        <v>-1</v>
      </c>
      <c r="V3627">
        <v>-1</v>
      </c>
      <c r="W3627">
        <v>6.3387000000000002</v>
      </c>
      <c r="Y3627" t="s">
        <v>11413</v>
      </c>
      <c r="Z3627">
        <v>330</v>
      </c>
      <c r="AA3627" t="s">
        <v>11</v>
      </c>
      <c r="AC3627" t="s">
        <v>11414</v>
      </c>
      <c r="AD3627" t="s">
        <v>11415</v>
      </c>
      <c r="AE3627" s="1">
        <v>41846.019120370373</v>
      </c>
    </row>
    <row r="3628" spans="1:31" x14ac:dyDescent="0.15">
      <c r="A3628">
        <v>3627</v>
      </c>
      <c r="B3628">
        <v>175</v>
      </c>
      <c r="C3628">
        <v>586</v>
      </c>
      <c r="D3628" t="s">
        <v>11387</v>
      </c>
      <c r="E3628" t="s">
        <v>11388</v>
      </c>
      <c r="F3628" t="s">
        <v>49</v>
      </c>
      <c r="I3628" t="s">
        <v>5</v>
      </c>
      <c r="K3628" t="s">
        <v>5</v>
      </c>
      <c r="N3628" t="s">
        <v>7</v>
      </c>
      <c r="Q3628">
        <v>0</v>
      </c>
      <c r="T3628" t="s">
        <v>5</v>
      </c>
      <c r="U3628">
        <v>-1</v>
      </c>
      <c r="V3628">
        <v>-1</v>
      </c>
      <c r="W3628">
        <v>6.3387000000000002</v>
      </c>
      <c r="Z3628">
        <v>-1</v>
      </c>
      <c r="AA3628" t="s">
        <v>11</v>
      </c>
      <c r="AC3628" t="s">
        <v>38</v>
      </c>
      <c r="AD3628" t="s">
        <v>50</v>
      </c>
      <c r="AE3628" s="1">
        <v>41846.019131944442</v>
      </c>
    </row>
    <row r="3629" spans="1:31" x14ac:dyDescent="0.15">
      <c r="A3629">
        <v>3628</v>
      </c>
      <c r="B3629">
        <v>175</v>
      </c>
      <c r="C3629">
        <v>586</v>
      </c>
      <c r="D3629" t="s">
        <v>11387</v>
      </c>
      <c r="E3629" t="s">
        <v>11388</v>
      </c>
      <c r="F3629" t="s">
        <v>51</v>
      </c>
      <c r="I3629" t="s">
        <v>5</v>
      </c>
      <c r="K3629" t="s">
        <v>5</v>
      </c>
      <c r="N3629" t="s">
        <v>7</v>
      </c>
      <c r="Q3629">
        <v>0</v>
      </c>
      <c r="S3629">
        <v>-1</v>
      </c>
      <c r="T3629" t="s">
        <v>5</v>
      </c>
      <c r="U3629">
        <v>-1</v>
      </c>
      <c r="V3629">
        <v>-1</v>
      </c>
      <c r="W3629">
        <v>6.3387000000000002</v>
      </c>
      <c r="Z3629">
        <v>-1</v>
      </c>
      <c r="AA3629" t="s">
        <v>11</v>
      </c>
      <c r="AC3629" t="s">
        <v>38</v>
      </c>
      <c r="AD3629" t="s">
        <v>52</v>
      </c>
      <c r="AE3629" s="1">
        <v>41846.019155092596</v>
      </c>
    </row>
    <row r="3630" spans="1:31" x14ac:dyDescent="0.15">
      <c r="A3630">
        <v>3629</v>
      </c>
      <c r="B3630">
        <v>175</v>
      </c>
      <c r="C3630">
        <v>586</v>
      </c>
      <c r="D3630" t="s">
        <v>11387</v>
      </c>
      <c r="E3630" t="s">
        <v>11388</v>
      </c>
      <c r="F3630" t="s">
        <v>53</v>
      </c>
      <c r="I3630" t="s">
        <v>5</v>
      </c>
      <c r="K3630" t="s">
        <v>5</v>
      </c>
      <c r="N3630" t="s">
        <v>7</v>
      </c>
      <c r="Q3630">
        <v>0</v>
      </c>
      <c r="S3630">
        <v>-1</v>
      </c>
      <c r="T3630" t="s">
        <v>5</v>
      </c>
      <c r="U3630">
        <v>-1</v>
      </c>
      <c r="V3630">
        <v>-1</v>
      </c>
      <c r="W3630">
        <v>6.3387000000000002</v>
      </c>
      <c r="Z3630">
        <v>-1</v>
      </c>
      <c r="AA3630" t="s">
        <v>11</v>
      </c>
      <c r="AC3630" t="s">
        <v>38</v>
      </c>
      <c r="AD3630" t="s">
        <v>52</v>
      </c>
      <c r="AE3630" s="1">
        <v>41846.019166666665</v>
      </c>
    </row>
    <row r="3631" spans="1:31" x14ac:dyDescent="0.15">
      <c r="A3631">
        <v>3630</v>
      </c>
      <c r="B3631">
        <v>175</v>
      </c>
      <c r="C3631">
        <v>586</v>
      </c>
      <c r="D3631" t="s">
        <v>11387</v>
      </c>
      <c r="E3631" t="s">
        <v>11388</v>
      </c>
      <c r="F3631" t="s">
        <v>54</v>
      </c>
      <c r="I3631" t="s">
        <v>5</v>
      </c>
      <c r="K3631" t="s">
        <v>5</v>
      </c>
      <c r="N3631" t="s">
        <v>7</v>
      </c>
      <c r="Q3631">
        <v>0</v>
      </c>
      <c r="S3631">
        <v>-1</v>
      </c>
      <c r="T3631" t="s">
        <v>5</v>
      </c>
      <c r="U3631">
        <v>-1</v>
      </c>
      <c r="V3631">
        <v>-1</v>
      </c>
      <c r="W3631">
        <v>6.3387000000000002</v>
      </c>
      <c r="Z3631">
        <v>-1</v>
      </c>
      <c r="AA3631" t="s">
        <v>11</v>
      </c>
      <c r="AC3631" t="s">
        <v>38</v>
      </c>
      <c r="AD3631" t="s">
        <v>52</v>
      </c>
      <c r="AE3631" s="1">
        <v>41846.019178240742</v>
      </c>
    </row>
    <row r="3632" spans="1:31" x14ac:dyDescent="0.15">
      <c r="A3632">
        <v>3631</v>
      </c>
      <c r="B3632">
        <v>175</v>
      </c>
      <c r="C3632">
        <v>2192</v>
      </c>
      <c r="D3632" t="s">
        <v>11416</v>
      </c>
      <c r="E3632" t="s">
        <v>11417</v>
      </c>
      <c r="F3632" t="s">
        <v>2</v>
      </c>
      <c r="G3632" t="s">
        <v>11418</v>
      </c>
      <c r="H3632" t="s">
        <v>169</v>
      </c>
      <c r="I3632" t="s">
        <v>5</v>
      </c>
      <c r="K3632" t="s">
        <v>6</v>
      </c>
      <c r="L3632" t="s">
        <v>11419</v>
      </c>
      <c r="N3632" t="s">
        <v>7</v>
      </c>
      <c r="O3632" t="s">
        <v>11420</v>
      </c>
      <c r="P3632" t="s">
        <v>11421</v>
      </c>
      <c r="Q3632">
        <v>28</v>
      </c>
      <c r="S3632">
        <v>-1</v>
      </c>
      <c r="T3632" t="s">
        <v>5</v>
      </c>
      <c r="U3632">
        <v>900</v>
      </c>
      <c r="V3632">
        <v>-1</v>
      </c>
      <c r="W3632">
        <v>6.3387000000000002</v>
      </c>
      <c r="X3632" t="s">
        <v>11422</v>
      </c>
      <c r="Y3632" t="s">
        <v>11423</v>
      </c>
      <c r="Z3632">
        <v>43656</v>
      </c>
      <c r="AA3632" t="s">
        <v>11</v>
      </c>
      <c r="AC3632" t="s">
        <v>11424</v>
      </c>
      <c r="AD3632" t="s">
        <v>11425</v>
      </c>
      <c r="AE3632" s="1">
        <v>41846.019293981481</v>
      </c>
    </row>
    <row r="3633" spans="1:31" x14ac:dyDescent="0.15">
      <c r="A3633">
        <v>3632</v>
      </c>
      <c r="B3633">
        <v>175</v>
      </c>
      <c r="C3633">
        <v>2192</v>
      </c>
      <c r="D3633" t="s">
        <v>11416</v>
      </c>
      <c r="E3633" t="s">
        <v>11417</v>
      </c>
      <c r="F3633" t="s">
        <v>14</v>
      </c>
      <c r="I3633" t="s">
        <v>5</v>
      </c>
      <c r="K3633" t="s">
        <v>5</v>
      </c>
      <c r="N3633" t="s">
        <v>7</v>
      </c>
      <c r="Q3633">
        <v>0</v>
      </c>
      <c r="S3633">
        <v>-1</v>
      </c>
      <c r="T3633" t="s">
        <v>5</v>
      </c>
      <c r="U3633">
        <v>-1</v>
      </c>
      <c r="V3633">
        <v>-1</v>
      </c>
      <c r="W3633">
        <v>6.3387000000000002</v>
      </c>
      <c r="Z3633">
        <v>-1</v>
      </c>
      <c r="AA3633" t="s">
        <v>11</v>
      </c>
      <c r="AC3633" t="s">
        <v>38</v>
      </c>
      <c r="AD3633" t="s">
        <v>52</v>
      </c>
      <c r="AE3633" s="1">
        <v>41846.019328703704</v>
      </c>
    </row>
    <row r="3634" spans="1:31" x14ac:dyDescent="0.15">
      <c r="A3634">
        <v>3633</v>
      </c>
      <c r="B3634">
        <v>175</v>
      </c>
      <c r="C3634">
        <v>2192</v>
      </c>
      <c r="D3634" t="s">
        <v>11416</v>
      </c>
      <c r="E3634" t="s">
        <v>11417</v>
      </c>
      <c r="F3634" t="s">
        <v>24</v>
      </c>
      <c r="I3634" t="s">
        <v>5</v>
      </c>
      <c r="K3634" t="s">
        <v>5</v>
      </c>
      <c r="N3634" t="s">
        <v>7</v>
      </c>
      <c r="Q3634">
        <v>0</v>
      </c>
      <c r="S3634">
        <v>-1</v>
      </c>
      <c r="T3634" t="s">
        <v>5</v>
      </c>
      <c r="U3634">
        <v>-1</v>
      </c>
      <c r="V3634">
        <v>-1</v>
      </c>
      <c r="W3634">
        <v>6.3387000000000002</v>
      </c>
      <c r="Z3634">
        <v>-1</v>
      </c>
      <c r="AA3634" t="s">
        <v>11</v>
      </c>
      <c r="AC3634" t="s">
        <v>38</v>
      </c>
      <c r="AD3634" t="s">
        <v>52</v>
      </c>
      <c r="AE3634" s="1">
        <v>41846.01934027778</v>
      </c>
    </row>
    <row r="3635" spans="1:31" x14ac:dyDescent="0.15">
      <c r="A3635">
        <v>3634</v>
      </c>
      <c r="B3635">
        <v>175</v>
      </c>
      <c r="C3635">
        <v>2192</v>
      </c>
      <c r="D3635" t="s">
        <v>11416</v>
      </c>
      <c r="E3635" t="s">
        <v>11417</v>
      </c>
      <c r="F3635" t="s">
        <v>27</v>
      </c>
      <c r="I3635" t="s">
        <v>5</v>
      </c>
      <c r="K3635" t="s">
        <v>5</v>
      </c>
      <c r="M3635" t="s">
        <v>5</v>
      </c>
      <c r="N3635" t="s">
        <v>7</v>
      </c>
      <c r="Q3635">
        <v>0</v>
      </c>
      <c r="S3635">
        <v>-1</v>
      </c>
      <c r="T3635" t="s">
        <v>5</v>
      </c>
      <c r="U3635">
        <v>-1</v>
      </c>
      <c r="V3635">
        <v>-1</v>
      </c>
      <c r="W3635">
        <v>6.3387000000000002</v>
      </c>
      <c r="Z3635">
        <v>-1</v>
      </c>
      <c r="AA3635" t="s">
        <v>11</v>
      </c>
      <c r="AC3635" t="s">
        <v>38</v>
      </c>
      <c r="AD3635" t="s">
        <v>531</v>
      </c>
      <c r="AE3635" s="1">
        <v>41846.01935185185</v>
      </c>
    </row>
    <row r="3636" spans="1:31" x14ac:dyDescent="0.15">
      <c r="A3636">
        <v>3635</v>
      </c>
      <c r="B3636">
        <v>175</v>
      </c>
      <c r="C3636">
        <v>2192</v>
      </c>
      <c r="D3636" t="s">
        <v>11416</v>
      </c>
      <c r="E3636" t="s">
        <v>11417</v>
      </c>
      <c r="F3636" t="s">
        <v>36</v>
      </c>
      <c r="I3636" t="s">
        <v>5</v>
      </c>
      <c r="K3636" t="s">
        <v>5</v>
      </c>
      <c r="N3636" t="s">
        <v>7</v>
      </c>
      <c r="Q3636">
        <v>0</v>
      </c>
      <c r="S3636">
        <v>-1</v>
      </c>
      <c r="T3636" t="s">
        <v>5</v>
      </c>
      <c r="U3636">
        <v>-1</v>
      </c>
      <c r="V3636">
        <v>-1</v>
      </c>
      <c r="W3636">
        <v>6.3387000000000002</v>
      </c>
      <c r="Z3636">
        <v>-1</v>
      </c>
      <c r="AA3636" t="s">
        <v>11</v>
      </c>
      <c r="AC3636" t="s">
        <v>38</v>
      </c>
      <c r="AD3636" t="s">
        <v>52</v>
      </c>
      <c r="AE3636" s="1">
        <v>41846.019363425927</v>
      </c>
    </row>
    <row r="3637" spans="1:31" x14ac:dyDescent="0.15">
      <c r="A3637">
        <v>3636</v>
      </c>
      <c r="B3637">
        <v>175</v>
      </c>
      <c r="C3637">
        <v>2192</v>
      </c>
      <c r="D3637" t="s">
        <v>11416</v>
      </c>
      <c r="E3637" t="s">
        <v>11417</v>
      </c>
      <c r="F3637" t="s">
        <v>40</v>
      </c>
      <c r="I3637" t="s">
        <v>5</v>
      </c>
      <c r="K3637" t="s">
        <v>5</v>
      </c>
      <c r="N3637" t="s">
        <v>7</v>
      </c>
      <c r="Q3637">
        <v>0</v>
      </c>
      <c r="S3637">
        <v>-1</v>
      </c>
      <c r="T3637" t="s">
        <v>5</v>
      </c>
      <c r="U3637">
        <v>-1</v>
      </c>
      <c r="V3637">
        <v>-1</v>
      </c>
      <c r="W3637">
        <v>6.3387000000000002</v>
      </c>
      <c r="Z3637">
        <v>-1</v>
      </c>
      <c r="AA3637" t="s">
        <v>11</v>
      </c>
      <c r="AC3637" t="s">
        <v>38</v>
      </c>
      <c r="AD3637" t="s">
        <v>52</v>
      </c>
      <c r="AE3637" s="1">
        <v>41846.019375000003</v>
      </c>
    </row>
    <row r="3638" spans="1:31" x14ac:dyDescent="0.15">
      <c r="A3638">
        <v>3637</v>
      </c>
      <c r="B3638">
        <v>175</v>
      </c>
      <c r="C3638">
        <v>2192</v>
      </c>
      <c r="D3638" t="s">
        <v>11416</v>
      </c>
      <c r="E3638" t="s">
        <v>11417</v>
      </c>
      <c r="F3638" t="s">
        <v>49</v>
      </c>
      <c r="I3638" t="s">
        <v>5</v>
      </c>
      <c r="K3638" t="s">
        <v>5</v>
      </c>
      <c r="N3638" t="s">
        <v>7</v>
      </c>
      <c r="Q3638">
        <v>0</v>
      </c>
      <c r="T3638" t="s">
        <v>5</v>
      </c>
      <c r="U3638">
        <v>-1</v>
      </c>
      <c r="V3638">
        <v>-1</v>
      </c>
      <c r="W3638">
        <v>6.3387000000000002</v>
      </c>
      <c r="Z3638">
        <v>-1</v>
      </c>
      <c r="AA3638" t="s">
        <v>11</v>
      </c>
      <c r="AC3638" t="s">
        <v>38</v>
      </c>
      <c r="AD3638" t="s">
        <v>50</v>
      </c>
      <c r="AE3638" s="1">
        <v>41846.019386574073</v>
      </c>
    </row>
    <row r="3639" spans="1:31" x14ac:dyDescent="0.15">
      <c r="A3639">
        <v>3638</v>
      </c>
      <c r="B3639">
        <v>175</v>
      </c>
      <c r="C3639">
        <v>2192</v>
      </c>
      <c r="D3639" t="s">
        <v>11416</v>
      </c>
      <c r="E3639" t="s">
        <v>11417</v>
      </c>
      <c r="F3639" t="s">
        <v>51</v>
      </c>
      <c r="I3639" t="s">
        <v>5</v>
      </c>
      <c r="K3639" t="s">
        <v>5</v>
      </c>
      <c r="N3639" t="s">
        <v>7</v>
      </c>
      <c r="Q3639">
        <v>0</v>
      </c>
      <c r="S3639">
        <v>-1</v>
      </c>
      <c r="T3639" t="s">
        <v>5</v>
      </c>
      <c r="U3639">
        <v>-1</v>
      </c>
      <c r="V3639">
        <v>-1</v>
      </c>
      <c r="W3639">
        <v>6.3387000000000002</v>
      </c>
      <c r="Z3639">
        <v>-1</v>
      </c>
      <c r="AA3639" t="s">
        <v>11</v>
      </c>
      <c r="AC3639" t="s">
        <v>38</v>
      </c>
      <c r="AD3639" t="s">
        <v>52</v>
      </c>
      <c r="AE3639" s="1">
        <v>41846.01939814815</v>
      </c>
    </row>
    <row r="3640" spans="1:31" x14ac:dyDescent="0.15">
      <c r="A3640">
        <v>3639</v>
      </c>
      <c r="B3640">
        <v>175</v>
      </c>
      <c r="C3640">
        <v>2192</v>
      </c>
      <c r="D3640" t="s">
        <v>11416</v>
      </c>
      <c r="E3640" t="s">
        <v>11417</v>
      </c>
      <c r="F3640" t="s">
        <v>53</v>
      </c>
      <c r="I3640" t="s">
        <v>5</v>
      </c>
      <c r="K3640" t="s">
        <v>5</v>
      </c>
      <c r="N3640" t="s">
        <v>7</v>
      </c>
      <c r="Q3640">
        <v>0</v>
      </c>
      <c r="S3640">
        <v>-1</v>
      </c>
      <c r="T3640" t="s">
        <v>5</v>
      </c>
      <c r="U3640">
        <v>-1</v>
      </c>
      <c r="V3640">
        <v>-1</v>
      </c>
      <c r="W3640">
        <v>6.3387000000000002</v>
      </c>
      <c r="Z3640">
        <v>-1</v>
      </c>
      <c r="AA3640" t="s">
        <v>11</v>
      </c>
      <c r="AC3640" t="s">
        <v>38</v>
      </c>
      <c r="AD3640" t="s">
        <v>52</v>
      </c>
      <c r="AE3640" s="1">
        <v>41846.019409722219</v>
      </c>
    </row>
    <row r="3641" spans="1:31" x14ac:dyDescent="0.15">
      <c r="A3641">
        <v>3640</v>
      </c>
      <c r="B3641">
        <v>175</v>
      </c>
      <c r="C3641">
        <v>2192</v>
      </c>
      <c r="D3641" t="s">
        <v>11416</v>
      </c>
      <c r="E3641" t="s">
        <v>11417</v>
      </c>
      <c r="F3641" t="s">
        <v>54</v>
      </c>
      <c r="I3641" t="s">
        <v>5</v>
      </c>
      <c r="K3641" t="s">
        <v>5</v>
      </c>
      <c r="N3641" t="s">
        <v>7</v>
      </c>
      <c r="Q3641">
        <v>0</v>
      </c>
      <c r="S3641">
        <v>-1</v>
      </c>
      <c r="T3641" t="s">
        <v>5</v>
      </c>
      <c r="U3641">
        <v>-1</v>
      </c>
      <c r="V3641">
        <v>-1</v>
      </c>
      <c r="W3641">
        <v>6.3387000000000002</v>
      </c>
      <c r="Z3641">
        <v>-1</v>
      </c>
      <c r="AA3641" t="s">
        <v>11</v>
      </c>
      <c r="AC3641" t="s">
        <v>38</v>
      </c>
      <c r="AD3641" t="s">
        <v>52</v>
      </c>
      <c r="AE3641" s="1">
        <v>41846.019421296296</v>
      </c>
    </row>
    <row r="3642" spans="1:31" x14ac:dyDescent="0.15">
      <c r="A3642">
        <v>3641</v>
      </c>
      <c r="B3642">
        <v>175</v>
      </c>
      <c r="C3642">
        <v>3098</v>
      </c>
      <c r="D3642" t="s">
        <v>11426</v>
      </c>
      <c r="E3642" t="s">
        <v>11427</v>
      </c>
      <c r="F3642" t="s">
        <v>2</v>
      </c>
      <c r="G3642" t="s">
        <v>11428</v>
      </c>
      <c r="H3642" t="s">
        <v>11429</v>
      </c>
      <c r="I3642" t="s">
        <v>5</v>
      </c>
      <c r="K3642" t="s">
        <v>6</v>
      </c>
      <c r="L3642" t="s">
        <v>11430</v>
      </c>
      <c r="N3642" t="s">
        <v>7</v>
      </c>
      <c r="O3642" t="s">
        <v>11431</v>
      </c>
      <c r="P3642" t="s">
        <v>11432</v>
      </c>
      <c r="Q3642">
        <v>104</v>
      </c>
      <c r="R3642" t="s">
        <v>8841</v>
      </c>
      <c r="S3642">
        <v>75</v>
      </c>
      <c r="T3642" t="s">
        <v>704</v>
      </c>
      <c r="U3642">
        <v>1100</v>
      </c>
      <c r="V3642">
        <v>-1</v>
      </c>
      <c r="W3642">
        <v>6.3387000000000002</v>
      </c>
      <c r="X3642" t="s">
        <v>11433</v>
      </c>
      <c r="Y3642" t="s">
        <v>11434</v>
      </c>
      <c r="Z3642">
        <v>23364</v>
      </c>
      <c r="AA3642" t="s">
        <v>11</v>
      </c>
      <c r="AC3642" t="s">
        <v>11435</v>
      </c>
      <c r="AD3642" t="s">
        <v>11436</v>
      </c>
      <c r="AE3642" s="1">
        <v>41846.019513888888</v>
      </c>
    </row>
    <row r="3643" spans="1:31" x14ac:dyDescent="0.15">
      <c r="A3643">
        <v>3642</v>
      </c>
      <c r="B3643">
        <v>175</v>
      </c>
      <c r="C3643">
        <v>3098</v>
      </c>
      <c r="D3643" t="s">
        <v>11426</v>
      </c>
      <c r="E3643" t="s">
        <v>11427</v>
      </c>
      <c r="F3643" t="s">
        <v>14</v>
      </c>
      <c r="G3643" t="s">
        <v>11428</v>
      </c>
      <c r="H3643" t="s">
        <v>11437</v>
      </c>
      <c r="I3643" t="s">
        <v>5</v>
      </c>
      <c r="J3643" t="s">
        <v>456</v>
      </c>
      <c r="K3643" t="s">
        <v>17</v>
      </c>
      <c r="L3643" t="s">
        <v>11438</v>
      </c>
      <c r="N3643" t="s">
        <v>7</v>
      </c>
      <c r="O3643" t="s">
        <v>11439</v>
      </c>
      <c r="P3643" t="s">
        <v>11440</v>
      </c>
      <c r="Q3643">
        <v>35</v>
      </c>
      <c r="R3643" t="s">
        <v>11441</v>
      </c>
      <c r="S3643">
        <v>-1</v>
      </c>
      <c r="T3643" t="s">
        <v>9813</v>
      </c>
      <c r="U3643">
        <v>-1</v>
      </c>
      <c r="V3643">
        <v>-1</v>
      </c>
      <c r="W3643">
        <v>6.3387000000000002</v>
      </c>
      <c r="X3643" t="s">
        <v>11433</v>
      </c>
      <c r="Y3643" t="s">
        <v>11442</v>
      </c>
      <c r="Z3643">
        <v>20504</v>
      </c>
      <c r="AA3643" t="s">
        <v>11</v>
      </c>
      <c r="AC3643" t="s">
        <v>11443</v>
      </c>
      <c r="AD3643" t="s">
        <v>11444</v>
      </c>
      <c r="AE3643" s="1">
        <v>41846.019560185188</v>
      </c>
    </row>
    <row r="3644" spans="1:31" x14ac:dyDescent="0.15">
      <c r="A3644">
        <v>3643</v>
      </c>
      <c r="B3644">
        <v>175</v>
      </c>
      <c r="C3644">
        <v>3098</v>
      </c>
      <c r="D3644" t="s">
        <v>11426</v>
      </c>
      <c r="E3644" t="s">
        <v>11427</v>
      </c>
      <c r="F3644" t="s">
        <v>24</v>
      </c>
      <c r="G3644" t="s">
        <v>11428</v>
      </c>
      <c r="H3644" t="s">
        <v>11437</v>
      </c>
      <c r="I3644" t="s">
        <v>5</v>
      </c>
      <c r="K3644" t="s">
        <v>17</v>
      </c>
      <c r="L3644" t="s">
        <v>11438</v>
      </c>
      <c r="N3644" t="s">
        <v>7</v>
      </c>
      <c r="O3644" t="s">
        <v>11439</v>
      </c>
      <c r="P3644" t="s">
        <v>11440</v>
      </c>
      <c r="Q3644">
        <v>3</v>
      </c>
      <c r="R3644" t="s">
        <v>11441</v>
      </c>
      <c r="S3644">
        <v>-1</v>
      </c>
      <c r="T3644" t="s">
        <v>9813</v>
      </c>
      <c r="U3644">
        <v>-1</v>
      </c>
      <c r="V3644">
        <v>-1</v>
      </c>
      <c r="W3644">
        <v>6.3387000000000002</v>
      </c>
      <c r="X3644" t="s">
        <v>11433</v>
      </c>
      <c r="Y3644" t="s">
        <v>11442</v>
      </c>
      <c r="Z3644">
        <v>20504</v>
      </c>
      <c r="AA3644" t="s">
        <v>11</v>
      </c>
      <c r="AC3644" t="s">
        <v>11445</v>
      </c>
      <c r="AD3644" t="s">
        <v>11446</v>
      </c>
      <c r="AE3644" s="1">
        <v>41846.019571759258</v>
      </c>
    </row>
    <row r="3645" spans="1:31" x14ac:dyDescent="0.15">
      <c r="A3645">
        <v>3644</v>
      </c>
      <c r="B3645">
        <v>175</v>
      </c>
      <c r="C3645">
        <v>3098</v>
      </c>
      <c r="D3645" t="s">
        <v>11426</v>
      </c>
      <c r="E3645" t="s">
        <v>11427</v>
      </c>
      <c r="F3645" t="s">
        <v>27</v>
      </c>
      <c r="I3645" t="s">
        <v>5</v>
      </c>
      <c r="K3645" t="s">
        <v>5</v>
      </c>
      <c r="M3645" t="s">
        <v>5</v>
      </c>
      <c r="N3645" t="s">
        <v>7</v>
      </c>
      <c r="Q3645">
        <v>0</v>
      </c>
      <c r="S3645">
        <v>-1</v>
      </c>
      <c r="T3645" t="s">
        <v>5</v>
      </c>
      <c r="U3645">
        <v>-1</v>
      </c>
      <c r="V3645">
        <v>-1</v>
      </c>
      <c r="W3645">
        <v>6.3387000000000002</v>
      </c>
      <c r="Z3645">
        <v>-1</v>
      </c>
      <c r="AA3645" t="s">
        <v>11</v>
      </c>
      <c r="AC3645" t="s">
        <v>38</v>
      </c>
      <c r="AD3645" t="s">
        <v>531</v>
      </c>
      <c r="AE3645" s="1">
        <v>41846.019594907404</v>
      </c>
    </row>
    <row r="3646" spans="1:31" x14ac:dyDescent="0.15">
      <c r="A3646">
        <v>3645</v>
      </c>
      <c r="B3646">
        <v>175</v>
      </c>
      <c r="C3646">
        <v>3098</v>
      </c>
      <c r="D3646" t="s">
        <v>11426</v>
      </c>
      <c r="E3646" t="s">
        <v>11427</v>
      </c>
      <c r="F3646" t="s">
        <v>36</v>
      </c>
      <c r="I3646" t="s">
        <v>5</v>
      </c>
      <c r="K3646" t="s">
        <v>5</v>
      </c>
      <c r="N3646" t="s">
        <v>7</v>
      </c>
      <c r="Q3646">
        <v>0</v>
      </c>
      <c r="S3646">
        <v>-1</v>
      </c>
      <c r="T3646" t="s">
        <v>5</v>
      </c>
      <c r="U3646">
        <v>-1</v>
      </c>
      <c r="V3646">
        <v>-1</v>
      </c>
      <c r="W3646">
        <v>6.3387000000000002</v>
      </c>
      <c r="Z3646">
        <v>-1</v>
      </c>
      <c r="AA3646" t="s">
        <v>11</v>
      </c>
      <c r="AC3646" t="s">
        <v>38</v>
      </c>
      <c r="AD3646" t="s">
        <v>52</v>
      </c>
      <c r="AE3646" s="1">
        <v>41846.019606481481</v>
      </c>
    </row>
    <row r="3647" spans="1:31" x14ac:dyDescent="0.15">
      <c r="A3647">
        <v>3646</v>
      </c>
      <c r="B3647">
        <v>175</v>
      </c>
      <c r="C3647">
        <v>3098</v>
      </c>
      <c r="D3647" t="s">
        <v>11426</v>
      </c>
      <c r="E3647" t="s">
        <v>11427</v>
      </c>
      <c r="F3647" t="s">
        <v>40</v>
      </c>
      <c r="I3647" t="s">
        <v>5</v>
      </c>
      <c r="K3647" t="s">
        <v>5</v>
      </c>
      <c r="N3647" t="s">
        <v>7</v>
      </c>
      <c r="Q3647">
        <v>0</v>
      </c>
      <c r="S3647">
        <v>-1</v>
      </c>
      <c r="T3647" t="s">
        <v>5</v>
      </c>
      <c r="U3647">
        <v>-1</v>
      </c>
      <c r="V3647">
        <v>-1</v>
      </c>
      <c r="W3647">
        <v>6.3387000000000002</v>
      </c>
      <c r="Z3647">
        <v>-1</v>
      </c>
      <c r="AA3647" t="s">
        <v>11</v>
      </c>
      <c r="AC3647" t="s">
        <v>38</v>
      </c>
      <c r="AD3647" t="s">
        <v>52</v>
      </c>
      <c r="AE3647" s="1">
        <v>41846.019618055558</v>
      </c>
    </row>
    <row r="3648" spans="1:31" x14ac:dyDescent="0.15">
      <c r="A3648">
        <v>3647</v>
      </c>
      <c r="B3648">
        <v>175</v>
      </c>
      <c r="C3648">
        <v>3098</v>
      </c>
      <c r="D3648" t="s">
        <v>11426</v>
      </c>
      <c r="E3648" t="s">
        <v>11427</v>
      </c>
      <c r="F3648" t="s">
        <v>49</v>
      </c>
      <c r="I3648" t="s">
        <v>5</v>
      </c>
      <c r="K3648" t="s">
        <v>5</v>
      </c>
      <c r="N3648" t="s">
        <v>7</v>
      </c>
      <c r="Q3648">
        <v>0</v>
      </c>
      <c r="T3648" t="s">
        <v>5</v>
      </c>
      <c r="U3648">
        <v>-1</v>
      </c>
      <c r="V3648">
        <v>-1</v>
      </c>
      <c r="W3648">
        <v>6.3387000000000002</v>
      </c>
      <c r="Z3648">
        <v>-1</v>
      </c>
      <c r="AA3648" t="s">
        <v>11</v>
      </c>
      <c r="AC3648" t="s">
        <v>38</v>
      </c>
      <c r="AD3648" t="s">
        <v>50</v>
      </c>
      <c r="AE3648" s="1">
        <v>41846.019629629627</v>
      </c>
    </row>
    <row r="3649" spans="1:31" x14ac:dyDescent="0.15">
      <c r="A3649">
        <v>3648</v>
      </c>
      <c r="B3649">
        <v>175</v>
      </c>
      <c r="C3649">
        <v>3098</v>
      </c>
      <c r="D3649" t="s">
        <v>11426</v>
      </c>
      <c r="E3649" t="s">
        <v>11427</v>
      </c>
      <c r="F3649" t="s">
        <v>51</v>
      </c>
      <c r="G3649" t="s">
        <v>11428</v>
      </c>
      <c r="H3649" t="s">
        <v>11429</v>
      </c>
      <c r="I3649" t="s">
        <v>5</v>
      </c>
      <c r="K3649" t="s">
        <v>5</v>
      </c>
      <c r="N3649" t="s">
        <v>7</v>
      </c>
      <c r="O3649" t="s">
        <v>11431</v>
      </c>
      <c r="P3649" t="s">
        <v>11432</v>
      </c>
      <c r="Q3649">
        <v>9</v>
      </c>
      <c r="S3649">
        <v>-1</v>
      </c>
      <c r="T3649" t="s">
        <v>5</v>
      </c>
      <c r="U3649">
        <v>-1</v>
      </c>
      <c r="V3649">
        <v>-1</v>
      </c>
      <c r="W3649">
        <v>6.3387000000000002</v>
      </c>
      <c r="Y3649" t="s">
        <v>11434</v>
      </c>
      <c r="Z3649">
        <v>-1</v>
      </c>
      <c r="AA3649" t="s">
        <v>11</v>
      </c>
      <c r="AC3649" t="s">
        <v>11447</v>
      </c>
      <c r="AD3649" t="s">
        <v>11448</v>
      </c>
      <c r="AE3649" s="1">
        <v>41846.01966435185</v>
      </c>
    </row>
    <row r="3650" spans="1:31" x14ac:dyDescent="0.15">
      <c r="A3650">
        <v>3649</v>
      </c>
      <c r="B3650">
        <v>175</v>
      </c>
      <c r="C3650">
        <v>3098</v>
      </c>
      <c r="D3650" t="s">
        <v>11426</v>
      </c>
      <c r="E3650" t="s">
        <v>11427</v>
      </c>
      <c r="F3650" t="s">
        <v>53</v>
      </c>
      <c r="I3650" t="s">
        <v>5</v>
      </c>
      <c r="K3650" t="s">
        <v>5</v>
      </c>
      <c r="N3650" t="s">
        <v>7</v>
      </c>
      <c r="Q3650">
        <v>0</v>
      </c>
      <c r="S3650">
        <v>-1</v>
      </c>
      <c r="T3650" t="s">
        <v>5</v>
      </c>
      <c r="U3650">
        <v>-1</v>
      </c>
      <c r="V3650">
        <v>-1</v>
      </c>
      <c r="W3650">
        <v>6.3387000000000002</v>
      </c>
      <c r="Z3650">
        <v>-1</v>
      </c>
      <c r="AA3650" t="s">
        <v>11</v>
      </c>
      <c r="AC3650" t="s">
        <v>38</v>
      </c>
      <c r="AD3650" t="s">
        <v>52</v>
      </c>
      <c r="AE3650" s="1">
        <v>41846.019675925927</v>
      </c>
    </row>
    <row r="3651" spans="1:31" x14ac:dyDescent="0.15">
      <c r="A3651">
        <v>3650</v>
      </c>
      <c r="B3651">
        <v>175</v>
      </c>
      <c r="C3651">
        <v>3098</v>
      </c>
      <c r="D3651" t="s">
        <v>11426</v>
      </c>
      <c r="E3651" t="s">
        <v>11427</v>
      </c>
      <c r="F3651" t="s">
        <v>54</v>
      </c>
      <c r="I3651" t="s">
        <v>5</v>
      </c>
      <c r="K3651" t="s">
        <v>5</v>
      </c>
      <c r="N3651" t="s">
        <v>7</v>
      </c>
      <c r="Q3651">
        <v>0</v>
      </c>
      <c r="S3651">
        <v>-1</v>
      </c>
      <c r="T3651" t="s">
        <v>5</v>
      </c>
      <c r="U3651">
        <v>-1</v>
      </c>
      <c r="V3651">
        <v>-1</v>
      </c>
      <c r="W3651">
        <v>6.3387000000000002</v>
      </c>
      <c r="Z3651">
        <v>-1</v>
      </c>
      <c r="AA3651" t="s">
        <v>11</v>
      </c>
      <c r="AC3651" t="s">
        <v>38</v>
      </c>
      <c r="AD3651" t="s">
        <v>52</v>
      </c>
      <c r="AE3651" s="1">
        <v>41846.019687499997</v>
      </c>
    </row>
    <row r="3652" spans="1:31" x14ac:dyDescent="0.15">
      <c r="A3652">
        <v>3651</v>
      </c>
      <c r="B3652">
        <v>175</v>
      </c>
      <c r="C3652">
        <v>6160</v>
      </c>
      <c r="D3652" t="s">
        <v>11449</v>
      </c>
      <c r="E3652" t="s">
        <v>11450</v>
      </c>
      <c r="F3652" t="s">
        <v>2</v>
      </c>
      <c r="G3652" t="s">
        <v>11451</v>
      </c>
      <c r="H3652" t="s">
        <v>11452</v>
      </c>
      <c r="I3652" t="s">
        <v>5</v>
      </c>
      <c r="K3652" t="s">
        <v>6</v>
      </c>
      <c r="L3652" t="s">
        <v>3522</v>
      </c>
      <c r="N3652" t="s">
        <v>7</v>
      </c>
      <c r="O3652" t="s">
        <v>11453</v>
      </c>
      <c r="P3652" t="s">
        <v>11454</v>
      </c>
      <c r="Q3652">
        <v>116</v>
      </c>
      <c r="R3652" t="s">
        <v>11455</v>
      </c>
      <c r="S3652">
        <v>-1</v>
      </c>
      <c r="T3652" t="s">
        <v>5</v>
      </c>
      <c r="U3652">
        <v>-1</v>
      </c>
      <c r="V3652">
        <v>-1</v>
      </c>
      <c r="W3652">
        <v>6.3387000000000002</v>
      </c>
      <c r="X3652" t="s">
        <v>11456</v>
      </c>
      <c r="Y3652" t="s">
        <v>11457</v>
      </c>
      <c r="Z3652">
        <v>19467</v>
      </c>
      <c r="AA3652" t="s">
        <v>11</v>
      </c>
      <c r="AC3652" t="s">
        <v>11458</v>
      </c>
      <c r="AD3652" t="s">
        <v>11459</v>
      </c>
      <c r="AE3652" s="1">
        <v>41846.019791666666</v>
      </c>
    </row>
    <row r="3653" spans="1:31" x14ac:dyDescent="0.15">
      <c r="A3653">
        <v>3652</v>
      </c>
      <c r="B3653">
        <v>175</v>
      </c>
      <c r="C3653">
        <v>6160</v>
      </c>
      <c r="D3653" t="s">
        <v>11449</v>
      </c>
      <c r="E3653" t="s">
        <v>11450</v>
      </c>
      <c r="F3653" t="s">
        <v>14</v>
      </c>
      <c r="G3653" t="s">
        <v>11451</v>
      </c>
      <c r="H3653" t="s">
        <v>11460</v>
      </c>
      <c r="I3653" t="s">
        <v>5</v>
      </c>
      <c r="J3653" t="s">
        <v>11461</v>
      </c>
      <c r="K3653" t="s">
        <v>17</v>
      </c>
      <c r="L3653" t="s">
        <v>5486</v>
      </c>
      <c r="N3653" t="s">
        <v>7</v>
      </c>
      <c r="O3653" t="s">
        <v>11453</v>
      </c>
      <c r="P3653" t="s">
        <v>11454</v>
      </c>
      <c r="Q3653">
        <v>13</v>
      </c>
      <c r="R3653" t="s">
        <v>11462</v>
      </c>
      <c r="S3653">
        <v>-1</v>
      </c>
      <c r="T3653" t="s">
        <v>3182</v>
      </c>
      <c r="U3653">
        <v>-1</v>
      </c>
      <c r="V3653">
        <v>-1</v>
      </c>
      <c r="W3653">
        <v>6.3387000000000002</v>
      </c>
      <c r="X3653" t="s">
        <v>11463</v>
      </c>
      <c r="Y3653" t="s">
        <v>11457</v>
      </c>
      <c r="Z3653">
        <v>19851</v>
      </c>
      <c r="AA3653" t="s">
        <v>11</v>
      </c>
      <c r="AC3653" t="s">
        <v>11464</v>
      </c>
      <c r="AD3653" t="s">
        <v>11465</v>
      </c>
      <c r="AE3653" s="1">
        <v>41846.019814814812</v>
      </c>
    </row>
    <row r="3654" spans="1:31" x14ac:dyDescent="0.15">
      <c r="A3654">
        <v>3653</v>
      </c>
      <c r="B3654">
        <v>175</v>
      </c>
      <c r="C3654">
        <v>6160</v>
      </c>
      <c r="D3654" t="s">
        <v>11449</v>
      </c>
      <c r="E3654" t="s">
        <v>11450</v>
      </c>
      <c r="F3654" t="s">
        <v>24</v>
      </c>
      <c r="I3654" t="s">
        <v>5</v>
      </c>
      <c r="K3654" t="s">
        <v>5</v>
      </c>
      <c r="N3654" t="s">
        <v>7</v>
      </c>
      <c r="Q3654">
        <v>0</v>
      </c>
      <c r="S3654">
        <v>-1</v>
      </c>
      <c r="T3654" t="s">
        <v>5</v>
      </c>
      <c r="U3654">
        <v>-1</v>
      </c>
      <c r="V3654">
        <v>-1</v>
      </c>
      <c r="W3654">
        <v>6.3387000000000002</v>
      </c>
      <c r="Z3654">
        <v>-1</v>
      </c>
      <c r="AA3654" t="s">
        <v>11</v>
      </c>
      <c r="AC3654" t="s">
        <v>38</v>
      </c>
      <c r="AD3654" t="s">
        <v>52</v>
      </c>
      <c r="AE3654" s="1">
        <v>41846.019826388889</v>
      </c>
    </row>
    <row r="3655" spans="1:31" x14ac:dyDescent="0.15">
      <c r="A3655">
        <v>3654</v>
      </c>
      <c r="B3655">
        <v>175</v>
      </c>
      <c r="C3655">
        <v>6160</v>
      </c>
      <c r="D3655" t="s">
        <v>11449</v>
      </c>
      <c r="E3655" t="s">
        <v>11450</v>
      </c>
      <c r="F3655" t="s">
        <v>27</v>
      </c>
      <c r="I3655" t="s">
        <v>5</v>
      </c>
      <c r="K3655" t="s">
        <v>5</v>
      </c>
      <c r="M3655" t="s">
        <v>5</v>
      </c>
      <c r="N3655" t="s">
        <v>7</v>
      </c>
      <c r="Q3655">
        <v>0</v>
      </c>
      <c r="S3655">
        <v>-1</v>
      </c>
      <c r="T3655" t="s">
        <v>5</v>
      </c>
      <c r="U3655">
        <v>-1</v>
      </c>
      <c r="V3655">
        <v>-1</v>
      </c>
      <c r="W3655">
        <v>6.3387000000000002</v>
      </c>
      <c r="Z3655">
        <v>-1</v>
      </c>
      <c r="AA3655" t="s">
        <v>11</v>
      </c>
      <c r="AC3655" t="s">
        <v>38</v>
      </c>
      <c r="AD3655" t="s">
        <v>531</v>
      </c>
      <c r="AE3655" s="1">
        <v>41846.019837962966</v>
      </c>
    </row>
    <row r="3656" spans="1:31" x14ac:dyDescent="0.15">
      <c r="A3656">
        <v>3655</v>
      </c>
      <c r="B3656">
        <v>175</v>
      </c>
      <c r="C3656">
        <v>6160</v>
      </c>
      <c r="D3656" t="s">
        <v>11449</v>
      </c>
      <c r="E3656" t="s">
        <v>11450</v>
      </c>
      <c r="F3656" t="s">
        <v>36</v>
      </c>
      <c r="G3656" t="s">
        <v>11451</v>
      </c>
      <c r="H3656" t="s">
        <v>11452</v>
      </c>
      <c r="I3656" t="s">
        <v>5</v>
      </c>
      <c r="K3656" t="s">
        <v>6</v>
      </c>
      <c r="L3656" t="s">
        <v>3522</v>
      </c>
      <c r="N3656" t="s">
        <v>7</v>
      </c>
      <c r="O3656" t="s">
        <v>11453</v>
      </c>
      <c r="P3656" t="s">
        <v>11454</v>
      </c>
      <c r="Q3656">
        <v>14</v>
      </c>
      <c r="R3656" t="s">
        <v>11455</v>
      </c>
      <c r="S3656">
        <v>-1</v>
      </c>
      <c r="T3656" t="s">
        <v>5</v>
      </c>
      <c r="U3656">
        <v>-1</v>
      </c>
      <c r="V3656">
        <v>-1</v>
      </c>
      <c r="W3656">
        <v>6.3387000000000002</v>
      </c>
      <c r="X3656" t="s">
        <v>11456</v>
      </c>
      <c r="Y3656" t="s">
        <v>11457</v>
      </c>
      <c r="Z3656">
        <v>19467</v>
      </c>
      <c r="AA3656" t="s">
        <v>11</v>
      </c>
      <c r="AC3656" t="s">
        <v>11466</v>
      </c>
      <c r="AD3656" t="s">
        <v>11467</v>
      </c>
      <c r="AE3656" s="1">
        <v>41846.019872685189</v>
      </c>
    </row>
    <row r="3657" spans="1:31" x14ac:dyDescent="0.15">
      <c r="A3657">
        <v>3656</v>
      </c>
      <c r="B3657">
        <v>175</v>
      </c>
      <c r="C3657">
        <v>6160</v>
      </c>
      <c r="D3657" t="s">
        <v>11449</v>
      </c>
      <c r="E3657" t="s">
        <v>11450</v>
      </c>
      <c r="F3657" t="s">
        <v>40</v>
      </c>
      <c r="G3657" t="s">
        <v>11468</v>
      </c>
      <c r="H3657" t="s">
        <v>11469</v>
      </c>
      <c r="I3657" t="s">
        <v>5</v>
      </c>
      <c r="K3657" t="s">
        <v>6</v>
      </c>
      <c r="N3657" t="s">
        <v>7</v>
      </c>
      <c r="O3657" t="s">
        <v>11470</v>
      </c>
      <c r="P3657" t="s">
        <v>11471</v>
      </c>
      <c r="Q3657">
        <v>1</v>
      </c>
      <c r="R3657" t="s">
        <v>11472</v>
      </c>
      <c r="S3657">
        <v>-1</v>
      </c>
      <c r="T3657" t="s">
        <v>5</v>
      </c>
      <c r="U3657">
        <v>125</v>
      </c>
      <c r="V3657">
        <v>-1</v>
      </c>
      <c r="W3657">
        <v>6.3387000000000002</v>
      </c>
      <c r="Y3657" t="s">
        <v>11473</v>
      </c>
      <c r="Z3657">
        <v>256</v>
      </c>
      <c r="AA3657" t="s">
        <v>11</v>
      </c>
      <c r="AC3657" t="s">
        <v>11474</v>
      </c>
      <c r="AD3657" t="s">
        <v>11475</v>
      </c>
      <c r="AE3657" s="1">
        <v>41846.019895833335</v>
      </c>
    </row>
    <row r="3658" spans="1:31" x14ac:dyDescent="0.15">
      <c r="A3658">
        <v>3657</v>
      </c>
      <c r="B3658">
        <v>175</v>
      </c>
      <c r="C3658">
        <v>6160</v>
      </c>
      <c r="D3658" t="s">
        <v>11449</v>
      </c>
      <c r="E3658" t="s">
        <v>11450</v>
      </c>
      <c r="F3658" t="s">
        <v>49</v>
      </c>
      <c r="I3658" t="s">
        <v>5</v>
      </c>
      <c r="K3658" t="s">
        <v>5</v>
      </c>
      <c r="N3658" t="s">
        <v>7</v>
      </c>
      <c r="Q3658">
        <v>0</v>
      </c>
      <c r="T3658" t="s">
        <v>5</v>
      </c>
      <c r="U3658">
        <v>-1</v>
      </c>
      <c r="V3658">
        <v>-1</v>
      </c>
      <c r="W3658">
        <v>6.3387000000000002</v>
      </c>
      <c r="Z3658">
        <v>-1</v>
      </c>
      <c r="AA3658" t="s">
        <v>11</v>
      </c>
      <c r="AC3658" t="s">
        <v>38</v>
      </c>
      <c r="AD3658" t="s">
        <v>50</v>
      </c>
      <c r="AE3658" s="1">
        <v>41846.019907407404</v>
      </c>
    </row>
    <row r="3659" spans="1:31" x14ac:dyDescent="0.15">
      <c r="A3659">
        <v>3658</v>
      </c>
      <c r="B3659">
        <v>175</v>
      </c>
      <c r="C3659">
        <v>6160</v>
      </c>
      <c r="D3659" t="s">
        <v>11449</v>
      </c>
      <c r="E3659" t="s">
        <v>11450</v>
      </c>
      <c r="F3659" t="s">
        <v>51</v>
      </c>
      <c r="G3659" t="s">
        <v>11451</v>
      </c>
      <c r="H3659" t="s">
        <v>11452</v>
      </c>
      <c r="I3659" t="s">
        <v>5</v>
      </c>
      <c r="K3659" t="s">
        <v>5</v>
      </c>
      <c r="N3659" t="s">
        <v>7</v>
      </c>
      <c r="O3659" t="s">
        <v>11453</v>
      </c>
      <c r="P3659" t="s">
        <v>11454</v>
      </c>
      <c r="Q3659">
        <v>13</v>
      </c>
      <c r="S3659">
        <v>-1</v>
      </c>
      <c r="T3659" t="s">
        <v>5</v>
      </c>
      <c r="U3659">
        <v>-1</v>
      </c>
      <c r="V3659">
        <v>-1</v>
      </c>
      <c r="W3659">
        <v>6.3387000000000002</v>
      </c>
      <c r="Y3659" t="s">
        <v>11476</v>
      </c>
      <c r="Z3659">
        <v>-1</v>
      </c>
      <c r="AA3659" t="s">
        <v>11</v>
      </c>
      <c r="AC3659" t="s">
        <v>11477</v>
      </c>
      <c r="AD3659" t="s">
        <v>11478</v>
      </c>
      <c r="AE3659" s="1">
        <v>41846.019942129627</v>
      </c>
    </row>
    <row r="3660" spans="1:31" x14ac:dyDescent="0.15">
      <c r="A3660">
        <v>3659</v>
      </c>
      <c r="B3660">
        <v>175</v>
      </c>
      <c r="C3660">
        <v>6160</v>
      </c>
      <c r="D3660" t="s">
        <v>11449</v>
      </c>
      <c r="E3660" t="s">
        <v>11450</v>
      </c>
      <c r="F3660" t="s">
        <v>53</v>
      </c>
      <c r="I3660" t="s">
        <v>5</v>
      </c>
      <c r="K3660" t="s">
        <v>5</v>
      </c>
      <c r="N3660" t="s">
        <v>7</v>
      </c>
      <c r="Q3660">
        <v>0</v>
      </c>
      <c r="S3660">
        <v>-1</v>
      </c>
      <c r="T3660" t="s">
        <v>5</v>
      </c>
      <c r="U3660">
        <v>-1</v>
      </c>
      <c r="V3660">
        <v>-1</v>
      </c>
      <c r="W3660">
        <v>6.3387000000000002</v>
      </c>
      <c r="Z3660">
        <v>-1</v>
      </c>
      <c r="AA3660" t="s">
        <v>11</v>
      </c>
      <c r="AC3660" t="s">
        <v>38</v>
      </c>
      <c r="AD3660" t="s">
        <v>52</v>
      </c>
      <c r="AE3660" s="1">
        <v>41846.019953703704</v>
      </c>
    </row>
    <row r="3661" spans="1:31" x14ac:dyDescent="0.15">
      <c r="A3661">
        <v>3660</v>
      </c>
      <c r="B3661">
        <v>175</v>
      </c>
      <c r="C3661">
        <v>6160</v>
      </c>
      <c r="D3661" t="s">
        <v>11449</v>
      </c>
      <c r="E3661" t="s">
        <v>11450</v>
      </c>
      <c r="F3661" t="s">
        <v>54</v>
      </c>
      <c r="I3661" t="s">
        <v>5</v>
      </c>
      <c r="K3661" t="s">
        <v>5</v>
      </c>
      <c r="N3661" t="s">
        <v>7</v>
      </c>
      <c r="Q3661">
        <v>0</v>
      </c>
      <c r="S3661">
        <v>-1</v>
      </c>
      <c r="T3661" t="s">
        <v>5</v>
      </c>
      <c r="U3661">
        <v>-1</v>
      </c>
      <c r="V3661">
        <v>-1</v>
      </c>
      <c r="W3661">
        <v>6.3387000000000002</v>
      </c>
      <c r="Z3661">
        <v>-1</v>
      </c>
      <c r="AA3661" t="s">
        <v>11</v>
      </c>
      <c r="AC3661" t="s">
        <v>38</v>
      </c>
      <c r="AD3661" t="s">
        <v>52</v>
      </c>
      <c r="AE3661" s="1">
        <v>41846.019965277781</v>
      </c>
    </row>
    <row r="3662" spans="1:31" x14ac:dyDescent="0.15">
      <c r="A3662">
        <v>3661</v>
      </c>
      <c r="B3662">
        <v>175</v>
      </c>
      <c r="C3662">
        <v>4823</v>
      </c>
      <c r="D3662" t="s">
        <v>11479</v>
      </c>
      <c r="E3662" t="s">
        <v>11480</v>
      </c>
      <c r="F3662" t="s">
        <v>2</v>
      </c>
      <c r="G3662" t="s">
        <v>11481</v>
      </c>
      <c r="H3662" t="s">
        <v>11482</v>
      </c>
      <c r="I3662" t="s">
        <v>5</v>
      </c>
      <c r="K3662" t="s">
        <v>6</v>
      </c>
      <c r="L3662" t="s">
        <v>11483</v>
      </c>
      <c r="N3662" t="s">
        <v>7</v>
      </c>
      <c r="O3662" t="s">
        <v>11484</v>
      </c>
      <c r="P3662" t="s">
        <v>11485</v>
      </c>
      <c r="Q3662">
        <v>41</v>
      </c>
      <c r="R3662" t="s">
        <v>7121</v>
      </c>
      <c r="S3662">
        <v>-1</v>
      </c>
      <c r="T3662" t="s">
        <v>5</v>
      </c>
      <c r="U3662">
        <v>920</v>
      </c>
      <c r="V3662">
        <v>-1</v>
      </c>
      <c r="W3662">
        <v>6.3387000000000002</v>
      </c>
      <c r="X3662" t="s">
        <v>11486</v>
      </c>
      <c r="Y3662" t="s">
        <v>11487</v>
      </c>
      <c r="Z3662">
        <v>41990</v>
      </c>
      <c r="AA3662" t="s">
        <v>11</v>
      </c>
      <c r="AC3662" t="s">
        <v>11488</v>
      </c>
      <c r="AD3662" t="s">
        <v>11489</v>
      </c>
      <c r="AE3662" s="1">
        <v>41846.02008101852</v>
      </c>
    </row>
    <row r="3663" spans="1:31" x14ac:dyDescent="0.15">
      <c r="A3663">
        <v>3662</v>
      </c>
      <c r="B3663">
        <v>175</v>
      </c>
      <c r="C3663">
        <v>4823</v>
      </c>
      <c r="D3663" t="s">
        <v>11479</v>
      </c>
      <c r="E3663" t="s">
        <v>11480</v>
      </c>
      <c r="F3663" t="s">
        <v>14</v>
      </c>
      <c r="G3663" t="s">
        <v>11481</v>
      </c>
      <c r="H3663" t="s">
        <v>11490</v>
      </c>
      <c r="I3663" t="s">
        <v>5</v>
      </c>
      <c r="K3663" t="s">
        <v>5</v>
      </c>
      <c r="N3663" t="s">
        <v>7</v>
      </c>
      <c r="O3663" t="s">
        <v>11484</v>
      </c>
      <c r="P3663" t="s">
        <v>11485</v>
      </c>
      <c r="Q3663">
        <v>5</v>
      </c>
      <c r="S3663">
        <v>50</v>
      </c>
      <c r="T3663" t="s">
        <v>5</v>
      </c>
      <c r="U3663">
        <v>700</v>
      </c>
      <c r="V3663">
        <v>-1</v>
      </c>
      <c r="W3663">
        <v>6.3387000000000002</v>
      </c>
      <c r="X3663" t="s">
        <v>11491</v>
      </c>
      <c r="Y3663" t="s">
        <v>11487</v>
      </c>
      <c r="Z3663">
        <v>25200</v>
      </c>
      <c r="AA3663" t="s">
        <v>11</v>
      </c>
      <c r="AC3663" t="s">
        <v>11492</v>
      </c>
      <c r="AD3663" t="s">
        <v>11493</v>
      </c>
      <c r="AE3663" s="1">
        <v>41846.020104166666</v>
      </c>
    </row>
    <row r="3664" spans="1:31" x14ac:dyDescent="0.15">
      <c r="A3664">
        <v>3663</v>
      </c>
      <c r="B3664">
        <v>175</v>
      </c>
      <c r="C3664">
        <v>4823</v>
      </c>
      <c r="D3664" t="s">
        <v>11479</v>
      </c>
      <c r="E3664" t="s">
        <v>11480</v>
      </c>
      <c r="F3664" t="s">
        <v>24</v>
      </c>
      <c r="G3664" t="s">
        <v>11494</v>
      </c>
      <c r="H3664" t="s">
        <v>11490</v>
      </c>
      <c r="I3664" t="s">
        <v>5</v>
      </c>
      <c r="K3664" t="s">
        <v>17</v>
      </c>
      <c r="N3664" t="s">
        <v>7</v>
      </c>
      <c r="P3664" t="s">
        <v>11495</v>
      </c>
      <c r="Q3664">
        <v>1</v>
      </c>
      <c r="S3664">
        <v>-1</v>
      </c>
      <c r="T3664" t="s">
        <v>11496</v>
      </c>
      <c r="U3664">
        <v>-1</v>
      </c>
      <c r="V3664">
        <v>-1</v>
      </c>
      <c r="W3664">
        <v>6.3387000000000002</v>
      </c>
      <c r="X3664" t="s">
        <v>11491</v>
      </c>
      <c r="Y3664" t="s">
        <v>11497</v>
      </c>
      <c r="Z3664">
        <v>-1</v>
      </c>
      <c r="AA3664" t="s">
        <v>11</v>
      </c>
      <c r="AC3664" t="s">
        <v>11498</v>
      </c>
      <c r="AD3664" t="s">
        <v>11499</v>
      </c>
      <c r="AE3664" s="1">
        <v>41846.020115740743</v>
      </c>
    </row>
    <row r="3665" spans="1:31" x14ac:dyDescent="0.15">
      <c r="A3665">
        <v>3664</v>
      </c>
      <c r="B3665">
        <v>175</v>
      </c>
      <c r="C3665">
        <v>4823</v>
      </c>
      <c r="D3665" t="s">
        <v>11479</v>
      </c>
      <c r="E3665" t="s">
        <v>11480</v>
      </c>
      <c r="F3665" t="s">
        <v>27</v>
      </c>
      <c r="G3665" t="s">
        <v>11500</v>
      </c>
      <c r="I3665" t="s">
        <v>5</v>
      </c>
      <c r="K3665" t="s">
        <v>17</v>
      </c>
      <c r="L3665" t="s">
        <v>11501</v>
      </c>
      <c r="M3665" t="s">
        <v>5</v>
      </c>
      <c r="N3665" t="s">
        <v>7</v>
      </c>
      <c r="O3665" t="s">
        <v>11502</v>
      </c>
      <c r="P3665" t="s">
        <v>11503</v>
      </c>
      <c r="Q3665">
        <v>10</v>
      </c>
      <c r="R3665" t="s">
        <v>11504</v>
      </c>
      <c r="S3665">
        <v>-1</v>
      </c>
      <c r="T3665" t="s">
        <v>5</v>
      </c>
      <c r="U3665">
        <v>1200</v>
      </c>
      <c r="V3665">
        <v>-1</v>
      </c>
      <c r="W3665">
        <v>6.3387000000000002</v>
      </c>
      <c r="Y3665" t="s">
        <v>11505</v>
      </c>
      <c r="Z3665">
        <v>52325</v>
      </c>
      <c r="AA3665" t="s">
        <v>11</v>
      </c>
      <c r="AB3665" t="s">
        <v>11506</v>
      </c>
      <c r="AC3665" t="s">
        <v>11507</v>
      </c>
      <c r="AD3665" t="s">
        <v>11508</v>
      </c>
      <c r="AE3665" s="1">
        <v>41846.020138888889</v>
      </c>
    </row>
    <row r="3666" spans="1:31" x14ac:dyDescent="0.15">
      <c r="A3666">
        <v>3665</v>
      </c>
      <c r="B3666">
        <v>175</v>
      </c>
      <c r="C3666">
        <v>4823</v>
      </c>
      <c r="D3666" t="s">
        <v>11479</v>
      </c>
      <c r="E3666" t="s">
        <v>11480</v>
      </c>
      <c r="F3666" t="s">
        <v>36</v>
      </c>
      <c r="I3666" t="s">
        <v>5</v>
      </c>
      <c r="K3666" t="s">
        <v>5</v>
      </c>
      <c r="N3666" t="s">
        <v>7</v>
      </c>
      <c r="Q3666">
        <v>0</v>
      </c>
      <c r="S3666">
        <v>-1</v>
      </c>
      <c r="T3666" t="s">
        <v>5</v>
      </c>
      <c r="U3666">
        <v>-1</v>
      </c>
      <c r="V3666">
        <v>-1</v>
      </c>
      <c r="W3666">
        <v>6.3387000000000002</v>
      </c>
      <c r="Z3666">
        <v>-1</v>
      </c>
      <c r="AA3666" t="s">
        <v>11</v>
      </c>
      <c r="AC3666" t="s">
        <v>38</v>
      </c>
      <c r="AD3666" t="s">
        <v>52</v>
      </c>
      <c r="AE3666" s="1">
        <v>41846.020150462966</v>
      </c>
    </row>
    <row r="3667" spans="1:31" x14ac:dyDescent="0.15">
      <c r="A3667">
        <v>3666</v>
      </c>
      <c r="B3667">
        <v>175</v>
      </c>
      <c r="C3667">
        <v>4823</v>
      </c>
      <c r="D3667" t="s">
        <v>11479</v>
      </c>
      <c r="E3667" t="s">
        <v>11480</v>
      </c>
      <c r="F3667" t="s">
        <v>40</v>
      </c>
      <c r="I3667" t="s">
        <v>5</v>
      </c>
      <c r="K3667" t="s">
        <v>5</v>
      </c>
      <c r="N3667" t="s">
        <v>7</v>
      </c>
      <c r="Q3667">
        <v>0</v>
      </c>
      <c r="S3667">
        <v>-1</v>
      </c>
      <c r="T3667" t="s">
        <v>5</v>
      </c>
      <c r="U3667">
        <v>-1</v>
      </c>
      <c r="V3667">
        <v>-1</v>
      </c>
      <c r="W3667">
        <v>6.3387000000000002</v>
      </c>
      <c r="Z3667">
        <v>-1</v>
      </c>
      <c r="AA3667" t="s">
        <v>11</v>
      </c>
      <c r="AC3667" t="s">
        <v>38</v>
      </c>
      <c r="AD3667" t="s">
        <v>52</v>
      </c>
      <c r="AE3667" s="1">
        <v>41846.020162037035</v>
      </c>
    </row>
    <row r="3668" spans="1:31" x14ac:dyDescent="0.15">
      <c r="A3668">
        <v>3667</v>
      </c>
      <c r="B3668">
        <v>175</v>
      </c>
      <c r="C3668">
        <v>4823</v>
      </c>
      <c r="D3668" t="s">
        <v>11479</v>
      </c>
      <c r="E3668" t="s">
        <v>11480</v>
      </c>
      <c r="F3668" t="s">
        <v>49</v>
      </c>
      <c r="G3668" t="s">
        <v>11481</v>
      </c>
      <c r="H3668" t="s">
        <v>11490</v>
      </c>
      <c r="I3668" t="s">
        <v>5</v>
      </c>
      <c r="K3668" t="s">
        <v>5</v>
      </c>
      <c r="N3668" t="s">
        <v>7</v>
      </c>
      <c r="O3668" t="s">
        <v>11484</v>
      </c>
      <c r="P3668" t="s">
        <v>11485</v>
      </c>
      <c r="Q3668">
        <v>7</v>
      </c>
      <c r="T3668" t="s">
        <v>5</v>
      </c>
      <c r="U3668">
        <v>-1</v>
      </c>
      <c r="V3668">
        <v>-1</v>
      </c>
      <c r="W3668">
        <v>6.3387000000000002</v>
      </c>
      <c r="X3668" t="s">
        <v>11491</v>
      </c>
      <c r="Y3668" t="s">
        <v>11487</v>
      </c>
      <c r="Z3668">
        <v>21000</v>
      </c>
      <c r="AA3668" t="s">
        <v>11</v>
      </c>
      <c r="AC3668" t="s">
        <v>11509</v>
      </c>
      <c r="AD3668" t="s">
        <v>11510</v>
      </c>
      <c r="AE3668" s="1">
        <v>41846.020185185182</v>
      </c>
    </row>
    <row r="3669" spans="1:31" x14ac:dyDescent="0.15">
      <c r="A3669">
        <v>3668</v>
      </c>
      <c r="B3669">
        <v>175</v>
      </c>
      <c r="C3669">
        <v>4823</v>
      </c>
      <c r="D3669" t="s">
        <v>11479</v>
      </c>
      <c r="E3669" t="s">
        <v>11480</v>
      </c>
      <c r="F3669" t="s">
        <v>51</v>
      </c>
      <c r="G3669" t="s">
        <v>11481</v>
      </c>
      <c r="H3669" t="s">
        <v>11482</v>
      </c>
      <c r="I3669" t="s">
        <v>5</v>
      </c>
      <c r="K3669" t="s">
        <v>5</v>
      </c>
      <c r="N3669" t="s">
        <v>7</v>
      </c>
      <c r="O3669" t="s">
        <v>11484</v>
      </c>
      <c r="P3669" t="s">
        <v>11485</v>
      </c>
      <c r="Q3669">
        <v>3</v>
      </c>
      <c r="S3669">
        <v>-1</v>
      </c>
      <c r="T3669" t="s">
        <v>5</v>
      </c>
      <c r="U3669">
        <v>-1</v>
      </c>
      <c r="V3669">
        <v>-1</v>
      </c>
      <c r="W3669">
        <v>6.3387000000000002</v>
      </c>
      <c r="Y3669" t="s">
        <v>11487</v>
      </c>
      <c r="Z3669">
        <v>-1</v>
      </c>
      <c r="AA3669" t="s">
        <v>11</v>
      </c>
      <c r="AC3669" t="s">
        <v>11511</v>
      </c>
      <c r="AD3669" t="s">
        <v>11512</v>
      </c>
      <c r="AE3669" s="1">
        <v>41846.020208333335</v>
      </c>
    </row>
    <row r="3670" spans="1:31" x14ac:dyDescent="0.15">
      <c r="A3670">
        <v>3669</v>
      </c>
      <c r="B3670">
        <v>175</v>
      </c>
      <c r="C3670">
        <v>4823</v>
      </c>
      <c r="D3670" t="s">
        <v>11479</v>
      </c>
      <c r="E3670" t="s">
        <v>11480</v>
      </c>
      <c r="F3670" t="s">
        <v>53</v>
      </c>
      <c r="I3670" t="s">
        <v>5</v>
      </c>
      <c r="K3670" t="s">
        <v>5</v>
      </c>
      <c r="N3670" t="s">
        <v>7</v>
      </c>
      <c r="Q3670">
        <v>0</v>
      </c>
      <c r="S3670">
        <v>-1</v>
      </c>
      <c r="T3670" t="s">
        <v>5</v>
      </c>
      <c r="U3670">
        <v>-1</v>
      </c>
      <c r="V3670">
        <v>-1</v>
      </c>
      <c r="W3670">
        <v>6.3387000000000002</v>
      </c>
      <c r="Z3670">
        <v>-1</v>
      </c>
      <c r="AA3670" t="s">
        <v>11</v>
      </c>
      <c r="AC3670" t="s">
        <v>38</v>
      </c>
      <c r="AD3670" t="s">
        <v>52</v>
      </c>
      <c r="AE3670" s="1">
        <v>41846.020219907405</v>
      </c>
    </row>
    <row r="3671" spans="1:31" x14ac:dyDescent="0.15">
      <c r="A3671">
        <v>3670</v>
      </c>
      <c r="B3671">
        <v>175</v>
      </c>
      <c r="C3671">
        <v>4823</v>
      </c>
      <c r="D3671" t="s">
        <v>11479</v>
      </c>
      <c r="E3671" t="s">
        <v>11480</v>
      </c>
      <c r="F3671" t="s">
        <v>54</v>
      </c>
      <c r="I3671" t="s">
        <v>5</v>
      </c>
      <c r="K3671" t="s">
        <v>5</v>
      </c>
      <c r="N3671" t="s">
        <v>7</v>
      </c>
      <c r="Q3671">
        <v>0</v>
      </c>
      <c r="S3671">
        <v>-1</v>
      </c>
      <c r="T3671" t="s">
        <v>5</v>
      </c>
      <c r="U3671">
        <v>-1</v>
      </c>
      <c r="V3671">
        <v>-1</v>
      </c>
      <c r="W3671">
        <v>6.3387000000000002</v>
      </c>
      <c r="Z3671">
        <v>-1</v>
      </c>
      <c r="AA3671" t="s">
        <v>11</v>
      </c>
      <c r="AC3671" t="s">
        <v>38</v>
      </c>
      <c r="AD3671" t="s">
        <v>52</v>
      </c>
      <c r="AE3671" s="1">
        <v>41846.020243055558</v>
      </c>
    </row>
    <row r="3672" spans="1:31" x14ac:dyDescent="0.15">
      <c r="A3672">
        <v>3671</v>
      </c>
      <c r="B3672">
        <v>175</v>
      </c>
      <c r="C3672">
        <v>1065</v>
      </c>
      <c r="D3672" t="s">
        <v>11513</v>
      </c>
      <c r="E3672" t="s">
        <v>11514</v>
      </c>
      <c r="F3672" t="s">
        <v>2</v>
      </c>
      <c r="G3672" t="s">
        <v>11515</v>
      </c>
      <c r="H3672" t="s">
        <v>11516</v>
      </c>
      <c r="I3672" t="s">
        <v>5</v>
      </c>
      <c r="K3672" t="s">
        <v>6</v>
      </c>
      <c r="L3672" t="s">
        <v>11517</v>
      </c>
      <c r="N3672" t="s">
        <v>7</v>
      </c>
      <c r="O3672" t="s">
        <v>11518</v>
      </c>
      <c r="P3672" t="s">
        <v>11519</v>
      </c>
      <c r="Q3672">
        <v>44</v>
      </c>
      <c r="R3672" t="s">
        <v>11520</v>
      </c>
      <c r="S3672">
        <v>-1</v>
      </c>
      <c r="T3672" t="s">
        <v>5</v>
      </c>
      <c r="U3672">
        <v>-1</v>
      </c>
      <c r="V3672">
        <v>-1</v>
      </c>
      <c r="W3672">
        <v>6.3387000000000002</v>
      </c>
      <c r="X3672" t="s">
        <v>11521</v>
      </c>
      <c r="Y3672" t="s">
        <v>11522</v>
      </c>
      <c r="Z3672">
        <v>19000</v>
      </c>
      <c r="AA3672" t="s">
        <v>11</v>
      </c>
      <c r="AC3672" t="s">
        <v>11523</v>
      </c>
      <c r="AD3672" t="s">
        <v>11524</v>
      </c>
      <c r="AE3672" s="1">
        <v>41846.020335648151</v>
      </c>
    </row>
    <row r="3673" spans="1:31" x14ac:dyDescent="0.15">
      <c r="A3673">
        <v>3672</v>
      </c>
      <c r="B3673">
        <v>175</v>
      </c>
      <c r="C3673">
        <v>1065</v>
      </c>
      <c r="D3673" t="s">
        <v>11513</v>
      </c>
      <c r="E3673" t="s">
        <v>11514</v>
      </c>
      <c r="F3673" t="s">
        <v>14</v>
      </c>
      <c r="G3673" t="s">
        <v>11515</v>
      </c>
      <c r="H3673" t="s">
        <v>11516</v>
      </c>
      <c r="I3673" t="s">
        <v>5</v>
      </c>
      <c r="K3673" t="s">
        <v>17</v>
      </c>
      <c r="L3673" t="s">
        <v>11525</v>
      </c>
      <c r="N3673" t="s">
        <v>7</v>
      </c>
      <c r="O3673" t="s">
        <v>11518</v>
      </c>
      <c r="P3673" t="s">
        <v>11519</v>
      </c>
      <c r="Q3673">
        <v>61</v>
      </c>
      <c r="R3673" t="s">
        <v>11520</v>
      </c>
      <c r="S3673">
        <v>-1</v>
      </c>
      <c r="T3673" t="s">
        <v>5</v>
      </c>
      <c r="U3673">
        <v>-1</v>
      </c>
      <c r="V3673">
        <v>-1</v>
      </c>
      <c r="W3673">
        <v>6.3387000000000002</v>
      </c>
      <c r="X3673" t="s">
        <v>11526</v>
      </c>
      <c r="Y3673" t="s">
        <v>11522</v>
      </c>
      <c r="Z3673">
        <v>19700</v>
      </c>
      <c r="AA3673" t="s">
        <v>11</v>
      </c>
      <c r="AC3673" t="s">
        <v>11527</v>
      </c>
      <c r="AD3673" t="s">
        <v>11528</v>
      </c>
      <c r="AE3673" s="1">
        <v>41846.020381944443</v>
      </c>
    </row>
    <row r="3674" spans="1:31" x14ac:dyDescent="0.15">
      <c r="A3674">
        <v>3673</v>
      </c>
      <c r="B3674">
        <v>175</v>
      </c>
      <c r="C3674">
        <v>1065</v>
      </c>
      <c r="D3674" t="s">
        <v>11513</v>
      </c>
      <c r="E3674" t="s">
        <v>11514</v>
      </c>
      <c r="F3674" t="s">
        <v>24</v>
      </c>
      <c r="G3674" t="s">
        <v>11515</v>
      </c>
      <c r="H3674" t="s">
        <v>11516</v>
      </c>
      <c r="I3674" t="s">
        <v>5</v>
      </c>
      <c r="K3674" t="s">
        <v>17</v>
      </c>
      <c r="L3674" t="s">
        <v>11529</v>
      </c>
      <c r="N3674" t="s">
        <v>7</v>
      </c>
      <c r="O3674" t="s">
        <v>11518</v>
      </c>
      <c r="P3674" t="s">
        <v>11519</v>
      </c>
      <c r="Q3674">
        <v>33</v>
      </c>
      <c r="R3674" t="s">
        <v>11520</v>
      </c>
      <c r="S3674">
        <v>-1</v>
      </c>
      <c r="T3674" t="s">
        <v>5</v>
      </c>
      <c r="U3674">
        <v>-1</v>
      </c>
      <c r="V3674">
        <v>-1</v>
      </c>
      <c r="W3674">
        <v>6.3387000000000002</v>
      </c>
      <c r="X3674" t="s">
        <v>11526</v>
      </c>
      <c r="Y3674" t="s">
        <v>11522</v>
      </c>
      <c r="Z3674">
        <v>21000</v>
      </c>
      <c r="AA3674" t="s">
        <v>11</v>
      </c>
      <c r="AC3674" t="s">
        <v>11530</v>
      </c>
      <c r="AD3674" t="s">
        <v>11531</v>
      </c>
      <c r="AE3674" s="1">
        <v>41846.020416666666</v>
      </c>
    </row>
    <row r="3675" spans="1:31" x14ac:dyDescent="0.15">
      <c r="A3675">
        <v>3674</v>
      </c>
      <c r="B3675">
        <v>175</v>
      </c>
      <c r="C3675">
        <v>1065</v>
      </c>
      <c r="D3675" t="s">
        <v>11513</v>
      </c>
      <c r="E3675" t="s">
        <v>11514</v>
      </c>
      <c r="F3675" t="s">
        <v>27</v>
      </c>
      <c r="I3675" t="s">
        <v>5</v>
      </c>
      <c r="K3675" t="s">
        <v>5</v>
      </c>
      <c r="M3675" t="s">
        <v>5</v>
      </c>
      <c r="N3675" t="s">
        <v>7</v>
      </c>
      <c r="Q3675">
        <v>0</v>
      </c>
      <c r="S3675">
        <v>-1</v>
      </c>
      <c r="T3675" t="s">
        <v>5</v>
      </c>
      <c r="U3675">
        <v>-1</v>
      </c>
      <c r="V3675">
        <v>-1</v>
      </c>
      <c r="W3675">
        <v>6.3387000000000002</v>
      </c>
      <c r="Z3675">
        <v>-1</v>
      </c>
      <c r="AA3675" t="s">
        <v>11</v>
      </c>
      <c r="AC3675" t="s">
        <v>38</v>
      </c>
      <c r="AD3675" t="s">
        <v>531</v>
      </c>
      <c r="AE3675" s="1">
        <v>41846.020428240743</v>
      </c>
    </row>
    <row r="3676" spans="1:31" x14ac:dyDescent="0.15">
      <c r="A3676">
        <v>3675</v>
      </c>
      <c r="B3676">
        <v>175</v>
      </c>
      <c r="C3676">
        <v>1065</v>
      </c>
      <c r="D3676" t="s">
        <v>11513</v>
      </c>
      <c r="E3676" t="s">
        <v>11514</v>
      </c>
      <c r="F3676" t="s">
        <v>36</v>
      </c>
      <c r="I3676" t="s">
        <v>5</v>
      </c>
      <c r="K3676" t="s">
        <v>5</v>
      </c>
      <c r="N3676" t="s">
        <v>7</v>
      </c>
      <c r="Q3676">
        <v>0</v>
      </c>
      <c r="S3676">
        <v>-1</v>
      </c>
      <c r="T3676" t="s">
        <v>5</v>
      </c>
      <c r="U3676">
        <v>-1</v>
      </c>
      <c r="V3676">
        <v>-1</v>
      </c>
      <c r="W3676">
        <v>6.3387000000000002</v>
      </c>
      <c r="Z3676">
        <v>-1</v>
      </c>
      <c r="AA3676" t="s">
        <v>11</v>
      </c>
      <c r="AC3676" t="s">
        <v>38</v>
      </c>
      <c r="AD3676" t="s">
        <v>52</v>
      </c>
      <c r="AE3676" s="1">
        <v>41846.020439814813</v>
      </c>
    </row>
    <row r="3677" spans="1:31" x14ac:dyDescent="0.15">
      <c r="A3677">
        <v>3676</v>
      </c>
      <c r="B3677">
        <v>175</v>
      </c>
      <c r="C3677">
        <v>1065</v>
      </c>
      <c r="D3677" t="s">
        <v>11513</v>
      </c>
      <c r="E3677" t="s">
        <v>11514</v>
      </c>
      <c r="F3677" t="s">
        <v>40</v>
      </c>
      <c r="G3677" t="s">
        <v>11532</v>
      </c>
      <c r="H3677" t="s">
        <v>11516</v>
      </c>
      <c r="I3677" t="s">
        <v>5</v>
      </c>
      <c r="K3677" t="s">
        <v>6</v>
      </c>
      <c r="N3677" t="s">
        <v>7</v>
      </c>
      <c r="O3677" t="s">
        <v>11533</v>
      </c>
      <c r="P3677" t="s">
        <v>11534</v>
      </c>
      <c r="Q3677">
        <v>1</v>
      </c>
      <c r="R3677" t="s">
        <v>11535</v>
      </c>
      <c r="S3677">
        <v>60</v>
      </c>
      <c r="T3677" t="s">
        <v>8509</v>
      </c>
      <c r="U3677">
        <v>300</v>
      </c>
      <c r="V3677">
        <v>-1</v>
      </c>
      <c r="W3677">
        <v>6.3387000000000002</v>
      </c>
      <c r="Y3677" t="s">
        <v>11536</v>
      </c>
      <c r="Z3677">
        <v>338</v>
      </c>
      <c r="AA3677" t="s">
        <v>11</v>
      </c>
      <c r="AC3677" t="s">
        <v>11537</v>
      </c>
      <c r="AD3677" t="s">
        <v>11538</v>
      </c>
      <c r="AE3677" s="1">
        <v>41846.020462962966</v>
      </c>
    </row>
    <row r="3678" spans="1:31" x14ac:dyDescent="0.15">
      <c r="A3678">
        <v>3677</v>
      </c>
      <c r="B3678">
        <v>175</v>
      </c>
      <c r="C3678">
        <v>1065</v>
      </c>
      <c r="D3678" t="s">
        <v>11513</v>
      </c>
      <c r="E3678" t="s">
        <v>11514</v>
      </c>
      <c r="F3678" t="s">
        <v>49</v>
      </c>
      <c r="I3678" t="s">
        <v>5</v>
      </c>
      <c r="K3678" t="s">
        <v>5</v>
      </c>
      <c r="N3678" t="s">
        <v>7</v>
      </c>
      <c r="Q3678">
        <v>0</v>
      </c>
      <c r="T3678" t="s">
        <v>5</v>
      </c>
      <c r="U3678">
        <v>-1</v>
      </c>
      <c r="V3678">
        <v>-1</v>
      </c>
      <c r="W3678">
        <v>6.3387000000000002</v>
      </c>
      <c r="Z3678">
        <v>-1</v>
      </c>
      <c r="AA3678" t="s">
        <v>11</v>
      </c>
      <c r="AC3678" t="s">
        <v>38</v>
      </c>
      <c r="AD3678" t="s">
        <v>50</v>
      </c>
      <c r="AE3678" s="1">
        <v>41846.020474537036</v>
      </c>
    </row>
    <row r="3679" spans="1:31" x14ac:dyDescent="0.15">
      <c r="A3679">
        <v>3678</v>
      </c>
      <c r="B3679">
        <v>175</v>
      </c>
      <c r="C3679">
        <v>1065</v>
      </c>
      <c r="D3679" t="s">
        <v>11513</v>
      </c>
      <c r="E3679" t="s">
        <v>11514</v>
      </c>
      <c r="F3679" t="s">
        <v>51</v>
      </c>
      <c r="G3679" t="s">
        <v>11515</v>
      </c>
      <c r="H3679" t="s">
        <v>11516</v>
      </c>
      <c r="I3679" t="s">
        <v>5</v>
      </c>
      <c r="K3679" t="s">
        <v>5</v>
      </c>
      <c r="N3679" t="s">
        <v>7</v>
      </c>
      <c r="O3679" t="s">
        <v>11518</v>
      </c>
      <c r="P3679" t="s">
        <v>11519</v>
      </c>
      <c r="Q3679">
        <v>10</v>
      </c>
      <c r="S3679">
        <v>-1</v>
      </c>
      <c r="T3679" t="s">
        <v>5</v>
      </c>
      <c r="U3679">
        <v>-1</v>
      </c>
      <c r="V3679">
        <v>-1</v>
      </c>
      <c r="W3679">
        <v>6.3387000000000002</v>
      </c>
      <c r="Y3679" t="s">
        <v>11522</v>
      </c>
      <c r="Z3679">
        <v>-1</v>
      </c>
      <c r="AA3679" t="s">
        <v>11</v>
      </c>
      <c r="AC3679" t="s">
        <v>11539</v>
      </c>
      <c r="AD3679" t="s">
        <v>11540</v>
      </c>
      <c r="AE3679" s="1">
        <v>41846.020497685182</v>
      </c>
    </row>
    <row r="3680" spans="1:31" x14ac:dyDescent="0.15">
      <c r="A3680">
        <v>3679</v>
      </c>
      <c r="B3680">
        <v>175</v>
      </c>
      <c r="C3680">
        <v>1065</v>
      </c>
      <c r="D3680" t="s">
        <v>11513</v>
      </c>
      <c r="E3680" t="s">
        <v>11514</v>
      </c>
      <c r="F3680" t="s">
        <v>53</v>
      </c>
      <c r="I3680" t="s">
        <v>5</v>
      </c>
      <c r="K3680" t="s">
        <v>5</v>
      </c>
      <c r="N3680" t="s">
        <v>7</v>
      </c>
      <c r="Q3680">
        <v>0</v>
      </c>
      <c r="S3680">
        <v>-1</v>
      </c>
      <c r="T3680" t="s">
        <v>5</v>
      </c>
      <c r="U3680">
        <v>-1</v>
      </c>
      <c r="V3680">
        <v>-1</v>
      </c>
      <c r="W3680">
        <v>6.3387000000000002</v>
      </c>
      <c r="Z3680">
        <v>-1</v>
      </c>
      <c r="AA3680" t="s">
        <v>11</v>
      </c>
      <c r="AC3680" t="s">
        <v>38</v>
      </c>
      <c r="AD3680" t="s">
        <v>52</v>
      </c>
      <c r="AE3680" s="1">
        <v>41846.020509259259</v>
      </c>
    </row>
    <row r="3681" spans="1:31" x14ac:dyDescent="0.15">
      <c r="A3681">
        <v>3680</v>
      </c>
      <c r="B3681">
        <v>175</v>
      </c>
      <c r="C3681">
        <v>1065</v>
      </c>
      <c r="D3681" t="s">
        <v>11513</v>
      </c>
      <c r="E3681" t="s">
        <v>11514</v>
      </c>
      <c r="F3681" t="s">
        <v>54</v>
      </c>
      <c r="I3681" t="s">
        <v>5</v>
      </c>
      <c r="K3681" t="s">
        <v>5</v>
      </c>
      <c r="N3681" t="s">
        <v>7</v>
      </c>
      <c r="Q3681">
        <v>0</v>
      </c>
      <c r="S3681">
        <v>-1</v>
      </c>
      <c r="T3681" t="s">
        <v>5</v>
      </c>
      <c r="U3681">
        <v>-1</v>
      </c>
      <c r="V3681">
        <v>-1</v>
      </c>
      <c r="W3681">
        <v>6.3387000000000002</v>
      </c>
      <c r="Z3681">
        <v>-1</v>
      </c>
      <c r="AA3681" t="s">
        <v>11</v>
      </c>
      <c r="AC3681" t="s">
        <v>38</v>
      </c>
      <c r="AD3681" t="s">
        <v>52</v>
      </c>
      <c r="AE3681" s="1">
        <v>41846.020520833335</v>
      </c>
    </row>
    <row r="3682" spans="1:31" x14ac:dyDescent="0.15">
      <c r="A3682">
        <v>3681</v>
      </c>
      <c r="B3682">
        <v>175</v>
      </c>
      <c r="C3682">
        <v>399</v>
      </c>
      <c r="D3682" t="s">
        <v>11541</v>
      </c>
      <c r="E3682" t="s">
        <v>11542</v>
      </c>
      <c r="F3682" t="s">
        <v>2</v>
      </c>
      <c r="G3682" t="s">
        <v>11543</v>
      </c>
      <c r="H3682" t="s">
        <v>11544</v>
      </c>
      <c r="I3682" t="s">
        <v>5</v>
      </c>
      <c r="J3682" t="s">
        <v>11545</v>
      </c>
      <c r="K3682" t="s">
        <v>6</v>
      </c>
      <c r="L3682" t="s">
        <v>3210</v>
      </c>
      <c r="N3682" t="s">
        <v>7</v>
      </c>
      <c r="O3682" t="s">
        <v>11546</v>
      </c>
      <c r="P3682" t="s">
        <v>11547</v>
      </c>
      <c r="Q3682">
        <v>41</v>
      </c>
      <c r="S3682">
        <v>-1</v>
      </c>
      <c r="T3682" t="s">
        <v>5</v>
      </c>
      <c r="U3682">
        <v>2000</v>
      </c>
      <c r="V3682">
        <v>-1</v>
      </c>
      <c r="W3682">
        <v>6.3387000000000002</v>
      </c>
      <c r="X3682" t="s">
        <v>11548</v>
      </c>
      <c r="Y3682" t="s">
        <v>11549</v>
      </c>
      <c r="Z3682">
        <v>11160</v>
      </c>
      <c r="AA3682" t="s">
        <v>11</v>
      </c>
      <c r="AC3682" t="s">
        <v>11550</v>
      </c>
      <c r="AD3682" t="s">
        <v>11551</v>
      </c>
      <c r="AE3682" s="1">
        <v>41846.020613425928</v>
      </c>
    </row>
    <row r="3683" spans="1:31" x14ac:dyDescent="0.15">
      <c r="A3683">
        <v>3682</v>
      </c>
      <c r="B3683">
        <v>175</v>
      </c>
      <c r="C3683">
        <v>399</v>
      </c>
      <c r="D3683" t="s">
        <v>11541</v>
      </c>
      <c r="E3683" t="s">
        <v>11542</v>
      </c>
      <c r="F3683" t="s">
        <v>14</v>
      </c>
      <c r="G3683" t="s">
        <v>11543</v>
      </c>
      <c r="H3683" t="s">
        <v>11544</v>
      </c>
      <c r="I3683" t="s">
        <v>5</v>
      </c>
      <c r="J3683" t="s">
        <v>11545</v>
      </c>
      <c r="K3683" t="s">
        <v>17</v>
      </c>
      <c r="L3683" t="s">
        <v>1608</v>
      </c>
      <c r="N3683" t="s">
        <v>7</v>
      </c>
      <c r="O3683" t="s">
        <v>11546</v>
      </c>
      <c r="P3683" t="s">
        <v>11547</v>
      </c>
      <c r="Q3683">
        <v>20</v>
      </c>
      <c r="S3683">
        <v>-1</v>
      </c>
      <c r="T3683" t="s">
        <v>5</v>
      </c>
      <c r="U3683">
        <v>2677</v>
      </c>
      <c r="V3683">
        <v>-1</v>
      </c>
      <c r="W3683">
        <v>6.3387000000000002</v>
      </c>
      <c r="X3683" t="s">
        <v>11548</v>
      </c>
      <c r="Y3683" t="s">
        <v>11549</v>
      </c>
      <c r="Z3683">
        <v>11160</v>
      </c>
      <c r="AA3683" t="s">
        <v>11</v>
      </c>
      <c r="AC3683" t="s">
        <v>11552</v>
      </c>
      <c r="AD3683" t="s">
        <v>11553</v>
      </c>
      <c r="AE3683" s="1">
        <v>41846.020648148151</v>
      </c>
    </row>
    <row r="3684" spans="1:31" x14ac:dyDescent="0.15">
      <c r="A3684">
        <v>3683</v>
      </c>
      <c r="B3684">
        <v>175</v>
      </c>
      <c r="C3684">
        <v>399</v>
      </c>
      <c r="D3684" t="s">
        <v>11541</v>
      </c>
      <c r="E3684" t="s">
        <v>11542</v>
      </c>
      <c r="F3684" t="s">
        <v>24</v>
      </c>
      <c r="I3684" t="s">
        <v>5</v>
      </c>
      <c r="K3684" t="s">
        <v>5</v>
      </c>
      <c r="N3684" t="s">
        <v>7</v>
      </c>
      <c r="Q3684">
        <v>0</v>
      </c>
      <c r="S3684">
        <v>-1</v>
      </c>
      <c r="T3684" t="s">
        <v>5</v>
      </c>
      <c r="U3684">
        <v>-1</v>
      </c>
      <c r="V3684">
        <v>-1</v>
      </c>
      <c r="W3684">
        <v>6.3387000000000002</v>
      </c>
      <c r="Z3684">
        <v>-1</v>
      </c>
      <c r="AA3684" t="s">
        <v>11</v>
      </c>
      <c r="AC3684" t="s">
        <v>38</v>
      </c>
      <c r="AD3684" t="s">
        <v>52</v>
      </c>
      <c r="AE3684" s="1">
        <v>41846.02065972222</v>
      </c>
    </row>
    <row r="3685" spans="1:31" x14ac:dyDescent="0.15">
      <c r="A3685">
        <v>3684</v>
      </c>
      <c r="B3685">
        <v>175</v>
      </c>
      <c r="C3685">
        <v>399</v>
      </c>
      <c r="D3685" t="s">
        <v>11541</v>
      </c>
      <c r="E3685" t="s">
        <v>11542</v>
      </c>
      <c r="F3685" t="s">
        <v>27</v>
      </c>
      <c r="I3685" t="s">
        <v>5</v>
      </c>
      <c r="K3685" t="s">
        <v>5</v>
      </c>
      <c r="M3685" t="s">
        <v>5</v>
      </c>
      <c r="N3685" t="s">
        <v>7</v>
      </c>
      <c r="Q3685">
        <v>0</v>
      </c>
      <c r="S3685">
        <v>-1</v>
      </c>
      <c r="T3685" t="s">
        <v>5</v>
      </c>
      <c r="U3685">
        <v>-1</v>
      </c>
      <c r="V3685">
        <v>-1</v>
      </c>
      <c r="W3685">
        <v>6.3387000000000002</v>
      </c>
      <c r="Z3685">
        <v>-1</v>
      </c>
      <c r="AA3685" t="s">
        <v>11</v>
      </c>
      <c r="AC3685" t="s">
        <v>38</v>
      </c>
      <c r="AD3685" t="s">
        <v>531</v>
      </c>
      <c r="AE3685" s="1">
        <v>41846.020671296297</v>
      </c>
    </row>
    <row r="3686" spans="1:31" x14ac:dyDescent="0.15">
      <c r="A3686">
        <v>3685</v>
      </c>
      <c r="B3686">
        <v>175</v>
      </c>
      <c r="C3686">
        <v>399</v>
      </c>
      <c r="D3686" t="s">
        <v>11541</v>
      </c>
      <c r="E3686" t="s">
        <v>11542</v>
      </c>
      <c r="F3686" t="s">
        <v>36</v>
      </c>
      <c r="G3686" t="s">
        <v>11543</v>
      </c>
      <c r="H3686" t="s">
        <v>11544</v>
      </c>
      <c r="I3686" t="s">
        <v>5</v>
      </c>
      <c r="K3686" t="s">
        <v>5</v>
      </c>
      <c r="N3686" t="s">
        <v>7</v>
      </c>
      <c r="O3686" t="s">
        <v>11546</v>
      </c>
      <c r="P3686" t="s">
        <v>11547</v>
      </c>
      <c r="Q3686">
        <v>17</v>
      </c>
      <c r="R3686" t="s">
        <v>11554</v>
      </c>
      <c r="S3686">
        <v>-1</v>
      </c>
      <c r="T3686" t="s">
        <v>5</v>
      </c>
      <c r="U3686">
        <v>-1</v>
      </c>
      <c r="V3686">
        <v>-1</v>
      </c>
      <c r="W3686">
        <v>6.3387000000000002</v>
      </c>
      <c r="Y3686" t="s">
        <v>11549</v>
      </c>
      <c r="Z3686">
        <v>-1</v>
      </c>
      <c r="AA3686" t="s">
        <v>11</v>
      </c>
      <c r="AC3686" t="s">
        <v>11555</v>
      </c>
      <c r="AD3686" t="s">
        <v>11556</v>
      </c>
      <c r="AE3686" s="1">
        <v>41846.02071759259</v>
      </c>
    </row>
    <row r="3687" spans="1:31" x14ac:dyDescent="0.15">
      <c r="A3687">
        <v>3686</v>
      </c>
      <c r="B3687">
        <v>175</v>
      </c>
      <c r="C3687">
        <v>399</v>
      </c>
      <c r="D3687" t="s">
        <v>11541</v>
      </c>
      <c r="E3687" t="s">
        <v>11542</v>
      </c>
      <c r="F3687" t="s">
        <v>40</v>
      </c>
      <c r="G3687" t="s">
        <v>11557</v>
      </c>
      <c r="H3687" t="s">
        <v>11558</v>
      </c>
      <c r="I3687" t="s">
        <v>5</v>
      </c>
      <c r="K3687" t="s">
        <v>5</v>
      </c>
      <c r="N3687" t="s">
        <v>7</v>
      </c>
      <c r="O3687" t="s">
        <v>11559</v>
      </c>
      <c r="P3687" t="s">
        <v>11560</v>
      </c>
      <c r="Q3687">
        <v>1</v>
      </c>
      <c r="S3687">
        <v>-1</v>
      </c>
      <c r="T3687" t="s">
        <v>5</v>
      </c>
      <c r="U3687">
        <v>-1</v>
      </c>
      <c r="V3687">
        <v>-1</v>
      </c>
      <c r="W3687">
        <v>6.3387000000000002</v>
      </c>
      <c r="Y3687" t="s">
        <v>11561</v>
      </c>
      <c r="Z3687">
        <v>-1</v>
      </c>
      <c r="AA3687" t="s">
        <v>11</v>
      </c>
      <c r="AC3687" t="s">
        <v>11562</v>
      </c>
      <c r="AD3687" t="s">
        <v>11563</v>
      </c>
      <c r="AE3687" s="1">
        <v>41846.020740740743</v>
      </c>
    </row>
    <row r="3688" spans="1:31" x14ac:dyDescent="0.15">
      <c r="A3688">
        <v>3687</v>
      </c>
      <c r="B3688">
        <v>175</v>
      </c>
      <c r="C3688">
        <v>399</v>
      </c>
      <c r="D3688" t="s">
        <v>11541</v>
      </c>
      <c r="E3688" t="s">
        <v>11542</v>
      </c>
      <c r="F3688" t="s">
        <v>49</v>
      </c>
      <c r="G3688" t="s">
        <v>11543</v>
      </c>
      <c r="H3688" t="s">
        <v>11544</v>
      </c>
      <c r="I3688" t="s">
        <v>5</v>
      </c>
      <c r="K3688" t="s">
        <v>5</v>
      </c>
      <c r="N3688" t="s">
        <v>7</v>
      </c>
      <c r="O3688" t="s">
        <v>11546</v>
      </c>
      <c r="P3688" t="s">
        <v>11547</v>
      </c>
      <c r="Q3688">
        <v>8</v>
      </c>
      <c r="T3688" t="s">
        <v>5</v>
      </c>
      <c r="U3688">
        <v>-1</v>
      </c>
      <c r="V3688">
        <v>-1</v>
      </c>
      <c r="W3688">
        <v>6.3387000000000002</v>
      </c>
      <c r="X3688" t="s">
        <v>11548</v>
      </c>
      <c r="Y3688" t="s">
        <v>11549</v>
      </c>
      <c r="Z3688">
        <v>-1</v>
      </c>
      <c r="AA3688" t="s">
        <v>11</v>
      </c>
      <c r="AC3688" t="s">
        <v>11564</v>
      </c>
      <c r="AD3688" t="s">
        <v>11565</v>
      </c>
      <c r="AE3688" s="1">
        <v>41846.02076388889</v>
      </c>
    </row>
    <row r="3689" spans="1:31" x14ac:dyDescent="0.15">
      <c r="A3689">
        <v>3688</v>
      </c>
      <c r="B3689">
        <v>175</v>
      </c>
      <c r="C3689">
        <v>399</v>
      </c>
      <c r="D3689" t="s">
        <v>11541</v>
      </c>
      <c r="E3689" t="s">
        <v>11542</v>
      </c>
      <c r="F3689" t="s">
        <v>51</v>
      </c>
      <c r="I3689" t="s">
        <v>5</v>
      </c>
      <c r="K3689" t="s">
        <v>5</v>
      </c>
      <c r="N3689" t="s">
        <v>7</v>
      </c>
      <c r="Q3689">
        <v>0</v>
      </c>
      <c r="S3689">
        <v>-1</v>
      </c>
      <c r="T3689" t="s">
        <v>5</v>
      </c>
      <c r="U3689">
        <v>-1</v>
      </c>
      <c r="V3689">
        <v>-1</v>
      </c>
      <c r="W3689">
        <v>6.3387000000000002</v>
      </c>
      <c r="Z3689">
        <v>-1</v>
      </c>
      <c r="AA3689" t="s">
        <v>11</v>
      </c>
      <c r="AC3689" t="s">
        <v>38</v>
      </c>
      <c r="AD3689" t="s">
        <v>52</v>
      </c>
      <c r="AE3689" s="1">
        <v>41846.020775462966</v>
      </c>
    </row>
    <row r="3690" spans="1:31" x14ac:dyDescent="0.15">
      <c r="A3690">
        <v>3689</v>
      </c>
      <c r="B3690">
        <v>175</v>
      </c>
      <c r="C3690">
        <v>399</v>
      </c>
      <c r="D3690" t="s">
        <v>11541</v>
      </c>
      <c r="E3690" t="s">
        <v>11542</v>
      </c>
      <c r="F3690" t="s">
        <v>53</v>
      </c>
      <c r="I3690" t="s">
        <v>5</v>
      </c>
      <c r="K3690" t="s">
        <v>5</v>
      </c>
      <c r="N3690" t="s">
        <v>7</v>
      </c>
      <c r="Q3690">
        <v>0</v>
      </c>
      <c r="S3690">
        <v>-1</v>
      </c>
      <c r="T3690" t="s">
        <v>5</v>
      </c>
      <c r="U3690">
        <v>-1</v>
      </c>
      <c r="V3690">
        <v>-1</v>
      </c>
      <c r="W3690">
        <v>6.3387000000000002</v>
      </c>
      <c r="Z3690">
        <v>-1</v>
      </c>
      <c r="AA3690" t="s">
        <v>11</v>
      </c>
      <c r="AC3690" t="s">
        <v>38</v>
      </c>
      <c r="AD3690" t="s">
        <v>52</v>
      </c>
      <c r="AE3690" s="1">
        <v>41846.020787037036</v>
      </c>
    </row>
    <row r="3691" spans="1:31" x14ac:dyDescent="0.15">
      <c r="A3691">
        <v>3690</v>
      </c>
      <c r="B3691">
        <v>175</v>
      </c>
      <c r="C3691">
        <v>399</v>
      </c>
      <c r="D3691" t="s">
        <v>11541</v>
      </c>
      <c r="E3691" t="s">
        <v>11542</v>
      </c>
      <c r="F3691" t="s">
        <v>54</v>
      </c>
      <c r="I3691" t="s">
        <v>5</v>
      </c>
      <c r="K3691" t="s">
        <v>5</v>
      </c>
      <c r="N3691" t="s">
        <v>7</v>
      </c>
      <c r="Q3691">
        <v>0</v>
      </c>
      <c r="S3691">
        <v>-1</v>
      </c>
      <c r="T3691" t="s">
        <v>5</v>
      </c>
      <c r="U3691">
        <v>-1</v>
      </c>
      <c r="V3691">
        <v>-1</v>
      </c>
      <c r="W3691">
        <v>6.3387000000000002</v>
      </c>
      <c r="Z3691">
        <v>-1</v>
      </c>
      <c r="AA3691" t="s">
        <v>11</v>
      </c>
      <c r="AC3691" t="s">
        <v>38</v>
      </c>
      <c r="AD3691" t="s">
        <v>52</v>
      </c>
      <c r="AE3691" s="1">
        <v>41846.020810185182</v>
      </c>
    </row>
    <row r="3692" spans="1:31" x14ac:dyDescent="0.15">
      <c r="A3692">
        <v>3691</v>
      </c>
      <c r="B3692">
        <v>175</v>
      </c>
      <c r="C3692">
        <v>3851</v>
      </c>
      <c r="D3692" t="s">
        <v>11566</v>
      </c>
      <c r="E3692" t="s">
        <v>11567</v>
      </c>
      <c r="F3692" t="s">
        <v>2</v>
      </c>
      <c r="G3692" t="s">
        <v>11568</v>
      </c>
      <c r="H3692" t="s">
        <v>322</v>
      </c>
      <c r="I3692" t="s">
        <v>5</v>
      </c>
      <c r="K3692" t="s">
        <v>6</v>
      </c>
      <c r="L3692" t="s">
        <v>1779</v>
      </c>
      <c r="N3692" t="s">
        <v>7</v>
      </c>
      <c r="P3692" t="s">
        <v>11569</v>
      </c>
      <c r="Q3692">
        <v>48</v>
      </c>
      <c r="R3692" t="s">
        <v>11570</v>
      </c>
      <c r="S3692">
        <v>-1</v>
      </c>
      <c r="T3692" t="s">
        <v>5</v>
      </c>
      <c r="U3692">
        <v>-1</v>
      </c>
      <c r="V3692">
        <v>-1</v>
      </c>
      <c r="W3692">
        <v>6.3387000000000002</v>
      </c>
      <c r="X3692" t="s">
        <v>11571</v>
      </c>
      <c r="Y3692" t="s">
        <v>11572</v>
      </c>
      <c r="Z3692">
        <v>45730</v>
      </c>
      <c r="AA3692" t="s">
        <v>11</v>
      </c>
      <c r="AC3692" t="s">
        <v>11573</v>
      </c>
      <c r="AD3692" t="s">
        <v>11574</v>
      </c>
      <c r="AE3692" s="1">
        <v>41846.020891203705</v>
      </c>
    </row>
    <row r="3693" spans="1:31" x14ac:dyDescent="0.15">
      <c r="A3693">
        <v>3692</v>
      </c>
      <c r="B3693">
        <v>175</v>
      </c>
      <c r="C3693">
        <v>3851</v>
      </c>
      <c r="D3693" t="s">
        <v>11566</v>
      </c>
      <c r="E3693" t="s">
        <v>11567</v>
      </c>
      <c r="F3693" t="s">
        <v>14</v>
      </c>
      <c r="G3693" t="s">
        <v>11568</v>
      </c>
      <c r="H3693" t="s">
        <v>11575</v>
      </c>
      <c r="I3693" t="s">
        <v>5</v>
      </c>
      <c r="K3693" t="s">
        <v>17</v>
      </c>
      <c r="N3693" t="s">
        <v>7</v>
      </c>
      <c r="P3693" t="s">
        <v>11569</v>
      </c>
      <c r="Q3693">
        <v>17</v>
      </c>
      <c r="R3693" t="s">
        <v>11576</v>
      </c>
      <c r="S3693">
        <v>-1</v>
      </c>
      <c r="T3693" t="s">
        <v>11577</v>
      </c>
      <c r="U3693">
        <v>-1</v>
      </c>
      <c r="V3693">
        <v>-1</v>
      </c>
      <c r="W3693">
        <v>6.3387000000000002</v>
      </c>
      <c r="Y3693" t="s">
        <v>11572</v>
      </c>
      <c r="Z3693">
        <v>14928</v>
      </c>
      <c r="AA3693" t="s">
        <v>11</v>
      </c>
      <c r="AC3693" t="s">
        <v>11578</v>
      </c>
      <c r="AD3693" t="s">
        <v>11579</v>
      </c>
      <c r="AE3693" s="1">
        <v>41846.020960648151</v>
      </c>
    </row>
    <row r="3694" spans="1:31" x14ac:dyDescent="0.15">
      <c r="A3694">
        <v>3693</v>
      </c>
      <c r="B3694">
        <v>175</v>
      </c>
      <c r="C3694">
        <v>3851</v>
      </c>
      <c r="D3694" t="s">
        <v>11566</v>
      </c>
      <c r="E3694" t="s">
        <v>11567</v>
      </c>
      <c r="F3694" t="s">
        <v>24</v>
      </c>
      <c r="G3694" t="s">
        <v>11568</v>
      </c>
      <c r="H3694" t="s">
        <v>11575</v>
      </c>
      <c r="I3694" t="s">
        <v>5</v>
      </c>
      <c r="K3694" t="s">
        <v>17</v>
      </c>
      <c r="N3694" t="s">
        <v>7</v>
      </c>
      <c r="P3694" t="s">
        <v>11569</v>
      </c>
      <c r="Q3694">
        <v>3</v>
      </c>
      <c r="R3694" t="s">
        <v>11576</v>
      </c>
      <c r="S3694">
        <v>-1</v>
      </c>
      <c r="T3694" t="s">
        <v>11577</v>
      </c>
      <c r="U3694">
        <v>-1</v>
      </c>
      <c r="V3694">
        <v>-1</v>
      </c>
      <c r="W3694">
        <v>6.3387000000000002</v>
      </c>
      <c r="Y3694" t="s">
        <v>11572</v>
      </c>
      <c r="Z3694">
        <v>16032</v>
      </c>
      <c r="AA3694" t="s">
        <v>11</v>
      </c>
      <c r="AC3694" t="s">
        <v>11580</v>
      </c>
      <c r="AD3694" t="s">
        <v>11581</v>
      </c>
      <c r="AE3694" s="1">
        <v>41846.020983796298</v>
      </c>
    </row>
    <row r="3695" spans="1:31" x14ac:dyDescent="0.15">
      <c r="A3695">
        <v>3694</v>
      </c>
      <c r="B3695">
        <v>175</v>
      </c>
      <c r="C3695">
        <v>3851</v>
      </c>
      <c r="D3695" t="s">
        <v>11566</v>
      </c>
      <c r="E3695" t="s">
        <v>11567</v>
      </c>
      <c r="F3695" t="s">
        <v>27</v>
      </c>
      <c r="I3695" t="s">
        <v>5</v>
      </c>
      <c r="K3695" t="s">
        <v>5</v>
      </c>
      <c r="M3695" t="s">
        <v>5</v>
      </c>
      <c r="N3695" t="s">
        <v>7</v>
      </c>
      <c r="Q3695">
        <v>0</v>
      </c>
      <c r="S3695">
        <v>-1</v>
      </c>
      <c r="T3695" t="s">
        <v>5</v>
      </c>
      <c r="U3695">
        <v>-1</v>
      </c>
      <c r="V3695">
        <v>-1</v>
      </c>
      <c r="W3695">
        <v>6.3387000000000002</v>
      </c>
      <c r="Z3695">
        <v>-1</v>
      </c>
      <c r="AA3695" t="s">
        <v>11</v>
      </c>
      <c r="AC3695" t="s">
        <v>38</v>
      </c>
      <c r="AD3695" t="s">
        <v>531</v>
      </c>
      <c r="AE3695" s="1">
        <v>41846.020995370367</v>
      </c>
    </row>
    <row r="3696" spans="1:31" x14ac:dyDescent="0.15">
      <c r="A3696">
        <v>3695</v>
      </c>
      <c r="B3696">
        <v>175</v>
      </c>
      <c r="C3696">
        <v>3851</v>
      </c>
      <c r="D3696" t="s">
        <v>11566</v>
      </c>
      <c r="E3696" t="s">
        <v>11567</v>
      </c>
      <c r="F3696" t="s">
        <v>36</v>
      </c>
      <c r="I3696" t="s">
        <v>5</v>
      </c>
      <c r="K3696" t="s">
        <v>5</v>
      </c>
      <c r="N3696" t="s">
        <v>7</v>
      </c>
      <c r="Q3696">
        <v>0</v>
      </c>
      <c r="S3696">
        <v>-1</v>
      </c>
      <c r="T3696" t="s">
        <v>5</v>
      </c>
      <c r="U3696">
        <v>-1</v>
      </c>
      <c r="V3696">
        <v>-1</v>
      </c>
      <c r="W3696">
        <v>6.3387000000000002</v>
      </c>
      <c r="Z3696">
        <v>-1</v>
      </c>
      <c r="AA3696" t="s">
        <v>11</v>
      </c>
      <c r="AC3696" t="s">
        <v>38</v>
      </c>
      <c r="AD3696" t="s">
        <v>52</v>
      </c>
      <c r="AE3696" s="1">
        <v>41846.021006944444</v>
      </c>
    </row>
    <row r="3697" spans="1:31" x14ac:dyDescent="0.15">
      <c r="A3697">
        <v>3696</v>
      </c>
      <c r="B3697">
        <v>175</v>
      </c>
      <c r="C3697">
        <v>3851</v>
      </c>
      <c r="D3697" t="s">
        <v>11566</v>
      </c>
      <c r="E3697" t="s">
        <v>11567</v>
      </c>
      <c r="F3697" t="s">
        <v>40</v>
      </c>
      <c r="I3697" t="s">
        <v>5</v>
      </c>
      <c r="K3697" t="s">
        <v>5</v>
      </c>
      <c r="N3697" t="s">
        <v>7</v>
      </c>
      <c r="Q3697">
        <v>0</v>
      </c>
      <c r="S3697">
        <v>-1</v>
      </c>
      <c r="T3697" t="s">
        <v>5</v>
      </c>
      <c r="U3697">
        <v>-1</v>
      </c>
      <c r="V3697">
        <v>-1</v>
      </c>
      <c r="W3697">
        <v>6.3387000000000002</v>
      </c>
      <c r="Z3697">
        <v>-1</v>
      </c>
      <c r="AA3697" t="s">
        <v>11</v>
      </c>
      <c r="AC3697" t="s">
        <v>38</v>
      </c>
      <c r="AD3697" t="s">
        <v>52</v>
      </c>
      <c r="AE3697" s="1">
        <v>41846.02103009259</v>
      </c>
    </row>
    <row r="3698" spans="1:31" x14ac:dyDescent="0.15">
      <c r="A3698">
        <v>3697</v>
      </c>
      <c r="B3698">
        <v>175</v>
      </c>
      <c r="C3698">
        <v>3851</v>
      </c>
      <c r="D3698" t="s">
        <v>11566</v>
      </c>
      <c r="E3698" t="s">
        <v>11567</v>
      </c>
      <c r="F3698" t="s">
        <v>49</v>
      </c>
      <c r="I3698" t="s">
        <v>5</v>
      </c>
      <c r="K3698" t="s">
        <v>5</v>
      </c>
      <c r="N3698" t="s">
        <v>7</v>
      </c>
      <c r="Q3698">
        <v>0</v>
      </c>
      <c r="T3698" t="s">
        <v>5</v>
      </c>
      <c r="U3698">
        <v>-1</v>
      </c>
      <c r="V3698">
        <v>-1</v>
      </c>
      <c r="W3698">
        <v>6.3387000000000002</v>
      </c>
      <c r="Z3698">
        <v>-1</v>
      </c>
      <c r="AA3698" t="s">
        <v>11</v>
      </c>
      <c r="AC3698" t="s">
        <v>38</v>
      </c>
      <c r="AD3698" t="s">
        <v>50</v>
      </c>
      <c r="AE3698" s="1">
        <v>41846.021041666667</v>
      </c>
    </row>
    <row r="3699" spans="1:31" x14ac:dyDescent="0.15">
      <c r="A3699">
        <v>3698</v>
      </c>
      <c r="B3699">
        <v>175</v>
      </c>
      <c r="C3699">
        <v>3851</v>
      </c>
      <c r="D3699" t="s">
        <v>11566</v>
      </c>
      <c r="E3699" t="s">
        <v>11567</v>
      </c>
      <c r="F3699" t="s">
        <v>51</v>
      </c>
      <c r="I3699" t="s">
        <v>5</v>
      </c>
      <c r="K3699" t="s">
        <v>5</v>
      </c>
      <c r="N3699" t="s">
        <v>7</v>
      </c>
      <c r="Q3699">
        <v>0</v>
      </c>
      <c r="S3699">
        <v>-1</v>
      </c>
      <c r="T3699" t="s">
        <v>5</v>
      </c>
      <c r="U3699">
        <v>-1</v>
      </c>
      <c r="V3699">
        <v>-1</v>
      </c>
      <c r="W3699">
        <v>6.3387000000000002</v>
      </c>
      <c r="Z3699">
        <v>-1</v>
      </c>
      <c r="AA3699" t="s">
        <v>11</v>
      </c>
      <c r="AC3699" t="s">
        <v>38</v>
      </c>
      <c r="AD3699" t="s">
        <v>52</v>
      </c>
      <c r="AE3699" s="1">
        <v>41846.021053240744</v>
      </c>
    </row>
    <row r="3700" spans="1:31" x14ac:dyDescent="0.15">
      <c r="A3700">
        <v>3699</v>
      </c>
      <c r="B3700">
        <v>175</v>
      </c>
      <c r="C3700">
        <v>3851</v>
      </c>
      <c r="D3700" t="s">
        <v>11566</v>
      </c>
      <c r="E3700" t="s">
        <v>11567</v>
      </c>
      <c r="F3700" t="s">
        <v>53</v>
      </c>
      <c r="I3700" t="s">
        <v>5</v>
      </c>
      <c r="K3700" t="s">
        <v>5</v>
      </c>
      <c r="N3700" t="s">
        <v>7</v>
      </c>
      <c r="Q3700">
        <v>0</v>
      </c>
      <c r="S3700">
        <v>-1</v>
      </c>
      <c r="T3700" t="s">
        <v>5</v>
      </c>
      <c r="U3700">
        <v>-1</v>
      </c>
      <c r="V3700">
        <v>-1</v>
      </c>
      <c r="W3700">
        <v>6.3387000000000002</v>
      </c>
      <c r="Z3700">
        <v>-1</v>
      </c>
      <c r="AA3700" t="s">
        <v>11</v>
      </c>
      <c r="AC3700" t="s">
        <v>38</v>
      </c>
      <c r="AD3700" t="s">
        <v>52</v>
      </c>
      <c r="AE3700" s="1">
        <v>41846.021064814813</v>
      </c>
    </row>
    <row r="3701" spans="1:31" x14ac:dyDescent="0.15">
      <c r="A3701">
        <v>3700</v>
      </c>
      <c r="B3701">
        <v>175</v>
      </c>
      <c r="C3701">
        <v>3851</v>
      </c>
      <c r="D3701" t="s">
        <v>11566</v>
      </c>
      <c r="E3701" t="s">
        <v>11567</v>
      </c>
      <c r="F3701" t="s">
        <v>54</v>
      </c>
      <c r="I3701" t="s">
        <v>5</v>
      </c>
      <c r="K3701" t="s">
        <v>5</v>
      </c>
      <c r="N3701" t="s">
        <v>7</v>
      </c>
      <c r="Q3701">
        <v>0</v>
      </c>
      <c r="S3701">
        <v>-1</v>
      </c>
      <c r="T3701" t="s">
        <v>5</v>
      </c>
      <c r="U3701">
        <v>-1</v>
      </c>
      <c r="V3701">
        <v>-1</v>
      </c>
      <c r="W3701">
        <v>6.3387000000000002</v>
      </c>
      <c r="Z3701">
        <v>-1</v>
      </c>
      <c r="AA3701" t="s">
        <v>11</v>
      </c>
      <c r="AC3701" t="s">
        <v>38</v>
      </c>
      <c r="AD3701" t="s">
        <v>52</v>
      </c>
      <c r="AE3701" s="1">
        <v>41846.02107638889</v>
      </c>
    </row>
    <row r="3702" spans="1:31" x14ac:dyDescent="0.15">
      <c r="A3702">
        <v>3701</v>
      </c>
      <c r="B3702">
        <v>175</v>
      </c>
      <c r="C3702">
        <v>4354</v>
      </c>
      <c r="D3702" t="s">
        <v>11582</v>
      </c>
      <c r="E3702" t="s">
        <v>11583</v>
      </c>
      <c r="F3702" t="s">
        <v>2</v>
      </c>
      <c r="G3702" t="s">
        <v>11584</v>
      </c>
      <c r="H3702" t="s">
        <v>11585</v>
      </c>
      <c r="I3702" t="s">
        <v>5</v>
      </c>
      <c r="K3702" t="s">
        <v>6</v>
      </c>
      <c r="L3702" t="s">
        <v>4528</v>
      </c>
      <c r="N3702" t="s">
        <v>7</v>
      </c>
      <c r="O3702" t="s">
        <v>11586</v>
      </c>
      <c r="P3702" t="s">
        <v>11587</v>
      </c>
      <c r="Q3702">
        <v>84</v>
      </c>
      <c r="R3702" t="s">
        <v>6488</v>
      </c>
      <c r="S3702">
        <v>-1</v>
      </c>
      <c r="T3702" t="s">
        <v>5</v>
      </c>
      <c r="U3702">
        <v>-1</v>
      </c>
      <c r="V3702">
        <v>-1</v>
      </c>
      <c r="W3702">
        <v>6.3387000000000002</v>
      </c>
      <c r="X3702" t="s">
        <v>11588</v>
      </c>
      <c r="Y3702" t="s">
        <v>11589</v>
      </c>
      <c r="Z3702">
        <v>19738</v>
      </c>
      <c r="AA3702" t="s">
        <v>11</v>
      </c>
      <c r="AC3702" t="s">
        <v>11590</v>
      </c>
      <c r="AD3702" t="s">
        <v>11591</v>
      </c>
      <c r="AE3702" s="1">
        <v>41846.021192129629</v>
      </c>
    </row>
    <row r="3703" spans="1:31" x14ac:dyDescent="0.15">
      <c r="A3703">
        <v>3702</v>
      </c>
      <c r="B3703">
        <v>175</v>
      </c>
      <c r="C3703">
        <v>4354</v>
      </c>
      <c r="D3703" t="s">
        <v>11582</v>
      </c>
      <c r="E3703" t="s">
        <v>11583</v>
      </c>
      <c r="F3703" t="s">
        <v>14</v>
      </c>
      <c r="I3703" t="s">
        <v>5</v>
      </c>
      <c r="K3703" t="s">
        <v>5</v>
      </c>
      <c r="N3703" t="s">
        <v>7</v>
      </c>
      <c r="Q3703">
        <v>1</v>
      </c>
      <c r="S3703">
        <v>-1</v>
      </c>
      <c r="T3703" t="s">
        <v>5</v>
      </c>
      <c r="U3703">
        <v>-1</v>
      </c>
      <c r="V3703">
        <v>-1</v>
      </c>
      <c r="W3703">
        <v>6.3387000000000002</v>
      </c>
      <c r="Z3703">
        <v>-1</v>
      </c>
      <c r="AA3703" t="s">
        <v>11</v>
      </c>
      <c r="AC3703" t="s">
        <v>11592</v>
      </c>
      <c r="AD3703" t="s">
        <v>7635</v>
      </c>
      <c r="AE3703" s="1">
        <v>41846.021215277775</v>
      </c>
    </row>
    <row r="3704" spans="1:31" x14ac:dyDescent="0.15">
      <c r="A3704">
        <v>3703</v>
      </c>
      <c r="B3704">
        <v>175</v>
      </c>
      <c r="C3704">
        <v>4354</v>
      </c>
      <c r="D3704" t="s">
        <v>11582</v>
      </c>
      <c r="E3704" t="s">
        <v>11583</v>
      </c>
      <c r="F3704" t="s">
        <v>24</v>
      </c>
      <c r="I3704" t="s">
        <v>5</v>
      </c>
      <c r="K3704" t="s">
        <v>5</v>
      </c>
      <c r="N3704" t="s">
        <v>7</v>
      </c>
      <c r="Q3704">
        <v>0</v>
      </c>
      <c r="S3704">
        <v>-1</v>
      </c>
      <c r="T3704" t="s">
        <v>5</v>
      </c>
      <c r="U3704">
        <v>-1</v>
      </c>
      <c r="V3704">
        <v>-1</v>
      </c>
      <c r="W3704">
        <v>6.3387000000000002</v>
      </c>
      <c r="Z3704">
        <v>-1</v>
      </c>
      <c r="AA3704" t="s">
        <v>11</v>
      </c>
      <c r="AC3704" t="s">
        <v>38</v>
      </c>
      <c r="AD3704" t="s">
        <v>52</v>
      </c>
      <c r="AE3704" s="1">
        <v>41846.021226851852</v>
      </c>
    </row>
    <row r="3705" spans="1:31" x14ac:dyDescent="0.15">
      <c r="A3705">
        <v>3704</v>
      </c>
      <c r="B3705">
        <v>175</v>
      </c>
      <c r="C3705">
        <v>4354</v>
      </c>
      <c r="D3705" t="s">
        <v>11582</v>
      </c>
      <c r="E3705" t="s">
        <v>11583</v>
      </c>
      <c r="F3705" t="s">
        <v>27</v>
      </c>
      <c r="I3705" t="s">
        <v>5</v>
      </c>
      <c r="K3705" t="s">
        <v>5</v>
      </c>
      <c r="M3705" t="s">
        <v>5</v>
      </c>
      <c r="N3705" t="s">
        <v>7</v>
      </c>
      <c r="Q3705">
        <v>0</v>
      </c>
      <c r="S3705">
        <v>-1</v>
      </c>
      <c r="T3705" t="s">
        <v>5</v>
      </c>
      <c r="U3705">
        <v>-1</v>
      </c>
      <c r="V3705">
        <v>-1</v>
      </c>
      <c r="W3705">
        <v>6.3387000000000002</v>
      </c>
      <c r="Z3705">
        <v>-1</v>
      </c>
      <c r="AA3705" t="s">
        <v>11</v>
      </c>
      <c r="AC3705" t="s">
        <v>38</v>
      </c>
      <c r="AD3705" t="s">
        <v>531</v>
      </c>
      <c r="AE3705" s="1">
        <v>41846.021238425928</v>
      </c>
    </row>
    <row r="3706" spans="1:31" x14ac:dyDescent="0.15">
      <c r="A3706">
        <v>3705</v>
      </c>
      <c r="B3706">
        <v>175</v>
      </c>
      <c r="C3706">
        <v>4354</v>
      </c>
      <c r="D3706" t="s">
        <v>11582</v>
      </c>
      <c r="E3706" t="s">
        <v>11583</v>
      </c>
      <c r="F3706" t="s">
        <v>36</v>
      </c>
      <c r="I3706" t="s">
        <v>5</v>
      </c>
      <c r="K3706" t="s">
        <v>5</v>
      </c>
      <c r="N3706" t="s">
        <v>7</v>
      </c>
      <c r="Q3706">
        <v>0</v>
      </c>
      <c r="S3706">
        <v>-1</v>
      </c>
      <c r="T3706" t="s">
        <v>5</v>
      </c>
      <c r="U3706">
        <v>-1</v>
      </c>
      <c r="V3706">
        <v>-1</v>
      </c>
      <c r="W3706">
        <v>6.3387000000000002</v>
      </c>
      <c r="Z3706">
        <v>-1</v>
      </c>
      <c r="AA3706" t="s">
        <v>11</v>
      </c>
      <c r="AC3706" t="s">
        <v>38</v>
      </c>
      <c r="AD3706" t="s">
        <v>52</v>
      </c>
      <c r="AE3706" s="1">
        <v>41846.021249999998</v>
      </c>
    </row>
    <row r="3707" spans="1:31" x14ac:dyDescent="0.15">
      <c r="A3707">
        <v>3706</v>
      </c>
      <c r="B3707">
        <v>175</v>
      </c>
      <c r="C3707">
        <v>4354</v>
      </c>
      <c r="D3707" t="s">
        <v>11582</v>
      </c>
      <c r="E3707" t="s">
        <v>11583</v>
      </c>
      <c r="F3707" t="s">
        <v>40</v>
      </c>
      <c r="I3707" t="s">
        <v>5</v>
      </c>
      <c r="K3707" t="s">
        <v>5</v>
      </c>
      <c r="N3707" t="s">
        <v>7</v>
      </c>
      <c r="Q3707">
        <v>0</v>
      </c>
      <c r="S3707">
        <v>-1</v>
      </c>
      <c r="T3707" t="s">
        <v>5</v>
      </c>
      <c r="U3707">
        <v>-1</v>
      </c>
      <c r="V3707">
        <v>-1</v>
      </c>
      <c r="W3707">
        <v>6.3387000000000002</v>
      </c>
      <c r="Z3707">
        <v>-1</v>
      </c>
      <c r="AA3707" t="s">
        <v>11</v>
      </c>
      <c r="AC3707" t="s">
        <v>38</v>
      </c>
      <c r="AD3707" t="s">
        <v>52</v>
      </c>
      <c r="AE3707" s="1">
        <v>41846.021261574075</v>
      </c>
    </row>
    <row r="3708" spans="1:31" x14ac:dyDescent="0.15">
      <c r="A3708">
        <v>3707</v>
      </c>
      <c r="B3708">
        <v>175</v>
      </c>
      <c r="C3708">
        <v>4354</v>
      </c>
      <c r="D3708" t="s">
        <v>11582</v>
      </c>
      <c r="E3708" t="s">
        <v>11583</v>
      </c>
      <c r="F3708" t="s">
        <v>49</v>
      </c>
      <c r="I3708" t="s">
        <v>5</v>
      </c>
      <c r="K3708" t="s">
        <v>5</v>
      </c>
      <c r="N3708" t="s">
        <v>7</v>
      </c>
      <c r="Q3708">
        <v>0</v>
      </c>
      <c r="T3708" t="s">
        <v>5</v>
      </c>
      <c r="U3708">
        <v>-1</v>
      </c>
      <c r="V3708">
        <v>-1</v>
      </c>
      <c r="W3708">
        <v>6.3387000000000002</v>
      </c>
      <c r="Z3708">
        <v>1589</v>
      </c>
      <c r="AA3708" t="s">
        <v>11</v>
      </c>
      <c r="AC3708" t="s">
        <v>38</v>
      </c>
      <c r="AD3708" t="s">
        <v>11593</v>
      </c>
      <c r="AE3708" s="1">
        <v>41846.021284722221</v>
      </c>
    </row>
    <row r="3709" spans="1:31" x14ac:dyDescent="0.15">
      <c r="A3709">
        <v>3708</v>
      </c>
      <c r="B3709">
        <v>175</v>
      </c>
      <c r="C3709">
        <v>4354</v>
      </c>
      <c r="D3709" t="s">
        <v>11582</v>
      </c>
      <c r="E3709" t="s">
        <v>11583</v>
      </c>
      <c r="F3709" t="s">
        <v>51</v>
      </c>
      <c r="I3709" t="s">
        <v>5</v>
      </c>
      <c r="K3709" t="s">
        <v>5</v>
      </c>
      <c r="N3709" t="s">
        <v>7</v>
      </c>
      <c r="Q3709">
        <v>4</v>
      </c>
      <c r="S3709">
        <v>-1</v>
      </c>
      <c r="T3709" t="s">
        <v>5</v>
      </c>
      <c r="U3709">
        <v>-1</v>
      </c>
      <c r="V3709">
        <v>-1</v>
      </c>
      <c r="W3709">
        <v>6.3387000000000002</v>
      </c>
      <c r="Z3709">
        <v>-1</v>
      </c>
      <c r="AA3709" t="s">
        <v>11</v>
      </c>
      <c r="AC3709" t="s">
        <v>11594</v>
      </c>
      <c r="AD3709" t="s">
        <v>1375</v>
      </c>
      <c r="AE3709" s="1">
        <v>41846.021307870367</v>
      </c>
    </row>
    <row r="3710" spans="1:31" x14ac:dyDescent="0.15">
      <c r="A3710">
        <v>3709</v>
      </c>
      <c r="B3710">
        <v>175</v>
      </c>
      <c r="C3710">
        <v>4354</v>
      </c>
      <c r="D3710" t="s">
        <v>11582</v>
      </c>
      <c r="E3710" t="s">
        <v>11583</v>
      </c>
      <c r="F3710" t="s">
        <v>53</v>
      </c>
      <c r="I3710" t="s">
        <v>5</v>
      </c>
      <c r="K3710" t="s">
        <v>5</v>
      </c>
      <c r="N3710" t="s">
        <v>7</v>
      </c>
      <c r="Q3710">
        <v>0</v>
      </c>
      <c r="S3710">
        <v>-1</v>
      </c>
      <c r="T3710" t="s">
        <v>5</v>
      </c>
      <c r="U3710">
        <v>-1</v>
      </c>
      <c r="V3710">
        <v>-1</v>
      </c>
      <c r="W3710">
        <v>6.3387000000000002</v>
      </c>
      <c r="Z3710">
        <v>-1</v>
      </c>
      <c r="AA3710" t="s">
        <v>11</v>
      </c>
      <c r="AC3710" t="s">
        <v>38</v>
      </c>
      <c r="AD3710" t="s">
        <v>52</v>
      </c>
      <c r="AE3710" s="1">
        <v>41846.021319444444</v>
      </c>
    </row>
    <row r="3711" spans="1:31" x14ac:dyDescent="0.15">
      <c r="A3711">
        <v>3710</v>
      </c>
      <c r="B3711">
        <v>175</v>
      </c>
      <c r="C3711">
        <v>4354</v>
      </c>
      <c r="D3711" t="s">
        <v>11582</v>
      </c>
      <c r="E3711" t="s">
        <v>11583</v>
      </c>
      <c r="F3711" t="s">
        <v>54</v>
      </c>
      <c r="I3711" t="s">
        <v>5</v>
      </c>
      <c r="K3711" t="s">
        <v>5</v>
      </c>
      <c r="N3711" t="s">
        <v>7</v>
      </c>
      <c r="Q3711">
        <v>0</v>
      </c>
      <c r="S3711">
        <v>-1</v>
      </c>
      <c r="T3711" t="s">
        <v>5</v>
      </c>
      <c r="U3711">
        <v>-1</v>
      </c>
      <c r="V3711">
        <v>-1</v>
      </c>
      <c r="W3711">
        <v>6.3387000000000002</v>
      </c>
      <c r="Z3711">
        <v>-1</v>
      </c>
      <c r="AA3711" t="s">
        <v>11</v>
      </c>
      <c r="AC3711" t="s">
        <v>38</v>
      </c>
      <c r="AD3711" t="s">
        <v>52</v>
      </c>
      <c r="AE3711" s="1">
        <v>41846.021331018521</v>
      </c>
    </row>
    <row r="3712" spans="1:31" x14ac:dyDescent="0.15">
      <c r="A3712">
        <v>3711</v>
      </c>
      <c r="B3712">
        <v>175</v>
      </c>
      <c r="C3712">
        <v>6184</v>
      </c>
      <c r="D3712" t="s">
        <v>11595</v>
      </c>
      <c r="E3712" t="s">
        <v>11596</v>
      </c>
      <c r="F3712" t="s">
        <v>2</v>
      </c>
      <c r="G3712" t="s">
        <v>11597</v>
      </c>
      <c r="H3712" t="s">
        <v>11598</v>
      </c>
      <c r="I3712" t="s">
        <v>5</v>
      </c>
      <c r="K3712" t="s">
        <v>6</v>
      </c>
      <c r="L3712" t="s">
        <v>1600</v>
      </c>
      <c r="N3712" t="s">
        <v>7</v>
      </c>
      <c r="O3712" t="s">
        <v>11599</v>
      </c>
      <c r="P3712" t="s">
        <v>11600</v>
      </c>
      <c r="Q3712">
        <v>64</v>
      </c>
      <c r="R3712" t="s">
        <v>11601</v>
      </c>
      <c r="S3712">
        <v>-1</v>
      </c>
      <c r="T3712" t="s">
        <v>5</v>
      </c>
      <c r="U3712">
        <v>-1</v>
      </c>
      <c r="V3712">
        <v>-1</v>
      </c>
      <c r="W3712">
        <v>6.3387000000000002</v>
      </c>
      <c r="X3712" t="s">
        <v>11602</v>
      </c>
      <c r="Y3712" t="s">
        <v>11603</v>
      </c>
      <c r="Z3712">
        <v>19920</v>
      </c>
      <c r="AA3712" t="s">
        <v>11</v>
      </c>
      <c r="AC3712" t="s">
        <v>11604</v>
      </c>
      <c r="AD3712" t="s">
        <v>11605</v>
      </c>
      <c r="AE3712" s="1">
        <v>41846.021435185183</v>
      </c>
    </row>
    <row r="3713" spans="1:31" x14ac:dyDescent="0.15">
      <c r="A3713">
        <v>3712</v>
      </c>
      <c r="B3713">
        <v>175</v>
      </c>
      <c r="C3713">
        <v>6184</v>
      </c>
      <c r="D3713" t="s">
        <v>11595</v>
      </c>
      <c r="E3713" t="s">
        <v>11596</v>
      </c>
      <c r="F3713" t="s">
        <v>14</v>
      </c>
      <c r="G3713" t="s">
        <v>11597</v>
      </c>
      <c r="H3713" t="s">
        <v>11606</v>
      </c>
      <c r="I3713" t="s">
        <v>5</v>
      </c>
      <c r="J3713" t="s">
        <v>456</v>
      </c>
      <c r="K3713" t="s">
        <v>17</v>
      </c>
      <c r="L3713" t="s">
        <v>170</v>
      </c>
      <c r="N3713" t="s">
        <v>7</v>
      </c>
      <c r="O3713" t="s">
        <v>11599</v>
      </c>
      <c r="P3713" t="s">
        <v>11600</v>
      </c>
      <c r="Q3713">
        <v>3</v>
      </c>
      <c r="R3713" t="s">
        <v>11607</v>
      </c>
      <c r="S3713">
        <v>-1</v>
      </c>
      <c r="T3713" t="s">
        <v>11608</v>
      </c>
      <c r="U3713">
        <v>-1</v>
      </c>
      <c r="V3713">
        <v>-1</v>
      </c>
      <c r="W3713">
        <v>6.3387000000000002</v>
      </c>
      <c r="X3713" t="s">
        <v>11609</v>
      </c>
      <c r="Y3713" t="s">
        <v>11603</v>
      </c>
      <c r="Z3713">
        <v>20176</v>
      </c>
      <c r="AA3713" t="s">
        <v>11</v>
      </c>
      <c r="AC3713" t="s">
        <v>11610</v>
      </c>
      <c r="AD3713" t="s">
        <v>11611</v>
      </c>
      <c r="AE3713" s="1">
        <v>41846.021458333336</v>
      </c>
    </row>
    <row r="3714" spans="1:31" x14ac:dyDescent="0.15">
      <c r="A3714">
        <v>3713</v>
      </c>
      <c r="B3714">
        <v>175</v>
      </c>
      <c r="C3714">
        <v>6184</v>
      </c>
      <c r="D3714" t="s">
        <v>11595</v>
      </c>
      <c r="E3714" t="s">
        <v>11596</v>
      </c>
      <c r="F3714" t="s">
        <v>24</v>
      </c>
      <c r="I3714" t="s">
        <v>5</v>
      </c>
      <c r="K3714" t="s">
        <v>5</v>
      </c>
      <c r="N3714" t="s">
        <v>7</v>
      </c>
      <c r="Q3714">
        <v>0</v>
      </c>
      <c r="S3714">
        <v>-1</v>
      </c>
      <c r="T3714" t="s">
        <v>5</v>
      </c>
      <c r="U3714">
        <v>-1</v>
      </c>
      <c r="V3714">
        <v>-1</v>
      </c>
      <c r="W3714">
        <v>6.3387000000000002</v>
      </c>
      <c r="Z3714">
        <v>-1</v>
      </c>
      <c r="AA3714" t="s">
        <v>11</v>
      </c>
      <c r="AC3714" t="s">
        <v>38</v>
      </c>
      <c r="AD3714" t="s">
        <v>52</v>
      </c>
      <c r="AE3714" s="1">
        <v>41846.021469907406</v>
      </c>
    </row>
    <row r="3715" spans="1:31" x14ac:dyDescent="0.15">
      <c r="A3715">
        <v>3714</v>
      </c>
      <c r="B3715">
        <v>175</v>
      </c>
      <c r="C3715">
        <v>6184</v>
      </c>
      <c r="D3715" t="s">
        <v>11595</v>
      </c>
      <c r="E3715" t="s">
        <v>11596</v>
      </c>
      <c r="F3715" t="s">
        <v>27</v>
      </c>
      <c r="I3715" t="s">
        <v>5</v>
      </c>
      <c r="K3715" t="s">
        <v>5</v>
      </c>
      <c r="M3715" t="s">
        <v>5</v>
      </c>
      <c r="N3715" t="s">
        <v>7</v>
      </c>
      <c r="Q3715">
        <v>0</v>
      </c>
      <c r="S3715">
        <v>-1</v>
      </c>
      <c r="T3715" t="s">
        <v>5</v>
      </c>
      <c r="U3715">
        <v>-1</v>
      </c>
      <c r="V3715">
        <v>-1</v>
      </c>
      <c r="W3715">
        <v>6.3387000000000002</v>
      </c>
      <c r="Z3715">
        <v>-1</v>
      </c>
      <c r="AA3715" t="s">
        <v>11</v>
      </c>
      <c r="AC3715" t="s">
        <v>38</v>
      </c>
      <c r="AD3715" t="s">
        <v>531</v>
      </c>
      <c r="AE3715" s="1">
        <v>41846.021481481483</v>
      </c>
    </row>
    <row r="3716" spans="1:31" x14ac:dyDescent="0.15">
      <c r="A3716">
        <v>3715</v>
      </c>
      <c r="B3716">
        <v>175</v>
      </c>
      <c r="C3716">
        <v>6184</v>
      </c>
      <c r="D3716" t="s">
        <v>11595</v>
      </c>
      <c r="E3716" t="s">
        <v>11596</v>
      </c>
      <c r="F3716" t="s">
        <v>36</v>
      </c>
      <c r="I3716" t="s">
        <v>5</v>
      </c>
      <c r="K3716" t="s">
        <v>5</v>
      </c>
      <c r="N3716" t="s">
        <v>7</v>
      </c>
      <c r="Q3716">
        <v>0</v>
      </c>
      <c r="S3716">
        <v>-1</v>
      </c>
      <c r="T3716" t="s">
        <v>5</v>
      </c>
      <c r="U3716">
        <v>-1</v>
      </c>
      <c r="V3716">
        <v>-1</v>
      </c>
      <c r="W3716">
        <v>6.3387000000000002</v>
      </c>
      <c r="Z3716">
        <v>-1</v>
      </c>
      <c r="AA3716" t="s">
        <v>11</v>
      </c>
      <c r="AC3716" t="s">
        <v>38</v>
      </c>
      <c r="AD3716" t="s">
        <v>52</v>
      </c>
      <c r="AE3716" s="1">
        <v>41846.021493055552</v>
      </c>
    </row>
    <row r="3717" spans="1:31" x14ac:dyDescent="0.15">
      <c r="A3717">
        <v>3716</v>
      </c>
      <c r="B3717">
        <v>175</v>
      </c>
      <c r="C3717">
        <v>6184</v>
      </c>
      <c r="D3717" t="s">
        <v>11595</v>
      </c>
      <c r="E3717" t="s">
        <v>11596</v>
      </c>
      <c r="F3717" t="s">
        <v>40</v>
      </c>
      <c r="I3717" t="s">
        <v>5</v>
      </c>
      <c r="K3717" t="s">
        <v>5</v>
      </c>
      <c r="N3717" t="s">
        <v>7</v>
      </c>
      <c r="Q3717">
        <v>0</v>
      </c>
      <c r="S3717">
        <v>-1</v>
      </c>
      <c r="T3717" t="s">
        <v>5</v>
      </c>
      <c r="U3717">
        <v>-1</v>
      </c>
      <c r="V3717">
        <v>-1</v>
      </c>
      <c r="W3717">
        <v>6.3387000000000002</v>
      </c>
      <c r="Z3717">
        <v>-1</v>
      </c>
      <c r="AA3717" t="s">
        <v>11</v>
      </c>
      <c r="AC3717" t="s">
        <v>38</v>
      </c>
      <c r="AD3717" t="s">
        <v>52</v>
      </c>
      <c r="AE3717" s="1">
        <v>41846.021504629629</v>
      </c>
    </row>
    <row r="3718" spans="1:31" x14ac:dyDescent="0.15">
      <c r="A3718">
        <v>3717</v>
      </c>
      <c r="B3718">
        <v>175</v>
      </c>
      <c r="C3718">
        <v>6184</v>
      </c>
      <c r="D3718" t="s">
        <v>11595</v>
      </c>
      <c r="E3718" t="s">
        <v>11596</v>
      </c>
      <c r="F3718" t="s">
        <v>49</v>
      </c>
      <c r="I3718" t="s">
        <v>5</v>
      </c>
      <c r="K3718" t="s">
        <v>5</v>
      </c>
      <c r="N3718" t="s">
        <v>7</v>
      </c>
      <c r="Q3718">
        <v>0</v>
      </c>
      <c r="T3718" t="s">
        <v>5</v>
      </c>
      <c r="U3718">
        <v>-1</v>
      </c>
      <c r="V3718">
        <v>-1</v>
      </c>
      <c r="W3718">
        <v>6.3387000000000002</v>
      </c>
      <c r="Z3718">
        <v>-1</v>
      </c>
      <c r="AA3718" t="s">
        <v>11</v>
      </c>
      <c r="AC3718" t="s">
        <v>38</v>
      </c>
      <c r="AD3718" t="s">
        <v>50</v>
      </c>
      <c r="AE3718" s="1">
        <v>41846.021516203706</v>
      </c>
    </row>
    <row r="3719" spans="1:31" x14ac:dyDescent="0.15">
      <c r="A3719">
        <v>3718</v>
      </c>
      <c r="B3719">
        <v>175</v>
      </c>
      <c r="C3719">
        <v>6184</v>
      </c>
      <c r="D3719" t="s">
        <v>11595</v>
      </c>
      <c r="E3719" t="s">
        <v>11596</v>
      </c>
      <c r="F3719" t="s">
        <v>51</v>
      </c>
      <c r="I3719" t="s">
        <v>5</v>
      </c>
      <c r="K3719" t="s">
        <v>5</v>
      </c>
      <c r="N3719" t="s">
        <v>7</v>
      </c>
      <c r="Q3719">
        <v>0</v>
      </c>
      <c r="S3719">
        <v>-1</v>
      </c>
      <c r="T3719" t="s">
        <v>5</v>
      </c>
      <c r="U3719">
        <v>-1</v>
      </c>
      <c r="V3719">
        <v>-1</v>
      </c>
      <c r="W3719">
        <v>6.3387000000000002</v>
      </c>
      <c r="Z3719">
        <v>-1</v>
      </c>
      <c r="AA3719" t="s">
        <v>11</v>
      </c>
      <c r="AC3719" t="s">
        <v>38</v>
      </c>
      <c r="AD3719" t="s">
        <v>52</v>
      </c>
      <c r="AE3719" s="1">
        <v>41846.021527777775</v>
      </c>
    </row>
    <row r="3720" spans="1:31" x14ac:dyDescent="0.15">
      <c r="A3720">
        <v>3719</v>
      </c>
      <c r="B3720">
        <v>175</v>
      </c>
      <c r="C3720">
        <v>6184</v>
      </c>
      <c r="D3720" t="s">
        <v>11595</v>
      </c>
      <c r="E3720" t="s">
        <v>11596</v>
      </c>
      <c r="F3720" t="s">
        <v>53</v>
      </c>
      <c r="I3720" t="s">
        <v>5</v>
      </c>
      <c r="K3720" t="s">
        <v>5</v>
      </c>
      <c r="N3720" t="s">
        <v>7</v>
      </c>
      <c r="Q3720">
        <v>0</v>
      </c>
      <c r="S3720">
        <v>-1</v>
      </c>
      <c r="T3720" t="s">
        <v>5</v>
      </c>
      <c r="U3720">
        <v>-1</v>
      </c>
      <c r="V3720">
        <v>-1</v>
      </c>
      <c r="W3720">
        <v>6.3387000000000002</v>
      </c>
      <c r="Z3720">
        <v>-1</v>
      </c>
      <c r="AA3720" t="s">
        <v>11</v>
      </c>
      <c r="AC3720" t="s">
        <v>38</v>
      </c>
      <c r="AD3720" t="s">
        <v>52</v>
      </c>
      <c r="AE3720" s="1">
        <v>41846.021550925929</v>
      </c>
    </row>
    <row r="3721" spans="1:31" x14ac:dyDescent="0.15">
      <c r="A3721">
        <v>3720</v>
      </c>
      <c r="B3721">
        <v>175</v>
      </c>
      <c r="C3721">
        <v>6184</v>
      </c>
      <c r="D3721" t="s">
        <v>11595</v>
      </c>
      <c r="E3721" t="s">
        <v>11596</v>
      </c>
      <c r="F3721" t="s">
        <v>54</v>
      </c>
      <c r="I3721" t="s">
        <v>5</v>
      </c>
      <c r="K3721" t="s">
        <v>5</v>
      </c>
      <c r="N3721" t="s">
        <v>7</v>
      </c>
      <c r="Q3721">
        <v>0</v>
      </c>
      <c r="S3721">
        <v>-1</v>
      </c>
      <c r="T3721" t="s">
        <v>5</v>
      </c>
      <c r="U3721">
        <v>-1</v>
      </c>
      <c r="V3721">
        <v>-1</v>
      </c>
      <c r="W3721">
        <v>6.3387000000000002</v>
      </c>
      <c r="Z3721">
        <v>-1</v>
      </c>
      <c r="AA3721" t="s">
        <v>11</v>
      </c>
      <c r="AC3721" t="s">
        <v>38</v>
      </c>
      <c r="AD3721" t="s">
        <v>52</v>
      </c>
      <c r="AE3721" s="1">
        <v>41846.021562499998</v>
      </c>
    </row>
    <row r="3722" spans="1:31" x14ac:dyDescent="0.15">
      <c r="A3722">
        <v>3721</v>
      </c>
      <c r="B3722">
        <v>175</v>
      </c>
      <c r="C3722">
        <v>3056</v>
      </c>
      <c r="D3722" t="s">
        <v>11612</v>
      </c>
      <c r="E3722" t="s">
        <v>11613</v>
      </c>
      <c r="F3722" t="s">
        <v>2</v>
      </c>
      <c r="G3722" t="s">
        <v>11614</v>
      </c>
      <c r="H3722" t="s">
        <v>11615</v>
      </c>
      <c r="I3722" t="s">
        <v>5</v>
      </c>
      <c r="K3722" t="s">
        <v>6</v>
      </c>
      <c r="L3722" t="s">
        <v>11616</v>
      </c>
      <c r="N3722" t="s">
        <v>7</v>
      </c>
      <c r="O3722" t="s">
        <v>11617</v>
      </c>
      <c r="P3722" t="s">
        <v>11618</v>
      </c>
      <c r="Q3722">
        <v>120</v>
      </c>
      <c r="R3722" t="s">
        <v>11619</v>
      </c>
      <c r="S3722">
        <v>-1</v>
      </c>
      <c r="T3722" t="s">
        <v>10623</v>
      </c>
      <c r="U3722">
        <v>-1</v>
      </c>
      <c r="V3722">
        <v>-1</v>
      </c>
      <c r="W3722">
        <v>6.3387000000000002</v>
      </c>
      <c r="X3722" t="s">
        <v>11620</v>
      </c>
      <c r="Y3722" t="s">
        <v>11621</v>
      </c>
      <c r="Z3722">
        <v>16830</v>
      </c>
      <c r="AA3722" t="s">
        <v>11</v>
      </c>
      <c r="AC3722" t="s">
        <v>11622</v>
      </c>
      <c r="AD3722" t="s">
        <v>11623</v>
      </c>
      <c r="AE3722" s="1">
        <v>41846.021666666667</v>
      </c>
    </row>
    <row r="3723" spans="1:31" x14ac:dyDescent="0.15">
      <c r="A3723">
        <v>3722</v>
      </c>
      <c r="B3723">
        <v>175</v>
      </c>
      <c r="C3723">
        <v>3056</v>
      </c>
      <c r="D3723" t="s">
        <v>11612</v>
      </c>
      <c r="E3723" t="s">
        <v>11613</v>
      </c>
      <c r="F3723" t="s">
        <v>14</v>
      </c>
      <c r="G3723" t="s">
        <v>11624</v>
      </c>
      <c r="H3723" t="s">
        <v>11625</v>
      </c>
      <c r="I3723" t="s">
        <v>5</v>
      </c>
      <c r="K3723" t="s">
        <v>17</v>
      </c>
      <c r="L3723" t="s">
        <v>11626</v>
      </c>
      <c r="N3723" t="s">
        <v>7</v>
      </c>
      <c r="O3723" t="s">
        <v>11627</v>
      </c>
      <c r="P3723" t="s">
        <v>11628</v>
      </c>
      <c r="Q3723">
        <v>21</v>
      </c>
      <c r="R3723" t="s">
        <v>11629</v>
      </c>
      <c r="S3723">
        <v>-1</v>
      </c>
      <c r="T3723" t="s">
        <v>11630</v>
      </c>
      <c r="U3723">
        <v>-1</v>
      </c>
      <c r="V3723">
        <v>-1</v>
      </c>
      <c r="W3723">
        <v>6.3387000000000002</v>
      </c>
      <c r="X3723" t="s">
        <v>11620</v>
      </c>
      <c r="Y3723" t="s">
        <v>11631</v>
      </c>
      <c r="Z3723">
        <v>10617</v>
      </c>
      <c r="AA3723" t="s">
        <v>11</v>
      </c>
      <c r="AC3723" t="s">
        <v>11632</v>
      </c>
      <c r="AD3723" t="s">
        <v>11633</v>
      </c>
      <c r="AE3723" s="1">
        <v>41846.021701388891</v>
      </c>
    </row>
    <row r="3724" spans="1:31" x14ac:dyDescent="0.15">
      <c r="A3724">
        <v>3723</v>
      </c>
      <c r="B3724">
        <v>175</v>
      </c>
      <c r="C3724">
        <v>3056</v>
      </c>
      <c r="D3724" t="s">
        <v>11612</v>
      </c>
      <c r="E3724" t="s">
        <v>11613</v>
      </c>
      <c r="F3724" t="s">
        <v>24</v>
      </c>
      <c r="I3724" t="s">
        <v>5</v>
      </c>
      <c r="K3724" t="s">
        <v>5</v>
      </c>
      <c r="N3724" t="s">
        <v>7</v>
      </c>
      <c r="Q3724">
        <v>0</v>
      </c>
      <c r="S3724">
        <v>-1</v>
      </c>
      <c r="T3724" t="s">
        <v>5</v>
      </c>
      <c r="U3724">
        <v>-1</v>
      </c>
      <c r="V3724">
        <v>-1</v>
      </c>
      <c r="W3724">
        <v>6.3387000000000002</v>
      </c>
      <c r="Z3724">
        <v>-1</v>
      </c>
      <c r="AA3724" t="s">
        <v>11</v>
      </c>
      <c r="AC3724" t="s">
        <v>38</v>
      </c>
      <c r="AD3724" t="s">
        <v>52</v>
      </c>
      <c r="AE3724" s="1">
        <v>41846.02171296296</v>
      </c>
    </row>
    <row r="3725" spans="1:31" x14ac:dyDescent="0.15">
      <c r="A3725">
        <v>3724</v>
      </c>
      <c r="B3725">
        <v>175</v>
      </c>
      <c r="C3725">
        <v>3056</v>
      </c>
      <c r="D3725" t="s">
        <v>11612</v>
      </c>
      <c r="E3725" t="s">
        <v>11613</v>
      </c>
      <c r="F3725" t="s">
        <v>27</v>
      </c>
      <c r="I3725" t="s">
        <v>5</v>
      </c>
      <c r="K3725" t="s">
        <v>5</v>
      </c>
      <c r="M3725" t="s">
        <v>5</v>
      </c>
      <c r="N3725" t="s">
        <v>7</v>
      </c>
      <c r="Q3725">
        <v>0</v>
      </c>
      <c r="S3725">
        <v>-1</v>
      </c>
      <c r="T3725" t="s">
        <v>5</v>
      </c>
      <c r="U3725">
        <v>-1</v>
      </c>
      <c r="V3725">
        <v>-1</v>
      </c>
      <c r="W3725">
        <v>6.3387000000000002</v>
      </c>
      <c r="Z3725">
        <v>-1</v>
      </c>
      <c r="AA3725" t="s">
        <v>11</v>
      </c>
      <c r="AC3725" t="s">
        <v>38</v>
      </c>
      <c r="AD3725" t="s">
        <v>531</v>
      </c>
      <c r="AE3725" s="1">
        <v>41846.021724537037</v>
      </c>
    </row>
    <row r="3726" spans="1:31" x14ac:dyDescent="0.15">
      <c r="A3726">
        <v>3725</v>
      </c>
      <c r="B3726">
        <v>175</v>
      </c>
      <c r="C3726">
        <v>3056</v>
      </c>
      <c r="D3726" t="s">
        <v>11612</v>
      </c>
      <c r="E3726" t="s">
        <v>11613</v>
      </c>
      <c r="F3726" t="s">
        <v>36</v>
      </c>
      <c r="G3726" t="s">
        <v>11614</v>
      </c>
      <c r="H3726" t="s">
        <v>11615</v>
      </c>
      <c r="I3726" t="s">
        <v>5</v>
      </c>
      <c r="K3726" t="s">
        <v>6</v>
      </c>
      <c r="L3726" t="s">
        <v>11616</v>
      </c>
      <c r="N3726" t="s">
        <v>7</v>
      </c>
      <c r="O3726" t="s">
        <v>11617</v>
      </c>
      <c r="P3726" t="s">
        <v>11618</v>
      </c>
      <c r="Q3726">
        <v>23</v>
      </c>
      <c r="R3726" t="s">
        <v>11619</v>
      </c>
      <c r="S3726">
        <v>-1</v>
      </c>
      <c r="T3726" t="s">
        <v>10623</v>
      </c>
      <c r="U3726">
        <v>-1</v>
      </c>
      <c r="V3726">
        <v>-1</v>
      </c>
      <c r="W3726">
        <v>6.3387000000000002</v>
      </c>
      <c r="X3726" t="s">
        <v>11620</v>
      </c>
      <c r="Y3726" t="s">
        <v>11621</v>
      </c>
      <c r="Z3726">
        <v>16830</v>
      </c>
      <c r="AA3726" t="s">
        <v>11</v>
      </c>
      <c r="AC3726" t="s">
        <v>11634</v>
      </c>
      <c r="AD3726" t="s">
        <v>11635</v>
      </c>
      <c r="AE3726" s="1">
        <v>41846.02175925926</v>
      </c>
    </row>
    <row r="3727" spans="1:31" x14ac:dyDescent="0.15">
      <c r="A3727">
        <v>3726</v>
      </c>
      <c r="B3727">
        <v>175</v>
      </c>
      <c r="C3727">
        <v>3056</v>
      </c>
      <c r="D3727" t="s">
        <v>11612</v>
      </c>
      <c r="E3727" t="s">
        <v>11613</v>
      </c>
      <c r="F3727" t="s">
        <v>40</v>
      </c>
      <c r="G3727" t="s">
        <v>11636</v>
      </c>
      <c r="H3727" t="s">
        <v>11637</v>
      </c>
      <c r="I3727" t="s">
        <v>5</v>
      </c>
      <c r="K3727" t="s">
        <v>6</v>
      </c>
      <c r="N3727" t="s">
        <v>7</v>
      </c>
      <c r="P3727" t="s">
        <v>11638</v>
      </c>
      <c r="Q3727">
        <v>1</v>
      </c>
      <c r="R3727" t="s">
        <v>11639</v>
      </c>
      <c r="S3727">
        <v>-1</v>
      </c>
      <c r="T3727" t="s">
        <v>5</v>
      </c>
      <c r="U3727">
        <v>-1</v>
      </c>
      <c r="V3727">
        <v>-1</v>
      </c>
      <c r="W3727">
        <v>6.3387000000000002</v>
      </c>
      <c r="Y3727" t="s">
        <v>11640</v>
      </c>
      <c r="Z3727">
        <v>513</v>
      </c>
      <c r="AA3727" t="s">
        <v>11</v>
      </c>
      <c r="AC3727" t="s">
        <v>11641</v>
      </c>
      <c r="AD3727" t="s">
        <v>11642</v>
      </c>
      <c r="AE3727" s="1">
        <v>41846.021782407406</v>
      </c>
    </row>
    <row r="3728" spans="1:31" x14ac:dyDescent="0.15">
      <c r="A3728">
        <v>3727</v>
      </c>
      <c r="B3728">
        <v>175</v>
      </c>
      <c r="C3728">
        <v>3056</v>
      </c>
      <c r="D3728" t="s">
        <v>11612</v>
      </c>
      <c r="E3728" t="s">
        <v>11613</v>
      </c>
      <c r="F3728" t="s">
        <v>49</v>
      </c>
      <c r="G3728" t="s">
        <v>11624</v>
      </c>
      <c r="H3728" t="s">
        <v>11625</v>
      </c>
      <c r="I3728" t="s">
        <v>5</v>
      </c>
      <c r="K3728" t="s">
        <v>5</v>
      </c>
      <c r="N3728" t="s">
        <v>7</v>
      </c>
      <c r="O3728" t="s">
        <v>11627</v>
      </c>
      <c r="P3728" t="s">
        <v>11628</v>
      </c>
      <c r="Q3728">
        <v>5</v>
      </c>
      <c r="T3728" t="s">
        <v>5</v>
      </c>
      <c r="U3728">
        <v>-1</v>
      </c>
      <c r="V3728">
        <v>-1</v>
      </c>
      <c r="W3728">
        <v>6.3387000000000002</v>
      </c>
      <c r="X3728" t="s">
        <v>11620</v>
      </c>
      <c r="Y3728" t="s">
        <v>11631</v>
      </c>
      <c r="Z3728">
        <v>10617</v>
      </c>
      <c r="AA3728" t="s">
        <v>11</v>
      </c>
      <c r="AC3728" t="s">
        <v>11643</v>
      </c>
      <c r="AD3728" t="s">
        <v>11644</v>
      </c>
      <c r="AE3728" s="1">
        <v>41846.021805555552</v>
      </c>
    </row>
    <row r="3729" spans="1:31" x14ac:dyDescent="0.15">
      <c r="A3729">
        <v>3728</v>
      </c>
      <c r="B3729">
        <v>175</v>
      </c>
      <c r="C3729">
        <v>3056</v>
      </c>
      <c r="D3729" t="s">
        <v>11612</v>
      </c>
      <c r="E3729" t="s">
        <v>11613</v>
      </c>
      <c r="F3729" t="s">
        <v>51</v>
      </c>
      <c r="G3729" t="s">
        <v>11614</v>
      </c>
      <c r="H3729" t="s">
        <v>11615</v>
      </c>
      <c r="I3729" t="s">
        <v>5</v>
      </c>
      <c r="K3729" t="s">
        <v>5</v>
      </c>
      <c r="N3729" t="s">
        <v>7</v>
      </c>
      <c r="O3729" t="s">
        <v>11617</v>
      </c>
      <c r="P3729" t="s">
        <v>11618</v>
      </c>
      <c r="Q3729">
        <v>11</v>
      </c>
      <c r="S3729">
        <v>-1</v>
      </c>
      <c r="T3729" t="s">
        <v>5</v>
      </c>
      <c r="U3729">
        <v>-1</v>
      </c>
      <c r="V3729">
        <v>-1</v>
      </c>
      <c r="W3729">
        <v>6.3387000000000002</v>
      </c>
      <c r="Y3729" t="s">
        <v>11621</v>
      </c>
      <c r="Z3729">
        <v>-1</v>
      </c>
      <c r="AA3729" t="s">
        <v>11</v>
      </c>
      <c r="AC3729" t="s">
        <v>11645</v>
      </c>
      <c r="AD3729" t="s">
        <v>11646</v>
      </c>
      <c r="AE3729" s="1">
        <v>41846.021828703706</v>
      </c>
    </row>
    <row r="3730" spans="1:31" x14ac:dyDescent="0.15">
      <c r="A3730">
        <v>3729</v>
      </c>
      <c r="B3730">
        <v>175</v>
      </c>
      <c r="C3730">
        <v>3056</v>
      </c>
      <c r="D3730" t="s">
        <v>11612</v>
      </c>
      <c r="E3730" t="s">
        <v>11613</v>
      </c>
      <c r="F3730" t="s">
        <v>53</v>
      </c>
      <c r="I3730" t="s">
        <v>5</v>
      </c>
      <c r="K3730" t="s">
        <v>5</v>
      </c>
      <c r="N3730" t="s">
        <v>7</v>
      </c>
      <c r="Q3730">
        <v>0</v>
      </c>
      <c r="S3730">
        <v>-1</v>
      </c>
      <c r="T3730" t="s">
        <v>5</v>
      </c>
      <c r="U3730">
        <v>-1</v>
      </c>
      <c r="V3730">
        <v>-1</v>
      </c>
      <c r="W3730">
        <v>6.3387000000000002</v>
      </c>
      <c r="Z3730">
        <v>-1</v>
      </c>
      <c r="AA3730" t="s">
        <v>11</v>
      </c>
      <c r="AC3730" t="s">
        <v>38</v>
      </c>
      <c r="AD3730" t="s">
        <v>52</v>
      </c>
      <c r="AE3730" s="1">
        <v>41846.021840277775</v>
      </c>
    </row>
    <row r="3731" spans="1:31" x14ac:dyDescent="0.15">
      <c r="A3731">
        <v>3730</v>
      </c>
      <c r="B3731">
        <v>175</v>
      </c>
      <c r="C3731">
        <v>3056</v>
      </c>
      <c r="D3731" t="s">
        <v>11612</v>
      </c>
      <c r="E3731" t="s">
        <v>11613</v>
      </c>
      <c r="F3731" t="s">
        <v>54</v>
      </c>
      <c r="I3731" t="s">
        <v>5</v>
      </c>
      <c r="K3731" t="s">
        <v>5</v>
      </c>
      <c r="N3731" t="s">
        <v>7</v>
      </c>
      <c r="Q3731">
        <v>0</v>
      </c>
      <c r="S3731">
        <v>-1</v>
      </c>
      <c r="T3731" t="s">
        <v>5</v>
      </c>
      <c r="U3731">
        <v>-1</v>
      </c>
      <c r="V3731">
        <v>-1</v>
      </c>
      <c r="W3731">
        <v>6.3387000000000002</v>
      </c>
      <c r="Z3731">
        <v>-1</v>
      </c>
      <c r="AA3731" t="s">
        <v>11</v>
      </c>
      <c r="AC3731" t="s">
        <v>38</v>
      </c>
      <c r="AD3731" t="s">
        <v>52</v>
      </c>
      <c r="AE3731" s="1">
        <v>41846.021851851852</v>
      </c>
    </row>
    <row r="3732" spans="1:31" x14ac:dyDescent="0.15">
      <c r="A3732">
        <v>3731</v>
      </c>
      <c r="B3732">
        <v>175</v>
      </c>
      <c r="C3732">
        <v>4173</v>
      </c>
      <c r="D3732" t="s">
        <v>11647</v>
      </c>
      <c r="E3732" t="s">
        <v>11648</v>
      </c>
      <c r="F3732" t="s">
        <v>2</v>
      </c>
      <c r="G3732" t="s">
        <v>11649</v>
      </c>
      <c r="H3732" t="s">
        <v>11650</v>
      </c>
      <c r="I3732" t="s">
        <v>312</v>
      </c>
      <c r="K3732" t="s">
        <v>6</v>
      </c>
      <c r="L3732" t="s">
        <v>11651</v>
      </c>
      <c r="N3732" t="s">
        <v>7</v>
      </c>
      <c r="P3732" t="s">
        <v>11652</v>
      </c>
      <c r="Q3732">
        <v>36</v>
      </c>
      <c r="S3732">
        <v>-1</v>
      </c>
      <c r="T3732" t="s">
        <v>1340</v>
      </c>
      <c r="U3732">
        <v>-1</v>
      </c>
      <c r="V3732">
        <v>-1</v>
      </c>
      <c r="W3732">
        <v>6.3387000000000002</v>
      </c>
      <c r="Y3732" t="s">
        <v>11653</v>
      </c>
      <c r="Z3732">
        <v>-1</v>
      </c>
      <c r="AA3732" t="s">
        <v>11</v>
      </c>
      <c r="AC3732" t="s">
        <v>11654</v>
      </c>
      <c r="AD3732" t="s">
        <v>11655</v>
      </c>
      <c r="AE3732" s="1">
        <v>41846.021944444445</v>
      </c>
    </row>
    <row r="3733" spans="1:31" x14ac:dyDescent="0.15">
      <c r="A3733">
        <v>3732</v>
      </c>
      <c r="B3733">
        <v>175</v>
      </c>
      <c r="C3733">
        <v>4173</v>
      </c>
      <c r="D3733" t="s">
        <v>11647</v>
      </c>
      <c r="E3733" t="s">
        <v>11648</v>
      </c>
      <c r="F3733" t="s">
        <v>14</v>
      </c>
      <c r="I3733" t="s">
        <v>5</v>
      </c>
      <c r="K3733" t="s">
        <v>5</v>
      </c>
      <c r="N3733" t="s">
        <v>7</v>
      </c>
      <c r="Q3733">
        <v>0</v>
      </c>
      <c r="S3733">
        <v>-1</v>
      </c>
      <c r="T3733" t="s">
        <v>5</v>
      </c>
      <c r="U3733">
        <v>-1</v>
      </c>
      <c r="V3733">
        <v>-1</v>
      </c>
      <c r="W3733">
        <v>6.3387000000000002</v>
      </c>
      <c r="Z3733">
        <v>-1</v>
      </c>
      <c r="AA3733" t="s">
        <v>11</v>
      </c>
      <c r="AC3733" t="s">
        <v>38</v>
      </c>
      <c r="AD3733" t="s">
        <v>52</v>
      </c>
      <c r="AE3733" s="1">
        <v>41846.021956018521</v>
      </c>
    </row>
    <row r="3734" spans="1:31" x14ac:dyDescent="0.15">
      <c r="A3734">
        <v>3733</v>
      </c>
      <c r="B3734">
        <v>175</v>
      </c>
      <c r="C3734">
        <v>4173</v>
      </c>
      <c r="D3734" t="s">
        <v>11647</v>
      </c>
      <c r="E3734" t="s">
        <v>11648</v>
      </c>
      <c r="F3734" t="s">
        <v>24</v>
      </c>
      <c r="I3734" t="s">
        <v>5</v>
      </c>
      <c r="K3734" t="s">
        <v>5</v>
      </c>
      <c r="N3734" t="s">
        <v>7</v>
      </c>
      <c r="Q3734">
        <v>0</v>
      </c>
      <c r="S3734">
        <v>-1</v>
      </c>
      <c r="T3734" t="s">
        <v>5</v>
      </c>
      <c r="U3734">
        <v>-1</v>
      </c>
      <c r="V3734">
        <v>-1</v>
      </c>
      <c r="W3734">
        <v>6.3387000000000002</v>
      </c>
      <c r="Z3734">
        <v>-1</v>
      </c>
      <c r="AA3734" t="s">
        <v>11</v>
      </c>
      <c r="AC3734" t="s">
        <v>38</v>
      </c>
      <c r="AD3734" t="s">
        <v>52</v>
      </c>
      <c r="AE3734" s="1">
        <v>41846.021967592591</v>
      </c>
    </row>
    <row r="3735" spans="1:31" x14ac:dyDescent="0.15">
      <c r="A3735">
        <v>3734</v>
      </c>
      <c r="B3735">
        <v>175</v>
      </c>
      <c r="C3735">
        <v>4173</v>
      </c>
      <c r="D3735" t="s">
        <v>11647</v>
      </c>
      <c r="E3735" t="s">
        <v>11648</v>
      </c>
      <c r="F3735" t="s">
        <v>27</v>
      </c>
      <c r="I3735" t="s">
        <v>5</v>
      </c>
      <c r="K3735" t="s">
        <v>5</v>
      </c>
      <c r="M3735" t="s">
        <v>5</v>
      </c>
      <c r="N3735" t="s">
        <v>7</v>
      </c>
      <c r="Q3735">
        <v>0</v>
      </c>
      <c r="S3735">
        <v>-1</v>
      </c>
      <c r="T3735" t="s">
        <v>5</v>
      </c>
      <c r="U3735">
        <v>-1</v>
      </c>
      <c r="V3735">
        <v>-1</v>
      </c>
      <c r="W3735">
        <v>6.3387000000000002</v>
      </c>
      <c r="Z3735">
        <v>-1</v>
      </c>
      <c r="AA3735" t="s">
        <v>11</v>
      </c>
      <c r="AC3735" t="s">
        <v>38</v>
      </c>
      <c r="AD3735" t="s">
        <v>531</v>
      </c>
      <c r="AE3735" s="1">
        <v>41846.021979166668</v>
      </c>
    </row>
    <row r="3736" spans="1:31" x14ac:dyDescent="0.15">
      <c r="A3736">
        <v>3735</v>
      </c>
      <c r="B3736">
        <v>175</v>
      </c>
      <c r="C3736">
        <v>4173</v>
      </c>
      <c r="D3736" t="s">
        <v>11647</v>
      </c>
      <c r="E3736" t="s">
        <v>11648</v>
      </c>
      <c r="F3736" t="s">
        <v>36</v>
      </c>
      <c r="I3736" t="s">
        <v>5</v>
      </c>
      <c r="K3736" t="s">
        <v>5</v>
      </c>
      <c r="N3736" t="s">
        <v>7</v>
      </c>
      <c r="Q3736">
        <v>0</v>
      </c>
      <c r="S3736">
        <v>-1</v>
      </c>
      <c r="T3736" t="s">
        <v>5</v>
      </c>
      <c r="U3736">
        <v>-1</v>
      </c>
      <c r="V3736">
        <v>-1</v>
      </c>
      <c r="W3736">
        <v>6.3387000000000002</v>
      </c>
      <c r="Z3736">
        <v>-1</v>
      </c>
      <c r="AA3736" t="s">
        <v>11</v>
      </c>
      <c r="AC3736" t="s">
        <v>38</v>
      </c>
      <c r="AD3736" t="s">
        <v>52</v>
      </c>
      <c r="AE3736" s="1">
        <v>41846.021990740737</v>
      </c>
    </row>
    <row r="3737" spans="1:31" x14ac:dyDescent="0.15">
      <c r="A3737">
        <v>3736</v>
      </c>
      <c r="B3737">
        <v>175</v>
      </c>
      <c r="C3737">
        <v>4173</v>
      </c>
      <c r="D3737" t="s">
        <v>11647</v>
      </c>
      <c r="E3737" t="s">
        <v>11648</v>
      </c>
      <c r="F3737" t="s">
        <v>40</v>
      </c>
      <c r="I3737" t="s">
        <v>5</v>
      </c>
      <c r="K3737" t="s">
        <v>5</v>
      </c>
      <c r="N3737" t="s">
        <v>7</v>
      </c>
      <c r="Q3737">
        <v>0</v>
      </c>
      <c r="S3737">
        <v>-1</v>
      </c>
      <c r="T3737" t="s">
        <v>5</v>
      </c>
      <c r="U3737">
        <v>-1</v>
      </c>
      <c r="V3737">
        <v>-1</v>
      </c>
      <c r="W3737">
        <v>6.3387000000000002</v>
      </c>
      <c r="Z3737">
        <v>-1</v>
      </c>
      <c r="AA3737" t="s">
        <v>11</v>
      </c>
      <c r="AC3737" t="s">
        <v>38</v>
      </c>
      <c r="AD3737" t="s">
        <v>52</v>
      </c>
      <c r="AE3737" s="1">
        <v>41846.022002314814</v>
      </c>
    </row>
    <row r="3738" spans="1:31" x14ac:dyDescent="0.15">
      <c r="A3738">
        <v>3737</v>
      </c>
      <c r="B3738">
        <v>175</v>
      </c>
      <c r="C3738">
        <v>4173</v>
      </c>
      <c r="D3738" t="s">
        <v>11647</v>
      </c>
      <c r="E3738" t="s">
        <v>11648</v>
      </c>
      <c r="F3738" t="s">
        <v>49</v>
      </c>
      <c r="I3738" t="s">
        <v>5</v>
      </c>
      <c r="K3738" t="s">
        <v>5</v>
      </c>
      <c r="N3738" t="s">
        <v>7</v>
      </c>
      <c r="Q3738">
        <v>0</v>
      </c>
      <c r="T3738" t="s">
        <v>5</v>
      </c>
      <c r="U3738">
        <v>-1</v>
      </c>
      <c r="V3738">
        <v>-1</v>
      </c>
      <c r="W3738">
        <v>6.3387000000000002</v>
      </c>
      <c r="Z3738">
        <v>-1</v>
      </c>
      <c r="AA3738" t="s">
        <v>11</v>
      </c>
      <c r="AC3738" t="s">
        <v>38</v>
      </c>
      <c r="AD3738" t="s">
        <v>50</v>
      </c>
      <c r="AE3738" s="1">
        <v>41846.022013888891</v>
      </c>
    </row>
    <row r="3739" spans="1:31" x14ac:dyDescent="0.15">
      <c r="A3739">
        <v>3738</v>
      </c>
      <c r="B3739">
        <v>175</v>
      </c>
      <c r="C3739">
        <v>4173</v>
      </c>
      <c r="D3739" t="s">
        <v>11647</v>
      </c>
      <c r="E3739" t="s">
        <v>11648</v>
      </c>
      <c r="F3739" t="s">
        <v>51</v>
      </c>
      <c r="I3739" t="s">
        <v>5</v>
      </c>
      <c r="K3739" t="s">
        <v>5</v>
      </c>
      <c r="N3739" t="s">
        <v>7</v>
      </c>
      <c r="Q3739">
        <v>0</v>
      </c>
      <c r="S3739">
        <v>-1</v>
      </c>
      <c r="T3739" t="s">
        <v>5</v>
      </c>
      <c r="U3739">
        <v>-1</v>
      </c>
      <c r="V3739">
        <v>-1</v>
      </c>
      <c r="W3739">
        <v>6.3387000000000002</v>
      </c>
      <c r="Z3739">
        <v>-1</v>
      </c>
      <c r="AA3739" t="s">
        <v>11</v>
      </c>
      <c r="AC3739" t="s">
        <v>38</v>
      </c>
      <c r="AD3739" t="s">
        <v>52</v>
      </c>
      <c r="AE3739" s="1">
        <v>41846.02202546296</v>
      </c>
    </row>
    <row r="3740" spans="1:31" x14ac:dyDescent="0.15">
      <c r="A3740">
        <v>3739</v>
      </c>
      <c r="B3740">
        <v>175</v>
      </c>
      <c r="C3740">
        <v>4173</v>
      </c>
      <c r="D3740" t="s">
        <v>11647</v>
      </c>
      <c r="E3740" t="s">
        <v>11648</v>
      </c>
      <c r="F3740" t="s">
        <v>53</v>
      </c>
      <c r="I3740" t="s">
        <v>5</v>
      </c>
      <c r="K3740" t="s">
        <v>5</v>
      </c>
      <c r="N3740" t="s">
        <v>7</v>
      </c>
      <c r="Q3740">
        <v>0</v>
      </c>
      <c r="S3740">
        <v>-1</v>
      </c>
      <c r="T3740" t="s">
        <v>5</v>
      </c>
      <c r="U3740">
        <v>-1</v>
      </c>
      <c r="V3740">
        <v>-1</v>
      </c>
      <c r="W3740">
        <v>6.3387000000000002</v>
      </c>
      <c r="Z3740">
        <v>-1</v>
      </c>
      <c r="AA3740" t="s">
        <v>11</v>
      </c>
      <c r="AC3740" t="s">
        <v>38</v>
      </c>
      <c r="AD3740" t="s">
        <v>52</v>
      </c>
      <c r="AE3740" s="1">
        <v>41846.022037037037</v>
      </c>
    </row>
    <row r="3741" spans="1:31" x14ac:dyDescent="0.15">
      <c r="A3741">
        <v>3740</v>
      </c>
      <c r="B3741">
        <v>175</v>
      </c>
      <c r="C3741">
        <v>4173</v>
      </c>
      <c r="D3741" t="s">
        <v>11647</v>
      </c>
      <c r="E3741" t="s">
        <v>11648</v>
      </c>
      <c r="F3741" t="s">
        <v>54</v>
      </c>
      <c r="I3741" t="s">
        <v>5</v>
      </c>
      <c r="K3741" t="s">
        <v>5</v>
      </c>
      <c r="N3741" t="s">
        <v>7</v>
      </c>
      <c r="Q3741">
        <v>0</v>
      </c>
      <c r="S3741">
        <v>-1</v>
      </c>
      <c r="T3741" t="s">
        <v>5</v>
      </c>
      <c r="U3741">
        <v>-1</v>
      </c>
      <c r="V3741">
        <v>-1</v>
      </c>
      <c r="W3741">
        <v>6.3387000000000002</v>
      </c>
      <c r="Z3741">
        <v>-1</v>
      </c>
      <c r="AA3741" t="s">
        <v>11</v>
      </c>
      <c r="AC3741" t="s">
        <v>38</v>
      </c>
      <c r="AD3741" t="s">
        <v>52</v>
      </c>
      <c r="AE3741" s="1">
        <v>41846.022048611114</v>
      </c>
    </row>
    <row r="3742" spans="1:31" x14ac:dyDescent="0.15">
      <c r="A3742">
        <v>3741</v>
      </c>
      <c r="B3742">
        <v>175</v>
      </c>
      <c r="C3742">
        <v>4805</v>
      </c>
      <c r="D3742" t="s">
        <v>11656</v>
      </c>
      <c r="E3742" t="s">
        <v>11657</v>
      </c>
      <c r="F3742" t="s">
        <v>2</v>
      </c>
      <c r="G3742" t="s">
        <v>11658</v>
      </c>
      <c r="H3742" t="s">
        <v>11659</v>
      </c>
      <c r="I3742" t="s">
        <v>5</v>
      </c>
      <c r="K3742" t="s">
        <v>6</v>
      </c>
      <c r="L3742" t="s">
        <v>3763</v>
      </c>
      <c r="N3742" t="s">
        <v>7</v>
      </c>
      <c r="O3742" t="s">
        <v>11660</v>
      </c>
      <c r="P3742" t="s">
        <v>11661</v>
      </c>
      <c r="Q3742">
        <v>25</v>
      </c>
      <c r="R3742" t="s">
        <v>11662</v>
      </c>
      <c r="S3742">
        <v>-1</v>
      </c>
      <c r="T3742" t="s">
        <v>8509</v>
      </c>
      <c r="U3742">
        <v>-1</v>
      </c>
      <c r="V3742">
        <v>-1</v>
      </c>
      <c r="W3742">
        <v>6.3387000000000002</v>
      </c>
      <c r="X3742" t="s">
        <v>11663</v>
      </c>
      <c r="Y3742" t="s">
        <v>11664</v>
      </c>
      <c r="Z3742">
        <v>45750</v>
      </c>
      <c r="AA3742" t="s">
        <v>11</v>
      </c>
      <c r="AC3742" t="s">
        <v>11665</v>
      </c>
      <c r="AD3742" t="s">
        <v>11666</v>
      </c>
      <c r="AE3742" s="1">
        <v>41846.022129629629</v>
      </c>
    </row>
    <row r="3743" spans="1:31" x14ac:dyDescent="0.15">
      <c r="A3743">
        <v>3742</v>
      </c>
      <c r="B3743">
        <v>175</v>
      </c>
      <c r="C3743">
        <v>4805</v>
      </c>
      <c r="D3743" t="s">
        <v>11656</v>
      </c>
      <c r="E3743" t="s">
        <v>11657</v>
      </c>
      <c r="F3743" t="s">
        <v>14</v>
      </c>
      <c r="G3743" t="s">
        <v>11667</v>
      </c>
      <c r="H3743" t="s">
        <v>11668</v>
      </c>
      <c r="I3743" t="s">
        <v>5</v>
      </c>
      <c r="K3743" t="s">
        <v>17</v>
      </c>
      <c r="N3743" t="s">
        <v>7</v>
      </c>
      <c r="O3743">
        <f>1.97292069632495-7345</f>
        <v>-7343.0270793036752</v>
      </c>
      <c r="P3743" t="s">
        <v>11669</v>
      </c>
      <c r="Q3743">
        <v>1</v>
      </c>
      <c r="R3743" t="s">
        <v>7519</v>
      </c>
      <c r="S3743">
        <v>60</v>
      </c>
      <c r="T3743" t="s">
        <v>5</v>
      </c>
      <c r="U3743">
        <v>-1</v>
      </c>
      <c r="V3743">
        <v>-1</v>
      </c>
      <c r="W3743">
        <v>6.3387000000000002</v>
      </c>
      <c r="X3743" t="s">
        <v>11670</v>
      </c>
      <c r="Y3743">
        <f>1.64736164736165-7259</f>
        <v>-7257.3526383526387</v>
      </c>
      <c r="Z3743">
        <v>24900</v>
      </c>
      <c r="AA3743" t="s">
        <v>11</v>
      </c>
      <c r="AC3743" t="s">
        <v>11671</v>
      </c>
      <c r="AD3743" t="s">
        <v>11672</v>
      </c>
      <c r="AE3743" s="1">
        <v>41846.022141203706</v>
      </c>
    </row>
    <row r="3744" spans="1:31" x14ac:dyDescent="0.15">
      <c r="A3744">
        <v>3743</v>
      </c>
      <c r="B3744">
        <v>175</v>
      </c>
      <c r="C3744">
        <v>4805</v>
      </c>
      <c r="D3744" t="s">
        <v>11656</v>
      </c>
      <c r="E3744" t="s">
        <v>11657</v>
      </c>
      <c r="F3744" t="s">
        <v>24</v>
      </c>
      <c r="I3744" t="s">
        <v>5</v>
      </c>
      <c r="K3744" t="s">
        <v>5</v>
      </c>
      <c r="N3744" t="s">
        <v>7</v>
      </c>
      <c r="Q3744">
        <v>0</v>
      </c>
      <c r="S3744">
        <v>-1</v>
      </c>
      <c r="T3744" t="s">
        <v>5</v>
      </c>
      <c r="U3744">
        <v>-1</v>
      </c>
      <c r="V3744">
        <v>-1</v>
      </c>
      <c r="W3744">
        <v>6.3387000000000002</v>
      </c>
      <c r="Z3744">
        <v>-1</v>
      </c>
      <c r="AA3744" t="s">
        <v>11</v>
      </c>
      <c r="AC3744" t="s">
        <v>38</v>
      </c>
      <c r="AD3744" t="s">
        <v>52</v>
      </c>
      <c r="AE3744" s="1">
        <v>41846.022152777776</v>
      </c>
    </row>
    <row r="3745" spans="1:31" x14ac:dyDescent="0.15">
      <c r="A3745">
        <v>3744</v>
      </c>
      <c r="B3745">
        <v>175</v>
      </c>
      <c r="C3745">
        <v>4805</v>
      </c>
      <c r="D3745" t="s">
        <v>11656</v>
      </c>
      <c r="E3745" t="s">
        <v>11657</v>
      </c>
      <c r="F3745" t="s">
        <v>27</v>
      </c>
      <c r="I3745" t="s">
        <v>5</v>
      </c>
      <c r="K3745" t="s">
        <v>5</v>
      </c>
      <c r="M3745" t="s">
        <v>5</v>
      </c>
      <c r="N3745" t="s">
        <v>7</v>
      </c>
      <c r="Q3745">
        <v>0</v>
      </c>
      <c r="S3745">
        <v>-1</v>
      </c>
      <c r="T3745" t="s">
        <v>5</v>
      </c>
      <c r="U3745">
        <v>-1</v>
      </c>
      <c r="V3745">
        <v>-1</v>
      </c>
      <c r="W3745">
        <v>6.3387000000000002</v>
      </c>
      <c r="Z3745">
        <v>-1</v>
      </c>
      <c r="AA3745" t="s">
        <v>11</v>
      </c>
      <c r="AC3745" t="s">
        <v>38</v>
      </c>
      <c r="AD3745" t="s">
        <v>531</v>
      </c>
      <c r="AE3745" s="1">
        <v>41846.022164351853</v>
      </c>
    </row>
    <row r="3746" spans="1:31" x14ac:dyDescent="0.15">
      <c r="A3746">
        <v>3745</v>
      </c>
      <c r="B3746">
        <v>175</v>
      </c>
      <c r="C3746">
        <v>4805</v>
      </c>
      <c r="D3746" t="s">
        <v>11656</v>
      </c>
      <c r="E3746" t="s">
        <v>11657</v>
      </c>
      <c r="F3746" t="s">
        <v>36</v>
      </c>
      <c r="I3746" t="s">
        <v>5</v>
      </c>
      <c r="K3746" t="s">
        <v>5</v>
      </c>
      <c r="N3746" t="s">
        <v>7</v>
      </c>
      <c r="Q3746">
        <v>0</v>
      </c>
      <c r="S3746">
        <v>-1</v>
      </c>
      <c r="T3746" t="s">
        <v>5</v>
      </c>
      <c r="U3746">
        <v>-1</v>
      </c>
      <c r="V3746">
        <v>-1</v>
      </c>
      <c r="W3746">
        <v>6.3387000000000002</v>
      </c>
      <c r="Z3746">
        <v>-1</v>
      </c>
      <c r="AA3746" t="s">
        <v>11</v>
      </c>
      <c r="AC3746" t="s">
        <v>38</v>
      </c>
      <c r="AD3746" t="s">
        <v>52</v>
      </c>
      <c r="AE3746" s="1">
        <v>41846.022175925929</v>
      </c>
    </row>
    <row r="3747" spans="1:31" x14ac:dyDescent="0.15">
      <c r="A3747">
        <v>3746</v>
      </c>
      <c r="B3747">
        <v>175</v>
      </c>
      <c r="C3747">
        <v>4805</v>
      </c>
      <c r="D3747" t="s">
        <v>11656</v>
      </c>
      <c r="E3747" t="s">
        <v>11657</v>
      </c>
      <c r="F3747" t="s">
        <v>40</v>
      </c>
      <c r="I3747" t="s">
        <v>5</v>
      </c>
      <c r="K3747" t="s">
        <v>5</v>
      </c>
      <c r="N3747" t="s">
        <v>7</v>
      </c>
      <c r="Q3747">
        <v>0</v>
      </c>
      <c r="S3747">
        <v>-1</v>
      </c>
      <c r="T3747" t="s">
        <v>5</v>
      </c>
      <c r="U3747">
        <v>-1</v>
      </c>
      <c r="V3747">
        <v>-1</v>
      </c>
      <c r="W3747">
        <v>6.3387000000000002</v>
      </c>
      <c r="Z3747">
        <v>-1</v>
      </c>
      <c r="AA3747" t="s">
        <v>11</v>
      </c>
      <c r="AC3747" t="s">
        <v>38</v>
      </c>
      <c r="AD3747" t="s">
        <v>52</v>
      </c>
      <c r="AE3747" s="1">
        <v>41846.022187499999</v>
      </c>
    </row>
    <row r="3748" spans="1:31" x14ac:dyDescent="0.15">
      <c r="A3748">
        <v>3747</v>
      </c>
      <c r="B3748">
        <v>175</v>
      </c>
      <c r="C3748">
        <v>4805</v>
      </c>
      <c r="D3748" t="s">
        <v>11656</v>
      </c>
      <c r="E3748" t="s">
        <v>11657</v>
      </c>
      <c r="F3748" t="s">
        <v>49</v>
      </c>
      <c r="I3748" t="s">
        <v>5</v>
      </c>
      <c r="K3748" t="s">
        <v>5</v>
      </c>
      <c r="N3748" t="s">
        <v>7</v>
      </c>
      <c r="Q3748">
        <v>0</v>
      </c>
      <c r="T3748" t="s">
        <v>5</v>
      </c>
      <c r="U3748">
        <v>-1</v>
      </c>
      <c r="V3748">
        <v>-1</v>
      </c>
      <c r="W3748">
        <v>6.3387000000000002</v>
      </c>
      <c r="Z3748">
        <v>-1</v>
      </c>
      <c r="AA3748" t="s">
        <v>11</v>
      </c>
      <c r="AC3748" t="s">
        <v>38</v>
      </c>
      <c r="AD3748" t="s">
        <v>50</v>
      </c>
      <c r="AE3748" s="1">
        <v>41846.022199074076</v>
      </c>
    </row>
    <row r="3749" spans="1:31" x14ac:dyDescent="0.15">
      <c r="A3749">
        <v>3748</v>
      </c>
      <c r="B3749">
        <v>175</v>
      </c>
      <c r="C3749">
        <v>4805</v>
      </c>
      <c r="D3749" t="s">
        <v>11656</v>
      </c>
      <c r="E3749" t="s">
        <v>11657</v>
      </c>
      <c r="F3749" t="s">
        <v>51</v>
      </c>
      <c r="I3749" t="s">
        <v>5</v>
      </c>
      <c r="K3749" t="s">
        <v>5</v>
      </c>
      <c r="N3749" t="s">
        <v>7</v>
      </c>
      <c r="Q3749">
        <v>0</v>
      </c>
      <c r="S3749">
        <v>-1</v>
      </c>
      <c r="T3749" t="s">
        <v>5</v>
      </c>
      <c r="U3749">
        <v>-1</v>
      </c>
      <c r="V3749">
        <v>-1</v>
      </c>
      <c r="W3749">
        <v>6.3387000000000002</v>
      </c>
      <c r="Z3749">
        <v>-1</v>
      </c>
      <c r="AA3749" t="s">
        <v>11</v>
      </c>
      <c r="AC3749" t="s">
        <v>38</v>
      </c>
      <c r="AD3749" t="s">
        <v>52</v>
      </c>
      <c r="AE3749" s="1">
        <v>41846.022210648145</v>
      </c>
    </row>
    <row r="3750" spans="1:31" x14ac:dyDescent="0.15">
      <c r="A3750">
        <v>3749</v>
      </c>
      <c r="B3750">
        <v>175</v>
      </c>
      <c r="C3750">
        <v>4805</v>
      </c>
      <c r="D3750" t="s">
        <v>11656</v>
      </c>
      <c r="E3750" t="s">
        <v>11657</v>
      </c>
      <c r="F3750" t="s">
        <v>53</v>
      </c>
      <c r="I3750" t="s">
        <v>5</v>
      </c>
      <c r="K3750" t="s">
        <v>5</v>
      </c>
      <c r="N3750" t="s">
        <v>7</v>
      </c>
      <c r="Q3750">
        <v>0</v>
      </c>
      <c r="S3750">
        <v>-1</v>
      </c>
      <c r="T3750" t="s">
        <v>5</v>
      </c>
      <c r="U3750">
        <v>-1</v>
      </c>
      <c r="V3750">
        <v>-1</v>
      </c>
      <c r="W3750">
        <v>6.3387000000000002</v>
      </c>
      <c r="Z3750">
        <v>-1</v>
      </c>
      <c r="AA3750" t="s">
        <v>11</v>
      </c>
      <c r="AC3750" t="s">
        <v>38</v>
      </c>
      <c r="AD3750" t="s">
        <v>52</v>
      </c>
      <c r="AE3750" s="1">
        <v>41846.022222222222</v>
      </c>
    </row>
    <row r="3751" spans="1:31" x14ac:dyDescent="0.15">
      <c r="A3751">
        <v>3750</v>
      </c>
      <c r="B3751">
        <v>175</v>
      </c>
      <c r="C3751">
        <v>4805</v>
      </c>
      <c r="D3751" t="s">
        <v>11656</v>
      </c>
      <c r="E3751" t="s">
        <v>11657</v>
      </c>
      <c r="F3751" t="s">
        <v>54</v>
      </c>
      <c r="I3751" t="s">
        <v>5</v>
      </c>
      <c r="K3751" t="s">
        <v>5</v>
      </c>
      <c r="N3751" t="s">
        <v>7</v>
      </c>
      <c r="Q3751">
        <v>0</v>
      </c>
      <c r="S3751">
        <v>-1</v>
      </c>
      <c r="T3751" t="s">
        <v>5</v>
      </c>
      <c r="U3751">
        <v>-1</v>
      </c>
      <c r="V3751">
        <v>-1</v>
      </c>
      <c r="W3751">
        <v>6.3387000000000002</v>
      </c>
      <c r="Z3751">
        <v>-1</v>
      </c>
      <c r="AA3751" t="s">
        <v>11</v>
      </c>
      <c r="AC3751" t="s">
        <v>38</v>
      </c>
      <c r="AD3751" t="s">
        <v>52</v>
      </c>
      <c r="AE3751" s="1">
        <v>41846.022233796299</v>
      </c>
    </row>
    <row r="3752" spans="1:31" x14ac:dyDescent="0.15">
      <c r="A3752">
        <v>3751</v>
      </c>
      <c r="B3752">
        <v>175</v>
      </c>
      <c r="C3752">
        <v>3963</v>
      </c>
      <c r="D3752" t="s">
        <v>11673</v>
      </c>
      <c r="E3752" t="s">
        <v>11674</v>
      </c>
      <c r="F3752" t="s">
        <v>2</v>
      </c>
      <c r="G3752" t="s">
        <v>11675</v>
      </c>
      <c r="H3752" t="s">
        <v>169</v>
      </c>
      <c r="I3752" t="s">
        <v>5</v>
      </c>
      <c r="K3752" t="s">
        <v>6</v>
      </c>
      <c r="L3752" t="s">
        <v>1779</v>
      </c>
      <c r="N3752" t="s">
        <v>7</v>
      </c>
      <c r="O3752" t="s">
        <v>11676</v>
      </c>
      <c r="P3752" t="s">
        <v>11677</v>
      </c>
      <c r="Q3752">
        <v>49</v>
      </c>
      <c r="R3752" t="s">
        <v>11678</v>
      </c>
      <c r="S3752">
        <v>60</v>
      </c>
      <c r="T3752" t="s">
        <v>11679</v>
      </c>
      <c r="U3752">
        <v>1300</v>
      </c>
      <c r="V3752">
        <v>-1</v>
      </c>
      <c r="W3752">
        <v>6.3387000000000002</v>
      </c>
      <c r="X3752" t="s">
        <v>11680</v>
      </c>
      <c r="Y3752" t="s">
        <v>11681</v>
      </c>
      <c r="Z3752">
        <v>40870</v>
      </c>
      <c r="AA3752" t="s">
        <v>11</v>
      </c>
      <c r="AC3752" t="s">
        <v>11682</v>
      </c>
      <c r="AD3752" t="s">
        <v>11683</v>
      </c>
      <c r="AE3752" s="1">
        <v>41846.022314814814</v>
      </c>
    </row>
    <row r="3753" spans="1:31" x14ac:dyDescent="0.15">
      <c r="A3753">
        <v>3752</v>
      </c>
      <c r="B3753">
        <v>175</v>
      </c>
      <c r="C3753">
        <v>3963</v>
      </c>
      <c r="D3753" t="s">
        <v>11673</v>
      </c>
      <c r="E3753" t="s">
        <v>11674</v>
      </c>
      <c r="F3753" t="s">
        <v>14</v>
      </c>
      <c r="I3753" t="s">
        <v>5</v>
      </c>
      <c r="K3753" t="s">
        <v>5</v>
      </c>
      <c r="N3753" t="s">
        <v>7</v>
      </c>
      <c r="Q3753">
        <v>0</v>
      </c>
      <c r="S3753">
        <v>-1</v>
      </c>
      <c r="T3753" t="s">
        <v>5</v>
      </c>
      <c r="U3753">
        <v>-1</v>
      </c>
      <c r="V3753">
        <v>-1</v>
      </c>
      <c r="W3753">
        <v>6.3387000000000002</v>
      </c>
      <c r="Z3753">
        <v>-1</v>
      </c>
      <c r="AA3753" t="s">
        <v>11</v>
      </c>
      <c r="AC3753" t="s">
        <v>38</v>
      </c>
      <c r="AD3753" t="s">
        <v>52</v>
      </c>
      <c r="AE3753" s="1">
        <v>41846.022326388891</v>
      </c>
    </row>
    <row r="3754" spans="1:31" x14ac:dyDescent="0.15">
      <c r="A3754">
        <v>3753</v>
      </c>
      <c r="B3754">
        <v>175</v>
      </c>
      <c r="C3754">
        <v>3963</v>
      </c>
      <c r="D3754" t="s">
        <v>11673</v>
      </c>
      <c r="E3754" t="s">
        <v>11674</v>
      </c>
      <c r="F3754" t="s">
        <v>24</v>
      </c>
      <c r="I3754" t="s">
        <v>5</v>
      </c>
      <c r="K3754" t="s">
        <v>5</v>
      </c>
      <c r="N3754" t="s">
        <v>7</v>
      </c>
      <c r="Q3754">
        <v>0</v>
      </c>
      <c r="S3754">
        <v>-1</v>
      </c>
      <c r="T3754" t="s">
        <v>5</v>
      </c>
      <c r="U3754">
        <v>-1</v>
      </c>
      <c r="V3754">
        <v>-1</v>
      </c>
      <c r="W3754">
        <v>6.3387000000000002</v>
      </c>
      <c r="Z3754">
        <v>-1</v>
      </c>
      <c r="AA3754" t="s">
        <v>11</v>
      </c>
      <c r="AC3754" t="s">
        <v>38</v>
      </c>
      <c r="AD3754" t="s">
        <v>52</v>
      </c>
      <c r="AE3754" s="1">
        <v>41846.022337962961</v>
      </c>
    </row>
    <row r="3755" spans="1:31" x14ac:dyDescent="0.15">
      <c r="A3755">
        <v>3754</v>
      </c>
      <c r="B3755">
        <v>175</v>
      </c>
      <c r="C3755">
        <v>3963</v>
      </c>
      <c r="D3755" t="s">
        <v>11673</v>
      </c>
      <c r="E3755" t="s">
        <v>11674</v>
      </c>
      <c r="F3755" t="s">
        <v>27</v>
      </c>
      <c r="I3755" t="s">
        <v>5</v>
      </c>
      <c r="K3755" t="s">
        <v>5</v>
      </c>
      <c r="M3755" t="s">
        <v>5</v>
      </c>
      <c r="N3755" t="s">
        <v>7</v>
      </c>
      <c r="Q3755">
        <v>0</v>
      </c>
      <c r="S3755">
        <v>-1</v>
      </c>
      <c r="T3755" t="s">
        <v>5</v>
      </c>
      <c r="U3755">
        <v>-1</v>
      </c>
      <c r="V3755">
        <v>-1</v>
      </c>
      <c r="W3755">
        <v>6.3387000000000002</v>
      </c>
      <c r="Z3755">
        <v>-1</v>
      </c>
      <c r="AA3755" t="s">
        <v>11</v>
      </c>
      <c r="AC3755" t="s">
        <v>38</v>
      </c>
      <c r="AD3755" t="s">
        <v>531</v>
      </c>
      <c r="AE3755" s="1">
        <v>41846.022349537037</v>
      </c>
    </row>
    <row r="3756" spans="1:31" x14ac:dyDescent="0.15">
      <c r="A3756">
        <v>3755</v>
      </c>
      <c r="B3756">
        <v>175</v>
      </c>
      <c r="C3756">
        <v>3963</v>
      </c>
      <c r="D3756" t="s">
        <v>11673</v>
      </c>
      <c r="E3756" t="s">
        <v>11674</v>
      </c>
      <c r="F3756" t="s">
        <v>36</v>
      </c>
      <c r="I3756" t="s">
        <v>5</v>
      </c>
      <c r="K3756" t="s">
        <v>5</v>
      </c>
      <c r="N3756" t="s">
        <v>7</v>
      </c>
      <c r="Q3756">
        <v>0</v>
      </c>
      <c r="S3756">
        <v>-1</v>
      </c>
      <c r="T3756" t="s">
        <v>5</v>
      </c>
      <c r="U3756">
        <v>-1</v>
      </c>
      <c r="V3756">
        <v>-1</v>
      </c>
      <c r="W3756">
        <v>6.3387000000000002</v>
      </c>
      <c r="Z3756">
        <v>-1</v>
      </c>
      <c r="AA3756" t="s">
        <v>11</v>
      </c>
      <c r="AC3756" t="s">
        <v>38</v>
      </c>
      <c r="AD3756" t="s">
        <v>52</v>
      </c>
      <c r="AE3756" s="1">
        <v>41846.022361111114</v>
      </c>
    </row>
    <row r="3757" spans="1:31" x14ac:dyDescent="0.15">
      <c r="A3757">
        <v>3756</v>
      </c>
      <c r="B3757">
        <v>175</v>
      </c>
      <c r="C3757">
        <v>3963</v>
      </c>
      <c r="D3757" t="s">
        <v>11673</v>
      </c>
      <c r="E3757" t="s">
        <v>11674</v>
      </c>
      <c r="F3757" t="s">
        <v>40</v>
      </c>
      <c r="I3757" t="s">
        <v>5</v>
      </c>
      <c r="K3757" t="s">
        <v>5</v>
      </c>
      <c r="N3757" t="s">
        <v>7</v>
      </c>
      <c r="Q3757">
        <v>0</v>
      </c>
      <c r="S3757">
        <v>-1</v>
      </c>
      <c r="T3757" t="s">
        <v>5</v>
      </c>
      <c r="U3757">
        <v>-1</v>
      </c>
      <c r="V3757">
        <v>-1</v>
      </c>
      <c r="W3757">
        <v>6.3387000000000002</v>
      </c>
      <c r="Z3757">
        <v>-1</v>
      </c>
      <c r="AA3757" t="s">
        <v>11</v>
      </c>
      <c r="AC3757" t="s">
        <v>38</v>
      </c>
      <c r="AD3757" t="s">
        <v>52</v>
      </c>
      <c r="AE3757" s="1">
        <v>41846.022372685184</v>
      </c>
    </row>
    <row r="3758" spans="1:31" x14ac:dyDescent="0.15">
      <c r="A3758">
        <v>3757</v>
      </c>
      <c r="B3758">
        <v>175</v>
      </c>
      <c r="C3758">
        <v>3963</v>
      </c>
      <c r="D3758" t="s">
        <v>11673</v>
      </c>
      <c r="E3758" t="s">
        <v>11674</v>
      </c>
      <c r="F3758" t="s">
        <v>49</v>
      </c>
      <c r="I3758" t="s">
        <v>5</v>
      </c>
      <c r="K3758" t="s">
        <v>5</v>
      </c>
      <c r="N3758" t="s">
        <v>7</v>
      </c>
      <c r="Q3758">
        <v>0</v>
      </c>
      <c r="T3758" t="s">
        <v>5</v>
      </c>
      <c r="U3758">
        <v>-1</v>
      </c>
      <c r="V3758">
        <v>-1</v>
      </c>
      <c r="W3758">
        <v>6.3387000000000002</v>
      </c>
      <c r="Z3758">
        <v>-1</v>
      </c>
      <c r="AA3758" t="s">
        <v>11</v>
      </c>
      <c r="AC3758" t="s">
        <v>38</v>
      </c>
      <c r="AD3758" t="s">
        <v>50</v>
      </c>
      <c r="AE3758" s="1">
        <v>41846.02238425926</v>
      </c>
    </row>
    <row r="3759" spans="1:31" x14ac:dyDescent="0.15">
      <c r="A3759">
        <v>3758</v>
      </c>
      <c r="B3759">
        <v>175</v>
      </c>
      <c r="C3759">
        <v>3963</v>
      </c>
      <c r="D3759" t="s">
        <v>11673</v>
      </c>
      <c r="E3759" t="s">
        <v>11674</v>
      </c>
      <c r="F3759" t="s">
        <v>51</v>
      </c>
      <c r="G3759" t="s">
        <v>11675</v>
      </c>
      <c r="H3759" t="s">
        <v>169</v>
      </c>
      <c r="I3759" t="s">
        <v>5</v>
      </c>
      <c r="K3759" t="s">
        <v>5</v>
      </c>
      <c r="N3759" t="s">
        <v>7</v>
      </c>
      <c r="O3759" t="s">
        <v>11676</v>
      </c>
      <c r="P3759" t="s">
        <v>11677</v>
      </c>
      <c r="Q3759">
        <v>0</v>
      </c>
      <c r="S3759">
        <v>-1</v>
      </c>
      <c r="T3759" t="s">
        <v>5</v>
      </c>
      <c r="U3759">
        <v>-1</v>
      </c>
      <c r="V3759">
        <v>-1</v>
      </c>
      <c r="W3759">
        <v>6.3387000000000002</v>
      </c>
      <c r="Y3759" t="s">
        <v>11681</v>
      </c>
      <c r="Z3759">
        <v>-1</v>
      </c>
      <c r="AA3759" t="s">
        <v>11</v>
      </c>
      <c r="AC3759" t="s">
        <v>11684</v>
      </c>
      <c r="AD3759" t="s">
        <v>11685</v>
      </c>
      <c r="AE3759" s="1">
        <v>41846.022407407407</v>
      </c>
    </row>
    <row r="3760" spans="1:31" x14ac:dyDescent="0.15">
      <c r="A3760">
        <v>3759</v>
      </c>
      <c r="B3760">
        <v>175</v>
      </c>
      <c r="C3760">
        <v>3963</v>
      </c>
      <c r="D3760" t="s">
        <v>11673</v>
      </c>
      <c r="E3760" t="s">
        <v>11674</v>
      </c>
      <c r="F3760" t="s">
        <v>53</v>
      </c>
      <c r="I3760" t="s">
        <v>5</v>
      </c>
      <c r="K3760" t="s">
        <v>5</v>
      </c>
      <c r="N3760" t="s">
        <v>7</v>
      </c>
      <c r="Q3760">
        <v>0</v>
      </c>
      <c r="S3760">
        <v>-1</v>
      </c>
      <c r="T3760" t="s">
        <v>5</v>
      </c>
      <c r="U3760">
        <v>-1</v>
      </c>
      <c r="V3760">
        <v>-1</v>
      </c>
      <c r="W3760">
        <v>6.3387000000000002</v>
      </c>
      <c r="Z3760">
        <v>-1</v>
      </c>
      <c r="AA3760" t="s">
        <v>11</v>
      </c>
      <c r="AC3760" t="s">
        <v>38</v>
      </c>
      <c r="AD3760" t="s">
        <v>52</v>
      </c>
      <c r="AE3760" s="1">
        <v>41846.022418981483</v>
      </c>
    </row>
    <row r="3761" spans="1:31" x14ac:dyDescent="0.15">
      <c r="A3761">
        <v>3760</v>
      </c>
      <c r="B3761">
        <v>175</v>
      </c>
      <c r="C3761">
        <v>3963</v>
      </c>
      <c r="D3761" t="s">
        <v>11673</v>
      </c>
      <c r="E3761" t="s">
        <v>11674</v>
      </c>
      <c r="F3761" t="s">
        <v>54</v>
      </c>
      <c r="I3761" t="s">
        <v>5</v>
      </c>
      <c r="K3761" t="s">
        <v>5</v>
      </c>
      <c r="N3761" t="s">
        <v>7</v>
      </c>
      <c r="Q3761">
        <v>0</v>
      </c>
      <c r="S3761">
        <v>-1</v>
      </c>
      <c r="T3761" t="s">
        <v>5</v>
      </c>
      <c r="U3761">
        <v>-1</v>
      </c>
      <c r="V3761">
        <v>-1</v>
      </c>
      <c r="W3761">
        <v>6.3387000000000002</v>
      </c>
      <c r="Z3761">
        <v>-1</v>
      </c>
      <c r="AA3761" t="s">
        <v>11</v>
      </c>
      <c r="AC3761" t="s">
        <v>38</v>
      </c>
      <c r="AD3761" t="s">
        <v>52</v>
      </c>
      <c r="AE3761" s="1">
        <v>41846.022430555553</v>
      </c>
    </row>
    <row r="3762" spans="1:31" x14ac:dyDescent="0.15">
      <c r="A3762">
        <v>3761</v>
      </c>
      <c r="B3762">
        <v>175</v>
      </c>
      <c r="C3762">
        <v>410</v>
      </c>
      <c r="D3762" t="s">
        <v>11686</v>
      </c>
      <c r="E3762" t="s">
        <v>11687</v>
      </c>
      <c r="F3762" t="s">
        <v>2</v>
      </c>
      <c r="G3762" t="s">
        <v>11688</v>
      </c>
      <c r="H3762" t="s">
        <v>6419</v>
      </c>
      <c r="I3762" t="s">
        <v>5</v>
      </c>
      <c r="K3762" t="s">
        <v>5</v>
      </c>
      <c r="L3762" t="s">
        <v>11689</v>
      </c>
      <c r="N3762" t="s">
        <v>7</v>
      </c>
      <c r="O3762" t="s">
        <v>11690</v>
      </c>
      <c r="P3762" t="s">
        <v>11691</v>
      </c>
      <c r="Q3762">
        <v>39</v>
      </c>
      <c r="S3762">
        <v>55</v>
      </c>
      <c r="T3762" t="s">
        <v>5</v>
      </c>
      <c r="U3762">
        <v>-1</v>
      </c>
      <c r="V3762">
        <v>-1</v>
      </c>
      <c r="W3762">
        <v>6.3387000000000002</v>
      </c>
      <c r="X3762" t="s">
        <v>11692</v>
      </c>
      <c r="Y3762" t="s">
        <v>11693</v>
      </c>
      <c r="Z3762">
        <v>16008</v>
      </c>
      <c r="AA3762" t="s">
        <v>11</v>
      </c>
      <c r="AC3762" t="s">
        <v>11694</v>
      </c>
      <c r="AD3762" t="s">
        <v>11695</v>
      </c>
      <c r="AE3762" s="1">
        <v>41846.022523148145</v>
      </c>
    </row>
    <row r="3763" spans="1:31" x14ac:dyDescent="0.15">
      <c r="A3763">
        <v>3762</v>
      </c>
      <c r="B3763">
        <v>175</v>
      </c>
      <c r="C3763">
        <v>410</v>
      </c>
      <c r="D3763" t="s">
        <v>11686</v>
      </c>
      <c r="E3763" t="s">
        <v>11687</v>
      </c>
      <c r="F3763" t="s">
        <v>14</v>
      </c>
      <c r="G3763" t="s">
        <v>11688</v>
      </c>
      <c r="H3763" t="s">
        <v>6419</v>
      </c>
      <c r="I3763" t="s">
        <v>5</v>
      </c>
      <c r="K3763" t="s">
        <v>17</v>
      </c>
      <c r="L3763" t="s">
        <v>1608</v>
      </c>
      <c r="N3763" t="s">
        <v>7</v>
      </c>
      <c r="O3763" t="s">
        <v>11690</v>
      </c>
      <c r="P3763" t="s">
        <v>11691</v>
      </c>
      <c r="Q3763">
        <v>13</v>
      </c>
      <c r="S3763">
        <v>55</v>
      </c>
      <c r="T3763" t="s">
        <v>11696</v>
      </c>
      <c r="U3763">
        <v>-1</v>
      </c>
      <c r="V3763">
        <v>-1</v>
      </c>
      <c r="W3763">
        <v>6.3387000000000002</v>
      </c>
      <c r="X3763" t="s">
        <v>11692</v>
      </c>
      <c r="Y3763" t="s">
        <v>11693</v>
      </c>
      <c r="Z3763">
        <v>13476</v>
      </c>
      <c r="AA3763" t="s">
        <v>11</v>
      </c>
      <c r="AC3763" t="s">
        <v>11697</v>
      </c>
      <c r="AD3763" t="s">
        <v>11698</v>
      </c>
      <c r="AE3763" s="1">
        <v>41846.022546296299</v>
      </c>
    </row>
    <row r="3764" spans="1:31" x14ac:dyDescent="0.15">
      <c r="A3764">
        <v>3763</v>
      </c>
      <c r="B3764">
        <v>175</v>
      </c>
      <c r="C3764">
        <v>410</v>
      </c>
      <c r="D3764" t="s">
        <v>11686</v>
      </c>
      <c r="E3764" t="s">
        <v>11687</v>
      </c>
      <c r="F3764" t="s">
        <v>24</v>
      </c>
      <c r="G3764" t="s">
        <v>11688</v>
      </c>
      <c r="H3764" t="s">
        <v>6419</v>
      </c>
      <c r="I3764" t="s">
        <v>5</v>
      </c>
      <c r="K3764" t="s">
        <v>4166</v>
      </c>
      <c r="L3764" t="s">
        <v>1608</v>
      </c>
      <c r="N3764" t="s">
        <v>7</v>
      </c>
      <c r="O3764" t="s">
        <v>11690</v>
      </c>
      <c r="P3764" t="s">
        <v>11691</v>
      </c>
      <c r="Q3764">
        <v>1</v>
      </c>
      <c r="S3764">
        <v>55</v>
      </c>
      <c r="T3764" t="s">
        <v>11696</v>
      </c>
      <c r="U3764">
        <v>-1</v>
      </c>
      <c r="V3764">
        <v>-1</v>
      </c>
      <c r="W3764">
        <v>6.3387000000000002</v>
      </c>
      <c r="X3764" t="s">
        <v>11692</v>
      </c>
      <c r="Y3764" t="s">
        <v>11693</v>
      </c>
      <c r="Z3764">
        <v>13476</v>
      </c>
      <c r="AA3764" t="s">
        <v>11</v>
      </c>
      <c r="AC3764" t="s">
        <v>11699</v>
      </c>
      <c r="AD3764" t="s">
        <v>11700</v>
      </c>
      <c r="AE3764" s="1">
        <v>41846.022569444445</v>
      </c>
    </row>
    <row r="3765" spans="1:31" x14ac:dyDescent="0.15">
      <c r="A3765">
        <v>3764</v>
      </c>
      <c r="B3765">
        <v>175</v>
      </c>
      <c r="C3765">
        <v>410</v>
      </c>
      <c r="D3765" t="s">
        <v>11686</v>
      </c>
      <c r="E3765" t="s">
        <v>11687</v>
      </c>
      <c r="F3765" t="s">
        <v>27</v>
      </c>
      <c r="G3765" t="s">
        <v>11701</v>
      </c>
      <c r="I3765" t="s">
        <v>5</v>
      </c>
      <c r="J3765" t="s">
        <v>5077</v>
      </c>
      <c r="K3765" t="s">
        <v>17</v>
      </c>
      <c r="L3765" t="s">
        <v>11702</v>
      </c>
      <c r="M3765" t="s">
        <v>5</v>
      </c>
      <c r="N3765" t="s">
        <v>7</v>
      </c>
      <c r="O3765" t="s">
        <v>11703</v>
      </c>
      <c r="Q3765">
        <v>2</v>
      </c>
      <c r="R3765" t="s">
        <v>1650</v>
      </c>
      <c r="S3765">
        <v>-1</v>
      </c>
      <c r="T3765" t="s">
        <v>5</v>
      </c>
      <c r="U3765">
        <v>-1</v>
      </c>
      <c r="V3765">
        <v>-1</v>
      </c>
      <c r="W3765">
        <v>6.3387000000000002</v>
      </c>
      <c r="Y3765" t="s">
        <v>11704</v>
      </c>
      <c r="Z3765">
        <v>20166</v>
      </c>
      <c r="AA3765" t="s">
        <v>11</v>
      </c>
      <c r="AC3765" t="s">
        <v>11705</v>
      </c>
      <c r="AD3765" t="s">
        <v>11706</v>
      </c>
      <c r="AE3765" s="1">
        <v>41846.022581018522</v>
      </c>
    </row>
    <row r="3766" spans="1:31" x14ac:dyDescent="0.15">
      <c r="A3766">
        <v>3765</v>
      </c>
      <c r="B3766">
        <v>175</v>
      </c>
      <c r="C3766">
        <v>410</v>
      </c>
      <c r="D3766" t="s">
        <v>11686</v>
      </c>
      <c r="E3766" t="s">
        <v>11687</v>
      </c>
      <c r="F3766" t="s">
        <v>36</v>
      </c>
      <c r="I3766" t="s">
        <v>5</v>
      </c>
      <c r="K3766" t="s">
        <v>5</v>
      </c>
      <c r="N3766" t="s">
        <v>7</v>
      </c>
      <c r="Q3766">
        <v>0</v>
      </c>
      <c r="S3766">
        <v>-1</v>
      </c>
      <c r="T3766" t="s">
        <v>5</v>
      </c>
      <c r="U3766">
        <v>-1</v>
      </c>
      <c r="V3766">
        <v>-1</v>
      </c>
      <c r="W3766">
        <v>6.3387000000000002</v>
      </c>
      <c r="Z3766">
        <v>-1</v>
      </c>
      <c r="AA3766" t="s">
        <v>11</v>
      </c>
      <c r="AC3766" t="s">
        <v>38</v>
      </c>
      <c r="AD3766" t="s">
        <v>52</v>
      </c>
      <c r="AE3766" s="1">
        <v>41846.022592592592</v>
      </c>
    </row>
    <row r="3767" spans="1:31" x14ac:dyDescent="0.15">
      <c r="A3767">
        <v>3766</v>
      </c>
      <c r="B3767">
        <v>175</v>
      </c>
      <c r="C3767">
        <v>410</v>
      </c>
      <c r="D3767" t="s">
        <v>11686</v>
      </c>
      <c r="E3767" t="s">
        <v>11687</v>
      </c>
      <c r="F3767" t="s">
        <v>40</v>
      </c>
      <c r="G3767" t="s">
        <v>11707</v>
      </c>
      <c r="H3767" t="s">
        <v>6484</v>
      </c>
      <c r="I3767" t="s">
        <v>5</v>
      </c>
      <c r="K3767" t="s">
        <v>5</v>
      </c>
      <c r="N3767" t="s">
        <v>7</v>
      </c>
      <c r="O3767" t="s">
        <v>11690</v>
      </c>
      <c r="P3767" t="s">
        <v>11691</v>
      </c>
      <c r="Q3767">
        <v>1</v>
      </c>
      <c r="S3767">
        <v>-1</v>
      </c>
      <c r="T3767" t="s">
        <v>5</v>
      </c>
      <c r="U3767">
        <v>-1</v>
      </c>
      <c r="V3767">
        <v>-1</v>
      </c>
      <c r="W3767">
        <v>6.3387000000000002</v>
      </c>
      <c r="Y3767" t="s">
        <v>11693</v>
      </c>
      <c r="Z3767">
        <v>-1</v>
      </c>
      <c r="AA3767" t="s">
        <v>11</v>
      </c>
      <c r="AC3767" t="s">
        <v>11708</v>
      </c>
      <c r="AD3767" t="s">
        <v>11709</v>
      </c>
      <c r="AE3767" s="1">
        <v>41846.022615740738</v>
      </c>
    </row>
    <row r="3768" spans="1:31" x14ac:dyDescent="0.15">
      <c r="A3768">
        <v>3767</v>
      </c>
      <c r="B3768">
        <v>175</v>
      </c>
      <c r="C3768">
        <v>410</v>
      </c>
      <c r="D3768" t="s">
        <v>11686</v>
      </c>
      <c r="E3768" t="s">
        <v>11687</v>
      </c>
      <c r="F3768" t="s">
        <v>49</v>
      </c>
      <c r="G3768" t="s">
        <v>11710</v>
      </c>
      <c r="H3768" t="s">
        <v>6419</v>
      </c>
      <c r="I3768" t="s">
        <v>5</v>
      </c>
      <c r="K3768" t="s">
        <v>5</v>
      </c>
      <c r="N3768" t="s">
        <v>7</v>
      </c>
      <c r="O3768" t="s">
        <v>11690</v>
      </c>
      <c r="P3768" t="s">
        <v>11691</v>
      </c>
      <c r="Q3768">
        <v>7</v>
      </c>
      <c r="T3768" t="s">
        <v>5</v>
      </c>
      <c r="U3768">
        <v>-1</v>
      </c>
      <c r="V3768">
        <v>-1</v>
      </c>
      <c r="W3768">
        <v>6.3387000000000002</v>
      </c>
      <c r="X3768" t="s">
        <v>11692</v>
      </c>
      <c r="Y3768" t="s">
        <v>11693</v>
      </c>
      <c r="Z3768">
        <v>13476</v>
      </c>
      <c r="AA3768" t="s">
        <v>11</v>
      </c>
      <c r="AC3768" t="s">
        <v>11711</v>
      </c>
      <c r="AD3768" t="s">
        <v>11712</v>
      </c>
      <c r="AE3768" s="1">
        <v>41846.022627314815</v>
      </c>
    </row>
    <row r="3769" spans="1:31" x14ac:dyDescent="0.15">
      <c r="A3769">
        <v>3768</v>
      </c>
      <c r="B3769">
        <v>175</v>
      </c>
      <c r="C3769">
        <v>410</v>
      </c>
      <c r="D3769" t="s">
        <v>11686</v>
      </c>
      <c r="E3769" t="s">
        <v>11687</v>
      </c>
      <c r="F3769" t="s">
        <v>51</v>
      </c>
      <c r="G3769" t="s">
        <v>11707</v>
      </c>
      <c r="H3769" t="s">
        <v>6419</v>
      </c>
      <c r="I3769" t="s">
        <v>5</v>
      </c>
      <c r="K3769" t="s">
        <v>5</v>
      </c>
      <c r="N3769" t="s">
        <v>7</v>
      </c>
      <c r="O3769" t="s">
        <v>11690</v>
      </c>
      <c r="P3769" t="s">
        <v>11691</v>
      </c>
      <c r="Q3769">
        <v>1</v>
      </c>
      <c r="S3769">
        <v>-1</v>
      </c>
      <c r="T3769" t="s">
        <v>5</v>
      </c>
      <c r="U3769">
        <v>-1</v>
      </c>
      <c r="V3769">
        <v>-1</v>
      </c>
      <c r="W3769">
        <v>6.3387000000000002</v>
      </c>
      <c r="Y3769" t="s">
        <v>11693</v>
      </c>
      <c r="Z3769">
        <v>-1</v>
      </c>
      <c r="AA3769" t="s">
        <v>11</v>
      </c>
      <c r="AC3769" t="s">
        <v>11713</v>
      </c>
      <c r="AD3769" t="s">
        <v>11714</v>
      </c>
      <c r="AE3769" s="1">
        <v>41846.022650462961</v>
      </c>
    </row>
    <row r="3770" spans="1:31" x14ac:dyDescent="0.15">
      <c r="A3770">
        <v>3769</v>
      </c>
      <c r="B3770">
        <v>175</v>
      </c>
      <c r="C3770">
        <v>410</v>
      </c>
      <c r="D3770" t="s">
        <v>11686</v>
      </c>
      <c r="E3770" t="s">
        <v>11687</v>
      </c>
      <c r="F3770" t="s">
        <v>53</v>
      </c>
      <c r="I3770" t="s">
        <v>5</v>
      </c>
      <c r="K3770" t="s">
        <v>5</v>
      </c>
      <c r="N3770" t="s">
        <v>7</v>
      </c>
      <c r="Q3770">
        <v>0</v>
      </c>
      <c r="S3770">
        <v>-1</v>
      </c>
      <c r="T3770" t="s">
        <v>5</v>
      </c>
      <c r="U3770">
        <v>-1</v>
      </c>
      <c r="V3770">
        <v>-1</v>
      </c>
      <c r="W3770">
        <v>6.3387000000000002</v>
      </c>
      <c r="Z3770">
        <v>-1</v>
      </c>
      <c r="AA3770" t="s">
        <v>11</v>
      </c>
      <c r="AC3770" t="s">
        <v>38</v>
      </c>
      <c r="AD3770" t="s">
        <v>52</v>
      </c>
      <c r="AE3770" s="1">
        <v>41846.022662037038</v>
      </c>
    </row>
    <row r="3771" spans="1:31" x14ac:dyDescent="0.15">
      <c r="A3771">
        <v>3770</v>
      </c>
      <c r="B3771">
        <v>175</v>
      </c>
      <c r="C3771">
        <v>410</v>
      </c>
      <c r="D3771" t="s">
        <v>11686</v>
      </c>
      <c r="E3771" t="s">
        <v>11687</v>
      </c>
      <c r="F3771" t="s">
        <v>54</v>
      </c>
      <c r="I3771" t="s">
        <v>5</v>
      </c>
      <c r="K3771" t="s">
        <v>5</v>
      </c>
      <c r="N3771" t="s">
        <v>7</v>
      </c>
      <c r="Q3771">
        <v>0</v>
      </c>
      <c r="S3771">
        <v>-1</v>
      </c>
      <c r="T3771" t="s">
        <v>5</v>
      </c>
      <c r="U3771">
        <v>-1</v>
      </c>
      <c r="V3771">
        <v>-1</v>
      </c>
      <c r="W3771">
        <v>6.3387000000000002</v>
      </c>
      <c r="Z3771">
        <v>-1</v>
      </c>
      <c r="AA3771" t="s">
        <v>11</v>
      </c>
      <c r="AC3771" t="s">
        <v>38</v>
      </c>
      <c r="AD3771" t="s">
        <v>52</v>
      </c>
      <c r="AE3771" s="1">
        <v>41846.022673611114</v>
      </c>
    </row>
    <row r="3772" spans="1:31" x14ac:dyDescent="0.15">
      <c r="A3772">
        <v>3771</v>
      </c>
      <c r="B3772">
        <v>175</v>
      </c>
      <c r="C3772">
        <v>6080</v>
      </c>
      <c r="D3772" t="s">
        <v>11715</v>
      </c>
      <c r="E3772" t="s">
        <v>11716</v>
      </c>
      <c r="F3772" t="s">
        <v>2</v>
      </c>
      <c r="G3772" t="s">
        <v>11717</v>
      </c>
      <c r="H3772" t="s">
        <v>11718</v>
      </c>
      <c r="I3772" t="s">
        <v>5</v>
      </c>
      <c r="K3772" t="s">
        <v>6</v>
      </c>
      <c r="L3772" t="s">
        <v>11719</v>
      </c>
      <c r="N3772" t="s">
        <v>7</v>
      </c>
      <c r="O3772" t="s">
        <v>11720</v>
      </c>
      <c r="P3772" t="s">
        <v>11721</v>
      </c>
      <c r="Q3772">
        <v>86</v>
      </c>
      <c r="R3772" t="s">
        <v>11722</v>
      </c>
      <c r="S3772">
        <v>-1</v>
      </c>
      <c r="T3772" t="s">
        <v>5</v>
      </c>
      <c r="U3772">
        <v>-1</v>
      </c>
      <c r="V3772">
        <v>-1</v>
      </c>
      <c r="W3772">
        <v>6.3387000000000002</v>
      </c>
      <c r="X3772" t="s">
        <v>11723</v>
      </c>
      <c r="Y3772" t="s">
        <v>11724</v>
      </c>
      <c r="Z3772">
        <v>21141</v>
      </c>
      <c r="AA3772" t="s">
        <v>11</v>
      </c>
      <c r="AC3772" t="s">
        <v>11725</v>
      </c>
      <c r="AD3772" t="s">
        <v>11726</v>
      </c>
      <c r="AE3772" s="1">
        <v>41846.022777777776</v>
      </c>
    </row>
    <row r="3773" spans="1:31" x14ac:dyDescent="0.15">
      <c r="A3773">
        <v>3772</v>
      </c>
      <c r="B3773">
        <v>175</v>
      </c>
      <c r="C3773">
        <v>6080</v>
      </c>
      <c r="D3773" t="s">
        <v>11715</v>
      </c>
      <c r="E3773" t="s">
        <v>11716</v>
      </c>
      <c r="F3773" t="s">
        <v>14</v>
      </c>
      <c r="G3773" t="s">
        <v>11717</v>
      </c>
      <c r="H3773" t="s">
        <v>11727</v>
      </c>
      <c r="I3773" t="s">
        <v>5</v>
      </c>
      <c r="K3773" t="s">
        <v>17</v>
      </c>
      <c r="L3773" t="s">
        <v>446</v>
      </c>
      <c r="N3773" t="s">
        <v>7</v>
      </c>
      <c r="O3773" t="s">
        <v>11720</v>
      </c>
      <c r="P3773" t="s">
        <v>11721</v>
      </c>
      <c r="Q3773">
        <v>26</v>
      </c>
      <c r="R3773" t="s">
        <v>11728</v>
      </c>
      <c r="S3773">
        <v>-1</v>
      </c>
      <c r="T3773" t="s">
        <v>11729</v>
      </c>
      <c r="U3773">
        <v>-1</v>
      </c>
      <c r="V3773">
        <v>-1</v>
      </c>
      <c r="W3773">
        <v>6.3387000000000002</v>
      </c>
      <c r="X3773" t="s">
        <v>11723</v>
      </c>
      <c r="Y3773" t="s">
        <v>11724</v>
      </c>
      <c r="Z3773">
        <v>15610</v>
      </c>
      <c r="AA3773" t="s">
        <v>11</v>
      </c>
      <c r="AC3773" t="s">
        <v>11730</v>
      </c>
      <c r="AD3773" t="s">
        <v>11731</v>
      </c>
      <c r="AE3773" s="1">
        <v>41846.022812499999</v>
      </c>
    </row>
    <row r="3774" spans="1:31" x14ac:dyDescent="0.15">
      <c r="A3774">
        <v>3773</v>
      </c>
      <c r="B3774">
        <v>175</v>
      </c>
      <c r="C3774">
        <v>6080</v>
      </c>
      <c r="D3774" t="s">
        <v>11715</v>
      </c>
      <c r="E3774" t="s">
        <v>11716</v>
      </c>
      <c r="F3774" t="s">
        <v>24</v>
      </c>
      <c r="G3774" t="s">
        <v>11717</v>
      </c>
      <c r="H3774" t="s">
        <v>11727</v>
      </c>
      <c r="I3774" t="s">
        <v>5</v>
      </c>
      <c r="K3774" t="s">
        <v>17</v>
      </c>
      <c r="L3774" t="s">
        <v>446</v>
      </c>
      <c r="N3774" t="s">
        <v>7</v>
      </c>
      <c r="O3774" t="s">
        <v>11720</v>
      </c>
      <c r="P3774" t="s">
        <v>11721</v>
      </c>
      <c r="Q3774">
        <v>6</v>
      </c>
      <c r="R3774" t="s">
        <v>11728</v>
      </c>
      <c r="S3774">
        <v>-1</v>
      </c>
      <c r="T3774" t="s">
        <v>11729</v>
      </c>
      <c r="U3774">
        <v>-1</v>
      </c>
      <c r="V3774">
        <v>-1</v>
      </c>
      <c r="W3774">
        <v>6.3387000000000002</v>
      </c>
      <c r="X3774" t="s">
        <v>11723</v>
      </c>
      <c r="Y3774" t="s">
        <v>11724</v>
      </c>
      <c r="Z3774">
        <v>15610</v>
      </c>
      <c r="AA3774" t="s">
        <v>11</v>
      </c>
      <c r="AC3774" t="s">
        <v>11732</v>
      </c>
      <c r="AD3774" t="s">
        <v>11733</v>
      </c>
      <c r="AE3774" s="1">
        <v>41846.022835648146</v>
      </c>
    </row>
    <row r="3775" spans="1:31" x14ac:dyDescent="0.15">
      <c r="A3775">
        <v>3774</v>
      </c>
      <c r="B3775">
        <v>175</v>
      </c>
      <c r="C3775">
        <v>6080</v>
      </c>
      <c r="D3775" t="s">
        <v>11715</v>
      </c>
      <c r="E3775" t="s">
        <v>11716</v>
      </c>
      <c r="F3775" t="s">
        <v>27</v>
      </c>
      <c r="G3775" t="s">
        <v>11734</v>
      </c>
      <c r="I3775" t="s">
        <v>5</v>
      </c>
      <c r="K3775" t="s">
        <v>17</v>
      </c>
      <c r="L3775" t="s">
        <v>1608</v>
      </c>
      <c r="M3775" t="s">
        <v>5</v>
      </c>
      <c r="N3775" t="s">
        <v>7</v>
      </c>
      <c r="P3775" t="s">
        <v>11735</v>
      </c>
      <c r="Q3775">
        <v>1</v>
      </c>
      <c r="S3775">
        <v>-1</v>
      </c>
      <c r="T3775" t="s">
        <v>11736</v>
      </c>
      <c r="U3775">
        <v>-1</v>
      </c>
      <c r="V3775">
        <v>-1</v>
      </c>
      <c r="W3775">
        <v>6.3387000000000002</v>
      </c>
      <c r="Y3775" t="s">
        <v>11737</v>
      </c>
      <c r="Z3775">
        <v>31220</v>
      </c>
      <c r="AA3775" t="s">
        <v>11</v>
      </c>
      <c r="AB3775" t="s">
        <v>11738</v>
      </c>
      <c r="AC3775" t="s">
        <v>11739</v>
      </c>
      <c r="AD3775" t="s">
        <v>11740</v>
      </c>
      <c r="AE3775" s="1">
        <v>41846.022858796299</v>
      </c>
    </row>
    <row r="3776" spans="1:31" x14ac:dyDescent="0.15">
      <c r="A3776">
        <v>3775</v>
      </c>
      <c r="B3776">
        <v>175</v>
      </c>
      <c r="C3776">
        <v>6080</v>
      </c>
      <c r="D3776" t="s">
        <v>11715</v>
      </c>
      <c r="E3776" t="s">
        <v>11716</v>
      </c>
      <c r="F3776" t="s">
        <v>36</v>
      </c>
      <c r="G3776" t="s">
        <v>11717</v>
      </c>
      <c r="H3776" t="s">
        <v>11718</v>
      </c>
      <c r="I3776" t="s">
        <v>5</v>
      </c>
      <c r="K3776" t="s">
        <v>6</v>
      </c>
      <c r="L3776" t="s">
        <v>11719</v>
      </c>
      <c r="N3776" t="s">
        <v>7</v>
      </c>
      <c r="O3776" t="s">
        <v>11720</v>
      </c>
      <c r="P3776" t="s">
        <v>11721</v>
      </c>
      <c r="Q3776">
        <v>2</v>
      </c>
      <c r="R3776" t="s">
        <v>11722</v>
      </c>
      <c r="S3776">
        <v>-1</v>
      </c>
      <c r="T3776" t="s">
        <v>5</v>
      </c>
      <c r="U3776">
        <v>-1</v>
      </c>
      <c r="V3776">
        <v>-1</v>
      </c>
      <c r="W3776">
        <v>6.3387000000000002</v>
      </c>
      <c r="Y3776" t="s">
        <v>11724</v>
      </c>
      <c r="Z3776">
        <v>21141</v>
      </c>
      <c r="AA3776" t="s">
        <v>11</v>
      </c>
      <c r="AC3776" t="s">
        <v>11741</v>
      </c>
      <c r="AD3776" t="s">
        <v>11742</v>
      </c>
      <c r="AE3776" s="1">
        <v>41846.022870370369</v>
      </c>
    </row>
    <row r="3777" spans="1:31" x14ac:dyDescent="0.15">
      <c r="A3777">
        <v>3776</v>
      </c>
      <c r="B3777">
        <v>175</v>
      </c>
      <c r="C3777">
        <v>6080</v>
      </c>
      <c r="D3777" t="s">
        <v>11715</v>
      </c>
      <c r="E3777" t="s">
        <v>11716</v>
      </c>
      <c r="F3777" t="s">
        <v>40</v>
      </c>
      <c r="I3777" t="s">
        <v>5</v>
      </c>
      <c r="K3777" t="s">
        <v>5</v>
      </c>
      <c r="N3777" t="s">
        <v>7</v>
      </c>
      <c r="Q3777">
        <v>0</v>
      </c>
      <c r="S3777">
        <v>-1</v>
      </c>
      <c r="T3777" t="s">
        <v>5</v>
      </c>
      <c r="U3777">
        <v>-1</v>
      </c>
      <c r="V3777">
        <v>-1</v>
      </c>
      <c r="W3777">
        <v>6.3387000000000002</v>
      </c>
      <c r="Z3777">
        <v>-1</v>
      </c>
      <c r="AA3777" t="s">
        <v>11</v>
      </c>
      <c r="AC3777" t="s">
        <v>38</v>
      </c>
      <c r="AD3777" t="s">
        <v>52</v>
      </c>
      <c r="AE3777" s="1">
        <v>41846.022881944446</v>
      </c>
    </row>
    <row r="3778" spans="1:31" x14ac:dyDescent="0.15">
      <c r="A3778">
        <v>3777</v>
      </c>
      <c r="B3778">
        <v>175</v>
      </c>
      <c r="C3778">
        <v>6080</v>
      </c>
      <c r="D3778" t="s">
        <v>11715</v>
      </c>
      <c r="E3778" t="s">
        <v>11716</v>
      </c>
      <c r="F3778" t="s">
        <v>49</v>
      </c>
      <c r="I3778" t="s">
        <v>5</v>
      </c>
      <c r="K3778" t="s">
        <v>5</v>
      </c>
      <c r="N3778" t="s">
        <v>7</v>
      </c>
      <c r="Q3778">
        <v>0</v>
      </c>
      <c r="T3778" t="s">
        <v>5</v>
      </c>
      <c r="U3778">
        <v>-1</v>
      </c>
      <c r="V3778">
        <v>-1</v>
      </c>
      <c r="W3778">
        <v>6.3387000000000002</v>
      </c>
      <c r="Z3778">
        <v>-1</v>
      </c>
      <c r="AA3778" t="s">
        <v>11</v>
      </c>
      <c r="AC3778" t="s">
        <v>38</v>
      </c>
      <c r="AD3778" t="s">
        <v>50</v>
      </c>
      <c r="AE3778" s="1">
        <v>41846.022893518515</v>
      </c>
    </row>
    <row r="3779" spans="1:31" x14ac:dyDescent="0.15">
      <c r="A3779">
        <v>3778</v>
      </c>
      <c r="B3779">
        <v>175</v>
      </c>
      <c r="C3779">
        <v>6080</v>
      </c>
      <c r="D3779" t="s">
        <v>11715</v>
      </c>
      <c r="E3779" t="s">
        <v>11716</v>
      </c>
      <c r="F3779" t="s">
        <v>51</v>
      </c>
      <c r="G3779" t="s">
        <v>11717</v>
      </c>
      <c r="H3779" t="s">
        <v>11718</v>
      </c>
      <c r="I3779" t="s">
        <v>5</v>
      </c>
      <c r="K3779" t="s">
        <v>5</v>
      </c>
      <c r="N3779" t="s">
        <v>7</v>
      </c>
      <c r="O3779" t="s">
        <v>11720</v>
      </c>
      <c r="P3779" t="s">
        <v>11721</v>
      </c>
      <c r="Q3779">
        <v>2</v>
      </c>
      <c r="S3779">
        <v>-1</v>
      </c>
      <c r="T3779" t="s">
        <v>5</v>
      </c>
      <c r="U3779">
        <v>-1</v>
      </c>
      <c r="V3779">
        <v>-1</v>
      </c>
      <c r="W3779">
        <v>6.3387000000000002</v>
      </c>
      <c r="Y3779" t="s">
        <v>11724</v>
      </c>
      <c r="Z3779">
        <v>-1</v>
      </c>
      <c r="AA3779" t="s">
        <v>11</v>
      </c>
      <c r="AC3779" t="s">
        <v>11743</v>
      </c>
      <c r="AD3779" t="s">
        <v>11744</v>
      </c>
      <c r="AE3779" s="1">
        <v>41846.022916666669</v>
      </c>
    </row>
    <row r="3780" spans="1:31" x14ac:dyDescent="0.15">
      <c r="A3780">
        <v>3779</v>
      </c>
      <c r="B3780">
        <v>175</v>
      </c>
      <c r="C3780">
        <v>6080</v>
      </c>
      <c r="D3780" t="s">
        <v>11715</v>
      </c>
      <c r="E3780" t="s">
        <v>11716</v>
      </c>
      <c r="F3780" t="s">
        <v>53</v>
      </c>
      <c r="I3780" t="s">
        <v>5</v>
      </c>
      <c r="K3780" t="s">
        <v>5</v>
      </c>
      <c r="N3780" t="s">
        <v>7</v>
      </c>
      <c r="Q3780">
        <v>0</v>
      </c>
      <c r="S3780">
        <v>-1</v>
      </c>
      <c r="T3780" t="s">
        <v>5</v>
      </c>
      <c r="U3780">
        <v>-1</v>
      </c>
      <c r="V3780">
        <v>-1</v>
      </c>
      <c r="W3780">
        <v>6.3387000000000002</v>
      </c>
      <c r="Z3780">
        <v>-1</v>
      </c>
      <c r="AA3780" t="s">
        <v>11</v>
      </c>
      <c r="AC3780" t="s">
        <v>38</v>
      </c>
      <c r="AD3780" t="s">
        <v>52</v>
      </c>
      <c r="AE3780" s="1">
        <v>41846.022928240738</v>
      </c>
    </row>
    <row r="3781" spans="1:31" x14ac:dyDescent="0.15">
      <c r="A3781">
        <v>3780</v>
      </c>
      <c r="B3781">
        <v>175</v>
      </c>
      <c r="C3781">
        <v>6080</v>
      </c>
      <c r="D3781" t="s">
        <v>11715</v>
      </c>
      <c r="E3781" t="s">
        <v>11716</v>
      </c>
      <c r="F3781" t="s">
        <v>54</v>
      </c>
      <c r="I3781" t="s">
        <v>5</v>
      </c>
      <c r="K3781" t="s">
        <v>5</v>
      </c>
      <c r="N3781" t="s">
        <v>7</v>
      </c>
      <c r="Q3781">
        <v>0</v>
      </c>
      <c r="S3781">
        <v>-1</v>
      </c>
      <c r="T3781" t="s">
        <v>5</v>
      </c>
      <c r="U3781">
        <v>-1</v>
      </c>
      <c r="V3781">
        <v>-1</v>
      </c>
      <c r="W3781">
        <v>6.3387000000000002</v>
      </c>
      <c r="Z3781">
        <v>-1</v>
      </c>
      <c r="AA3781" t="s">
        <v>11</v>
      </c>
      <c r="AC3781" t="s">
        <v>38</v>
      </c>
      <c r="AD3781" t="s">
        <v>52</v>
      </c>
      <c r="AE3781" s="1">
        <v>41846.022939814815</v>
      </c>
    </row>
    <row r="3782" spans="1:31" x14ac:dyDescent="0.15">
      <c r="A3782">
        <v>3781</v>
      </c>
      <c r="B3782">
        <v>175</v>
      </c>
      <c r="C3782">
        <v>1096</v>
      </c>
      <c r="D3782" t="s">
        <v>11745</v>
      </c>
      <c r="E3782" t="s">
        <v>11746</v>
      </c>
      <c r="F3782" t="s">
        <v>2</v>
      </c>
      <c r="G3782" t="s">
        <v>11747</v>
      </c>
      <c r="H3782" t="s">
        <v>11748</v>
      </c>
      <c r="I3782" t="s">
        <v>5</v>
      </c>
      <c r="K3782" t="s">
        <v>6</v>
      </c>
      <c r="L3782" t="s">
        <v>1795</v>
      </c>
      <c r="N3782" t="s">
        <v>7</v>
      </c>
      <c r="O3782" t="s">
        <v>11749</v>
      </c>
      <c r="P3782" t="s">
        <v>11750</v>
      </c>
      <c r="Q3782">
        <v>59</v>
      </c>
      <c r="R3782" t="s">
        <v>11751</v>
      </c>
      <c r="S3782">
        <v>-1</v>
      </c>
      <c r="T3782" t="s">
        <v>4227</v>
      </c>
      <c r="U3782">
        <v>-1</v>
      </c>
      <c r="V3782">
        <v>-1</v>
      </c>
      <c r="W3782">
        <v>6.3387000000000002</v>
      </c>
      <c r="X3782" t="s">
        <v>11752</v>
      </c>
      <c r="Y3782" t="s">
        <v>11753</v>
      </c>
      <c r="Z3782">
        <v>42320</v>
      </c>
      <c r="AA3782" t="s">
        <v>11</v>
      </c>
      <c r="AC3782" t="s">
        <v>11754</v>
      </c>
      <c r="AD3782" t="s">
        <v>11755</v>
      </c>
      <c r="AE3782" s="1">
        <v>41846.02306712963</v>
      </c>
    </row>
    <row r="3783" spans="1:31" x14ac:dyDescent="0.15">
      <c r="A3783">
        <v>3782</v>
      </c>
      <c r="B3783">
        <v>175</v>
      </c>
      <c r="C3783">
        <v>1096</v>
      </c>
      <c r="D3783" t="s">
        <v>11745</v>
      </c>
      <c r="E3783" t="s">
        <v>11746</v>
      </c>
      <c r="F3783" t="s">
        <v>14</v>
      </c>
      <c r="G3783" t="s">
        <v>11756</v>
      </c>
      <c r="H3783" t="s">
        <v>11757</v>
      </c>
      <c r="I3783" t="s">
        <v>5</v>
      </c>
      <c r="K3783" t="s">
        <v>17</v>
      </c>
      <c r="L3783" t="s">
        <v>1608</v>
      </c>
      <c r="N3783" t="s">
        <v>7</v>
      </c>
      <c r="P3783" t="s">
        <v>11758</v>
      </c>
      <c r="Q3783">
        <v>30</v>
      </c>
      <c r="R3783" t="s">
        <v>11759</v>
      </c>
      <c r="S3783">
        <v>-1</v>
      </c>
      <c r="T3783" t="s">
        <v>5</v>
      </c>
      <c r="U3783">
        <v>-1</v>
      </c>
      <c r="V3783">
        <v>-1</v>
      </c>
      <c r="W3783">
        <v>6.3387000000000002</v>
      </c>
      <c r="X3783" t="s">
        <v>11760</v>
      </c>
      <c r="Y3783" t="s">
        <v>11761</v>
      </c>
      <c r="Z3783">
        <v>18000</v>
      </c>
      <c r="AA3783" t="s">
        <v>11</v>
      </c>
      <c r="AC3783" t="s">
        <v>11762</v>
      </c>
      <c r="AD3783" t="s">
        <v>11763</v>
      </c>
      <c r="AE3783" s="1">
        <v>41846.023113425923</v>
      </c>
    </row>
    <row r="3784" spans="1:31" x14ac:dyDescent="0.15">
      <c r="A3784">
        <v>3783</v>
      </c>
      <c r="B3784">
        <v>175</v>
      </c>
      <c r="C3784">
        <v>1096</v>
      </c>
      <c r="D3784" t="s">
        <v>11745</v>
      </c>
      <c r="E3784" t="s">
        <v>11746</v>
      </c>
      <c r="F3784" t="s">
        <v>24</v>
      </c>
      <c r="G3784" t="s">
        <v>11756</v>
      </c>
      <c r="H3784" t="s">
        <v>11757</v>
      </c>
      <c r="I3784" t="s">
        <v>5</v>
      </c>
      <c r="J3784" t="s">
        <v>456</v>
      </c>
      <c r="K3784" t="s">
        <v>17</v>
      </c>
      <c r="L3784" t="s">
        <v>2011</v>
      </c>
      <c r="N3784" t="s">
        <v>7</v>
      </c>
      <c r="P3784" t="s">
        <v>11758</v>
      </c>
      <c r="Q3784">
        <v>2</v>
      </c>
      <c r="R3784" t="s">
        <v>11759</v>
      </c>
      <c r="S3784">
        <v>-1</v>
      </c>
      <c r="T3784" t="s">
        <v>11764</v>
      </c>
      <c r="U3784">
        <v>-1</v>
      </c>
      <c r="V3784">
        <v>-1</v>
      </c>
      <c r="W3784">
        <v>6.3387000000000002</v>
      </c>
      <c r="X3784" t="s">
        <v>11760</v>
      </c>
      <c r="Y3784" t="s">
        <v>11761</v>
      </c>
      <c r="Z3784">
        <v>18000</v>
      </c>
      <c r="AA3784" t="s">
        <v>11</v>
      </c>
      <c r="AC3784" t="s">
        <v>11765</v>
      </c>
      <c r="AD3784" t="s">
        <v>11766</v>
      </c>
      <c r="AE3784" s="1">
        <v>41846.023125</v>
      </c>
    </row>
    <row r="3785" spans="1:31" x14ac:dyDescent="0.15">
      <c r="A3785">
        <v>3784</v>
      </c>
      <c r="B3785">
        <v>175</v>
      </c>
      <c r="C3785">
        <v>1096</v>
      </c>
      <c r="D3785" t="s">
        <v>11745</v>
      </c>
      <c r="E3785" t="s">
        <v>11746</v>
      </c>
      <c r="F3785" t="s">
        <v>27</v>
      </c>
      <c r="I3785" t="s">
        <v>5</v>
      </c>
      <c r="K3785" t="s">
        <v>5</v>
      </c>
      <c r="M3785" t="s">
        <v>5</v>
      </c>
      <c r="N3785" t="s">
        <v>7</v>
      </c>
      <c r="Q3785">
        <v>0</v>
      </c>
      <c r="S3785">
        <v>-1</v>
      </c>
      <c r="T3785" t="s">
        <v>5</v>
      </c>
      <c r="U3785">
        <v>-1</v>
      </c>
      <c r="V3785">
        <v>-1</v>
      </c>
      <c r="W3785">
        <v>6.3387000000000002</v>
      </c>
      <c r="Z3785">
        <v>-1</v>
      </c>
      <c r="AA3785" t="s">
        <v>11</v>
      </c>
      <c r="AC3785" t="s">
        <v>38</v>
      </c>
      <c r="AD3785" t="s">
        <v>531</v>
      </c>
      <c r="AE3785" s="1">
        <v>41846.023136574076</v>
      </c>
    </row>
    <row r="3786" spans="1:31" x14ac:dyDescent="0.15">
      <c r="A3786">
        <v>3785</v>
      </c>
      <c r="B3786">
        <v>175</v>
      </c>
      <c r="C3786">
        <v>1096</v>
      </c>
      <c r="D3786" t="s">
        <v>11745</v>
      </c>
      <c r="E3786" t="s">
        <v>11746</v>
      </c>
      <c r="F3786" t="s">
        <v>36</v>
      </c>
      <c r="I3786" t="s">
        <v>5</v>
      </c>
      <c r="K3786" t="s">
        <v>5</v>
      </c>
      <c r="N3786" t="s">
        <v>7</v>
      </c>
      <c r="Q3786">
        <v>0</v>
      </c>
      <c r="S3786">
        <v>-1</v>
      </c>
      <c r="T3786" t="s">
        <v>5</v>
      </c>
      <c r="U3786">
        <v>-1</v>
      </c>
      <c r="V3786">
        <v>-1</v>
      </c>
      <c r="W3786">
        <v>6.3387000000000002</v>
      </c>
      <c r="Z3786">
        <v>-1</v>
      </c>
      <c r="AA3786" t="s">
        <v>11</v>
      </c>
      <c r="AC3786" t="s">
        <v>38</v>
      </c>
      <c r="AD3786" t="s">
        <v>52</v>
      </c>
      <c r="AE3786" s="1">
        <v>41846.023148148146</v>
      </c>
    </row>
    <row r="3787" spans="1:31" x14ac:dyDescent="0.15">
      <c r="A3787">
        <v>3786</v>
      </c>
      <c r="B3787">
        <v>175</v>
      </c>
      <c r="C3787">
        <v>1096</v>
      </c>
      <c r="D3787" t="s">
        <v>11745</v>
      </c>
      <c r="E3787" t="s">
        <v>11746</v>
      </c>
      <c r="F3787" t="s">
        <v>40</v>
      </c>
      <c r="I3787" t="s">
        <v>5</v>
      </c>
      <c r="K3787" t="s">
        <v>5</v>
      </c>
      <c r="N3787" t="s">
        <v>7</v>
      </c>
      <c r="Q3787">
        <v>0</v>
      </c>
      <c r="S3787">
        <v>-1</v>
      </c>
      <c r="T3787" t="s">
        <v>5</v>
      </c>
      <c r="U3787">
        <v>-1</v>
      </c>
      <c r="V3787">
        <v>-1</v>
      </c>
      <c r="W3787">
        <v>6.3387000000000002</v>
      </c>
      <c r="Z3787">
        <v>-1</v>
      </c>
      <c r="AA3787" t="s">
        <v>11</v>
      </c>
      <c r="AC3787" t="s">
        <v>38</v>
      </c>
      <c r="AD3787" t="s">
        <v>52</v>
      </c>
      <c r="AE3787" s="1">
        <v>41846.023159722223</v>
      </c>
    </row>
    <row r="3788" spans="1:31" x14ac:dyDescent="0.15">
      <c r="A3788">
        <v>3787</v>
      </c>
      <c r="B3788">
        <v>175</v>
      </c>
      <c r="C3788">
        <v>1096</v>
      </c>
      <c r="D3788" t="s">
        <v>11745</v>
      </c>
      <c r="E3788" t="s">
        <v>11746</v>
      </c>
      <c r="F3788" t="s">
        <v>49</v>
      </c>
      <c r="G3788" t="s">
        <v>11756</v>
      </c>
      <c r="H3788" t="s">
        <v>11757</v>
      </c>
      <c r="I3788" t="s">
        <v>5</v>
      </c>
      <c r="K3788" t="s">
        <v>5</v>
      </c>
      <c r="N3788" t="s">
        <v>7</v>
      </c>
      <c r="P3788" t="s">
        <v>11758</v>
      </c>
      <c r="Q3788">
        <v>27</v>
      </c>
      <c r="T3788" t="s">
        <v>5</v>
      </c>
      <c r="U3788">
        <v>-1</v>
      </c>
      <c r="V3788">
        <v>-1</v>
      </c>
      <c r="W3788">
        <v>6.3387000000000002</v>
      </c>
      <c r="X3788" t="s">
        <v>11760</v>
      </c>
      <c r="Y3788" t="s">
        <v>11761</v>
      </c>
      <c r="Z3788">
        <v>18000</v>
      </c>
      <c r="AA3788" t="s">
        <v>11</v>
      </c>
      <c r="AC3788" t="s">
        <v>11767</v>
      </c>
      <c r="AD3788" t="s">
        <v>11768</v>
      </c>
      <c r="AE3788" s="1">
        <v>41846.023194444446</v>
      </c>
    </row>
    <row r="3789" spans="1:31" x14ac:dyDescent="0.15">
      <c r="A3789">
        <v>3788</v>
      </c>
      <c r="B3789">
        <v>175</v>
      </c>
      <c r="C3789">
        <v>1096</v>
      </c>
      <c r="D3789" t="s">
        <v>11745</v>
      </c>
      <c r="E3789" t="s">
        <v>11746</v>
      </c>
      <c r="F3789" t="s">
        <v>51</v>
      </c>
      <c r="G3789" t="s">
        <v>11747</v>
      </c>
      <c r="H3789" t="s">
        <v>11748</v>
      </c>
      <c r="I3789" t="s">
        <v>5</v>
      </c>
      <c r="K3789" t="s">
        <v>5</v>
      </c>
      <c r="N3789" t="s">
        <v>7</v>
      </c>
      <c r="O3789" t="s">
        <v>11749</v>
      </c>
      <c r="P3789" t="s">
        <v>11750</v>
      </c>
      <c r="Q3789">
        <v>10</v>
      </c>
      <c r="S3789">
        <v>-1</v>
      </c>
      <c r="T3789" t="s">
        <v>5</v>
      </c>
      <c r="U3789">
        <v>-1</v>
      </c>
      <c r="V3789">
        <v>-1</v>
      </c>
      <c r="W3789">
        <v>6.3387000000000002</v>
      </c>
      <c r="Y3789" t="s">
        <v>11753</v>
      </c>
      <c r="Z3789">
        <v>-1</v>
      </c>
      <c r="AA3789" t="s">
        <v>11</v>
      </c>
      <c r="AC3789" t="s">
        <v>11769</v>
      </c>
      <c r="AD3789" t="s">
        <v>11770</v>
      </c>
      <c r="AE3789" s="1">
        <v>41846.023229166669</v>
      </c>
    </row>
    <row r="3790" spans="1:31" x14ac:dyDescent="0.15">
      <c r="A3790">
        <v>3789</v>
      </c>
      <c r="B3790">
        <v>175</v>
      </c>
      <c r="C3790">
        <v>1096</v>
      </c>
      <c r="D3790" t="s">
        <v>11745</v>
      </c>
      <c r="E3790" t="s">
        <v>11746</v>
      </c>
      <c r="F3790" t="s">
        <v>53</v>
      </c>
      <c r="I3790" t="s">
        <v>5</v>
      </c>
      <c r="K3790" t="s">
        <v>5</v>
      </c>
      <c r="N3790" t="s">
        <v>7</v>
      </c>
      <c r="Q3790">
        <v>0</v>
      </c>
      <c r="S3790">
        <v>-1</v>
      </c>
      <c r="T3790" t="s">
        <v>5</v>
      </c>
      <c r="U3790">
        <v>-1</v>
      </c>
      <c r="V3790">
        <v>-1</v>
      </c>
      <c r="W3790">
        <v>6.3387000000000002</v>
      </c>
      <c r="Z3790">
        <v>-1</v>
      </c>
      <c r="AA3790" t="s">
        <v>11</v>
      </c>
      <c r="AC3790" t="s">
        <v>38</v>
      </c>
      <c r="AD3790" t="s">
        <v>52</v>
      </c>
      <c r="AE3790" s="1">
        <v>41846.023240740738</v>
      </c>
    </row>
    <row r="3791" spans="1:31" x14ac:dyDescent="0.15">
      <c r="A3791">
        <v>3790</v>
      </c>
      <c r="B3791">
        <v>175</v>
      </c>
      <c r="C3791">
        <v>1096</v>
      </c>
      <c r="D3791" t="s">
        <v>11745</v>
      </c>
      <c r="E3791" t="s">
        <v>11746</v>
      </c>
      <c r="F3791" t="s">
        <v>54</v>
      </c>
      <c r="I3791" t="s">
        <v>5</v>
      </c>
      <c r="K3791" t="s">
        <v>5</v>
      </c>
      <c r="N3791" t="s">
        <v>7</v>
      </c>
      <c r="Q3791">
        <v>0</v>
      </c>
      <c r="S3791">
        <v>-1</v>
      </c>
      <c r="T3791" t="s">
        <v>5</v>
      </c>
      <c r="U3791">
        <v>-1</v>
      </c>
      <c r="V3791">
        <v>-1</v>
      </c>
      <c r="W3791">
        <v>6.3387000000000002</v>
      </c>
      <c r="Z3791">
        <v>-1</v>
      </c>
      <c r="AA3791" t="s">
        <v>11</v>
      </c>
      <c r="AC3791" t="s">
        <v>38</v>
      </c>
      <c r="AD3791" t="s">
        <v>52</v>
      </c>
      <c r="AE3791" s="1">
        <v>41846.023252314815</v>
      </c>
    </row>
    <row r="3792" spans="1:31" x14ac:dyDescent="0.15">
      <c r="A3792">
        <v>3791</v>
      </c>
      <c r="B3792">
        <v>175</v>
      </c>
      <c r="C3792">
        <v>6190</v>
      </c>
      <c r="D3792" t="s">
        <v>11771</v>
      </c>
      <c r="E3792" t="s">
        <v>11772</v>
      </c>
      <c r="F3792" t="s">
        <v>2</v>
      </c>
      <c r="G3792" t="s">
        <v>11773</v>
      </c>
      <c r="H3792" t="s">
        <v>322</v>
      </c>
      <c r="I3792" t="s">
        <v>5</v>
      </c>
      <c r="K3792" t="s">
        <v>6</v>
      </c>
      <c r="L3792" t="s">
        <v>11774</v>
      </c>
      <c r="N3792" t="s">
        <v>7</v>
      </c>
      <c r="P3792" t="s">
        <v>11775</v>
      </c>
      <c r="Q3792">
        <v>63</v>
      </c>
      <c r="R3792" t="s">
        <v>11776</v>
      </c>
      <c r="S3792">
        <v>-1</v>
      </c>
      <c r="T3792" t="s">
        <v>5</v>
      </c>
      <c r="U3792">
        <v>500</v>
      </c>
      <c r="V3792">
        <v>-1</v>
      </c>
      <c r="W3792">
        <v>6.3387000000000002</v>
      </c>
      <c r="X3792" t="s">
        <v>11777</v>
      </c>
      <c r="Y3792" t="s">
        <v>11778</v>
      </c>
      <c r="Z3792">
        <v>34570</v>
      </c>
      <c r="AA3792" t="s">
        <v>11</v>
      </c>
      <c r="AC3792" t="s">
        <v>11779</v>
      </c>
      <c r="AD3792" t="s">
        <v>11780</v>
      </c>
      <c r="AE3792" s="1">
        <v>41846.023344907408</v>
      </c>
    </row>
    <row r="3793" spans="1:31" x14ac:dyDescent="0.15">
      <c r="A3793">
        <v>3792</v>
      </c>
      <c r="B3793">
        <v>175</v>
      </c>
      <c r="C3793">
        <v>6190</v>
      </c>
      <c r="D3793" t="s">
        <v>11771</v>
      </c>
      <c r="E3793" t="s">
        <v>11772</v>
      </c>
      <c r="F3793" t="s">
        <v>14</v>
      </c>
      <c r="G3793" t="s">
        <v>11781</v>
      </c>
      <c r="H3793" t="s">
        <v>11782</v>
      </c>
      <c r="I3793" t="s">
        <v>5</v>
      </c>
      <c r="K3793" t="s">
        <v>17</v>
      </c>
      <c r="L3793" t="s">
        <v>11783</v>
      </c>
      <c r="N3793" t="s">
        <v>7</v>
      </c>
      <c r="P3793" t="s">
        <v>11775</v>
      </c>
      <c r="Q3793">
        <v>23</v>
      </c>
      <c r="S3793">
        <v>50</v>
      </c>
      <c r="T3793" t="s">
        <v>11784</v>
      </c>
      <c r="U3793">
        <v>-1</v>
      </c>
      <c r="V3793">
        <v>-1</v>
      </c>
      <c r="W3793">
        <v>6.3387000000000002</v>
      </c>
      <c r="X3793" t="s">
        <v>11777</v>
      </c>
      <c r="Y3793" t="s">
        <v>11785</v>
      </c>
      <c r="Z3793">
        <v>20880</v>
      </c>
      <c r="AA3793" t="s">
        <v>11</v>
      </c>
      <c r="AC3793" t="s">
        <v>11786</v>
      </c>
      <c r="AD3793" t="s">
        <v>11787</v>
      </c>
      <c r="AE3793" s="1">
        <v>41846.023379629631</v>
      </c>
    </row>
    <row r="3794" spans="1:31" x14ac:dyDescent="0.15">
      <c r="A3794">
        <v>3793</v>
      </c>
      <c r="B3794">
        <v>175</v>
      </c>
      <c r="C3794">
        <v>6190</v>
      </c>
      <c r="D3794" t="s">
        <v>11771</v>
      </c>
      <c r="E3794" t="s">
        <v>11772</v>
      </c>
      <c r="F3794" t="s">
        <v>24</v>
      </c>
      <c r="G3794" t="s">
        <v>11781</v>
      </c>
      <c r="H3794" t="s">
        <v>11782</v>
      </c>
      <c r="I3794" t="s">
        <v>5</v>
      </c>
      <c r="K3794" t="s">
        <v>17</v>
      </c>
      <c r="L3794" t="s">
        <v>11783</v>
      </c>
      <c r="N3794" t="s">
        <v>7</v>
      </c>
      <c r="P3794" t="s">
        <v>11775</v>
      </c>
      <c r="Q3794">
        <v>2</v>
      </c>
      <c r="S3794">
        <v>50</v>
      </c>
      <c r="T3794" t="s">
        <v>11784</v>
      </c>
      <c r="U3794">
        <v>-1</v>
      </c>
      <c r="V3794">
        <v>-1</v>
      </c>
      <c r="W3794">
        <v>6.3387000000000002</v>
      </c>
      <c r="X3794" t="s">
        <v>11777</v>
      </c>
      <c r="Y3794" t="s">
        <v>11785</v>
      </c>
      <c r="Z3794">
        <v>22440</v>
      </c>
      <c r="AA3794" t="s">
        <v>11</v>
      </c>
      <c r="AC3794" t="s">
        <v>11788</v>
      </c>
      <c r="AD3794" t="s">
        <v>11789</v>
      </c>
      <c r="AE3794" s="1">
        <v>41846.0233912037</v>
      </c>
    </row>
    <row r="3795" spans="1:31" x14ac:dyDescent="0.15">
      <c r="A3795">
        <v>3794</v>
      </c>
      <c r="B3795">
        <v>175</v>
      </c>
      <c r="C3795">
        <v>6190</v>
      </c>
      <c r="D3795" t="s">
        <v>11771</v>
      </c>
      <c r="E3795" t="s">
        <v>11772</v>
      </c>
      <c r="F3795" t="s">
        <v>27</v>
      </c>
      <c r="I3795" t="s">
        <v>5</v>
      </c>
      <c r="K3795" t="s">
        <v>5</v>
      </c>
      <c r="M3795" t="s">
        <v>5</v>
      </c>
      <c r="N3795" t="s">
        <v>7</v>
      </c>
      <c r="Q3795">
        <v>0</v>
      </c>
      <c r="S3795">
        <v>-1</v>
      </c>
      <c r="T3795" t="s">
        <v>5</v>
      </c>
      <c r="U3795">
        <v>-1</v>
      </c>
      <c r="V3795">
        <v>-1</v>
      </c>
      <c r="W3795">
        <v>6.3387000000000002</v>
      </c>
      <c r="Z3795">
        <v>-1</v>
      </c>
      <c r="AA3795" t="s">
        <v>11</v>
      </c>
      <c r="AB3795" t="s">
        <v>11790</v>
      </c>
      <c r="AC3795" t="s">
        <v>38</v>
      </c>
      <c r="AD3795" t="s">
        <v>11791</v>
      </c>
      <c r="AE3795" s="1">
        <v>41846.023402777777</v>
      </c>
    </row>
    <row r="3796" spans="1:31" x14ac:dyDescent="0.15">
      <c r="A3796">
        <v>3795</v>
      </c>
      <c r="B3796">
        <v>175</v>
      </c>
      <c r="C3796">
        <v>6190</v>
      </c>
      <c r="D3796" t="s">
        <v>11771</v>
      </c>
      <c r="E3796" t="s">
        <v>11772</v>
      </c>
      <c r="F3796" t="s">
        <v>36</v>
      </c>
      <c r="I3796" t="s">
        <v>5</v>
      </c>
      <c r="K3796" t="s">
        <v>5</v>
      </c>
      <c r="N3796" t="s">
        <v>7</v>
      </c>
      <c r="Q3796">
        <v>0</v>
      </c>
      <c r="S3796">
        <v>-1</v>
      </c>
      <c r="T3796" t="s">
        <v>5</v>
      </c>
      <c r="U3796">
        <v>-1</v>
      </c>
      <c r="V3796">
        <v>-1</v>
      </c>
      <c r="W3796">
        <v>6.3387000000000002</v>
      </c>
      <c r="Z3796">
        <v>-1</v>
      </c>
      <c r="AA3796" t="s">
        <v>11</v>
      </c>
      <c r="AC3796" t="s">
        <v>38</v>
      </c>
      <c r="AD3796" t="s">
        <v>52</v>
      </c>
      <c r="AE3796" s="1">
        <v>41846.023449074077</v>
      </c>
    </row>
    <row r="3797" spans="1:31" x14ac:dyDescent="0.15">
      <c r="A3797">
        <v>3796</v>
      </c>
      <c r="B3797">
        <v>175</v>
      </c>
      <c r="C3797">
        <v>6190</v>
      </c>
      <c r="D3797" t="s">
        <v>11771</v>
      </c>
      <c r="E3797" t="s">
        <v>11772</v>
      </c>
      <c r="F3797" t="s">
        <v>40</v>
      </c>
      <c r="G3797" t="s">
        <v>11792</v>
      </c>
      <c r="H3797" t="s">
        <v>11793</v>
      </c>
      <c r="I3797" t="s">
        <v>5</v>
      </c>
      <c r="K3797" t="s">
        <v>5</v>
      </c>
      <c r="N3797" t="s">
        <v>7</v>
      </c>
      <c r="O3797" t="s">
        <v>11794</v>
      </c>
      <c r="P3797" t="s">
        <v>11795</v>
      </c>
      <c r="Q3797">
        <v>1</v>
      </c>
      <c r="R3797" t="s">
        <v>11796</v>
      </c>
      <c r="S3797">
        <v>50</v>
      </c>
      <c r="T3797" t="s">
        <v>5</v>
      </c>
      <c r="U3797">
        <v>260</v>
      </c>
      <c r="V3797">
        <v>-1</v>
      </c>
      <c r="W3797">
        <v>6.3387000000000002</v>
      </c>
      <c r="Y3797" t="s">
        <v>11797</v>
      </c>
      <c r="Z3797">
        <v>484</v>
      </c>
      <c r="AA3797" t="s">
        <v>11</v>
      </c>
      <c r="AC3797" t="s">
        <v>3572</v>
      </c>
      <c r="AD3797" t="s">
        <v>11798</v>
      </c>
      <c r="AE3797" s="1">
        <v>41846.023460648146</v>
      </c>
    </row>
    <row r="3798" spans="1:31" x14ac:dyDescent="0.15">
      <c r="A3798">
        <v>3797</v>
      </c>
      <c r="B3798">
        <v>175</v>
      </c>
      <c r="C3798">
        <v>6190</v>
      </c>
      <c r="D3798" t="s">
        <v>11771</v>
      </c>
      <c r="E3798" t="s">
        <v>11772</v>
      </c>
      <c r="F3798" t="s">
        <v>49</v>
      </c>
      <c r="G3798" t="s">
        <v>11781</v>
      </c>
      <c r="H3798" t="s">
        <v>11782</v>
      </c>
      <c r="I3798" t="s">
        <v>5</v>
      </c>
      <c r="K3798" t="s">
        <v>5</v>
      </c>
      <c r="N3798" t="s">
        <v>7</v>
      </c>
      <c r="P3798" t="s">
        <v>11775</v>
      </c>
      <c r="Q3798">
        <v>1</v>
      </c>
      <c r="T3798" t="s">
        <v>5</v>
      </c>
      <c r="U3798">
        <v>-1</v>
      </c>
      <c r="V3798">
        <v>-1</v>
      </c>
      <c r="W3798">
        <v>6.3387000000000002</v>
      </c>
      <c r="X3798" t="s">
        <v>11777</v>
      </c>
      <c r="Y3798" t="s">
        <v>11785</v>
      </c>
      <c r="Z3798">
        <v>20880</v>
      </c>
      <c r="AA3798" t="s">
        <v>11</v>
      </c>
      <c r="AC3798" t="s">
        <v>11799</v>
      </c>
      <c r="AD3798" t="s">
        <v>11800</v>
      </c>
      <c r="AE3798" s="1">
        <v>41846.0234837963</v>
      </c>
    </row>
    <row r="3799" spans="1:31" x14ac:dyDescent="0.15">
      <c r="A3799">
        <v>3798</v>
      </c>
      <c r="B3799">
        <v>175</v>
      </c>
      <c r="C3799">
        <v>6190</v>
      </c>
      <c r="D3799" t="s">
        <v>11771</v>
      </c>
      <c r="E3799" t="s">
        <v>11772</v>
      </c>
      <c r="F3799" t="s">
        <v>51</v>
      </c>
      <c r="G3799" t="s">
        <v>11773</v>
      </c>
      <c r="H3799" t="s">
        <v>322</v>
      </c>
      <c r="I3799" t="s">
        <v>5</v>
      </c>
      <c r="K3799" t="s">
        <v>5</v>
      </c>
      <c r="N3799" t="s">
        <v>7</v>
      </c>
      <c r="P3799" t="s">
        <v>11775</v>
      </c>
      <c r="Q3799">
        <v>6</v>
      </c>
      <c r="S3799">
        <v>-1</v>
      </c>
      <c r="T3799" t="s">
        <v>5</v>
      </c>
      <c r="U3799">
        <v>-1</v>
      </c>
      <c r="V3799">
        <v>-1</v>
      </c>
      <c r="W3799">
        <v>6.3387000000000002</v>
      </c>
      <c r="Y3799" t="s">
        <v>11778</v>
      </c>
      <c r="Z3799">
        <v>-1</v>
      </c>
      <c r="AA3799" t="s">
        <v>11</v>
      </c>
      <c r="AC3799" t="s">
        <v>11801</v>
      </c>
      <c r="AD3799" t="s">
        <v>11802</v>
      </c>
      <c r="AE3799" s="1">
        <v>41846.023506944446</v>
      </c>
    </row>
    <row r="3800" spans="1:31" x14ac:dyDescent="0.15">
      <c r="A3800">
        <v>3799</v>
      </c>
      <c r="B3800">
        <v>175</v>
      </c>
      <c r="C3800">
        <v>6190</v>
      </c>
      <c r="D3800" t="s">
        <v>11771</v>
      </c>
      <c r="E3800" t="s">
        <v>11772</v>
      </c>
      <c r="F3800" t="s">
        <v>53</v>
      </c>
      <c r="I3800" t="s">
        <v>5</v>
      </c>
      <c r="K3800" t="s">
        <v>5</v>
      </c>
      <c r="N3800" t="s">
        <v>7</v>
      </c>
      <c r="Q3800">
        <v>0</v>
      </c>
      <c r="S3800">
        <v>-1</v>
      </c>
      <c r="T3800" t="s">
        <v>5</v>
      </c>
      <c r="U3800">
        <v>-1</v>
      </c>
      <c r="V3800">
        <v>-1</v>
      </c>
      <c r="W3800">
        <v>6.3387000000000002</v>
      </c>
      <c r="Z3800">
        <v>-1</v>
      </c>
      <c r="AA3800" t="s">
        <v>11</v>
      </c>
      <c r="AC3800" t="s">
        <v>38</v>
      </c>
      <c r="AD3800" t="s">
        <v>52</v>
      </c>
      <c r="AE3800" s="1">
        <v>41846.023518518516</v>
      </c>
    </row>
    <row r="3801" spans="1:31" x14ac:dyDescent="0.15">
      <c r="A3801">
        <v>3800</v>
      </c>
      <c r="B3801">
        <v>175</v>
      </c>
      <c r="C3801">
        <v>6190</v>
      </c>
      <c r="D3801" t="s">
        <v>11771</v>
      </c>
      <c r="E3801" t="s">
        <v>11772</v>
      </c>
      <c r="F3801" t="s">
        <v>54</v>
      </c>
      <c r="I3801" t="s">
        <v>5</v>
      </c>
      <c r="K3801" t="s">
        <v>5</v>
      </c>
      <c r="N3801" t="s">
        <v>7</v>
      </c>
      <c r="Q3801">
        <v>0</v>
      </c>
      <c r="S3801">
        <v>-1</v>
      </c>
      <c r="T3801" t="s">
        <v>5</v>
      </c>
      <c r="U3801">
        <v>-1</v>
      </c>
      <c r="V3801">
        <v>-1</v>
      </c>
      <c r="W3801">
        <v>6.3387000000000002</v>
      </c>
      <c r="Z3801">
        <v>-1</v>
      </c>
      <c r="AA3801" t="s">
        <v>11</v>
      </c>
      <c r="AC3801" t="s">
        <v>38</v>
      </c>
      <c r="AD3801" t="s">
        <v>52</v>
      </c>
      <c r="AE3801" s="1">
        <v>41846.023541666669</v>
      </c>
    </row>
    <row r="3802" spans="1:31" x14ac:dyDescent="0.15">
      <c r="A3802">
        <v>3801</v>
      </c>
      <c r="B3802">
        <v>175</v>
      </c>
      <c r="C3802">
        <v>6378</v>
      </c>
      <c r="D3802" t="s">
        <v>11803</v>
      </c>
      <c r="E3802" t="s">
        <v>11804</v>
      </c>
      <c r="F3802" t="s">
        <v>2</v>
      </c>
      <c r="G3802" t="s">
        <v>11805</v>
      </c>
      <c r="H3802" t="s">
        <v>5004</v>
      </c>
      <c r="I3802" t="s">
        <v>5</v>
      </c>
      <c r="K3802" t="s">
        <v>6</v>
      </c>
      <c r="L3802" t="s">
        <v>3210</v>
      </c>
      <c r="N3802" t="s">
        <v>7</v>
      </c>
      <c r="P3802" t="s">
        <v>11806</v>
      </c>
      <c r="Q3802">
        <v>46</v>
      </c>
      <c r="R3802" t="s">
        <v>7720</v>
      </c>
      <c r="S3802">
        <v>44</v>
      </c>
      <c r="T3802" t="s">
        <v>5</v>
      </c>
      <c r="U3802">
        <v>-1</v>
      </c>
      <c r="V3802">
        <v>-1</v>
      </c>
      <c r="W3802">
        <v>6.3387000000000002</v>
      </c>
      <c r="X3802" t="s">
        <v>11807</v>
      </c>
      <c r="Y3802" t="s">
        <v>11808</v>
      </c>
      <c r="Z3802">
        <v>16710</v>
      </c>
      <c r="AA3802" t="s">
        <v>11</v>
      </c>
      <c r="AC3802" t="s">
        <v>11809</v>
      </c>
      <c r="AD3802" t="s">
        <v>11810</v>
      </c>
      <c r="AE3802" s="1">
        <v>41846.023622685185</v>
      </c>
    </row>
    <row r="3803" spans="1:31" x14ac:dyDescent="0.15">
      <c r="A3803">
        <v>3802</v>
      </c>
      <c r="B3803">
        <v>175</v>
      </c>
      <c r="C3803">
        <v>6378</v>
      </c>
      <c r="D3803" t="s">
        <v>11803</v>
      </c>
      <c r="E3803" t="s">
        <v>11804</v>
      </c>
      <c r="F3803" t="s">
        <v>14</v>
      </c>
      <c r="G3803" t="s">
        <v>11805</v>
      </c>
      <c r="H3803" t="s">
        <v>5004</v>
      </c>
      <c r="I3803" t="s">
        <v>5</v>
      </c>
      <c r="K3803" t="s">
        <v>17</v>
      </c>
      <c r="L3803" t="s">
        <v>11811</v>
      </c>
      <c r="N3803" t="s">
        <v>7</v>
      </c>
      <c r="P3803" t="s">
        <v>11806</v>
      </c>
      <c r="Q3803">
        <v>20</v>
      </c>
      <c r="S3803">
        <v>-1</v>
      </c>
      <c r="T3803" t="s">
        <v>7520</v>
      </c>
      <c r="U3803">
        <v>-1</v>
      </c>
      <c r="V3803">
        <v>-1</v>
      </c>
      <c r="W3803">
        <v>6.3387000000000002</v>
      </c>
      <c r="X3803" t="s">
        <v>11812</v>
      </c>
      <c r="Y3803" t="s">
        <v>11808</v>
      </c>
      <c r="Z3803">
        <v>18684</v>
      </c>
      <c r="AA3803" t="s">
        <v>11</v>
      </c>
      <c r="AC3803" t="s">
        <v>11813</v>
      </c>
      <c r="AD3803" t="s">
        <v>11814</v>
      </c>
      <c r="AE3803" s="1">
        <v>41846.023668981485</v>
      </c>
    </row>
    <row r="3804" spans="1:31" x14ac:dyDescent="0.15">
      <c r="A3804">
        <v>3803</v>
      </c>
      <c r="B3804">
        <v>175</v>
      </c>
      <c r="C3804">
        <v>6378</v>
      </c>
      <c r="D3804" t="s">
        <v>11803</v>
      </c>
      <c r="E3804" t="s">
        <v>11804</v>
      </c>
      <c r="F3804" t="s">
        <v>24</v>
      </c>
      <c r="G3804" t="s">
        <v>11805</v>
      </c>
      <c r="H3804" t="s">
        <v>5004</v>
      </c>
      <c r="I3804" t="s">
        <v>5</v>
      </c>
      <c r="K3804" t="s">
        <v>17</v>
      </c>
      <c r="L3804" t="s">
        <v>11811</v>
      </c>
      <c r="N3804" t="s">
        <v>7</v>
      </c>
      <c r="P3804" t="s">
        <v>11806</v>
      </c>
      <c r="Q3804">
        <v>1</v>
      </c>
      <c r="S3804">
        <v>-1</v>
      </c>
      <c r="T3804" t="s">
        <v>7520</v>
      </c>
      <c r="U3804">
        <v>-1</v>
      </c>
      <c r="V3804">
        <v>-1</v>
      </c>
      <c r="W3804">
        <v>6.3387000000000002</v>
      </c>
      <c r="X3804" t="s">
        <v>11812</v>
      </c>
      <c r="Y3804" t="s">
        <v>11808</v>
      </c>
      <c r="Z3804">
        <v>18684</v>
      </c>
      <c r="AA3804" t="s">
        <v>11</v>
      </c>
      <c r="AC3804" t="s">
        <v>11815</v>
      </c>
      <c r="AD3804" t="s">
        <v>11816</v>
      </c>
      <c r="AE3804" s="1">
        <v>41846.023692129631</v>
      </c>
    </row>
    <row r="3805" spans="1:31" x14ac:dyDescent="0.15">
      <c r="A3805">
        <v>3804</v>
      </c>
      <c r="B3805">
        <v>175</v>
      </c>
      <c r="C3805">
        <v>6378</v>
      </c>
      <c r="D3805" t="s">
        <v>11803</v>
      </c>
      <c r="E3805" t="s">
        <v>11804</v>
      </c>
      <c r="F3805" t="s">
        <v>27</v>
      </c>
      <c r="I3805" t="s">
        <v>5</v>
      </c>
      <c r="K3805" t="s">
        <v>5</v>
      </c>
      <c r="M3805" t="s">
        <v>5</v>
      </c>
      <c r="N3805" t="s">
        <v>7</v>
      </c>
      <c r="Q3805">
        <v>0</v>
      </c>
      <c r="S3805">
        <v>-1</v>
      </c>
      <c r="T3805" t="s">
        <v>5</v>
      </c>
      <c r="U3805">
        <v>-1</v>
      </c>
      <c r="V3805">
        <v>-1</v>
      </c>
      <c r="W3805">
        <v>6.3387000000000002</v>
      </c>
      <c r="Z3805">
        <v>-1</v>
      </c>
      <c r="AA3805" t="s">
        <v>11</v>
      </c>
      <c r="AC3805" t="s">
        <v>38</v>
      </c>
      <c r="AD3805" t="s">
        <v>531</v>
      </c>
      <c r="AE3805" s="1">
        <v>41846.0237037037</v>
      </c>
    </row>
    <row r="3806" spans="1:31" x14ac:dyDescent="0.15">
      <c r="A3806">
        <v>3805</v>
      </c>
      <c r="B3806">
        <v>175</v>
      </c>
      <c r="C3806">
        <v>6378</v>
      </c>
      <c r="D3806" t="s">
        <v>11803</v>
      </c>
      <c r="E3806" t="s">
        <v>11804</v>
      </c>
      <c r="F3806" t="s">
        <v>36</v>
      </c>
      <c r="I3806" t="s">
        <v>5</v>
      </c>
      <c r="K3806" t="s">
        <v>5</v>
      </c>
      <c r="N3806" t="s">
        <v>7</v>
      </c>
      <c r="Q3806">
        <v>0</v>
      </c>
      <c r="S3806">
        <v>-1</v>
      </c>
      <c r="T3806" t="s">
        <v>5</v>
      </c>
      <c r="U3806">
        <v>-1</v>
      </c>
      <c r="V3806">
        <v>-1</v>
      </c>
      <c r="W3806">
        <v>6.3387000000000002</v>
      </c>
      <c r="Z3806">
        <v>-1</v>
      </c>
      <c r="AA3806" t="s">
        <v>11</v>
      </c>
      <c r="AC3806" t="s">
        <v>38</v>
      </c>
      <c r="AD3806" t="s">
        <v>52</v>
      </c>
      <c r="AE3806" s="1">
        <v>41846.023715277777</v>
      </c>
    </row>
    <row r="3807" spans="1:31" x14ac:dyDescent="0.15">
      <c r="A3807">
        <v>3806</v>
      </c>
      <c r="B3807">
        <v>175</v>
      </c>
      <c r="C3807">
        <v>6378</v>
      </c>
      <c r="D3807" t="s">
        <v>11803</v>
      </c>
      <c r="E3807" t="s">
        <v>11804</v>
      </c>
      <c r="F3807" t="s">
        <v>40</v>
      </c>
      <c r="G3807" t="s">
        <v>11817</v>
      </c>
      <c r="H3807" t="s">
        <v>5004</v>
      </c>
      <c r="I3807" t="s">
        <v>5</v>
      </c>
      <c r="K3807" t="s">
        <v>6</v>
      </c>
      <c r="N3807" t="s">
        <v>7</v>
      </c>
      <c r="P3807" t="s">
        <v>11818</v>
      </c>
      <c r="Q3807">
        <v>1</v>
      </c>
      <c r="R3807" t="s">
        <v>11819</v>
      </c>
      <c r="S3807">
        <v>-1</v>
      </c>
      <c r="T3807" t="s">
        <v>5</v>
      </c>
      <c r="U3807">
        <v>-1</v>
      </c>
      <c r="V3807">
        <v>-1</v>
      </c>
      <c r="W3807">
        <v>6.3387000000000002</v>
      </c>
      <c r="Y3807" t="s">
        <v>11808</v>
      </c>
      <c r="Z3807">
        <v>245</v>
      </c>
      <c r="AA3807" t="s">
        <v>11</v>
      </c>
      <c r="AC3807" t="s">
        <v>11820</v>
      </c>
      <c r="AD3807" t="s">
        <v>11821</v>
      </c>
      <c r="AE3807" s="1">
        <v>41846.023738425924</v>
      </c>
    </row>
    <row r="3808" spans="1:31" x14ac:dyDescent="0.15">
      <c r="A3808">
        <v>3807</v>
      </c>
      <c r="B3808">
        <v>175</v>
      </c>
      <c r="C3808">
        <v>6378</v>
      </c>
      <c r="D3808" t="s">
        <v>11803</v>
      </c>
      <c r="E3808" t="s">
        <v>11804</v>
      </c>
      <c r="F3808" t="s">
        <v>49</v>
      </c>
      <c r="I3808" t="s">
        <v>5</v>
      </c>
      <c r="K3808" t="s">
        <v>5</v>
      </c>
      <c r="N3808" t="s">
        <v>7</v>
      </c>
      <c r="Q3808">
        <v>0</v>
      </c>
      <c r="T3808" t="s">
        <v>5</v>
      </c>
      <c r="U3808">
        <v>-1</v>
      </c>
      <c r="V3808">
        <v>-1</v>
      </c>
      <c r="W3808">
        <v>6.3387000000000002</v>
      </c>
      <c r="Z3808">
        <v>-1</v>
      </c>
      <c r="AA3808" t="s">
        <v>11</v>
      </c>
      <c r="AC3808" t="s">
        <v>38</v>
      </c>
      <c r="AD3808" t="s">
        <v>50</v>
      </c>
      <c r="AE3808" s="1">
        <v>41846.023761574077</v>
      </c>
    </row>
    <row r="3809" spans="1:31" x14ac:dyDescent="0.15">
      <c r="A3809">
        <v>3808</v>
      </c>
      <c r="B3809">
        <v>175</v>
      </c>
      <c r="C3809">
        <v>6378</v>
      </c>
      <c r="D3809" t="s">
        <v>11803</v>
      </c>
      <c r="E3809" t="s">
        <v>11804</v>
      </c>
      <c r="F3809" t="s">
        <v>51</v>
      </c>
      <c r="G3809" t="s">
        <v>11805</v>
      </c>
      <c r="H3809" t="s">
        <v>5004</v>
      </c>
      <c r="I3809" t="s">
        <v>5</v>
      </c>
      <c r="K3809" t="s">
        <v>5</v>
      </c>
      <c r="N3809" t="s">
        <v>7</v>
      </c>
      <c r="P3809" t="s">
        <v>11806</v>
      </c>
      <c r="Q3809">
        <v>8</v>
      </c>
      <c r="S3809">
        <v>-1</v>
      </c>
      <c r="T3809" t="s">
        <v>5</v>
      </c>
      <c r="U3809">
        <v>-1</v>
      </c>
      <c r="V3809">
        <v>-1</v>
      </c>
      <c r="W3809">
        <v>6.3387000000000002</v>
      </c>
      <c r="Y3809" t="s">
        <v>11808</v>
      </c>
      <c r="Z3809">
        <v>-1</v>
      </c>
      <c r="AA3809" t="s">
        <v>11</v>
      </c>
      <c r="AC3809" t="s">
        <v>11822</v>
      </c>
      <c r="AD3809" t="s">
        <v>11823</v>
      </c>
      <c r="AE3809" s="1">
        <v>41846.023784722223</v>
      </c>
    </row>
    <row r="3810" spans="1:31" x14ac:dyDescent="0.15">
      <c r="A3810">
        <v>3809</v>
      </c>
      <c r="B3810">
        <v>175</v>
      </c>
      <c r="C3810">
        <v>6378</v>
      </c>
      <c r="D3810" t="s">
        <v>11803</v>
      </c>
      <c r="E3810" t="s">
        <v>11804</v>
      </c>
      <c r="F3810" t="s">
        <v>53</v>
      </c>
      <c r="I3810" t="s">
        <v>5</v>
      </c>
      <c r="K3810" t="s">
        <v>5</v>
      </c>
      <c r="N3810" t="s">
        <v>7</v>
      </c>
      <c r="Q3810">
        <v>0</v>
      </c>
      <c r="S3810">
        <v>-1</v>
      </c>
      <c r="T3810" t="s">
        <v>5</v>
      </c>
      <c r="U3810">
        <v>-1</v>
      </c>
      <c r="V3810">
        <v>-1</v>
      </c>
      <c r="W3810">
        <v>6.3387000000000002</v>
      </c>
      <c r="Z3810">
        <v>-1</v>
      </c>
      <c r="AA3810" t="s">
        <v>11</v>
      </c>
      <c r="AC3810" t="s">
        <v>38</v>
      </c>
      <c r="AD3810" t="s">
        <v>52</v>
      </c>
      <c r="AE3810" s="1">
        <v>41846.023796296293</v>
      </c>
    </row>
    <row r="3811" spans="1:31" x14ac:dyDescent="0.15">
      <c r="A3811">
        <v>3810</v>
      </c>
      <c r="B3811">
        <v>175</v>
      </c>
      <c r="C3811">
        <v>6378</v>
      </c>
      <c r="D3811" t="s">
        <v>11803</v>
      </c>
      <c r="E3811" t="s">
        <v>11804</v>
      </c>
      <c r="F3811" t="s">
        <v>54</v>
      </c>
      <c r="I3811" t="s">
        <v>5</v>
      </c>
      <c r="K3811" t="s">
        <v>5</v>
      </c>
      <c r="N3811" t="s">
        <v>7</v>
      </c>
      <c r="Q3811">
        <v>0</v>
      </c>
      <c r="S3811">
        <v>-1</v>
      </c>
      <c r="T3811" t="s">
        <v>5</v>
      </c>
      <c r="U3811">
        <v>-1</v>
      </c>
      <c r="V3811">
        <v>-1</v>
      </c>
      <c r="W3811">
        <v>6.3387000000000002</v>
      </c>
      <c r="Z3811">
        <v>-1</v>
      </c>
      <c r="AA3811" t="s">
        <v>11</v>
      </c>
      <c r="AC3811" t="s">
        <v>38</v>
      </c>
      <c r="AD3811" t="s">
        <v>52</v>
      </c>
      <c r="AE3811" s="1">
        <v>41846.02380787037</v>
      </c>
    </row>
    <row r="3812" spans="1:31" x14ac:dyDescent="0.15">
      <c r="A3812">
        <v>3811</v>
      </c>
      <c r="B3812">
        <v>175</v>
      </c>
      <c r="C3812">
        <v>2934</v>
      </c>
      <c r="D3812" t="s">
        <v>11824</v>
      </c>
      <c r="E3812" t="s">
        <v>11825</v>
      </c>
      <c r="F3812" t="s">
        <v>2</v>
      </c>
      <c r="G3812" t="s">
        <v>11826</v>
      </c>
      <c r="H3812" t="s">
        <v>322</v>
      </c>
      <c r="I3812" t="s">
        <v>5</v>
      </c>
      <c r="K3812" t="s">
        <v>6</v>
      </c>
      <c r="L3812" t="s">
        <v>11827</v>
      </c>
      <c r="N3812" t="s">
        <v>7</v>
      </c>
      <c r="O3812" t="s">
        <v>11828</v>
      </c>
      <c r="P3812" t="s">
        <v>11829</v>
      </c>
      <c r="Q3812">
        <v>70</v>
      </c>
      <c r="R3812" t="s">
        <v>11830</v>
      </c>
      <c r="S3812">
        <v>-1</v>
      </c>
      <c r="T3812" t="s">
        <v>5</v>
      </c>
      <c r="U3812">
        <v>-1</v>
      </c>
      <c r="V3812">
        <v>-1</v>
      </c>
      <c r="W3812">
        <v>6.3387000000000002</v>
      </c>
      <c r="X3812" t="s">
        <v>11831</v>
      </c>
      <c r="Y3812" t="s">
        <v>11832</v>
      </c>
      <c r="Z3812">
        <v>-1</v>
      </c>
      <c r="AA3812" t="s">
        <v>11</v>
      </c>
      <c r="AC3812" t="s">
        <v>11833</v>
      </c>
      <c r="AD3812" t="s">
        <v>11834</v>
      </c>
      <c r="AE3812" s="1">
        <v>41846.023912037039</v>
      </c>
    </row>
    <row r="3813" spans="1:31" x14ac:dyDescent="0.15">
      <c r="A3813">
        <v>3812</v>
      </c>
      <c r="B3813">
        <v>175</v>
      </c>
      <c r="C3813">
        <v>2934</v>
      </c>
      <c r="D3813" t="s">
        <v>11824</v>
      </c>
      <c r="E3813" t="s">
        <v>11825</v>
      </c>
      <c r="F3813" t="s">
        <v>14</v>
      </c>
      <c r="G3813" t="s">
        <v>11835</v>
      </c>
      <c r="H3813" t="s">
        <v>11836</v>
      </c>
      <c r="I3813" t="s">
        <v>5</v>
      </c>
      <c r="K3813" t="s">
        <v>17</v>
      </c>
      <c r="L3813" t="s">
        <v>11837</v>
      </c>
      <c r="N3813" t="s">
        <v>7</v>
      </c>
      <c r="O3813" t="s">
        <v>11838</v>
      </c>
      <c r="P3813" t="s">
        <v>11839</v>
      </c>
      <c r="Q3813">
        <v>53</v>
      </c>
      <c r="R3813" t="s">
        <v>11840</v>
      </c>
      <c r="S3813">
        <v>-1</v>
      </c>
      <c r="U3813">
        <v>-1</v>
      </c>
      <c r="V3813">
        <v>-1</v>
      </c>
      <c r="W3813">
        <v>6.3387000000000002</v>
      </c>
      <c r="X3813" t="s">
        <v>11841</v>
      </c>
      <c r="Y3813" t="s">
        <v>11842</v>
      </c>
      <c r="Z3813">
        <v>-1</v>
      </c>
      <c r="AA3813" t="s">
        <v>11</v>
      </c>
      <c r="AC3813" t="s">
        <v>11843</v>
      </c>
      <c r="AD3813" t="s">
        <v>11844</v>
      </c>
      <c r="AE3813" s="1">
        <v>41846.023946759262</v>
      </c>
    </row>
    <row r="3814" spans="1:31" x14ac:dyDescent="0.15">
      <c r="A3814">
        <v>3813</v>
      </c>
      <c r="B3814">
        <v>175</v>
      </c>
      <c r="C3814">
        <v>2934</v>
      </c>
      <c r="D3814" t="s">
        <v>11824</v>
      </c>
      <c r="E3814" t="s">
        <v>11825</v>
      </c>
      <c r="F3814" t="s">
        <v>24</v>
      </c>
      <c r="G3814" t="s">
        <v>11835</v>
      </c>
      <c r="H3814" t="s">
        <v>11836</v>
      </c>
      <c r="I3814" t="s">
        <v>5</v>
      </c>
      <c r="K3814" t="s">
        <v>17</v>
      </c>
      <c r="L3814" t="s">
        <v>11837</v>
      </c>
      <c r="N3814" t="s">
        <v>7</v>
      </c>
      <c r="O3814" t="s">
        <v>11838</v>
      </c>
      <c r="P3814" t="s">
        <v>11839</v>
      </c>
      <c r="Q3814">
        <v>25</v>
      </c>
      <c r="R3814" t="s">
        <v>11845</v>
      </c>
      <c r="S3814">
        <v>-1</v>
      </c>
      <c r="T3814" t="s">
        <v>5</v>
      </c>
      <c r="U3814">
        <v>-1</v>
      </c>
      <c r="V3814">
        <v>-1</v>
      </c>
      <c r="W3814">
        <v>6.3387000000000002</v>
      </c>
      <c r="X3814" t="s">
        <v>11841</v>
      </c>
      <c r="Y3814" t="s">
        <v>11842</v>
      </c>
      <c r="Z3814">
        <v>-1</v>
      </c>
      <c r="AA3814" t="s">
        <v>11</v>
      </c>
      <c r="AC3814" t="s">
        <v>11846</v>
      </c>
      <c r="AD3814" t="s">
        <v>11847</v>
      </c>
      <c r="AE3814" s="1">
        <v>41846.023981481485</v>
      </c>
    </row>
    <row r="3815" spans="1:31" x14ac:dyDescent="0.15">
      <c r="A3815">
        <v>3814</v>
      </c>
      <c r="B3815">
        <v>175</v>
      </c>
      <c r="C3815">
        <v>2934</v>
      </c>
      <c r="D3815" t="s">
        <v>11824</v>
      </c>
      <c r="E3815" t="s">
        <v>11825</v>
      </c>
      <c r="F3815" t="s">
        <v>27</v>
      </c>
      <c r="G3815" t="s">
        <v>11848</v>
      </c>
      <c r="I3815" t="s">
        <v>5</v>
      </c>
      <c r="K3815" t="s">
        <v>17</v>
      </c>
      <c r="L3815" t="s">
        <v>11849</v>
      </c>
      <c r="M3815" t="s">
        <v>2154</v>
      </c>
      <c r="N3815" t="s">
        <v>7</v>
      </c>
      <c r="O3815" t="s">
        <v>11850</v>
      </c>
      <c r="P3815" t="s">
        <v>11839</v>
      </c>
      <c r="Q3815">
        <v>13</v>
      </c>
      <c r="R3815" t="s">
        <v>11840</v>
      </c>
      <c r="S3815">
        <v>-1</v>
      </c>
      <c r="T3815" t="s">
        <v>11851</v>
      </c>
      <c r="U3815">
        <v>-1</v>
      </c>
      <c r="V3815">
        <v>-1</v>
      </c>
      <c r="W3815">
        <v>6.3387000000000002</v>
      </c>
      <c r="Y3815" t="s">
        <v>11852</v>
      </c>
      <c r="Z3815">
        <v>-1</v>
      </c>
      <c r="AA3815" t="s">
        <v>11</v>
      </c>
      <c r="AB3815" t="s">
        <v>11853</v>
      </c>
      <c r="AC3815" t="s">
        <v>11854</v>
      </c>
      <c r="AD3815" t="s">
        <v>11855</v>
      </c>
      <c r="AE3815" s="1">
        <v>41846.024004629631</v>
      </c>
    </row>
    <row r="3816" spans="1:31" x14ac:dyDescent="0.15">
      <c r="A3816">
        <v>3815</v>
      </c>
      <c r="B3816">
        <v>175</v>
      </c>
      <c r="C3816">
        <v>2934</v>
      </c>
      <c r="D3816" t="s">
        <v>11824</v>
      </c>
      <c r="E3816" t="s">
        <v>11825</v>
      </c>
      <c r="F3816" t="s">
        <v>36</v>
      </c>
      <c r="G3816" t="s">
        <v>11826</v>
      </c>
      <c r="H3816" t="s">
        <v>322</v>
      </c>
      <c r="I3816" t="s">
        <v>5</v>
      </c>
      <c r="K3816" t="s">
        <v>6</v>
      </c>
      <c r="L3816" t="s">
        <v>11827</v>
      </c>
      <c r="N3816" t="s">
        <v>7</v>
      </c>
      <c r="O3816" t="s">
        <v>11828</v>
      </c>
      <c r="P3816" t="s">
        <v>11829</v>
      </c>
      <c r="Q3816">
        <v>4</v>
      </c>
      <c r="R3816" t="s">
        <v>11830</v>
      </c>
      <c r="S3816">
        <v>-1</v>
      </c>
      <c r="T3816" t="s">
        <v>5</v>
      </c>
      <c r="U3816">
        <v>-1</v>
      </c>
      <c r="V3816">
        <v>-1</v>
      </c>
      <c r="W3816">
        <v>6.3387000000000002</v>
      </c>
      <c r="X3816" t="s">
        <v>11831</v>
      </c>
      <c r="Y3816" t="s">
        <v>11832</v>
      </c>
      <c r="Z3816">
        <v>-1</v>
      </c>
      <c r="AA3816" t="s">
        <v>11</v>
      </c>
      <c r="AC3816" t="s">
        <v>11856</v>
      </c>
      <c r="AD3816" t="s">
        <v>11857</v>
      </c>
      <c r="AE3816" s="1">
        <v>41846.024027777778</v>
      </c>
    </row>
    <row r="3817" spans="1:31" x14ac:dyDescent="0.15">
      <c r="A3817">
        <v>3816</v>
      </c>
      <c r="B3817">
        <v>175</v>
      </c>
      <c r="C3817">
        <v>2934</v>
      </c>
      <c r="D3817" t="s">
        <v>11824</v>
      </c>
      <c r="E3817" t="s">
        <v>11825</v>
      </c>
      <c r="F3817" t="s">
        <v>40</v>
      </c>
      <c r="G3817" t="s">
        <v>11826</v>
      </c>
      <c r="H3817" t="s">
        <v>322</v>
      </c>
      <c r="I3817" t="s">
        <v>5</v>
      </c>
      <c r="K3817" t="s">
        <v>5</v>
      </c>
      <c r="N3817" t="s">
        <v>7</v>
      </c>
      <c r="O3817" t="s">
        <v>11828</v>
      </c>
      <c r="P3817" t="s">
        <v>11829</v>
      </c>
      <c r="Q3817">
        <v>3</v>
      </c>
      <c r="S3817">
        <v>-1</v>
      </c>
      <c r="T3817" t="s">
        <v>5</v>
      </c>
      <c r="U3817">
        <v>-1</v>
      </c>
      <c r="V3817">
        <v>-1</v>
      </c>
      <c r="W3817">
        <v>6.3387000000000002</v>
      </c>
      <c r="Y3817" t="s">
        <v>11832</v>
      </c>
      <c r="Z3817">
        <v>-1</v>
      </c>
      <c r="AA3817" t="s">
        <v>11</v>
      </c>
      <c r="AC3817" t="s">
        <v>11858</v>
      </c>
      <c r="AD3817" t="s">
        <v>11859</v>
      </c>
      <c r="AE3817" s="1">
        <v>41846.024050925924</v>
      </c>
    </row>
    <row r="3818" spans="1:31" x14ac:dyDescent="0.15">
      <c r="A3818">
        <v>3817</v>
      </c>
      <c r="B3818">
        <v>175</v>
      </c>
      <c r="C3818">
        <v>2934</v>
      </c>
      <c r="D3818" t="s">
        <v>11824</v>
      </c>
      <c r="E3818" t="s">
        <v>11825</v>
      </c>
      <c r="F3818" t="s">
        <v>49</v>
      </c>
      <c r="G3818" t="s">
        <v>11835</v>
      </c>
      <c r="H3818" t="s">
        <v>11836</v>
      </c>
      <c r="I3818" t="s">
        <v>5</v>
      </c>
      <c r="K3818" t="s">
        <v>5</v>
      </c>
      <c r="N3818" t="s">
        <v>7</v>
      </c>
      <c r="O3818" t="s">
        <v>11838</v>
      </c>
      <c r="P3818" t="s">
        <v>11839</v>
      </c>
      <c r="Q3818">
        <v>7</v>
      </c>
      <c r="T3818" t="s">
        <v>5</v>
      </c>
      <c r="U3818">
        <v>-1</v>
      </c>
      <c r="V3818">
        <v>-1</v>
      </c>
      <c r="W3818">
        <v>6.3387000000000002</v>
      </c>
      <c r="Y3818" t="s">
        <v>11842</v>
      </c>
      <c r="Z3818">
        <v>-1</v>
      </c>
      <c r="AA3818" t="s">
        <v>11</v>
      </c>
      <c r="AC3818" t="s">
        <v>11860</v>
      </c>
      <c r="AD3818" t="s">
        <v>11861</v>
      </c>
      <c r="AE3818" s="1">
        <v>41846.024074074077</v>
      </c>
    </row>
    <row r="3819" spans="1:31" x14ac:dyDescent="0.15">
      <c r="A3819">
        <v>3818</v>
      </c>
      <c r="B3819">
        <v>175</v>
      </c>
      <c r="C3819">
        <v>2934</v>
      </c>
      <c r="D3819" t="s">
        <v>11824</v>
      </c>
      <c r="E3819" t="s">
        <v>11825</v>
      </c>
      <c r="F3819" t="s">
        <v>51</v>
      </c>
      <c r="I3819" t="s">
        <v>5</v>
      </c>
      <c r="K3819" t="s">
        <v>5</v>
      </c>
      <c r="N3819" t="s">
        <v>7</v>
      </c>
      <c r="Q3819">
        <v>0</v>
      </c>
      <c r="S3819">
        <v>-1</v>
      </c>
      <c r="T3819" t="s">
        <v>5</v>
      </c>
      <c r="U3819">
        <v>-1</v>
      </c>
      <c r="V3819">
        <v>-1</v>
      </c>
      <c r="W3819">
        <v>6.3387000000000002</v>
      </c>
      <c r="Z3819">
        <v>-1</v>
      </c>
      <c r="AA3819" t="s">
        <v>11</v>
      </c>
      <c r="AC3819" t="s">
        <v>38</v>
      </c>
      <c r="AD3819" t="s">
        <v>52</v>
      </c>
      <c r="AE3819" s="1">
        <v>41846.024085648147</v>
      </c>
    </row>
    <row r="3820" spans="1:31" x14ac:dyDescent="0.15">
      <c r="A3820">
        <v>3819</v>
      </c>
      <c r="B3820">
        <v>175</v>
      </c>
      <c r="C3820">
        <v>2934</v>
      </c>
      <c r="D3820" t="s">
        <v>11824</v>
      </c>
      <c r="E3820" t="s">
        <v>11825</v>
      </c>
      <c r="F3820" t="s">
        <v>53</v>
      </c>
      <c r="I3820" t="s">
        <v>5</v>
      </c>
      <c r="K3820" t="s">
        <v>5</v>
      </c>
      <c r="N3820" t="s">
        <v>7</v>
      </c>
      <c r="Q3820">
        <v>0</v>
      </c>
      <c r="S3820">
        <v>-1</v>
      </c>
      <c r="T3820" t="s">
        <v>5</v>
      </c>
      <c r="U3820">
        <v>-1</v>
      </c>
      <c r="V3820">
        <v>-1</v>
      </c>
      <c r="W3820">
        <v>6.3387000000000002</v>
      </c>
      <c r="Z3820">
        <v>-1</v>
      </c>
      <c r="AA3820" t="s">
        <v>11</v>
      </c>
      <c r="AC3820" t="s">
        <v>38</v>
      </c>
      <c r="AD3820" t="s">
        <v>52</v>
      </c>
      <c r="AE3820" s="1">
        <v>41846.024108796293</v>
      </c>
    </row>
    <row r="3821" spans="1:31" x14ac:dyDescent="0.15">
      <c r="A3821">
        <v>3820</v>
      </c>
      <c r="B3821">
        <v>175</v>
      </c>
      <c r="C3821">
        <v>2934</v>
      </c>
      <c r="D3821" t="s">
        <v>11824</v>
      </c>
      <c r="E3821" t="s">
        <v>11825</v>
      </c>
      <c r="F3821" t="s">
        <v>54</v>
      </c>
      <c r="I3821" t="s">
        <v>5</v>
      </c>
      <c r="K3821" t="s">
        <v>5</v>
      </c>
      <c r="N3821" t="s">
        <v>7</v>
      </c>
      <c r="Q3821">
        <v>0</v>
      </c>
      <c r="S3821">
        <v>-1</v>
      </c>
      <c r="T3821" t="s">
        <v>5</v>
      </c>
      <c r="U3821">
        <v>-1</v>
      </c>
      <c r="V3821">
        <v>-1</v>
      </c>
      <c r="W3821">
        <v>6.3387000000000002</v>
      </c>
      <c r="Z3821">
        <v>-1</v>
      </c>
      <c r="AA3821" t="s">
        <v>11</v>
      </c>
      <c r="AC3821" t="s">
        <v>38</v>
      </c>
      <c r="AD3821" t="s">
        <v>52</v>
      </c>
      <c r="AE3821" s="1">
        <v>41846.02412037037</v>
      </c>
    </row>
    <row r="3822" spans="1:31" x14ac:dyDescent="0.15">
      <c r="A3822">
        <v>3821</v>
      </c>
      <c r="B3822">
        <v>175</v>
      </c>
      <c r="C3822">
        <v>4261</v>
      </c>
      <c r="D3822" t="s">
        <v>11862</v>
      </c>
      <c r="E3822" t="s">
        <v>11863</v>
      </c>
      <c r="F3822" t="s">
        <v>2</v>
      </c>
      <c r="G3822" t="s">
        <v>11864</v>
      </c>
      <c r="H3822" t="s">
        <v>11865</v>
      </c>
      <c r="I3822" t="s">
        <v>5</v>
      </c>
      <c r="K3822" t="s">
        <v>6</v>
      </c>
      <c r="L3822" t="s">
        <v>1608</v>
      </c>
      <c r="N3822" t="s">
        <v>7</v>
      </c>
      <c r="O3822" t="s">
        <v>11866</v>
      </c>
      <c r="P3822" t="s">
        <v>11867</v>
      </c>
      <c r="Q3822">
        <v>54</v>
      </c>
      <c r="S3822">
        <v>-1</v>
      </c>
      <c r="T3822" t="s">
        <v>5</v>
      </c>
      <c r="U3822">
        <v>-1</v>
      </c>
      <c r="V3822">
        <v>-1</v>
      </c>
      <c r="W3822">
        <v>6.3387000000000002</v>
      </c>
      <c r="X3822" t="s">
        <v>11868</v>
      </c>
      <c r="Y3822" t="s">
        <v>11869</v>
      </c>
      <c r="Z3822">
        <v>30149</v>
      </c>
      <c r="AA3822" t="s">
        <v>11</v>
      </c>
      <c r="AC3822" t="s">
        <v>11870</v>
      </c>
      <c r="AD3822" t="s">
        <v>11871</v>
      </c>
      <c r="AE3822" s="1">
        <v>41846.024224537039</v>
      </c>
    </row>
    <row r="3823" spans="1:31" x14ac:dyDescent="0.15">
      <c r="A3823">
        <v>3822</v>
      </c>
      <c r="B3823">
        <v>175</v>
      </c>
      <c r="C3823">
        <v>4261</v>
      </c>
      <c r="D3823" t="s">
        <v>11862</v>
      </c>
      <c r="E3823" t="s">
        <v>11863</v>
      </c>
      <c r="F3823" t="s">
        <v>14</v>
      </c>
      <c r="G3823" t="s">
        <v>11864</v>
      </c>
      <c r="H3823" t="s">
        <v>11872</v>
      </c>
      <c r="I3823" t="s">
        <v>5</v>
      </c>
      <c r="J3823" t="s">
        <v>456</v>
      </c>
      <c r="K3823" t="s">
        <v>17</v>
      </c>
      <c r="L3823" t="s">
        <v>11873</v>
      </c>
      <c r="N3823" t="s">
        <v>7</v>
      </c>
      <c r="O3823" t="s">
        <v>11866</v>
      </c>
      <c r="P3823" t="s">
        <v>11867</v>
      </c>
      <c r="Q3823">
        <v>4</v>
      </c>
      <c r="R3823" t="s">
        <v>11874</v>
      </c>
      <c r="S3823">
        <v>-1</v>
      </c>
      <c r="T3823" t="s">
        <v>11875</v>
      </c>
      <c r="U3823">
        <v>-1</v>
      </c>
      <c r="V3823">
        <v>-1</v>
      </c>
      <c r="W3823">
        <v>6.3387000000000002</v>
      </c>
      <c r="X3823" t="s">
        <v>11876</v>
      </c>
      <c r="Y3823" t="s">
        <v>11877</v>
      </c>
      <c r="Z3823">
        <v>33784</v>
      </c>
      <c r="AA3823" t="s">
        <v>11</v>
      </c>
      <c r="AC3823" t="s">
        <v>11878</v>
      </c>
      <c r="AD3823" t="s">
        <v>11879</v>
      </c>
      <c r="AE3823" s="1">
        <v>41846.024247685185</v>
      </c>
    </row>
    <row r="3824" spans="1:31" x14ac:dyDescent="0.15">
      <c r="A3824">
        <v>3823</v>
      </c>
      <c r="B3824">
        <v>175</v>
      </c>
      <c r="C3824">
        <v>4261</v>
      </c>
      <c r="D3824" t="s">
        <v>11862</v>
      </c>
      <c r="E3824" t="s">
        <v>11863</v>
      </c>
      <c r="F3824" t="s">
        <v>24</v>
      </c>
      <c r="G3824" t="s">
        <v>11864</v>
      </c>
      <c r="H3824" t="s">
        <v>11872</v>
      </c>
      <c r="I3824" t="s">
        <v>5</v>
      </c>
      <c r="K3824" t="s">
        <v>17</v>
      </c>
      <c r="L3824" t="s">
        <v>11880</v>
      </c>
      <c r="N3824" t="s">
        <v>7</v>
      </c>
      <c r="O3824" t="s">
        <v>11866</v>
      </c>
      <c r="P3824" t="s">
        <v>11867</v>
      </c>
      <c r="Q3824">
        <v>2</v>
      </c>
      <c r="R3824" t="s">
        <v>11881</v>
      </c>
      <c r="S3824">
        <v>-1</v>
      </c>
      <c r="T3824" t="s">
        <v>11882</v>
      </c>
      <c r="U3824">
        <v>-1</v>
      </c>
      <c r="V3824">
        <v>-1</v>
      </c>
      <c r="W3824">
        <v>6.3387000000000002</v>
      </c>
      <c r="X3824" t="s">
        <v>11876</v>
      </c>
      <c r="Y3824" t="s">
        <v>11877</v>
      </c>
      <c r="Z3824">
        <v>30897</v>
      </c>
      <c r="AA3824" t="s">
        <v>11</v>
      </c>
      <c r="AC3824" t="s">
        <v>11883</v>
      </c>
      <c r="AD3824" t="s">
        <v>11884</v>
      </c>
      <c r="AE3824" s="1">
        <v>41846.024270833332</v>
      </c>
    </row>
    <row r="3825" spans="1:31" x14ac:dyDescent="0.15">
      <c r="A3825">
        <v>3824</v>
      </c>
      <c r="B3825">
        <v>175</v>
      </c>
      <c r="C3825">
        <v>4261</v>
      </c>
      <c r="D3825" t="s">
        <v>11862</v>
      </c>
      <c r="E3825" t="s">
        <v>11863</v>
      </c>
      <c r="F3825" t="s">
        <v>27</v>
      </c>
      <c r="I3825" t="s">
        <v>5</v>
      </c>
      <c r="K3825" t="s">
        <v>5</v>
      </c>
      <c r="M3825" t="s">
        <v>5</v>
      </c>
      <c r="N3825" t="s">
        <v>7</v>
      </c>
      <c r="Q3825">
        <v>0</v>
      </c>
      <c r="S3825">
        <v>-1</v>
      </c>
      <c r="T3825" t="s">
        <v>5</v>
      </c>
      <c r="U3825">
        <v>-1</v>
      </c>
      <c r="V3825">
        <v>-1</v>
      </c>
      <c r="W3825">
        <v>6.3387000000000002</v>
      </c>
      <c r="Z3825">
        <v>-1</v>
      </c>
      <c r="AA3825" t="s">
        <v>11</v>
      </c>
      <c r="AC3825" t="s">
        <v>38</v>
      </c>
      <c r="AD3825" t="s">
        <v>531</v>
      </c>
      <c r="AE3825" s="1">
        <v>41846.024282407408</v>
      </c>
    </row>
    <row r="3826" spans="1:31" x14ac:dyDescent="0.15">
      <c r="A3826">
        <v>3825</v>
      </c>
      <c r="B3826">
        <v>175</v>
      </c>
      <c r="C3826">
        <v>4261</v>
      </c>
      <c r="D3826" t="s">
        <v>11862</v>
      </c>
      <c r="E3826" t="s">
        <v>11863</v>
      </c>
      <c r="F3826" t="s">
        <v>36</v>
      </c>
      <c r="I3826" t="s">
        <v>5</v>
      </c>
      <c r="K3826" t="s">
        <v>5</v>
      </c>
      <c r="N3826" t="s">
        <v>7</v>
      </c>
      <c r="Q3826">
        <v>0</v>
      </c>
      <c r="S3826">
        <v>-1</v>
      </c>
      <c r="T3826" t="s">
        <v>5</v>
      </c>
      <c r="U3826">
        <v>-1</v>
      </c>
      <c r="V3826">
        <v>-1</v>
      </c>
      <c r="W3826">
        <v>6.3387000000000002</v>
      </c>
      <c r="Z3826">
        <v>-1</v>
      </c>
      <c r="AA3826" t="s">
        <v>11</v>
      </c>
      <c r="AC3826" t="s">
        <v>38</v>
      </c>
      <c r="AD3826" t="s">
        <v>52</v>
      </c>
      <c r="AE3826" s="1">
        <v>41846.024293981478</v>
      </c>
    </row>
    <row r="3827" spans="1:31" x14ac:dyDescent="0.15">
      <c r="A3827">
        <v>3826</v>
      </c>
      <c r="B3827">
        <v>175</v>
      </c>
      <c r="C3827">
        <v>4261</v>
      </c>
      <c r="D3827" t="s">
        <v>11862</v>
      </c>
      <c r="E3827" t="s">
        <v>11863</v>
      </c>
      <c r="F3827" t="s">
        <v>40</v>
      </c>
      <c r="I3827" t="s">
        <v>5</v>
      </c>
      <c r="K3827" t="s">
        <v>5</v>
      </c>
      <c r="N3827" t="s">
        <v>7</v>
      </c>
      <c r="Q3827">
        <v>0</v>
      </c>
      <c r="S3827">
        <v>-1</v>
      </c>
      <c r="T3827" t="s">
        <v>5</v>
      </c>
      <c r="U3827">
        <v>-1</v>
      </c>
      <c r="V3827">
        <v>-1</v>
      </c>
      <c r="W3827">
        <v>6.3387000000000002</v>
      </c>
      <c r="Z3827">
        <v>-1</v>
      </c>
      <c r="AA3827" t="s">
        <v>11</v>
      </c>
      <c r="AC3827" t="s">
        <v>38</v>
      </c>
      <c r="AD3827" t="s">
        <v>52</v>
      </c>
      <c r="AE3827" s="1">
        <v>41846.024305555555</v>
      </c>
    </row>
    <row r="3828" spans="1:31" x14ac:dyDescent="0.15">
      <c r="A3828">
        <v>3827</v>
      </c>
      <c r="B3828">
        <v>175</v>
      </c>
      <c r="C3828">
        <v>4261</v>
      </c>
      <c r="D3828" t="s">
        <v>11862</v>
      </c>
      <c r="E3828" t="s">
        <v>11863</v>
      </c>
      <c r="F3828" t="s">
        <v>49</v>
      </c>
      <c r="I3828" t="s">
        <v>5</v>
      </c>
      <c r="K3828" t="s">
        <v>5</v>
      </c>
      <c r="N3828" t="s">
        <v>7</v>
      </c>
      <c r="Q3828">
        <v>0</v>
      </c>
      <c r="T3828" t="s">
        <v>5</v>
      </c>
      <c r="U3828">
        <v>-1</v>
      </c>
      <c r="V3828">
        <v>-1</v>
      </c>
      <c r="W3828">
        <v>6.3387000000000002</v>
      </c>
      <c r="Z3828">
        <v>-1</v>
      </c>
      <c r="AA3828" t="s">
        <v>11</v>
      </c>
      <c r="AC3828" t="s">
        <v>38</v>
      </c>
      <c r="AD3828" t="s">
        <v>50</v>
      </c>
      <c r="AE3828" s="1">
        <v>41846.024317129632</v>
      </c>
    </row>
    <row r="3829" spans="1:31" x14ac:dyDescent="0.15">
      <c r="A3829">
        <v>3828</v>
      </c>
      <c r="B3829">
        <v>175</v>
      </c>
      <c r="C3829">
        <v>4261</v>
      </c>
      <c r="D3829" t="s">
        <v>11862</v>
      </c>
      <c r="E3829" t="s">
        <v>11863</v>
      </c>
      <c r="F3829" t="s">
        <v>51</v>
      </c>
      <c r="G3829" t="s">
        <v>11864</v>
      </c>
      <c r="H3829" t="s">
        <v>11865</v>
      </c>
      <c r="I3829" t="s">
        <v>5</v>
      </c>
      <c r="K3829" t="s">
        <v>5</v>
      </c>
      <c r="N3829" t="s">
        <v>7</v>
      </c>
      <c r="O3829" t="s">
        <v>11866</v>
      </c>
      <c r="P3829" t="s">
        <v>11867</v>
      </c>
      <c r="Q3829">
        <v>2</v>
      </c>
      <c r="S3829">
        <v>-1</v>
      </c>
      <c r="T3829" t="s">
        <v>5</v>
      </c>
      <c r="U3829">
        <v>-1</v>
      </c>
      <c r="V3829">
        <v>-1</v>
      </c>
      <c r="W3829">
        <v>6.3387000000000002</v>
      </c>
      <c r="Y3829" t="s">
        <v>11869</v>
      </c>
      <c r="Z3829">
        <v>-1</v>
      </c>
      <c r="AA3829" t="s">
        <v>11</v>
      </c>
      <c r="AC3829" t="s">
        <v>11885</v>
      </c>
      <c r="AD3829" t="s">
        <v>11886</v>
      </c>
      <c r="AE3829" s="1">
        <v>41846.024340277778</v>
      </c>
    </row>
    <row r="3830" spans="1:31" x14ac:dyDescent="0.15">
      <c r="A3830">
        <v>3829</v>
      </c>
      <c r="B3830">
        <v>175</v>
      </c>
      <c r="C3830">
        <v>4261</v>
      </c>
      <c r="D3830" t="s">
        <v>11862</v>
      </c>
      <c r="E3830" t="s">
        <v>11863</v>
      </c>
      <c r="F3830" t="s">
        <v>53</v>
      </c>
      <c r="I3830" t="s">
        <v>5</v>
      </c>
      <c r="K3830" t="s">
        <v>5</v>
      </c>
      <c r="N3830" t="s">
        <v>7</v>
      </c>
      <c r="Q3830">
        <v>0</v>
      </c>
      <c r="S3830">
        <v>-1</v>
      </c>
      <c r="T3830" t="s">
        <v>5</v>
      </c>
      <c r="U3830">
        <v>-1</v>
      </c>
      <c r="V3830">
        <v>-1</v>
      </c>
      <c r="W3830">
        <v>6.3387000000000002</v>
      </c>
      <c r="Z3830">
        <v>-1</v>
      </c>
      <c r="AA3830" t="s">
        <v>11</v>
      </c>
      <c r="AC3830" t="s">
        <v>38</v>
      </c>
      <c r="AD3830" t="s">
        <v>52</v>
      </c>
      <c r="AE3830" s="1">
        <v>41846.024351851855</v>
      </c>
    </row>
    <row r="3831" spans="1:31" x14ac:dyDescent="0.15">
      <c r="A3831">
        <v>3830</v>
      </c>
      <c r="B3831">
        <v>175</v>
      </c>
      <c r="C3831">
        <v>4261</v>
      </c>
      <c r="D3831" t="s">
        <v>11862</v>
      </c>
      <c r="E3831" t="s">
        <v>11863</v>
      </c>
      <c r="F3831" t="s">
        <v>54</v>
      </c>
      <c r="I3831" t="s">
        <v>5</v>
      </c>
      <c r="K3831" t="s">
        <v>5</v>
      </c>
      <c r="N3831" t="s">
        <v>7</v>
      </c>
      <c r="Q3831">
        <v>0</v>
      </c>
      <c r="S3831">
        <v>-1</v>
      </c>
      <c r="T3831" t="s">
        <v>5</v>
      </c>
      <c r="U3831">
        <v>-1</v>
      </c>
      <c r="V3831">
        <v>-1</v>
      </c>
      <c r="W3831">
        <v>6.3387000000000002</v>
      </c>
      <c r="Z3831">
        <v>-1</v>
      </c>
      <c r="AA3831" t="s">
        <v>11</v>
      </c>
      <c r="AC3831" t="s">
        <v>38</v>
      </c>
      <c r="AD3831" t="s">
        <v>52</v>
      </c>
      <c r="AE3831" s="1">
        <v>41846.024375000001</v>
      </c>
    </row>
    <row r="3832" spans="1:31" x14ac:dyDescent="0.15">
      <c r="A3832">
        <v>3831</v>
      </c>
      <c r="B3832">
        <v>175</v>
      </c>
      <c r="C3832">
        <v>3711</v>
      </c>
      <c r="D3832" t="s">
        <v>11887</v>
      </c>
      <c r="E3832" t="s">
        <v>11888</v>
      </c>
      <c r="F3832" t="s">
        <v>2</v>
      </c>
      <c r="G3832" t="s">
        <v>11889</v>
      </c>
      <c r="H3832" t="s">
        <v>11890</v>
      </c>
      <c r="I3832" t="s">
        <v>5</v>
      </c>
      <c r="K3832" t="s">
        <v>6</v>
      </c>
      <c r="L3832" t="s">
        <v>11891</v>
      </c>
      <c r="N3832" t="s">
        <v>7</v>
      </c>
      <c r="P3832" t="s">
        <v>11892</v>
      </c>
      <c r="Q3832">
        <v>46</v>
      </c>
      <c r="R3832" t="s">
        <v>8234</v>
      </c>
      <c r="S3832">
        <v>50</v>
      </c>
      <c r="T3832" t="s">
        <v>5</v>
      </c>
      <c r="U3832">
        <v>-1</v>
      </c>
      <c r="V3832">
        <v>-1</v>
      </c>
      <c r="W3832">
        <v>6.3387000000000002</v>
      </c>
      <c r="X3832" t="s">
        <v>11893</v>
      </c>
      <c r="Y3832">
        <f>1-800-543-9671</f>
        <v>-11013</v>
      </c>
      <c r="Z3832">
        <v>30390</v>
      </c>
      <c r="AA3832" t="s">
        <v>11</v>
      </c>
      <c r="AC3832" t="s">
        <v>11894</v>
      </c>
      <c r="AD3832" t="s">
        <v>11895</v>
      </c>
      <c r="AE3832" s="1">
        <v>41846.024467592593</v>
      </c>
    </row>
    <row r="3833" spans="1:31" x14ac:dyDescent="0.15">
      <c r="A3833">
        <v>3832</v>
      </c>
      <c r="B3833">
        <v>175</v>
      </c>
      <c r="C3833">
        <v>3711</v>
      </c>
      <c r="D3833" t="s">
        <v>11887</v>
      </c>
      <c r="E3833" t="s">
        <v>11888</v>
      </c>
      <c r="F3833" t="s">
        <v>14</v>
      </c>
      <c r="G3833" t="s">
        <v>11889</v>
      </c>
      <c r="H3833" t="s">
        <v>11890</v>
      </c>
      <c r="I3833" t="s">
        <v>5</v>
      </c>
      <c r="K3833" t="s">
        <v>17</v>
      </c>
      <c r="L3833" t="s">
        <v>11891</v>
      </c>
      <c r="N3833" t="s">
        <v>7</v>
      </c>
      <c r="P3833" t="s">
        <v>11892</v>
      </c>
      <c r="Q3833">
        <v>13</v>
      </c>
      <c r="R3833" t="s">
        <v>11896</v>
      </c>
      <c r="S3833">
        <v>50</v>
      </c>
      <c r="T3833" t="s">
        <v>5</v>
      </c>
      <c r="U3833">
        <v>-1</v>
      </c>
      <c r="V3833">
        <v>-1</v>
      </c>
      <c r="W3833">
        <v>6.3387000000000002</v>
      </c>
      <c r="X3833" t="s">
        <v>11897</v>
      </c>
      <c r="Y3833">
        <f>1-800-543-9671</f>
        <v>-11013</v>
      </c>
      <c r="Z3833">
        <v>27660</v>
      </c>
      <c r="AA3833" t="s">
        <v>11</v>
      </c>
      <c r="AC3833" t="s">
        <v>11898</v>
      </c>
      <c r="AD3833" t="s">
        <v>11899</v>
      </c>
      <c r="AE3833" s="1">
        <v>41846.024502314816</v>
      </c>
    </row>
    <row r="3834" spans="1:31" x14ac:dyDescent="0.15">
      <c r="A3834">
        <v>3833</v>
      </c>
      <c r="B3834">
        <v>175</v>
      </c>
      <c r="C3834">
        <v>3711</v>
      </c>
      <c r="D3834" t="s">
        <v>11887</v>
      </c>
      <c r="E3834" t="s">
        <v>11888</v>
      </c>
      <c r="F3834" t="s">
        <v>24</v>
      </c>
      <c r="G3834" t="s">
        <v>11889</v>
      </c>
      <c r="H3834" t="s">
        <v>11890</v>
      </c>
      <c r="I3834" t="s">
        <v>5</v>
      </c>
      <c r="J3834" t="s">
        <v>11900</v>
      </c>
      <c r="K3834" t="s">
        <v>4166</v>
      </c>
      <c r="L3834" t="s">
        <v>11891</v>
      </c>
      <c r="N3834" t="s">
        <v>7</v>
      </c>
      <c r="P3834" t="s">
        <v>11892</v>
      </c>
      <c r="Q3834">
        <v>1</v>
      </c>
      <c r="R3834" t="s">
        <v>11901</v>
      </c>
      <c r="S3834">
        <v>50</v>
      </c>
      <c r="T3834" t="s">
        <v>5</v>
      </c>
      <c r="U3834">
        <v>-1</v>
      </c>
      <c r="V3834">
        <v>-1</v>
      </c>
      <c r="W3834">
        <v>6.3387000000000002</v>
      </c>
      <c r="X3834" t="s">
        <v>11897</v>
      </c>
      <c r="Y3834">
        <f>1-800-543-9671</f>
        <v>-11013</v>
      </c>
      <c r="Z3834">
        <v>27660</v>
      </c>
      <c r="AA3834" t="s">
        <v>11</v>
      </c>
      <c r="AC3834" t="s">
        <v>11902</v>
      </c>
      <c r="AD3834" t="s">
        <v>11903</v>
      </c>
      <c r="AE3834" s="1">
        <v>41846.024513888886</v>
      </c>
    </row>
    <row r="3835" spans="1:31" x14ac:dyDescent="0.15">
      <c r="A3835">
        <v>3834</v>
      </c>
      <c r="B3835">
        <v>175</v>
      </c>
      <c r="C3835">
        <v>3711</v>
      </c>
      <c r="D3835" t="s">
        <v>11887</v>
      </c>
      <c r="E3835" t="s">
        <v>11888</v>
      </c>
      <c r="F3835" t="s">
        <v>27</v>
      </c>
      <c r="I3835" t="s">
        <v>5</v>
      </c>
      <c r="K3835" t="s">
        <v>5</v>
      </c>
      <c r="M3835" t="s">
        <v>5</v>
      </c>
      <c r="N3835" t="s">
        <v>7</v>
      </c>
      <c r="Q3835">
        <v>0</v>
      </c>
      <c r="S3835">
        <v>-1</v>
      </c>
      <c r="T3835" t="s">
        <v>5</v>
      </c>
      <c r="U3835">
        <v>-1</v>
      </c>
      <c r="V3835">
        <v>-1</v>
      </c>
      <c r="W3835">
        <v>6.3387000000000002</v>
      </c>
      <c r="Z3835">
        <v>-1</v>
      </c>
      <c r="AA3835" t="s">
        <v>11</v>
      </c>
      <c r="AC3835" t="s">
        <v>38</v>
      </c>
      <c r="AD3835" t="s">
        <v>531</v>
      </c>
      <c r="AE3835" s="1">
        <v>41846.024537037039</v>
      </c>
    </row>
    <row r="3836" spans="1:31" x14ac:dyDescent="0.15">
      <c r="A3836">
        <v>3835</v>
      </c>
      <c r="B3836">
        <v>175</v>
      </c>
      <c r="C3836">
        <v>3711</v>
      </c>
      <c r="D3836" t="s">
        <v>11887</v>
      </c>
      <c r="E3836" t="s">
        <v>11888</v>
      </c>
      <c r="F3836" t="s">
        <v>36</v>
      </c>
      <c r="G3836" t="s">
        <v>11889</v>
      </c>
      <c r="H3836" t="s">
        <v>11890</v>
      </c>
      <c r="I3836" t="s">
        <v>5</v>
      </c>
      <c r="K3836" t="s">
        <v>6</v>
      </c>
      <c r="L3836" t="s">
        <v>11891</v>
      </c>
      <c r="N3836" t="s">
        <v>7</v>
      </c>
      <c r="P3836" t="s">
        <v>11892</v>
      </c>
      <c r="Q3836">
        <v>5</v>
      </c>
      <c r="R3836" t="s">
        <v>8234</v>
      </c>
      <c r="S3836">
        <v>50</v>
      </c>
      <c r="T3836" t="s">
        <v>5</v>
      </c>
      <c r="U3836">
        <v>-1</v>
      </c>
      <c r="V3836">
        <v>-1</v>
      </c>
      <c r="W3836">
        <v>6.3387000000000002</v>
      </c>
      <c r="X3836" t="s">
        <v>11893</v>
      </c>
      <c r="Y3836">
        <f>1-800-543-9671</f>
        <v>-11013</v>
      </c>
      <c r="Z3836">
        <v>30390</v>
      </c>
      <c r="AA3836" t="s">
        <v>11</v>
      </c>
      <c r="AC3836" t="s">
        <v>11904</v>
      </c>
      <c r="AD3836" t="s">
        <v>11905</v>
      </c>
      <c r="AE3836" s="1">
        <v>41846.024560185186</v>
      </c>
    </row>
    <row r="3837" spans="1:31" x14ac:dyDescent="0.15">
      <c r="A3837">
        <v>3836</v>
      </c>
      <c r="B3837">
        <v>175</v>
      </c>
      <c r="C3837">
        <v>3711</v>
      </c>
      <c r="D3837" t="s">
        <v>11887</v>
      </c>
      <c r="E3837" t="s">
        <v>11888</v>
      </c>
      <c r="F3837" t="s">
        <v>40</v>
      </c>
      <c r="I3837" t="s">
        <v>5</v>
      </c>
      <c r="K3837" t="s">
        <v>5</v>
      </c>
      <c r="N3837" t="s">
        <v>7</v>
      </c>
      <c r="Q3837">
        <v>0</v>
      </c>
      <c r="S3837">
        <v>-1</v>
      </c>
      <c r="T3837" t="s">
        <v>5</v>
      </c>
      <c r="U3837">
        <v>-1</v>
      </c>
      <c r="V3837">
        <v>-1</v>
      </c>
      <c r="W3837">
        <v>6.3387000000000002</v>
      </c>
      <c r="Z3837">
        <v>-1</v>
      </c>
      <c r="AA3837" t="s">
        <v>11</v>
      </c>
      <c r="AC3837" t="s">
        <v>38</v>
      </c>
      <c r="AD3837" t="s">
        <v>52</v>
      </c>
      <c r="AE3837" s="1">
        <v>41846.024571759262</v>
      </c>
    </row>
    <row r="3838" spans="1:31" x14ac:dyDescent="0.15">
      <c r="A3838">
        <v>3837</v>
      </c>
      <c r="B3838">
        <v>175</v>
      </c>
      <c r="C3838">
        <v>3711</v>
      </c>
      <c r="D3838" t="s">
        <v>11887</v>
      </c>
      <c r="E3838" t="s">
        <v>11888</v>
      </c>
      <c r="F3838" t="s">
        <v>49</v>
      </c>
      <c r="G3838" t="s">
        <v>11889</v>
      </c>
      <c r="H3838" t="s">
        <v>11890</v>
      </c>
      <c r="I3838" t="s">
        <v>5</v>
      </c>
      <c r="K3838" t="s">
        <v>5</v>
      </c>
      <c r="N3838" t="s">
        <v>7</v>
      </c>
      <c r="P3838" t="s">
        <v>11892</v>
      </c>
      <c r="Q3838">
        <v>14</v>
      </c>
      <c r="T3838" t="s">
        <v>5</v>
      </c>
      <c r="U3838">
        <v>-1</v>
      </c>
      <c r="V3838">
        <v>-1</v>
      </c>
      <c r="W3838">
        <v>6.3387000000000002</v>
      </c>
      <c r="X3838" t="s">
        <v>11897</v>
      </c>
      <c r="Y3838">
        <f>1-800-543-9671</f>
        <v>-11013</v>
      </c>
      <c r="Z3838">
        <v>27660</v>
      </c>
      <c r="AA3838" t="s">
        <v>11</v>
      </c>
      <c r="AC3838" t="s">
        <v>11906</v>
      </c>
      <c r="AD3838" t="s">
        <v>11907</v>
      </c>
      <c r="AE3838" s="1">
        <v>41846.024606481478</v>
      </c>
    </row>
    <row r="3839" spans="1:31" x14ac:dyDescent="0.15">
      <c r="A3839">
        <v>3838</v>
      </c>
      <c r="B3839">
        <v>175</v>
      </c>
      <c r="C3839">
        <v>3711</v>
      </c>
      <c r="D3839" t="s">
        <v>11887</v>
      </c>
      <c r="E3839" t="s">
        <v>11888</v>
      </c>
      <c r="F3839" t="s">
        <v>51</v>
      </c>
      <c r="I3839" t="s">
        <v>5</v>
      </c>
      <c r="K3839" t="s">
        <v>5</v>
      </c>
      <c r="N3839" t="s">
        <v>7</v>
      </c>
      <c r="Q3839">
        <v>0</v>
      </c>
      <c r="S3839">
        <v>-1</v>
      </c>
      <c r="T3839" t="s">
        <v>5</v>
      </c>
      <c r="U3839">
        <v>-1</v>
      </c>
      <c r="V3839">
        <v>-1</v>
      </c>
      <c r="W3839">
        <v>6.3387000000000002</v>
      </c>
      <c r="Z3839">
        <v>-1</v>
      </c>
      <c r="AA3839" t="s">
        <v>11</v>
      </c>
      <c r="AC3839" t="s">
        <v>38</v>
      </c>
      <c r="AD3839" t="s">
        <v>52</v>
      </c>
      <c r="AE3839" s="1">
        <v>41846.024629629632</v>
      </c>
    </row>
    <row r="3840" spans="1:31" x14ac:dyDescent="0.15">
      <c r="A3840">
        <v>3839</v>
      </c>
      <c r="B3840">
        <v>175</v>
      </c>
      <c r="C3840">
        <v>3711</v>
      </c>
      <c r="D3840" t="s">
        <v>11887</v>
      </c>
      <c r="E3840" t="s">
        <v>11888</v>
      </c>
      <c r="F3840" t="s">
        <v>53</v>
      </c>
      <c r="I3840" t="s">
        <v>5</v>
      </c>
      <c r="K3840" t="s">
        <v>5</v>
      </c>
      <c r="N3840" t="s">
        <v>7</v>
      </c>
      <c r="Q3840">
        <v>0</v>
      </c>
      <c r="S3840">
        <v>-1</v>
      </c>
      <c r="T3840" t="s">
        <v>5</v>
      </c>
      <c r="U3840">
        <v>-1</v>
      </c>
      <c r="V3840">
        <v>-1</v>
      </c>
      <c r="W3840">
        <v>6.3387000000000002</v>
      </c>
      <c r="Z3840">
        <v>-1</v>
      </c>
      <c r="AA3840" t="s">
        <v>11</v>
      </c>
      <c r="AC3840" t="s">
        <v>38</v>
      </c>
      <c r="AD3840" t="s">
        <v>52</v>
      </c>
      <c r="AE3840" s="1">
        <v>41846.024641203701</v>
      </c>
    </row>
    <row r="3841" spans="1:31" x14ac:dyDescent="0.15">
      <c r="A3841">
        <v>3840</v>
      </c>
      <c r="B3841">
        <v>175</v>
      </c>
      <c r="C3841">
        <v>3711</v>
      </c>
      <c r="D3841" t="s">
        <v>11887</v>
      </c>
      <c r="E3841" t="s">
        <v>11888</v>
      </c>
      <c r="F3841" t="s">
        <v>54</v>
      </c>
      <c r="I3841" t="s">
        <v>5</v>
      </c>
      <c r="K3841" t="s">
        <v>5</v>
      </c>
      <c r="N3841" t="s">
        <v>7</v>
      </c>
      <c r="Q3841">
        <v>0</v>
      </c>
      <c r="S3841">
        <v>-1</v>
      </c>
      <c r="T3841" t="s">
        <v>5</v>
      </c>
      <c r="U3841">
        <v>-1</v>
      </c>
      <c r="V3841">
        <v>-1</v>
      </c>
      <c r="W3841">
        <v>6.3387000000000002</v>
      </c>
      <c r="Z3841">
        <v>-1</v>
      </c>
      <c r="AA3841" t="s">
        <v>11</v>
      </c>
      <c r="AC3841" t="s">
        <v>38</v>
      </c>
      <c r="AD3841" t="s">
        <v>52</v>
      </c>
      <c r="AE3841" s="1">
        <v>41846.024652777778</v>
      </c>
    </row>
    <row r="3842" spans="1:31" x14ac:dyDescent="0.15">
      <c r="A3842">
        <v>3841</v>
      </c>
      <c r="B3842">
        <v>175</v>
      </c>
      <c r="C3842">
        <v>4648</v>
      </c>
      <c r="D3842" t="s">
        <v>11908</v>
      </c>
      <c r="E3842" t="s">
        <v>11909</v>
      </c>
      <c r="F3842" t="s">
        <v>2</v>
      </c>
      <c r="G3842" t="s">
        <v>11910</v>
      </c>
      <c r="H3842" t="s">
        <v>11911</v>
      </c>
      <c r="I3842" t="s">
        <v>5</v>
      </c>
      <c r="K3842" t="s">
        <v>6</v>
      </c>
      <c r="L3842" t="s">
        <v>11912</v>
      </c>
      <c r="N3842" t="s">
        <v>7</v>
      </c>
      <c r="O3842" t="s">
        <v>11913</v>
      </c>
      <c r="P3842" t="s">
        <v>11914</v>
      </c>
      <c r="Q3842">
        <v>82</v>
      </c>
      <c r="R3842" t="s">
        <v>11915</v>
      </c>
      <c r="S3842">
        <v>30</v>
      </c>
      <c r="T3842" t="s">
        <v>11916</v>
      </c>
      <c r="U3842">
        <v>600</v>
      </c>
      <c r="V3842">
        <v>-1</v>
      </c>
      <c r="W3842">
        <v>6.3387000000000002</v>
      </c>
      <c r="X3842" t="s">
        <v>11917</v>
      </c>
      <c r="Y3842" t="s">
        <v>11918</v>
      </c>
      <c r="Z3842">
        <v>13900</v>
      </c>
      <c r="AA3842" t="s">
        <v>11</v>
      </c>
      <c r="AC3842" t="s">
        <v>11919</v>
      </c>
      <c r="AD3842" t="s">
        <v>11920</v>
      </c>
      <c r="AE3842" s="1">
        <v>41846.024756944447</v>
      </c>
    </row>
    <row r="3843" spans="1:31" x14ac:dyDescent="0.15">
      <c r="A3843">
        <v>3842</v>
      </c>
      <c r="B3843">
        <v>175</v>
      </c>
      <c r="C3843">
        <v>4648</v>
      </c>
      <c r="D3843" t="s">
        <v>11908</v>
      </c>
      <c r="E3843" t="s">
        <v>11909</v>
      </c>
      <c r="F3843" t="s">
        <v>14</v>
      </c>
      <c r="G3843" t="s">
        <v>11921</v>
      </c>
      <c r="H3843" t="s">
        <v>11922</v>
      </c>
      <c r="I3843" t="s">
        <v>5</v>
      </c>
      <c r="J3843" t="s">
        <v>5160</v>
      </c>
      <c r="K3843" t="s">
        <v>17</v>
      </c>
      <c r="L3843" t="s">
        <v>2723</v>
      </c>
      <c r="N3843" t="s">
        <v>7</v>
      </c>
      <c r="O3843" t="s">
        <v>11923</v>
      </c>
      <c r="P3843" t="s">
        <v>11924</v>
      </c>
      <c r="Q3843">
        <v>37</v>
      </c>
      <c r="R3843" t="s">
        <v>11925</v>
      </c>
      <c r="S3843">
        <v>75</v>
      </c>
      <c r="T3843" t="s">
        <v>5</v>
      </c>
      <c r="U3843">
        <v>-1</v>
      </c>
      <c r="V3843">
        <v>-1</v>
      </c>
      <c r="W3843">
        <v>6.3387000000000002</v>
      </c>
      <c r="X3843" t="s">
        <v>11917</v>
      </c>
      <c r="Y3843" t="s">
        <v>11926</v>
      </c>
      <c r="Z3843">
        <v>14005</v>
      </c>
      <c r="AA3843" t="s">
        <v>11</v>
      </c>
      <c r="AC3843" t="s">
        <v>11927</v>
      </c>
      <c r="AD3843" t="s">
        <v>11928</v>
      </c>
      <c r="AE3843" s="1">
        <v>41846.024791666663</v>
      </c>
    </row>
    <row r="3844" spans="1:31" x14ac:dyDescent="0.15">
      <c r="A3844">
        <v>3843</v>
      </c>
      <c r="B3844">
        <v>175</v>
      </c>
      <c r="C3844">
        <v>4648</v>
      </c>
      <c r="D3844" t="s">
        <v>11908</v>
      </c>
      <c r="E3844" t="s">
        <v>11909</v>
      </c>
      <c r="F3844" t="s">
        <v>24</v>
      </c>
      <c r="G3844" t="s">
        <v>11921</v>
      </c>
      <c r="H3844" t="s">
        <v>11922</v>
      </c>
      <c r="I3844" t="s">
        <v>5</v>
      </c>
      <c r="J3844" t="s">
        <v>5160</v>
      </c>
      <c r="K3844" t="s">
        <v>17</v>
      </c>
      <c r="L3844" t="s">
        <v>2723</v>
      </c>
      <c r="N3844" t="s">
        <v>7</v>
      </c>
      <c r="O3844" t="s">
        <v>11923</v>
      </c>
      <c r="P3844" t="s">
        <v>11924</v>
      </c>
      <c r="Q3844">
        <v>3</v>
      </c>
      <c r="R3844" t="s">
        <v>11925</v>
      </c>
      <c r="S3844">
        <v>75</v>
      </c>
      <c r="T3844" t="s">
        <v>5</v>
      </c>
      <c r="U3844">
        <v>-1</v>
      </c>
      <c r="V3844">
        <v>-1</v>
      </c>
      <c r="W3844">
        <v>6.3387000000000002</v>
      </c>
      <c r="X3844" t="s">
        <v>11917</v>
      </c>
      <c r="Y3844" t="s">
        <v>11926</v>
      </c>
      <c r="Z3844">
        <v>14005</v>
      </c>
      <c r="AA3844" t="s">
        <v>11</v>
      </c>
      <c r="AC3844" t="s">
        <v>11929</v>
      </c>
      <c r="AD3844" t="s">
        <v>11930</v>
      </c>
      <c r="AE3844" s="1">
        <v>41846.024814814817</v>
      </c>
    </row>
    <row r="3845" spans="1:31" x14ac:dyDescent="0.15">
      <c r="A3845">
        <v>3844</v>
      </c>
      <c r="B3845">
        <v>175</v>
      </c>
      <c r="C3845">
        <v>4648</v>
      </c>
      <c r="D3845" t="s">
        <v>11908</v>
      </c>
      <c r="E3845" t="s">
        <v>11909</v>
      </c>
      <c r="F3845" t="s">
        <v>27</v>
      </c>
      <c r="G3845" t="s">
        <v>11931</v>
      </c>
      <c r="I3845" t="s">
        <v>5</v>
      </c>
      <c r="K3845" t="s">
        <v>17</v>
      </c>
      <c r="M3845" t="s">
        <v>5</v>
      </c>
      <c r="N3845" t="s">
        <v>7</v>
      </c>
      <c r="P3845" t="s">
        <v>11932</v>
      </c>
      <c r="Q3845">
        <v>1</v>
      </c>
      <c r="R3845" t="s">
        <v>11925</v>
      </c>
      <c r="S3845">
        <v>75</v>
      </c>
      <c r="T3845" t="s">
        <v>11933</v>
      </c>
      <c r="U3845">
        <v>-1</v>
      </c>
      <c r="V3845">
        <v>-1</v>
      </c>
      <c r="W3845">
        <v>6.3387000000000002</v>
      </c>
      <c r="Y3845" t="s">
        <v>11934</v>
      </c>
      <c r="Z3845">
        <v>18424</v>
      </c>
      <c r="AA3845" t="s">
        <v>11</v>
      </c>
      <c r="AB3845" t="s">
        <v>11935</v>
      </c>
      <c r="AC3845" t="s">
        <v>11936</v>
      </c>
      <c r="AD3845" t="s">
        <v>11937</v>
      </c>
      <c r="AE3845" s="1">
        <v>41846.024837962963</v>
      </c>
    </row>
    <row r="3846" spans="1:31" x14ac:dyDescent="0.15">
      <c r="A3846">
        <v>3845</v>
      </c>
      <c r="B3846">
        <v>175</v>
      </c>
      <c r="C3846">
        <v>4648</v>
      </c>
      <c r="D3846" t="s">
        <v>11908</v>
      </c>
      <c r="E3846" t="s">
        <v>11909</v>
      </c>
      <c r="F3846" t="s">
        <v>36</v>
      </c>
      <c r="G3846" t="s">
        <v>11910</v>
      </c>
      <c r="H3846" t="s">
        <v>11911</v>
      </c>
      <c r="I3846" t="s">
        <v>5</v>
      </c>
      <c r="K3846" t="s">
        <v>6</v>
      </c>
      <c r="L3846" t="s">
        <v>11938</v>
      </c>
      <c r="N3846" t="s">
        <v>7</v>
      </c>
      <c r="O3846" t="s">
        <v>11913</v>
      </c>
      <c r="P3846" t="s">
        <v>11914</v>
      </c>
      <c r="Q3846">
        <v>36</v>
      </c>
      <c r="R3846" t="s">
        <v>11939</v>
      </c>
      <c r="S3846">
        <v>30</v>
      </c>
      <c r="T3846" t="s">
        <v>11916</v>
      </c>
      <c r="U3846">
        <v>600</v>
      </c>
      <c r="V3846">
        <v>-1</v>
      </c>
      <c r="W3846">
        <v>6.3387000000000002</v>
      </c>
      <c r="X3846" t="s">
        <v>11917</v>
      </c>
      <c r="Y3846" t="s">
        <v>11918</v>
      </c>
      <c r="Z3846">
        <v>13900</v>
      </c>
      <c r="AA3846" t="s">
        <v>11</v>
      </c>
      <c r="AC3846" t="s">
        <v>11940</v>
      </c>
      <c r="AD3846" t="s">
        <v>11941</v>
      </c>
      <c r="AE3846" s="1">
        <v>41846.024872685186</v>
      </c>
    </row>
    <row r="3847" spans="1:31" x14ac:dyDescent="0.15">
      <c r="A3847">
        <v>3846</v>
      </c>
      <c r="B3847">
        <v>175</v>
      </c>
      <c r="C3847">
        <v>4648</v>
      </c>
      <c r="D3847" t="s">
        <v>11908</v>
      </c>
      <c r="E3847" t="s">
        <v>11909</v>
      </c>
      <c r="F3847" t="s">
        <v>40</v>
      </c>
      <c r="I3847" t="s">
        <v>5</v>
      </c>
      <c r="K3847" t="s">
        <v>5</v>
      </c>
      <c r="N3847" t="s">
        <v>7</v>
      </c>
      <c r="Q3847">
        <v>0</v>
      </c>
      <c r="S3847">
        <v>-1</v>
      </c>
      <c r="T3847" t="s">
        <v>5</v>
      </c>
      <c r="U3847">
        <v>-1</v>
      </c>
      <c r="V3847">
        <v>-1</v>
      </c>
      <c r="W3847">
        <v>6.3387000000000002</v>
      </c>
      <c r="Z3847">
        <v>-1</v>
      </c>
      <c r="AA3847" t="s">
        <v>11</v>
      </c>
      <c r="AC3847" t="s">
        <v>38</v>
      </c>
      <c r="AD3847" t="s">
        <v>52</v>
      </c>
      <c r="AE3847" s="1">
        <v>41846.024895833332</v>
      </c>
    </row>
    <row r="3848" spans="1:31" x14ac:dyDescent="0.15">
      <c r="A3848">
        <v>3847</v>
      </c>
      <c r="B3848">
        <v>175</v>
      </c>
      <c r="C3848">
        <v>4648</v>
      </c>
      <c r="D3848" t="s">
        <v>11908</v>
      </c>
      <c r="E3848" t="s">
        <v>11909</v>
      </c>
      <c r="F3848" t="s">
        <v>49</v>
      </c>
      <c r="G3848" t="s">
        <v>11921</v>
      </c>
      <c r="H3848" t="s">
        <v>11922</v>
      </c>
      <c r="I3848" t="s">
        <v>5</v>
      </c>
      <c r="K3848" t="s">
        <v>5</v>
      </c>
      <c r="N3848" t="s">
        <v>7</v>
      </c>
      <c r="O3848" t="s">
        <v>11923</v>
      </c>
      <c r="P3848" t="s">
        <v>11924</v>
      </c>
      <c r="Q3848">
        <v>9</v>
      </c>
      <c r="T3848" t="s">
        <v>5</v>
      </c>
      <c r="U3848">
        <v>-1</v>
      </c>
      <c r="V3848">
        <v>-1</v>
      </c>
      <c r="W3848">
        <v>6.3387000000000002</v>
      </c>
      <c r="X3848" t="s">
        <v>11917</v>
      </c>
      <c r="Y3848" t="s">
        <v>11926</v>
      </c>
      <c r="Z3848">
        <v>14005</v>
      </c>
      <c r="AA3848" t="s">
        <v>11</v>
      </c>
      <c r="AC3848" t="s">
        <v>11942</v>
      </c>
      <c r="AD3848" t="s">
        <v>11943</v>
      </c>
      <c r="AE3848" s="1">
        <v>41846.024918981479</v>
      </c>
    </row>
    <row r="3849" spans="1:31" x14ac:dyDescent="0.15">
      <c r="A3849">
        <v>3848</v>
      </c>
      <c r="B3849">
        <v>175</v>
      </c>
      <c r="C3849">
        <v>4648</v>
      </c>
      <c r="D3849" t="s">
        <v>11908</v>
      </c>
      <c r="E3849" t="s">
        <v>11909</v>
      </c>
      <c r="F3849" t="s">
        <v>51</v>
      </c>
      <c r="G3849" t="s">
        <v>11910</v>
      </c>
      <c r="H3849" t="s">
        <v>11911</v>
      </c>
      <c r="I3849" t="s">
        <v>5</v>
      </c>
      <c r="K3849" t="s">
        <v>5</v>
      </c>
      <c r="N3849" t="s">
        <v>7</v>
      </c>
      <c r="O3849" t="s">
        <v>11913</v>
      </c>
      <c r="P3849" t="s">
        <v>11914</v>
      </c>
      <c r="Q3849">
        <v>10</v>
      </c>
      <c r="S3849">
        <v>-1</v>
      </c>
      <c r="T3849" t="s">
        <v>5</v>
      </c>
      <c r="U3849">
        <v>-1</v>
      </c>
      <c r="V3849">
        <v>-1</v>
      </c>
      <c r="W3849">
        <v>6.3387000000000002</v>
      </c>
      <c r="Y3849" t="s">
        <v>11918</v>
      </c>
      <c r="Z3849">
        <v>-1</v>
      </c>
      <c r="AA3849" t="s">
        <v>11</v>
      </c>
      <c r="AC3849" t="s">
        <v>11944</v>
      </c>
      <c r="AD3849" t="s">
        <v>11945</v>
      </c>
      <c r="AE3849" s="1">
        <v>41846.024953703702</v>
      </c>
    </row>
    <row r="3850" spans="1:31" x14ac:dyDescent="0.15">
      <c r="A3850">
        <v>3849</v>
      </c>
      <c r="B3850">
        <v>175</v>
      </c>
      <c r="C3850">
        <v>4648</v>
      </c>
      <c r="D3850" t="s">
        <v>11908</v>
      </c>
      <c r="E3850" t="s">
        <v>11909</v>
      </c>
      <c r="F3850" t="s">
        <v>53</v>
      </c>
      <c r="I3850" t="s">
        <v>5</v>
      </c>
      <c r="K3850" t="s">
        <v>5</v>
      </c>
      <c r="N3850" t="s">
        <v>7</v>
      </c>
      <c r="Q3850">
        <v>0</v>
      </c>
      <c r="S3850">
        <v>-1</v>
      </c>
      <c r="T3850" t="s">
        <v>5</v>
      </c>
      <c r="U3850">
        <v>-1</v>
      </c>
      <c r="V3850">
        <v>-1</v>
      </c>
      <c r="W3850">
        <v>6.3387000000000002</v>
      </c>
      <c r="Z3850">
        <v>-1</v>
      </c>
      <c r="AA3850" t="s">
        <v>11</v>
      </c>
      <c r="AC3850" t="s">
        <v>38</v>
      </c>
      <c r="AD3850" t="s">
        <v>52</v>
      </c>
      <c r="AE3850" s="1">
        <v>41846.024976851855</v>
      </c>
    </row>
    <row r="3851" spans="1:31" x14ac:dyDescent="0.15">
      <c r="A3851">
        <v>3850</v>
      </c>
      <c r="B3851">
        <v>175</v>
      </c>
      <c r="C3851">
        <v>4648</v>
      </c>
      <c r="D3851" t="s">
        <v>11908</v>
      </c>
      <c r="E3851" t="s">
        <v>11909</v>
      </c>
      <c r="F3851" t="s">
        <v>54</v>
      </c>
      <c r="I3851" t="s">
        <v>5</v>
      </c>
      <c r="K3851" t="s">
        <v>5</v>
      </c>
      <c r="N3851" t="s">
        <v>7</v>
      </c>
      <c r="Q3851">
        <v>0</v>
      </c>
      <c r="S3851">
        <v>-1</v>
      </c>
      <c r="T3851" t="s">
        <v>5</v>
      </c>
      <c r="U3851">
        <v>-1</v>
      </c>
      <c r="V3851">
        <v>-1</v>
      </c>
      <c r="W3851">
        <v>6.3387000000000002</v>
      </c>
      <c r="Z3851">
        <v>-1</v>
      </c>
      <c r="AA3851" t="s">
        <v>11</v>
      </c>
      <c r="AC3851" t="s">
        <v>38</v>
      </c>
      <c r="AD3851" t="s">
        <v>52</v>
      </c>
      <c r="AE3851" s="1">
        <v>41846.024988425925</v>
      </c>
    </row>
    <row r="3852" spans="1:31" x14ac:dyDescent="0.15">
      <c r="A3852">
        <v>3851</v>
      </c>
      <c r="B3852">
        <v>175</v>
      </c>
      <c r="C3852">
        <v>2720</v>
      </c>
      <c r="D3852" t="s">
        <v>11946</v>
      </c>
      <c r="E3852" t="s">
        <v>11947</v>
      </c>
      <c r="F3852" t="s">
        <v>2</v>
      </c>
      <c r="G3852" t="s">
        <v>11948</v>
      </c>
      <c r="H3852" t="s">
        <v>11949</v>
      </c>
      <c r="I3852" t="s">
        <v>5</v>
      </c>
      <c r="K3852" t="s">
        <v>6</v>
      </c>
      <c r="L3852" t="s">
        <v>11950</v>
      </c>
      <c r="N3852" t="s">
        <v>7</v>
      </c>
      <c r="P3852" t="s">
        <v>11951</v>
      </c>
      <c r="Q3852">
        <v>53</v>
      </c>
      <c r="R3852" t="s">
        <v>4196</v>
      </c>
      <c r="S3852">
        <v>-1</v>
      </c>
      <c r="T3852" t="s">
        <v>11952</v>
      </c>
      <c r="U3852">
        <v>-1</v>
      </c>
      <c r="V3852">
        <v>-1</v>
      </c>
      <c r="W3852">
        <v>6.3387000000000002</v>
      </c>
      <c r="X3852" t="s">
        <v>11953</v>
      </c>
      <c r="Y3852" t="s">
        <v>11954</v>
      </c>
      <c r="Z3852">
        <v>41850</v>
      </c>
      <c r="AA3852" t="s">
        <v>11</v>
      </c>
      <c r="AC3852" t="s">
        <v>11955</v>
      </c>
      <c r="AD3852" t="s">
        <v>11956</v>
      </c>
      <c r="AE3852" s="1">
        <v>41846.025092592594</v>
      </c>
    </row>
    <row r="3853" spans="1:31" x14ac:dyDescent="0.15">
      <c r="A3853">
        <v>3852</v>
      </c>
      <c r="B3853">
        <v>175</v>
      </c>
      <c r="C3853">
        <v>2720</v>
      </c>
      <c r="D3853" t="s">
        <v>11946</v>
      </c>
      <c r="E3853" t="s">
        <v>11947</v>
      </c>
      <c r="F3853" t="s">
        <v>14</v>
      </c>
      <c r="G3853" t="s">
        <v>11948</v>
      </c>
      <c r="H3853" t="s">
        <v>11957</v>
      </c>
      <c r="I3853" t="s">
        <v>5</v>
      </c>
      <c r="K3853" t="s">
        <v>17</v>
      </c>
      <c r="N3853" t="s">
        <v>7</v>
      </c>
      <c r="P3853" t="s">
        <v>11958</v>
      </c>
      <c r="Q3853">
        <v>29</v>
      </c>
      <c r="R3853" t="s">
        <v>11959</v>
      </c>
      <c r="S3853">
        <v>-1</v>
      </c>
      <c r="T3853" t="s">
        <v>11960</v>
      </c>
      <c r="U3853">
        <v>-1</v>
      </c>
      <c r="V3853">
        <v>-1</v>
      </c>
      <c r="W3853">
        <v>6.3387000000000002</v>
      </c>
      <c r="X3853" t="s">
        <v>11953</v>
      </c>
      <c r="Y3853" t="s">
        <v>11961</v>
      </c>
      <c r="Z3853">
        <v>20400</v>
      </c>
      <c r="AA3853" t="s">
        <v>11</v>
      </c>
      <c r="AC3853" t="s">
        <v>11962</v>
      </c>
      <c r="AD3853" t="s">
        <v>11963</v>
      </c>
      <c r="AE3853" s="1">
        <v>41846.025138888886</v>
      </c>
    </row>
    <row r="3854" spans="1:31" x14ac:dyDescent="0.15">
      <c r="A3854">
        <v>3853</v>
      </c>
      <c r="B3854">
        <v>175</v>
      </c>
      <c r="C3854">
        <v>2720</v>
      </c>
      <c r="D3854" t="s">
        <v>11946</v>
      </c>
      <c r="E3854" t="s">
        <v>11947</v>
      </c>
      <c r="F3854" t="s">
        <v>24</v>
      </c>
      <c r="G3854" t="s">
        <v>11948</v>
      </c>
      <c r="H3854" t="s">
        <v>11957</v>
      </c>
      <c r="I3854" t="s">
        <v>5</v>
      </c>
      <c r="K3854" t="s">
        <v>17</v>
      </c>
      <c r="N3854" t="s">
        <v>7</v>
      </c>
      <c r="P3854" t="s">
        <v>11958</v>
      </c>
      <c r="Q3854">
        <v>2</v>
      </c>
      <c r="R3854" t="s">
        <v>11964</v>
      </c>
      <c r="S3854">
        <v>-1</v>
      </c>
      <c r="T3854" t="s">
        <v>11965</v>
      </c>
      <c r="U3854">
        <v>-1</v>
      </c>
      <c r="V3854">
        <v>-1</v>
      </c>
      <c r="W3854">
        <v>6.3387000000000002</v>
      </c>
      <c r="X3854" t="s">
        <v>11953</v>
      </c>
      <c r="Y3854" t="s">
        <v>11961</v>
      </c>
      <c r="Z3854">
        <v>20400</v>
      </c>
      <c r="AA3854" t="s">
        <v>11</v>
      </c>
      <c r="AC3854" t="s">
        <v>11966</v>
      </c>
      <c r="AD3854" t="s">
        <v>11967</v>
      </c>
      <c r="AE3854" s="1">
        <v>41846.025150462963</v>
      </c>
    </row>
    <row r="3855" spans="1:31" x14ac:dyDescent="0.15">
      <c r="A3855">
        <v>3854</v>
      </c>
      <c r="B3855">
        <v>175</v>
      </c>
      <c r="C3855">
        <v>2720</v>
      </c>
      <c r="D3855" t="s">
        <v>11946</v>
      </c>
      <c r="E3855" t="s">
        <v>11947</v>
      </c>
      <c r="F3855" t="s">
        <v>27</v>
      </c>
      <c r="G3855" t="s">
        <v>11948</v>
      </c>
      <c r="I3855" t="s">
        <v>5</v>
      </c>
      <c r="K3855" t="s">
        <v>17</v>
      </c>
      <c r="L3855" t="s">
        <v>3016</v>
      </c>
      <c r="M3855" t="s">
        <v>5</v>
      </c>
      <c r="N3855" t="s">
        <v>7</v>
      </c>
      <c r="P3855" t="s">
        <v>11958</v>
      </c>
      <c r="Q3855">
        <v>1</v>
      </c>
      <c r="R3855" t="s">
        <v>3018</v>
      </c>
      <c r="S3855">
        <v>-1</v>
      </c>
      <c r="T3855" t="s">
        <v>11968</v>
      </c>
      <c r="U3855">
        <v>-1</v>
      </c>
      <c r="V3855">
        <v>-1</v>
      </c>
      <c r="W3855">
        <v>6.3387000000000002</v>
      </c>
      <c r="Y3855" t="s">
        <v>11961</v>
      </c>
      <c r="Z3855">
        <v>63000</v>
      </c>
      <c r="AA3855" t="s">
        <v>11</v>
      </c>
      <c r="AC3855" t="s">
        <v>11969</v>
      </c>
      <c r="AD3855" t="s">
        <v>11970</v>
      </c>
      <c r="AE3855" s="1">
        <v>41846.025173611109</v>
      </c>
    </row>
    <row r="3856" spans="1:31" x14ac:dyDescent="0.15">
      <c r="A3856">
        <v>3855</v>
      </c>
      <c r="B3856">
        <v>175</v>
      </c>
      <c r="C3856">
        <v>2720</v>
      </c>
      <c r="D3856" t="s">
        <v>11946</v>
      </c>
      <c r="E3856" t="s">
        <v>11947</v>
      </c>
      <c r="F3856" t="s">
        <v>36</v>
      </c>
      <c r="I3856" t="s">
        <v>5</v>
      </c>
      <c r="K3856" t="s">
        <v>5</v>
      </c>
      <c r="N3856" t="s">
        <v>7</v>
      </c>
      <c r="Q3856">
        <v>0</v>
      </c>
      <c r="S3856">
        <v>-1</v>
      </c>
      <c r="T3856" t="s">
        <v>5</v>
      </c>
      <c r="U3856">
        <v>-1</v>
      </c>
      <c r="V3856">
        <v>-1</v>
      </c>
      <c r="W3856">
        <v>6.3387000000000002</v>
      </c>
      <c r="X3856" t="s">
        <v>11971</v>
      </c>
      <c r="Z3856">
        <v>-1</v>
      </c>
      <c r="AA3856" t="s">
        <v>11</v>
      </c>
      <c r="AC3856" t="s">
        <v>38</v>
      </c>
      <c r="AD3856" t="s">
        <v>11972</v>
      </c>
      <c r="AE3856" s="1">
        <v>41846.025185185186</v>
      </c>
    </row>
    <row r="3857" spans="1:31" x14ac:dyDescent="0.15">
      <c r="A3857">
        <v>3856</v>
      </c>
      <c r="B3857">
        <v>175</v>
      </c>
      <c r="C3857">
        <v>2720</v>
      </c>
      <c r="D3857" t="s">
        <v>11946</v>
      </c>
      <c r="E3857" t="s">
        <v>11947</v>
      </c>
      <c r="F3857" t="s">
        <v>40</v>
      </c>
      <c r="I3857" t="s">
        <v>5</v>
      </c>
      <c r="K3857" t="s">
        <v>5</v>
      </c>
      <c r="N3857" t="s">
        <v>7</v>
      </c>
      <c r="Q3857">
        <v>0</v>
      </c>
      <c r="S3857">
        <v>-1</v>
      </c>
      <c r="T3857" t="s">
        <v>5</v>
      </c>
      <c r="U3857">
        <v>-1</v>
      </c>
      <c r="V3857">
        <v>-1</v>
      </c>
      <c r="W3857">
        <v>6.3387000000000002</v>
      </c>
      <c r="Z3857">
        <v>-1</v>
      </c>
      <c r="AA3857" t="s">
        <v>11</v>
      </c>
      <c r="AC3857" t="s">
        <v>38</v>
      </c>
      <c r="AD3857" t="s">
        <v>52</v>
      </c>
      <c r="AE3857" s="1">
        <v>41846.025196759256</v>
      </c>
    </row>
    <row r="3858" spans="1:31" x14ac:dyDescent="0.15">
      <c r="A3858">
        <v>3857</v>
      </c>
      <c r="B3858">
        <v>175</v>
      </c>
      <c r="C3858">
        <v>2720</v>
      </c>
      <c r="D3858" t="s">
        <v>11946</v>
      </c>
      <c r="E3858" t="s">
        <v>11947</v>
      </c>
      <c r="F3858" t="s">
        <v>49</v>
      </c>
      <c r="G3858" t="s">
        <v>11948</v>
      </c>
      <c r="H3858" t="s">
        <v>11957</v>
      </c>
      <c r="I3858" t="s">
        <v>5</v>
      </c>
      <c r="K3858" t="s">
        <v>5</v>
      </c>
      <c r="N3858" t="s">
        <v>7</v>
      </c>
      <c r="P3858" t="s">
        <v>11958</v>
      </c>
      <c r="Q3858">
        <v>10</v>
      </c>
      <c r="T3858" t="s">
        <v>5</v>
      </c>
      <c r="U3858">
        <v>-1</v>
      </c>
      <c r="V3858">
        <v>-1</v>
      </c>
      <c r="W3858">
        <v>6.3387000000000002</v>
      </c>
      <c r="X3858" t="s">
        <v>11953</v>
      </c>
      <c r="Y3858" t="s">
        <v>11961</v>
      </c>
      <c r="Z3858">
        <v>20400</v>
      </c>
      <c r="AA3858" t="s">
        <v>11</v>
      </c>
      <c r="AC3858" t="s">
        <v>11973</v>
      </c>
      <c r="AD3858" t="s">
        <v>11974</v>
      </c>
      <c r="AE3858" s="1">
        <v>41846.025231481479</v>
      </c>
    </row>
    <row r="3859" spans="1:31" x14ac:dyDescent="0.15">
      <c r="A3859">
        <v>3858</v>
      </c>
      <c r="B3859">
        <v>175</v>
      </c>
      <c r="C3859">
        <v>2720</v>
      </c>
      <c r="D3859" t="s">
        <v>11946</v>
      </c>
      <c r="E3859" t="s">
        <v>11947</v>
      </c>
      <c r="F3859" t="s">
        <v>51</v>
      </c>
      <c r="I3859" t="s">
        <v>5</v>
      </c>
      <c r="K3859" t="s">
        <v>5</v>
      </c>
      <c r="N3859" t="s">
        <v>7</v>
      </c>
      <c r="Q3859">
        <v>0</v>
      </c>
      <c r="S3859">
        <v>-1</v>
      </c>
      <c r="T3859" t="s">
        <v>5</v>
      </c>
      <c r="U3859">
        <v>-1</v>
      </c>
      <c r="V3859">
        <v>-1</v>
      </c>
      <c r="W3859">
        <v>6.3387000000000002</v>
      </c>
      <c r="Z3859">
        <v>-1</v>
      </c>
      <c r="AA3859" t="s">
        <v>11</v>
      </c>
      <c r="AC3859" t="s">
        <v>38</v>
      </c>
      <c r="AD3859" t="s">
        <v>52</v>
      </c>
      <c r="AE3859" s="1">
        <v>41846.025266203702</v>
      </c>
    </row>
    <row r="3860" spans="1:31" x14ac:dyDescent="0.15">
      <c r="A3860">
        <v>3859</v>
      </c>
      <c r="B3860">
        <v>175</v>
      </c>
      <c r="C3860">
        <v>2720</v>
      </c>
      <c r="D3860" t="s">
        <v>11946</v>
      </c>
      <c r="E3860" t="s">
        <v>11947</v>
      </c>
      <c r="F3860" t="s">
        <v>53</v>
      </c>
      <c r="I3860" t="s">
        <v>5</v>
      </c>
      <c r="K3860" t="s">
        <v>5</v>
      </c>
      <c r="N3860" t="s">
        <v>7</v>
      </c>
      <c r="Q3860">
        <v>0</v>
      </c>
      <c r="S3860">
        <v>-1</v>
      </c>
      <c r="T3860" t="s">
        <v>5</v>
      </c>
      <c r="U3860">
        <v>-1</v>
      </c>
      <c r="V3860">
        <v>-1</v>
      </c>
      <c r="W3860">
        <v>6.3387000000000002</v>
      </c>
      <c r="Z3860">
        <v>-1</v>
      </c>
      <c r="AA3860" t="s">
        <v>11</v>
      </c>
      <c r="AC3860" t="s">
        <v>38</v>
      </c>
      <c r="AD3860" t="s">
        <v>52</v>
      </c>
      <c r="AE3860" s="1">
        <v>41846.025277777779</v>
      </c>
    </row>
    <row r="3861" spans="1:31" x14ac:dyDescent="0.15">
      <c r="A3861">
        <v>3860</v>
      </c>
      <c r="B3861">
        <v>175</v>
      </c>
      <c r="C3861">
        <v>2720</v>
      </c>
      <c r="D3861" t="s">
        <v>11946</v>
      </c>
      <c r="E3861" t="s">
        <v>11947</v>
      </c>
      <c r="F3861" t="s">
        <v>54</v>
      </c>
      <c r="I3861" t="s">
        <v>5</v>
      </c>
      <c r="K3861" t="s">
        <v>5</v>
      </c>
      <c r="N3861" t="s">
        <v>7</v>
      </c>
      <c r="Q3861">
        <v>0</v>
      </c>
      <c r="S3861">
        <v>-1</v>
      </c>
      <c r="T3861" t="s">
        <v>5</v>
      </c>
      <c r="U3861">
        <v>-1</v>
      </c>
      <c r="V3861">
        <v>-1</v>
      </c>
      <c r="W3861">
        <v>6.3387000000000002</v>
      </c>
      <c r="Z3861">
        <v>-1</v>
      </c>
      <c r="AA3861" t="s">
        <v>11</v>
      </c>
      <c r="AC3861" t="s">
        <v>38</v>
      </c>
      <c r="AD3861" t="s">
        <v>52</v>
      </c>
      <c r="AE3861" s="1">
        <v>41846.025289351855</v>
      </c>
    </row>
    <row r="3862" spans="1:31" x14ac:dyDescent="0.15">
      <c r="A3862">
        <v>3861</v>
      </c>
      <c r="B3862">
        <v>175</v>
      </c>
      <c r="C3862">
        <v>1493</v>
      </c>
      <c r="D3862" t="s">
        <v>11975</v>
      </c>
      <c r="E3862" t="s">
        <v>11976</v>
      </c>
      <c r="F3862" t="s">
        <v>2</v>
      </c>
      <c r="G3862" t="s">
        <v>11977</v>
      </c>
      <c r="H3862" t="s">
        <v>11978</v>
      </c>
      <c r="I3862" t="s">
        <v>5</v>
      </c>
      <c r="K3862" t="s">
        <v>6</v>
      </c>
      <c r="L3862" t="s">
        <v>7873</v>
      </c>
      <c r="N3862" t="s">
        <v>7</v>
      </c>
      <c r="O3862" t="s">
        <v>11979</v>
      </c>
      <c r="P3862" t="s">
        <v>11980</v>
      </c>
      <c r="Q3862">
        <v>54</v>
      </c>
      <c r="R3862" t="s">
        <v>11981</v>
      </c>
      <c r="S3862">
        <v>50</v>
      </c>
      <c r="T3862" t="s">
        <v>11982</v>
      </c>
      <c r="U3862">
        <v>-1</v>
      </c>
      <c r="V3862">
        <v>-1</v>
      </c>
      <c r="W3862">
        <v>6.3387000000000002</v>
      </c>
      <c r="X3862" t="s">
        <v>11983</v>
      </c>
      <c r="Y3862" t="s">
        <v>11984</v>
      </c>
      <c r="Z3862">
        <v>37980</v>
      </c>
      <c r="AA3862" t="s">
        <v>11</v>
      </c>
      <c r="AC3862" t="s">
        <v>11985</v>
      </c>
      <c r="AD3862" t="s">
        <v>11986</v>
      </c>
      <c r="AE3862" s="1">
        <v>41846.025393518517</v>
      </c>
    </row>
    <row r="3863" spans="1:31" x14ac:dyDescent="0.15">
      <c r="A3863">
        <v>3862</v>
      </c>
      <c r="B3863">
        <v>175</v>
      </c>
      <c r="C3863">
        <v>1493</v>
      </c>
      <c r="D3863" t="s">
        <v>11975</v>
      </c>
      <c r="E3863" t="s">
        <v>11976</v>
      </c>
      <c r="F3863" t="s">
        <v>14</v>
      </c>
      <c r="G3863" t="s">
        <v>11977</v>
      </c>
      <c r="H3863" t="s">
        <v>11987</v>
      </c>
      <c r="I3863" t="s">
        <v>5</v>
      </c>
      <c r="J3863" t="s">
        <v>1019</v>
      </c>
      <c r="K3863" t="s">
        <v>17</v>
      </c>
      <c r="L3863" t="s">
        <v>11988</v>
      </c>
      <c r="N3863" t="s">
        <v>7</v>
      </c>
      <c r="O3863" t="s">
        <v>11979</v>
      </c>
      <c r="P3863" t="s">
        <v>11989</v>
      </c>
      <c r="Q3863">
        <v>9</v>
      </c>
      <c r="S3863">
        <v>25</v>
      </c>
      <c r="T3863" t="s">
        <v>11990</v>
      </c>
      <c r="U3863">
        <v>-1</v>
      </c>
      <c r="V3863">
        <v>-1</v>
      </c>
      <c r="W3863">
        <v>6.3387000000000002</v>
      </c>
      <c r="X3863" t="s">
        <v>11991</v>
      </c>
      <c r="Y3863" t="s">
        <v>11984</v>
      </c>
      <c r="Z3863">
        <v>27180</v>
      </c>
      <c r="AA3863" t="s">
        <v>11</v>
      </c>
      <c r="AC3863" t="s">
        <v>11992</v>
      </c>
      <c r="AD3863" t="s">
        <v>11993</v>
      </c>
      <c r="AE3863" s="1">
        <v>41846.02542824074</v>
      </c>
    </row>
    <row r="3864" spans="1:31" x14ac:dyDescent="0.15">
      <c r="A3864">
        <v>3863</v>
      </c>
      <c r="B3864">
        <v>175</v>
      </c>
      <c r="C3864">
        <v>1493</v>
      </c>
      <c r="D3864" t="s">
        <v>11975</v>
      </c>
      <c r="E3864" t="s">
        <v>11976</v>
      </c>
      <c r="F3864" t="s">
        <v>24</v>
      </c>
      <c r="G3864" t="s">
        <v>11977</v>
      </c>
      <c r="H3864" t="s">
        <v>11994</v>
      </c>
      <c r="I3864" t="s">
        <v>5</v>
      </c>
      <c r="K3864" t="s">
        <v>17</v>
      </c>
      <c r="L3864" t="s">
        <v>170</v>
      </c>
      <c r="N3864" t="s">
        <v>7</v>
      </c>
      <c r="O3864" t="s">
        <v>11979</v>
      </c>
      <c r="P3864" t="s">
        <v>11995</v>
      </c>
      <c r="Q3864">
        <v>3</v>
      </c>
      <c r="R3864" t="s">
        <v>11996</v>
      </c>
      <c r="S3864">
        <v>25</v>
      </c>
      <c r="T3864" t="s">
        <v>11997</v>
      </c>
      <c r="U3864">
        <v>-1</v>
      </c>
      <c r="V3864">
        <v>-1</v>
      </c>
      <c r="W3864">
        <v>6.3387000000000002</v>
      </c>
      <c r="X3864" t="s">
        <v>11991</v>
      </c>
      <c r="Y3864" t="s">
        <v>11984</v>
      </c>
      <c r="Z3864">
        <v>27180</v>
      </c>
      <c r="AA3864" t="s">
        <v>11</v>
      </c>
      <c r="AC3864" t="s">
        <v>11998</v>
      </c>
      <c r="AD3864" t="s">
        <v>11999</v>
      </c>
      <c r="AE3864" s="1">
        <v>41846.025451388887</v>
      </c>
    </row>
    <row r="3865" spans="1:31" x14ac:dyDescent="0.15">
      <c r="A3865">
        <v>3864</v>
      </c>
      <c r="B3865">
        <v>175</v>
      </c>
      <c r="C3865">
        <v>1493</v>
      </c>
      <c r="D3865" t="s">
        <v>11975</v>
      </c>
      <c r="E3865" t="s">
        <v>11976</v>
      </c>
      <c r="F3865" t="s">
        <v>27</v>
      </c>
      <c r="I3865" t="s">
        <v>5</v>
      </c>
      <c r="K3865" t="s">
        <v>5</v>
      </c>
      <c r="M3865" t="s">
        <v>5</v>
      </c>
      <c r="N3865" t="s">
        <v>7</v>
      </c>
      <c r="Q3865">
        <v>0</v>
      </c>
      <c r="S3865">
        <v>-1</v>
      </c>
      <c r="T3865" t="s">
        <v>5</v>
      </c>
      <c r="U3865">
        <v>-1</v>
      </c>
      <c r="V3865">
        <v>-1</v>
      </c>
      <c r="W3865">
        <v>6.3387000000000002</v>
      </c>
      <c r="Z3865">
        <v>-1</v>
      </c>
      <c r="AA3865" t="s">
        <v>11</v>
      </c>
      <c r="AB3865" t="s">
        <v>12000</v>
      </c>
      <c r="AC3865" t="s">
        <v>38</v>
      </c>
      <c r="AD3865" t="s">
        <v>12001</v>
      </c>
      <c r="AE3865" s="1">
        <v>41846.025462962964</v>
      </c>
    </row>
    <row r="3866" spans="1:31" x14ac:dyDescent="0.15">
      <c r="A3866">
        <v>3865</v>
      </c>
      <c r="B3866">
        <v>175</v>
      </c>
      <c r="C3866">
        <v>1493</v>
      </c>
      <c r="D3866" t="s">
        <v>11975</v>
      </c>
      <c r="E3866" t="s">
        <v>11976</v>
      </c>
      <c r="F3866" t="s">
        <v>36</v>
      </c>
      <c r="I3866" t="s">
        <v>5</v>
      </c>
      <c r="K3866" t="s">
        <v>5</v>
      </c>
      <c r="N3866" t="s">
        <v>7</v>
      </c>
      <c r="Q3866">
        <v>0</v>
      </c>
      <c r="S3866">
        <v>-1</v>
      </c>
      <c r="T3866" t="s">
        <v>5</v>
      </c>
      <c r="U3866">
        <v>-1</v>
      </c>
      <c r="V3866">
        <v>-1</v>
      </c>
      <c r="W3866">
        <v>6.3387000000000002</v>
      </c>
      <c r="Z3866">
        <v>-1</v>
      </c>
      <c r="AA3866" t="s">
        <v>11</v>
      </c>
      <c r="AC3866" t="s">
        <v>38</v>
      </c>
      <c r="AD3866" t="s">
        <v>52</v>
      </c>
      <c r="AE3866" s="1">
        <v>41846.02547453704</v>
      </c>
    </row>
    <row r="3867" spans="1:31" x14ac:dyDescent="0.15">
      <c r="A3867">
        <v>3866</v>
      </c>
      <c r="B3867">
        <v>175</v>
      </c>
      <c r="C3867">
        <v>1493</v>
      </c>
      <c r="D3867" t="s">
        <v>11975</v>
      </c>
      <c r="E3867" t="s">
        <v>11976</v>
      </c>
      <c r="F3867" t="s">
        <v>40</v>
      </c>
      <c r="I3867" t="s">
        <v>5</v>
      </c>
      <c r="K3867" t="s">
        <v>5</v>
      </c>
      <c r="N3867" t="s">
        <v>7</v>
      </c>
      <c r="Q3867">
        <v>0</v>
      </c>
      <c r="S3867">
        <v>-1</v>
      </c>
      <c r="T3867" t="s">
        <v>5</v>
      </c>
      <c r="U3867">
        <v>-1</v>
      </c>
      <c r="V3867">
        <v>-1</v>
      </c>
      <c r="W3867">
        <v>6.3387000000000002</v>
      </c>
      <c r="Z3867">
        <v>-1</v>
      </c>
      <c r="AA3867" t="s">
        <v>11</v>
      </c>
      <c r="AC3867" t="s">
        <v>38</v>
      </c>
      <c r="AD3867" t="s">
        <v>52</v>
      </c>
      <c r="AE3867" s="1">
        <v>41846.02548611111</v>
      </c>
    </row>
    <row r="3868" spans="1:31" x14ac:dyDescent="0.15">
      <c r="A3868">
        <v>3867</v>
      </c>
      <c r="B3868">
        <v>175</v>
      </c>
      <c r="C3868">
        <v>1493</v>
      </c>
      <c r="D3868" t="s">
        <v>11975</v>
      </c>
      <c r="E3868" t="s">
        <v>11976</v>
      </c>
      <c r="F3868" t="s">
        <v>49</v>
      </c>
      <c r="I3868" t="s">
        <v>5</v>
      </c>
      <c r="K3868" t="s">
        <v>5</v>
      </c>
      <c r="N3868" t="s">
        <v>7</v>
      </c>
      <c r="Q3868">
        <v>0</v>
      </c>
      <c r="T3868" t="s">
        <v>5</v>
      </c>
      <c r="U3868">
        <v>-1</v>
      </c>
      <c r="V3868">
        <v>-1</v>
      </c>
      <c r="W3868">
        <v>6.3387000000000002</v>
      </c>
      <c r="Z3868">
        <v>-1</v>
      </c>
      <c r="AA3868" t="s">
        <v>11</v>
      </c>
      <c r="AC3868" t="s">
        <v>38</v>
      </c>
      <c r="AD3868" t="s">
        <v>50</v>
      </c>
      <c r="AE3868" s="1">
        <v>41846.025497685187</v>
      </c>
    </row>
    <row r="3869" spans="1:31" x14ac:dyDescent="0.15">
      <c r="A3869">
        <v>3868</v>
      </c>
      <c r="B3869">
        <v>175</v>
      </c>
      <c r="C3869">
        <v>1493</v>
      </c>
      <c r="D3869" t="s">
        <v>11975</v>
      </c>
      <c r="E3869" t="s">
        <v>11976</v>
      </c>
      <c r="F3869" t="s">
        <v>51</v>
      </c>
      <c r="G3869" t="s">
        <v>11977</v>
      </c>
      <c r="H3869" t="s">
        <v>11978</v>
      </c>
      <c r="I3869" t="s">
        <v>5</v>
      </c>
      <c r="K3869" t="s">
        <v>5</v>
      </c>
      <c r="N3869" t="s">
        <v>7</v>
      </c>
      <c r="O3869" t="s">
        <v>11979</v>
      </c>
      <c r="P3869" t="s">
        <v>11980</v>
      </c>
      <c r="Q3869">
        <v>5</v>
      </c>
      <c r="S3869">
        <v>-1</v>
      </c>
      <c r="T3869" t="s">
        <v>5</v>
      </c>
      <c r="U3869">
        <v>-1</v>
      </c>
      <c r="V3869">
        <v>-1</v>
      </c>
      <c r="W3869">
        <v>6.3387000000000002</v>
      </c>
      <c r="Y3869" t="s">
        <v>11984</v>
      </c>
      <c r="Z3869">
        <v>-1</v>
      </c>
      <c r="AA3869" t="s">
        <v>11</v>
      </c>
      <c r="AC3869" t="s">
        <v>12002</v>
      </c>
      <c r="AD3869" t="s">
        <v>12003</v>
      </c>
      <c r="AE3869" s="1">
        <v>41846.025520833333</v>
      </c>
    </row>
    <row r="3870" spans="1:31" x14ac:dyDescent="0.15">
      <c r="A3870">
        <v>3869</v>
      </c>
      <c r="B3870">
        <v>175</v>
      </c>
      <c r="C3870">
        <v>1493</v>
      </c>
      <c r="D3870" t="s">
        <v>11975</v>
      </c>
      <c r="E3870" t="s">
        <v>11976</v>
      </c>
      <c r="F3870" t="s">
        <v>53</v>
      </c>
      <c r="I3870" t="s">
        <v>5</v>
      </c>
      <c r="K3870" t="s">
        <v>5</v>
      </c>
      <c r="N3870" t="s">
        <v>7</v>
      </c>
      <c r="Q3870">
        <v>0</v>
      </c>
      <c r="S3870">
        <v>-1</v>
      </c>
      <c r="T3870" t="s">
        <v>5</v>
      </c>
      <c r="U3870">
        <v>-1</v>
      </c>
      <c r="V3870">
        <v>-1</v>
      </c>
      <c r="W3870">
        <v>6.3387000000000002</v>
      </c>
      <c r="Z3870">
        <v>-1</v>
      </c>
      <c r="AA3870" t="s">
        <v>11</v>
      </c>
      <c r="AC3870" t="s">
        <v>38</v>
      </c>
      <c r="AD3870" t="s">
        <v>52</v>
      </c>
      <c r="AE3870" s="1">
        <v>41846.02553240741</v>
      </c>
    </row>
    <row r="3871" spans="1:31" x14ac:dyDescent="0.15">
      <c r="A3871">
        <v>3870</v>
      </c>
      <c r="B3871">
        <v>175</v>
      </c>
      <c r="C3871">
        <v>1493</v>
      </c>
      <c r="D3871" t="s">
        <v>11975</v>
      </c>
      <c r="E3871" t="s">
        <v>11976</v>
      </c>
      <c r="F3871" t="s">
        <v>54</v>
      </c>
      <c r="I3871" t="s">
        <v>5</v>
      </c>
      <c r="K3871" t="s">
        <v>5</v>
      </c>
      <c r="N3871" t="s">
        <v>7</v>
      </c>
      <c r="Q3871">
        <v>0</v>
      </c>
      <c r="S3871">
        <v>-1</v>
      </c>
      <c r="T3871" t="s">
        <v>5</v>
      </c>
      <c r="U3871">
        <v>-1</v>
      </c>
      <c r="V3871">
        <v>-1</v>
      </c>
      <c r="W3871">
        <v>6.3387000000000002</v>
      </c>
      <c r="Z3871">
        <v>-1</v>
      </c>
      <c r="AA3871" t="s">
        <v>11</v>
      </c>
      <c r="AC3871" t="s">
        <v>38</v>
      </c>
      <c r="AD3871" t="s">
        <v>52</v>
      </c>
      <c r="AE3871" s="1">
        <v>41846.025543981479</v>
      </c>
    </row>
    <row r="3872" spans="1:31" x14ac:dyDescent="0.15">
      <c r="A3872">
        <v>3871</v>
      </c>
      <c r="B3872">
        <v>175</v>
      </c>
      <c r="C3872">
        <v>4791</v>
      </c>
      <c r="D3872" t="s">
        <v>12004</v>
      </c>
      <c r="E3872" t="s">
        <v>12005</v>
      </c>
      <c r="F3872" t="s">
        <v>2</v>
      </c>
      <c r="G3872" t="s">
        <v>12006</v>
      </c>
      <c r="H3872" t="s">
        <v>12007</v>
      </c>
      <c r="I3872" t="s">
        <v>5</v>
      </c>
      <c r="K3872" t="s">
        <v>6</v>
      </c>
      <c r="N3872" t="s">
        <v>7</v>
      </c>
      <c r="P3872" t="s">
        <v>12008</v>
      </c>
      <c r="Q3872">
        <v>62</v>
      </c>
      <c r="S3872">
        <v>-1</v>
      </c>
      <c r="T3872" t="s">
        <v>8509</v>
      </c>
      <c r="U3872">
        <v>900</v>
      </c>
      <c r="V3872">
        <v>-1</v>
      </c>
      <c r="W3872">
        <v>6.3387000000000002</v>
      </c>
      <c r="X3872" t="s">
        <v>12009</v>
      </c>
      <c r="Y3872" t="s">
        <v>12010</v>
      </c>
      <c r="Z3872">
        <v>37024</v>
      </c>
      <c r="AA3872" t="s">
        <v>11</v>
      </c>
      <c r="AC3872" t="s">
        <v>12011</v>
      </c>
      <c r="AD3872" t="s">
        <v>12012</v>
      </c>
      <c r="AE3872" s="1">
        <v>41846.025636574072</v>
      </c>
    </row>
    <row r="3873" spans="1:31" x14ac:dyDescent="0.15">
      <c r="A3873">
        <v>3872</v>
      </c>
      <c r="B3873">
        <v>175</v>
      </c>
      <c r="C3873">
        <v>4791</v>
      </c>
      <c r="D3873" t="s">
        <v>12004</v>
      </c>
      <c r="E3873" t="s">
        <v>12005</v>
      </c>
      <c r="F3873" t="s">
        <v>14</v>
      </c>
      <c r="G3873" t="s">
        <v>12013</v>
      </c>
      <c r="H3873" t="s">
        <v>12014</v>
      </c>
      <c r="I3873" t="s">
        <v>5</v>
      </c>
      <c r="J3873" t="s">
        <v>1019</v>
      </c>
      <c r="K3873" t="s">
        <v>17</v>
      </c>
      <c r="N3873" t="s">
        <v>7</v>
      </c>
      <c r="P3873" t="s">
        <v>12015</v>
      </c>
      <c r="Q3873">
        <v>9</v>
      </c>
      <c r="S3873">
        <v>35</v>
      </c>
      <c r="T3873" t="s">
        <v>12016</v>
      </c>
      <c r="U3873">
        <v>-1</v>
      </c>
      <c r="V3873">
        <v>-1</v>
      </c>
      <c r="W3873">
        <v>6.3387000000000002</v>
      </c>
      <c r="X3873" t="s">
        <v>12009</v>
      </c>
      <c r="Y3873">
        <f>1-800-677-6712</f>
        <v>-8188</v>
      </c>
      <c r="Z3873">
        <v>19200</v>
      </c>
      <c r="AA3873" t="s">
        <v>11</v>
      </c>
      <c r="AC3873" t="s">
        <v>12017</v>
      </c>
      <c r="AD3873" t="s">
        <v>12018</v>
      </c>
      <c r="AE3873" s="1">
        <v>41846.025648148148</v>
      </c>
    </row>
    <row r="3874" spans="1:31" x14ac:dyDescent="0.15">
      <c r="A3874">
        <v>3873</v>
      </c>
      <c r="B3874">
        <v>175</v>
      </c>
      <c r="C3874">
        <v>4791</v>
      </c>
      <c r="D3874" t="s">
        <v>12004</v>
      </c>
      <c r="E3874" t="s">
        <v>12005</v>
      </c>
      <c r="F3874" t="s">
        <v>24</v>
      </c>
      <c r="G3874" t="s">
        <v>12019</v>
      </c>
      <c r="H3874" t="s">
        <v>12014</v>
      </c>
      <c r="I3874" t="s">
        <v>5</v>
      </c>
      <c r="J3874" t="s">
        <v>10602</v>
      </c>
      <c r="K3874" t="s">
        <v>17</v>
      </c>
      <c r="L3874" t="s">
        <v>1779</v>
      </c>
      <c r="N3874" t="s">
        <v>7</v>
      </c>
      <c r="P3874" t="s">
        <v>12015</v>
      </c>
      <c r="Q3874">
        <v>5</v>
      </c>
      <c r="S3874">
        <v>35</v>
      </c>
      <c r="T3874" t="s">
        <v>12020</v>
      </c>
      <c r="U3874">
        <v>-1</v>
      </c>
      <c r="V3874">
        <v>-1</v>
      </c>
      <c r="W3874">
        <v>6.3387000000000002</v>
      </c>
      <c r="X3874" t="s">
        <v>12009</v>
      </c>
      <c r="Y3874">
        <f>1-800-677-6712</f>
        <v>-8188</v>
      </c>
      <c r="Z3874">
        <v>19200</v>
      </c>
      <c r="AA3874" t="s">
        <v>11</v>
      </c>
      <c r="AC3874" t="s">
        <v>12021</v>
      </c>
      <c r="AD3874" t="s">
        <v>12022</v>
      </c>
      <c r="AE3874" s="1">
        <v>41846.025671296295</v>
      </c>
    </row>
    <row r="3875" spans="1:31" x14ac:dyDescent="0.15">
      <c r="A3875">
        <v>3874</v>
      </c>
      <c r="B3875">
        <v>175</v>
      </c>
      <c r="C3875">
        <v>4791</v>
      </c>
      <c r="D3875" t="s">
        <v>12004</v>
      </c>
      <c r="E3875" t="s">
        <v>12005</v>
      </c>
      <c r="F3875" t="s">
        <v>27</v>
      </c>
      <c r="I3875" t="s">
        <v>5</v>
      </c>
      <c r="K3875" t="s">
        <v>5</v>
      </c>
      <c r="M3875" t="s">
        <v>5</v>
      </c>
      <c r="N3875" t="s">
        <v>7</v>
      </c>
      <c r="Q3875">
        <v>0</v>
      </c>
      <c r="S3875">
        <v>-1</v>
      </c>
      <c r="T3875" t="s">
        <v>5</v>
      </c>
      <c r="U3875">
        <v>-1</v>
      </c>
      <c r="V3875">
        <v>-1</v>
      </c>
      <c r="W3875">
        <v>6.3387000000000002</v>
      </c>
      <c r="Z3875">
        <v>-1</v>
      </c>
      <c r="AA3875" t="s">
        <v>11</v>
      </c>
      <c r="AC3875" t="s">
        <v>38</v>
      </c>
      <c r="AD3875" t="s">
        <v>531</v>
      </c>
      <c r="AE3875" s="1">
        <v>41846.025682870371</v>
      </c>
    </row>
    <row r="3876" spans="1:31" x14ac:dyDescent="0.15">
      <c r="A3876">
        <v>3875</v>
      </c>
      <c r="B3876">
        <v>175</v>
      </c>
      <c r="C3876">
        <v>4791</v>
      </c>
      <c r="D3876" t="s">
        <v>12004</v>
      </c>
      <c r="E3876" t="s">
        <v>12005</v>
      </c>
      <c r="F3876" t="s">
        <v>36</v>
      </c>
      <c r="I3876" t="s">
        <v>5</v>
      </c>
      <c r="K3876" t="s">
        <v>5</v>
      </c>
      <c r="N3876" t="s">
        <v>7</v>
      </c>
      <c r="Q3876">
        <v>0</v>
      </c>
      <c r="S3876">
        <v>-1</v>
      </c>
      <c r="T3876" t="s">
        <v>5</v>
      </c>
      <c r="U3876">
        <v>-1</v>
      </c>
      <c r="V3876">
        <v>-1</v>
      </c>
      <c r="W3876">
        <v>6.3387000000000002</v>
      </c>
      <c r="Z3876">
        <v>-1</v>
      </c>
      <c r="AA3876" t="s">
        <v>11</v>
      </c>
      <c r="AC3876" t="s">
        <v>38</v>
      </c>
      <c r="AD3876" t="s">
        <v>52</v>
      </c>
      <c r="AE3876" s="1">
        <v>41846.025694444441</v>
      </c>
    </row>
    <row r="3877" spans="1:31" x14ac:dyDescent="0.15">
      <c r="A3877">
        <v>3876</v>
      </c>
      <c r="B3877">
        <v>175</v>
      </c>
      <c r="C3877">
        <v>4791</v>
      </c>
      <c r="D3877" t="s">
        <v>12004</v>
      </c>
      <c r="E3877" t="s">
        <v>12005</v>
      </c>
      <c r="F3877" t="s">
        <v>40</v>
      </c>
      <c r="G3877" t="s">
        <v>12006</v>
      </c>
      <c r="H3877" t="s">
        <v>12007</v>
      </c>
      <c r="I3877" t="s">
        <v>5</v>
      </c>
      <c r="K3877" t="s">
        <v>6</v>
      </c>
      <c r="N3877" t="s">
        <v>7</v>
      </c>
      <c r="O3877" t="s">
        <v>12023</v>
      </c>
      <c r="P3877" t="s">
        <v>12024</v>
      </c>
      <c r="Q3877">
        <v>1</v>
      </c>
      <c r="R3877" t="s">
        <v>12025</v>
      </c>
      <c r="S3877">
        <v>0</v>
      </c>
      <c r="T3877" t="s">
        <v>5</v>
      </c>
      <c r="U3877">
        <v>400</v>
      </c>
      <c r="V3877">
        <v>-1</v>
      </c>
      <c r="W3877">
        <v>6.3387000000000002</v>
      </c>
      <c r="Y3877" t="s">
        <v>12026</v>
      </c>
      <c r="Z3877">
        <v>220</v>
      </c>
      <c r="AA3877" t="s">
        <v>11</v>
      </c>
      <c r="AC3877" t="s">
        <v>12027</v>
      </c>
      <c r="AD3877" t="s">
        <v>12028</v>
      </c>
      <c r="AE3877" s="1">
        <v>41846.025706018518</v>
      </c>
    </row>
    <row r="3878" spans="1:31" x14ac:dyDescent="0.15">
      <c r="A3878">
        <v>3877</v>
      </c>
      <c r="B3878">
        <v>175</v>
      </c>
      <c r="C3878">
        <v>4791</v>
      </c>
      <c r="D3878" t="s">
        <v>12004</v>
      </c>
      <c r="E3878" t="s">
        <v>12005</v>
      </c>
      <c r="F3878" t="s">
        <v>49</v>
      </c>
      <c r="G3878" t="s">
        <v>12019</v>
      </c>
      <c r="H3878" t="s">
        <v>12014</v>
      </c>
      <c r="I3878" t="s">
        <v>5</v>
      </c>
      <c r="K3878" t="s">
        <v>5</v>
      </c>
      <c r="N3878" t="s">
        <v>7</v>
      </c>
      <c r="P3878" t="s">
        <v>12015</v>
      </c>
      <c r="Q3878">
        <v>2</v>
      </c>
      <c r="T3878" t="s">
        <v>5</v>
      </c>
      <c r="U3878">
        <v>-1</v>
      </c>
      <c r="V3878">
        <v>-1</v>
      </c>
      <c r="W3878">
        <v>6.3387000000000002</v>
      </c>
      <c r="X3878" t="s">
        <v>12009</v>
      </c>
      <c r="Y3878">
        <f>1-800-677-6712</f>
        <v>-8188</v>
      </c>
      <c r="Z3878">
        <v>19200</v>
      </c>
      <c r="AA3878" t="s">
        <v>11</v>
      </c>
      <c r="AC3878" t="s">
        <v>12029</v>
      </c>
      <c r="AD3878" t="s">
        <v>12030</v>
      </c>
      <c r="AE3878" s="1">
        <v>41846.025717592594</v>
      </c>
    </row>
    <row r="3879" spans="1:31" x14ac:dyDescent="0.15">
      <c r="A3879">
        <v>3878</v>
      </c>
      <c r="B3879">
        <v>175</v>
      </c>
      <c r="C3879">
        <v>4791</v>
      </c>
      <c r="D3879" t="s">
        <v>12004</v>
      </c>
      <c r="E3879" t="s">
        <v>12005</v>
      </c>
      <c r="F3879" t="s">
        <v>51</v>
      </c>
      <c r="G3879" t="s">
        <v>12006</v>
      </c>
      <c r="H3879" t="s">
        <v>12007</v>
      </c>
      <c r="I3879" t="s">
        <v>5</v>
      </c>
      <c r="K3879" t="s">
        <v>6</v>
      </c>
      <c r="N3879" t="s">
        <v>7</v>
      </c>
      <c r="P3879" t="s">
        <v>12008</v>
      </c>
      <c r="Q3879">
        <v>10</v>
      </c>
      <c r="S3879">
        <v>-1</v>
      </c>
      <c r="T3879" t="s">
        <v>5</v>
      </c>
      <c r="U3879">
        <v>-1</v>
      </c>
      <c r="V3879">
        <v>-1</v>
      </c>
      <c r="W3879">
        <v>6.3387000000000002</v>
      </c>
      <c r="Y3879" t="s">
        <v>12010</v>
      </c>
      <c r="Z3879">
        <v>-1</v>
      </c>
      <c r="AA3879" t="s">
        <v>11</v>
      </c>
      <c r="AC3879" t="s">
        <v>12031</v>
      </c>
      <c r="AD3879" t="s">
        <v>12032</v>
      </c>
      <c r="AE3879" s="1">
        <v>41846.025740740741</v>
      </c>
    </row>
    <row r="3880" spans="1:31" x14ac:dyDescent="0.15">
      <c r="A3880">
        <v>3879</v>
      </c>
      <c r="B3880">
        <v>175</v>
      </c>
      <c r="C3880">
        <v>4791</v>
      </c>
      <c r="D3880" t="s">
        <v>12004</v>
      </c>
      <c r="E3880" t="s">
        <v>12005</v>
      </c>
      <c r="F3880" t="s">
        <v>53</v>
      </c>
      <c r="I3880" t="s">
        <v>5</v>
      </c>
      <c r="K3880" t="s">
        <v>5</v>
      </c>
      <c r="N3880" t="s">
        <v>7</v>
      </c>
      <c r="Q3880">
        <v>0</v>
      </c>
      <c r="S3880">
        <v>-1</v>
      </c>
      <c r="T3880" t="s">
        <v>5</v>
      </c>
      <c r="U3880">
        <v>-1</v>
      </c>
      <c r="V3880">
        <v>-1</v>
      </c>
      <c r="W3880">
        <v>6.3387000000000002</v>
      </c>
      <c r="Z3880">
        <v>-1</v>
      </c>
      <c r="AA3880" t="s">
        <v>11</v>
      </c>
      <c r="AC3880" t="s">
        <v>38</v>
      </c>
      <c r="AD3880" t="s">
        <v>52</v>
      </c>
      <c r="AE3880" s="1">
        <v>41846.025752314818</v>
      </c>
    </row>
    <row r="3881" spans="1:31" x14ac:dyDescent="0.15">
      <c r="A3881">
        <v>3880</v>
      </c>
      <c r="B3881">
        <v>175</v>
      </c>
      <c r="C3881">
        <v>4791</v>
      </c>
      <c r="D3881" t="s">
        <v>12004</v>
      </c>
      <c r="E3881" t="s">
        <v>12005</v>
      </c>
      <c r="F3881" t="s">
        <v>54</v>
      </c>
      <c r="I3881" t="s">
        <v>5</v>
      </c>
      <c r="K3881" t="s">
        <v>5</v>
      </c>
      <c r="N3881" t="s">
        <v>7</v>
      </c>
      <c r="Q3881">
        <v>0</v>
      </c>
      <c r="S3881">
        <v>-1</v>
      </c>
      <c r="T3881" t="s">
        <v>5</v>
      </c>
      <c r="U3881">
        <v>-1</v>
      </c>
      <c r="V3881">
        <v>-1</v>
      </c>
      <c r="W3881">
        <v>6.3387000000000002</v>
      </c>
      <c r="Z3881">
        <v>-1</v>
      </c>
      <c r="AA3881" t="s">
        <v>11</v>
      </c>
      <c r="AC3881" t="s">
        <v>38</v>
      </c>
      <c r="AD3881" t="s">
        <v>52</v>
      </c>
      <c r="AE3881" s="1">
        <v>41846.025763888887</v>
      </c>
    </row>
    <row r="3882" spans="1:31" x14ac:dyDescent="0.15">
      <c r="A3882">
        <v>3881</v>
      </c>
      <c r="B3882">
        <v>175</v>
      </c>
      <c r="C3882">
        <v>4137</v>
      </c>
      <c r="D3882" t="s">
        <v>12033</v>
      </c>
      <c r="E3882" t="s">
        <v>12034</v>
      </c>
      <c r="F3882" t="s">
        <v>2</v>
      </c>
      <c r="G3882" t="s">
        <v>12035</v>
      </c>
      <c r="H3882" t="s">
        <v>12036</v>
      </c>
      <c r="I3882" t="s">
        <v>5</v>
      </c>
      <c r="K3882" t="s">
        <v>6</v>
      </c>
      <c r="L3882" t="s">
        <v>6382</v>
      </c>
      <c r="N3882" t="s">
        <v>7</v>
      </c>
      <c r="O3882" t="s">
        <v>12037</v>
      </c>
      <c r="P3882" t="s">
        <v>12038</v>
      </c>
      <c r="Q3882">
        <v>77</v>
      </c>
      <c r="R3882" t="s">
        <v>12039</v>
      </c>
      <c r="S3882">
        <v>-1</v>
      </c>
      <c r="T3882" t="s">
        <v>12040</v>
      </c>
      <c r="U3882">
        <v>-1</v>
      </c>
      <c r="V3882">
        <v>-1</v>
      </c>
      <c r="W3882">
        <v>6.3387000000000002</v>
      </c>
      <c r="X3882" t="s">
        <v>12041</v>
      </c>
      <c r="Y3882" t="s">
        <v>12042</v>
      </c>
      <c r="Z3882">
        <v>15320</v>
      </c>
      <c r="AA3882" t="s">
        <v>11</v>
      </c>
      <c r="AC3882" t="s">
        <v>12043</v>
      </c>
      <c r="AD3882" t="s">
        <v>12044</v>
      </c>
      <c r="AE3882" s="1">
        <v>41846.025868055556</v>
      </c>
    </row>
    <row r="3883" spans="1:31" x14ac:dyDescent="0.15">
      <c r="A3883">
        <v>3882</v>
      </c>
      <c r="B3883">
        <v>175</v>
      </c>
      <c r="C3883">
        <v>4137</v>
      </c>
      <c r="D3883" t="s">
        <v>12033</v>
      </c>
      <c r="E3883" t="s">
        <v>12034</v>
      </c>
      <c r="F3883" t="s">
        <v>14</v>
      </c>
      <c r="G3883" t="s">
        <v>12035</v>
      </c>
      <c r="H3883" t="s">
        <v>12045</v>
      </c>
      <c r="I3883" t="s">
        <v>5</v>
      </c>
      <c r="K3883" t="s">
        <v>17</v>
      </c>
      <c r="L3883" t="s">
        <v>12046</v>
      </c>
      <c r="N3883" t="s">
        <v>7</v>
      </c>
      <c r="O3883" t="s">
        <v>12047</v>
      </c>
      <c r="P3883" t="s">
        <v>12048</v>
      </c>
      <c r="Q3883">
        <v>23</v>
      </c>
      <c r="S3883">
        <v>-1</v>
      </c>
      <c r="T3883" t="s">
        <v>3182</v>
      </c>
      <c r="U3883">
        <v>-1</v>
      </c>
      <c r="V3883">
        <v>-1</v>
      </c>
      <c r="W3883">
        <v>6.3387000000000002</v>
      </c>
      <c r="X3883" t="s">
        <v>12041</v>
      </c>
      <c r="Y3883" t="s">
        <v>12049</v>
      </c>
      <c r="Z3883">
        <v>16680</v>
      </c>
      <c r="AA3883" t="s">
        <v>11</v>
      </c>
      <c r="AC3883" t="s">
        <v>12050</v>
      </c>
      <c r="AD3883" t="s">
        <v>12051</v>
      </c>
      <c r="AE3883" s="1">
        <v>41846.025891203702</v>
      </c>
    </row>
    <row r="3884" spans="1:31" x14ac:dyDescent="0.15">
      <c r="A3884">
        <v>3883</v>
      </c>
      <c r="B3884">
        <v>175</v>
      </c>
      <c r="C3884">
        <v>4137</v>
      </c>
      <c r="D3884" t="s">
        <v>12033</v>
      </c>
      <c r="E3884" t="s">
        <v>12034</v>
      </c>
      <c r="F3884" t="s">
        <v>24</v>
      </c>
      <c r="I3884" t="s">
        <v>5</v>
      </c>
      <c r="K3884" t="s">
        <v>5</v>
      </c>
      <c r="N3884" t="s">
        <v>7</v>
      </c>
      <c r="Q3884">
        <v>0</v>
      </c>
      <c r="S3884">
        <v>-1</v>
      </c>
      <c r="T3884" t="s">
        <v>5</v>
      </c>
      <c r="U3884">
        <v>-1</v>
      </c>
      <c r="V3884">
        <v>-1</v>
      </c>
      <c r="W3884">
        <v>6.3387000000000002</v>
      </c>
      <c r="Z3884">
        <v>-1</v>
      </c>
      <c r="AA3884" t="s">
        <v>11</v>
      </c>
      <c r="AC3884" t="s">
        <v>38</v>
      </c>
      <c r="AD3884" t="s">
        <v>52</v>
      </c>
      <c r="AE3884" s="1">
        <v>41846.025914351849</v>
      </c>
    </row>
    <row r="3885" spans="1:31" x14ac:dyDescent="0.15">
      <c r="A3885">
        <v>3884</v>
      </c>
      <c r="B3885">
        <v>175</v>
      </c>
      <c r="C3885">
        <v>4137</v>
      </c>
      <c r="D3885" t="s">
        <v>12033</v>
      </c>
      <c r="E3885" t="s">
        <v>12034</v>
      </c>
      <c r="F3885" t="s">
        <v>27</v>
      </c>
      <c r="G3885" t="s">
        <v>12035</v>
      </c>
      <c r="I3885" t="s">
        <v>5</v>
      </c>
      <c r="J3885" t="s">
        <v>12052</v>
      </c>
      <c r="K3885" t="s">
        <v>17</v>
      </c>
      <c r="L3885" t="s">
        <v>12053</v>
      </c>
      <c r="M3885" t="s">
        <v>5</v>
      </c>
      <c r="N3885" t="s">
        <v>7</v>
      </c>
      <c r="O3885" t="s">
        <v>12054</v>
      </c>
      <c r="P3885" t="s">
        <v>12055</v>
      </c>
      <c r="Q3885">
        <v>2</v>
      </c>
      <c r="R3885" t="s">
        <v>3470</v>
      </c>
      <c r="S3885">
        <v>50</v>
      </c>
      <c r="T3885" t="s">
        <v>5</v>
      </c>
      <c r="U3885">
        <v>1000</v>
      </c>
      <c r="V3885">
        <v>-1</v>
      </c>
      <c r="W3885">
        <v>6.3387000000000002</v>
      </c>
      <c r="Y3885" t="s">
        <v>12056</v>
      </c>
      <c r="Z3885">
        <v>36640</v>
      </c>
      <c r="AA3885" t="s">
        <v>11</v>
      </c>
      <c r="AC3885" t="s">
        <v>12057</v>
      </c>
      <c r="AD3885" t="s">
        <v>12058</v>
      </c>
      <c r="AE3885" s="1">
        <v>41846.025925925926</v>
      </c>
    </row>
    <row r="3886" spans="1:31" x14ac:dyDescent="0.15">
      <c r="A3886">
        <v>3885</v>
      </c>
      <c r="B3886">
        <v>175</v>
      </c>
      <c r="C3886">
        <v>4137</v>
      </c>
      <c r="D3886" t="s">
        <v>12033</v>
      </c>
      <c r="E3886" t="s">
        <v>12034</v>
      </c>
      <c r="F3886" t="s">
        <v>36</v>
      </c>
      <c r="I3886" t="s">
        <v>5</v>
      </c>
      <c r="K3886" t="s">
        <v>5</v>
      </c>
      <c r="N3886" t="s">
        <v>7</v>
      </c>
      <c r="Q3886">
        <v>0</v>
      </c>
      <c r="S3886">
        <v>-1</v>
      </c>
      <c r="T3886" t="s">
        <v>5</v>
      </c>
      <c r="U3886">
        <v>-1</v>
      </c>
      <c r="V3886">
        <v>-1</v>
      </c>
      <c r="W3886">
        <v>6.3387000000000002</v>
      </c>
      <c r="Z3886">
        <v>-1</v>
      </c>
      <c r="AA3886" t="s">
        <v>11</v>
      </c>
      <c r="AC3886" t="s">
        <v>38</v>
      </c>
      <c r="AD3886" t="s">
        <v>52</v>
      </c>
      <c r="AE3886" s="1">
        <v>41846.025937500002</v>
      </c>
    </row>
    <row r="3887" spans="1:31" x14ac:dyDescent="0.15">
      <c r="A3887">
        <v>3886</v>
      </c>
      <c r="B3887">
        <v>175</v>
      </c>
      <c r="C3887">
        <v>4137</v>
      </c>
      <c r="D3887" t="s">
        <v>12033</v>
      </c>
      <c r="E3887" t="s">
        <v>12034</v>
      </c>
      <c r="F3887" t="s">
        <v>40</v>
      </c>
      <c r="G3887" t="s">
        <v>12035</v>
      </c>
      <c r="H3887" t="s">
        <v>12059</v>
      </c>
      <c r="I3887" t="s">
        <v>5</v>
      </c>
      <c r="K3887" t="s">
        <v>5</v>
      </c>
      <c r="L3887" t="s">
        <v>12060</v>
      </c>
      <c r="N3887" t="s">
        <v>7</v>
      </c>
      <c r="O3887" t="s">
        <v>12061</v>
      </c>
      <c r="P3887" t="s">
        <v>12062</v>
      </c>
      <c r="Q3887">
        <v>2</v>
      </c>
      <c r="R3887" t="s">
        <v>12063</v>
      </c>
      <c r="S3887">
        <v>-1</v>
      </c>
      <c r="T3887" t="s">
        <v>5</v>
      </c>
      <c r="U3887">
        <v>-1</v>
      </c>
      <c r="V3887">
        <v>-1</v>
      </c>
      <c r="W3887">
        <v>6.3387000000000002</v>
      </c>
      <c r="Y3887" t="s">
        <v>12064</v>
      </c>
      <c r="Z3887">
        <v>916</v>
      </c>
      <c r="AA3887" t="s">
        <v>11</v>
      </c>
      <c r="AC3887" t="s">
        <v>12065</v>
      </c>
      <c r="AD3887" t="s">
        <v>12066</v>
      </c>
      <c r="AE3887" s="1">
        <v>41846.025960648149</v>
      </c>
    </row>
    <row r="3888" spans="1:31" x14ac:dyDescent="0.15">
      <c r="A3888">
        <v>3887</v>
      </c>
      <c r="B3888">
        <v>175</v>
      </c>
      <c r="C3888">
        <v>4137</v>
      </c>
      <c r="D3888" t="s">
        <v>12033</v>
      </c>
      <c r="E3888" t="s">
        <v>12034</v>
      </c>
      <c r="F3888" t="s">
        <v>49</v>
      </c>
      <c r="G3888" t="s">
        <v>12035</v>
      </c>
      <c r="H3888" t="s">
        <v>12045</v>
      </c>
      <c r="I3888" t="s">
        <v>5</v>
      </c>
      <c r="K3888" t="s">
        <v>5</v>
      </c>
      <c r="N3888" t="s">
        <v>7</v>
      </c>
      <c r="O3888" t="s">
        <v>12047</v>
      </c>
      <c r="P3888" t="s">
        <v>12048</v>
      </c>
      <c r="Q3888">
        <v>3</v>
      </c>
      <c r="T3888" t="s">
        <v>5</v>
      </c>
      <c r="U3888">
        <v>-1</v>
      </c>
      <c r="V3888">
        <v>-1</v>
      </c>
      <c r="W3888">
        <v>6.3387000000000002</v>
      </c>
      <c r="X3888" t="s">
        <v>12041</v>
      </c>
      <c r="Y3888" t="s">
        <v>12049</v>
      </c>
      <c r="Z3888">
        <v>16680</v>
      </c>
      <c r="AA3888" t="s">
        <v>11</v>
      </c>
      <c r="AC3888" t="s">
        <v>12067</v>
      </c>
      <c r="AD3888" t="s">
        <v>12068</v>
      </c>
      <c r="AE3888" s="1">
        <v>41846.025972222225</v>
      </c>
    </row>
    <row r="3889" spans="1:31" x14ac:dyDescent="0.15">
      <c r="A3889">
        <v>3888</v>
      </c>
      <c r="B3889">
        <v>175</v>
      </c>
      <c r="C3889">
        <v>4137</v>
      </c>
      <c r="D3889" t="s">
        <v>12033</v>
      </c>
      <c r="E3889" t="s">
        <v>12034</v>
      </c>
      <c r="F3889" t="s">
        <v>51</v>
      </c>
      <c r="G3889" t="s">
        <v>12035</v>
      </c>
      <c r="H3889" t="s">
        <v>12036</v>
      </c>
      <c r="I3889" t="s">
        <v>5</v>
      </c>
      <c r="K3889" t="s">
        <v>5</v>
      </c>
      <c r="N3889" t="s">
        <v>7</v>
      </c>
      <c r="O3889" t="s">
        <v>12037</v>
      </c>
      <c r="P3889" t="s">
        <v>12038</v>
      </c>
      <c r="Q3889">
        <v>2</v>
      </c>
      <c r="S3889">
        <v>-1</v>
      </c>
      <c r="T3889" t="s">
        <v>5</v>
      </c>
      <c r="U3889">
        <v>-1</v>
      </c>
      <c r="V3889">
        <v>-1</v>
      </c>
      <c r="W3889">
        <v>6.3387000000000002</v>
      </c>
      <c r="Y3889" t="s">
        <v>12042</v>
      </c>
      <c r="Z3889">
        <v>-1</v>
      </c>
      <c r="AA3889" t="s">
        <v>11</v>
      </c>
      <c r="AC3889" t="s">
        <v>12069</v>
      </c>
      <c r="AD3889" t="s">
        <v>12070</v>
      </c>
      <c r="AE3889" s="1">
        <v>41846.025995370372</v>
      </c>
    </row>
    <row r="3890" spans="1:31" x14ac:dyDescent="0.15">
      <c r="A3890">
        <v>3889</v>
      </c>
      <c r="B3890">
        <v>175</v>
      </c>
      <c r="C3890">
        <v>4137</v>
      </c>
      <c r="D3890" t="s">
        <v>12033</v>
      </c>
      <c r="E3890" t="s">
        <v>12034</v>
      </c>
      <c r="F3890" t="s">
        <v>53</v>
      </c>
      <c r="I3890" t="s">
        <v>5</v>
      </c>
      <c r="K3890" t="s">
        <v>5</v>
      </c>
      <c r="N3890" t="s">
        <v>7</v>
      </c>
      <c r="Q3890">
        <v>0</v>
      </c>
      <c r="S3890">
        <v>-1</v>
      </c>
      <c r="T3890" t="s">
        <v>5</v>
      </c>
      <c r="U3890">
        <v>-1</v>
      </c>
      <c r="V3890">
        <v>-1</v>
      </c>
      <c r="W3890">
        <v>6.3387000000000002</v>
      </c>
      <c r="Z3890">
        <v>-1</v>
      </c>
      <c r="AA3890" t="s">
        <v>11</v>
      </c>
      <c r="AC3890" t="s">
        <v>38</v>
      </c>
      <c r="AD3890" t="s">
        <v>52</v>
      </c>
      <c r="AE3890" s="1">
        <v>41846.026006944441</v>
      </c>
    </row>
    <row r="3891" spans="1:31" x14ac:dyDescent="0.15">
      <c r="A3891">
        <v>3890</v>
      </c>
      <c r="B3891">
        <v>175</v>
      </c>
      <c r="C3891">
        <v>4137</v>
      </c>
      <c r="D3891" t="s">
        <v>12033</v>
      </c>
      <c r="E3891" t="s">
        <v>12034</v>
      </c>
      <c r="F3891" t="s">
        <v>54</v>
      </c>
      <c r="I3891" t="s">
        <v>5</v>
      </c>
      <c r="K3891" t="s">
        <v>5</v>
      </c>
      <c r="N3891" t="s">
        <v>7</v>
      </c>
      <c r="Q3891">
        <v>0</v>
      </c>
      <c r="S3891">
        <v>-1</v>
      </c>
      <c r="T3891" t="s">
        <v>5</v>
      </c>
      <c r="U3891">
        <v>-1</v>
      </c>
      <c r="V3891">
        <v>-1</v>
      </c>
      <c r="W3891">
        <v>6.3387000000000002</v>
      </c>
      <c r="Z3891">
        <v>-1</v>
      </c>
      <c r="AA3891" t="s">
        <v>11</v>
      </c>
      <c r="AC3891" t="s">
        <v>38</v>
      </c>
      <c r="AD3891" t="s">
        <v>52</v>
      </c>
      <c r="AE3891" s="1">
        <v>41846.026018518518</v>
      </c>
    </row>
    <row r="3892" spans="1:31" x14ac:dyDescent="0.15">
      <c r="A3892">
        <v>3891</v>
      </c>
      <c r="B3892">
        <v>175</v>
      </c>
      <c r="C3892">
        <v>3887</v>
      </c>
      <c r="D3892" t="s">
        <v>12071</v>
      </c>
      <c r="E3892" t="s">
        <v>12072</v>
      </c>
      <c r="F3892" t="s">
        <v>2</v>
      </c>
      <c r="G3892" t="s">
        <v>12073</v>
      </c>
      <c r="H3892" t="s">
        <v>12074</v>
      </c>
      <c r="I3892" t="s">
        <v>5</v>
      </c>
      <c r="K3892" t="s">
        <v>6</v>
      </c>
      <c r="N3892" t="s">
        <v>7</v>
      </c>
      <c r="O3892" t="s">
        <v>12075</v>
      </c>
      <c r="P3892" t="s">
        <v>12076</v>
      </c>
      <c r="Q3892">
        <v>53</v>
      </c>
      <c r="R3892" t="s">
        <v>12077</v>
      </c>
      <c r="S3892">
        <v>60</v>
      </c>
      <c r="T3892" t="s">
        <v>12078</v>
      </c>
      <c r="U3892">
        <v>-1</v>
      </c>
      <c r="V3892">
        <v>-1</v>
      </c>
      <c r="W3892">
        <v>6.3387000000000002</v>
      </c>
      <c r="X3892" t="s">
        <v>12079</v>
      </c>
      <c r="Y3892" t="s">
        <v>12080</v>
      </c>
      <c r="Z3892">
        <v>46060</v>
      </c>
      <c r="AA3892" t="s">
        <v>11</v>
      </c>
      <c r="AC3892" t="s">
        <v>12081</v>
      </c>
      <c r="AD3892" t="s">
        <v>12082</v>
      </c>
      <c r="AE3892" s="1">
        <v>41846.026122685187</v>
      </c>
    </row>
    <row r="3893" spans="1:31" x14ac:dyDescent="0.15">
      <c r="A3893">
        <v>3892</v>
      </c>
      <c r="B3893">
        <v>175</v>
      </c>
      <c r="C3893">
        <v>3887</v>
      </c>
      <c r="D3893" t="s">
        <v>12071</v>
      </c>
      <c r="E3893" t="s">
        <v>12072</v>
      </c>
      <c r="F3893" t="s">
        <v>14</v>
      </c>
      <c r="G3893" t="s">
        <v>12073</v>
      </c>
      <c r="H3893" t="s">
        <v>12074</v>
      </c>
      <c r="I3893" t="s">
        <v>5</v>
      </c>
      <c r="K3893" t="s">
        <v>17</v>
      </c>
      <c r="N3893" t="s">
        <v>7</v>
      </c>
      <c r="O3893" t="s">
        <v>12075</v>
      </c>
      <c r="P3893" t="s">
        <v>12083</v>
      </c>
      <c r="Q3893">
        <v>11</v>
      </c>
      <c r="R3893" t="s">
        <v>12084</v>
      </c>
      <c r="S3893">
        <v>60</v>
      </c>
      <c r="T3893" t="s">
        <v>12085</v>
      </c>
      <c r="U3893">
        <v>-1</v>
      </c>
      <c r="V3893">
        <v>-1</v>
      </c>
      <c r="W3893">
        <v>6.3387000000000002</v>
      </c>
      <c r="X3893" t="s">
        <v>12079</v>
      </c>
      <c r="Y3893" t="s">
        <v>12086</v>
      </c>
      <c r="Z3893">
        <v>46060</v>
      </c>
      <c r="AA3893" t="s">
        <v>11</v>
      </c>
      <c r="AC3893" t="s">
        <v>12087</v>
      </c>
      <c r="AD3893" t="s">
        <v>12088</v>
      </c>
      <c r="AE3893" s="1">
        <v>41846.026145833333</v>
      </c>
    </row>
    <row r="3894" spans="1:31" x14ac:dyDescent="0.15">
      <c r="A3894">
        <v>3893</v>
      </c>
      <c r="B3894">
        <v>175</v>
      </c>
      <c r="C3894">
        <v>3887</v>
      </c>
      <c r="D3894" t="s">
        <v>12071</v>
      </c>
      <c r="E3894" t="s">
        <v>12072</v>
      </c>
      <c r="F3894" t="s">
        <v>24</v>
      </c>
      <c r="I3894" t="s">
        <v>5</v>
      </c>
      <c r="K3894" t="s">
        <v>5</v>
      </c>
      <c r="N3894" t="s">
        <v>7</v>
      </c>
      <c r="Q3894">
        <v>0</v>
      </c>
      <c r="S3894">
        <v>-1</v>
      </c>
      <c r="T3894" t="s">
        <v>5</v>
      </c>
      <c r="U3894">
        <v>-1</v>
      </c>
      <c r="V3894">
        <v>-1</v>
      </c>
      <c r="W3894">
        <v>6.3387000000000002</v>
      </c>
      <c r="Z3894">
        <v>-1</v>
      </c>
      <c r="AA3894" t="s">
        <v>11</v>
      </c>
      <c r="AC3894" t="s">
        <v>38</v>
      </c>
      <c r="AD3894" t="s">
        <v>52</v>
      </c>
      <c r="AE3894" s="1">
        <v>41846.02615740741</v>
      </c>
    </row>
    <row r="3895" spans="1:31" x14ac:dyDescent="0.15">
      <c r="A3895">
        <v>3894</v>
      </c>
      <c r="B3895">
        <v>175</v>
      </c>
      <c r="C3895">
        <v>3887</v>
      </c>
      <c r="D3895" t="s">
        <v>12071</v>
      </c>
      <c r="E3895" t="s">
        <v>12072</v>
      </c>
      <c r="F3895" t="s">
        <v>27</v>
      </c>
      <c r="I3895" t="s">
        <v>5</v>
      </c>
      <c r="K3895" t="s">
        <v>5</v>
      </c>
      <c r="M3895" t="s">
        <v>5</v>
      </c>
      <c r="N3895" t="s">
        <v>7</v>
      </c>
      <c r="Q3895">
        <v>0</v>
      </c>
      <c r="S3895">
        <v>-1</v>
      </c>
      <c r="T3895" t="s">
        <v>5</v>
      </c>
      <c r="U3895">
        <v>-1</v>
      </c>
      <c r="V3895">
        <v>-1</v>
      </c>
      <c r="W3895">
        <v>6.3387000000000002</v>
      </c>
      <c r="Z3895">
        <v>-1</v>
      </c>
      <c r="AA3895" t="s">
        <v>11</v>
      </c>
      <c r="AC3895" t="s">
        <v>38</v>
      </c>
      <c r="AD3895" t="s">
        <v>531</v>
      </c>
      <c r="AE3895" s="1">
        <v>41846.02616898148</v>
      </c>
    </row>
    <row r="3896" spans="1:31" x14ac:dyDescent="0.15">
      <c r="A3896">
        <v>3895</v>
      </c>
      <c r="B3896">
        <v>175</v>
      </c>
      <c r="C3896">
        <v>3887</v>
      </c>
      <c r="D3896" t="s">
        <v>12071</v>
      </c>
      <c r="E3896" t="s">
        <v>12072</v>
      </c>
      <c r="F3896" t="s">
        <v>36</v>
      </c>
      <c r="I3896" t="s">
        <v>5</v>
      </c>
      <c r="K3896" t="s">
        <v>5</v>
      </c>
      <c r="N3896" t="s">
        <v>7</v>
      </c>
      <c r="Q3896">
        <v>0</v>
      </c>
      <c r="S3896">
        <v>-1</v>
      </c>
      <c r="T3896" t="s">
        <v>5</v>
      </c>
      <c r="U3896">
        <v>-1</v>
      </c>
      <c r="V3896">
        <v>-1</v>
      </c>
      <c r="W3896">
        <v>6.3387000000000002</v>
      </c>
      <c r="Z3896">
        <v>-1</v>
      </c>
      <c r="AA3896" t="s">
        <v>11</v>
      </c>
      <c r="AC3896" t="s">
        <v>38</v>
      </c>
      <c r="AD3896" t="s">
        <v>52</v>
      </c>
      <c r="AE3896" s="1">
        <v>41846.026180555556</v>
      </c>
    </row>
    <row r="3897" spans="1:31" x14ac:dyDescent="0.15">
      <c r="A3897">
        <v>3896</v>
      </c>
      <c r="B3897">
        <v>175</v>
      </c>
      <c r="C3897">
        <v>3887</v>
      </c>
      <c r="D3897" t="s">
        <v>12071</v>
      </c>
      <c r="E3897" t="s">
        <v>12072</v>
      </c>
      <c r="F3897" t="s">
        <v>40</v>
      </c>
      <c r="I3897" t="s">
        <v>5</v>
      </c>
      <c r="K3897" t="s">
        <v>5</v>
      </c>
      <c r="N3897" t="s">
        <v>7</v>
      </c>
      <c r="Q3897">
        <v>0</v>
      </c>
      <c r="S3897">
        <v>-1</v>
      </c>
      <c r="T3897" t="s">
        <v>5</v>
      </c>
      <c r="U3897">
        <v>-1</v>
      </c>
      <c r="V3897">
        <v>-1</v>
      </c>
      <c r="W3897">
        <v>6.3387000000000002</v>
      </c>
      <c r="Z3897">
        <v>-1</v>
      </c>
      <c r="AA3897" t="s">
        <v>11</v>
      </c>
      <c r="AC3897" t="s">
        <v>38</v>
      </c>
      <c r="AD3897" t="s">
        <v>52</v>
      </c>
      <c r="AE3897" s="1">
        <v>41846.026192129626</v>
      </c>
    </row>
    <row r="3898" spans="1:31" x14ac:dyDescent="0.15">
      <c r="A3898">
        <v>3897</v>
      </c>
      <c r="B3898">
        <v>175</v>
      </c>
      <c r="C3898">
        <v>3887</v>
      </c>
      <c r="D3898" t="s">
        <v>12071</v>
      </c>
      <c r="E3898" t="s">
        <v>12072</v>
      </c>
      <c r="F3898" t="s">
        <v>49</v>
      </c>
      <c r="I3898" t="s">
        <v>5</v>
      </c>
      <c r="K3898" t="s">
        <v>5</v>
      </c>
      <c r="N3898" t="s">
        <v>7</v>
      </c>
      <c r="Q3898">
        <v>0</v>
      </c>
      <c r="T3898" t="s">
        <v>5</v>
      </c>
      <c r="U3898">
        <v>-1</v>
      </c>
      <c r="V3898">
        <v>-1</v>
      </c>
      <c r="W3898">
        <v>6.3387000000000002</v>
      </c>
      <c r="Z3898">
        <v>-1</v>
      </c>
      <c r="AA3898" t="s">
        <v>11</v>
      </c>
      <c r="AC3898" t="s">
        <v>38</v>
      </c>
      <c r="AD3898" t="s">
        <v>50</v>
      </c>
      <c r="AE3898" s="1">
        <v>41846.026203703703</v>
      </c>
    </row>
    <row r="3899" spans="1:31" x14ac:dyDescent="0.15">
      <c r="A3899">
        <v>3898</v>
      </c>
      <c r="B3899">
        <v>175</v>
      </c>
      <c r="C3899">
        <v>3887</v>
      </c>
      <c r="D3899" t="s">
        <v>12071</v>
      </c>
      <c r="E3899" t="s">
        <v>12072</v>
      </c>
      <c r="F3899" t="s">
        <v>51</v>
      </c>
      <c r="G3899" t="s">
        <v>12073</v>
      </c>
      <c r="H3899" t="s">
        <v>12074</v>
      </c>
      <c r="I3899" t="s">
        <v>5</v>
      </c>
      <c r="K3899" t="s">
        <v>5</v>
      </c>
      <c r="N3899" t="s">
        <v>7</v>
      </c>
      <c r="O3899" t="s">
        <v>12075</v>
      </c>
      <c r="P3899" t="s">
        <v>12076</v>
      </c>
      <c r="Q3899">
        <v>6</v>
      </c>
      <c r="S3899">
        <v>-1</v>
      </c>
      <c r="T3899" t="s">
        <v>5</v>
      </c>
      <c r="U3899">
        <v>-1</v>
      </c>
      <c r="V3899">
        <v>-1</v>
      </c>
      <c r="W3899">
        <v>6.3387000000000002</v>
      </c>
      <c r="Y3899" t="s">
        <v>12080</v>
      </c>
      <c r="Z3899">
        <v>-1</v>
      </c>
      <c r="AA3899" t="s">
        <v>11</v>
      </c>
      <c r="AC3899" t="s">
        <v>12089</v>
      </c>
      <c r="AD3899" t="s">
        <v>12090</v>
      </c>
      <c r="AE3899" s="1">
        <v>41846.026238425926</v>
      </c>
    </row>
    <row r="3900" spans="1:31" x14ac:dyDescent="0.15">
      <c r="A3900">
        <v>3899</v>
      </c>
      <c r="B3900">
        <v>175</v>
      </c>
      <c r="C3900">
        <v>3887</v>
      </c>
      <c r="D3900" t="s">
        <v>12071</v>
      </c>
      <c r="E3900" t="s">
        <v>12072</v>
      </c>
      <c r="F3900" t="s">
        <v>53</v>
      </c>
      <c r="I3900" t="s">
        <v>5</v>
      </c>
      <c r="K3900" t="s">
        <v>5</v>
      </c>
      <c r="N3900" t="s">
        <v>7</v>
      </c>
      <c r="Q3900">
        <v>0</v>
      </c>
      <c r="S3900">
        <v>-1</v>
      </c>
      <c r="T3900" t="s">
        <v>5</v>
      </c>
      <c r="U3900">
        <v>-1</v>
      </c>
      <c r="V3900">
        <v>-1</v>
      </c>
      <c r="W3900">
        <v>6.3387000000000002</v>
      </c>
      <c r="Z3900">
        <v>-1</v>
      </c>
      <c r="AA3900" t="s">
        <v>11</v>
      </c>
      <c r="AC3900" t="s">
        <v>38</v>
      </c>
      <c r="AD3900" t="s">
        <v>52</v>
      </c>
      <c r="AE3900" s="1">
        <v>41846.026250000003</v>
      </c>
    </row>
    <row r="3901" spans="1:31" x14ac:dyDescent="0.15">
      <c r="A3901">
        <v>3900</v>
      </c>
      <c r="B3901">
        <v>175</v>
      </c>
      <c r="C3901">
        <v>3887</v>
      </c>
      <c r="D3901" t="s">
        <v>12071</v>
      </c>
      <c r="E3901" t="s">
        <v>12072</v>
      </c>
      <c r="F3901" t="s">
        <v>54</v>
      </c>
      <c r="I3901" t="s">
        <v>5</v>
      </c>
      <c r="K3901" t="s">
        <v>5</v>
      </c>
      <c r="N3901" t="s">
        <v>7</v>
      </c>
      <c r="Q3901">
        <v>0</v>
      </c>
      <c r="S3901">
        <v>-1</v>
      </c>
      <c r="T3901" t="s">
        <v>5</v>
      </c>
      <c r="U3901">
        <v>-1</v>
      </c>
      <c r="V3901">
        <v>-1</v>
      </c>
      <c r="W3901">
        <v>6.3387000000000002</v>
      </c>
      <c r="Z3901">
        <v>-1</v>
      </c>
      <c r="AA3901" t="s">
        <v>11</v>
      </c>
      <c r="AC3901" t="s">
        <v>38</v>
      </c>
      <c r="AD3901" t="s">
        <v>52</v>
      </c>
      <c r="AE3901" s="1">
        <v>41846.026284722226</v>
      </c>
    </row>
    <row r="3902" spans="1:31" x14ac:dyDescent="0.15">
      <c r="A3902">
        <v>3901</v>
      </c>
      <c r="B3902">
        <v>175</v>
      </c>
      <c r="C3902">
        <v>1911</v>
      </c>
      <c r="D3902" t="s">
        <v>12091</v>
      </c>
      <c r="E3902" t="s">
        <v>12092</v>
      </c>
      <c r="F3902" t="s">
        <v>2</v>
      </c>
      <c r="G3902" t="s">
        <v>12093</v>
      </c>
      <c r="H3902" t="s">
        <v>12094</v>
      </c>
      <c r="I3902" t="s">
        <v>5</v>
      </c>
      <c r="K3902" t="s">
        <v>6</v>
      </c>
      <c r="L3902" t="s">
        <v>12095</v>
      </c>
      <c r="N3902" t="s">
        <v>7</v>
      </c>
      <c r="P3902" t="s">
        <v>12096</v>
      </c>
      <c r="Q3902">
        <v>29</v>
      </c>
      <c r="R3902" t="s">
        <v>12097</v>
      </c>
      <c r="S3902">
        <v>-1</v>
      </c>
      <c r="T3902" t="s">
        <v>12098</v>
      </c>
      <c r="U3902">
        <v>-1</v>
      </c>
      <c r="V3902">
        <v>-1</v>
      </c>
      <c r="W3902">
        <v>6.3387000000000002</v>
      </c>
      <c r="X3902" t="s">
        <v>12099</v>
      </c>
      <c r="Y3902" t="s">
        <v>12100</v>
      </c>
      <c r="Z3902">
        <v>39168</v>
      </c>
      <c r="AA3902" t="s">
        <v>11</v>
      </c>
      <c r="AC3902" t="s">
        <v>12101</v>
      </c>
      <c r="AD3902" t="s">
        <v>12102</v>
      </c>
      <c r="AE3902" s="1">
        <v>41846.026377314818</v>
      </c>
    </row>
    <row r="3903" spans="1:31" x14ac:dyDescent="0.15">
      <c r="A3903">
        <v>3902</v>
      </c>
      <c r="B3903">
        <v>175</v>
      </c>
      <c r="C3903">
        <v>1911</v>
      </c>
      <c r="D3903" t="s">
        <v>12091</v>
      </c>
      <c r="E3903" t="s">
        <v>12092</v>
      </c>
      <c r="F3903" t="s">
        <v>14</v>
      </c>
      <c r="G3903" t="s">
        <v>12103</v>
      </c>
      <c r="H3903" t="s">
        <v>12104</v>
      </c>
      <c r="I3903" t="s">
        <v>5</v>
      </c>
      <c r="J3903" t="s">
        <v>456</v>
      </c>
      <c r="K3903" t="s">
        <v>17</v>
      </c>
      <c r="N3903" t="s">
        <v>7</v>
      </c>
      <c r="P3903" t="s">
        <v>12105</v>
      </c>
      <c r="Q3903">
        <v>2</v>
      </c>
      <c r="R3903" t="s">
        <v>12106</v>
      </c>
      <c r="S3903">
        <v>-1</v>
      </c>
      <c r="T3903" t="s">
        <v>12107</v>
      </c>
      <c r="U3903">
        <v>-1</v>
      </c>
      <c r="V3903">
        <v>-1</v>
      </c>
      <c r="W3903">
        <v>6.3387000000000002</v>
      </c>
      <c r="X3903" t="s">
        <v>12099</v>
      </c>
      <c r="Y3903" t="s">
        <v>12100</v>
      </c>
      <c r="Z3903">
        <v>-1</v>
      </c>
      <c r="AA3903" t="s">
        <v>11</v>
      </c>
      <c r="AC3903" t="s">
        <v>12108</v>
      </c>
      <c r="AD3903" t="s">
        <v>12109</v>
      </c>
      <c r="AE3903" s="1">
        <v>41846.026388888888</v>
      </c>
    </row>
    <row r="3904" spans="1:31" x14ac:dyDescent="0.15">
      <c r="A3904">
        <v>3903</v>
      </c>
      <c r="B3904">
        <v>175</v>
      </c>
      <c r="C3904">
        <v>1911</v>
      </c>
      <c r="D3904" t="s">
        <v>12091</v>
      </c>
      <c r="E3904" t="s">
        <v>12092</v>
      </c>
      <c r="F3904" t="s">
        <v>24</v>
      </c>
      <c r="I3904" t="s">
        <v>5</v>
      </c>
      <c r="K3904" t="s">
        <v>5</v>
      </c>
      <c r="N3904" t="s">
        <v>7</v>
      </c>
      <c r="Q3904">
        <v>0</v>
      </c>
      <c r="S3904">
        <v>-1</v>
      </c>
      <c r="T3904" t="s">
        <v>5</v>
      </c>
      <c r="U3904">
        <v>-1</v>
      </c>
      <c r="V3904">
        <v>-1</v>
      </c>
      <c r="W3904">
        <v>6.3387000000000002</v>
      </c>
      <c r="Z3904">
        <v>-1</v>
      </c>
      <c r="AA3904" t="s">
        <v>11</v>
      </c>
      <c r="AC3904" t="s">
        <v>38</v>
      </c>
      <c r="AD3904" t="s">
        <v>52</v>
      </c>
      <c r="AE3904" s="1">
        <v>41846.026400462964</v>
      </c>
    </row>
    <row r="3905" spans="1:31" x14ac:dyDescent="0.15">
      <c r="A3905">
        <v>3904</v>
      </c>
      <c r="B3905">
        <v>175</v>
      </c>
      <c r="C3905">
        <v>1911</v>
      </c>
      <c r="D3905" t="s">
        <v>12091</v>
      </c>
      <c r="E3905" t="s">
        <v>12092</v>
      </c>
      <c r="F3905" t="s">
        <v>27</v>
      </c>
      <c r="I3905" t="s">
        <v>5</v>
      </c>
      <c r="K3905" t="s">
        <v>5</v>
      </c>
      <c r="M3905" t="s">
        <v>5</v>
      </c>
      <c r="N3905" t="s">
        <v>7</v>
      </c>
      <c r="Q3905">
        <v>0</v>
      </c>
      <c r="S3905">
        <v>-1</v>
      </c>
      <c r="T3905" t="s">
        <v>5</v>
      </c>
      <c r="U3905">
        <v>-1</v>
      </c>
      <c r="V3905">
        <v>-1</v>
      </c>
      <c r="W3905">
        <v>6.3387000000000002</v>
      </c>
      <c r="Z3905">
        <v>-1</v>
      </c>
      <c r="AA3905" t="s">
        <v>11</v>
      </c>
      <c r="AC3905" t="s">
        <v>38</v>
      </c>
      <c r="AD3905" t="s">
        <v>531</v>
      </c>
      <c r="AE3905" s="1">
        <v>41846.026412037034</v>
      </c>
    </row>
    <row r="3906" spans="1:31" x14ac:dyDescent="0.15">
      <c r="A3906">
        <v>3905</v>
      </c>
      <c r="B3906">
        <v>175</v>
      </c>
      <c r="C3906">
        <v>1911</v>
      </c>
      <c r="D3906" t="s">
        <v>12091</v>
      </c>
      <c r="E3906" t="s">
        <v>12092</v>
      </c>
      <c r="F3906" t="s">
        <v>36</v>
      </c>
      <c r="I3906" t="s">
        <v>5</v>
      </c>
      <c r="K3906" t="s">
        <v>5</v>
      </c>
      <c r="N3906" t="s">
        <v>7</v>
      </c>
      <c r="Q3906">
        <v>0</v>
      </c>
      <c r="S3906">
        <v>-1</v>
      </c>
      <c r="T3906" t="s">
        <v>5</v>
      </c>
      <c r="U3906">
        <v>-1</v>
      </c>
      <c r="V3906">
        <v>-1</v>
      </c>
      <c r="W3906">
        <v>6.3387000000000002</v>
      </c>
      <c r="Z3906">
        <v>-1</v>
      </c>
      <c r="AA3906" t="s">
        <v>11</v>
      </c>
      <c r="AC3906" t="s">
        <v>38</v>
      </c>
      <c r="AD3906" t="s">
        <v>52</v>
      </c>
      <c r="AE3906" s="1">
        <v>41846.026423611111</v>
      </c>
    </row>
    <row r="3907" spans="1:31" x14ac:dyDescent="0.15">
      <c r="A3907">
        <v>3906</v>
      </c>
      <c r="B3907">
        <v>175</v>
      </c>
      <c r="C3907">
        <v>1911</v>
      </c>
      <c r="D3907" t="s">
        <v>12091</v>
      </c>
      <c r="E3907" t="s">
        <v>12092</v>
      </c>
      <c r="F3907" t="s">
        <v>40</v>
      </c>
      <c r="I3907" t="s">
        <v>5</v>
      </c>
      <c r="K3907" t="s">
        <v>5</v>
      </c>
      <c r="N3907" t="s">
        <v>7</v>
      </c>
      <c r="Q3907">
        <v>0</v>
      </c>
      <c r="S3907">
        <v>-1</v>
      </c>
      <c r="T3907" t="s">
        <v>5</v>
      </c>
      <c r="U3907">
        <v>-1</v>
      </c>
      <c r="V3907">
        <v>-1</v>
      </c>
      <c r="W3907">
        <v>6.3387000000000002</v>
      </c>
      <c r="Z3907">
        <v>-1</v>
      </c>
      <c r="AA3907" t="s">
        <v>11</v>
      </c>
      <c r="AC3907" t="s">
        <v>38</v>
      </c>
      <c r="AD3907" t="s">
        <v>52</v>
      </c>
      <c r="AE3907" s="1">
        <v>41846.026435185187</v>
      </c>
    </row>
    <row r="3908" spans="1:31" x14ac:dyDescent="0.15">
      <c r="A3908">
        <v>3907</v>
      </c>
      <c r="B3908">
        <v>175</v>
      </c>
      <c r="C3908">
        <v>1911</v>
      </c>
      <c r="D3908" t="s">
        <v>12091</v>
      </c>
      <c r="E3908" t="s">
        <v>12092</v>
      </c>
      <c r="F3908" t="s">
        <v>49</v>
      </c>
      <c r="I3908" t="s">
        <v>5</v>
      </c>
      <c r="K3908" t="s">
        <v>5</v>
      </c>
      <c r="N3908" t="s">
        <v>7</v>
      </c>
      <c r="Q3908">
        <v>0</v>
      </c>
      <c r="T3908" t="s">
        <v>5</v>
      </c>
      <c r="U3908">
        <v>-1</v>
      </c>
      <c r="V3908">
        <v>-1</v>
      </c>
      <c r="W3908">
        <v>6.3387000000000002</v>
      </c>
      <c r="Z3908">
        <v>-1</v>
      </c>
      <c r="AA3908" t="s">
        <v>11</v>
      </c>
      <c r="AC3908" t="s">
        <v>38</v>
      </c>
      <c r="AD3908" t="s">
        <v>50</v>
      </c>
      <c r="AE3908" s="1">
        <v>41846.026446759257</v>
      </c>
    </row>
    <row r="3909" spans="1:31" x14ac:dyDescent="0.15">
      <c r="A3909">
        <v>3908</v>
      </c>
      <c r="B3909">
        <v>175</v>
      </c>
      <c r="C3909">
        <v>1911</v>
      </c>
      <c r="D3909" t="s">
        <v>12091</v>
      </c>
      <c r="E3909" t="s">
        <v>12092</v>
      </c>
      <c r="F3909" t="s">
        <v>51</v>
      </c>
      <c r="G3909" t="s">
        <v>12110</v>
      </c>
      <c r="H3909" t="s">
        <v>12094</v>
      </c>
      <c r="I3909" t="s">
        <v>5</v>
      </c>
      <c r="K3909" t="s">
        <v>5</v>
      </c>
      <c r="N3909" t="s">
        <v>7</v>
      </c>
      <c r="P3909" t="s">
        <v>12096</v>
      </c>
      <c r="Q3909">
        <v>2</v>
      </c>
      <c r="S3909">
        <v>-1</v>
      </c>
      <c r="T3909" t="s">
        <v>5</v>
      </c>
      <c r="U3909">
        <v>-1</v>
      </c>
      <c r="V3909">
        <v>-1</v>
      </c>
      <c r="W3909">
        <v>6.3387000000000002</v>
      </c>
      <c r="Y3909" t="s">
        <v>12100</v>
      </c>
      <c r="Z3909">
        <v>-1</v>
      </c>
      <c r="AA3909" t="s">
        <v>11</v>
      </c>
      <c r="AC3909" t="s">
        <v>12111</v>
      </c>
      <c r="AD3909" t="s">
        <v>12112</v>
      </c>
      <c r="AE3909" s="1">
        <v>41846.026469907411</v>
      </c>
    </row>
    <row r="3910" spans="1:31" x14ac:dyDescent="0.15">
      <c r="A3910">
        <v>3909</v>
      </c>
      <c r="B3910">
        <v>175</v>
      </c>
      <c r="C3910">
        <v>1911</v>
      </c>
      <c r="D3910" t="s">
        <v>12091</v>
      </c>
      <c r="E3910" t="s">
        <v>12092</v>
      </c>
      <c r="F3910" t="s">
        <v>53</v>
      </c>
      <c r="I3910" t="s">
        <v>5</v>
      </c>
      <c r="K3910" t="s">
        <v>5</v>
      </c>
      <c r="N3910" t="s">
        <v>7</v>
      </c>
      <c r="Q3910">
        <v>0</v>
      </c>
      <c r="S3910">
        <v>-1</v>
      </c>
      <c r="T3910" t="s">
        <v>5</v>
      </c>
      <c r="U3910">
        <v>-1</v>
      </c>
      <c r="V3910">
        <v>-1</v>
      </c>
      <c r="W3910">
        <v>6.3387000000000002</v>
      </c>
      <c r="Z3910">
        <v>-1</v>
      </c>
      <c r="AA3910" t="s">
        <v>11</v>
      </c>
      <c r="AC3910" t="s">
        <v>38</v>
      </c>
      <c r="AD3910" t="s">
        <v>52</v>
      </c>
      <c r="AE3910" s="1">
        <v>41846.02648148148</v>
      </c>
    </row>
    <row r="3911" spans="1:31" x14ac:dyDescent="0.15">
      <c r="A3911">
        <v>3910</v>
      </c>
      <c r="B3911">
        <v>175</v>
      </c>
      <c r="C3911">
        <v>1911</v>
      </c>
      <c r="D3911" t="s">
        <v>12091</v>
      </c>
      <c r="E3911" t="s">
        <v>12092</v>
      </c>
      <c r="F3911" t="s">
        <v>54</v>
      </c>
      <c r="I3911" t="s">
        <v>5</v>
      </c>
      <c r="K3911" t="s">
        <v>5</v>
      </c>
      <c r="N3911" t="s">
        <v>7</v>
      </c>
      <c r="Q3911">
        <v>0</v>
      </c>
      <c r="S3911">
        <v>-1</v>
      </c>
      <c r="T3911" t="s">
        <v>5</v>
      </c>
      <c r="U3911">
        <v>-1</v>
      </c>
      <c r="V3911">
        <v>-1</v>
      </c>
      <c r="W3911">
        <v>6.3387000000000002</v>
      </c>
      <c r="Z3911">
        <v>-1</v>
      </c>
      <c r="AA3911" t="s">
        <v>11</v>
      </c>
      <c r="AC3911" t="s">
        <v>38</v>
      </c>
      <c r="AD3911" t="s">
        <v>52</v>
      </c>
      <c r="AE3911" s="1">
        <v>41846.026493055557</v>
      </c>
    </row>
    <row r="3912" spans="1:31" x14ac:dyDescent="0.15">
      <c r="A3912">
        <v>3911</v>
      </c>
      <c r="B3912">
        <v>175</v>
      </c>
      <c r="C3912">
        <v>5230</v>
      </c>
      <c r="D3912" t="s">
        <v>12113</v>
      </c>
      <c r="E3912" t="s">
        <v>12114</v>
      </c>
      <c r="F3912" t="s">
        <v>2</v>
      </c>
      <c r="G3912" t="s">
        <v>12115</v>
      </c>
      <c r="H3912" t="s">
        <v>12116</v>
      </c>
      <c r="I3912" t="s">
        <v>5</v>
      </c>
      <c r="K3912" t="s">
        <v>6</v>
      </c>
      <c r="L3912" t="s">
        <v>12117</v>
      </c>
      <c r="N3912" t="s">
        <v>7</v>
      </c>
      <c r="O3912" t="s">
        <v>12118</v>
      </c>
      <c r="P3912" t="s">
        <v>12119</v>
      </c>
      <c r="Q3912">
        <v>32</v>
      </c>
      <c r="R3912" t="s">
        <v>12120</v>
      </c>
      <c r="S3912">
        <v>-1</v>
      </c>
      <c r="T3912" t="s">
        <v>5</v>
      </c>
      <c r="U3912">
        <v>1200</v>
      </c>
      <c r="V3912">
        <v>-1</v>
      </c>
      <c r="W3912">
        <v>6.3387000000000002</v>
      </c>
      <c r="X3912" t="s">
        <v>12121</v>
      </c>
      <c r="Y3912" t="s">
        <v>12122</v>
      </c>
      <c r="Z3912">
        <v>42784</v>
      </c>
      <c r="AA3912" t="s">
        <v>11</v>
      </c>
      <c r="AC3912" t="s">
        <v>12123</v>
      </c>
      <c r="AD3912" t="s">
        <v>12124</v>
      </c>
      <c r="AE3912" s="1">
        <v>41846.026574074072</v>
      </c>
    </row>
    <row r="3913" spans="1:31" x14ac:dyDescent="0.15">
      <c r="A3913">
        <v>3912</v>
      </c>
      <c r="B3913">
        <v>175</v>
      </c>
      <c r="C3913">
        <v>5230</v>
      </c>
      <c r="D3913" t="s">
        <v>12113</v>
      </c>
      <c r="E3913" t="s">
        <v>12114</v>
      </c>
      <c r="F3913" t="s">
        <v>14</v>
      </c>
      <c r="G3913" t="s">
        <v>12115</v>
      </c>
      <c r="H3913" t="s">
        <v>12125</v>
      </c>
      <c r="I3913" t="s">
        <v>5</v>
      </c>
      <c r="K3913" t="s">
        <v>17</v>
      </c>
      <c r="N3913" t="s">
        <v>7</v>
      </c>
      <c r="O3913" t="s">
        <v>12118</v>
      </c>
      <c r="P3913" t="s">
        <v>12119</v>
      </c>
      <c r="Q3913">
        <v>1</v>
      </c>
      <c r="S3913">
        <v>50</v>
      </c>
      <c r="T3913" t="s">
        <v>12126</v>
      </c>
      <c r="U3913">
        <v>1200</v>
      </c>
      <c r="V3913">
        <v>-1</v>
      </c>
      <c r="W3913">
        <v>6.3387000000000002</v>
      </c>
      <c r="X3913" t="s">
        <v>12121</v>
      </c>
      <c r="Y3913" t="s">
        <v>12122</v>
      </c>
      <c r="Z3913">
        <v>9648</v>
      </c>
      <c r="AA3913" t="s">
        <v>11</v>
      </c>
      <c r="AC3913" t="s">
        <v>12127</v>
      </c>
      <c r="AD3913" t="s">
        <v>12128</v>
      </c>
      <c r="AE3913" s="1">
        <v>41846.026585648149</v>
      </c>
    </row>
    <row r="3914" spans="1:31" x14ac:dyDescent="0.15">
      <c r="A3914">
        <v>3913</v>
      </c>
      <c r="B3914">
        <v>175</v>
      </c>
      <c r="C3914">
        <v>5230</v>
      </c>
      <c r="D3914" t="s">
        <v>12113</v>
      </c>
      <c r="E3914" t="s">
        <v>12114</v>
      </c>
      <c r="F3914" t="s">
        <v>24</v>
      </c>
      <c r="I3914" t="s">
        <v>5</v>
      </c>
      <c r="K3914" t="s">
        <v>5</v>
      </c>
      <c r="N3914" t="s">
        <v>7</v>
      </c>
      <c r="Q3914">
        <v>0</v>
      </c>
      <c r="S3914">
        <v>-1</v>
      </c>
      <c r="T3914" t="s">
        <v>5</v>
      </c>
      <c r="U3914">
        <v>-1</v>
      </c>
      <c r="V3914">
        <v>-1</v>
      </c>
      <c r="W3914">
        <v>6.3387000000000002</v>
      </c>
      <c r="Z3914">
        <v>-1</v>
      </c>
      <c r="AA3914" t="s">
        <v>11</v>
      </c>
      <c r="AC3914" t="s">
        <v>38</v>
      </c>
      <c r="AD3914" t="s">
        <v>52</v>
      </c>
      <c r="AE3914" s="1">
        <v>41846.026597222219</v>
      </c>
    </row>
    <row r="3915" spans="1:31" x14ac:dyDescent="0.15">
      <c r="A3915">
        <v>3914</v>
      </c>
      <c r="B3915">
        <v>175</v>
      </c>
      <c r="C3915">
        <v>5230</v>
      </c>
      <c r="D3915" t="s">
        <v>12113</v>
      </c>
      <c r="E3915" t="s">
        <v>12114</v>
      </c>
      <c r="F3915" t="s">
        <v>27</v>
      </c>
      <c r="I3915" t="s">
        <v>5</v>
      </c>
      <c r="K3915" t="s">
        <v>5</v>
      </c>
      <c r="M3915" t="s">
        <v>5</v>
      </c>
      <c r="N3915" t="s">
        <v>7</v>
      </c>
      <c r="Q3915">
        <v>0</v>
      </c>
      <c r="S3915">
        <v>-1</v>
      </c>
      <c r="T3915" t="s">
        <v>5</v>
      </c>
      <c r="U3915">
        <v>-1</v>
      </c>
      <c r="V3915">
        <v>-1</v>
      </c>
      <c r="W3915">
        <v>6.3387000000000002</v>
      </c>
      <c r="Z3915">
        <v>-1</v>
      </c>
      <c r="AA3915" t="s">
        <v>11</v>
      </c>
      <c r="AC3915" t="s">
        <v>38</v>
      </c>
      <c r="AD3915" t="s">
        <v>531</v>
      </c>
      <c r="AE3915" s="1">
        <v>41846.026608796295</v>
      </c>
    </row>
    <row r="3916" spans="1:31" x14ac:dyDescent="0.15">
      <c r="A3916">
        <v>3915</v>
      </c>
      <c r="B3916">
        <v>175</v>
      </c>
      <c r="C3916">
        <v>5230</v>
      </c>
      <c r="D3916" t="s">
        <v>12113</v>
      </c>
      <c r="E3916" t="s">
        <v>12114</v>
      </c>
      <c r="F3916" t="s">
        <v>36</v>
      </c>
      <c r="I3916" t="s">
        <v>5</v>
      </c>
      <c r="K3916" t="s">
        <v>5</v>
      </c>
      <c r="N3916" t="s">
        <v>7</v>
      </c>
      <c r="Q3916">
        <v>0</v>
      </c>
      <c r="S3916">
        <v>-1</v>
      </c>
      <c r="T3916" t="s">
        <v>5</v>
      </c>
      <c r="U3916">
        <v>-1</v>
      </c>
      <c r="V3916">
        <v>-1</v>
      </c>
      <c r="W3916">
        <v>6.3387000000000002</v>
      </c>
      <c r="Z3916">
        <v>-1</v>
      </c>
      <c r="AA3916" t="s">
        <v>11</v>
      </c>
      <c r="AC3916" t="s">
        <v>38</v>
      </c>
      <c r="AD3916" t="s">
        <v>52</v>
      </c>
      <c r="AE3916" s="1">
        <v>41846.026620370372</v>
      </c>
    </row>
    <row r="3917" spans="1:31" x14ac:dyDescent="0.15">
      <c r="A3917">
        <v>3916</v>
      </c>
      <c r="B3917">
        <v>175</v>
      </c>
      <c r="C3917">
        <v>5230</v>
      </c>
      <c r="D3917" t="s">
        <v>12113</v>
      </c>
      <c r="E3917" t="s">
        <v>12114</v>
      </c>
      <c r="F3917" t="s">
        <v>40</v>
      </c>
      <c r="I3917" t="s">
        <v>5</v>
      </c>
      <c r="K3917" t="s">
        <v>5</v>
      </c>
      <c r="N3917" t="s">
        <v>7</v>
      </c>
      <c r="Q3917">
        <v>0</v>
      </c>
      <c r="S3917">
        <v>-1</v>
      </c>
      <c r="T3917" t="s">
        <v>5</v>
      </c>
      <c r="U3917">
        <v>-1</v>
      </c>
      <c r="V3917">
        <v>-1</v>
      </c>
      <c r="W3917">
        <v>6.3387000000000002</v>
      </c>
      <c r="Z3917">
        <v>-1</v>
      </c>
      <c r="AA3917" t="s">
        <v>11</v>
      </c>
      <c r="AC3917" t="s">
        <v>38</v>
      </c>
      <c r="AD3917" t="s">
        <v>52</v>
      </c>
      <c r="AE3917" s="1">
        <v>41846.026631944442</v>
      </c>
    </row>
    <row r="3918" spans="1:31" x14ac:dyDescent="0.15">
      <c r="A3918">
        <v>3917</v>
      </c>
      <c r="B3918">
        <v>175</v>
      </c>
      <c r="C3918">
        <v>5230</v>
      </c>
      <c r="D3918" t="s">
        <v>12113</v>
      </c>
      <c r="E3918" t="s">
        <v>12114</v>
      </c>
      <c r="F3918" t="s">
        <v>49</v>
      </c>
      <c r="I3918" t="s">
        <v>5</v>
      </c>
      <c r="K3918" t="s">
        <v>5</v>
      </c>
      <c r="N3918" t="s">
        <v>7</v>
      </c>
      <c r="Q3918">
        <v>0</v>
      </c>
      <c r="T3918" t="s">
        <v>5</v>
      </c>
      <c r="U3918">
        <v>-1</v>
      </c>
      <c r="V3918">
        <v>-1</v>
      </c>
      <c r="W3918">
        <v>6.3387000000000002</v>
      </c>
      <c r="Z3918">
        <v>-1</v>
      </c>
      <c r="AA3918" t="s">
        <v>11</v>
      </c>
      <c r="AC3918" t="s">
        <v>38</v>
      </c>
      <c r="AD3918" t="s">
        <v>50</v>
      </c>
      <c r="AE3918" s="1">
        <v>41846.026643518519</v>
      </c>
    </row>
    <row r="3919" spans="1:31" x14ac:dyDescent="0.15">
      <c r="A3919">
        <v>3918</v>
      </c>
      <c r="B3919">
        <v>175</v>
      </c>
      <c r="C3919">
        <v>5230</v>
      </c>
      <c r="D3919" t="s">
        <v>12113</v>
      </c>
      <c r="E3919" t="s">
        <v>12114</v>
      </c>
      <c r="F3919" t="s">
        <v>51</v>
      </c>
      <c r="G3919" t="s">
        <v>12115</v>
      </c>
      <c r="H3919" t="s">
        <v>12116</v>
      </c>
      <c r="I3919" t="s">
        <v>5</v>
      </c>
      <c r="K3919" t="s">
        <v>5</v>
      </c>
      <c r="N3919" t="s">
        <v>7</v>
      </c>
      <c r="O3919" t="s">
        <v>12118</v>
      </c>
      <c r="P3919" t="s">
        <v>12119</v>
      </c>
      <c r="Q3919">
        <v>3</v>
      </c>
      <c r="S3919">
        <v>-1</v>
      </c>
      <c r="T3919" t="s">
        <v>5</v>
      </c>
      <c r="U3919">
        <v>-1</v>
      </c>
      <c r="V3919">
        <v>-1</v>
      </c>
      <c r="W3919">
        <v>6.3387000000000002</v>
      </c>
      <c r="Y3919" t="s">
        <v>12122</v>
      </c>
      <c r="Z3919">
        <v>-1</v>
      </c>
      <c r="AA3919" t="s">
        <v>11</v>
      </c>
      <c r="AC3919" t="s">
        <v>12129</v>
      </c>
      <c r="AD3919" t="s">
        <v>12130</v>
      </c>
      <c r="AE3919" s="1">
        <v>41846.026666666665</v>
      </c>
    </row>
    <row r="3920" spans="1:31" x14ac:dyDescent="0.15">
      <c r="A3920">
        <v>3919</v>
      </c>
      <c r="B3920">
        <v>175</v>
      </c>
      <c r="C3920">
        <v>5230</v>
      </c>
      <c r="D3920" t="s">
        <v>12113</v>
      </c>
      <c r="E3920" t="s">
        <v>12114</v>
      </c>
      <c r="F3920" t="s">
        <v>53</v>
      </c>
      <c r="I3920" t="s">
        <v>5</v>
      </c>
      <c r="K3920" t="s">
        <v>5</v>
      </c>
      <c r="N3920" t="s">
        <v>7</v>
      </c>
      <c r="Q3920">
        <v>0</v>
      </c>
      <c r="S3920">
        <v>-1</v>
      </c>
      <c r="T3920" t="s">
        <v>5</v>
      </c>
      <c r="U3920">
        <v>-1</v>
      </c>
      <c r="V3920">
        <v>-1</v>
      </c>
      <c r="W3920">
        <v>6.3387000000000002</v>
      </c>
      <c r="Z3920">
        <v>-1</v>
      </c>
      <c r="AA3920" t="s">
        <v>11</v>
      </c>
      <c r="AC3920" t="s">
        <v>38</v>
      </c>
      <c r="AD3920" t="s">
        <v>52</v>
      </c>
      <c r="AE3920" s="1">
        <v>41846.026678240742</v>
      </c>
    </row>
    <row r="3921" spans="1:31" x14ac:dyDescent="0.15">
      <c r="A3921">
        <v>3920</v>
      </c>
      <c r="B3921">
        <v>175</v>
      </c>
      <c r="C3921">
        <v>5230</v>
      </c>
      <c r="D3921" t="s">
        <v>12113</v>
      </c>
      <c r="E3921" t="s">
        <v>12114</v>
      </c>
      <c r="F3921" t="s">
        <v>54</v>
      </c>
      <c r="I3921" t="s">
        <v>5</v>
      </c>
      <c r="K3921" t="s">
        <v>5</v>
      </c>
      <c r="N3921" t="s">
        <v>7</v>
      </c>
      <c r="Q3921">
        <v>0</v>
      </c>
      <c r="S3921">
        <v>-1</v>
      </c>
      <c r="T3921" t="s">
        <v>5</v>
      </c>
      <c r="U3921">
        <v>-1</v>
      </c>
      <c r="V3921">
        <v>-1</v>
      </c>
      <c r="W3921">
        <v>6.3387000000000002</v>
      </c>
      <c r="Z3921">
        <v>-1</v>
      </c>
      <c r="AA3921" t="s">
        <v>11</v>
      </c>
      <c r="AC3921" t="s">
        <v>38</v>
      </c>
      <c r="AD3921" t="s">
        <v>52</v>
      </c>
      <c r="AE3921" s="1">
        <v>41846.026689814818</v>
      </c>
    </row>
    <row r="3922" spans="1:31" x14ac:dyDescent="0.15">
      <c r="A3922">
        <v>3921</v>
      </c>
      <c r="B3922">
        <v>175</v>
      </c>
      <c r="C3922">
        <v>5773</v>
      </c>
      <c r="D3922" t="s">
        <v>12131</v>
      </c>
      <c r="E3922" t="s">
        <v>12132</v>
      </c>
      <c r="F3922" t="s">
        <v>2</v>
      </c>
      <c r="G3922" t="s">
        <v>12133</v>
      </c>
      <c r="H3922" t="s">
        <v>12134</v>
      </c>
      <c r="I3922" t="s">
        <v>5</v>
      </c>
      <c r="K3922" t="s">
        <v>6</v>
      </c>
      <c r="L3922" t="s">
        <v>4118</v>
      </c>
      <c r="N3922" t="s">
        <v>7</v>
      </c>
      <c r="O3922" t="s">
        <v>12135</v>
      </c>
      <c r="P3922" t="s">
        <v>12136</v>
      </c>
      <c r="Q3922">
        <v>38</v>
      </c>
      <c r="R3922" t="s">
        <v>12137</v>
      </c>
      <c r="S3922">
        <v>-1</v>
      </c>
      <c r="T3922" t="s">
        <v>5</v>
      </c>
      <c r="U3922">
        <v>-1</v>
      </c>
      <c r="V3922">
        <v>-1</v>
      </c>
      <c r="W3922">
        <v>6.3387000000000002</v>
      </c>
      <c r="X3922" t="s">
        <v>12138</v>
      </c>
      <c r="Y3922" t="s">
        <v>12139</v>
      </c>
      <c r="Z3922">
        <v>9000</v>
      </c>
      <c r="AA3922" t="s">
        <v>11</v>
      </c>
      <c r="AC3922" t="s">
        <v>12140</v>
      </c>
      <c r="AD3922" t="s">
        <v>12141</v>
      </c>
      <c r="AE3922" s="1">
        <v>41846.026782407411</v>
      </c>
    </row>
    <row r="3923" spans="1:31" x14ac:dyDescent="0.15">
      <c r="A3923">
        <v>3922</v>
      </c>
      <c r="B3923">
        <v>175</v>
      </c>
      <c r="C3923">
        <v>5773</v>
      </c>
      <c r="D3923" t="s">
        <v>12131</v>
      </c>
      <c r="E3923" t="s">
        <v>12132</v>
      </c>
      <c r="F3923" t="s">
        <v>14</v>
      </c>
      <c r="G3923" t="s">
        <v>12142</v>
      </c>
      <c r="H3923" t="s">
        <v>12143</v>
      </c>
      <c r="I3923" t="s">
        <v>5</v>
      </c>
      <c r="K3923" t="s">
        <v>17</v>
      </c>
      <c r="L3923" t="s">
        <v>4118</v>
      </c>
      <c r="N3923" t="s">
        <v>7</v>
      </c>
      <c r="O3923" t="s">
        <v>12144</v>
      </c>
      <c r="P3923" t="s">
        <v>12145</v>
      </c>
      <c r="Q3923">
        <v>29</v>
      </c>
      <c r="S3923">
        <v>-1</v>
      </c>
      <c r="T3923" t="s">
        <v>80</v>
      </c>
      <c r="U3923">
        <v>-1</v>
      </c>
      <c r="V3923">
        <v>-1</v>
      </c>
      <c r="W3923">
        <v>6.3387000000000002</v>
      </c>
      <c r="X3923" t="s">
        <v>12146</v>
      </c>
      <c r="Y3923" t="s">
        <v>12147</v>
      </c>
      <c r="Z3923">
        <v>9525</v>
      </c>
      <c r="AA3923" t="s">
        <v>11</v>
      </c>
      <c r="AC3923" t="s">
        <v>12148</v>
      </c>
      <c r="AD3923" t="s">
        <v>12149</v>
      </c>
      <c r="AE3923" s="1">
        <v>41846.026817129627</v>
      </c>
    </row>
    <row r="3924" spans="1:31" x14ac:dyDescent="0.15">
      <c r="A3924">
        <v>3923</v>
      </c>
      <c r="B3924">
        <v>175</v>
      </c>
      <c r="C3924">
        <v>5773</v>
      </c>
      <c r="D3924" t="s">
        <v>12131</v>
      </c>
      <c r="E3924" t="s">
        <v>12132</v>
      </c>
      <c r="F3924" t="s">
        <v>24</v>
      </c>
      <c r="G3924" t="s">
        <v>12142</v>
      </c>
      <c r="H3924" t="s">
        <v>12143</v>
      </c>
      <c r="I3924" t="s">
        <v>5</v>
      </c>
      <c r="K3924" t="s">
        <v>17</v>
      </c>
      <c r="L3924" t="s">
        <v>4118</v>
      </c>
      <c r="N3924" t="s">
        <v>7</v>
      </c>
      <c r="O3924" t="s">
        <v>12144</v>
      </c>
      <c r="P3924" t="s">
        <v>12145</v>
      </c>
      <c r="Q3924">
        <v>1</v>
      </c>
      <c r="S3924">
        <v>-1</v>
      </c>
      <c r="T3924" t="s">
        <v>80</v>
      </c>
      <c r="U3924">
        <v>-1</v>
      </c>
      <c r="V3924">
        <v>-1</v>
      </c>
      <c r="W3924">
        <v>6.3387000000000002</v>
      </c>
      <c r="X3924" t="s">
        <v>12146</v>
      </c>
      <c r="Y3924" t="s">
        <v>12147</v>
      </c>
      <c r="Z3924">
        <v>9525</v>
      </c>
      <c r="AA3924" t="s">
        <v>11</v>
      </c>
      <c r="AC3924" t="s">
        <v>12150</v>
      </c>
      <c r="AD3924" t="s">
        <v>12151</v>
      </c>
      <c r="AE3924" s="1">
        <v>41846.02684027778</v>
      </c>
    </row>
    <row r="3925" spans="1:31" x14ac:dyDescent="0.15">
      <c r="A3925">
        <v>3924</v>
      </c>
      <c r="B3925">
        <v>175</v>
      </c>
      <c r="C3925">
        <v>5773</v>
      </c>
      <c r="D3925" t="s">
        <v>12131</v>
      </c>
      <c r="E3925" t="s">
        <v>12132</v>
      </c>
      <c r="F3925" t="s">
        <v>27</v>
      </c>
      <c r="G3925" t="s">
        <v>12142</v>
      </c>
      <c r="I3925" t="s">
        <v>5</v>
      </c>
      <c r="K3925" t="s">
        <v>17</v>
      </c>
      <c r="L3925" t="s">
        <v>4118</v>
      </c>
      <c r="M3925" t="s">
        <v>5</v>
      </c>
      <c r="N3925" t="s">
        <v>7</v>
      </c>
      <c r="O3925" t="s">
        <v>12144</v>
      </c>
      <c r="P3925" t="s">
        <v>12145</v>
      </c>
      <c r="Q3925">
        <v>3</v>
      </c>
      <c r="R3925" t="s">
        <v>7010</v>
      </c>
      <c r="S3925">
        <v>70</v>
      </c>
      <c r="T3925" t="s">
        <v>9813</v>
      </c>
      <c r="U3925">
        <v>-1</v>
      </c>
      <c r="V3925">
        <v>-1</v>
      </c>
      <c r="W3925">
        <v>6.3387000000000002</v>
      </c>
      <c r="Y3925" t="s">
        <v>12147</v>
      </c>
      <c r="Z3925">
        <v>12940</v>
      </c>
      <c r="AA3925" t="s">
        <v>11</v>
      </c>
      <c r="AC3925" t="s">
        <v>12152</v>
      </c>
      <c r="AD3925" t="s">
        <v>12153</v>
      </c>
      <c r="AE3925" s="1">
        <v>41846.026863425926</v>
      </c>
    </row>
    <row r="3926" spans="1:31" x14ac:dyDescent="0.15">
      <c r="A3926">
        <v>3925</v>
      </c>
      <c r="B3926">
        <v>175</v>
      </c>
      <c r="C3926">
        <v>5773</v>
      </c>
      <c r="D3926" t="s">
        <v>12131</v>
      </c>
      <c r="E3926" t="s">
        <v>12132</v>
      </c>
      <c r="F3926" t="s">
        <v>36</v>
      </c>
      <c r="I3926" t="s">
        <v>5</v>
      </c>
      <c r="K3926" t="s">
        <v>5</v>
      </c>
      <c r="N3926" t="s">
        <v>7</v>
      </c>
      <c r="Q3926">
        <v>0</v>
      </c>
      <c r="S3926">
        <v>-1</v>
      </c>
      <c r="T3926" t="s">
        <v>5</v>
      </c>
      <c r="U3926">
        <v>-1</v>
      </c>
      <c r="V3926">
        <v>-1</v>
      </c>
      <c r="W3926">
        <v>6.3387000000000002</v>
      </c>
      <c r="Z3926">
        <v>-1</v>
      </c>
      <c r="AA3926" t="s">
        <v>11</v>
      </c>
      <c r="AC3926" t="s">
        <v>38</v>
      </c>
      <c r="AD3926" t="s">
        <v>52</v>
      </c>
      <c r="AE3926" s="1">
        <v>41846.026875000003</v>
      </c>
    </row>
    <row r="3927" spans="1:31" x14ac:dyDescent="0.15">
      <c r="A3927">
        <v>3926</v>
      </c>
      <c r="B3927">
        <v>175</v>
      </c>
      <c r="C3927">
        <v>5773</v>
      </c>
      <c r="D3927" t="s">
        <v>12131</v>
      </c>
      <c r="E3927" t="s">
        <v>12132</v>
      </c>
      <c r="F3927" t="s">
        <v>40</v>
      </c>
      <c r="I3927" t="s">
        <v>5</v>
      </c>
      <c r="K3927" t="s">
        <v>5</v>
      </c>
      <c r="N3927" t="s">
        <v>7</v>
      </c>
      <c r="Q3927">
        <v>0</v>
      </c>
      <c r="S3927">
        <v>-1</v>
      </c>
      <c r="T3927" t="s">
        <v>5</v>
      </c>
      <c r="U3927">
        <v>-1</v>
      </c>
      <c r="V3927">
        <v>-1</v>
      </c>
      <c r="W3927">
        <v>6.3387000000000002</v>
      </c>
      <c r="Z3927">
        <v>-1</v>
      </c>
      <c r="AA3927" t="s">
        <v>11</v>
      </c>
      <c r="AC3927" t="s">
        <v>38</v>
      </c>
      <c r="AD3927" t="s">
        <v>52</v>
      </c>
      <c r="AE3927" s="1">
        <v>41846.026886574073</v>
      </c>
    </row>
    <row r="3928" spans="1:31" x14ac:dyDescent="0.15">
      <c r="A3928">
        <v>3927</v>
      </c>
      <c r="B3928">
        <v>175</v>
      </c>
      <c r="C3928">
        <v>5773</v>
      </c>
      <c r="D3928" t="s">
        <v>12131</v>
      </c>
      <c r="E3928" t="s">
        <v>12132</v>
      </c>
      <c r="F3928" t="s">
        <v>49</v>
      </c>
      <c r="I3928" t="s">
        <v>5</v>
      </c>
      <c r="K3928" t="s">
        <v>5</v>
      </c>
      <c r="N3928" t="s">
        <v>7</v>
      </c>
      <c r="Q3928">
        <v>0</v>
      </c>
      <c r="T3928" t="s">
        <v>5</v>
      </c>
      <c r="U3928">
        <v>-1</v>
      </c>
      <c r="V3928">
        <v>-1</v>
      </c>
      <c r="W3928">
        <v>6.3387000000000002</v>
      </c>
      <c r="Z3928">
        <v>-1</v>
      </c>
      <c r="AA3928" t="s">
        <v>11</v>
      </c>
      <c r="AC3928" t="s">
        <v>38</v>
      </c>
      <c r="AD3928" t="s">
        <v>50</v>
      </c>
      <c r="AE3928" s="1">
        <v>41846.026898148149</v>
      </c>
    </row>
    <row r="3929" spans="1:31" x14ac:dyDescent="0.15">
      <c r="A3929">
        <v>3928</v>
      </c>
      <c r="B3929">
        <v>175</v>
      </c>
      <c r="C3929">
        <v>5773</v>
      </c>
      <c r="D3929" t="s">
        <v>12131</v>
      </c>
      <c r="E3929" t="s">
        <v>12132</v>
      </c>
      <c r="F3929" t="s">
        <v>51</v>
      </c>
      <c r="G3929" t="s">
        <v>12133</v>
      </c>
      <c r="H3929" t="s">
        <v>12134</v>
      </c>
      <c r="I3929" t="s">
        <v>5</v>
      </c>
      <c r="K3929" t="s">
        <v>5</v>
      </c>
      <c r="N3929" t="s">
        <v>7</v>
      </c>
      <c r="O3929" t="s">
        <v>12135</v>
      </c>
      <c r="P3929" t="s">
        <v>12136</v>
      </c>
      <c r="Q3929">
        <v>6</v>
      </c>
      <c r="S3929">
        <v>-1</v>
      </c>
      <c r="T3929" t="s">
        <v>5</v>
      </c>
      <c r="U3929">
        <v>-1</v>
      </c>
      <c r="V3929">
        <v>-1</v>
      </c>
      <c r="W3929">
        <v>6.3387000000000002</v>
      </c>
      <c r="Y3929" t="s">
        <v>12139</v>
      </c>
      <c r="Z3929">
        <v>-1</v>
      </c>
      <c r="AA3929" t="s">
        <v>11</v>
      </c>
      <c r="AC3929" t="s">
        <v>12154</v>
      </c>
      <c r="AD3929" t="s">
        <v>12155</v>
      </c>
      <c r="AE3929" s="1">
        <v>41846.026921296296</v>
      </c>
    </row>
    <row r="3930" spans="1:31" x14ac:dyDescent="0.15">
      <c r="A3930">
        <v>3929</v>
      </c>
      <c r="B3930">
        <v>175</v>
      </c>
      <c r="C3930">
        <v>5773</v>
      </c>
      <c r="D3930" t="s">
        <v>12131</v>
      </c>
      <c r="E3930" t="s">
        <v>12132</v>
      </c>
      <c r="F3930" t="s">
        <v>53</v>
      </c>
      <c r="I3930" t="s">
        <v>5</v>
      </c>
      <c r="K3930" t="s">
        <v>5</v>
      </c>
      <c r="N3930" t="s">
        <v>7</v>
      </c>
      <c r="Q3930">
        <v>0</v>
      </c>
      <c r="S3930">
        <v>-1</v>
      </c>
      <c r="T3930" t="s">
        <v>5</v>
      </c>
      <c r="U3930">
        <v>-1</v>
      </c>
      <c r="V3930">
        <v>-1</v>
      </c>
      <c r="W3930">
        <v>6.3387000000000002</v>
      </c>
      <c r="Z3930">
        <v>-1</v>
      </c>
      <c r="AA3930" t="s">
        <v>11</v>
      </c>
      <c r="AC3930" t="s">
        <v>38</v>
      </c>
      <c r="AD3930" t="s">
        <v>52</v>
      </c>
      <c r="AE3930" s="1">
        <v>41846.026944444442</v>
      </c>
    </row>
    <row r="3931" spans="1:31" x14ac:dyDescent="0.15">
      <c r="A3931">
        <v>3930</v>
      </c>
      <c r="B3931">
        <v>175</v>
      </c>
      <c r="C3931">
        <v>5773</v>
      </c>
      <c r="D3931" t="s">
        <v>12131</v>
      </c>
      <c r="E3931" t="s">
        <v>12132</v>
      </c>
      <c r="F3931" t="s">
        <v>54</v>
      </c>
      <c r="I3931" t="s">
        <v>5</v>
      </c>
      <c r="K3931" t="s">
        <v>5</v>
      </c>
      <c r="N3931" t="s">
        <v>7</v>
      </c>
      <c r="Q3931">
        <v>0</v>
      </c>
      <c r="S3931">
        <v>-1</v>
      </c>
      <c r="T3931" t="s">
        <v>5</v>
      </c>
      <c r="U3931">
        <v>-1</v>
      </c>
      <c r="V3931">
        <v>-1</v>
      </c>
      <c r="W3931">
        <v>6.3387000000000002</v>
      </c>
      <c r="Z3931">
        <v>-1</v>
      </c>
      <c r="AA3931" t="s">
        <v>11</v>
      </c>
      <c r="AC3931" t="s">
        <v>38</v>
      </c>
      <c r="AD3931" t="s">
        <v>52</v>
      </c>
      <c r="AE3931" s="1">
        <v>41846.026956018519</v>
      </c>
    </row>
    <row r="3932" spans="1:31" x14ac:dyDescent="0.15">
      <c r="A3932">
        <v>3931</v>
      </c>
      <c r="B3932">
        <v>175</v>
      </c>
      <c r="C3932">
        <v>4912</v>
      </c>
      <c r="D3932" t="s">
        <v>12156</v>
      </c>
      <c r="E3932" t="s">
        <v>12157</v>
      </c>
      <c r="F3932" t="s">
        <v>2</v>
      </c>
      <c r="G3932" t="s">
        <v>12158</v>
      </c>
      <c r="H3932" t="s">
        <v>12159</v>
      </c>
      <c r="I3932" t="s">
        <v>5</v>
      </c>
      <c r="K3932" t="s">
        <v>6</v>
      </c>
      <c r="L3932" t="s">
        <v>12160</v>
      </c>
      <c r="N3932" t="s">
        <v>7</v>
      </c>
      <c r="O3932" t="s">
        <v>12161</v>
      </c>
      <c r="P3932" t="s">
        <v>12162</v>
      </c>
      <c r="Q3932">
        <v>74</v>
      </c>
      <c r="R3932" t="s">
        <v>12163</v>
      </c>
      <c r="S3932">
        <v>-1</v>
      </c>
      <c r="T3932" t="s">
        <v>5</v>
      </c>
      <c r="U3932">
        <v>-1</v>
      </c>
      <c r="V3932">
        <v>-1</v>
      </c>
      <c r="W3932">
        <v>6.3387000000000002</v>
      </c>
      <c r="X3932" t="s">
        <v>12164</v>
      </c>
      <c r="Y3932" t="s">
        <v>12165</v>
      </c>
      <c r="Z3932">
        <v>46094</v>
      </c>
      <c r="AA3932" t="s">
        <v>11</v>
      </c>
      <c r="AC3932" t="s">
        <v>12166</v>
      </c>
      <c r="AD3932" t="s">
        <v>12167</v>
      </c>
      <c r="AE3932" s="1">
        <v>41846.027060185188</v>
      </c>
    </row>
    <row r="3933" spans="1:31" x14ac:dyDescent="0.15">
      <c r="A3933">
        <v>3932</v>
      </c>
      <c r="B3933">
        <v>175</v>
      </c>
      <c r="C3933">
        <v>4912</v>
      </c>
      <c r="D3933" t="s">
        <v>12156</v>
      </c>
      <c r="E3933" t="s">
        <v>12157</v>
      </c>
      <c r="F3933" t="s">
        <v>14</v>
      </c>
      <c r="I3933" t="s">
        <v>5</v>
      </c>
      <c r="K3933" t="s">
        <v>5</v>
      </c>
      <c r="N3933" t="s">
        <v>7</v>
      </c>
      <c r="Q3933">
        <v>0</v>
      </c>
      <c r="S3933">
        <v>-1</v>
      </c>
      <c r="T3933" t="s">
        <v>5</v>
      </c>
      <c r="U3933">
        <v>-1</v>
      </c>
      <c r="V3933">
        <v>-1</v>
      </c>
      <c r="W3933">
        <v>6.3387000000000002</v>
      </c>
      <c r="Z3933">
        <v>-1</v>
      </c>
      <c r="AA3933" t="s">
        <v>11</v>
      </c>
      <c r="AC3933" t="s">
        <v>38</v>
      </c>
      <c r="AD3933" t="s">
        <v>52</v>
      </c>
      <c r="AE3933" s="1">
        <v>41846.027071759258</v>
      </c>
    </row>
    <row r="3934" spans="1:31" x14ac:dyDescent="0.15">
      <c r="A3934">
        <v>3933</v>
      </c>
      <c r="B3934">
        <v>175</v>
      </c>
      <c r="C3934">
        <v>4912</v>
      </c>
      <c r="D3934" t="s">
        <v>12156</v>
      </c>
      <c r="E3934" t="s">
        <v>12157</v>
      </c>
      <c r="F3934" t="s">
        <v>24</v>
      </c>
      <c r="I3934" t="s">
        <v>5</v>
      </c>
      <c r="K3934" t="s">
        <v>5</v>
      </c>
      <c r="N3934" t="s">
        <v>7</v>
      </c>
      <c r="Q3934">
        <v>0</v>
      </c>
      <c r="S3934">
        <v>-1</v>
      </c>
      <c r="T3934" t="s">
        <v>5</v>
      </c>
      <c r="U3934">
        <v>-1</v>
      </c>
      <c r="V3934">
        <v>-1</v>
      </c>
      <c r="W3934">
        <v>6.3387000000000002</v>
      </c>
      <c r="Z3934">
        <v>-1</v>
      </c>
      <c r="AA3934" t="s">
        <v>11</v>
      </c>
      <c r="AC3934" t="s">
        <v>38</v>
      </c>
      <c r="AD3934" t="s">
        <v>52</v>
      </c>
      <c r="AE3934" s="1">
        <v>41846.027083333334</v>
      </c>
    </row>
    <row r="3935" spans="1:31" x14ac:dyDescent="0.15">
      <c r="A3935">
        <v>3934</v>
      </c>
      <c r="B3935">
        <v>175</v>
      </c>
      <c r="C3935">
        <v>4912</v>
      </c>
      <c r="D3935" t="s">
        <v>12156</v>
      </c>
      <c r="E3935" t="s">
        <v>12157</v>
      </c>
      <c r="F3935" t="s">
        <v>27</v>
      </c>
      <c r="I3935" t="s">
        <v>5</v>
      </c>
      <c r="K3935" t="s">
        <v>5</v>
      </c>
      <c r="M3935" t="s">
        <v>5</v>
      </c>
      <c r="N3935" t="s">
        <v>7</v>
      </c>
      <c r="Q3935">
        <v>0</v>
      </c>
      <c r="S3935">
        <v>-1</v>
      </c>
      <c r="T3935" t="s">
        <v>5</v>
      </c>
      <c r="U3935">
        <v>-1</v>
      </c>
      <c r="V3935">
        <v>-1</v>
      </c>
      <c r="W3935">
        <v>6.3387000000000002</v>
      </c>
      <c r="Z3935">
        <v>-1</v>
      </c>
      <c r="AA3935" t="s">
        <v>11</v>
      </c>
      <c r="AC3935" t="s">
        <v>38</v>
      </c>
      <c r="AD3935" t="s">
        <v>531</v>
      </c>
      <c r="AE3935" s="1">
        <v>41846.027094907404</v>
      </c>
    </row>
    <row r="3936" spans="1:31" x14ac:dyDescent="0.15">
      <c r="A3936">
        <v>3935</v>
      </c>
      <c r="B3936">
        <v>175</v>
      </c>
      <c r="C3936">
        <v>4912</v>
      </c>
      <c r="D3936" t="s">
        <v>12156</v>
      </c>
      <c r="E3936" t="s">
        <v>12157</v>
      </c>
      <c r="F3936" t="s">
        <v>36</v>
      </c>
      <c r="I3936" t="s">
        <v>5</v>
      </c>
      <c r="K3936" t="s">
        <v>5</v>
      </c>
      <c r="N3936" t="s">
        <v>7</v>
      </c>
      <c r="Q3936">
        <v>0</v>
      </c>
      <c r="S3936">
        <v>-1</v>
      </c>
      <c r="T3936" t="s">
        <v>5</v>
      </c>
      <c r="U3936">
        <v>-1</v>
      </c>
      <c r="V3936">
        <v>-1</v>
      </c>
      <c r="W3936">
        <v>6.3387000000000002</v>
      </c>
      <c r="Z3936">
        <v>-1</v>
      </c>
      <c r="AA3936" t="s">
        <v>11</v>
      </c>
      <c r="AC3936" t="s">
        <v>38</v>
      </c>
      <c r="AD3936" t="s">
        <v>52</v>
      </c>
      <c r="AE3936" s="1">
        <v>41846.027118055557</v>
      </c>
    </row>
    <row r="3937" spans="1:31" x14ac:dyDescent="0.15">
      <c r="A3937">
        <v>3936</v>
      </c>
      <c r="B3937">
        <v>175</v>
      </c>
      <c r="C3937">
        <v>4912</v>
      </c>
      <c r="D3937" t="s">
        <v>12156</v>
      </c>
      <c r="E3937" t="s">
        <v>12157</v>
      </c>
      <c r="F3937" t="s">
        <v>40</v>
      </c>
      <c r="I3937" t="s">
        <v>5</v>
      </c>
      <c r="K3937" t="s">
        <v>5</v>
      </c>
      <c r="N3937" t="s">
        <v>7</v>
      </c>
      <c r="Q3937">
        <v>0</v>
      </c>
      <c r="S3937">
        <v>-1</v>
      </c>
      <c r="T3937" t="s">
        <v>5</v>
      </c>
      <c r="U3937">
        <v>-1</v>
      </c>
      <c r="V3937">
        <v>-1</v>
      </c>
      <c r="W3937">
        <v>6.3387000000000002</v>
      </c>
      <c r="Z3937">
        <v>-1</v>
      </c>
      <c r="AA3937" t="s">
        <v>11</v>
      </c>
      <c r="AC3937" t="s">
        <v>38</v>
      </c>
      <c r="AD3937" t="s">
        <v>52</v>
      </c>
      <c r="AE3937" s="1">
        <v>41846.027129629627</v>
      </c>
    </row>
    <row r="3938" spans="1:31" x14ac:dyDescent="0.15">
      <c r="A3938">
        <v>3937</v>
      </c>
      <c r="B3938">
        <v>175</v>
      </c>
      <c r="C3938">
        <v>4912</v>
      </c>
      <c r="D3938" t="s">
        <v>12156</v>
      </c>
      <c r="E3938" t="s">
        <v>12157</v>
      </c>
      <c r="F3938" t="s">
        <v>49</v>
      </c>
      <c r="I3938" t="s">
        <v>5</v>
      </c>
      <c r="K3938" t="s">
        <v>5</v>
      </c>
      <c r="N3938" t="s">
        <v>7</v>
      </c>
      <c r="Q3938">
        <v>0</v>
      </c>
      <c r="T3938" t="s">
        <v>5</v>
      </c>
      <c r="U3938">
        <v>-1</v>
      </c>
      <c r="V3938">
        <v>-1</v>
      </c>
      <c r="W3938">
        <v>6.3387000000000002</v>
      </c>
      <c r="Z3938">
        <v>-1</v>
      </c>
      <c r="AA3938" t="s">
        <v>11</v>
      </c>
      <c r="AC3938" t="s">
        <v>38</v>
      </c>
      <c r="AD3938" t="s">
        <v>50</v>
      </c>
      <c r="AE3938" s="1">
        <v>41846.02715277778</v>
      </c>
    </row>
    <row r="3939" spans="1:31" x14ac:dyDescent="0.15">
      <c r="A3939">
        <v>3938</v>
      </c>
      <c r="B3939">
        <v>175</v>
      </c>
      <c r="C3939">
        <v>4912</v>
      </c>
      <c r="D3939" t="s">
        <v>12156</v>
      </c>
      <c r="E3939" t="s">
        <v>12157</v>
      </c>
      <c r="F3939" t="s">
        <v>51</v>
      </c>
      <c r="G3939" t="s">
        <v>12158</v>
      </c>
      <c r="H3939" t="s">
        <v>12159</v>
      </c>
      <c r="I3939" t="s">
        <v>5</v>
      </c>
      <c r="K3939" t="s">
        <v>5</v>
      </c>
      <c r="N3939" t="s">
        <v>7</v>
      </c>
      <c r="O3939" t="s">
        <v>12161</v>
      </c>
      <c r="P3939" t="s">
        <v>12162</v>
      </c>
      <c r="Q3939">
        <v>4</v>
      </c>
      <c r="S3939">
        <v>-1</v>
      </c>
      <c r="T3939" t="s">
        <v>5</v>
      </c>
      <c r="U3939">
        <v>-1</v>
      </c>
      <c r="V3939">
        <v>-1</v>
      </c>
      <c r="W3939">
        <v>6.3387000000000002</v>
      </c>
      <c r="Y3939" t="s">
        <v>12165</v>
      </c>
      <c r="Z3939">
        <v>-1</v>
      </c>
      <c r="AA3939" t="s">
        <v>11</v>
      </c>
      <c r="AC3939" t="s">
        <v>12168</v>
      </c>
      <c r="AD3939" t="s">
        <v>12169</v>
      </c>
      <c r="AE3939" s="1">
        <v>41846.027187500003</v>
      </c>
    </row>
    <row r="3940" spans="1:31" x14ac:dyDescent="0.15">
      <c r="A3940">
        <v>3939</v>
      </c>
      <c r="B3940">
        <v>175</v>
      </c>
      <c r="C3940">
        <v>4912</v>
      </c>
      <c r="D3940" t="s">
        <v>12156</v>
      </c>
      <c r="E3940" t="s">
        <v>12157</v>
      </c>
      <c r="F3940" t="s">
        <v>53</v>
      </c>
      <c r="I3940" t="s">
        <v>5</v>
      </c>
      <c r="K3940" t="s">
        <v>5</v>
      </c>
      <c r="N3940" t="s">
        <v>7</v>
      </c>
      <c r="Q3940">
        <v>0</v>
      </c>
      <c r="S3940">
        <v>-1</v>
      </c>
      <c r="T3940" t="s">
        <v>5</v>
      </c>
      <c r="U3940">
        <v>-1</v>
      </c>
      <c r="V3940">
        <v>-1</v>
      </c>
      <c r="W3940">
        <v>6.3387000000000002</v>
      </c>
      <c r="Z3940">
        <v>-1</v>
      </c>
      <c r="AA3940" t="s">
        <v>11</v>
      </c>
      <c r="AC3940" t="s">
        <v>38</v>
      </c>
      <c r="AD3940" t="s">
        <v>52</v>
      </c>
      <c r="AE3940" s="1">
        <v>41846.02721064815</v>
      </c>
    </row>
    <row r="3941" spans="1:31" x14ac:dyDescent="0.15">
      <c r="A3941">
        <v>3940</v>
      </c>
      <c r="B3941">
        <v>175</v>
      </c>
      <c r="C3941">
        <v>4912</v>
      </c>
      <c r="D3941" t="s">
        <v>12156</v>
      </c>
      <c r="E3941" t="s">
        <v>12157</v>
      </c>
      <c r="F3941" t="s">
        <v>54</v>
      </c>
      <c r="I3941" t="s">
        <v>5</v>
      </c>
      <c r="K3941" t="s">
        <v>5</v>
      </c>
      <c r="N3941" t="s">
        <v>7</v>
      </c>
      <c r="Q3941">
        <v>0</v>
      </c>
      <c r="S3941">
        <v>-1</v>
      </c>
      <c r="T3941" t="s">
        <v>5</v>
      </c>
      <c r="U3941">
        <v>-1</v>
      </c>
      <c r="V3941">
        <v>-1</v>
      </c>
      <c r="W3941">
        <v>6.3387000000000002</v>
      </c>
      <c r="Z3941">
        <v>-1</v>
      </c>
      <c r="AA3941" t="s">
        <v>11</v>
      </c>
      <c r="AC3941" t="s">
        <v>38</v>
      </c>
      <c r="AD3941" t="s">
        <v>52</v>
      </c>
      <c r="AE3941" s="1">
        <v>41846.027222222219</v>
      </c>
    </row>
    <row r="3942" spans="1:31" x14ac:dyDescent="0.15">
      <c r="A3942">
        <v>3941</v>
      </c>
      <c r="B3942">
        <v>175</v>
      </c>
      <c r="C3942">
        <v>2927</v>
      </c>
      <c r="D3942" t="s">
        <v>12170</v>
      </c>
      <c r="E3942" t="s">
        <v>12171</v>
      </c>
      <c r="F3942" t="s">
        <v>2</v>
      </c>
      <c r="G3942" t="s">
        <v>12172</v>
      </c>
      <c r="H3942" t="s">
        <v>12173</v>
      </c>
      <c r="I3942" t="s">
        <v>5</v>
      </c>
      <c r="K3942" t="s">
        <v>6</v>
      </c>
      <c r="L3942" t="s">
        <v>12174</v>
      </c>
      <c r="N3942" t="s">
        <v>7</v>
      </c>
      <c r="O3942" t="s">
        <v>12175</v>
      </c>
      <c r="P3942" t="s">
        <v>12176</v>
      </c>
      <c r="Q3942">
        <v>73</v>
      </c>
      <c r="R3942" t="s">
        <v>7121</v>
      </c>
      <c r="S3942">
        <v>55</v>
      </c>
      <c r="T3942" t="s">
        <v>5</v>
      </c>
      <c r="U3942">
        <v>-1</v>
      </c>
      <c r="V3942">
        <v>-1</v>
      </c>
      <c r="W3942">
        <v>6.3387000000000002</v>
      </c>
      <c r="X3942" t="s">
        <v>12177</v>
      </c>
      <c r="Y3942" t="s">
        <v>12178</v>
      </c>
      <c r="Z3942">
        <v>34350</v>
      </c>
      <c r="AA3942" t="s">
        <v>11</v>
      </c>
      <c r="AC3942" t="s">
        <v>12179</v>
      </c>
      <c r="AD3942" t="s">
        <v>12180</v>
      </c>
      <c r="AE3942" s="1">
        <v>41846.027372685188</v>
      </c>
    </row>
    <row r="3943" spans="1:31" x14ac:dyDescent="0.15">
      <c r="A3943">
        <v>3942</v>
      </c>
      <c r="B3943">
        <v>175</v>
      </c>
      <c r="C3943">
        <v>2927</v>
      </c>
      <c r="D3943" t="s">
        <v>12170</v>
      </c>
      <c r="E3943" t="s">
        <v>12171</v>
      </c>
      <c r="F3943" t="s">
        <v>14</v>
      </c>
      <c r="G3943" t="s">
        <v>12181</v>
      </c>
      <c r="H3943" t="s">
        <v>12182</v>
      </c>
      <c r="I3943" t="s">
        <v>5</v>
      </c>
      <c r="J3943" t="s">
        <v>456</v>
      </c>
      <c r="K3943" t="s">
        <v>17</v>
      </c>
      <c r="N3943" t="s">
        <v>7</v>
      </c>
      <c r="O3943" t="s">
        <v>12183</v>
      </c>
      <c r="P3943" t="s">
        <v>12184</v>
      </c>
      <c r="Q3943">
        <v>39</v>
      </c>
      <c r="R3943" t="s">
        <v>12185</v>
      </c>
      <c r="S3943">
        <v>35</v>
      </c>
      <c r="T3943" t="s">
        <v>12186</v>
      </c>
      <c r="U3943">
        <v>-1</v>
      </c>
      <c r="V3943">
        <v>-1</v>
      </c>
      <c r="W3943">
        <v>6.3387000000000002</v>
      </c>
      <c r="X3943" t="s">
        <v>12177</v>
      </c>
      <c r="Y3943" t="s">
        <v>12187</v>
      </c>
      <c r="Z3943">
        <v>22680</v>
      </c>
      <c r="AA3943" t="s">
        <v>11</v>
      </c>
      <c r="AC3943" t="s">
        <v>12188</v>
      </c>
      <c r="AD3943" t="s">
        <v>12189</v>
      </c>
      <c r="AE3943" s="1">
        <v>41846.027418981481</v>
      </c>
    </row>
    <row r="3944" spans="1:31" x14ac:dyDescent="0.15">
      <c r="A3944">
        <v>3943</v>
      </c>
      <c r="B3944">
        <v>175</v>
      </c>
      <c r="C3944">
        <v>2927</v>
      </c>
      <c r="D3944" t="s">
        <v>12170</v>
      </c>
      <c r="E3944" t="s">
        <v>12171</v>
      </c>
      <c r="F3944" t="s">
        <v>24</v>
      </c>
      <c r="G3944" t="s">
        <v>12181</v>
      </c>
      <c r="H3944" t="s">
        <v>12182</v>
      </c>
      <c r="I3944" t="s">
        <v>5</v>
      </c>
      <c r="K3944" t="s">
        <v>17</v>
      </c>
      <c r="N3944" t="s">
        <v>7</v>
      </c>
      <c r="O3944" t="s">
        <v>12183</v>
      </c>
      <c r="P3944" t="s">
        <v>12184</v>
      </c>
      <c r="Q3944">
        <v>8</v>
      </c>
      <c r="R3944" t="s">
        <v>12190</v>
      </c>
      <c r="S3944">
        <v>80</v>
      </c>
      <c r="T3944" t="s">
        <v>12191</v>
      </c>
      <c r="U3944">
        <v>-1</v>
      </c>
      <c r="V3944">
        <v>-1</v>
      </c>
      <c r="W3944">
        <v>6.3387000000000002</v>
      </c>
      <c r="X3944" t="s">
        <v>12177</v>
      </c>
      <c r="Y3944" t="s">
        <v>12187</v>
      </c>
      <c r="Z3944">
        <v>22680</v>
      </c>
      <c r="AA3944" t="s">
        <v>11</v>
      </c>
      <c r="AC3944" t="s">
        <v>12192</v>
      </c>
      <c r="AD3944" t="s">
        <v>12193</v>
      </c>
      <c r="AE3944" s="1">
        <v>41846.027453703704</v>
      </c>
    </row>
    <row r="3945" spans="1:31" x14ac:dyDescent="0.15">
      <c r="A3945">
        <v>3944</v>
      </c>
      <c r="B3945">
        <v>175</v>
      </c>
      <c r="C3945">
        <v>2927</v>
      </c>
      <c r="D3945" t="s">
        <v>12170</v>
      </c>
      <c r="E3945" t="s">
        <v>12171</v>
      </c>
      <c r="F3945" t="s">
        <v>27</v>
      </c>
      <c r="G3945" t="s">
        <v>12194</v>
      </c>
      <c r="I3945" t="s">
        <v>5</v>
      </c>
      <c r="K3945" t="s">
        <v>17</v>
      </c>
      <c r="M3945" t="s">
        <v>5</v>
      </c>
      <c r="N3945" t="s">
        <v>7</v>
      </c>
      <c r="O3945" t="s">
        <v>12195</v>
      </c>
      <c r="P3945" t="s">
        <v>12196</v>
      </c>
      <c r="Q3945">
        <v>1</v>
      </c>
      <c r="R3945" t="s">
        <v>12197</v>
      </c>
      <c r="S3945">
        <v>75</v>
      </c>
      <c r="T3945" t="s">
        <v>12198</v>
      </c>
      <c r="U3945">
        <v>-1</v>
      </c>
      <c r="V3945">
        <v>-1</v>
      </c>
      <c r="W3945">
        <v>6.3387000000000002</v>
      </c>
      <c r="Y3945" t="s">
        <v>12195</v>
      </c>
      <c r="Z3945">
        <v>69120</v>
      </c>
      <c r="AA3945" t="s">
        <v>11</v>
      </c>
      <c r="AB3945" t="s">
        <v>10791</v>
      </c>
      <c r="AC3945" t="s">
        <v>12199</v>
      </c>
      <c r="AD3945" t="s">
        <v>12200</v>
      </c>
      <c r="AE3945" s="1">
        <v>41846.027499999997</v>
      </c>
    </row>
    <row r="3946" spans="1:31" x14ac:dyDescent="0.15">
      <c r="A3946">
        <v>3945</v>
      </c>
      <c r="B3946">
        <v>175</v>
      </c>
      <c r="C3946">
        <v>2927</v>
      </c>
      <c r="D3946" t="s">
        <v>12170</v>
      </c>
      <c r="E3946" t="s">
        <v>12171</v>
      </c>
      <c r="F3946" t="s">
        <v>36</v>
      </c>
      <c r="H3946" t="s">
        <v>12173</v>
      </c>
      <c r="I3946" t="s">
        <v>5</v>
      </c>
      <c r="K3946" t="s">
        <v>5</v>
      </c>
      <c r="N3946" t="s">
        <v>7</v>
      </c>
      <c r="Q3946">
        <v>1</v>
      </c>
      <c r="S3946">
        <v>-1</v>
      </c>
      <c r="T3946" t="s">
        <v>5</v>
      </c>
      <c r="U3946">
        <v>-1</v>
      </c>
      <c r="V3946">
        <v>-1</v>
      </c>
      <c r="W3946">
        <v>6.3387000000000002</v>
      </c>
      <c r="Z3946">
        <v>-1</v>
      </c>
      <c r="AA3946" t="s">
        <v>11</v>
      </c>
      <c r="AC3946" t="s">
        <v>12201</v>
      </c>
      <c r="AD3946" t="s">
        <v>12202</v>
      </c>
      <c r="AE3946" s="1">
        <v>41846.02752314815</v>
      </c>
    </row>
    <row r="3947" spans="1:31" x14ac:dyDescent="0.15">
      <c r="A3947">
        <v>3946</v>
      </c>
      <c r="B3947">
        <v>175</v>
      </c>
      <c r="C3947">
        <v>2927</v>
      </c>
      <c r="D3947" t="s">
        <v>12170</v>
      </c>
      <c r="E3947" t="s">
        <v>12171</v>
      </c>
      <c r="F3947" t="s">
        <v>40</v>
      </c>
      <c r="I3947" t="s">
        <v>5</v>
      </c>
      <c r="K3947" t="s">
        <v>5</v>
      </c>
      <c r="N3947" t="s">
        <v>7</v>
      </c>
      <c r="Q3947">
        <v>0</v>
      </c>
      <c r="S3947">
        <v>-1</v>
      </c>
      <c r="T3947" t="s">
        <v>5</v>
      </c>
      <c r="U3947">
        <v>-1</v>
      </c>
      <c r="V3947">
        <v>-1</v>
      </c>
      <c r="W3947">
        <v>6.3387000000000002</v>
      </c>
      <c r="Z3947">
        <v>-1</v>
      </c>
      <c r="AA3947" t="s">
        <v>11</v>
      </c>
      <c r="AC3947" t="s">
        <v>38</v>
      </c>
      <c r="AD3947" t="s">
        <v>52</v>
      </c>
      <c r="AE3947" s="1">
        <v>41846.02753472222</v>
      </c>
    </row>
    <row r="3948" spans="1:31" x14ac:dyDescent="0.15">
      <c r="A3948">
        <v>3947</v>
      </c>
      <c r="B3948">
        <v>175</v>
      </c>
      <c r="C3948">
        <v>2927</v>
      </c>
      <c r="D3948" t="s">
        <v>12170</v>
      </c>
      <c r="E3948" t="s">
        <v>12171</v>
      </c>
      <c r="F3948" t="s">
        <v>49</v>
      </c>
      <c r="G3948" t="s">
        <v>12181</v>
      </c>
      <c r="H3948" t="s">
        <v>12182</v>
      </c>
      <c r="I3948" t="s">
        <v>5</v>
      </c>
      <c r="K3948" t="s">
        <v>5</v>
      </c>
      <c r="N3948" t="s">
        <v>7</v>
      </c>
      <c r="O3948" t="s">
        <v>12183</v>
      </c>
      <c r="P3948" t="s">
        <v>12184</v>
      </c>
      <c r="Q3948">
        <v>3</v>
      </c>
      <c r="T3948" t="s">
        <v>5</v>
      </c>
      <c r="U3948">
        <v>-1</v>
      </c>
      <c r="V3948">
        <v>-1</v>
      </c>
      <c r="W3948">
        <v>6.3387000000000002</v>
      </c>
      <c r="X3948" t="s">
        <v>12177</v>
      </c>
      <c r="Y3948" t="s">
        <v>12187</v>
      </c>
      <c r="Z3948">
        <v>22680</v>
      </c>
      <c r="AA3948" t="s">
        <v>11</v>
      </c>
      <c r="AC3948" t="s">
        <v>12203</v>
      </c>
      <c r="AD3948" t="s">
        <v>12204</v>
      </c>
      <c r="AE3948" s="1">
        <v>41846.027557870373</v>
      </c>
    </row>
    <row r="3949" spans="1:31" x14ac:dyDescent="0.15">
      <c r="A3949">
        <v>3948</v>
      </c>
      <c r="B3949">
        <v>175</v>
      </c>
      <c r="C3949">
        <v>2927</v>
      </c>
      <c r="D3949" t="s">
        <v>12170</v>
      </c>
      <c r="E3949" t="s">
        <v>12171</v>
      </c>
      <c r="F3949" t="s">
        <v>51</v>
      </c>
      <c r="G3949" t="s">
        <v>12172</v>
      </c>
      <c r="I3949" t="s">
        <v>5</v>
      </c>
      <c r="K3949" t="s">
        <v>5</v>
      </c>
      <c r="N3949" t="s">
        <v>7</v>
      </c>
      <c r="O3949" t="s">
        <v>12175</v>
      </c>
      <c r="P3949" t="s">
        <v>12176</v>
      </c>
      <c r="Q3949">
        <v>2</v>
      </c>
      <c r="S3949">
        <v>-1</v>
      </c>
      <c r="T3949" t="s">
        <v>5</v>
      </c>
      <c r="U3949">
        <v>-1</v>
      </c>
      <c r="V3949">
        <v>-1</v>
      </c>
      <c r="W3949">
        <v>6.3387000000000002</v>
      </c>
      <c r="Y3949" t="s">
        <v>12178</v>
      </c>
      <c r="Z3949">
        <v>-1</v>
      </c>
      <c r="AA3949" t="s">
        <v>11</v>
      </c>
      <c r="AC3949" t="s">
        <v>12205</v>
      </c>
      <c r="AD3949" t="s">
        <v>12206</v>
      </c>
      <c r="AE3949" s="1">
        <v>41846.027581018519</v>
      </c>
    </row>
    <row r="3950" spans="1:31" x14ac:dyDescent="0.15">
      <c r="A3950">
        <v>3949</v>
      </c>
      <c r="B3950">
        <v>175</v>
      </c>
      <c r="C3950">
        <v>2927</v>
      </c>
      <c r="D3950" t="s">
        <v>12170</v>
      </c>
      <c r="E3950" t="s">
        <v>12171</v>
      </c>
      <c r="F3950" t="s">
        <v>53</v>
      </c>
      <c r="I3950" t="s">
        <v>5</v>
      </c>
      <c r="K3950" t="s">
        <v>5</v>
      </c>
      <c r="N3950" t="s">
        <v>7</v>
      </c>
      <c r="Q3950">
        <v>0</v>
      </c>
      <c r="S3950">
        <v>-1</v>
      </c>
      <c r="T3950" t="s">
        <v>5</v>
      </c>
      <c r="U3950">
        <v>-1</v>
      </c>
      <c r="V3950">
        <v>-1</v>
      </c>
      <c r="W3950">
        <v>6.3387000000000002</v>
      </c>
      <c r="Z3950">
        <v>-1</v>
      </c>
      <c r="AA3950" t="s">
        <v>11</v>
      </c>
      <c r="AC3950" t="s">
        <v>38</v>
      </c>
      <c r="AD3950" t="s">
        <v>52</v>
      </c>
      <c r="AE3950" s="1">
        <v>41846.027592592596</v>
      </c>
    </row>
    <row r="3951" spans="1:31" x14ac:dyDescent="0.15">
      <c r="A3951">
        <v>3950</v>
      </c>
      <c r="B3951">
        <v>175</v>
      </c>
      <c r="C3951">
        <v>2927</v>
      </c>
      <c r="D3951" t="s">
        <v>12170</v>
      </c>
      <c r="E3951" t="s">
        <v>12171</v>
      </c>
      <c r="F3951" t="s">
        <v>54</v>
      </c>
      <c r="I3951" t="s">
        <v>5</v>
      </c>
      <c r="K3951" t="s">
        <v>5</v>
      </c>
      <c r="N3951" t="s">
        <v>7</v>
      </c>
      <c r="Q3951">
        <v>0</v>
      </c>
      <c r="S3951">
        <v>-1</v>
      </c>
      <c r="T3951" t="s">
        <v>5</v>
      </c>
      <c r="U3951">
        <v>-1</v>
      </c>
      <c r="V3951">
        <v>-1</v>
      </c>
      <c r="W3951">
        <v>6.3387000000000002</v>
      </c>
      <c r="Z3951">
        <v>-1</v>
      </c>
      <c r="AA3951" t="s">
        <v>11</v>
      </c>
      <c r="AC3951" t="s">
        <v>38</v>
      </c>
      <c r="AD3951" t="s">
        <v>52</v>
      </c>
      <c r="AE3951" s="1">
        <v>41846.027604166666</v>
      </c>
    </row>
    <row r="3952" spans="1:31" x14ac:dyDescent="0.15">
      <c r="A3952">
        <v>3951</v>
      </c>
      <c r="B3952">
        <v>175</v>
      </c>
      <c r="C3952">
        <v>658</v>
      </c>
      <c r="D3952" t="s">
        <v>12207</v>
      </c>
      <c r="E3952" t="s">
        <v>12208</v>
      </c>
      <c r="F3952" t="s">
        <v>2</v>
      </c>
      <c r="G3952" t="s">
        <v>12209</v>
      </c>
      <c r="H3952" t="s">
        <v>12210</v>
      </c>
      <c r="I3952" t="s">
        <v>5</v>
      </c>
      <c r="J3952" t="s">
        <v>2388</v>
      </c>
      <c r="K3952" t="s">
        <v>6</v>
      </c>
      <c r="L3952" t="s">
        <v>12211</v>
      </c>
      <c r="N3952" t="s">
        <v>7</v>
      </c>
      <c r="P3952" t="s">
        <v>12212</v>
      </c>
      <c r="Q3952">
        <v>13</v>
      </c>
      <c r="S3952">
        <v>-1</v>
      </c>
      <c r="T3952" t="s">
        <v>12213</v>
      </c>
      <c r="U3952">
        <v>-1</v>
      </c>
      <c r="V3952">
        <v>-1</v>
      </c>
      <c r="W3952">
        <v>6.3387000000000002</v>
      </c>
      <c r="X3952" t="s">
        <v>12214</v>
      </c>
      <c r="Y3952" t="s">
        <v>12215</v>
      </c>
      <c r="Z3952">
        <v>12840</v>
      </c>
      <c r="AA3952" t="s">
        <v>11</v>
      </c>
      <c r="AC3952" t="s">
        <v>12216</v>
      </c>
      <c r="AD3952" t="s">
        <v>12217</v>
      </c>
      <c r="AE3952" s="1">
        <v>41846.027708333335</v>
      </c>
    </row>
    <row r="3953" spans="1:31" x14ac:dyDescent="0.15">
      <c r="A3953">
        <v>3952</v>
      </c>
      <c r="B3953">
        <v>175</v>
      </c>
      <c r="C3953">
        <v>658</v>
      </c>
      <c r="D3953" t="s">
        <v>12207</v>
      </c>
      <c r="E3953" t="s">
        <v>12208</v>
      </c>
      <c r="F3953" t="s">
        <v>14</v>
      </c>
      <c r="G3953" t="s">
        <v>12209</v>
      </c>
      <c r="H3953" t="s">
        <v>12210</v>
      </c>
      <c r="I3953" t="s">
        <v>5</v>
      </c>
      <c r="J3953" t="s">
        <v>456</v>
      </c>
      <c r="K3953" t="s">
        <v>17</v>
      </c>
      <c r="L3953" t="s">
        <v>12218</v>
      </c>
      <c r="N3953" t="s">
        <v>7</v>
      </c>
      <c r="P3953" t="s">
        <v>12212</v>
      </c>
      <c r="Q3953">
        <v>49</v>
      </c>
      <c r="S3953">
        <v>-1</v>
      </c>
      <c r="T3953" t="s">
        <v>12219</v>
      </c>
      <c r="U3953">
        <v>-1</v>
      </c>
      <c r="V3953">
        <v>-1</v>
      </c>
      <c r="W3953">
        <v>6.3387000000000002</v>
      </c>
      <c r="X3953" t="s">
        <v>12214</v>
      </c>
      <c r="Y3953" t="s">
        <v>12215</v>
      </c>
      <c r="Z3953">
        <v>12258</v>
      </c>
      <c r="AA3953" t="s">
        <v>11</v>
      </c>
      <c r="AC3953" t="s">
        <v>12220</v>
      </c>
      <c r="AD3953" t="s">
        <v>12221</v>
      </c>
      <c r="AE3953" s="1">
        <v>41846.027743055558</v>
      </c>
    </row>
    <row r="3954" spans="1:31" x14ac:dyDescent="0.15">
      <c r="A3954">
        <v>3953</v>
      </c>
      <c r="B3954">
        <v>175</v>
      </c>
      <c r="C3954">
        <v>658</v>
      </c>
      <c r="D3954" t="s">
        <v>12207</v>
      </c>
      <c r="E3954" t="s">
        <v>12208</v>
      </c>
      <c r="F3954" t="s">
        <v>24</v>
      </c>
      <c r="G3954" t="s">
        <v>12209</v>
      </c>
      <c r="H3954" t="s">
        <v>12210</v>
      </c>
      <c r="I3954" t="s">
        <v>5</v>
      </c>
      <c r="J3954" t="s">
        <v>456</v>
      </c>
      <c r="K3954" t="s">
        <v>17</v>
      </c>
      <c r="L3954" t="s">
        <v>12218</v>
      </c>
      <c r="N3954" t="s">
        <v>7</v>
      </c>
      <c r="P3954" t="s">
        <v>12212</v>
      </c>
      <c r="Q3954">
        <v>3</v>
      </c>
      <c r="S3954">
        <v>-1</v>
      </c>
      <c r="T3954" t="s">
        <v>12219</v>
      </c>
      <c r="U3954">
        <v>-1</v>
      </c>
      <c r="V3954">
        <v>-1</v>
      </c>
      <c r="W3954">
        <v>6.3387000000000002</v>
      </c>
      <c r="X3954" t="s">
        <v>12214</v>
      </c>
      <c r="Y3954" t="s">
        <v>12215</v>
      </c>
      <c r="Z3954">
        <v>12258</v>
      </c>
      <c r="AA3954" t="s">
        <v>11</v>
      </c>
      <c r="AC3954" t="s">
        <v>12222</v>
      </c>
      <c r="AD3954" t="s">
        <v>12223</v>
      </c>
      <c r="AE3954" s="1">
        <v>41846.027766203704</v>
      </c>
    </row>
    <row r="3955" spans="1:31" x14ac:dyDescent="0.15">
      <c r="A3955">
        <v>3954</v>
      </c>
      <c r="B3955">
        <v>175</v>
      </c>
      <c r="C3955">
        <v>658</v>
      </c>
      <c r="D3955" t="s">
        <v>12207</v>
      </c>
      <c r="E3955" t="s">
        <v>12208</v>
      </c>
      <c r="F3955" t="s">
        <v>27</v>
      </c>
      <c r="G3955" t="s">
        <v>12224</v>
      </c>
      <c r="I3955" t="s">
        <v>5</v>
      </c>
      <c r="J3955" t="s">
        <v>456</v>
      </c>
      <c r="K3955" t="s">
        <v>17</v>
      </c>
      <c r="L3955" t="s">
        <v>12218</v>
      </c>
      <c r="M3955" t="s">
        <v>5</v>
      </c>
      <c r="N3955" t="s">
        <v>7</v>
      </c>
      <c r="O3955" t="s">
        <v>12225</v>
      </c>
      <c r="P3955" t="s">
        <v>12226</v>
      </c>
      <c r="Q3955">
        <v>1</v>
      </c>
      <c r="S3955">
        <v>-1</v>
      </c>
      <c r="T3955" t="s">
        <v>973</v>
      </c>
      <c r="U3955">
        <v>-1</v>
      </c>
      <c r="V3955">
        <v>-1</v>
      </c>
      <c r="W3955">
        <v>6.3387000000000002</v>
      </c>
      <c r="Z3955">
        <v>21669</v>
      </c>
      <c r="AA3955" t="s">
        <v>11</v>
      </c>
      <c r="AB3955" t="s">
        <v>12227</v>
      </c>
      <c r="AC3955" t="s">
        <v>12228</v>
      </c>
      <c r="AD3955" t="s">
        <v>12229</v>
      </c>
      <c r="AE3955" s="1">
        <v>41846.027777777781</v>
      </c>
    </row>
    <row r="3956" spans="1:31" x14ac:dyDescent="0.15">
      <c r="A3956">
        <v>3955</v>
      </c>
      <c r="B3956">
        <v>175</v>
      </c>
      <c r="C3956">
        <v>658</v>
      </c>
      <c r="D3956" t="s">
        <v>12207</v>
      </c>
      <c r="E3956" t="s">
        <v>12208</v>
      </c>
      <c r="F3956" t="s">
        <v>36</v>
      </c>
      <c r="G3956" t="s">
        <v>12209</v>
      </c>
      <c r="H3956" t="s">
        <v>12210</v>
      </c>
      <c r="I3956" t="s">
        <v>5</v>
      </c>
      <c r="K3956" t="s">
        <v>6</v>
      </c>
      <c r="L3956" t="s">
        <v>12211</v>
      </c>
      <c r="N3956" t="s">
        <v>7</v>
      </c>
      <c r="P3956" t="s">
        <v>12212</v>
      </c>
      <c r="Q3956">
        <v>13</v>
      </c>
      <c r="S3956">
        <v>-1</v>
      </c>
      <c r="T3956" t="s">
        <v>12213</v>
      </c>
      <c r="U3956">
        <v>-1</v>
      </c>
      <c r="V3956">
        <v>-1</v>
      </c>
      <c r="W3956">
        <v>6.3387000000000002</v>
      </c>
      <c r="X3956" t="s">
        <v>12214</v>
      </c>
      <c r="Y3956" t="s">
        <v>12215</v>
      </c>
      <c r="Z3956">
        <v>12840</v>
      </c>
      <c r="AA3956" t="s">
        <v>11</v>
      </c>
      <c r="AC3956" t="s">
        <v>12230</v>
      </c>
      <c r="AD3956" t="s">
        <v>12231</v>
      </c>
      <c r="AE3956" s="1">
        <v>41846.027800925927</v>
      </c>
    </row>
    <row r="3957" spans="1:31" x14ac:dyDescent="0.15">
      <c r="A3957">
        <v>3956</v>
      </c>
      <c r="B3957">
        <v>175</v>
      </c>
      <c r="C3957">
        <v>658</v>
      </c>
      <c r="D3957" t="s">
        <v>12207</v>
      </c>
      <c r="E3957" t="s">
        <v>12208</v>
      </c>
      <c r="F3957" t="s">
        <v>40</v>
      </c>
      <c r="I3957" t="s">
        <v>5</v>
      </c>
      <c r="K3957" t="s">
        <v>5</v>
      </c>
      <c r="N3957" t="s">
        <v>7</v>
      </c>
      <c r="Q3957">
        <v>0</v>
      </c>
      <c r="S3957">
        <v>-1</v>
      </c>
      <c r="T3957" t="s">
        <v>5</v>
      </c>
      <c r="U3957">
        <v>-1</v>
      </c>
      <c r="V3957">
        <v>-1</v>
      </c>
      <c r="W3957">
        <v>6.3387000000000002</v>
      </c>
      <c r="Z3957">
        <v>-1</v>
      </c>
      <c r="AA3957" t="s">
        <v>11</v>
      </c>
      <c r="AC3957" t="s">
        <v>38</v>
      </c>
      <c r="AD3957" t="s">
        <v>52</v>
      </c>
      <c r="AE3957" s="1">
        <v>41846.027812499997</v>
      </c>
    </row>
    <row r="3958" spans="1:31" x14ac:dyDescent="0.15">
      <c r="A3958">
        <v>3957</v>
      </c>
      <c r="B3958">
        <v>175</v>
      </c>
      <c r="C3958">
        <v>658</v>
      </c>
      <c r="D3958" t="s">
        <v>12207</v>
      </c>
      <c r="E3958" t="s">
        <v>12208</v>
      </c>
      <c r="F3958" t="s">
        <v>49</v>
      </c>
      <c r="I3958" t="s">
        <v>5</v>
      </c>
      <c r="K3958" t="s">
        <v>5</v>
      </c>
      <c r="N3958" t="s">
        <v>7</v>
      </c>
      <c r="Q3958">
        <v>0</v>
      </c>
      <c r="T3958" t="s">
        <v>5</v>
      </c>
      <c r="U3958">
        <v>-1</v>
      </c>
      <c r="V3958">
        <v>-1</v>
      </c>
      <c r="W3958">
        <v>6.3387000000000002</v>
      </c>
      <c r="Z3958">
        <v>-1</v>
      </c>
      <c r="AA3958" t="s">
        <v>11</v>
      </c>
      <c r="AC3958" t="s">
        <v>38</v>
      </c>
      <c r="AD3958" t="s">
        <v>50</v>
      </c>
      <c r="AE3958" s="1">
        <v>41846.027824074074</v>
      </c>
    </row>
    <row r="3959" spans="1:31" x14ac:dyDescent="0.15">
      <c r="A3959">
        <v>3958</v>
      </c>
      <c r="B3959">
        <v>175</v>
      </c>
      <c r="C3959">
        <v>658</v>
      </c>
      <c r="D3959" t="s">
        <v>12207</v>
      </c>
      <c r="E3959" t="s">
        <v>12208</v>
      </c>
      <c r="F3959" t="s">
        <v>51</v>
      </c>
      <c r="I3959" t="s">
        <v>5</v>
      </c>
      <c r="K3959" t="s">
        <v>5</v>
      </c>
      <c r="N3959" t="s">
        <v>7</v>
      </c>
      <c r="Q3959">
        <v>0</v>
      </c>
      <c r="S3959">
        <v>-1</v>
      </c>
      <c r="T3959" t="s">
        <v>5</v>
      </c>
      <c r="U3959">
        <v>-1</v>
      </c>
      <c r="V3959">
        <v>-1</v>
      </c>
      <c r="W3959">
        <v>6.3387000000000002</v>
      </c>
      <c r="Z3959">
        <v>-1</v>
      </c>
      <c r="AA3959" t="s">
        <v>11</v>
      </c>
      <c r="AC3959" t="s">
        <v>38</v>
      </c>
      <c r="AD3959" t="s">
        <v>52</v>
      </c>
      <c r="AE3959" s="1">
        <v>41846.02783564815</v>
      </c>
    </row>
    <row r="3960" spans="1:31" x14ac:dyDescent="0.15">
      <c r="A3960">
        <v>3959</v>
      </c>
      <c r="B3960">
        <v>175</v>
      </c>
      <c r="C3960">
        <v>658</v>
      </c>
      <c r="D3960" t="s">
        <v>12207</v>
      </c>
      <c r="E3960" t="s">
        <v>12208</v>
      </c>
      <c r="F3960" t="s">
        <v>53</v>
      </c>
      <c r="I3960" t="s">
        <v>5</v>
      </c>
      <c r="K3960" t="s">
        <v>5</v>
      </c>
      <c r="N3960" t="s">
        <v>7</v>
      </c>
      <c r="Q3960">
        <v>0</v>
      </c>
      <c r="S3960">
        <v>-1</v>
      </c>
      <c r="T3960" t="s">
        <v>5</v>
      </c>
      <c r="U3960">
        <v>-1</v>
      </c>
      <c r="V3960">
        <v>-1</v>
      </c>
      <c r="W3960">
        <v>6.3387000000000002</v>
      </c>
      <c r="Z3960">
        <v>-1</v>
      </c>
      <c r="AA3960" t="s">
        <v>11</v>
      </c>
      <c r="AC3960" t="s">
        <v>38</v>
      </c>
      <c r="AD3960" t="s">
        <v>52</v>
      </c>
      <c r="AE3960" s="1">
        <v>41846.02784722222</v>
      </c>
    </row>
    <row r="3961" spans="1:31" x14ac:dyDescent="0.15">
      <c r="A3961">
        <v>3960</v>
      </c>
      <c r="B3961">
        <v>175</v>
      </c>
      <c r="C3961">
        <v>658</v>
      </c>
      <c r="D3961" t="s">
        <v>12207</v>
      </c>
      <c r="E3961" t="s">
        <v>12208</v>
      </c>
      <c r="F3961" t="s">
        <v>54</v>
      </c>
      <c r="I3961" t="s">
        <v>5</v>
      </c>
      <c r="K3961" t="s">
        <v>5</v>
      </c>
      <c r="N3961" t="s">
        <v>7</v>
      </c>
      <c r="Q3961">
        <v>0</v>
      </c>
      <c r="S3961">
        <v>-1</v>
      </c>
      <c r="T3961" t="s">
        <v>5</v>
      </c>
      <c r="U3961">
        <v>-1</v>
      </c>
      <c r="V3961">
        <v>-1</v>
      </c>
      <c r="W3961">
        <v>6.3387000000000002</v>
      </c>
      <c r="Z3961">
        <v>-1</v>
      </c>
      <c r="AA3961" t="s">
        <v>11</v>
      </c>
      <c r="AC3961" t="s">
        <v>38</v>
      </c>
      <c r="AD3961" t="s">
        <v>52</v>
      </c>
      <c r="AE3961" s="1">
        <v>41846.027858796297</v>
      </c>
    </row>
    <row r="3962" spans="1:31" x14ac:dyDescent="0.15">
      <c r="A3962">
        <v>3961</v>
      </c>
      <c r="B3962">
        <v>175</v>
      </c>
      <c r="C3962">
        <v>6103</v>
      </c>
      <c r="D3962" t="s">
        <v>12232</v>
      </c>
      <c r="E3962" t="s">
        <v>12233</v>
      </c>
      <c r="F3962" t="s">
        <v>2</v>
      </c>
      <c r="G3962" t="s">
        <v>12234</v>
      </c>
      <c r="H3962" t="s">
        <v>12235</v>
      </c>
      <c r="I3962" t="s">
        <v>5</v>
      </c>
      <c r="K3962" t="s">
        <v>6</v>
      </c>
      <c r="N3962" t="s">
        <v>7</v>
      </c>
      <c r="P3962" t="s">
        <v>12236</v>
      </c>
      <c r="Q3962">
        <v>45</v>
      </c>
      <c r="R3962" t="s">
        <v>2053</v>
      </c>
      <c r="S3962">
        <v>-1</v>
      </c>
      <c r="T3962" t="s">
        <v>12237</v>
      </c>
      <c r="U3962">
        <v>-1</v>
      </c>
      <c r="V3962">
        <v>-1</v>
      </c>
      <c r="W3962">
        <v>6.3387000000000002</v>
      </c>
      <c r="X3962" t="s">
        <v>12238</v>
      </c>
      <c r="Y3962" t="s">
        <v>12239</v>
      </c>
      <c r="Z3962">
        <v>33130</v>
      </c>
      <c r="AA3962" t="s">
        <v>11</v>
      </c>
      <c r="AC3962" t="s">
        <v>12240</v>
      </c>
      <c r="AD3962" t="s">
        <v>12241</v>
      </c>
      <c r="AE3962" s="1">
        <v>41846.027951388889</v>
      </c>
    </row>
    <row r="3963" spans="1:31" x14ac:dyDescent="0.15">
      <c r="A3963">
        <v>3962</v>
      </c>
      <c r="B3963">
        <v>175</v>
      </c>
      <c r="C3963">
        <v>6103</v>
      </c>
      <c r="D3963" t="s">
        <v>12232</v>
      </c>
      <c r="E3963" t="s">
        <v>12233</v>
      </c>
      <c r="F3963" t="s">
        <v>14</v>
      </c>
      <c r="G3963" t="s">
        <v>12234</v>
      </c>
      <c r="H3963" t="s">
        <v>12235</v>
      </c>
      <c r="I3963" t="s">
        <v>5</v>
      </c>
      <c r="K3963" t="s">
        <v>17</v>
      </c>
      <c r="N3963" t="s">
        <v>7</v>
      </c>
      <c r="P3963" t="s">
        <v>12236</v>
      </c>
      <c r="Q3963">
        <v>2</v>
      </c>
      <c r="R3963" t="s">
        <v>10009</v>
      </c>
      <c r="S3963">
        <v>-1</v>
      </c>
      <c r="T3963" t="s">
        <v>12242</v>
      </c>
      <c r="U3963">
        <v>-1</v>
      </c>
      <c r="V3963">
        <v>-1</v>
      </c>
      <c r="W3963">
        <v>6.3387000000000002</v>
      </c>
      <c r="X3963" t="s">
        <v>12238</v>
      </c>
      <c r="Y3963" t="s">
        <v>12239</v>
      </c>
      <c r="Z3963">
        <v>12120</v>
      </c>
      <c r="AA3963" t="s">
        <v>11</v>
      </c>
      <c r="AC3963" t="s">
        <v>12243</v>
      </c>
      <c r="AD3963" t="s">
        <v>12244</v>
      </c>
      <c r="AE3963" s="1">
        <v>41846.027974537035</v>
      </c>
    </row>
    <row r="3964" spans="1:31" x14ac:dyDescent="0.15">
      <c r="A3964">
        <v>3963</v>
      </c>
      <c r="B3964">
        <v>175</v>
      </c>
      <c r="C3964">
        <v>6103</v>
      </c>
      <c r="D3964" t="s">
        <v>12232</v>
      </c>
      <c r="E3964" t="s">
        <v>12233</v>
      </c>
      <c r="F3964" t="s">
        <v>24</v>
      </c>
      <c r="I3964" t="s">
        <v>5</v>
      </c>
      <c r="K3964" t="s">
        <v>5</v>
      </c>
      <c r="N3964" t="s">
        <v>7</v>
      </c>
      <c r="Q3964">
        <v>0</v>
      </c>
      <c r="S3964">
        <v>-1</v>
      </c>
      <c r="T3964" t="s">
        <v>5</v>
      </c>
      <c r="U3964">
        <v>-1</v>
      </c>
      <c r="V3964">
        <v>-1</v>
      </c>
      <c r="W3964">
        <v>6.3387000000000002</v>
      </c>
      <c r="Z3964">
        <v>-1</v>
      </c>
      <c r="AA3964" t="s">
        <v>11</v>
      </c>
      <c r="AC3964" t="s">
        <v>38</v>
      </c>
      <c r="AD3964" t="s">
        <v>52</v>
      </c>
      <c r="AE3964" s="1">
        <v>41846.027986111112</v>
      </c>
    </row>
    <row r="3965" spans="1:31" x14ac:dyDescent="0.15">
      <c r="A3965">
        <v>3964</v>
      </c>
      <c r="B3965">
        <v>175</v>
      </c>
      <c r="C3965">
        <v>6103</v>
      </c>
      <c r="D3965" t="s">
        <v>12232</v>
      </c>
      <c r="E3965" t="s">
        <v>12233</v>
      </c>
      <c r="F3965" t="s">
        <v>27</v>
      </c>
      <c r="I3965" t="s">
        <v>5</v>
      </c>
      <c r="K3965" t="s">
        <v>5</v>
      </c>
      <c r="M3965" t="s">
        <v>5</v>
      </c>
      <c r="N3965" t="s">
        <v>7</v>
      </c>
      <c r="Q3965">
        <v>0</v>
      </c>
      <c r="S3965">
        <v>-1</v>
      </c>
      <c r="T3965" t="s">
        <v>5</v>
      </c>
      <c r="U3965">
        <v>-1</v>
      </c>
      <c r="V3965">
        <v>-1</v>
      </c>
      <c r="W3965">
        <v>6.3387000000000002</v>
      </c>
      <c r="Z3965">
        <v>-1</v>
      </c>
      <c r="AA3965" t="s">
        <v>11</v>
      </c>
      <c r="AC3965" t="s">
        <v>38</v>
      </c>
      <c r="AD3965" t="s">
        <v>531</v>
      </c>
      <c r="AE3965" s="1">
        <v>41846.027997685182</v>
      </c>
    </row>
    <row r="3966" spans="1:31" x14ac:dyDescent="0.15">
      <c r="A3966">
        <v>3965</v>
      </c>
      <c r="B3966">
        <v>175</v>
      </c>
      <c r="C3966">
        <v>6103</v>
      </c>
      <c r="D3966" t="s">
        <v>12232</v>
      </c>
      <c r="E3966" t="s">
        <v>12233</v>
      </c>
      <c r="F3966" t="s">
        <v>36</v>
      </c>
      <c r="I3966" t="s">
        <v>5</v>
      </c>
      <c r="K3966" t="s">
        <v>5</v>
      </c>
      <c r="N3966" t="s">
        <v>7</v>
      </c>
      <c r="Q3966">
        <v>0</v>
      </c>
      <c r="S3966">
        <v>-1</v>
      </c>
      <c r="T3966" t="s">
        <v>5</v>
      </c>
      <c r="U3966">
        <v>-1</v>
      </c>
      <c r="V3966">
        <v>-1</v>
      </c>
      <c r="W3966">
        <v>6.3387000000000002</v>
      </c>
      <c r="Z3966">
        <v>-1</v>
      </c>
      <c r="AA3966" t="s">
        <v>11</v>
      </c>
      <c r="AC3966" t="s">
        <v>38</v>
      </c>
      <c r="AD3966" t="s">
        <v>52</v>
      </c>
      <c r="AE3966" s="1">
        <v>41846.028009259258</v>
      </c>
    </row>
    <row r="3967" spans="1:31" x14ac:dyDescent="0.15">
      <c r="A3967">
        <v>3966</v>
      </c>
      <c r="B3967">
        <v>175</v>
      </c>
      <c r="C3967">
        <v>6103</v>
      </c>
      <c r="D3967" t="s">
        <v>12232</v>
      </c>
      <c r="E3967" t="s">
        <v>12233</v>
      </c>
      <c r="F3967" t="s">
        <v>40</v>
      </c>
      <c r="I3967" t="s">
        <v>5</v>
      </c>
      <c r="K3967" t="s">
        <v>5</v>
      </c>
      <c r="N3967" t="s">
        <v>7</v>
      </c>
      <c r="Q3967">
        <v>0</v>
      </c>
      <c r="S3967">
        <v>-1</v>
      </c>
      <c r="T3967" t="s">
        <v>5</v>
      </c>
      <c r="U3967">
        <v>-1</v>
      </c>
      <c r="V3967">
        <v>-1</v>
      </c>
      <c r="W3967">
        <v>6.3387000000000002</v>
      </c>
      <c r="Z3967">
        <v>-1</v>
      </c>
      <c r="AA3967" t="s">
        <v>11</v>
      </c>
      <c r="AC3967" t="s">
        <v>38</v>
      </c>
      <c r="AD3967" t="s">
        <v>52</v>
      </c>
      <c r="AE3967" s="1">
        <v>41846.028020833335</v>
      </c>
    </row>
    <row r="3968" spans="1:31" x14ac:dyDescent="0.15">
      <c r="A3968">
        <v>3967</v>
      </c>
      <c r="B3968">
        <v>175</v>
      </c>
      <c r="C3968">
        <v>6103</v>
      </c>
      <c r="D3968" t="s">
        <v>12232</v>
      </c>
      <c r="E3968" t="s">
        <v>12233</v>
      </c>
      <c r="F3968" t="s">
        <v>49</v>
      </c>
      <c r="I3968" t="s">
        <v>5</v>
      </c>
      <c r="K3968" t="s">
        <v>5</v>
      </c>
      <c r="N3968" t="s">
        <v>7</v>
      </c>
      <c r="Q3968">
        <v>0</v>
      </c>
      <c r="T3968" t="s">
        <v>5</v>
      </c>
      <c r="U3968">
        <v>-1</v>
      </c>
      <c r="V3968">
        <v>-1</v>
      </c>
      <c r="W3968">
        <v>6.3387000000000002</v>
      </c>
      <c r="Z3968">
        <v>-1</v>
      </c>
      <c r="AA3968" t="s">
        <v>11</v>
      </c>
      <c r="AC3968" t="s">
        <v>38</v>
      </c>
      <c r="AD3968" t="s">
        <v>50</v>
      </c>
      <c r="AE3968" s="1">
        <v>41846.028032407405</v>
      </c>
    </row>
    <row r="3969" spans="1:31" x14ac:dyDescent="0.15">
      <c r="A3969">
        <v>3968</v>
      </c>
      <c r="B3969">
        <v>175</v>
      </c>
      <c r="C3969">
        <v>6103</v>
      </c>
      <c r="D3969" t="s">
        <v>12232</v>
      </c>
      <c r="E3969" t="s">
        <v>12233</v>
      </c>
      <c r="F3969" t="s">
        <v>51</v>
      </c>
      <c r="G3969" t="s">
        <v>12234</v>
      </c>
      <c r="H3969" t="s">
        <v>12235</v>
      </c>
      <c r="I3969" t="s">
        <v>5</v>
      </c>
      <c r="K3969" t="s">
        <v>5</v>
      </c>
      <c r="N3969" t="s">
        <v>7</v>
      </c>
      <c r="P3969" t="s">
        <v>12236</v>
      </c>
      <c r="Q3969">
        <v>3</v>
      </c>
      <c r="S3969">
        <v>-1</v>
      </c>
      <c r="T3969" t="s">
        <v>5</v>
      </c>
      <c r="U3969">
        <v>-1</v>
      </c>
      <c r="V3969">
        <v>-1</v>
      </c>
      <c r="W3969">
        <v>6.3387000000000002</v>
      </c>
      <c r="Y3969" t="s">
        <v>12239</v>
      </c>
      <c r="Z3969">
        <v>-1</v>
      </c>
      <c r="AA3969" t="s">
        <v>11</v>
      </c>
      <c r="AC3969" t="s">
        <v>12245</v>
      </c>
      <c r="AD3969" t="s">
        <v>12246</v>
      </c>
      <c r="AE3969" s="1">
        <v>41846.028055555558</v>
      </c>
    </row>
    <row r="3970" spans="1:31" x14ac:dyDescent="0.15">
      <c r="A3970">
        <v>3969</v>
      </c>
      <c r="B3970">
        <v>175</v>
      </c>
      <c r="C3970">
        <v>6103</v>
      </c>
      <c r="D3970" t="s">
        <v>12232</v>
      </c>
      <c r="E3970" t="s">
        <v>12233</v>
      </c>
      <c r="F3970" t="s">
        <v>53</v>
      </c>
      <c r="I3970" t="s">
        <v>5</v>
      </c>
      <c r="K3970" t="s">
        <v>5</v>
      </c>
      <c r="N3970" t="s">
        <v>7</v>
      </c>
      <c r="Q3970">
        <v>0</v>
      </c>
      <c r="S3970">
        <v>-1</v>
      </c>
      <c r="T3970" t="s">
        <v>5</v>
      </c>
      <c r="U3970">
        <v>-1</v>
      </c>
      <c r="V3970">
        <v>-1</v>
      </c>
      <c r="W3970">
        <v>6.3387000000000002</v>
      </c>
      <c r="Z3970">
        <v>-1</v>
      </c>
      <c r="AA3970" t="s">
        <v>11</v>
      </c>
      <c r="AC3970" t="s">
        <v>38</v>
      </c>
      <c r="AD3970" t="s">
        <v>52</v>
      </c>
      <c r="AE3970" s="1">
        <v>41846.028067129628</v>
      </c>
    </row>
    <row r="3971" spans="1:31" x14ac:dyDescent="0.15">
      <c r="A3971">
        <v>3970</v>
      </c>
      <c r="B3971">
        <v>175</v>
      </c>
      <c r="C3971">
        <v>6103</v>
      </c>
      <c r="D3971" t="s">
        <v>12232</v>
      </c>
      <c r="E3971" t="s">
        <v>12233</v>
      </c>
      <c r="F3971" t="s">
        <v>54</v>
      </c>
      <c r="I3971" t="s">
        <v>5</v>
      </c>
      <c r="K3971" t="s">
        <v>5</v>
      </c>
      <c r="N3971" t="s">
        <v>7</v>
      </c>
      <c r="Q3971">
        <v>0</v>
      </c>
      <c r="S3971">
        <v>-1</v>
      </c>
      <c r="T3971" t="s">
        <v>5</v>
      </c>
      <c r="U3971">
        <v>-1</v>
      </c>
      <c r="V3971">
        <v>-1</v>
      </c>
      <c r="W3971">
        <v>6.3387000000000002</v>
      </c>
      <c r="Z3971">
        <v>-1</v>
      </c>
      <c r="AA3971" t="s">
        <v>11</v>
      </c>
      <c r="AC3971" t="s">
        <v>38</v>
      </c>
      <c r="AD3971" t="s">
        <v>52</v>
      </c>
      <c r="AE3971" s="1">
        <v>41846.028078703705</v>
      </c>
    </row>
    <row r="3972" spans="1:31" x14ac:dyDescent="0.15">
      <c r="A3972">
        <v>3971</v>
      </c>
      <c r="B3972">
        <v>175</v>
      </c>
      <c r="C3972">
        <v>875</v>
      </c>
      <c r="D3972" t="s">
        <v>12247</v>
      </c>
      <c r="E3972" t="s">
        <v>12248</v>
      </c>
      <c r="F3972" t="s">
        <v>2</v>
      </c>
      <c r="G3972" t="s">
        <v>12249</v>
      </c>
      <c r="H3972" t="s">
        <v>12250</v>
      </c>
      <c r="I3972" t="s">
        <v>5</v>
      </c>
      <c r="K3972" t="s">
        <v>6</v>
      </c>
      <c r="L3972" t="s">
        <v>2838</v>
      </c>
      <c r="N3972" t="s">
        <v>7</v>
      </c>
      <c r="P3972" t="s">
        <v>12251</v>
      </c>
      <c r="Q3972">
        <v>39</v>
      </c>
      <c r="R3972" t="s">
        <v>12252</v>
      </c>
      <c r="S3972">
        <v>55</v>
      </c>
      <c r="T3972" t="s">
        <v>5</v>
      </c>
      <c r="U3972">
        <v>-1</v>
      </c>
      <c r="V3972">
        <v>-1</v>
      </c>
      <c r="W3972">
        <v>6.3387000000000002</v>
      </c>
      <c r="X3972" t="s">
        <v>12253</v>
      </c>
      <c r="Y3972" t="s">
        <v>12254</v>
      </c>
      <c r="Z3972">
        <v>8928</v>
      </c>
      <c r="AA3972" t="s">
        <v>11</v>
      </c>
      <c r="AC3972" t="s">
        <v>12255</v>
      </c>
      <c r="AD3972" t="s">
        <v>12256</v>
      </c>
      <c r="AE3972" s="1">
        <v>41846.028182870374</v>
      </c>
    </row>
    <row r="3973" spans="1:31" x14ac:dyDescent="0.15">
      <c r="A3973">
        <v>3972</v>
      </c>
      <c r="B3973">
        <v>175</v>
      </c>
      <c r="C3973">
        <v>875</v>
      </c>
      <c r="D3973" t="s">
        <v>12247</v>
      </c>
      <c r="E3973" t="s">
        <v>12248</v>
      </c>
      <c r="F3973" t="s">
        <v>14</v>
      </c>
      <c r="G3973" t="s">
        <v>12249</v>
      </c>
      <c r="H3973" t="s">
        <v>12250</v>
      </c>
      <c r="I3973" t="s">
        <v>5</v>
      </c>
      <c r="K3973" t="s">
        <v>17</v>
      </c>
      <c r="L3973" t="s">
        <v>2432</v>
      </c>
      <c r="N3973" t="s">
        <v>7</v>
      </c>
      <c r="P3973" t="s">
        <v>12251</v>
      </c>
      <c r="Q3973">
        <v>13</v>
      </c>
      <c r="R3973" t="s">
        <v>12252</v>
      </c>
      <c r="S3973">
        <v>55</v>
      </c>
      <c r="T3973" t="s">
        <v>5</v>
      </c>
      <c r="U3973">
        <v>-1</v>
      </c>
      <c r="V3973">
        <v>-1</v>
      </c>
      <c r="W3973">
        <v>6.3387000000000002</v>
      </c>
      <c r="X3973" t="s">
        <v>12253</v>
      </c>
      <c r="Y3973" t="s">
        <v>12257</v>
      </c>
      <c r="Z3973">
        <v>5952</v>
      </c>
      <c r="AA3973" t="s">
        <v>11</v>
      </c>
      <c r="AC3973" t="s">
        <v>12258</v>
      </c>
      <c r="AD3973" t="s">
        <v>12259</v>
      </c>
      <c r="AE3973" s="1">
        <v>41846.028217592589</v>
      </c>
    </row>
    <row r="3974" spans="1:31" x14ac:dyDescent="0.15">
      <c r="A3974">
        <v>3973</v>
      </c>
      <c r="B3974">
        <v>175</v>
      </c>
      <c r="C3974">
        <v>875</v>
      </c>
      <c r="D3974" t="s">
        <v>12247</v>
      </c>
      <c r="E3974" t="s">
        <v>12248</v>
      </c>
      <c r="F3974" t="s">
        <v>24</v>
      </c>
      <c r="I3974" t="s">
        <v>5</v>
      </c>
      <c r="K3974" t="s">
        <v>5</v>
      </c>
      <c r="N3974" t="s">
        <v>7</v>
      </c>
      <c r="Q3974">
        <v>0</v>
      </c>
      <c r="S3974">
        <v>-1</v>
      </c>
      <c r="T3974" t="s">
        <v>5</v>
      </c>
      <c r="U3974">
        <v>-1</v>
      </c>
      <c r="V3974">
        <v>-1</v>
      </c>
      <c r="W3974">
        <v>6.3387000000000002</v>
      </c>
      <c r="Z3974">
        <v>-1</v>
      </c>
      <c r="AA3974" t="s">
        <v>11</v>
      </c>
      <c r="AC3974" t="s">
        <v>38</v>
      </c>
      <c r="AD3974" t="s">
        <v>52</v>
      </c>
      <c r="AE3974" s="1">
        <v>41846.028229166666</v>
      </c>
    </row>
    <row r="3975" spans="1:31" x14ac:dyDescent="0.15">
      <c r="A3975">
        <v>3974</v>
      </c>
      <c r="B3975">
        <v>175</v>
      </c>
      <c r="C3975">
        <v>875</v>
      </c>
      <c r="D3975" t="s">
        <v>12247</v>
      </c>
      <c r="E3975" t="s">
        <v>12248</v>
      </c>
      <c r="F3975" t="s">
        <v>27</v>
      </c>
      <c r="I3975" t="s">
        <v>5</v>
      </c>
      <c r="K3975" t="s">
        <v>5</v>
      </c>
      <c r="M3975" t="s">
        <v>5</v>
      </c>
      <c r="N3975" t="s">
        <v>7</v>
      </c>
      <c r="Q3975">
        <v>0</v>
      </c>
      <c r="S3975">
        <v>-1</v>
      </c>
      <c r="T3975" t="s">
        <v>5</v>
      </c>
      <c r="U3975">
        <v>-1</v>
      </c>
      <c r="V3975">
        <v>-1</v>
      </c>
      <c r="W3975">
        <v>6.3387000000000002</v>
      </c>
      <c r="Z3975">
        <v>-1</v>
      </c>
      <c r="AA3975" t="s">
        <v>11</v>
      </c>
      <c r="AC3975" t="s">
        <v>38</v>
      </c>
      <c r="AD3975" t="s">
        <v>531</v>
      </c>
      <c r="AE3975" s="1">
        <v>41846.028240740743</v>
      </c>
    </row>
    <row r="3976" spans="1:31" x14ac:dyDescent="0.15">
      <c r="A3976">
        <v>3975</v>
      </c>
      <c r="B3976">
        <v>175</v>
      </c>
      <c r="C3976">
        <v>875</v>
      </c>
      <c r="D3976" t="s">
        <v>12247</v>
      </c>
      <c r="E3976" t="s">
        <v>12248</v>
      </c>
      <c r="F3976" t="s">
        <v>36</v>
      </c>
      <c r="I3976" t="s">
        <v>5</v>
      </c>
      <c r="K3976" t="s">
        <v>5</v>
      </c>
      <c r="N3976" t="s">
        <v>7</v>
      </c>
      <c r="Q3976">
        <v>0</v>
      </c>
      <c r="S3976">
        <v>-1</v>
      </c>
      <c r="T3976" t="s">
        <v>5</v>
      </c>
      <c r="U3976">
        <v>-1</v>
      </c>
      <c r="V3976">
        <v>-1</v>
      </c>
      <c r="W3976">
        <v>6.3387000000000002</v>
      </c>
      <c r="Z3976">
        <v>-1</v>
      </c>
      <c r="AA3976" t="s">
        <v>11</v>
      </c>
      <c r="AC3976" t="s">
        <v>38</v>
      </c>
      <c r="AD3976" t="s">
        <v>52</v>
      </c>
      <c r="AE3976" s="1">
        <v>41846.028252314813</v>
      </c>
    </row>
    <row r="3977" spans="1:31" x14ac:dyDescent="0.15">
      <c r="A3977">
        <v>3976</v>
      </c>
      <c r="B3977">
        <v>175</v>
      </c>
      <c r="C3977">
        <v>875</v>
      </c>
      <c r="D3977" t="s">
        <v>12247</v>
      </c>
      <c r="E3977" t="s">
        <v>12248</v>
      </c>
      <c r="F3977" t="s">
        <v>40</v>
      </c>
      <c r="G3977" t="s">
        <v>12260</v>
      </c>
      <c r="H3977" t="s">
        <v>12261</v>
      </c>
      <c r="I3977" t="s">
        <v>5</v>
      </c>
      <c r="K3977" t="s">
        <v>6</v>
      </c>
      <c r="N3977" t="s">
        <v>7</v>
      </c>
      <c r="O3977" t="s">
        <v>12262</v>
      </c>
      <c r="Q3977">
        <v>1</v>
      </c>
      <c r="R3977" t="s">
        <v>12263</v>
      </c>
      <c r="S3977">
        <v>75</v>
      </c>
      <c r="T3977" t="s">
        <v>12264</v>
      </c>
      <c r="U3977">
        <v>-1</v>
      </c>
      <c r="V3977">
        <v>50</v>
      </c>
      <c r="W3977">
        <v>6.3387000000000002</v>
      </c>
      <c r="Y3977" t="s">
        <v>12265</v>
      </c>
      <c r="Z3977">
        <v>267</v>
      </c>
      <c r="AA3977" t="s">
        <v>11</v>
      </c>
      <c r="AC3977" t="s">
        <v>12266</v>
      </c>
      <c r="AD3977" t="s">
        <v>12267</v>
      </c>
      <c r="AE3977" s="1">
        <v>41846.028275462966</v>
      </c>
    </row>
    <row r="3978" spans="1:31" x14ac:dyDescent="0.15">
      <c r="A3978">
        <v>3977</v>
      </c>
      <c r="B3978">
        <v>175</v>
      </c>
      <c r="C3978">
        <v>875</v>
      </c>
      <c r="D3978" t="s">
        <v>12247</v>
      </c>
      <c r="E3978" t="s">
        <v>12248</v>
      </c>
      <c r="F3978" t="s">
        <v>49</v>
      </c>
      <c r="I3978" t="s">
        <v>5</v>
      </c>
      <c r="K3978" t="s">
        <v>5</v>
      </c>
      <c r="N3978" t="s">
        <v>7</v>
      </c>
      <c r="Q3978">
        <v>0</v>
      </c>
      <c r="T3978" t="s">
        <v>5</v>
      </c>
      <c r="U3978">
        <v>-1</v>
      </c>
      <c r="V3978">
        <v>-1</v>
      </c>
      <c r="W3978">
        <v>6.3387000000000002</v>
      </c>
      <c r="Z3978">
        <v>-1</v>
      </c>
      <c r="AA3978" t="s">
        <v>11</v>
      </c>
      <c r="AC3978" t="s">
        <v>38</v>
      </c>
      <c r="AD3978" t="s">
        <v>50</v>
      </c>
      <c r="AE3978" s="1">
        <v>41846.028287037036</v>
      </c>
    </row>
    <row r="3979" spans="1:31" x14ac:dyDescent="0.15">
      <c r="A3979">
        <v>3978</v>
      </c>
      <c r="B3979">
        <v>175</v>
      </c>
      <c r="C3979">
        <v>875</v>
      </c>
      <c r="D3979" t="s">
        <v>12247</v>
      </c>
      <c r="E3979" t="s">
        <v>12248</v>
      </c>
      <c r="F3979" t="s">
        <v>51</v>
      </c>
      <c r="I3979" t="s">
        <v>5</v>
      </c>
      <c r="K3979" t="s">
        <v>5</v>
      </c>
      <c r="N3979" t="s">
        <v>7</v>
      </c>
      <c r="Q3979">
        <v>0</v>
      </c>
      <c r="S3979">
        <v>-1</v>
      </c>
      <c r="T3979" t="s">
        <v>5</v>
      </c>
      <c r="U3979">
        <v>-1</v>
      </c>
      <c r="V3979">
        <v>-1</v>
      </c>
      <c r="W3979">
        <v>6.3387000000000002</v>
      </c>
      <c r="Z3979">
        <v>-1</v>
      </c>
      <c r="AA3979" t="s">
        <v>11</v>
      </c>
      <c r="AC3979" t="s">
        <v>38</v>
      </c>
      <c r="AD3979" t="s">
        <v>52</v>
      </c>
      <c r="AE3979" s="1">
        <v>41846.028298611112</v>
      </c>
    </row>
    <row r="3980" spans="1:31" x14ac:dyDescent="0.15">
      <c r="A3980">
        <v>3979</v>
      </c>
      <c r="B3980">
        <v>175</v>
      </c>
      <c r="C3980">
        <v>875</v>
      </c>
      <c r="D3980" t="s">
        <v>12247</v>
      </c>
      <c r="E3980" t="s">
        <v>12248</v>
      </c>
      <c r="F3980" t="s">
        <v>53</v>
      </c>
      <c r="I3980" t="s">
        <v>5</v>
      </c>
      <c r="K3980" t="s">
        <v>5</v>
      </c>
      <c r="N3980" t="s">
        <v>7</v>
      </c>
      <c r="Q3980">
        <v>0</v>
      </c>
      <c r="S3980">
        <v>-1</v>
      </c>
      <c r="T3980" t="s">
        <v>5</v>
      </c>
      <c r="U3980">
        <v>-1</v>
      </c>
      <c r="V3980">
        <v>-1</v>
      </c>
      <c r="W3980">
        <v>6.3387000000000002</v>
      </c>
      <c r="Z3980">
        <v>-1</v>
      </c>
      <c r="AA3980" t="s">
        <v>11</v>
      </c>
      <c r="AC3980" t="s">
        <v>38</v>
      </c>
      <c r="AD3980" t="s">
        <v>52</v>
      </c>
      <c r="AE3980" s="1">
        <v>41846.028310185182</v>
      </c>
    </row>
    <row r="3981" spans="1:31" x14ac:dyDescent="0.15">
      <c r="A3981">
        <v>3980</v>
      </c>
      <c r="B3981">
        <v>175</v>
      </c>
      <c r="C3981">
        <v>875</v>
      </c>
      <c r="D3981" t="s">
        <v>12247</v>
      </c>
      <c r="E3981" t="s">
        <v>12248</v>
      </c>
      <c r="F3981" t="s">
        <v>54</v>
      </c>
      <c r="I3981" t="s">
        <v>5</v>
      </c>
      <c r="K3981" t="s">
        <v>5</v>
      </c>
      <c r="N3981" t="s">
        <v>7</v>
      </c>
      <c r="Q3981">
        <v>0</v>
      </c>
      <c r="S3981">
        <v>-1</v>
      </c>
      <c r="T3981" t="s">
        <v>5</v>
      </c>
      <c r="U3981">
        <v>-1</v>
      </c>
      <c r="V3981">
        <v>-1</v>
      </c>
      <c r="W3981">
        <v>6.3387000000000002</v>
      </c>
      <c r="Z3981">
        <v>-1</v>
      </c>
      <c r="AA3981" t="s">
        <v>11</v>
      </c>
      <c r="AC3981" t="s">
        <v>38</v>
      </c>
      <c r="AD3981" t="s">
        <v>52</v>
      </c>
      <c r="AE3981" s="1">
        <v>41846.028321759259</v>
      </c>
    </row>
    <row r="3982" spans="1:31" x14ac:dyDescent="0.15">
      <c r="A3982">
        <v>3981</v>
      </c>
      <c r="B3982">
        <v>175</v>
      </c>
      <c r="C3982">
        <v>3835</v>
      </c>
      <c r="D3982" t="s">
        <v>12268</v>
      </c>
      <c r="E3982" t="s">
        <v>12269</v>
      </c>
      <c r="F3982" t="s">
        <v>2</v>
      </c>
      <c r="G3982" t="s">
        <v>12270</v>
      </c>
      <c r="H3982" t="s">
        <v>12271</v>
      </c>
      <c r="I3982" t="s">
        <v>5</v>
      </c>
      <c r="K3982" t="s">
        <v>6</v>
      </c>
      <c r="L3982" t="s">
        <v>5702</v>
      </c>
      <c r="N3982" t="s">
        <v>7</v>
      </c>
      <c r="O3982" t="s">
        <v>12272</v>
      </c>
      <c r="P3982" t="s">
        <v>12273</v>
      </c>
      <c r="Q3982">
        <v>37</v>
      </c>
      <c r="R3982" t="s">
        <v>4317</v>
      </c>
      <c r="S3982">
        <v>-1</v>
      </c>
      <c r="T3982" t="s">
        <v>5</v>
      </c>
      <c r="U3982">
        <v>-1</v>
      </c>
      <c r="V3982">
        <v>-1</v>
      </c>
      <c r="W3982">
        <v>6.3387000000000002</v>
      </c>
      <c r="X3982" t="s">
        <v>12274</v>
      </c>
      <c r="Y3982" t="s">
        <v>12275</v>
      </c>
      <c r="Z3982">
        <v>27824</v>
      </c>
      <c r="AA3982" t="s">
        <v>11</v>
      </c>
      <c r="AC3982" t="s">
        <v>12276</v>
      </c>
      <c r="AD3982" t="s">
        <v>12277</v>
      </c>
      <c r="AE3982" s="1">
        <v>41846.028414351851</v>
      </c>
    </row>
    <row r="3983" spans="1:31" x14ac:dyDescent="0.15">
      <c r="A3983">
        <v>3982</v>
      </c>
      <c r="B3983">
        <v>175</v>
      </c>
      <c r="C3983">
        <v>3835</v>
      </c>
      <c r="D3983" t="s">
        <v>12268</v>
      </c>
      <c r="E3983" t="s">
        <v>12269</v>
      </c>
      <c r="F3983" t="s">
        <v>14</v>
      </c>
      <c r="G3983" t="s">
        <v>12278</v>
      </c>
      <c r="H3983" t="s">
        <v>12271</v>
      </c>
      <c r="I3983" t="s">
        <v>5</v>
      </c>
      <c r="J3983" t="s">
        <v>456</v>
      </c>
      <c r="K3983" t="s">
        <v>17</v>
      </c>
      <c r="L3983" t="s">
        <v>5702</v>
      </c>
      <c r="N3983" t="s">
        <v>7</v>
      </c>
      <c r="O3983" t="s">
        <v>12272</v>
      </c>
      <c r="P3983" t="s">
        <v>12273</v>
      </c>
      <c r="Q3983">
        <v>15</v>
      </c>
      <c r="R3983" t="s">
        <v>12279</v>
      </c>
      <c r="S3983">
        <v>-1</v>
      </c>
      <c r="T3983" t="s">
        <v>12280</v>
      </c>
      <c r="U3983">
        <v>-1</v>
      </c>
      <c r="V3983">
        <v>-1</v>
      </c>
      <c r="W3983">
        <v>6.3387000000000002</v>
      </c>
      <c r="X3983" t="s">
        <v>12281</v>
      </c>
      <c r="Y3983" t="s">
        <v>12275</v>
      </c>
      <c r="Z3983">
        <v>22520</v>
      </c>
      <c r="AA3983" t="s">
        <v>11</v>
      </c>
      <c r="AC3983" t="s">
        <v>12282</v>
      </c>
      <c r="AD3983" t="s">
        <v>12283</v>
      </c>
      <c r="AE3983" s="1">
        <v>41846.028437499997</v>
      </c>
    </row>
    <row r="3984" spans="1:31" x14ac:dyDescent="0.15">
      <c r="A3984">
        <v>3983</v>
      </c>
      <c r="B3984">
        <v>175</v>
      </c>
      <c r="C3984">
        <v>3835</v>
      </c>
      <c r="D3984" t="s">
        <v>12268</v>
      </c>
      <c r="E3984" t="s">
        <v>12269</v>
      </c>
      <c r="F3984" t="s">
        <v>24</v>
      </c>
      <c r="G3984" t="s">
        <v>12278</v>
      </c>
      <c r="H3984" t="s">
        <v>12271</v>
      </c>
      <c r="I3984" t="s">
        <v>5</v>
      </c>
      <c r="J3984" t="s">
        <v>1019</v>
      </c>
      <c r="K3984" t="s">
        <v>17</v>
      </c>
      <c r="L3984" t="s">
        <v>12284</v>
      </c>
      <c r="N3984" t="s">
        <v>7</v>
      </c>
      <c r="O3984" t="s">
        <v>12272</v>
      </c>
      <c r="P3984" t="s">
        <v>12273</v>
      </c>
      <c r="Q3984">
        <v>4</v>
      </c>
      <c r="R3984" t="s">
        <v>12285</v>
      </c>
      <c r="S3984">
        <v>-1</v>
      </c>
      <c r="T3984" t="s">
        <v>5</v>
      </c>
      <c r="U3984">
        <v>-1</v>
      </c>
      <c r="V3984">
        <v>-1</v>
      </c>
      <c r="W3984">
        <v>6.3387000000000002</v>
      </c>
      <c r="X3984" t="s">
        <v>12281</v>
      </c>
      <c r="Y3984" t="s">
        <v>12275</v>
      </c>
      <c r="Z3984">
        <v>22520</v>
      </c>
      <c r="AA3984" t="s">
        <v>11</v>
      </c>
      <c r="AC3984" t="s">
        <v>12286</v>
      </c>
      <c r="AD3984" t="s">
        <v>12287</v>
      </c>
      <c r="AE3984" s="1">
        <v>41846.028460648151</v>
      </c>
    </row>
    <row r="3985" spans="1:31" x14ac:dyDescent="0.15">
      <c r="A3985">
        <v>3984</v>
      </c>
      <c r="B3985">
        <v>175</v>
      </c>
      <c r="C3985">
        <v>3835</v>
      </c>
      <c r="D3985" t="s">
        <v>12268</v>
      </c>
      <c r="E3985" t="s">
        <v>12269</v>
      </c>
      <c r="F3985" t="s">
        <v>27</v>
      </c>
      <c r="G3985" t="s">
        <v>12288</v>
      </c>
      <c r="I3985" t="s">
        <v>5</v>
      </c>
      <c r="J3985" t="s">
        <v>5512</v>
      </c>
      <c r="K3985" t="s">
        <v>17</v>
      </c>
      <c r="L3985" t="s">
        <v>12284</v>
      </c>
      <c r="M3985" t="s">
        <v>5</v>
      </c>
      <c r="N3985" t="s">
        <v>7</v>
      </c>
      <c r="O3985" t="s">
        <v>12289</v>
      </c>
      <c r="P3985" t="s">
        <v>12290</v>
      </c>
      <c r="Q3985">
        <v>2</v>
      </c>
      <c r="R3985" t="s">
        <v>12285</v>
      </c>
      <c r="S3985">
        <v>-1</v>
      </c>
      <c r="T3985" t="s">
        <v>12291</v>
      </c>
      <c r="U3985">
        <v>-1</v>
      </c>
      <c r="V3985">
        <v>-1</v>
      </c>
      <c r="W3985">
        <v>6.3387000000000002</v>
      </c>
      <c r="Y3985" t="s">
        <v>12292</v>
      </c>
      <c r="Z3985">
        <v>38020</v>
      </c>
      <c r="AA3985" t="s">
        <v>11</v>
      </c>
      <c r="AB3985" t="s">
        <v>12293</v>
      </c>
      <c r="AC3985" t="s">
        <v>12294</v>
      </c>
      <c r="AD3985" t="s">
        <v>12295</v>
      </c>
      <c r="AE3985" s="1">
        <v>41846.028483796297</v>
      </c>
    </row>
    <row r="3986" spans="1:31" x14ac:dyDescent="0.15">
      <c r="A3986">
        <v>3985</v>
      </c>
      <c r="B3986">
        <v>175</v>
      </c>
      <c r="C3986">
        <v>3835</v>
      </c>
      <c r="D3986" t="s">
        <v>12268</v>
      </c>
      <c r="E3986" t="s">
        <v>12269</v>
      </c>
      <c r="F3986" t="s">
        <v>36</v>
      </c>
      <c r="I3986" t="s">
        <v>5</v>
      </c>
      <c r="K3986" t="s">
        <v>5</v>
      </c>
      <c r="N3986" t="s">
        <v>7</v>
      </c>
      <c r="Q3986">
        <v>0</v>
      </c>
      <c r="S3986">
        <v>-1</v>
      </c>
      <c r="T3986" t="s">
        <v>5</v>
      </c>
      <c r="U3986">
        <v>-1</v>
      </c>
      <c r="V3986">
        <v>-1</v>
      </c>
      <c r="W3986">
        <v>6.3387000000000002</v>
      </c>
      <c r="Z3986">
        <v>-1</v>
      </c>
      <c r="AA3986" t="s">
        <v>11</v>
      </c>
      <c r="AC3986" t="s">
        <v>38</v>
      </c>
      <c r="AD3986" t="s">
        <v>52</v>
      </c>
      <c r="AE3986" s="1">
        <v>41846.028495370374</v>
      </c>
    </row>
    <row r="3987" spans="1:31" x14ac:dyDescent="0.15">
      <c r="A3987">
        <v>3986</v>
      </c>
      <c r="B3987">
        <v>175</v>
      </c>
      <c r="C3987">
        <v>3835</v>
      </c>
      <c r="D3987" t="s">
        <v>12268</v>
      </c>
      <c r="E3987" t="s">
        <v>12269</v>
      </c>
      <c r="F3987" t="s">
        <v>40</v>
      </c>
      <c r="I3987" t="s">
        <v>5</v>
      </c>
      <c r="K3987" t="s">
        <v>5</v>
      </c>
      <c r="N3987" t="s">
        <v>7</v>
      </c>
      <c r="Q3987">
        <v>0</v>
      </c>
      <c r="S3987">
        <v>-1</v>
      </c>
      <c r="T3987" t="s">
        <v>5</v>
      </c>
      <c r="U3987">
        <v>-1</v>
      </c>
      <c r="V3987">
        <v>-1</v>
      </c>
      <c r="W3987">
        <v>6.3387000000000002</v>
      </c>
      <c r="Z3987">
        <v>-1</v>
      </c>
      <c r="AA3987" t="s">
        <v>11</v>
      </c>
      <c r="AC3987" t="s">
        <v>38</v>
      </c>
      <c r="AD3987" t="s">
        <v>52</v>
      </c>
      <c r="AE3987" s="1">
        <v>41846.028506944444</v>
      </c>
    </row>
    <row r="3988" spans="1:31" x14ac:dyDescent="0.15">
      <c r="A3988">
        <v>3987</v>
      </c>
      <c r="B3988">
        <v>175</v>
      </c>
      <c r="C3988">
        <v>3835</v>
      </c>
      <c r="D3988" t="s">
        <v>12268</v>
      </c>
      <c r="E3988" t="s">
        <v>12269</v>
      </c>
      <c r="F3988" t="s">
        <v>49</v>
      </c>
      <c r="G3988" t="s">
        <v>12278</v>
      </c>
      <c r="H3988" t="s">
        <v>12271</v>
      </c>
      <c r="I3988" t="s">
        <v>5</v>
      </c>
      <c r="K3988" t="s">
        <v>5</v>
      </c>
      <c r="N3988" t="s">
        <v>7</v>
      </c>
      <c r="O3988" t="s">
        <v>12272</v>
      </c>
      <c r="P3988" t="s">
        <v>12273</v>
      </c>
      <c r="Q3988">
        <v>1</v>
      </c>
      <c r="T3988" t="s">
        <v>5</v>
      </c>
      <c r="U3988">
        <v>-1</v>
      </c>
      <c r="V3988">
        <v>-1</v>
      </c>
      <c r="W3988">
        <v>6.3387000000000002</v>
      </c>
      <c r="X3988" t="s">
        <v>12281</v>
      </c>
      <c r="Y3988" t="s">
        <v>12275</v>
      </c>
      <c r="Z3988">
        <v>22520</v>
      </c>
      <c r="AA3988" t="s">
        <v>11</v>
      </c>
      <c r="AC3988" t="s">
        <v>12296</v>
      </c>
      <c r="AD3988" t="s">
        <v>12297</v>
      </c>
      <c r="AE3988" s="1">
        <v>41846.02851851852</v>
      </c>
    </row>
    <row r="3989" spans="1:31" x14ac:dyDescent="0.15">
      <c r="A3989">
        <v>3988</v>
      </c>
      <c r="B3989">
        <v>175</v>
      </c>
      <c r="C3989">
        <v>3835</v>
      </c>
      <c r="D3989" t="s">
        <v>12268</v>
      </c>
      <c r="E3989" t="s">
        <v>12269</v>
      </c>
      <c r="F3989" t="s">
        <v>51</v>
      </c>
      <c r="G3989" t="s">
        <v>12270</v>
      </c>
      <c r="H3989" t="s">
        <v>12271</v>
      </c>
      <c r="I3989" t="s">
        <v>5</v>
      </c>
      <c r="K3989" t="s">
        <v>5</v>
      </c>
      <c r="N3989" t="s">
        <v>7</v>
      </c>
      <c r="O3989" t="s">
        <v>12272</v>
      </c>
      <c r="P3989" t="s">
        <v>12273</v>
      </c>
      <c r="Q3989">
        <v>13</v>
      </c>
      <c r="S3989">
        <v>-1</v>
      </c>
      <c r="T3989" t="s">
        <v>5</v>
      </c>
      <c r="U3989">
        <v>-1</v>
      </c>
      <c r="V3989">
        <v>-1</v>
      </c>
      <c r="W3989">
        <v>6.3387000000000002</v>
      </c>
      <c r="Y3989" t="s">
        <v>12275</v>
      </c>
      <c r="Z3989">
        <v>-1</v>
      </c>
      <c r="AA3989" t="s">
        <v>11</v>
      </c>
      <c r="AC3989" t="s">
        <v>12298</v>
      </c>
      <c r="AD3989" t="s">
        <v>12299</v>
      </c>
      <c r="AE3989" s="1">
        <v>41846.028553240743</v>
      </c>
    </row>
    <row r="3990" spans="1:31" x14ac:dyDescent="0.15">
      <c r="A3990">
        <v>3989</v>
      </c>
      <c r="B3990">
        <v>175</v>
      </c>
      <c r="C3990">
        <v>3835</v>
      </c>
      <c r="D3990" t="s">
        <v>12268</v>
      </c>
      <c r="E3990" t="s">
        <v>12269</v>
      </c>
      <c r="F3990" t="s">
        <v>53</v>
      </c>
      <c r="I3990" t="s">
        <v>5</v>
      </c>
      <c r="K3990" t="s">
        <v>5</v>
      </c>
      <c r="N3990" t="s">
        <v>7</v>
      </c>
      <c r="Q3990">
        <v>0</v>
      </c>
      <c r="S3990">
        <v>-1</v>
      </c>
      <c r="T3990" t="s">
        <v>5</v>
      </c>
      <c r="U3990">
        <v>-1</v>
      </c>
      <c r="V3990">
        <v>-1</v>
      </c>
      <c r="W3990">
        <v>6.3387000000000002</v>
      </c>
      <c r="Z3990">
        <v>-1</v>
      </c>
      <c r="AA3990" t="s">
        <v>11</v>
      </c>
      <c r="AC3990" t="s">
        <v>38</v>
      </c>
      <c r="AD3990" t="s">
        <v>52</v>
      </c>
      <c r="AE3990" s="1">
        <v>41846.028564814813</v>
      </c>
    </row>
    <row r="3991" spans="1:31" x14ac:dyDescent="0.15">
      <c r="A3991">
        <v>3990</v>
      </c>
      <c r="B3991">
        <v>175</v>
      </c>
      <c r="C3991">
        <v>3835</v>
      </c>
      <c r="D3991" t="s">
        <v>12268</v>
      </c>
      <c r="E3991" t="s">
        <v>12269</v>
      </c>
      <c r="F3991" t="s">
        <v>54</v>
      </c>
      <c r="I3991" t="s">
        <v>5</v>
      </c>
      <c r="K3991" t="s">
        <v>5</v>
      </c>
      <c r="N3991" t="s">
        <v>7</v>
      </c>
      <c r="Q3991">
        <v>0</v>
      </c>
      <c r="S3991">
        <v>-1</v>
      </c>
      <c r="T3991" t="s">
        <v>5</v>
      </c>
      <c r="U3991">
        <v>-1</v>
      </c>
      <c r="V3991">
        <v>-1</v>
      </c>
      <c r="W3991">
        <v>6.3387000000000002</v>
      </c>
      <c r="Z3991">
        <v>-1</v>
      </c>
      <c r="AA3991" t="s">
        <v>11</v>
      </c>
      <c r="AC3991" t="s">
        <v>38</v>
      </c>
      <c r="AD3991" t="s">
        <v>52</v>
      </c>
      <c r="AE3991" s="1">
        <v>41846.02857638889</v>
      </c>
    </row>
    <row r="3992" spans="1:31" x14ac:dyDescent="0.15">
      <c r="A3992">
        <v>3991</v>
      </c>
      <c r="B3992">
        <v>175</v>
      </c>
      <c r="C3992">
        <v>397</v>
      </c>
      <c r="D3992" t="s">
        <v>12300</v>
      </c>
      <c r="E3992" t="s">
        <v>12301</v>
      </c>
      <c r="F3992" t="s">
        <v>2</v>
      </c>
      <c r="G3992" t="s">
        <v>12302</v>
      </c>
      <c r="H3992" t="s">
        <v>12303</v>
      </c>
      <c r="I3992" t="s">
        <v>5</v>
      </c>
      <c r="J3992" t="s">
        <v>1019</v>
      </c>
      <c r="K3992" t="s">
        <v>6</v>
      </c>
      <c r="L3992" t="s">
        <v>5581</v>
      </c>
      <c r="N3992" t="s">
        <v>7</v>
      </c>
      <c r="O3992" t="s">
        <v>12304</v>
      </c>
      <c r="P3992" t="s">
        <v>12305</v>
      </c>
      <c r="Q3992">
        <v>36</v>
      </c>
      <c r="R3992" t="s">
        <v>12306</v>
      </c>
      <c r="S3992">
        <v>55</v>
      </c>
      <c r="T3992" t="s">
        <v>5</v>
      </c>
      <c r="U3992">
        <v>-1</v>
      </c>
      <c r="V3992">
        <v>-1</v>
      </c>
      <c r="W3992">
        <v>6.3387000000000002</v>
      </c>
      <c r="X3992" t="s">
        <v>12307</v>
      </c>
      <c r="Y3992" t="s">
        <v>12308</v>
      </c>
      <c r="Z3992">
        <v>15610</v>
      </c>
      <c r="AA3992" t="s">
        <v>11</v>
      </c>
      <c r="AC3992" t="s">
        <v>12309</v>
      </c>
      <c r="AD3992" t="s">
        <v>12310</v>
      </c>
      <c r="AE3992" s="1">
        <v>41846.028668981482</v>
      </c>
    </row>
    <row r="3993" spans="1:31" x14ac:dyDescent="0.15">
      <c r="A3993">
        <v>3992</v>
      </c>
      <c r="B3993">
        <v>175</v>
      </c>
      <c r="C3993">
        <v>397</v>
      </c>
      <c r="D3993" t="s">
        <v>12300</v>
      </c>
      <c r="E3993" t="s">
        <v>12301</v>
      </c>
      <c r="F3993" t="s">
        <v>14</v>
      </c>
      <c r="G3993" t="s">
        <v>12302</v>
      </c>
      <c r="H3993" t="s">
        <v>12303</v>
      </c>
      <c r="I3993" t="s">
        <v>5</v>
      </c>
      <c r="J3993" t="s">
        <v>5077</v>
      </c>
      <c r="K3993" t="s">
        <v>17</v>
      </c>
      <c r="L3993" t="s">
        <v>12311</v>
      </c>
      <c r="N3993" t="s">
        <v>7</v>
      </c>
      <c r="O3993" t="s">
        <v>12304</v>
      </c>
      <c r="P3993" t="s">
        <v>12305</v>
      </c>
      <c r="Q3993">
        <v>23</v>
      </c>
      <c r="R3993" t="s">
        <v>12306</v>
      </c>
      <c r="S3993">
        <v>55</v>
      </c>
      <c r="T3993" t="s">
        <v>5</v>
      </c>
      <c r="U3993">
        <v>-1</v>
      </c>
      <c r="V3993">
        <v>-1</v>
      </c>
      <c r="W3993">
        <v>6.3387000000000002</v>
      </c>
      <c r="X3993" t="s">
        <v>12307</v>
      </c>
      <c r="Y3993" t="s">
        <v>12308</v>
      </c>
      <c r="Z3993">
        <v>12505</v>
      </c>
      <c r="AA3993" t="s">
        <v>11</v>
      </c>
      <c r="AC3993" t="s">
        <v>12312</v>
      </c>
      <c r="AD3993" t="s">
        <v>12313</v>
      </c>
      <c r="AE3993" s="1">
        <v>41846.028703703705</v>
      </c>
    </row>
    <row r="3994" spans="1:31" x14ac:dyDescent="0.15">
      <c r="A3994">
        <v>3993</v>
      </c>
      <c r="B3994">
        <v>175</v>
      </c>
      <c r="C3994">
        <v>397</v>
      </c>
      <c r="D3994" t="s">
        <v>12300</v>
      </c>
      <c r="E3994" t="s">
        <v>12301</v>
      </c>
      <c r="F3994" t="s">
        <v>24</v>
      </c>
      <c r="I3994" t="s">
        <v>5</v>
      </c>
      <c r="K3994" t="s">
        <v>5</v>
      </c>
      <c r="N3994" t="s">
        <v>7</v>
      </c>
      <c r="Q3994">
        <v>0</v>
      </c>
      <c r="S3994">
        <v>-1</v>
      </c>
      <c r="T3994" t="s">
        <v>5</v>
      </c>
      <c r="U3994">
        <v>-1</v>
      </c>
      <c r="V3994">
        <v>-1</v>
      </c>
      <c r="W3994">
        <v>6.3387000000000002</v>
      </c>
      <c r="Z3994">
        <v>-1</v>
      </c>
      <c r="AA3994" t="s">
        <v>11</v>
      </c>
      <c r="AC3994" t="s">
        <v>38</v>
      </c>
      <c r="AD3994" t="s">
        <v>52</v>
      </c>
      <c r="AE3994" s="1">
        <v>41846.028715277775</v>
      </c>
    </row>
    <row r="3995" spans="1:31" x14ac:dyDescent="0.15">
      <c r="A3995">
        <v>3994</v>
      </c>
      <c r="B3995">
        <v>175</v>
      </c>
      <c r="C3995">
        <v>397</v>
      </c>
      <c r="D3995" t="s">
        <v>12300</v>
      </c>
      <c r="E3995" t="s">
        <v>12301</v>
      </c>
      <c r="F3995" t="s">
        <v>27</v>
      </c>
      <c r="G3995" t="s">
        <v>12314</v>
      </c>
      <c r="I3995" t="s">
        <v>5</v>
      </c>
      <c r="J3995" t="s">
        <v>3735</v>
      </c>
      <c r="K3995" t="s">
        <v>17</v>
      </c>
      <c r="L3995" t="s">
        <v>12311</v>
      </c>
      <c r="M3995" t="s">
        <v>5</v>
      </c>
      <c r="N3995" t="s">
        <v>7</v>
      </c>
      <c r="P3995" t="s">
        <v>12305</v>
      </c>
      <c r="Q3995">
        <v>1</v>
      </c>
      <c r="S3995">
        <v>55</v>
      </c>
      <c r="T3995" t="s">
        <v>5</v>
      </c>
      <c r="U3995">
        <v>-1</v>
      </c>
      <c r="V3995">
        <v>-1</v>
      </c>
      <c r="W3995">
        <v>6.3387000000000002</v>
      </c>
      <c r="Y3995" t="s">
        <v>12315</v>
      </c>
      <c r="Z3995">
        <v>10402</v>
      </c>
      <c r="AA3995" t="s">
        <v>11</v>
      </c>
      <c r="AB3995" t="s">
        <v>12316</v>
      </c>
      <c r="AC3995" t="s">
        <v>12317</v>
      </c>
      <c r="AD3995" t="s">
        <v>12318</v>
      </c>
      <c r="AE3995" s="1">
        <v>41846.028738425928</v>
      </c>
    </row>
    <row r="3996" spans="1:31" x14ac:dyDescent="0.15">
      <c r="A3996">
        <v>3995</v>
      </c>
      <c r="B3996">
        <v>175</v>
      </c>
      <c r="C3996">
        <v>397</v>
      </c>
      <c r="D3996" t="s">
        <v>12300</v>
      </c>
      <c r="E3996" t="s">
        <v>12301</v>
      </c>
      <c r="F3996" t="s">
        <v>36</v>
      </c>
      <c r="I3996" t="s">
        <v>5</v>
      </c>
      <c r="K3996" t="s">
        <v>5</v>
      </c>
      <c r="N3996" t="s">
        <v>7</v>
      </c>
      <c r="Q3996">
        <v>0</v>
      </c>
      <c r="S3996">
        <v>-1</v>
      </c>
      <c r="T3996" t="s">
        <v>5</v>
      </c>
      <c r="U3996">
        <v>-1</v>
      </c>
      <c r="V3996">
        <v>-1</v>
      </c>
      <c r="W3996">
        <v>6.3387000000000002</v>
      </c>
      <c r="Z3996">
        <v>-1</v>
      </c>
      <c r="AA3996" t="s">
        <v>11</v>
      </c>
      <c r="AC3996" t="s">
        <v>38</v>
      </c>
      <c r="AD3996" t="s">
        <v>52</v>
      </c>
      <c r="AE3996" s="1">
        <v>41846.028749999998</v>
      </c>
    </row>
    <row r="3997" spans="1:31" x14ac:dyDescent="0.15">
      <c r="A3997">
        <v>3996</v>
      </c>
      <c r="B3997">
        <v>175</v>
      </c>
      <c r="C3997">
        <v>397</v>
      </c>
      <c r="D3997" t="s">
        <v>12300</v>
      </c>
      <c r="E3997" t="s">
        <v>12301</v>
      </c>
      <c r="F3997" t="s">
        <v>40</v>
      </c>
      <c r="I3997" t="s">
        <v>5</v>
      </c>
      <c r="K3997" t="s">
        <v>5</v>
      </c>
      <c r="N3997" t="s">
        <v>7</v>
      </c>
      <c r="Q3997">
        <v>0</v>
      </c>
      <c r="S3997">
        <v>-1</v>
      </c>
      <c r="T3997" t="s">
        <v>5</v>
      </c>
      <c r="U3997">
        <v>-1</v>
      </c>
      <c r="V3997">
        <v>-1</v>
      </c>
      <c r="W3997">
        <v>6.3387000000000002</v>
      </c>
      <c r="Z3997">
        <v>-1</v>
      </c>
      <c r="AA3997" t="s">
        <v>11</v>
      </c>
      <c r="AC3997" t="s">
        <v>38</v>
      </c>
      <c r="AD3997" t="s">
        <v>52</v>
      </c>
      <c r="AE3997" s="1">
        <v>41846.028761574074</v>
      </c>
    </row>
    <row r="3998" spans="1:31" x14ac:dyDescent="0.15">
      <c r="A3998">
        <v>3997</v>
      </c>
      <c r="B3998">
        <v>175</v>
      </c>
      <c r="C3998">
        <v>397</v>
      </c>
      <c r="D3998" t="s">
        <v>12300</v>
      </c>
      <c r="E3998" t="s">
        <v>12301</v>
      </c>
      <c r="F3998" t="s">
        <v>49</v>
      </c>
      <c r="I3998" t="s">
        <v>5</v>
      </c>
      <c r="K3998" t="s">
        <v>5</v>
      </c>
      <c r="N3998" t="s">
        <v>7</v>
      </c>
      <c r="Q3998">
        <v>0</v>
      </c>
      <c r="T3998" t="s">
        <v>5</v>
      </c>
      <c r="U3998">
        <v>-1</v>
      </c>
      <c r="V3998">
        <v>-1</v>
      </c>
      <c r="W3998">
        <v>6.3387000000000002</v>
      </c>
      <c r="Z3998">
        <v>-1</v>
      </c>
      <c r="AA3998" t="s">
        <v>11</v>
      </c>
      <c r="AC3998" t="s">
        <v>38</v>
      </c>
      <c r="AD3998" t="s">
        <v>50</v>
      </c>
      <c r="AE3998" s="1">
        <v>41846.028773148151</v>
      </c>
    </row>
    <row r="3999" spans="1:31" x14ac:dyDescent="0.15">
      <c r="A3999">
        <v>3998</v>
      </c>
      <c r="B3999">
        <v>175</v>
      </c>
      <c r="C3999">
        <v>397</v>
      </c>
      <c r="D3999" t="s">
        <v>12300</v>
      </c>
      <c r="E3999" t="s">
        <v>12301</v>
      </c>
      <c r="F3999" t="s">
        <v>51</v>
      </c>
      <c r="I3999" t="s">
        <v>5</v>
      </c>
      <c r="K3999" t="s">
        <v>5</v>
      </c>
      <c r="N3999" t="s">
        <v>7</v>
      </c>
      <c r="Q3999">
        <v>0</v>
      </c>
      <c r="S3999">
        <v>-1</v>
      </c>
      <c r="T3999" t="s">
        <v>5</v>
      </c>
      <c r="U3999">
        <v>-1</v>
      </c>
      <c r="V3999">
        <v>-1</v>
      </c>
      <c r="W3999">
        <v>6.3387000000000002</v>
      </c>
      <c r="Z3999">
        <v>-1</v>
      </c>
      <c r="AA3999" t="s">
        <v>11</v>
      </c>
      <c r="AC3999" t="s">
        <v>38</v>
      </c>
      <c r="AD3999" t="s">
        <v>52</v>
      </c>
      <c r="AE3999" s="1">
        <v>41846.028784722221</v>
      </c>
    </row>
    <row r="4000" spans="1:31" x14ac:dyDescent="0.15">
      <c r="A4000">
        <v>3999</v>
      </c>
      <c r="B4000">
        <v>175</v>
      </c>
      <c r="C4000">
        <v>397</v>
      </c>
      <c r="D4000" t="s">
        <v>12300</v>
      </c>
      <c r="E4000" t="s">
        <v>12301</v>
      </c>
      <c r="F4000" t="s">
        <v>53</v>
      </c>
      <c r="I4000" t="s">
        <v>5</v>
      </c>
      <c r="K4000" t="s">
        <v>5</v>
      </c>
      <c r="N4000" t="s">
        <v>7</v>
      </c>
      <c r="Q4000">
        <v>0</v>
      </c>
      <c r="S4000">
        <v>-1</v>
      </c>
      <c r="T4000" t="s">
        <v>5</v>
      </c>
      <c r="U4000">
        <v>-1</v>
      </c>
      <c r="V4000">
        <v>-1</v>
      </c>
      <c r="W4000">
        <v>6.3387000000000002</v>
      </c>
      <c r="Z4000">
        <v>-1</v>
      </c>
      <c r="AA4000" t="s">
        <v>11</v>
      </c>
      <c r="AC4000" t="s">
        <v>38</v>
      </c>
      <c r="AD4000" t="s">
        <v>52</v>
      </c>
      <c r="AE4000" s="1">
        <v>41846.028796296298</v>
      </c>
    </row>
    <row r="4001" spans="1:31" x14ac:dyDescent="0.15">
      <c r="A4001">
        <v>4000</v>
      </c>
      <c r="B4001">
        <v>175</v>
      </c>
      <c r="C4001">
        <v>397</v>
      </c>
      <c r="D4001" t="s">
        <v>12300</v>
      </c>
      <c r="E4001" t="s">
        <v>12301</v>
      </c>
      <c r="F4001" t="s">
        <v>54</v>
      </c>
      <c r="I4001" t="s">
        <v>5</v>
      </c>
      <c r="K4001" t="s">
        <v>5</v>
      </c>
      <c r="N4001" t="s">
        <v>7</v>
      </c>
      <c r="Q4001">
        <v>0</v>
      </c>
      <c r="S4001">
        <v>-1</v>
      </c>
      <c r="T4001" t="s">
        <v>5</v>
      </c>
      <c r="U4001">
        <v>-1</v>
      </c>
      <c r="V4001">
        <v>-1</v>
      </c>
      <c r="W4001">
        <v>6.3387000000000002</v>
      </c>
      <c r="Z4001">
        <v>-1</v>
      </c>
      <c r="AA4001" t="s">
        <v>11</v>
      </c>
      <c r="AC4001" t="s">
        <v>38</v>
      </c>
      <c r="AD4001" t="s">
        <v>52</v>
      </c>
      <c r="AE4001" s="1">
        <v>41846.028807870367</v>
      </c>
    </row>
    <row r="4002" spans="1:31" x14ac:dyDescent="0.15">
      <c r="A4002">
        <v>4001</v>
      </c>
      <c r="B4002">
        <v>175</v>
      </c>
      <c r="C4002">
        <v>2787</v>
      </c>
      <c r="D4002" t="s">
        <v>12319</v>
      </c>
      <c r="E4002" t="s">
        <v>12320</v>
      </c>
      <c r="F4002" t="s">
        <v>2</v>
      </c>
      <c r="G4002" t="s">
        <v>12321</v>
      </c>
      <c r="H4002" t="s">
        <v>12322</v>
      </c>
      <c r="I4002" t="s">
        <v>5</v>
      </c>
      <c r="K4002" t="s">
        <v>6</v>
      </c>
      <c r="L4002" t="s">
        <v>12323</v>
      </c>
      <c r="N4002" t="s">
        <v>7</v>
      </c>
      <c r="P4002" t="s">
        <v>12324</v>
      </c>
      <c r="Q4002">
        <v>20</v>
      </c>
      <c r="R4002" t="s">
        <v>12325</v>
      </c>
      <c r="S4002">
        <v>75</v>
      </c>
      <c r="T4002" t="s">
        <v>5</v>
      </c>
      <c r="U4002">
        <v>1100</v>
      </c>
      <c r="V4002">
        <v>-1</v>
      </c>
      <c r="W4002">
        <v>6.3387000000000002</v>
      </c>
      <c r="X4002" t="s">
        <v>12326</v>
      </c>
      <c r="Y4002" t="s">
        <v>12327</v>
      </c>
      <c r="Z4002">
        <v>38130</v>
      </c>
      <c r="AA4002" t="s">
        <v>11</v>
      </c>
      <c r="AC4002" t="s">
        <v>12328</v>
      </c>
      <c r="AD4002" t="s">
        <v>12329</v>
      </c>
      <c r="AE4002" s="1">
        <v>41846.028900462959</v>
      </c>
    </row>
    <row r="4003" spans="1:31" x14ac:dyDescent="0.15">
      <c r="A4003">
        <v>4002</v>
      </c>
      <c r="B4003">
        <v>175</v>
      </c>
      <c r="C4003">
        <v>2787</v>
      </c>
      <c r="D4003" t="s">
        <v>12319</v>
      </c>
      <c r="E4003" t="s">
        <v>12320</v>
      </c>
      <c r="F4003" t="s">
        <v>14</v>
      </c>
      <c r="G4003" t="s">
        <v>12330</v>
      </c>
      <c r="H4003" t="s">
        <v>12331</v>
      </c>
      <c r="I4003" t="s">
        <v>5</v>
      </c>
      <c r="K4003" t="s">
        <v>17</v>
      </c>
      <c r="N4003" t="s">
        <v>7</v>
      </c>
      <c r="P4003" t="s">
        <v>12332</v>
      </c>
      <c r="Q4003">
        <v>11</v>
      </c>
      <c r="S4003">
        <v>50</v>
      </c>
      <c r="T4003" t="s">
        <v>12333</v>
      </c>
      <c r="U4003">
        <v>-1</v>
      </c>
      <c r="V4003">
        <v>-1</v>
      </c>
      <c r="W4003">
        <v>6.3387000000000002</v>
      </c>
      <c r="X4003" t="s">
        <v>12326</v>
      </c>
      <c r="Y4003" t="s">
        <v>12334</v>
      </c>
      <c r="Z4003">
        <v>36540</v>
      </c>
      <c r="AA4003" t="s">
        <v>11</v>
      </c>
      <c r="AC4003" t="s">
        <v>12335</v>
      </c>
      <c r="AD4003" t="s">
        <v>12336</v>
      </c>
      <c r="AE4003" s="1">
        <v>41846.028935185182</v>
      </c>
    </row>
    <row r="4004" spans="1:31" x14ac:dyDescent="0.15">
      <c r="A4004">
        <v>4003</v>
      </c>
      <c r="B4004">
        <v>175</v>
      </c>
      <c r="C4004">
        <v>2787</v>
      </c>
      <c r="D4004" t="s">
        <v>12319</v>
      </c>
      <c r="E4004" t="s">
        <v>12320</v>
      </c>
      <c r="F4004" t="s">
        <v>24</v>
      </c>
      <c r="G4004" t="s">
        <v>12337</v>
      </c>
      <c r="H4004" t="s">
        <v>12338</v>
      </c>
      <c r="I4004" t="s">
        <v>5</v>
      </c>
      <c r="J4004" t="s">
        <v>12339</v>
      </c>
      <c r="K4004" t="s">
        <v>4166</v>
      </c>
      <c r="L4004" t="s">
        <v>5281</v>
      </c>
      <c r="N4004" t="s">
        <v>7</v>
      </c>
      <c r="P4004" t="s">
        <v>12340</v>
      </c>
      <c r="Q4004">
        <v>2</v>
      </c>
      <c r="S4004">
        <v>-1</v>
      </c>
      <c r="T4004" t="s">
        <v>5</v>
      </c>
      <c r="U4004">
        <v>1100</v>
      </c>
      <c r="V4004">
        <v>-1</v>
      </c>
      <c r="W4004">
        <v>6.3387000000000002</v>
      </c>
      <c r="X4004" t="s">
        <v>12341</v>
      </c>
      <c r="Y4004" t="s">
        <v>12342</v>
      </c>
      <c r="Z4004">
        <v>35580</v>
      </c>
      <c r="AA4004" t="s">
        <v>11</v>
      </c>
      <c r="AC4004" t="s">
        <v>12343</v>
      </c>
      <c r="AD4004" t="s">
        <v>12344</v>
      </c>
      <c r="AE4004" s="1">
        <v>41846.028946759259</v>
      </c>
    </row>
    <row r="4005" spans="1:31" x14ac:dyDescent="0.15">
      <c r="A4005">
        <v>4004</v>
      </c>
      <c r="B4005">
        <v>175</v>
      </c>
      <c r="C4005">
        <v>2787</v>
      </c>
      <c r="D4005" t="s">
        <v>12319</v>
      </c>
      <c r="E4005" t="s">
        <v>12320</v>
      </c>
      <c r="F4005" t="s">
        <v>27</v>
      </c>
      <c r="G4005" t="s">
        <v>12345</v>
      </c>
      <c r="I4005" t="s">
        <v>5</v>
      </c>
      <c r="K4005" t="s">
        <v>17</v>
      </c>
      <c r="M4005" t="s">
        <v>6581</v>
      </c>
      <c r="N4005" t="s">
        <v>7</v>
      </c>
      <c r="P4005" t="s">
        <v>12346</v>
      </c>
      <c r="Q4005">
        <v>9</v>
      </c>
      <c r="R4005" t="s">
        <v>12347</v>
      </c>
      <c r="S4005">
        <v>50</v>
      </c>
      <c r="T4005" t="s">
        <v>12333</v>
      </c>
      <c r="U4005">
        <v>-1</v>
      </c>
      <c r="V4005">
        <v>-1</v>
      </c>
      <c r="W4005">
        <v>6.3387000000000002</v>
      </c>
      <c r="Y4005" t="s">
        <v>12348</v>
      </c>
      <c r="Z4005">
        <v>65000</v>
      </c>
      <c r="AA4005" t="s">
        <v>11</v>
      </c>
      <c r="AB4005" t="s">
        <v>610</v>
      </c>
      <c r="AC4005" t="s">
        <v>12349</v>
      </c>
      <c r="AD4005" t="s">
        <v>12350</v>
      </c>
      <c r="AE4005" s="1">
        <v>41846.028958333336</v>
      </c>
    </row>
    <row r="4006" spans="1:31" x14ac:dyDescent="0.15">
      <c r="A4006">
        <v>4005</v>
      </c>
      <c r="B4006">
        <v>175</v>
      </c>
      <c r="C4006">
        <v>2787</v>
      </c>
      <c r="D4006" t="s">
        <v>12319</v>
      </c>
      <c r="E4006" t="s">
        <v>12320</v>
      </c>
      <c r="F4006" t="s">
        <v>36</v>
      </c>
      <c r="I4006" t="s">
        <v>5</v>
      </c>
      <c r="K4006" t="s">
        <v>5</v>
      </c>
      <c r="N4006" t="s">
        <v>7</v>
      </c>
      <c r="Q4006">
        <v>0</v>
      </c>
      <c r="S4006">
        <v>-1</v>
      </c>
      <c r="T4006" t="s">
        <v>5</v>
      </c>
      <c r="U4006">
        <v>-1</v>
      </c>
      <c r="V4006">
        <v>-1</v>
      </c>
      <c r="W4006">
        <v>6.3387000000000002</v>
      </c>
      <c r="Z4006">
        <v>-1</v>
      </c>
      <c r="AA4006" t="s">
        <v>11</v>
      </c>
      <c r="AC4006" t="s">
        <v>38</v>
      </c>
      <c r="AD4006" t="s">
        <v>52</v>
      </c>
      <c r="AE4006" s="1">
        <v>41846.028969907406</v>
      </c>
    </row>
    <row r="4007" spans="1:31" x14ac:dyDescent="0.15">
      <c r="A4007">
        <v>4006</v>
      </c>
      <c r="B4007">
        <v>175</v>
      </c>
      <c r="C4007">
        <v>2787</v>
      </c>
      <c r="D4007" t="s">
        <v>12319</v>
      </c>
      <c r="E4007" t="s">
        <v>12320</v>
      </c>
      <c r="F4007" t="s">
        <v>40</v>
      </c>
      <c r="I4007" t="s">
        <v>5</v>
      </c>
      <c r="K4007" t="s">
        <v>5</v>
      </c>
      <c r="N4007" t="s">
        <v>7</v>
      </c>
      <c r="Q4007">
        <v>0</v>
      </c>
      <c r="S4007">
        <v>-1</v>
      </c>
      <c r="T4007" t="s">
        <v>5</v>
      </c>
      <c r="U4007">
        <v>-1</v>
      </c>
      <c r="V4007">
        <v>-1</v>
      </c>
      <c r="W4007">
        <v>6.3387000000000002</v>
      </c>
      <c r="Z4007">
        <v>-1</v>
      </c>
      <c r="AA4007" t="s">
        <v>11</v>
      </c>
      <c r="AC4007" t="s">
        <v>38</v>
      </c>
      <c r="AD4007" t="s">
        <v>52</v>
      </c>
      <c r="AE4007" s="1">
        <v>41846.028981481482</v>
      </c>
    </row>
    <row r="4008" spans="1:31" x14ac:dyDescent="0.15">
      <c r="A4008">
        <v>4007</v>
      </c>
      <c r="B4008">
        <v>175</v>
      </c>
      <c r="C4008">
        <v>2787</v>
      </c>
      <c r="D4008" t="s">
        <v>12319</v>
      </c>
      <c r="E4008" t="s">
        <v>12320</v>
      </c>
      <c r="F4008" t="s">
        <v>49</v>
      </c>
      <c r="I4008" t="s">
        <v>5</v>
      </c>
      <c r="K4008" t="s">
        <v>5</v>
      </c>
      <c r="N4008" t="s">
        <v>7</v>
      </c>
      <c r="Q4008">
        <v>0</v>
      </c>
      <c r="T4008" t="s">
        <v>5</v>
      </c>
      <c r="U4008">
        <v>-1</v>
      </c>
      <c r="V4008">
        <v>-1</v>
      </c>
      <c r="W4008">
        <v>6.3387000000000002</v>
      </c>
      <c r="Z4008">
        <v>-1</v>
      </c>
      <c r="AA4008" t="s">
        <v>11</v>
      </c>
      <c r="AC4008" t="s">
        <v>38</v>
      </c>
      <c r="AD4008" t="s">
        <v>50</v>
      </c>
      <c r="AE4008" s="1">
        <v>41846.028993055559</v>
      </c>
    </row>
    <row r="4009" spans="1:31" x14ac:dyDescent="0.15">
      <c r="A4009">
        <v>4008</v>
      </c>
      <c r="B4009">
        <v>175</v>
      </c>
      <c r="C4009">
        <v>2787</v>
      </c>
      <c r="D4009" t="s">
        <v>12319</v>
      </c>
      <c r="E4009" t="s">
        <v>12320</v>
      </c>
      <c r="F4009" t="s">
        <v>51</v>
      </c>
      <c r="I4009" t="s">
        <v>5</v>
      </c>
      <c r="K4009" t="s">
        <v>5</v>
      </c>
      <c r="N4009" t="s">
        <v>7</v>
      </c>
      <c r="Q4009">
        <v>0</v>
      </c>
      <c r="S4009">
        <v>-1</v>
      </c>
      <c r="T4009" t="s">
        <v>5</v>
      </c>
      <c r="U4009">
        <v>-1</v>
      </c>
      <c r="V4009">
        <v>-1</v>
      </c>
      <c r="W4009">
        <v>6.3387000000000002</v>
      </c>
      <c r="Z4009">
        <v>-1</v>
      </c>
      <c r="AA4009" t="s">
        <v>11</v>
      </c>
      <c r="AC4009" t="s">
        <v>38</v>
      </c>
      <c r="AD4009" t="s">
        <v>52</v>
      </c>
      <c r="AE4009" s="1">
        <v>41846.029004629629</v>
      </c>
    </row>
    <row r="4010" spans="1:31" x14ac:dyDescent="0.15">
      <c r="A4010">
        <v>4009</v>
      </c>
      <c r="B4010">
        <v>175</v>
      </c>
      <c r="C4010">
        <v>2787</v>
      </c>
      <c r="D4010" t="s">
        <v>12319</v>
      </c>
      <c r="E4010" t="s">
        <v>12320</v>
      </c>
      <c r="F4010" t="s">
        <v>53</v>
      </c>
      <c r="I4010" t="s">
        <v>5</v>
      </c>
      <c r="K4010" t="s">
        <v>5</v>
      </c>
      <c r="N4010" t="s">
        <v>7</v>
      </c>
      <c r="Q4010">
        <v>0</v>
      </c>
      <c r="S4010">
        <v>-1</v>
      </c>
      <c r="T4010" t="s">
        <v>5</v>
      </c>
      <c r="U4010">
        <v>-1</v>
      </c>
      <c r="V4010">
        <v>-1</v>
      </c>
      <c r="W4010">
        <v>6.3387000000000002</v>
      </c>
      <c r="Z4010">
        <v>-1</v>
      </c>
      <c r="AA4010" t="s">
        <v>11</v>
      </c>
      <c r="AC4010" t="s">
        <v>38</v>
      </c>
      <c r="AD4010" t="s">
        <v>52</v>
      </c>
      <c r="AE4010" s="1">
        <v>41846.029016203705</v>
      </c>
    </row>
    <row r="4011" spans="1:31" x14ac:dyDescent="0.15">
      <c r="A4011">
        <v>4010</v>
      </c>
      <c r="B4011">
        <v>175</v>
      </c>
      <c r="C4011">
        <v>2787</v>
      </c>
      <c r="D4011" t="s">
        <v>12319</v>
      </c>
      <c r="E4011" t="s">
        <v>12320</v>
      </c>
      <c r="F4011" t="s">
        <v>54</v>
      </c>
      <c r="I4011" t="s">
        <v>5</v>
      </c>
      <c r="K4011" t="s">
        <v>5</v>
      </c>
      <c r="N4011" t="s">
        <v>7</v>
      </c>
      <c r="Q4011">
        <v>0</v>
      </c>
      <c r="S4011">
        <v>-1</v>
      </c>
      <c r="T4011" t="s">
        <v>5</v>
      </c>
      <c r="U4011">
        <v>-1</v>
      </c>
      <c r="V4011">
        <v>-1</v>
      </c>
      <c r="W4011">
        <v>6.3387000000000002</v>
      </c>
      <c r="Z4011">
        <v>-1</v>
      </c>
      <c r="AA4011" t="s">
        <v>11</v>
      </c>
      <c r="AC4011" t="s">
        <v>38</v>
      </c>
      <c r="AD4011" t="s">
        <v>52</v>
      </c>
      <c r="AE4011" s="1">
        <v>41846.029027777775</v>
      </c>
    </row>
    <row r="4012" spans="1:31" x14ac:dyDescent="0.15">
      <c r="A4012">
        <v>4011</v>
      </c>
      <c r="B4012">
        <v>175</v>
      </c>
      <c r="C4012">
        <v>6370</v>
      </c>
      <c r="D4012" t="s">
        <v>12351</v>
      </c>
      <c r="E4012" t="s">
        <v>12352</v>
      </c>
      <c r="F4012" t="s">
        <v>2</v>
      </c>
      <c r="G4012" t="s">
        <v>12353</v>
      </c>
      <c r="H4012" t="s">
        <v>12354</v>
      </c>
      <c r="I4012" t="s">
        <v>5</v>
      </c>
      <c r="K4012" t="s">
        <v>6</v>
      </c>
      <c r="L4012" t="s">
        <v>12355</v>
      </c>
      <c r="N4012" t="s">
        <v>7</v>
      </c>
      <c r="O4012" t="s">
        <v>12356</v>
      </c>
      <c r="P4012" t="s">
        <v>12357</v>
      </c>
      <c r="Q4012">
        <v>63</v>
      </c>
      <c r="R4012" t="s">
        <v>12358</v>
      </c>
      <c r="S4012">
        <v>94</v>
      </c>
      <c r="T4012" t="s">
        <v>12359</v>
      </c>
      <c r="U4012">
        <v>-1</v>
      </c>
      <c r="V4012">
        <v>-1</v>
      </c>
      <c r="W4012">
        <v>6.3387000000000002</v>
      </c>
      <c r="X4012" t="s">
        <v>12360</v>
      </c>
      <c r="Y4012" t="s">
        <v>12361</v>
      </c>
      <c r="Z4012">
        <v>16342</v>
      </c>
      <c r="AA4012" t="s">
        <v>11</v>
      </c>
      <c r="AC4012" t="s">
        <v>12362</v>
      </c>
      <c r="AD4012" t="s">
        <v>12363</v>
      </c>
      <c r="AE4012" s="1">
        <v>41846.029166666667</v>
      </c>
    </row>
    <row r="4013" spans="1:31" x14ac:dyDescent="0.15">
      <c r="A4013">
        <v>4012</v>
      </c>
      <c r="B4013">
        <v>175</v>
      </c>
      <c r="C4013">
        <v>6370</v>
      </c>
      <c r="D4013" t="s">
        <v>12351</v>
      </c>
      <c r="E4013" t="s">
        <v>12352</v>
      </c>
      <c r="F4013" t="s">
        <v>14</v>
      </c>
      <c r="G4013" t="s">
        <v>12353</v>
      </c>
      <c r="H4013" t="s">
        <v>12364</v>
      </c>
      <c r="I4013" t="s">
        <v>5</v>
      </c>
      <c r="K4013" t="s">
        <v>17</v>
      </c>
      <c r="L4013" t="s">
        <v>6810</v>
      </c>
      <c r="N4013" t="s">
        <v>7</v>
      </c>
      <c r="O4013" t="s">
        <v>12356</v>
      </c>
      <c r="P4013" t="s">
        <v>12357</v>
      </c>
      <c r="Q4013">
        <v>14</v>
      </c>
      <c r="R4013" t="s">
        <v>12358</v>
      </c>
      <c r="S4013">
        <v>106</v>
      </c>
      <c r="T4013" t="s">
        <v>12365</v>
      </c>
      <c r="U4013">
        <v>-1</v>
      </c>
      <c r="V4013">
        <v>-1</v>
      </c>
      <c r="W4013">
        <v>6.3387000000000002</v>
      </c>
      <c r="X4013" t="s">
        <v>12360</v>
      </c>
      <c r="Y4013" t="s">
        <v>12361</v>
      </c>
      <c r="Z4013">
        <v>17580</v>
      </c>
      <c r="AA4013" t="s">
        <v>11</v>
      </c>
      <c r="AC4013" t="s">
        <v>12366</v>
      </c>
      <c r="AD4013" t="s">
        <v>12367</v>
      </c>
      <c r="AE4013" s="1">
        <v>41846.029189814813</v>
      </c>
    </row>
    <row r="4014" spans="1:31" x14ac:dyDescent="0.15">
      <c r="A4014">
        <v>4013</v>
      </c>
      <c r="B4014">
        <v>175</v>
      </c>
      <c r="C4014">
        <v>6370</v>
      </c>
      <c r="D4014" t="s">
        <v>12351</v>
      </c>
      <c r="E4014" t="s">
        <v>12352</v>
      </c>
      <c r="F4014" t="s">
        <v>24</v>
      </c>
      <c r="G4014" t="s">
        <v>12353</v>
      </c>
      <c r="H4014" t="s">
        <v>12364</v>
      </c>
      <c r="I4014" t="s">
        <v>5</v>
      </c>
      <c r="K4014" t="s">
        <v>17</v>
      </c>
      <c r="L4014" t="s">
        <v>3848</v>
      </c>
      <c r="N4014" t="s">
        <v>7</v>
      </c>
      <c r="O4014" t="s">
        <v>12356</v>
      </c>
      <c r="P4014" t="s">
        <v>12357</v>
      </c>
      <c r="Q4014">
        <v>1</v>
      </c>
      <c r="R4014" t="s">
        <v>12358</v>
      </c>
      <c r="S4014">
        <v>106</v>
      </c>
      <c r="T4014" t="s">
        <v>12365</v>
      </c>
      <c r="U4014">
        <v>-1</v>
      </c>
      <c r="V4014">
        <v>-1</v>
      </c>
      <c r="W4014">
        <v>6.3387000000000002</v>
      </c>
      <c r="X4014" t="s">
        <v>12360</v>
      </c>
      <c r="Y4014" t="s">
        <v>12361</v>
      </c>
      <c r="Z4014">
        <v>24969</v>
      </c>
      <c r="AA4014" t="s">
        <v>11</v>
      </c>
      <c r="AC4014" t="s">
        <v>12368</v>
      </c>
      <c r="AD4014" t="s">
        <v>12369</v>
      </c>
      <c r="AE4014" s="1">
        <v>41846.02920138889</v>
      </c>
    </row>
    <row r="4015" spans="1:31" x14ac:dyDescent="0.15">
      <c r="A4015">
        <v>4014</v>
      </c>
      <c r="B4015">
        <v>175</v>
      </c>
      <c r="C4015">
        <v>6370</v>
      </c>
      <c r="D4015" t="s">
        <v>12351</v>
      </c>
      <c r="E4015" t="s">
        <v>12352</v>
      </c>
      <c r="F4015" t="s">
        <v>27</v>
      </c>
      <c r="I4015" t="s">
        <v>5</v>
      </c>
      <c r="K4015" t="s">
        <v>5</v>
      </c>
      <c r="M4015" t="s">
        <v>5</v>
      </c>
      <c r="N4015" t="s">
        <v>7</v>
      </c>
      <c r="Q4015">
        <v>0</v>
      </c>
      <c r="S4015">
        <v>-1</v>
      </c>
      <c r="T4015" t="s">
        <v>5</v>
      </c>
      <c r="U4015">
        <v>-1</v>
      </c>
      <c r="V4015">
        <v>-1</v>
      </c>
      <c r="W4015">
        <v>6.3387000000000002</v>
      </c>
      <c r="Z4015">
        <v>-1</v>
      </c>
      <c r="AA4015" t="s">
        <v>11</v>
      </c>
      <c r="AC4015" t="s">
        <v>38</v>
      </c>
      <c r="AD4015" t="s">
        <v>531</v>
      </c>
      <c r="AE4015" s="1">
        <v>41846.02921296296</v>
      </c>
    </row>
    <row r="4016" spans="1:31" x14ac:dyDescent="0.15">
      <c r="A4016">
        <v>4015</v>
      </c>
      <c r="B4016">
        <v>175</v>
      </c>
      <c r="C4016">
        <v>6370</v>
      </c>
      <c r="D4016" t="s">
        <v>12351</v>
      </c>
      <c r="E4016" t="s">
        <v>12352</v>
      </c>
      <c r="F4016" t="s">
        <v>36</v>
      </c>
      <c r="I4016" t="s">
        <v>5</v>
      </c>
      <c r="K4016" t="s">
        <v>5</v>
      </c>
      <c r="N4016" t="s">
        <v>7</v>
      </c>
      <c r="Q4016">
        <v>0</v>
      </c>
      <c r="S4016">
        <v>-1</v>
      </c>
      <c r="T4016" t="s">
        <v>5</v>
      </c>
      <c r="U4016">
        <v>-1</v>
      </c>
      <c r="V4016">
        <v>-1</v>
      </c>
      <c r="W4016">
        <v>6.3387000000000002</v>
      </c>
      <c r="Z4016">
        <v>-1</v>
      </c>
      <c r="AA4016" t="s">
        <v>11</v>
      </c>
      <c r="AC4016" t="s">
        <v>38</v>
      </c>
      <c r="AD4016" t="s">
        <v>52</v>
      </c>
      <c r="AE4016" s="1">
        <v>41846.029224537036</v>
      </c>
    </row>
    <row r="4017" spans="1:31" x14ac:dyDescent="0.15">
      <c r="A4017">
        <v>4016</v>
      </c>
      <c r="B4017">
        <v>175</v>
      </c>
      <c r="C4017">
        <v>6370</v>
      </c>
      <c r="D4017" t="s">
        <v>12351</v>
      </c>
      <c r="E4017" t="s">
        <v>12352</v>
      </c>
      <c r="F4017" t="s">
        <v>40</v>
      </c>
      <c r="G4017" t="s">
        <v>12370</v>
      </c>
      <c r="H4017" t="s">
        <v>12354</v>
      </c>
      <c r="I4017" t="s">
        <v>5</v>
      </c>
      <c r="K4017" t="s">
        <v>6</v>
      </c>
      <c r="N4017" t="s">
        <v>7</v>
      </c>
      <c r="O4017" t="s">
        <v>12371</v>
      </c>
      <c r="P4017" t="s">
        <v>12372</v>
      </c>
      <c r="Q4017">
        <v>1</v>
      </c>
      <c r="R4017" t="s">
        <v>12373</v>
      </c>
      <c r="S4017">
        <v>50</v>
      </c>
      <c r="T4017" t="s">
        <v>12374</v>
      </c>
      <c r="U4017">
        <v>-1</v>
      </c>
      <c r="V4017">
        <v>-1</v>
      </c>
      <c r="W4017">
        <v>6.3387000000000002</v>
      </c>
      <c r="Y4017" t="s">
        <v>12375</v>
      </c>
      <c r="Z4017">
        <v>342</v>
      </c>
      <c r="AA4017" t="s">
        <v>11</v>
      </c>
      <c r="AC4017" t="s">
        <v>12376</v>
      </c>
      <c r="AD4017" t="s">
        <v>12377</v>
      </c>
      <c r="AE4017" s="1">
        <v>41846.029247685183</v>
      </c>
    </row>
    <row r="4018" spans="1:31" x14ac:dyDescent="0.15">
      <c r="A4018">
        <v>4017</v>
      </c>
      <c r="B4018">
        <v>175</v>
      </c>
      <c r="C4018">
        <v>6370</v>
      </c>
      <c r="D4018" t="s">
        <v>12351</v>
      </c>
      <c r="E4018" t="s">
        <v>12352</v>
      </c>
      <c r="F4018" t="s">
        <v>49</v>
      </c>
      <c r="I4018" t="s">
        <v>5</v>
      </c>
      <c r="K4018" t="s">
        <v>5</v>
      </c>
      <c r="N4018" t="s">
        <v>7</v>
      </c>
      <c r="Q4018">
        <v>0</v>
      </c>
      <c r="T4018" t="s">
        <v>5</v>
      </c>
      <c r="U4018">
        <v>-1</v>
      </c>
      <c r="V4018">
        <v>-1</v>
      </c>
      <c r="W4018">
        <v>6.3387000000000002</v>
      </c>
      <c r="Z4018">
        <v>-1</v>
      </c>
      <c r="AA4018" t="s">
        <v>11</v>
      </c>
      <c r="AC4018" t="s">
        <v>38</v>
      </c>
      <c r="AD4018" t="s">
        <v>50</v>
      </c>
      <c r="AE4018" s="1">
        <v>41846.02925925926</v>
      </c>
    </row>
    <row r="4019" spans="1:31" x14ac:dyDescent="0.15">
      <c r="A4019">
        <v>4018</v>
      </c>
      <c r="B4019">
        <v>175</v>
      </c>
      <c r="C4019">
        <v>6370</v>
      </c>
      <c r="D4019" t="s">
        <v>12351</v>
      </c>
      <c r="E4019" t="s">
        <v>12352</v>
      </c>
      <c r="F4019" t="s">
        <v>51</v>
      </c>
      <c r="G4019" t="s">
        <v>12353</v>
      </c>
      <c r="H4019" t="s">
        <v>12354</v>
      </c>
      <c r="I4019" t="s">
        <v>5</v>
      </c>
      <c r="K4019" t="s">
        <v>5</v>
      </c>
      <c r="N4019" t="s">
        <v>7</v>
      </c>
      <c r="O4019" t="s">
        <v>12356</v>
      </c>
      <c r="P4019" t="s">
        <v>12357</v>
      </c>
      <c r="Q4019">
        <v>14</v>
      </c>
      <c r="S4019">
        <v>-1</v>
      </c>
      <c r="T4019" t="s">
        <v>5</v>
      </c>
      <c r="U4019">
        <v>-1</v>
      </c>
      <c r="V4019">
        <v>-1</v>
      </c>
      <c r="W4019">
        <v>6.3387000000000002</v>
      </c>
      <c r="Y4019" t="s">
        <v>12361</v>
      </c>
      <c r="Z4019">
        <v>-1</v>
      </c>
      <c r="AA4019" t="s">
        <v>11</v>
      </c>
      <c r="AC4019" t="s">
        <v>12378</v>
      </c>
      <c r="AD4019" t="s">
        <v>12379</v>
      </c>
      <c r="AE4019" s="1">
        <v>41846.029293981483</v>
      </c>
    </row>
    <row r="4020" spans="1:31" x14ac:dyDescent="0.15">
      <c r="A4020">
        <v>4019</v>
      </c>
      <c r="B4020">
        <v>175</v>
      </c>
      <c r="C4020">
        <v>6370</v>
      </c>
      <c r="D4020" t="s">
        <v>12351</v>
      </c>
      <c r="E4020" t="s">
        <v>12352</v>
      </c>
      <c r="F4020" t="s">
        <v>53</v>
      </c>
      <c r="I4020" t="s">
        <v>5</v>
      </c>
      <c r="K4020" t="s">
        <v>5</v>
      </c>
      <c r="N4020" t="s">
        <v>7</v>
      </c>
      <c r="Q4020">
        <v>0</v>
      </c>
      <c r="S4020">
        <v>-1</v>
      </c>
      <c r="T4020" t="s">
        <v>5</v>
      </c>
      <c r="U4020">
        <v>-1</v>
      </c>
      <c r="V4020">
        <v>-1</v>
      </c>
      <c r="W4020">
        <v>6.3387000000000002</v>
      </c>
      <c r="Z4020">
        <v>-1</v>
      </c>
      <c r="AA4020" t="s">
        <v>11</v>
      </c>
      <c r="AC4020" t="s">
        <v>38</v>
      </c>
      <c r="AD4020" t="s">
        <v>52</v>
      </c>
      <c r="AE4020" s="1">
        <v>41846.029305555552</v>
      </c>
    </row>
    <row r="4021" spans="1:31" x14ac:dyDescent="0.15">
      <c r="A4021">
        <v>4020</v>
      </c>
      <c r="B4021">
        <v>175</v>
      </c>
      <c r="C4021">
        <v>6370</v>
      </c>
      <c r="D4021" t="s">
        <v>12351</v>
      </c>
      <c r="E4021" t="s">
        <v>12352</v>
      </c>
      <c r="F4021" t="s">
        <v>54</v>
      </c>
      <c r="I4021" t="s">
        <v>5</v>
      </c>
      <c r="K4021" t="s">
        <v>5</v>
      </c>
      <c r="N4021" t="s">
        <v>7</v>
      </c>
      <c r="Q4021">
        <v>0</v>
      </c>
      <c r="S4021">
        <v>-1</v>
      </c>
      <c r="T4021" t="s">
        <v>5</v>
      </c>
      <c r="U4021">
        <v>-1</v>
      </c>
      <c r="V4021">
        <v>-1</v>
      </c>
      <c r="W4021">
        <v>6.3387000000000002</v>
      </c>
      <c r="Z4021">
        <v>-1</v>
      </c>
      <c r="AA4021" t="s">
        <v>11</v>
      </c>
      <c r="AC4021" t="s">
        <v>38</v>
      </c>
      <c r="AD4021" t="s">
        <v>52</v>
      </c>
      <c r="AE4021" s="1">
        <v>41846.029317129629</v>
      </c>
    </row>
    <row r="4022" spans="1:31" x14ac:dyDescent="0.15">
      <c r="A4022">
        <v>4021</v>
      </c>
      <c r="B4022">
        <v>175</v>
      </c>
      <c r="C4022">
        <v>2995</v>
      </c>
      <c r="D4022" t="s">
        <v>12380</v>
      </c>
      <c r="E4022" t="s">
        <v>12381</v>
      </c>
      <c r="F4022" t="s">
        <v>2</v>
      </c>
      <c r="G4022" t="s">
        <v>12382</v>
      </c>
      <c r="H4022" t="s">
        <v>12383</v>
      </c>
      <c r="I4022" t="s">
        <v>5</v>
      </c>
      <c r="K4022" t="s">
        <v>6</v>
      </c>
      <c r="L4022" t="s">
        <v>12384</v>
      </c>
      <c r="N4022" t="s">
        <v>7</v>
      </c>
      <c r="P4022" t="s">
        <v>12385</v>
      </c>
      <c r="Q4022">
        <v>89</v>
      </c>
      <c r="R4022" t="s">
        <v>12386</v>
      </c>
      <c r="S4022">
        <v>30</v>
      </c>
      <c r="T4022" t="s">
        <v>12387</v>
      </c>
      <c r="U4022">
        <v>-1</v>
      </c>
      <c r="V4022">
        <v>-1</v>
      </c>
      <c r="W4022">
        <v>6.3387000000000002</v>
      </c>
      <c r="X4022" t="s">
        <v>12388</v>
      </c>
      <c r="Y4022" t="s">
        <v>12389</v>
      </c>
      <c r="Z4022">
        <v>16408</v>
      </c>
      <c r="AA4022" t="s">
        <v>11</v>
      </c>
      <c r="AC4022" t="s">
        <v>12390</v>
      </c>
      <c r="AD4022" t="s">
        <v>12391</v>
      </c>
      <c r="AE4022" s="1">
        <v>41846.029398148145</v>
      </c>
    </row>
    <row r="4023" spans="1:31" x14ac:dyDescent="0.15">
      <c r="A4023">
        <v>4022</v>
      </c>
      <c r="B4023">
        <v>175</v>
      </c>
      <c r="C4023">
        <v>2995</v>
      </c>
      <c r="D4023" t="s">
        <v>12380</v>
      </c>
      <c r="E4023" t="s">
        <v>12381</v>
      </c>
      <c r="F4023" t="s">
        <v>14</v>
      </c>
      <c r="G4023" t="s">
        <v>12382</v>
      </c>
      <c r="H4023" t="s">
        <v>12383</v>
      </c>
      <c r="I4023" t="s">
        <v>5</v>
      </c>
      <c r="K4023" t="s">
        <v>17</v>
      </c>
      <c r="L4023" t="s">
        <v>12392</v>
      </c>
      <c r="N4023" t="s">
        <v>7</v>
      </c>
      <c r="P4023" t="s">
        <v>12385</v>
      </c>
      <c r="Q4023">
        <v>6</v>
      </c>
      <c r="R4023" t="s">
        <v>12386</v>
      </c>
      <c r="S4023">
        <v>30</v>
      </c>
      <c r="T4023" t="s">
        <v>5</v>
      </c>
      <c r="U4023">
        <v>-1</v>
      </c>
      <c r="V4023">
        <v>-1</v>
      </c>
      <c r="W4023">
        <v>6.3387000000000002</v>
      </c>
      <c r="X4023" t="s">
        <v>12388</v>
      </c>
      <c r="Y4023" t="s">
        <v>12389</v>
      </c>
      <c r="Z4023">
        <v>21840</v>
      </c>
      <c r="AA4023" t="s">
        <v>11</v>
      </c>
      <c r="AC4023" t="s">
        <v>12393</v>
      </c>
      <c r="AD4023" t="s">
        <v>12394</v>
      </c>
      <c r="AE4023" s="1">
        <v>41846.029421296298</v>
      </c>
    </row>
    <row r="4024" spans="1:31" x14ac:dyDescent="0.15">
      <c r="A4024">
        <v>4023</v>
      </c>
      <c r="B4024">
        <v>175</v>
      </c>
      <c r="C4024">
        <v>2995</v>
      </c>
      <c r="D4024" t="s">
        <v>12380</v>
      </c>
      <c r="E4024" t="s">
        <v>12381</v>
      </c>
      <c r="F4024" t="s">
        <v>24</v>
      </c>
      <c r="G4024" t="s">
        <v>12382</v>
      </c>
      <c r="H4024" t="s">
        <v>12383</v>
      </c>
      <c r="I4024" t="s">
        <v>5</v>
      </c>
      <c r="K4024" t="s">
        <v>17</v>
      </c>
      <c r="L4024" t="s">
        <v>12392</v>
      </c>
      <c r="N4024" t="s">
        <v>7</v>
      </c>
      <c r="P4024" t="s">
        <v>12385</v>
      </c>
      <c r="Q4024">
        <v>3</v>
      </c>
      <c r="R4024" t="s">
        <v>12386</v>
      </c>
      <c r="S4024">
        <v>30</v>
      </c>
      <c r="T4024" t="s">
        <v>5</v>
      </c>
      <c r="U4024">
        <v>-1</v>
      </c>
      <c r="V4024">
        <v>-1</v>
      </c>
      <c r="W4024">
        <v>6.3387000000000002</v>
      </c>
      <c r="X4024" t="s">
        <v>12388</v>
      </c>
      <c r="Y4024" t="s">
        <v>12389</v>
      </c>
      <c r="Z4024">
        <v>26460</v>
      </c>
      <c r="AA4024" t="s">
        <v>11</v>
      </c>
      <c r="AC4024" t="s">
        <v>12395</v>
      </c>
      <c r="AD4024" t="s">
        <v>12396</v>
      </c>
      <c r="AE4024" s="1">
        <v>41846.029444444444</v>
      </c>
    </row>
    <row r="4025" spans="1:31" x14ac:dyDescent="0.15">
      <c r="A4025">
        <v>4024</v>
      </c>
      <c r="B4025">
        <v>175</v>
      </c>
      <c r="C4025">
        <v>2995</v>
      </c>
      <c r="D4025" t="s">
        <v>12380</v>
      </c>
      <c r="E4025" t="s">
        <v>12381</v>
      </c>
      <c r="F4025" t="s">
        <v>27</v>
      </c>
      <c r="I4025" t="s">
        <v>5</v>
      </c>
      <c r="K4025" t="s">
        <v>5</v>
      </c>
      <c r="M4025" t="s">
        <v>5</v>
      </c>
      <c r="N4025" t="s">
        <v>7</v>
      </c>
      <c r="Q4025">
        <v>0</v>
      </c>
      <c r="S4025">
        <v>-1</v>
      </c>
      <c r="T4025" t="s">
        <v>5</v>
      </c>
      <c r="U4025">
        <v>-1</v>
      </c>
      <c r="V4025">
        <v>-1</v>
      </c>
      <c r="W4025">
        <v>6.3387000000000002</v>
      </c>
      <c r="Z4025">
        <v>-1</v>
      </c>
      <c r="AA4025" t="s">
        <v>11</v>
      </c>
      <c r="AB4025" t="s">
        <v>10791</v>
      </c>
      <c r="AC4025" t="s">
        <v>38</v>
      </c>
      <c r="AD4025" t="s">
        <v>11255</v>
      </c>
      <c r="AE4025" s="1">
        <v>41846.029456018521</v>
      </c>
    </row>
    <row r="4026" spans="1:31" x14ac:dyDescent="0.15">
      <c r="A4026">
        <v>4025</v>
      </c>
      <c r="B4026">
        <v>175</v>
      </c>
      <c r="C4026">
        <v>2995</v>
      </c>
      <c r="D4026" t="s">
        <v>12380</v>
      </c>
      <c r="E4026" t="s">
        <v>12381</v>
      </c>
      <c r="F4026" t="s">
        <v>36</v>
      </c>
      <c r="G4026" t="s">
        <v>12382</v>
      </c>
      <c r="H4026" t="s">
        <v>12383</v>
      </c>
      <c r="I4026" t="s">
        <v>5</v>
      </c>
      <c r="K4026" t="s">
        <v>6</v>
      </c>
      <c r="L4026" t="s">
        <v>12384</v>
      </c>
      <c r="N4026" t="s">
        <v>7</v>
      </c>
      <c r="P4026" t="s">
        <v>12385</v>
      </c>
      <c r="Q4026">
        <v>38</v>
      </c>
      <c r="R4026" t="s">
        <v>12386</v>
      </c>
      <c r="S4026">
        <v>30</v>
      </c>
      <c r="T4026" t="s">
        <v>12387</v>
      </c>
      <c r="U4026">
        <v>-1</v>
      </c>
      <c r="V4026">
        <v>-1</v>
      </c>
      <c r="W4026">
        <v>6.3387000000000002</v>
      </c>
      <c r="X4026" t="s">
        <v>12397</v>
      </c>
      <c r="Y4026" t="s">
        <v>12389</v>
      </c>
      <c r="Z4026">
        <v>16408</v>
      </c>
      <c r="AA4026" t="s">
        <v>11</v>
      </c>
      <c r="AC4026" t="s">
        <v>12398</v>
      </c>
      <c r="AD4026" t="s">
        <v>12399</v>
      </c>
      <c r="AE4026" s="1">
        <v>41846.029490740744</v>
      </c>
    </row>
    <row r="4027" spans="1:31" x14ac:dyDescent="0.15">
      <c r="A4027">
        <v>4026</v>
      </c>
      <c r="B4027">
        <v>175</v>
      </c>
      <c r="C4027">
        <v>2995</v>
      </c>
      <c r="D4027" t="s">
        <v>12380</v>
      </c>
      <c r="E4027" t="s">
        <v>12381</v>
      </c>
      <c r="F4027" t="s">
        <v>40</v>
      </c>
      <c r="G4027" t="s">
        <v>12400</v>
      </c>
      <c r="H4027" t="s">
        <v>12383</v>
      </c>
      <c r="I4027" t="s">
        <v>5</v>
      </c>
      <c r="K4027" t="s">
        <v>5</v>
      </c>
      <c r="N4027" t="s">
        <v>7</v>
      </c>
      <c r="P4027" t="s">
        <v>12401</v>
      </c>
      <c r="Q4027">
        <v>1</v>
      </c>
      <c r="S4027">
        <v>-1</v>
      </c>
      <c r="T4027" t="s">
        <v>12402</v>
      </c>
      <c r="U4027">
        <v>-1</v>
      </c>
      <c r="V4027">
        <v>-1</v>
      </c>
      <c r="W4027">
        <v>6.3387000000000002</v>
      </c>
      <c r="Y4027" t="s">
        <v>12403</v>
      </c>
      <c r="Z4027">
        <v>-1</v>
      </c>
      <c r="AA4027" t="s">
        <v>11</v>
      </c>
      <c r="AC4027" t="s">
        <v>12404</v>
      </c>
      <c r="AD4027" t="s">
        <v>12405</v>
      </c>
      <c r="AE4027" s="1">
        <v>41846.029513888891</v>
      </c>
    </row>
    <row r="4028" spans="1:31" x14ac:dyDescent="0.15">
      <c r="A4028">
        <v>4027</v>
      </c>
      <c r="B4028">
        <v>175</v>
      </c>
      <c r="C4028">
        <v>2995</v>
      </c>
      <c r="D4028" t="s">
        <v>12380</v>
      </c>
      <c r="E4028" t="s">
        <v>12381</v>
      </c>
      <c r="F4028" t="s">
        <v>49</v>
      </c>
      <c r="I4028" t="s">
        <v>5</v>
      </c>
      <c r="K4028" t="s">
        <v>5</v>
      </c>
      <c r="N4028" t="s">
        <v>7</v>
      </c>
      <c r="Q4028">
        <v>0</v>
      </c>
      <c r="T4028" t="s">
        <v>5</v>
      </c>
      <c r="U4028">
        <v>-1</v>
      </c>
      <c r="V4028">
        <v>-1</v>
      </c>
      <c r="W4028">
        <v>6.3387000000000002</v>
      </c>
      <c r="Z4028">
        <v>-1</v>
      </c>
      <c r="AA4028" t="s">
        <v>11</v>
      </c>
      <c r="AC4028" t="s">
        <v>38</v>
      </c>
      <c r="AD4028" t="s">
        <v>50</v>
      </c>
      <c r="AE4028" s="1">
        <v>41846.02952546296</v>
      </c>
    </row>
    <row r="4029" spans="1:31" x14ac:dyDescent="0.15">
      <c r="A4029">
        <v>4028</v>
      </c>
      <c r="B4029">
        <v>175</v>
      </c>
      <c r="C4029">
        <v>2995</v>
      </c>
      <c r="D4029" t="s">
        <v>12380</v>
      </c>
      <c r="E4029" t="s">
        <v>12381</v>
      </c>
      <c r="F4029" t="s">
        <v>51</v>
      </c>
      <c r="I4029" t="s">
        <v>5</v>
      </c>
      <c r="K4029" t="s">
        <v>5</v>
      </c>
      <c r="N4029" t="s">
        <v>7</v>
      </c>
      <c r="Q4029">
        <v>3</v>
      </c>
      <c r="S4029">
        <v>-1</v>
      </c>
      <c r="T4029" t="s">
        <v>5</v>
      </c>
      <c r="U4029">
        <v>-1</v>
      </c>
      <c r="V4029">
        <v>-1</v>
      </c>
      <c r="W4029">
        <v>6.3387000000000002</v>
      </c>
      <c r="Z4029">
        <v>-1</v>
      </c>
      <c r="AA4029" t="s">
        <v>11</v>
      </c>
      <c r="AC4029" t="s">
        <v>12406</v>
      </c>
      <c r="AD4029" t="s">
        <v>2028</v>
      </c>
      <c r="AE4029" s="1">
        <v>41846.029548611114</v>
      </c>
    </row>
    <row r="4030" spans="1:31" x14ac:dyDescent="0.15">
      <c r="A4030">
        <v>4029</v>
      </c>
      <c r="B4030">
        <v>175</v>
      </c>
      <c r="C4030">
        <v>2995</v>
      </c>
      <c r="D4030" t="s">
        <v>12380</v>
      </c>
      <c r="E4030" t="s">
        <v>12381</v>
      </c>
      <c r="F4030" t="s">
        <v>53</v>
      </c>
      <c r="I4030" t="s">
        <v>5</v>
      </c>
      <c r="K4030" t="s">
        <v>5</v>
      </c>
      <c r="N4030" t="s">
        <v>7</v>
      </c>
      <c r="Q4030">
        <v>0</v>
      </c>
      <c r="S4030">
        <v>-1</v>
      </c>
      <c r="T4030" t="s">
        <v>5</v>
      </c>
      <c r="U4030">
        <v>-1</v>
      </c>
      <c r="V4030">
        <v>-1</v>
      </c>
      <c r="W4030">
        <v>6.3387000000000002</v>
      </c>
      <c r="Z4030">
        <v>-1</v>
      </c>
      <c r="AA4030" t="s">
        <v>11</v>
      </c>
      <c r="AC4030" t="s">
        <v>38</v>
      </c>
      <c r="AD4030" t="s">
        <v>52</v>
      </c>
      <c r="AE4030" s="1">
        <v>41846.029560185183</v>
      </c>
    </row>
    <row r="4031" spans="1:31" x14ac:dyDescent="0.15">
      <c r="A4031">
        <v>4030</v>
      </c>
      <c r="B4031">
        <v>175</v>
      </c>
      <c r="C4031">
        <v>2995</v>
      </c>
      <c r="D4031" t="s">
        <v>12380</v>
      </c>
      <c r="E4031" t="s">
        <v>12381</v>
      </c>
      <c r="F4031" t="s">
        <v>54</v>
      </c>
      <c r="I4031" t="s">
        <v>5</v>
      </c>
      <c r="K4031" t="s">
        <v>5</v>
      </c>
      <c r="N4031" t="s">
        <v>7</v>
      </c>
      <c r="Q4031">
        <v>0</v>
      </c>
      <c r="S4031">
        <v>-1</v>
      </c>
      <c r="T4031" t="s">
        <v>5</v>
      </c>
      <c r="U4031">
        <v>-1</v>
      </c>
      <c r="V4031">
        <v>-1</v>
      </c>
      <c r="W4031">
        <v>6.3387000000000002</v>
      </c>
      <c r="Z4031">
        <v>-1</v>
      </c>
      <c r="AA4031" t="s">
        <v>11</v>
      </c>
      <c r="AC4031" t="s">
        <v>38</v>
      </c>
      <c r="AD4031" t="s">
        <v>52</v>
      </c>
      <c r="AE4031" s="1">
        <v>41846.02957175926</v>
      </c>
    </row>
    <row r="4032" spans="1:31" x14ac:dyDescent="0.15">
      <c r="A4032">
        <v>4031</v>
      </c>
      <c r="B4032">
        <v>175</v>
      </c>
      <c r="C4032">
        <v>1983</v>
      </c>
      <c r="D4032" t="s">
        <v>12407</v>
      </c>
      <c r="E4032" t="s">
        <v>12408</v>
      </c>
      <c r="F4032" t="s">
        <v>2</v>
      </c>
      <c r="G4032" t="s">
        <v>12409</v>
      </c>
      <c r="H4032" t="s">
        <v>12410</v>
      </c>
      <c r="I4032" t="s">
        <v>5</v>
      </c>
      <c r="J4032" t="s">
        <v>12411</v>
      </c>
      <c r="K4032" t="s">
        <v>6</v>
      </c>
      <c r="N4032" t="s">
        <v>7</v>
      </c>
      <c r="P4032" t="s">
        <v>12412</v>
      </c>
      <c r="Q4032">
        <v>8</v>
      </c>
      <c r="S4032">
        <v>-1</v>
      </c>
      <c r="T4032" t="s">
        <v>12413</v>
      </c>
      <c r="U4032">
        <v>-1</v>
      </c>
      <c r="V4032">
        <v>-1</v>
      </c>
      <c r="W4032">
        <v>6.3387000000000002</v>
      </c>
      <c r="X4032" t="s">
        <v>12414</v>
      </c>
      <c r="Y4032" t="s">
        <v>12415</v>
      </c>
      <c r="Z4032">
        <v>20712</v>
      </c>
      <c r="AA4032" t="s">
        <v>11</v>
      </c>
      <c r="AC4032" t="s">
        <v>12416</v>
      </c>
      <c r="AD4032" t="s">
        <v>12417</v>
      </c>
      <c r="AE4032" s="1">
        <v>41846.029641203706</v>
      </c>
    </row>
    <row r="4033" spans="1:31" x14ac:dyDescent="0.15">
      <c r="A4033">
        <v>4032</v>
      </c>
      <c r="B4033">
        <v>175</v>
      </c>
      <c r="C4033">
        <v>1983</v>
      </c>
      <c r="D4033" t="s">
        <v>12407</v>
      </c>
      <c r="E4033" t="s">
        <v>12408</v>
      </c>
      <c r="F4033" t="s">
        <v>14</v>
      </c>
      <c r="G4033" t="s">
        <v>12418</v>
      </c>
      <c r="H4033" t="s">
        <v>12410</v>
      </c>
      <c r="I4033" t="s">
        <v>5</v>
      </c>
      <c r="J4033" t="s">
        <v>456</v>
      </c>
      <c r="K4033" t="s">
        <v>17</v>
      </c>
      <c r="N4033" t="s">
        <v>7</v>
      </c>
      <c r="P4033" t="s">
        <v>12412</v>
      </c>
      <c r="Q4033">
        <v>26</v>
      </c>
      <c r="S4033">
        <v>-1</v>
      </c>
      <c r="T4033" t="s">
        <v>12419</v>
      </c>
      <c r="U4033">
        <v>-1</v>
      </c>
      <c r="V4033">
        <v>-1</v>
      </c>
      <c r="W4033">
        <v>6.3387000000000002</v>
      </c>
      <c r="X4033" t="s">
        <v>12414</v>
      </c>
      <c r="Y4033" t="s">
        <v>12415</v>
      </c>
      <c r="Z4033">
        <v>30000</v>
      </c>
      <c r="AA4033" t="s">
        <v>11</v>
      </c>
      <c r="AC4033" t="s">
        <v>12420</v>
      </c>
      <c r="AD4033" t="s">
        <v>12421</v>
      </c>
      <c r="AE4033" s="1">
        <v>41846.029664351852</v>
      </c>
    </row>
    <row r="4034" spans="1:31" x14ac:dyDescent="0.15">
      <c r="A4034">
        <v>4033</v>
      </c>
      <c r="B4034">
        <v>175</v>
      </c>
      <c r="C4034">
        <v>1983</v>
      </c>
      <c r="D4034" t="s">
        <v>12407</v>
      </c>
      <c r="E4034" t="s">
        <v>12408</v>
      </c>
      <c r="F4034" t="s">
        <v>24</v>
      </c>
      <c r="G4034" t="s">
        <v>12418</v>
      </c>
      <c r="H4034" t="s">
        <v>12410</v>
      </c>
      <c r="I4034" t="s">
        <v>5</v>
      </c>
      <c r="J4034" t="s">
        <v>456</v>
      </c>
      <c r="K4034" t="s">
        <v>4166</v>
      </c>
      <c r="N4034" t="s">
        <v>7</v>
      </c>
      <c r="P4034" t="s">
        <v>12412</v>
      </c>
      <c r="Q4034">
        <v>7</v>
      </c>
      <c r="S4034">
        <v>-1</v>
      </c>
      <c r="T4034" t="s">
        <v>12422</v>
      </c>
      <c r="U4034">
        <v>-1</v>
      </c>
      <c r="V4034">
        <v>-1</v>
      </c>
      <c r="W4034">
        <v>6.3387000000000002</v>
      </c>
      <c r="X4034" t="s">
        <v>12414</v>
      </c>
      <c r="Y4034" t="s">
        <v>12415</v>
      </c>
      <c r="Z4034">
        <v>20712</v>
      </c>
      <c r="AA4034" t="s">
        <v>11</v>
      </c>
      <c r="AC4034" t="s">
        <v>12423</v>
      </c>
      <c r="AD4034" t="s">
        <v>12424</v>
      </c>
      <c r="AE4034" s="1">
        <v>41846.029687499999</v>
      </c>
    </row>
    <row r="4035" spans="1:31" x14ac:dyDescent="0.15">
      <c r="A4035">
        <v>4034</v>
      </c>
      <c r="B4035">
        <v>175</v>
      </c>
      <c r="C4035">
        <v>1983</v>
      </c>
      <c r="D4035" t="s">
        <v>12407</v>
      </c>
      <c r="E4035" t="s">
        <v>12408</v>
      </c>
      <c r="F4035" t="s">
        <v>27</v>
      </c>
      <c r="I4035" t="s">
        <v>5</v>
      </c>
      <c r="K4035" t="s">
        <v>5</v>
      </c>
      <c r="M4035" t="s">
        <v>5</v>
      </c>
      <c r="N4035" t="s">
        <v>7</v>
      </c>
      <c r="Q4035">
        <v>0</v>
      </c>
      <c r="S4035">
        <v>-1</v>
      </c>
      <c r="T4035" t="s">
        <v>5</v>
      </c>
      <c r="U4035">
        <v>-1</v>
      </c>
      <c r="V4035">
        <v>-1</v>
      </c>
      <c r="W4035">
        <v>6.3387000000000002</v>
      </c>
      <c r="Z4035">
        <v>-1</v>
      </c>
      <c r="AA4035" t="s">
        <v>11</v>
      </c>
      <c r="AC4035" t="s">
        <v>38</v>
      </c>
      <c r="AD4035" t="s">
        <v>531</v>
      </c>
      <c r="AE4035" s="1">
        <v>41846.029699074075</v>
      </c>
    </row>
    <row r="4036" spans="1:31" x14ac:dyDescent="0.15">
      <c r="A4036">
        <v>4035</v>
      </c>
      <c r="B4036">
        <v>175</v>
      </c>
      <c r="C4036">
        <v>1983</v>
      </c>
      <c r="D4036" t="s">
        <v>12407</v>
      </c>
      <c r="E4036" t="s">
        <v>12408</v>
      </c>
      <c r="F4036" t="s">
        <v>36</v>
      </c>
      <c r="I4036" t="s">
        <v>5</v>
      </c>
      <c r="K4036" t="s">
        <v>5</v>
      </c>
      <c r="N4036" t="s">
        <v>7</v>
      </c>
      <c r="Q4036">
        <v>0</v>
      </c>
      <c r="S4036">
        <v>-1</v>
      </c>
      <c r="T4036" t="s">
        <v>5</v>
      </c>
      <c r="U4036">
        <v>-1</v>
      </c>
      <c r="V4036">
        <v>-1</v>
      </c>
      <c r="W4036">
        <v>6.3387000000000002</v>
      </c>
      <c r="Z4036">
        <v>-1</v>
      </c>
      <c r="AA4036" t="s">
        <v>11</v>
      </c>
      <c r="AC4036" t="s">
        <v>38</v>
      </c>
      <c r="AD4036" t="s">
        <v>52</v>
      </c>
      <c r="AE4036" s="1">
        <v>41846.029710648145</v>
      </c>
    </row>
    <row r="4037" spans="1:31" x14ac:dyDescent="0.15">
      <c r="A4037">
        <v>4036</v>
      </c>
      <c r="B4037">
        <v>175</v>
      </c>
      <c r="C4037">
        <v>1983</v>
      </c>
      <c r="D4037" t="s">
        <v>12407</v>
      </c>
      <c r="E4037" t="s">
        <v>12408</v>
      </c>
      <c r="F4037" t="s">
        <v>40</v>
      </c>
      <c r="I4037" t="s">
        <v>5</v>
      </c>
      <c r="K4037" t="s">
        <v>5</v>
      </c>
      <c r="N4037" t="s">
        <v>7</v>
      </c>
      <c r="Q4037">
        <v>0</v>
      </c>
      <c r="S4037">
        <v>-1</v>
      </c>
      <c r="T4037" t="s">
        <v>5</v>
      </c>
      <c r="U4037">
        <v>-1</v>
      </c>
      <c r="V4037">
        <v>-1</v>
      </c>
      <c r="W4037">
        <v>6.3387000000000002</v>
      </c>
      <c r="Z4037">
        <v>-1</v>
      </c>
      <c r="AA4037" t="s">
        <v>11</v>
      </c>
      <c r="AC4037" t="s">
        <v>38</v>
      </c>
      <c r="AD4037" t="s">
        <v>52</v>
      </c>
      <c r="AE4037" s="1">
        <v>41846.029722222222</v>
      </c>
    </row>
    <row r="4038" spans="1:31" x14ac:dyDescent="0.15">
      <c r="A4038">
        <v>4037</v>
      </c>
      <c r="B4038">
        <v>175</v>
      </c>
      <c r="C4038">
        <v>1983</v>
      </c>
      <c r="D4038" t="s">
        <v>12407</v>
      </c>
      <c r="E4038" t="s">
        <v>12408</v>
      </c>
      <c r="F4038" t="s">
        <v>49</v>
      </c>
      <c r="G4038" t="s">
        <v>12418</v>
      </c>
      <c r="H4038" t="s">
        <v>12410</v>
      </c>
      <c r="I4038" t="s">
        <v>5</v>
      </c>
      <c r="K4038" t="s">
        <v>5</v>
      </c>
      <c r="N4038" t="s">
        <v>7</v>
      </c>
      <c r="P4038" t="s">
        <v>12412</v>
      </c>
      <c r="Q4038">
        <v>3</v>
      </c>
      <c r="T4038" t="s">
        <v>5</v>
      </c>
      <c r="U4038">
        <v>-1</v>
      </c>
      <c r="V4038">
        <v>-1</v>
      </c>
      <c r="W4038">
        <v>6.3387000000000002</v>
      </c>
      <c r="Y4038" t="s">
        <v>12415</v>
      </c>
      <c r="Z4038">
        <v>-1</v>
      </c>
      <c r="AA4038" t="s">
        <v>11</v>
      </c>
      <c r="AC4038" t="s">
        <v>12425</v>
      </c>
      <c r="AD4038" t="s">
        <v>12426</v>
      </c>
      <c r="AE4038" s="1">
        <v>41846.029745370368</v>
      </c>
    </row>
    <row r="4039" spans="1:31" x14ac:dyDescent="0.15">
      <c r="A4039">
        <v>4038</v>
      </c>
      <c r="B4039">
        <v>175</v>
      </c>
      <c r="C4039">
        <v>1983</v>
      </c>
      <c r="D4039" t="s">
        <v>12407</v>
      </c>
      <c r="E4039" t="s">
        <v>12408</v>
      </c>
      <c r="F4039" t="s">
        <v>51</v>
      </c>
      <c r="I4039" t="s">
        <v>5</v>
      </c>
      <c r="K4039" t="s">
        <v>5</v>
      </c>
      <c r="N4039" t="s">
        <v>7</v>
      </c>
      <c r="Q4039">
        <v>0</v>
      </c>
      <c r="S4039">
        <v>-1</v>
      </c>
      <c r="T4039" t="s">
        <v>5</v>
      </c>
      <c r="U4039">
        <v>-1</v>
      </c>
      <c r="V4039">
        <v>-1</v>
      </c>
      <c r="W4039">
        <v>6.3387000000000002</v>
      </c>
      <c r="Z4039">
        <v>-1</v>
      </c>
      <c r="AA4039" t="s">
        <v>11</v>
      </c>
      <c r="AC4039" t="s">
        <v>38</v>
      </c>
      <c r="AD4039" t="s">
        <v>52</v>
      </c>
      <c r="AE4039" s="1">
        <v>41846.029756944445</v>
      </c>
    </row>
    <row r="4040" spans="1:31" x14ac:dyDescent="0.15">
      <c r="A4040">
        <v>4039</v>
      </c>
      <c r="B4040">
        <v>175</v>
      </c>
      <c r="C4040">
        <v>1983</v>
      </c>
      <c r="D4040" t="s">
        <v>12407</v>
      </c>
      <c r="E4040" t="s">
        <v>12408</v>
      </c>
      <c r="F4040" t="s">
        <v>53</v>
      </c>
      <c r="I4040" t="s">
        <v>5</v>
      </c>
      <c r="K4040" t="s">
        <v>5</v>
      </c>
      <c r="N4040" t="s">
        <v>7</v>
      </c>
      <c r="Q4040">
        <v>0</v>
      </c>
      <c r="S4040">
        <v>-1</v>
      </c>
      <c r="T4040" t="s">
        <v>5</v>
      </c>
      <c r="U4040">
        <v>-1</v>
      </c>
      <c r="V4040">
        <v>-1</v>
      </c>
      <c r="W4040">
        <v>6.3387000000000002</v>
      </c>
      <c r="Z4040">
        <v>-1</v>
      </c>
      <c r="AA4040" t="s">
        <v>11</v>
      </c>
      <c r="AC4040" t="s">
        <v>38</v>
      </c>
      <c r="AD4040" t="s">
        <v>52</v>
      </c>
      <c r="AE4040" s="1">
        <v>41846.029768518521</v>
      </c>
    </row>
    <row r="4041" spans="1:31" x14ac:dyDescent="0.15">
      <c r="A4041">
        <v>4040</v>
      </c>
      <c r="B4041">
        <v>175</v>
      </c>
      <c r="C4041">
        <v>1983</v>
      </c>
      <c r="D4041" t="s">
        <v>12407</v>
      </c>
      <c r="E4041" t="s">
        <v>12408</v>
      </c>
      <c r="F4041" t="s">
        <v>54</v>
      </c>
      <c r="I4041" t="s">
        <v>5</v>
      </c>
      <c r="K4041" t="s">
        <v>5</v>
      </c>
      <c r="N4041" t="s">
        <v>7</v>
      </c>
      <c r="Q4041">
        <v>0</v>
      </c>
      <c r="S4041">
        <v>-1</v>
      </c>
      <c r="T4041" t="s">
        <v>5</v>
      </c>
      <c r="U4041">
        <v>-1</v>
      </c>
      <c r="V4041">
        <v>-1</v>
      </c>
      <c r="W4041">
        <v>6.3387000000000002</v>
      </c>
      <c r="Z4041">
        <v>-1</v>
      </c>
      <c r="AA4041" t="s">
        <v>11</v>
      </c>
      <c r="AC4041" t="s">
        <v>38</v>
      </c>
      <c r="AD4041" t="s">
        <v>52</v>
      </c>
      <c r="AE4041" s="1">
        <v>41846.029780092591</v>
      </c>
    </row>
    <row r="4042" spans="1:31" x14ac:dyDescent="0.15">
      <c r="A4042">
        <v>4041</v>
      </c>
      <c r="B4042">
        <v>175</v>
      </c>
      <c r="C4042">
        <v>2068</v>
      </c>
      <c r="D4042" t="s">
        <v>12427</v>
      </c>
      <c r="E4042" t="s">
        <v>12428</v>
      </c>
      <c r="F4042" t="s">
        <v>2</v>
      </c>
      <c r="G4042" t="s">
        <v>12429</v>
      </c>
      <c r="H4042" t="s">
        <v>12430</v>
      </c>
      <c r="I4042" t="s">
        <v>5</v>
      </c>
      <c r="K4042" t="s">
        <v>6</v>
      </c>
      <c r="L4042" t="s">
        <v>12431</v>
      </c>
      <c r="N4042" t="s">
        <v>7</v>
      </c>
      <c r="O4042" t="s">
        <v>12432</v>
      </c>
      <c r="P4042" t="s">
        <v>12433</v>
      </c>
      <c r="Q4042">
        <v>47</v>
      </c>
      <c r="R4042" t="s">
        <v>12434</v>
      </c>
      <c r="S4042">
        <v>-1</v>
      </c>
      <c r="T4042" t="s">
        <v>12435</v>
      </c>
      <c r="U4042">
        <v>-1</v>
      </c>
      <c r="V4042">
        <v>-1</v>
      </c>
      <c r="W4042">
        <v>6.3387000000000002</v>
      </c>
      <c r="X4042" t="s">
        <v>12436</v>
      </c>
      <c r="Y4042" t="s">
        <v>12437</v>
      </c>
      <c r="Z4042">
        <v>40150</v>
      </c>
      <c r="AA4042" t="s">
        <v>11</v>
      </c>
      <c r="AC4042" t="s">
        <v>12438</v>
      </c>
      <c r="AD4042" t="s">
        <v>12439</v>
      </c>
      <c r="AE4042" s="1">
        <v>41846.029872685183</v>
      </c>
    </row>
    <row r="4043" spans="1:31" x14ac:dyDescent="0.15">
      <c r="A4043">
        <v>4042</v>
      </c>
      <c r="B4043">
        <v>175</v>
      </c>
      <c r="C4043">
        <v>2068</v>
      </c>
      <c r="D4043" t="s">
        <v>12427</v>
      </c>
      <c r="E4043" t="s">
        <v>12428</v>
      </c>
      <c r="F4043" t="s">
        <v>14</v>
      </c>
      <c r="I4043" t="s">
        <v>5</v>
      </c>
      <c r="K4043" t="s">
        <v>5</v>
      </c>
      <c r="N4043" t="s">
        <v>7</v>
      </c>
      <c r="Q4043">
        <v>0</v>
      </c>
      <c r="S4043">
        <v>-1</v>
      </c>
      <c r="T4043" t="s">
        <v>5</v>
      </c>
      <c r="U4043">
        <v>-1</v>
      </c>
      <c r="V4043">
        <v>-1</v>
      </c>
      <c r="W4043">
        <v>6.3387000000000002</v>
      </c>
      <c r="Z4043">
        <v>-1</v>
      </c>
      <c r="AA4043" t="s">
        <v>11</v>
      </c>
      <c r="AC4043" t="s">
        <v>38</v>
      </c>
      <c r="AD4043" t="s">
        <v>52</v>
      </c>
      <c r="AE4043" s="1">
        <v>41846.02988425926</v>
      </c>
    </row>
    <row r="4044" spans="1:31" x14ac:dyDescent="0.15">
      <c r="A4044">
        <v>4043</v>
      </c>
      <c r="B4044">
        <v>175</v>
      </c>
      <c r="C4044">
        <v>2068</v>
      </c>
      <c r="D4044" t="s">
        <v>12427</v>
      </c>
      <c r="E4044" t="s">
        <v>12428</v>
      </c>
      <c r="F4044" t="s">
        <v>24</v>
      </c>
      <c r="I4044" t="s">
        <v>5</v>
      </c>
      <c r="K4044" t="s">
        <v>5</v>
      </c>
      <c r="N4044" t="s">
        <v>7</v>
      </c>
      <c r="Q4044">
        <v>0</v>
      </c>
      <c r="S4044">
        <v>-1</v>
      </c>
      <c r="T4044" t="s">
        <v>5</v>
      </c>
      <c r="U4044">
        <v>-1</v>
      </c>
      <c r="V4044">
        <v>-1</v>
      </c>
      <c r="W4044">
        <v>6.3387000000000002</v>
      </c>
      <c r="Z4044">
        <v>-1</v>
      </c>
      <c r="AA4044" t="s">
        <v>11</v>
      </c>
      <c r="AC4044" t="s">
        <v>38</v>
      </c>
      <c r="AD4044" t="s">
        <v>52</v>
      </c>
      <c r="AE4044" s="1">
        <v>41846.029907407406</v>
      </c>
    </row>
    <row r="4045" spans="1:31" x14ac:dyDescent="0.15">
      <c r="A4045">
        <v>4044</v>
      </c>
      <c r="B4045">
        <v>175</v>
      </c>
      <c r="C4045">
        <v>2068</v>
      </c>
      <c r="D4045" t="s">
        <v>12427</v>
      </c>
      <c r="E4045" t="s">
        <v>12428</v>
      </c>
      <c r="F4045" t="s">
        <v>27</v>
      </c>
      <c r="I4045" t="s">
        <v>5</v>
      </c>
      <c r="K4045" t="s">
        <v>5</v>
      </c>
      <c r="M4045" t="s">
        <v>5</v>
      </c>
      <c r="N4045" t="s">
        <v>7</v>
      </c>
      <c r="Q4045">
        <v>0</v>
      </c>
      <c r="S4045">
        <v>-1</v>
      </c>
      <c r="T4045" t="s">
        <v>5</v>
      </c>
      <c r="U4045">
        <v>-1</v>
      </c>
      <c r="V4045">
        <v>-1</v>
      </c>
      <c r="W4045">
        <v>6.3387000000000002</v>
      </c>
      <c r="Z4045">
        <v>-1</v>
      </c>
      <c r="AA4045" t="s">
        <v>11</v>
      </c>
      <c r="AC4045" t="s">
        <v>38</v>
      </c>
      <c r="AD4045" t="s">
        <v>531</v>
      </c>
      <c r="AE4045" s="1">
        <v>41846.029930555553</v>
      </c>
    </row>
    <row r="4046" spans="1:31" x14ac:dyDescent="0.15">
      <c r="A4046">
        <v>4045</v>
      </c>
      <c r="B4046">
        <v>175</v>
      </c>
      <c r="C4046">
        <v>2068</v>
      </c>
      <c r="D4046" t="s">
        <v>12427</v>
      </c>
      <c r="E4046" t="s">
        <v>12428</v>
      </c>
      <c r="F4046" t="s">
        <v>36</v>
      </c>
      <c r="I4046" t="s">
        <v>5</v>
      </c>
      <c r="K4046" t="s">
        <v>5</v>
      </c>
      <c r="N4046" t="s">
        <v>7</v>
      </c>
      <c r="Q4046">
        <v>0</v>
      </c>
      <c r="S4046">
        <v>-1</v>
      </c>
      <c r="T4046" t="s">
        <v>5</v>
      </c>
      <c r="U4046">
        <v>-1</v>
      </c>
      <c r="V4046">
        <v>-1</v>
      </c>
      <c r="W4046">
        <v>6.3387000000000002</v>
      </c>
      <c r="Z4046">
        <v>-1</v>
      </c>
      <c r="AA4046" t="s">
        <v>11</v>
      </c>
      <c r="AC4046" t="s">
        <v>38</v>
      </c>
      <c r="AD4046" t="s">
        <v>52</v>
      </c>
      <c r="AE4046" s="1">
        <v>41846.029942129629</v>
      </c>
    </row>
    <row r="4047" spans="1:31" x14ac:dyDescent="0.15">
      <c r="A4047">
        <v>4046</v>
      </c>
      <c r="B4047">
        <v>175</v>
      </c>
      <c r="C4047">
        <v>2068</v>
      </c>
      <c r="D4047" t="s">
        <v>12427</v>
      </c>
      <c r="E4047" t="s">
        <v>12428</v>
      </c>
      <c r="F4047" t="s">
        <v>40</v>
      </c>
      <c r="G4047" t="s">
        <v>12440</v>
      </c>
      <c r="H4047" t="s">
        <v>12441</v>
      </c>
      <c r="I4047" t="s">
        <v>5</v>
      </c>
      <c r="K4047" t="s">
        <v>5</v>
      </c>
      <c r="N4047" t="s">
        <v>7</v>
      </c>
      <c r="O4047" t="s">
        <v>12432</v>
      </c>
      <c r="P4047" t="s">
        <v>12433</v>
      </c>
      <c r="Q4047">
        <v>1</v>
      </c>
      <c r="R4047" t="s">
        <v>10093</v>
      </c>
      <c r="S4047">
        <v>-1</v>
      </c>
      <c r="T4047" t="s">
        <v>5</v>
      </c>
      <c r="U4047">
        <v>-1</v>
      </c>
      <c r="V4047">
        <v>-1</v>
      </c>
      <c r="W4047">
        <v>6.3387000000000002</v>
      </c>
      <c r="Y4047" t="s">
        <v>12437</v>
      </c>
      <c r="Z4047">
        <v>418</v>
      </c>
      <c r="AA4047" t="s">
        <v>11</v>
      </c>
      <c r="AC4047" t="s">
        <v>12442</v>
      </c>
      <c r="AD4047" t="s">
        <v>12443</v>
      </c>
      <c r="AE4047" s="1">
        <v>41846.029953703706</v>
      </c>
    </row>
    <row r="4048" spans="1:31" x14ac:dyDescent="0.15">
      <c r="A4048">
        <v>4047</v>
      </c>
      <c r="B4048">
        <v>175</v>
      </c>
      <c r="C4048">
        <v>2068</v>
      </c>
      <c r="D4048" t="s">
        <v>12427</v>
      </c>
      <c r="E4048" t="s">
        <v>12428</v>
      </c>
      <c r="F4048" t="s">
        <v>49</v>
      </c>
      <c r="I4048" t="s">
        <v>5</v>
      </c>
      <c r="K4048" t="s">
        <v>5</v>
      </c>
      <c r="N4048" t="s">
        <v>7</v>
      </c>
      <c r="Q4048">
        <v>0</v>
      </c>
      <c r="T4048" t="s">
        <v>5</v>
      </c>
      <c r="U4048">
        <v>-1</v>
      </c>
      <c r="V4048">
        <v>-1</v>
      </c>
      <c r="W4048">
        <v>6.3387000000000002</v>
      </c>
      <c r="Z4048">
        <v>-1</v>
      </c>
      <c r="AA4048" t="s">
        <v>11</v>
      </c>
      <c r="AC4048" t="s">
        <v>38</v>
      </c>
      <c r="AD4048" t="s">
        <v>50</v>
      </c>
      <c r="AE4048" s="1">
        <v>41846.029976851853</v>
      </c>
    </row>
    <row r="4049" spans="1:31" x14ac:dyDescent="0.15">
      <c r="A4049">
        <v>4048</v>
      </c>
      <c r="B4049">
        <v>175</v>
      </c>
      <c r="C4049">
        <v>2068</v>
      </c>
      <c r="D4049" t="s">
        <v>12427</v>
      </c>
      <c r="E4049" t="s">
        <v>12428</v>
      </c>
      <c r="F4049" t="s">
        <v>51</v>
      </c>
      <c r="G4049" t="s">
        <v>12429</v>
      </c>
      <c r="H4049" t="s">
        <v>12430</v>
      </c>
      <c r="I4049" t="s">
        <v>5</v>
      </c>
      <c r="K4049" t="s">
        <v>5</v>
      </c>
      <c r="N4049" t="s">
        <v>7</v>
      </c>
      <c r="O4049" t="s">
        <v>12432</v>
      </c>
      <c r="P4049" t="s">
        <v>12433</v>
      </c>
      <c r="Q4049">
        <v>1</v>
      </c>
      <c r="S4049">
        <v>-1</v>
      </c>
      <c r="T4049" t="s">
        <v>5</v>
      </c>
      <c r="U4049">
        <v>-1</v>
      </c>
      <c r="V4049">
        <v>-1</v>
      </c>
      <c r="W4049">
        <v>6.3387000000000002</v>
      </c>
      <c r="Y4049" t="s">
        <v>12437</v>
      </c>
      <c r="Z4049">
        <v>-1</v>
      </c>
      <c r="AA4049" t="s">
        <v>11</v>
      </c>
      <c r="AC4049" t="s">
        <v>12444</v>
      </c>
      <c r="AD4049" t="s">
        <v>12445</v>
      </c>
      <c r="AE4049" s="1">
        <v>41846.029988425929</v>
      </c>
    </row>
    <row r="4050" spans="1:31" x14ac:dyDescent="0.15">
      <c r="A4050">
        <v>4049</v>
      </c>
      <c r="B4050">
        <v>175</v>
      </c>
      <c r="C4050">
        <v>2068</v>
      </c>
      <c r="D4050" t="s">
        <v>12427</v>
      </c>
      <c r="E4050" t="s">
        <v>12428</v>
      </c>
      <c r="F4050" t="s">
        <v>53</v>
      </c>
      <c r="I4050" t="s">
        <v>5</v>
      </c>
      <c r="K4050" t="s">
        <v>5</v>
      </c>
      <c r="N4050" t="s">
        <v>7</v>
      </c>
      <c r="Q4050">
        <v>0</v>
      </c>
      <c r="S4050">
        <v>-1</v>
      </c>
      <c r="T4050" t="s">
        <v>5</v>
      </c>
      <c r="U4050">
        <v>-1</v>
      </c>
      <c r="V4050">
        <v>-1</v>
      </c>
      <c r="W4050">
        <v>6.3387000000000002</v>
      </c>
      <c r="Z4050">
        <v>-1</v>
      </c>
      <c r="AA4050" t="s">
        <v>11</v>
      </c>
      <c r="AC4050" t="s">
        <v>38</v>
      </c>
      <c r="AD4050" t="s">
        <v>52</v>
      </c>
      <c r="AE4050" s="1">
        <v>41846.03</v>
      </c>
    </row>
    <row r="4051" spans="1:31" x14ac:dyDescent="0.15">
      <c r="A4051">
        <v>4050</v>
      </c>
      <c r="B4051">
        <v>175</v>
      </c>
      <c r="C4051">
        <v>2068</v>
      </c>
      <c r="D4051" t="s">
        <v>12427</v>
      </c>
      <c r="E4051" t="s">
        <v>12428</v>
      </c>
      <c r="F4051" t="s">
        <v>54</v>
      </c>
      <c r="I4051" t="s">
        <v>5</v>
      </c>
      <c r="K4051" t="s">
        <v>5</v>
      </c>
      <c r="N4051" t="s">
        <v>7</v>
      </c>
      <c r="Q4051">
        <v>0</v>
      </c>
      <c r="S4051">
        <v>-1</v>
      </c>
      <c r="T4051" t="s">
        <v>5</v>
      </c>
      <c r="U4051">
        <v>-1</v>
      </c>
      <c r="V4051">
        <v>-1</v>
      </c>
      <c r="W4051">
        <v>6.3387000000000002</v>
      </c>
      <c r="Z4051">
        <v>-1</v>
      </c>
      <c r="AA4051" t="s">
        <v>11</v>
      </c>
      <c r="AC4051" t="s">
        <v>38</v>
      </c>
      <c r="AD4051" t="s">
        <v>52</v>
      </c>
      <c r="AE4051" s="1">
        <v>41846.030011574076</v>
      </c>
    </row>
    <row r="4052" spans="1:31" x14ac:dyDescent="0.15">
      <c r="A4052">
        <v>4051</v>
      </c>
      <c r="B4052">
        <v>175</v>
      </c>
      <c r="C4052">
        <v>2273</v>
      </c>
      <c r="D4052" t="s">
        <v>12446</v>
      </c>
      <c r="E4052" t="s">
        <v>12447</v>
      </c>
      <c r="F4052" t="s">
        <v>2</v>
      </c>
      <c r="G4052" t="s">
        <v>12448</v>
      </c>
      <c r="H4052" t="s">
        <v>12449</v>
      </c>
      <c r="I4052" t="s">
        <v>5</v>
      </c>
      <c r="J4052" t="s">
        <v>7567</v>
      </c>
      <c r="K4052" t="s">
        <v>6</v>
      </c>
      <c r="L4052" t="s">
        <v>12450</v>
      </c>
      <c r="N4052" t="s">
        <v>7</v>
      </c>
      <c r="O4052" t="s">
        <v>12451</v>
      </c>
      <c r="P4052" t="s">
        <v>12452</v>
      </c>
      <c r="Q4052">
        <v>40</v>
      </c>
      <c r="R4052" t="s">
        <v>2211</v>
      </c>
      <c r="S4052">
        <v>50</v>
      </c>
      <c r="T4052" t="s">
        <v>5</v>
      </c>
      <c r="U4052">
        <v>-1</v>
      </c>
      <c r="V4052">
        <v>-1</v>
      </c>
      <c r="W4052">
        <v>6.3387000000000002</v>
      </c>
      <c r="X4052" t="s">
        <v>12453</v>
      </c>
      <c r="Y4052" t="s">
        <v>12454</v>
      </c>
      <c r="Z4052">
        <v>16142</v>
      </c>
      <c r="AA4052" t="s">
        <v>11</v>
      </c>
      <c r="AC4052" t="s">
        <v>12455</v>
      </c>
      <c r="AD4052" t="s">
        <v>12456</v>
      </c>
      <c r="AE4052" s="1">
        <v>41846.030092592591</v>
      </c>
    </row>
    <row r="4053" spans="1:31" x14ac:dyDescent="0.15">
      <c r="A4053">
        <v>4052</v>
      </c>
      <c r="B4053">
        <v>175</v>
      </c>
      <c r="C4053">
        <v>2273</v>
      </c>
      <c r="D4053" t="s">
        <v>12446</v>
      </c>
      <c r="E4053" t="s">
        <v>12447</v>
      </c>
      <c r="F4053" t="s">
        <v>14</v>
      </c>
      <c r="G4053" t="s">
        <v>12457</v>
      </c>
      <c r="H4053" t="s">
        <v>12449</v>
      </c>
      <c r="I4053" t="s">
        <v>5</v>
      </c>
      <c r="J4053" t="s">
        <v>12458</v>
      </c>
      <c r="K4053" t="s">
        <v>17</v>
      </c>
      <c r="L4053" t="s">
        <v>12459</v>
      </c>
      <c r="N4053" t="s">
        <v>7</v>
      </c>
      <c r="O4053" t="s">
        <v>12460</v>
      </c>
      <c r="P4053" t="s">
        <v>12452</v>
      </c>
      <c r="Q4053">
        <v>27</v>
      </c>
      <c r="R4053" t="s">
        <v>2211</v>
      </c>
      <c r="S4053">
        <v>75</v>
      </c>
      <c r="T4053" t="s">
        <v>5</v>
      </c>
      <c r="U4053">
        <v>-1</v>
      </c>
      <c r="V4053">
        <v>-1</v>
      </c>
      <c r="W4053">
        <v>6.3387000000000002</v>
      </c>
      <c r="X4053" t="s">
        <v>12453</v>
      </c>
      <c r="Y4053" t="s">
        <v>12461</v>
      </c>
      <c r="Z4053">
        <v>16440</v>
      </c>
      <c r="AA4053" t="s">
        <v>11</v>
      </c>
      <c r="AC4053" t="s">
        <v>12462</v>
      </c>
      <c r="AD4053" t="s">
        <v>12463</v>
      </c>
      <c r="AE4053" s="1">
        <v>41846.030127314814</v>
      </c>
    </row>
    <row r="4054" spans="1:31" x14ac:dyDescent="0.15">
      <c r="A4054">
        <v>4053</v>
      </c>
      <c r="B4054">
        <v>175</v>
      </c>
      <c r="C4054">
        <v>2273</v>
      </c>
      <c r="D4054" t="s">
        <v>12446</v>
      </c>
      <c r="E4054" t="s">
        <v>12447</v>
      </c>
      <c r="F4054" t="s">
        <v>24</v>
      </c>
      <c r="G4054" t="s">
        <v>12457</v>
      </c>
      <c r="H4054" t="s">
        <v>12449</v>
      </c>
      <c r="I4054" t="s">
        <v>5</v>
      </c>
      <c r="K4054" t="s">
        <v>17</v>
      </c>
      <c r="L4054" t="s">
        <v>12459</v>
      </c>
      <c r="N4054" t="s">
        <v>7</v>
      </c>
      <c r="O4054" t="s">
        <v>12460</v>
      </c>
      <c r="P4054" t="s">
        <v>12452</v>
      </c>
      <c r="Q4054">
        <v>1</v>
      </c>
      <c r="R4054" t="s">
        <v>2211</v>
      </c>
      <c r="S4054">
        <v>75</v>
      </c>
      <c r="T4054" t="s">
        <v>5</v>
      </c>
      <c r="U4054">
        <v>-1</v>
      </c>
      <c r="V4054">
        <v>-1</v>
      </c>
      <c r="W4054">
        <v>6.3387000000000002</v>
      </c>
      <c r="X4054" t="s">
        <v>12453</v>
      </c>
      <c r="Y4054" t="s">
        <v>12461</v>
      </c>
      <c r="Z4054">
        <v>16440</v>
      </c>
      <c r="AA4054" t="s">
        <v>11</v>
      </c>
      <c r="AC4054" t="s">
        <v>12464</v>
      </c>
      <c r="AD4054" t="s">
        <v>12465</v>
      </c>
      <c r="AE4054" s="1">
        <v>41846.030150462961</v>
      </c>
    </row>
    <row r="4055" spans="1:31" x14ac:dyDescent="0.15">
      <c r="A4055">
        <v>4054</v>
      </c>
      <c r="B4055">
        <v>175</v>
      </c>
      <c r="C4055">
        <v>2273</v>
      </c>
      <c r="D4055" t="s">
        <v>12446</v>
      </c>
      <c r="E4055" t="s">
        <v>12447</v>
      </c>
      <c r="F4055" t="s">
        <v>27</v>
      </c>
      <c r="G4055" t="s">
        <v>12466</v>
      </c>
      <c r="I4055" t="s">
        <v>5</v>
      </c>
      <c r="K4055" t="s">
        <v>17</v>
      </c>
      <c r="L4055" t="s">
        <v>12467</v>
      </c>
      <c r="M4055" t="s">
        <v>5</v>
      </c>
      <c r="N4055" t="s">
        <v>7</v>
      </c>
      <c r="O4055" t="s">
        <v>12468</v>
      </c>
      <c r="P4055" t="s">
        <v>12469</v>
      </c>
      <c r="Q4055">
        <v>3</v>
      </c>
      <c r="S4055">
        <v>-1</v>
      </c>
      <c r="T4055" t="s">
        <v>1231</v>
      </c>
      <c r="U4055">
        <v>-1</v>
      </c>
      <c r="V4055">
        <v>-1</v>
      </c>
      <c r="W4055">
        <v>6.3387000000000002</v>
      </c>
      <c r="Y4055" t="s">
        <v>12470</v>
      </c>
      <c r="Z4055">
        <v>24660</v>
      </c>
      <c r="AA4055" t="s">
        <v>11</v>
      </c>
      <c r="AC4055" t="s">
        <v>12471</v>
      </c>
      <c r="AD4055" t="s">
        <v>12472</v>
      </c>
      <c r="AE4055" s="1">
        <v>41846.030162037037</v>
      </c>
    </row>
    <row r="4056" spans="1:31" x14ac:dyDescent="0.15">
      <c r="A4056">
        <v>4055</v>
      </c>
      <c r="B4056">
        <v>175</v>
      </c>
      <c r="C4056">
        <v>2273</v>
      </c>
      <c r="D4056" t="s">
        <v>12446</v>
      </c>
      <c r="E4056" t="s">
        <v>12447</v>
      </c>
      <c r="F4056" t="s">
        <v>36</v>
      </c>
      <c r="G4056" t="s">
        <v>12448</v>
      </c>
      <c r="H4056" t="s">
        <v>12449</v>
      </c>
      <c r="I4056" t="s">
        <v>5</v>
      </c>
      <c r="J4056" t="s">
        <v>7567</v>
      </c>
      <c r="K4056" t="s">
        <v>6</v>
      </c>
      <c r="L4056" t="s">
        <v>12450</v>
      </c>
      <c r="N4056" t="s">
        <v>7</v>
      </c>
      <c r="O4056" t="s">
        <v>12451</v>
      </c>
      <c r="P4056" t="s">
        <v>12452</v>
      </c>
      <c r="Q4056">
        <v>10</v>
      </c>
      <c r="R4056" t="s">
        <v>2211</v>
      </c>
      <c r="S4056">
        <v>50</v>
      </c>
      <c r="T4056" t="s">
        <v>5</v>
      </c>
      <c r="U4056">
        <v>-1</v>
      </c>
      <c r="V4056">
        <v>-1</v>
      </c>
      <c r="W4056">
        <v>6.3387000000000002</v>
      </c>
      <c r="X4056" t="s">
        <v>12453</v>
      </c>
      <c r="Y4056" t="s">
        <v>12454</v>
      </c>
      <c r="Z4056">
        <v>16142</v>
      </c>
      <c r="AA4056" t="s">
        <v>11</v>
      </c>
      <c r="AC4056" t="s">
        <v>12473</v>
      </c>
      <c r="AD4056" t="s">
        <v>12474</v>
      </c>
      <c r="AE4056" s="1">
        <v>41846.03019675926</v>
      </c>
    </row>
    <row r="4057" spans="1:31" x14ac:dyDescent="0.15">
      <c r="A4057">
        <v>4056</v>
      </c>
      <c r="B4057">
        <v>175</v>
      </c>
      <c r="C4057">
        <v>2273</v>
      </c>
      <c r="D4057" t="s">
        <v>12446</v>
      </c>
      <c r="E4057" t="s">
        <v>12447</v>
      </c>
      <c r="F4057" t="s">
        <v>40</v>
      </c>
      <c r="G4057" t="s">
        <v>12448</v>
      </c>
      <c r="H4057" t="s">
        <v>12449</v>
      </c>
      <c r="I4057" t="s">
        <v>5</v>
      </c>
      <c r="K4057" t="s">
        <v>5</v>
      </c>
      <c r="N4057" t="s">
        <v>7</v>
      </c>
      <c r="O4057" t="s">
        <v>12451</v>
      </c>
      <c r="P4057" t="s">
        <v>12452</v>
      </c>
      <c r="Q4057">
        <v>1</v>
      </c>
      <c r="S4057">
        <v>-1</v>
      </c>
      <c r="T4057" t="s">
        <v>5</v>
      </c>
      <c r="U4057">
        <v>-1</v>
      </c>
      <c r="V4057">
        <v>-1</v>
      </c>
      <c r="W4057">
        <v>6.3387000000000002</v>
      </c>
      <c r="Y4057" t="s">
        <v>12454</v>
      </c>
      <c r="Z4057">
        <v>-1</v>
      </c>
      <c r="AA4057" t="s">
        <v>11</v>
      </c>
      <c r="AC4057" t="s">
        <v>12475</v>
      </c>
      <c r="AD4057" t="s">
        <v>12476</v>
      </c>
      <c r="AE4057" s="1">
        <v>41846.030219907407</v>
      </c>
    </row>
    <row r="4058" spans="1:31" x14ac:dyDescent="0.15">
      <c r="A4058">
        <v>4057</v>
      </c>
      <c r="B4058">
        <v>175</v>
      </c>
      <c r="C4058">
        <v>2273</v>
      </c>
      <c r="D4058" t="s">
        <v>12446</v>
      </c>
      <c r="E4058" t="s">
        <v>12447</v>
      </c>
      <c r="F4058" t="s">
        <v>49</v>
      </c>
      <c r="G4058" t="s">
        <v>12457</v>
      </c>
      <c r="H4058" t="s">
        <v>12449</v>
      </c>
      <c r="I4058" t="s">
        <v>5</v>
      </c>
      <c r="K4058" t="s">
        <v>5</v>
      </c>
      <c r="N4058" t="s">
        <v>7</v>
      </c>
      <c r="O4058" t="s">
        <v>12460</v>
      </c>
      <c r="P4058" t="s">
        <v>12452</v>
      </c>
      <c r="Q4058">
        <v>22</v>
      </c>
      <c r="T4058" t="s">
        <v>5</v>
      </c>
      <c r="U4058">
        <v>-1</v>
      </c>
      <c r="V4058">
        <v>-1</v>
      </c>
      <c r="W4058">
        <v>6.3387000000000002</v>
      </c>
      <c r="X4058" t="s">
        <v>12453</v>
      </c>
      <c r="Y4058" t="s">
        <v>12461</v>
      </c>
      <c r="Z4058">
        <v>16440</v>
      </c>
      <c r="AA4058" t="s">
        <v>11</v>
      </c>
      <c r="AC4058" t="s">
        <v>12477</v>
      </c>
      <c r="AD4058" t="s">
        <v>12478</v>
      </c>
      <c r="AE4058" s="1">
        <v>41846.03025462963</v>
      </c>
    </row>
    <row r="4059" spans="1:31" x14ac:dyDescent="0.15">
      <c r="A4059">
        <v>4058</v>
      </c>
      <c r="B4059">
        <v>175</v>
      </c>
      <c r="C4059">
        <v>2273</v>
      </c>
      <c r="D4059" t="s">
        <v>12446</v>
      </c>
      <c r="E4059" t="s">
        <v>12447</v>
      </c>
      <c r="F4059" t="s">
        <v>51</v>
      </c>
      <c r="G4059" t="s">
        <v>12448</v>
      </c>
      <c r="H4059" t="s">
        <v>12449</v>
      </c>
      <c r="I4059" t="s">
        <v>5</v>
      </c>
      <c r="K4059" t="s">
        <v>5</v>
      </c>
      <c r="N4059" t="s">
        <v>7</v>
      </c>
      <c r="O4059" t="s">
        <v>12451</v>
      </c>
      <c r="P4059" t="s">
        <v>12452</v>
      </c>
      <c r="Q4059">
        <v>11</v>
      </c>
      <c r="S4059">
        <v>-1</v>
      </c>
      <c r="T4059" t="s">
        <v>5</v>
      </c>
      <c r="U4059">
        <v>-1</v>
      </c>
      <c r="V4059">
        <v>-1</v>
      </c>
      <c r="W4059">
        <v>6.3387000000000002</v>
      </c>
      <c r="Y4059" t="s">
        <v>12454</v>
      </c>
      <c r="Z4059">
        <v>-1</v>
      </c>
      <c r="AA4059" t="s">
        <v>11</v>
      </c>
      <c r="AC4059" t="s">
        <v>12479</v>
      </c>
      <c r="AD4059" t="s">
        <v>12480</v>
      </c>
      <c r="AE4059" s="1">
        <v>41846.030277777776</v>
      </c>
    </row>
    <row r="4060" spans="1:31" x14ac:dyDescent="0.15">
      <c r="A4060">
        <v>4059</v>
      </c>
      <c r="B4060">
        <v>175</v>
      </c>
      <c r="C4060">
        <v>2273</v>
      </c>
      <c r="D4060" t="s">
        <v>12446</v>
      </c>
      <c r="E4060" t="s">
        <v>12447</v>
      </c>
      <c r="F4060" t="s">
        <v>53</v>
      </c>
      <c r="I4060" t="s">
        <v>5</v>
      </c>
      <c r="K4060" t="s">
        <v>5</v>
      </c>
      <c r="N4060" t="s">
        <v>7</v>
      </c>
      <c r="Q4060">
        <v>0</v>
      </c>
      <c r="S4060">
        <v>-1</v>
      </c>
      <c r="T4060" t="s">
        <v>5</v>
      </c>
      <c r="U4060">
        <v>-1</v>
      </c>
      <c r="V4060">
        <v>-1</v>
      </c>
      <c r="W4060">
        <v>6.3387000000000002</v>
      </c>
      <c r="Z4060">
        <v>-1</v>
      </c>
      <c r="AA4060" t="s">
        <v>11</v>
      </c>
      <c r="AC4060" t="s">
        <v>38</v>
      </c>
      <c r="AD4060" t="s">
        <v>52</v>
      </c>
      <c r="AE4060" s="1">
        <v>41846.030289351853</v>
      </c>
    </row>
    <row r="4061" spans="1:31" x14ac:dyDescent="0.15">
      <c r="A4061">
        <v>4060</v>
      </c>
      <c r="B4061">
        <v>175</v>
      </c>
      <c r="C4061">
        <v>2273</v>
      </c>
      <c r="D4061" t="s">
        <v>12446</v>
      </c>
      <c r="E4061" t="s">
        <v>12447</v>
      </c>
      <c r="F4061" t="s">
        <v>54</v>
      </c>
      <c r="I4061" t="s">
        <v>5</v>
      </c>
      <c r="K4061" t="s">
        <v>5</v>
      </c>
      <c r="N4061" t="s">
        <v>7</v>
      </c>
      <c r="Q4061">
        <v>0</v>
      </c>
      <c r="S4061">
        <v>-1</v>
      </c>
      <c r="T4061" t="s">
        <v>5</v>
      </c>
      <c r="U4061">
        <v>-1</v>
      </c>
      <c r="V4061">
        <v>-1</v>
      </c>
      <c r="W4061">
        <v>6.3387000000000002</v>
      </c>
      <c r="Z4061">
        <v>-1</v>
      </c>
      <c r="AA4061" t="s">
        <v>11</v>
      </c>
      <c r="AC4061" t="s">
        <v>38</v>
      </c>
      <c r="AD4061" t="s">
        <v>52</v>
      </c>
      <c r="AE4061" s="1">
        <v>41846.030300925922</v>
      </c>
    </row>
    <row r="4062" spans="1:31" x14ac:dyDescent="0.15">
      <c r="A4062">
        <v>4061</v>
      </c>
      <c r="B4062">
        <v>175</v>
      </c>
      <c r="C4062">
        <v>2138</v>
      </c>
      <c r="D4062" t="s">
        <v>12481</v>
      </c>
      <c r="E4062" t="s">
        <v>12482</v>
      </c>
      <c r="F4062" t="s">
        <v>2</v>
      </c>
      <c r="G4062" t="s">
        <v>12483</v>
      </c>
      <c r="H4062" t="s">
        <v>12484</v>
      </c>
      <c r="I4062" t="s">
        <v>5</v>
      </c>
      <c r="K4062" t="s">
        <v>6</v>
      </c>
      <c r="L4062" t="s">
        <v>12485</v>
      </c>
      <c r="N4062" t="s">
        <v>7</v>
      </c>
      <c r="O4062" t="s">
        <v>12486</v>
      </c>
      <c r="P4062" t="s">
        <v>12487</v>
      </c>
      <c r="Q4062">
        <v>21</v>
      </c>
      <c r="R4062" t="s">
        <v>2053</v>
      </c>
      <c r="S4062">
        <v>-1</v>
      </c>
      <c r="T4062" t="s">
        <v>5</v>
      </c>
      <c r="U4062">
        <v>1500</v>
      </c>
      <c r="V4062">
        <v>-1</v>
      </c>
      <c r="W4062">
        <v>6.3387000000000002</v>
      </c>
      <c r="X4062" t="s">
        <v>12488</v>
      </c>
      <c r="Y4062" t="s">
        <v>12489</v>
      </c>
      <c r="Z4062">
        <v>39462</v>
      </c>
      <c r="AA4062" t="s">
        <v>11</v>
      </c>
      <c r="AC4062" t="s">
        <v>12490</v>
      </c>
      <c r="AD4062" t="s">
        <v>12491</v>
      </c>
      <c r="AE4062" s="1">
        <v>41846.030381944445</v>
      </c>
    </row>
    <row r="4063" spans="1:31" x14ac:dyDescent="0.15">
      <c r="A4063">
        <v>4062</v>
      </c>
      <c r="B4063">
        <v>175</v>
      </c>
      <c r="C4063">
        <v>2138</v>
      </c>
      <c r="D4063" t="s">
        <v>12481</v>
      </c>
      <c r="E4063" t="s">
        <v>12482</v>
      </c>
      <c r="F4063" t="s">
        <v>14</v>
      </c>
      <c r="G4063" t="s">
        <v>12492</v>
      </c>
      <c r="H4063" t="s">
        <v>12493</v>
      </c>
      <c r="I4063" t="s">
        <v>5</v>
      </c>
      <c r="J4063" t="s">
        <v>456</v>
      </c>
      <c r="K4063" t="s">
        <v>17</v>
      </c>
      <c r="L4063" t="s">
        <v>12494</v>
      </c>
      <c r="N4063" t="s">
        <v>7</v>
      </c>
      <c r="O4063" t="s">
        <v>12495</v>
      </c>
      <c r="P4063" t="s">
        <v>12496</v>
      </c>
      <c r="Q4063">
        <v>9</v>
      </c>
      <c r="R4063" t="s">
        <v>12497</v>
      </c>
      <c r="S4063">
        <v>-1</v>
      </c>
      <c r="T4063" t="s">
        <v>12498</v>
      </c>
      <c r="U4063">
        <v>1500</v>
      </c>
      <c r="V4063">
        <v>-1</v>
      </c>
      <c r="W4063">
        <v>6.3387000000000002</v>
      </c>
      <c r="X4063" t="s">
        <v>12488</v>
      </c>
      <c r="Y4063" t="s">
        <v>12499</v>
      </c>
      <c r="Z4063">
        <v>39462</v>
      </c>
      <c r="AA4063" t="s">
        <v>11</v>
      </c>
      <c r="AC4063" t="s">
        <v>12500</v>
      </c>
      <c r="AD4063" t="s">
        <v>12501</v>
      </c>
      <c r="AE4063" s="1">
        <v>41846.030405092592</v>
      </c>
    </row>
    <row r="4064" spans="1:31" x14ac:dyDescent="0.15">
      <c r="A4064">
        <v>4063</v>
      </c>
      <c r="B4064">
        <v>175</v>
      </c>
      <c r="C4064">
        <v>2138</v>
      </c>
      <c r="D4064" t="s">
        <v>12481</v>
      </c>
      <c r="E4064" t="s">
        <v>12482</v>
      </c>
      <c r="F4064" t="s">
        <v>24</v>
      </c>
      <c r="I4064" t="s">
        <v>5</v>
      </c>
      <c r="K4064" t="s">
        <v>5</v>
      </c>
      <c r="N4064" t="s">
        <v>7</v>
      </c>
      <c r="Q4064">
        <v>0</v>
      </c>
      <c r="S4064">
        <v>-1</v>
      </c>
      <c r="T4064" t="s">
        <v>5</v>
      </c>
      <c r="U4064">
        <v>-1</v>
      </c>
      <c r="V4064">
        <v>-1</v>
      </c>
      <c r="W4064">
        <v>6.3387000000000002</v>
      </c>
      <c r="Z4064">
        <v>-1</v>
      </c>
      <c r="AA4064" t="s">
        <v>11</v>
      </c>
      <c r="AC4064" t="s">
        <v>38</v>
      </c>
      <c r="AD4064" t="s">
        <v>52</v>
      </c>
      <c r="AE4064" s="1">
        <v>41846.030416666668</v>
      </c>
    </row>
    <row r="4065" spans="1:31" x14ac:dyDescent="0.15">
      <c r="A4065">
        <v>4064</v>
      </c>
      <c r="B4065">
        <v>175</v>
      </c>
      <c r="C4065">
        <v>2138</v>
      </c>
      <c r="D4065" t="s">
        <v>12481</v>
      </c>
      <c r="E4065" t="s">
        <v>12482</v>
      </c>
      <c r="F4065" t="s">
        <v>27</v>
      </c>
      <c r="I4065" t="s">
        <v>5</v>
      </c>
      <c r="K4065" t="s">
        <v>5</v>
      </c>
      <c r="M4065" t="s">
        <v>5</v>
      </c>
      <c r="N4065" t="s">
        <v>7</v>
      </c>
      <c r="Q4065">
        <v>0</v>
      </c>
      <c r="S4065">
        <v>-1</v>
      </c>
      <c r="T4065" t="s">
        <v>5</v>
      </c>
      <c r="U4065">
        <v>-1</v>
      </c>
      <c r="V4065">
        <v>-1</v>
      </c>
      <c r="W4065">
        <v>6.3387000000000002</v>
      </c>
      <c r="Z4065">
        <v>-1</v>
      </c>
      <c r="AA4065" t="s">
        <v>11</v>
      </c>
      <c r="AC4065" t="s">
        <v>38</v>
      </c>
      <c r="AD4065" t="s">
        <v>531</v>
      </c>
      <c r="AE4065" s="1">
        <v>41846.030428240738</v>
      </c>
    </row>
    <row r="4066" spans="1:31" x14ac:dyDescent="0.15">
      <c r="A4066">
        <v>4065</v>
      </c>
      <c r="B4066">
        <v>175</v>
      </c>
      <c r="C4066">
        <v>2138</v>
      </c>
      <c r="D4066" t="s">
        <v>12481</v>
      </c>
      <c r="E4066" t="s">
        <v>12482</v>
      </c>
      <c r="F4066" t="s">
        <v>36</v>
      </c>
      <c r="G4066" t="s">
        <v>12483</v>
      </c>
      <c r="H4066" t="s">
        <v>12484</v>
      </c>
      <c r="I4066" t="s">
        <v>5</v>
      </c>
      <c r="K4066" t="s">
        <v>6</v>
      </c>
      <c r="L4066" t="s">
        <v>12485</v>
      </c>
      <c r="N4066" t="s">
        <v>7</v>
      </c>
      <c r="O4066" t="s">
        <v>12486</v>
      </c>
      <c r="P4066" t="s">
        <v>12487</v>
      </c>
      <c r="Q4066">
        <v>4</v>
      </c>
      <c r="R4066" t="s">
        <v>2053</v>
      </c>
      <c r="S4066">
        <v>-1</v>
      </c>
      <c r="T4066" t="s">
        <v>5</v>
      </c>
      <c r="U4066">
        <v>1500</v>
      </c>
      <c r="V4066">
        <v>-1</v>
      </c>
      <c r="W4066">
        <v>6.3387000000000002</v>
      </c>
      <c r="X4066" t="s">
        <v>12488</v>
      </c>
      <c r="Y4066" t="s">
        <v>12489</v>
      </c>
      <c r="Z4066">
        <v>39462</v>
      </c>
      <c r="AA4066" t="s">
        <v>11</v>
      </c>
      <c r="AC4066" t="s">
        <v>12502</v>
      </c>
      <c r="AD4066" t="s">
        <v>12503</v>
      </c>
      <c r="AE4066" s="1">
        <v>41846.030439814815</v>
      </c>
    </row>
    <row r="4067" spans="1:31" x14ac:dyDescent="0.15">
      <c r="A4067">
        <v>4066</v>
      </c>
      <c r="B4067">
        <v>175</v>
      </c>
      <c r="C4067">
        <v>2138</v>
      </c>
      <c r="D4067" t="s">
        <v>12481</v>
      </c>
      <c r="E4067" t="s">
        <v>12482</v>
      </c>
      <c r="F4067" t="s">
        <v>40</v>
      </c>
      <c r="I4067" t="s">
        <v>5</v>
      </c>
      <c r="K4067" t="s">
        <v>5</v>
      </c>
      <c r="N4067" t="s">
        <v>7</v>
      </c>
      <c r="Q4067">
        <v>0</v>
      </c>
      <c r="S4067">
        <v>-1</v>
      </c>
      <c r="T4067" t="s">
        <v>5</v>
      </c>
      <c r="U4067">
        <v>-1</v>
      </c>
      <c r="V4067">
        <v>-1</v>
      </c>
      <c r="W4067">
        <v>6.3387000000000002</v>
      </c>
      <c r="Z4067">
        <v>-1</v>
      </c>
      <c r="AA4067" t="s">
        <v>11</v>
      </c>
      <c r="AC4067" t="s">
        <v>38</v>
      </c>
      <c r="AD4067" t="s">
        <v>52</v>
      </c>
      <c r="AE4067" s="1">
        <v>41846.030451388891</v>
      </c>
    </row>
    <row r="4068" spans="1:31" x14ac:dyDescent="0.15">
      <c r="A4068">
        <v>4067</v>
      </c>
      <c r="B4068">
        <v>175</v>
      </c>
      <c r="C4068">
        <v>2138</v>
      </c>
      <c r="D4068" t="s">
        <v>12481</v>
      </c>
      <c r="E4068" t="s">
        <v>12482</v>
      </c>
      <c r="F4068" t="s">
        <v>49</v>
      </c>
      <c r="I4068" t="s">
        <v>5</v>
      </c>
      <c r="K4068" t="s">
        <v>5</v>
      </c>
      <c r="N4068" t="s">
        <v>7</v>
      </c>
      <c r="Q4068">
        <v>0</v>
      </c>
      <c r="T4068" t="s">
        <v>5</v>
      </c>
      <c r="U4068">
        <v>-1</v>
      </c>
      <c r="V4068">
        <v>-1</v>
      </c>
      <c r="W4068">
        <v>6.3387000000000002</v>
      </c>
      <c r="Z4068">
        <v>-1</v>
      </c>
      <c r="AA4068" t="s">
        <v>11</v>
      </c>
      <c r="AC4068" t="s">
        <v>38</v>
      </c>
      <c r="AD4068" t="s">
        <v>50</v>
      </c>
      <c r="AE4068" s="1">
        <v>41846.030462962961</v>
      </c>
    </row>
    <row r="4069" spans="1:31" x14ac:dyDescent="0.15">
      <c r="A4069">
        <v>4068</v>
      </c>
      <c r="B4069">
        <v>175</v>
      </c>
      <c r="C4069">
        <v>2138</v>
      </c>
      <c r="D4069" t="s">
        <v>12481</v>
      </c>
      <c r="E4069" t="s">
        <v>12482</v>
      </c>
      <c r="F4069" t="s">
        <v>51</v>
      </c>
      <c r="G4069" t="s">
        <v>12483</v>
      </c>
      <c r="H4069" t="s">
        <v>12484</v>
      </c>
      <c r="I4069" t="s">
        <v>5</v>
      </c>
      <c r="K4069" t="s">
        <v>5</v>
      </c>
      <c r="N4069" t="s">
        <v>7</v>
      </c>
      <c r="O4069" t="s">
        <v>12486</v>
      </c>
      <c r="P4069" t="s">
        <v>12487</v>
      </c>
      <c r="Q4069">
        <v>3</v>
      </c>
      <c r="S4069">
        <v>-1</v>
      </c>
      <c r="T4069" t="s">
        <v>5</v>
      </c>
      <c r="U4069">
        <v>-1</v>
      </c>
      <c r="V4069">
        <v>-1</v>
      </c>
      <c r="W4069">
        <v>6.3387000000000002</v>
      </c>
      <c r="Y4069" t="s">
        <v>12489</v>
      </c>
      <c r="Z4069">
        <v>-1</v>
      </c>
      <c r="AA4069" t="s">
        <v>11</v>
      </c>
      <c r="AC4069" t="s">
        <v>12504</v>
      </c>
      <c r="AD4069" t="s">
        <v>12505</v>
      </c>
      <c r="AE4069" s="1">
        <v>41846.030486111114</v>
      </c>
    </row>
    <row r="4070" spans="1:31" x14ac:dyDescent="0.15">
      <c r="A4070">
        <v>4069</v>
      </c>
      <c r="B4070">
        <v>175</v>
      </c>
      <c r="C4070">
        <v>2138</v>
      </c>
      <c r="D4070" t="s">
        <v>12481</v>
      </c>
      <c r="E4070" t="s">
        <v>12482</v>
      </c>
      <c r="F4070" t="s">
        <v>53</v>
      </c>
      <c r="I4070" t="s">
        <v>5</v>
      </c>
      <c r="K4070" t="s">
        <v>5</v>
      </c>
      <c r="N4070" t="s">
        <v>7</v>
      </c>
      <c r="Q4070">
        <v>0</v>
      </c>
      <c r="S4070">
        <v>-1</v>
      </c>
      <c r="T4070" t="s">
        <v>5</v>
      </c>
      <c r="U4070">
        <v>-1</v>
      </c>
      <c r="V4070">
        <v>-1</v>
      </c>
      <c r="W4070">
        <v>6.3387000000000002</v>
      </c>
      <c r="Z4070">
        <v>-1</v>
      </c>
      <c r="AA4070" t="s">
        <v>11</v>
      </c>
      <c r="AC4070" t="s">
        <v>38</v>
      </c>
      <c r="AD4070" t="s">
        <v>52</v>
      </c>
      <c r="AE4070" s="1">
        <v>41846.030497685184</v>
      </c>
    </row>
    <row r="4071" spans="1:31" x14ac:dyDescent="0.15">
      <c r="A4071">
        <v>4070</v>
      </c>
      <c r="B4071">
        <v>175</v>
      </c>
      <c r="C4071">
        <v>2138</v>
      </c>
      <c r="D4071" t="s">
        <v>12481</v>
      </c>
      <c r="E4071" t="s">
        <v>12482</v>
      </c>
      <c r="F4071" t="s">
        <v>54</v>
      </c>
      <c r="I4071" t="s">
        <v>5</v>
      </c>
      <c r="K4071" t="s">
        <v>5</v>
      </c>
      <c r="N4071" t="s">
        <v>7</v>
      </c>
      <c r="Q4071">
        <v>0</v>
      </c>
      <c r="S4071">
        <v>-1</v>
      </c>
      <c r="T4071" t="s">
        <v>5</v>
      </c>
      <c r="U4071">
        <v>-1</v>
      </c>
      <c r="V4071">
        <v>-1</v>
      </c>
      <c r="W4071">
        <v>6.3387000000000002</v>
      </c>
      <c r="Z4071">
        <v>-1</v>
      </c>
      <c r="AA4071" t="s">
        <v>11</v>
      </c>
      <c r="AC4071" t="s">
        <v>38</v>
      </c>
      <c r="AD4071" t="s">
        <v>52</v>
      </c>
      <c r="AE4071" s="1">
        <v>41846.03052083333</v>
      </c>
    </row>
    <row r="4072" spans="1:31" x14ac:dyDescent="0.15">
      <c r="A4072">
        <v>4071</v>
      </c>
      <c r="B4072">
        <v>175</v>
      </c>
      <c r="C4072">
        <v>3807</v>
      </c>
      <c r="D4072" t="s">
        <v>12506</v>
      </c>
      <c r="E4072" t="s">
        <v>12507</v>
      </c>
      <c r="F4072" t="s">
        <v>2</v>
      </c>
      <c r="G4072" t="s">
        <v>12508</v>
      </c>
      <c r="H4072" t="s">
        <v>12509</v>
      </c>
      <c r="I4072" t="s">
        <v>5</v>
      </c>
      <c r="J4072" t="s">
        <v>2207</v>
      </c>
      <c r="K4072" t="s">
        <v>6</v>
      </c>
      <c r="L4072" t="s">
        <v>10808</v>
      </c>
      <c r="N4072" t="s">
        <v>7</v>
      </c>
      <c r="P4072" t="s">
        <v>12510</v>
      </c>
      <c r="Q4072">
        <v>22</v>
      </c>
      <c r="R4072" t="s">
        <v>5313</v>
      </c>
      <c r="S4072">
        <v>-1</v>
      </c>
      <c r="T4072" t="s">
        <v>5</v>
      </c>
      <c r="U4072">
        <v>-1</v>
      </c>
      <c r="V4072">
        <v>-1</v>
      </c>
      <c r="W4072">
        <v>6.3387000000000002</v>
      </c>
      <c r="X4072" t="s">
        <v>12511</v>
      </c>
      <c r="Y4072" t="s">
        <v>12512</v>
      </c>
      <c r="Z4072">
        <v>16655</v>
      </c>
      <c r="AA4072" t="s">
        <v>11</v>
      </c>
      <c r="AC4072" t="s">
        <v>12513</v>
      </c>
      <c r="AD4072" t="s">
        <v>12514</v>
      </c>
      <c r="AE4072" s="1">
        <v>41846.030590277776</v>
      </c>
    </row>
    <row r="4073" spans="1:31" x14ac:dyDescent="0.15">
      <c r="A4073">
        <v>4072</v>
      </c>
      <c r="B4073">
        <v>175</v>
      </c>
      <c r="C4073">
        <v>3807</v>
      </c>
      <c r="D4073" t="s">
        <v>12506</v>
      </c>
      <c r="E4073" t="s">
        <v>12507</v>
      </c>
      <c r="F4073" t="s">
        <v>14</v>
      </c>
      <c r="G4073" t="s">
        <v>12515</v>
      </c>
      <c r="H4073" t="s">
        <v>12516</v>
      </c>
      <c r="I4073" t="s">
        <v>5</v>
      </c>
      <c r="K4073" t="s">
        <v>17</v>
      </c>
      <c r="N4073" t="s">
        <v>7</v>
      </c>
      <c r="O4073" t="s">
        <v>12517</v>
      </c>
      <c r="P4073" t="s">
        <v>12518</v>
      </c>
      <c r="Q4073">
        <v>17</v>
      </c>
      <c r="R4073" t="s">
        <v>12519</v>
      </c>
      <c r="S4073">
        <v>45</v>
      </c>
      <c r="T4073" t="s">
        <v>12520</v>
      </c>
      <c r="U4073">
        <v>-1</v>
      </c>
      <c r="V4073">
        <v>-1</v>
      </c>
      <c r="W4073">
        <v>6.3387000000000002</v>
      </c>
      <c r="X4073" t="s">
        <v>12511</v>
      </c>
      <c r="Y4073" t="s">
        <v>12521</v>
      </c>
      <c r="Z4073">
        <v>18480</v>
      </c>
      <c r="AA4073" t="s">
        <v>11</v>
      </c>
      <c r="AC4073" t="s">
        <v>12522</v>
      </c>
      <c r="AD4073" t="s">
        <v>12523</v>
      </c>
      <c r="AE4073" s="1">
        <v>41846.030613425923</v>
      </c>
    </row>
    <row r="4074" spans="1:31" x14ac:dyDescent="0.15">
      <c r="A4074">
        <v>4073</v>
      </c>
      <c r="B4074">
        <v>175</v>
      </c>
      <c r="C4074">
        <v>3807</v>
      </c>
      <c r="D4074" t="s">
        <v>12506</v>
      </c>
      <c r="E4074" t="s">
        <v>12507</v>
      </c>
      <c r="F4074" t="s">
        <v>24</v>
      </c>
      <c r="G4074" t="s">
        <v>12515</v>
      </c>
      <c r="H4074" t="s">
        <v>12516</v>
      </c>
      <c r="I4074" t="s">
        <v>5</v>
      </c>
      <c r="K4074" t="s">
        <v>4166</v>
      </c>
      <c r="N4074" t="s">
        <v>7</v>
      </c>
      <c r="O4074" t="s">
        <v>12517</v>
      </c>
      <c r="P4074" t="s">
        <v>12518</v>
      </c>
      <c r="Q4074">
        <v>12</v>
      </c>
      <c r="R4074" t="s">
        <v>12519</v>
      </c>
      <c r="S4074">
        <v>45</v>
      </c>
      <c r="T4074" t="s">
        <v>12524</v>
      </c>
      <c r="U4074">
        <v>-1</v>
      </c>
      <c r="V4074">
        <v>-1</v>
      </c>
      <c r="W4074">
        <v>6.3387000000000002</v>
      </c>
      <c r="X4074" t="s">
        <v>12511</v>
      </c>
      <c r="Y4074" t="s">
        <v>12525</v>
      </c>
      <c r="Z4074">
        <v>18480</v>
      </c>
      <c r="AA4074" t="s">
        <v>11</v>
      </c>
      <c r="AC4074" t="s">
        <v>12526</v>
      </c>
      <c r="AD4074" t="s">
        <v>12527</v>
      </c>
      <c r="AE4074" s="1">
        <v>41846.030636574076</v>
      </c>
    </row>
    <row r="4075" spans="1:31" x14ac:dyDescent="0.15">
      <c r="A4075">
        <v>4074</v>
      </c>
      <c r="B4075">
        <v>175</v>
      </c>
      <c r="C4075">
        <v>3807</v>
      </c>
      <c r="D4075" t="s">
        <v>12506</v>
      </c>
      <c r="E4075" t="s">
        <v>12507</v>
      </c>
      <c r="F4075" t="s">
        <v>27</v>
      </c>
      <c r="I4075" t="s">
        <v>5</v>
      </c>
      <c r="K4075" t="s">
        <v>5</v>
      </c>
      <c r="M4075" t="s">
        <v>5</v>
      </c>
      <c r="N4075" t="s">
        <v>7</v>
      </c>
      <c r="Q4075">
        <v>0</v>
      </c>
      <c r="S4075">
        <v>-1</v>
      </c>
      <c r="T4075" t="s">
        <v>5</v>
      </c>
      <c r="U4075">
        <v>-1</v>
      </c>
      <c r="V4075">
        <v>-1</v>
      </c>
      <c r="W4075">
        <v>6.3387000000000002</v>
      </c>
      <c r="Z4075">
        <v>-1</v>
      </c>
      <c r="AA4075" t="s">
        <v>11</v>
      </c>
      <c r="AC4075" t="s">
        <v>38</v>
      </c>
      <c r="AD4075" t="s">
        <v>531</v>
      </c>
      <c r="AE4075" s="1">
        <v>41846.030648148146</v>
      </c>
    </row>
    <row r="4076" spans="1:31" x14ac:dyDescent="0.15">
      <c r="A4076">
        <v>4075</v>
      </c>
      <c r="B4076">
        <v>175</v>
      </c>
      <c r="C4076">
        <v>3807</v>
      </c>
      <c r="D4076" t="s">
        <v>12506</v>
      </c>
      <c r="E4076" t="s">
        <v>12507</v>
      </c>
      <c r="F4076" t="s">
        <v>36</v>
      </c>
      <c r="I4076" t="s">
        <v>5</v>
      </c>
      <c r="K4076" t="s">
        <v>5</v>
      </c>
      <c r="N4076" t="s">
        <v>7</v>
      </c>
      <c r="Q4076">
        <v>0</v>
      </c>
      <c r="S4076">
        <v>-1</v>
      </c>
      <c r="T4076" t="s">
        <v>5</v>
      </c>
      <c r="U4076">
        <v>-1</v>
      </c>
      <c r="V4076">
        <v>-1</v>
      </c>
      <c r="W4076">
        <v>6.3387000000000002</v>
      </c>
      <c r="Z4076">
        <v>-1</v>
      </c>
      <c r="AA4076" t="s">
        <v>11</v>
      </c>
      <c r="AC4076" t="s">
        <v>38</v>
      </c>
      <c r="AD4076" t="s">
        <v>52</v>
      </c>
      <c r="AE4076" s="1">
        <v>41846.030659722222</v>
      </c>
    </row>
    <row r="4077" spans="1:31" x14ac:dyDescent="0.15">
      <c r="A4077">
        <v>4076</v>
      </c>
      <c r="B4077">
        <v>175</v>
      </c>
      <c r="C4077">
        <v>3807</v>
      </c>
      <c r="D4077" t="s">
        <v>12506</v>
      </c>
      <c r="E4077" t="s">
        <v>12507</v>
      </c>
      <c r="F4077" t="s">
        <v>40</v>
      </c>
      <c r="I4077" t="s">
        <v>5</v>
      </c>
      <c r="K4077" t="s">
        <v>5</v>
      </c>
      <c r="N4077" t="s">
        <v>7</v>
      </c>
      <c r="Q4077">
        <v>0</v>
      </c>
      <c r="S4077">
        <v>-1</v>
      </c>
      <c r="T4077" t="s">
        <v>5</v>
      </c>
      <c r="U4077">
        <v>-1</v>
      </c>
      <c r="V4077">
        <v>-1</v>
      </c>
      <c r="W4077">
        <v>6.3387000000000002</v>
      </c>
      <c r="Z4077">
        <v>-1</v>
      </c>
      <c r="AA4077" t="s">
        <v>11</v>
      </c>
      <c r="AC4077" t="s">
        <v>38</v>
      </c>
      <c r="AD4077" t="s">
        <v>52</v>
      </c>
      <c r="AE4077" s="1">
        <v>41846.030671296299</v>
      </c>
    </row>
    <row r="4078" spans="1:31" x14ac:dyDescent="0.15">
      <c r="A4078">
        <v>4077</v>
      </c>
      <c r="B4078">
        <v>175</v>
      </c>
      <c r="C4078">
        <v>3807</v>
      </c>
      <c r="D4078" t="s">
        <v>12506</v>
      </c>
      <c r="E4078" t="s">
        <v>12507</v>
      </c>
      <c r="F4078" t="s">
        <v>49</v>
      </c>
      <c r="G4078" t="s">
        <v>12515</v>
      </c>
      <c r="H4078" t="s">
        <v>12516</v>
      </c>
      <c r="I4078" t="s">
        <v>5</v>
      </c>
      <c r="K4078" t="s">
        <v>5</v>
      </c>
      <c r="N4078" t="s">
        <v>7</v>
      </c>
      <c r="O4078" t="s">
        <v>12517</v>
      </c>
      <c r="P4078" t="s">
        <v>12518</v>
      </c>
      <c r="Q4078">
        <v>1</v>
      </c>
      <c r="T4078" t="s">
        <v>5</v>
      </c>
      <c r="U4078">
        <v>-1</v>
      </c>
      <c r="V4078">
        <v>-1</v>
      </c>
      <c r="W4078">
        <v>6.3387000000000002</v>
      </c>
      <c r="X4078" t="s">
        <v>12511</v>
      </c>
      <c r="Y4078" t="s">
        <v>12521</v>
      </c>
      <c r="Z4078">
        <v>18480</v>
      </c>
      <c r="AA4078" t="s">
        <v>11</v>
      </c>
      <c r="AC4078" t="s">
        <v>12528</v>
      </c>
      <c r="AD4078" t="s">
        <v>12529</v>
      </c>
      <c r="AE4078" s="1">
        <v>41846.030682870369</v>
      </c>
    </row>
    <row r="4079" spans="1:31" x14ac:dyDescent="0.15">
      <c r="A4079">
        <v>4078</v>
      </c>
      <c r="B4079">
        <v>175</v>
      </c>
      <c r="C4079">
        <v>3807</v>
      </c>
      <c r="D4079" t="s">
        <v>12506</v>
      </c>
      <c r="E4079" t="s">
        <v>12507</v>
      </c>
      <c r="F4079" t="s">
        <v>51</v>
      </c>
      <c r="I4079" t="s">
        <v>5</v>
      </c>
      <c r="K4079" t="s">
        <v>5</v>
      </c>
      <c r="N4079" t="s">
        <v>7</v>
      </c>
      <c r="Q4079">
        <v>0</v>
      </c>
      <c r="S4079">
        <v>-1</v>
      </c>
      <c r="T4079" t="s">
        <v>5</v>
      </c>
      <c r="U4079">
        <v>-1</v>
      </c>
      <c r="V4079">
        <v>-1</v>
      </c>
      <c r="W4079">
        <v>6.3387000000000002</v>
      </c>
      <c r="Z4079">
        <v>-1</v>
      </c>
      <c r="AA4079" t="s">
        <v>11</v>
      </c>
      <c r="AC4079" t="s">
        <v>38</v>
      </c>
      <c r="AD4079" t="s">
        <v>52</v>
      </c>
      <c r="AE4079" s="1">
        <v>41846.030694444446</v>
      </c>
    </row>
    <row r="4080" spans="1:31" x14ac:dyDescent="0.15">
      <c r="A4080">
        <v>4079</v>
      </c>
      <c r="B4080">
        <v>175</v>
      </c>
      <c r="C4080">
        <v>3807</v>
      </c>
      <c r="D4080" t="s">
        <v>12506</v>
      </c>
      <c r="E4080" t="s">
        <v>12507</v>
      </c>
      <c r="F4080" t="s">
        <v>53</v>
      </c>
      <c r="I4080" t="s">
        <v>5</v>
      </c>
      <c r="K4080" t="s">
        <v>5</v>
      </c>
      <c r="N4080" t="s">
        <v>7</v>
      </c>
      <c r="Q4080">
        <v>0</v>
      </c>
      <c r="S4080">
        <v>-1</v>
      </c>
      <c r="T4080" t="s">
        <v>5</v>
      </c>
      <c r="U4080">
        <v>-1</v>
      </c>
      <c r="V4080">
        <v>-1</v>
      </c>
      <c r="W4080">
        <v>6.3387000000000002</v>
      </c>
      <c r="Z4080">
        <v>-1</v>
      </c>
      <c r="AA4080" t="s">
        <v>11</v>
      </c>
      <c r="AC4080" t="s">
        <v>38</v>
      </c>
      <c r="AD4080" t="s">
        <v>52</v>
      </c>
      <c r="AE4080" s="1">
        <v>41846.030706018515</v>
      </c>
    </row>
    <row r="4081" spans="1:31" x14ac:dyDescent="0.15">
      <c r="A4081">
        <v>4080</v>
      </c>
      <c r="B4081">
        <v>175</v>
      </c>
      <c r="C4081">
        <v>3807</v>
      </c>
      <c r="D4081" t="s">
        <v>12506</v>
      </c>
      <c r="E4081" t="s">
        <v>12507</v>
      </c>
      <c r="F4081" t="s">
        <v>54</v>
      </c>
      <c r="I4081" t="s">
        <v>5</v>
      </c>
      <c r="K4081" t="s">
        <v>5</v>
      </c>
      <c r="N4081" t="s">
        <v>7</v>
      </c>
      <c r="Q4081">
        <v>0</v>
      </c>
      <c r="S4081">
        <v>-1</v>
      </c>
      <c r="T4081" t="s">
        <v>5</v>
      </c>
      <c r="U4081">
        <v>-1</v>
      </c>
      <c r="V4081">
        <v>-1</v>
      </c>
      <c r="W4081">
        <v>6.3387000000000002</v>
      </c>
      <c r="Z4081">
        <v>-1</v>
      </c>
      <c r="AA4081" t="s">
        <v>11</v>
      </c>
      <c r="AC4081" t="s">
        <v>38</v>
      </c>
      <c r="AD4081" t="s">
        <v>52</v>
      </c>
      <c r="AE4081" s="1">
        <v>41846.030717592592</v>
      </c>
    </row>
    <row r="4082" spans="1:31" x14ac:dyDescent="0.15">
      <c r="A4082">
        <v>4081</v>
      </c>
      <c r="B4082">
        <v>175</v>
      </c>
      <c r="C4082">
        <v>3440</v>
      </c>
      <c r="D4082" t="s">
        <v>12530</v>
      </c>
      <c r="E4082" t="s">
        <v>12531</v>
      </c>
      <c r="F4082" t="s">
        <v>2</v>
      </c>
      <c r="G4082" t="s">
        <v>12532</v>
      </c>
      <c r="H4082" t="s">
        <v>12533</v>
      </c>
      <c r="I4082" t="s">
        <v>5</v>
      </c>
      <c r="K4082" t="s">
        <v>6</v>
      </c>
      <c r="L4082" t="s">
        <v>12534</v>
      </c>
      <c r="N4082" t="s">
        <v>7</v>
      </c>
      <c r="O4082" t="s">
        <v>12535</v>
      </c>
      <c r="P4082" t="s">
        <v>12536</v>
      </c>
      <c r="Q4082">
        <v>52</v>
      </c>
      <c r="R4082" t="s">
        <v>12537</v>
      </c>
      <c r="S4082">
        <v>-1</v>
      </c>
      <c r="T4082" t="s">
        <v>5</v>
      </c>
      <c r="U4082">
        <v>-1</v>
      </c>
      <c r="V4082">
        <v>-1</v>
      </c>
      <c r="W4082">
        <v>6.3387000000000002</v>
      </c>
      <c r="X4082" t="s">
        <v>12538</v>
      </c>
      <c r="Y4082" t="s">
        <v>12539</v>
      </c>
      <c r="Z4082">
        <v>12968</v>
      </c>
      <c r="AA4082" t="s">
        <v>11</v>
      </c>
      <c r="AC4082" t="s">
        <v>12540</v>
      </c>
      <c r="AD4082" t="s">
        <v>12541</v>
      </c>
      <c r="AE4082" s="1">
        <v>41846.030810185184</v>
      </c>
    </row>
    <row r="4083" spans="1:31" x14ac:dyDescent="0.15">
      <c r="A4083">
        <v>4082</v>
      </c>
      <c r="B4083">
        <v>175</v>
      </c>
      <c r="C4083">
        <v>3440</v>
      </c>
      <c r="D4083" t="s">
        <v>12530</v>
      </c>
      <c r="E4083" t="s">
        <v>12531</v>
      </c>
      <c r="F4083" t="s">
        <v>14</v>
      </c>
      <c r="G4083" t="s">
        <v>12532</v>
      </c>
      <c r="H4083" t="s">
        <v>12533</v>
      </c>
      <c r="I4083" t="s">
        <v>5</v>
      </c>
      <c r="K4083" t="s">
        <v>17</v>
      </c>
      <c r="L4083" t="s">
        <v>12542</v>
      </c>
      <c r="N4083" t="s">
        <v>7</v>
      </c>
      <c r="O4083" t="s">
        <v>12535</v>
      </c>
      <c r="P4083" t="s">
        <v>12536</v>
      </c>
      <c r="Q4083">
        <v>8</v>
      </c>
      <c r="R4083" t="s">
        <v>8234</v>
      </c>
      <c r="S4083">
        <v>-1</v>
      </c>
      <c r="T4083" t="s">
        <v>12543</v>
      </c>
      <c r="U4083">
        <v>-1</v>
      </c>
      <c r="V4083">
        <v>-1</v>
      </c>
      <c r="W4083">
        <v>6.3387000000000002</v>
      </c>
      <c r="X4083" t="s">
        <v>12544</v>
      </c>
      <c r="Y4083" t="s">
        <v>12539</v>
      </c>
      <c r="Z4083">
        <v>13720</v>
      </c>
      <c r="AA4083" t="s">
        <v>11</v>
      </c>
      <c r="AC4083" t="s">
        <v>12545</v>
      </c>
      <c r="AD4083" t="s">
        <v>12546</v>
      </c>
      <c r="AE4083" s="1">
        <v>41846.030833333331</v>
      </c>
    </row>
    <row r="4084" spans="1:31" x14ac:dyDescent="0.15">
      <c r="A4084">
        <v>4083</v>
      </c>
      <c r="B4084">
        <v>175</v>
      </c>
      <c r="C4084">
        <v>3440</v>
      </c>
      <c r="D4084" t="s">
        <v>12530</v>
      </c>
      <c r="E4084" t="s">
        <v>12531</v>
      </c>
      <c r="F4084" t="s">
        <v>24</v>
      </c>
      <c r="I4084" t="s">
        <v>5</v>
      </c>
      <c r="K4084" t="s">
        <v>5</v>
      </c>
      <c r="N4084" t="s">
        <v>7</v>
      </c>
      <c r="Q4084">
        <v>0</v>
      </c>
      <c r="S4084">
        <v>-1</v>
      </c>
      <c r="T4084" t="s">
        <v>5</v>
      </c>
      <c r="U4084">
        <v>-1</v>
      </c>
      <c r="V4084">
        <v>-1</v>
      </c>
      <c r="W4084">
        <v>6.3387000000000002</v>
      </c>
      <c r="Z4084">
        <v>-1</v>
      </c>
      <c r="AA4084" t="s">
        <v>11</v>
      </c>
      <c r="AC4084" t="s">
        <v>38</v>
      </c>
      <c r="AD4084" t="s">
        <v>52</v>
      </c>
      <c r="AE4084" s="1">
        <v>41846.030844907407</v>
      </c>
    </row>
    <row r="4085" spans="1:31" x14ac:dyDescent="0.15">
      <c r="A4085">
        <v>4084</v>
      </c>
      <c r="B4085">
        <v>175</v>
      </c>
      <c r="C4085">
        <v>3440</v>
      </c>
      <c r="D4085" t="s">
        <v>12530</v>
      </c>
      <c r="E4085" t="s">
        <v>12531</v>
      </c>
      <c r="F4085" t="s">
        <v>27</v>
      </c>
      <c r="I4085" t="s">
        <v>5</v>
      </c>
      <c r="K4085" t="s">
        <v>5</v>
      </c>
      <c r="M4085" t="s">
        <v>5</v>
      </c>
      <c r="N4085" t="s">
        <v>7</v>
      </c>
      <c r="Q4085">
        <v>0</v>
      </c>
      <c r="S4085">
        <v>-1</v>
      </c>
      <c r="T4085" t="s">
        <v>5</v>
      </c>
      <c r="U4085">
        <v>-1</v>
      </c>
      <c r="V4085">
        <v>-1</v>
      </c>
      <c r="W4085">
        <v>6.3387000000000002</v>
      </c>
      <c r="Z4085">
        <v>-1</v>
      </c>
      <c r="AA4085" t="s">
        <v>11</v>
      </c>
      <c r="AC4085" t="s">
        <v>38</v>
      </c>
      <c r="AD4085" t="s">
        <v>531</v>
      </c>
      <c r="AE4085" s="1">
        <v>41846.030856481484</v>
      </c>
    </row>
    <row r="4086" spans="1:31" x14ac:dyDescent="0.15">
      <c r="A4086">
        <v>4085</v>
      </c>
      <c r="B4086">
        <v>175</v>
      </c>
      <c r="C4086">
        <v>3440</v>
      </c>
      <c r="D4086" t="s">
        <v>12530</v>
      </c>
      <c r="E4086" t="s">
        <v>12531</v>
      </c>
      <c r="F4086" t="s">
        <v>36</v>
      </c>
      <c r="I4086" t="s">
        <v>5</v>
      </c>
      <c r="K4086" t="s">
        <v>5</v>
      </c>
      <c r="N4086" t="s">
        <v>7</v>
      </c>
      <c r="Q4086">
        <v>0</v>
      </c>
      <c r="S4086">
        <v>-1</v>
      </c>
      <c r="T4086" t="s">
        <v>5</v>
      </c>
      <c r="U4086">
        <v>-1</v>
      </c>
      <c r="V4086">
        <v>-1</v>
      </c>
      <c r="W4086">
        <v>6.3387000000000002</v>
      </c>
      <c r="Z4086">
        <v>-1</v>
      </c>
      <c r="AA4086" t="s">
        <v>11</v>
      </c>
      <c r="AC4086" t="s">
        <v>38</v>
      </c>
      <c r="AD4086" t="s">
        <v>52</v>
      </c>
      <c r="AE4086" s="1">
        <v>41846.030868055554</v>
      </c>
    </row>
    <row r="4087" spans="1:31" x14ac:dyDescent="0.15">
      <c r="A4087">
        <v>4086</v>
      </c>
      <c r="B4087">
        <v>175</v>
      </c>
      <c r="C4087">
        <v>3440</v>
      </c>
      <c r="D4087" t="s">
        <v>12530</v>
      </c>
      <c r="E4087" t="s">
        <v>12531</v>
      </c>
      <c r="F4087" t="s">
        <v>40</v>
      </c>
      <c r="I4087" t="s">
        <v>5</v>
      </c>
      <c r="K4087" t="s">
        <v>5</v>
      </c>
      <c r="N4087" t="s">
        <v>7</v>
      </c>
      <c r="Q4087">
        <v>0</v>
      </c>
      <c r="S4087">
        <v>-1</v>
      </c>
      <c r="T4087" t="s">
        <v>5</v>
      </c>
      <c r="U4087">
        <v>-1</v>
      </c>
      <c r="V4087">
        <v>-1</v>
      </c>
      <c r="W4087">
        <v>6.3387000000000002</v>
      </c>
      <c r="Z4087">
        <v>-1</v>
      </c>
      <c r="AA4087" t="s">
        <v>11</v>
      </c>
      <c r="AC4087" t="s">
        <v>38</v>
      </c>
      <c r="AD4087" t="s">
        <v>52</v>
      </c>
      <c r="AE4087" s="1">
        <v>41846.03087962963</v>
      </c>
    </row>
    <row r="4088" spans="1:31" x14ac:dyDescent="0.15">
      <c r="A4088">
        <v>4087</v>
      </c>
      <c r="B4088">
        <v>175</v>
      </c>
      <c r="C4088">
        <v>3440</v>
      </c>
      <c r="D4088" t="s">
        <v>12530</v>
      </c>
      <c r="E4088" t="s">
        <v>12531</v>
      </c>
      <c r="F4088" t="s">
        <v>49</v>
      </c>
      <c r="I4088" t="s">
        <v>5</v>
      </c>
      <c r="K4088" t="s">
        <v>5</v>
      </c>
      <c r="N4088" t="s">
        <v>7</v>
      </c>
      <c r="Q4088">
        <v>0</v>
      </c>
      <c r="T4088" t="s">
        <v>5</v>
      </c>
      <c r="U4088">
        <v>-1</v>
      </c>
      <c r="V4088">
        <v>-1</v>
      </c>
      <c r="W4088">
        <v>6.3387000000000002</v>
      </c>
      <c r="Z4088">
        <v>-1</v>
      </c>
      <c r="AA4088" t="s">
        <v>11</v>
      </c>
      <c r="AC4088" t="s">
        <v>38</v>
      </c>
      <c r="AD4088" t="s">
        <v>50</v>
      </c>
      <c r="AE4088" s="1">
        <v>41846.030891203707</v>
      </c>
    </row>
    <row r="4089" spans="1:31" x14ac:dyDescent="0.15">
      <c r="A4089">
        <v>4088</v>
      </c>
      <c r="B4089">
        <v>175</v>
      </c>
      <c r="C4089">
        <v>3440</v>
      </c>
      <c r="D4089" t="s">
        <v>12530</v>
      </c>
      <c r="E4089" t="s">
        <v>12531</v>
      </c>
      <c r="F4089" t="s">
        <v>51</v>
      </c>
      <c r="G4089" t="s">
        <v>12532</v>
      </c>
      <c r="H4089" t="s">
        <v>12533</v>
      </c>
      <c r="I4089" t="s">
        <v>5</v>
      </c>
      <c r="K4089" t="s">
        <v>5</v>
      </c>
      <c r="N4089" t="s">
        <v>7</v>
      </c>
      <c r="O4089" t="s">
        <v>12535</v>
      </c>
      <c r="P4089" t="s">
        <v>12536</v>
      </c>
      <c r="Q4089">
        <v>11</v>
      </c>
      <c r="S4089">
        <v>-1</v>
      </c>
      <c r="T4089" t="s">
        <v>5</v>
      </c>
      <c r="U4089">
        <v>-1</v>
      </c>
      <c r="V4089">
        <v>-1</v>
      </c>
      <c r="W4089">
        <v>6.3387000000000002</v>
      </c>
      <c r="Y4089" t="s">
        <v>12539</v>
      </c>
      <c r="Z4089">
        <v>-1</v>
      </c>
      <c r="AA4089" t="s">
        <v>11</v>
      </c>
      <c r="AC4089" t="s">
        <v>12547</v>
      </c>
      <c r="AD4089" t="s">
        <v>12548</v>
      </c>
      <c r="AE4089" s="1">
        <v>41846.030925925923</v>
      </c>
    </row>
    <row r="4090" spans="1:31" x14ac:dyDescent="0.15">
      <c r="A4090">
        <v>4089</v>
      </c>
      <c r="B4090">
        <v>175</v>
      </c>
      <c r="C4090">
        <v>3440</v>
      </c>
      <c r="D4090" t="s">
        <v>12530</v>
      </c>
      <c r="E4090" t="s">
        <v>12531</v>
      </c>
      <c r="F4090" t="s">
        <v>53</v>
      </c>
      <c r="I4090" t="s">
        <v>5</v>
      </c>
      <c r="K4090" t="s">
        <v>5</v>
      </c>
      <c r="N4090" t="s">
        <v>7</v>
      </c>
      <c r="Q4090">
        <v>0</v>
      </c>
      <c r="S4090">
        <v>-1</v>
      </c>
      <c r="T4090" t="s">
        <v>5</v>
      </c>
      <c r="U4090">
        <v>-1</v>
      </c>
      <c r="V4090">
        <v>-1</v>
      </c>
      <c r="W4090">
        <v>6.3387000000000002</v>
      </c>
      <c r="Z4090">
        <v>-1</v>
      </c>
      <c r="AA4090" t="s">
        <v>11</v>
      </c>
      <c r="AC4090" t="s">
        <v>38</v>
      </c>
      <c r="AD4090" t="s">
        <v>52</v>
      </c>
      <c r="AE4090" s="1">
        <v>41846.0309375</v>
      </c>
    </row>
    <row r="4091" spans="1:31" x14ac:dyDescent="0.15">
      <c r="A4091">
        <v>4090</v>
      </c>
      <c r="B4091">
        <v>175</v>
      </c>
      <c r="C4091">
        <v>3440</v>
      </c>
      <c r="D4091" t="s">
        <v>12530</v>
      </c>
      <c r="E4091" t="s">
        <v>12531</v>
      </c>
      <c r="F4091" t="s">
        <v>54</v>
      </c>
      <c r="I4091" t="s">
        <v>5</v>
      </c>
      <c r="K4091" t="s">
        <v>5</v>
      </c>
      <c r="N4091" t="s">
        <v>7</v>
      </c>
      <c r="Q4091">
        <v>0</v>
      </c>
      <c r="S4091">
        <v>-1</v>
      </c>
      <c r="T4091" t="s">
        <v>5</v>
      </c>
      <c r="U4091">
        <v>-1</v>
      </c>
      <c r="V4091">
        <v>-1</v>
      </c>
      <c r="W4091">
        <v>6.3387000000000002</v>
      </c>
      <c r="Z4091">
        <v>-1</v>
      </c>
      <c r="AA4091" t="s">
        <v>11</v>
      </c>
      <c r="AC4091" t="s">
        <v>38</v>
      </c>
      <c r="AD4091" t="s">
        <v>52</v>
      </c>
      <c r="AE4091" s="1">
        <v>41846.030949074076</v>
      </c>
    </row>
    <row r="4092" spans="1:31" x14ac:dyDescent="0.15">
      <c r="A4092">
        <v>4091</v>
      </c>
      <c r="B4092">
        <v>175</v>
      </c>
      <c r="C4092">
        <v>5146</v>
      </c>
      <c r="D4092" t="s">
        <v>12549</v>
      </c>
      <c r="E4092" t="s">
        <v>12550</v>
      </c>
      <c r="F4092" t="s">
        <v>2</v>
      </c>
      <c r="G4092" t="s">
        <v>12551</v>
      </c>
      <c r="H4092" t="s">
        <v>12552</v>
      </c>
      <c r="I4092" t="s">
        <v>5</v>
      </c>
      <c r="K4092" t="s">
        <v>6</v>
      </c>
      <c r="L4092" t="s">
        <v>12553</v>
      </c>
      <c r="N4092" t="s">
        <v>7</v>
      </c>
      <c r="P4092" t="s">
        <v>12554</v>
      </c>
      <c r="Q4092">
        <v>63</v>
      </c>
      <c r="S4092">
        <v>45</v>
      </c>
      <c r="T4092" t="s">
        <v>5</v>
      </c>
      <c r="U4092">
        <v>-1</v>
      </c>
      <c r="V4092">
        <v>-1</v>
      </c>
      <c r="W4092">
        <v>6.3387000000000002</v>
      </c>
      <c r="X4092" t="s">
        <v>12555</v>
      </c>
      <c r="Y4092" t="s">
        <v>12556</v>
      </c>
      <c r="Z4092">
        <v>23714</v>
      </c>
      <c r="AA4092" t="s">
        <v>11</v>
      </c>
      <c r="AC4092" t="s">
        <v>12557</v>
      </c>
      <c r="AD4092" t="s">
        <v>12558</v>
      </c>
      <c r="AE4092" s="1">
        <v>41846.031053240738</v>
      </c>
    </row>
    <row r="4093" spans="1:31" x14ac:dyDescent="0.15">
      <c r="A4093">
        <v>4092</v>
      </c>
      <c r="B4093">
        <v>175</v>
      </c>
      <c r="C4093">
        <v>5146</v>
      </c>
      <c r="D4093" t="s">
        <v>12549</v>
      </c>
      <c r="E4093" t="s">
        <v>12550</v>
      </c>
      <c r="F4093" t="s">
        <v>14</v>
      </c>
      <c r="G4093" t="s">
        <v>12559</v>
      </c>
      <c r="H4093" t="s">
        <v>12560</v>
      </c>
      <c r="I4093" t="s">
        <v>5</v>
      </c>
      <c r="K4093" t="s">
        <v>5</v>
      </c>
      <c r="L4093" t="s">
        <v>2011</v>
      </c>
      <c r="N4093" t="s">
        <v>7</v>
      </c>
      <c r="O4093" t="s">
        <v>12561</v>
      </c>
      <c r="P4093" t="s">
        <v>12562</v>
      </c>
      <c r="Q4093">
        <v>52</v>
      </c>
      <c r="R4093" t="s">
        <v>8218</v>
      </c>
      <c r="S4093">
        <v>-1</v>
      </c>
      <c r="T4093" t="s">
        <v>8088</v>
      </c>
      <c r="U4093">
        <v>-1</v>
      </c>
      <c r="V4093">
        <v>-1</v>
      </c>
      <c r="W4093">
        <v>6.3387000000000002</v>
      </c>
      <c r="X4093" t="s">
        <v>12555</v>
      </c>
      <c r="Y4093" t="s">
        <v>12563</v>
      </c>
      <c r="Z4093">
        <v>18696</v>
      </c>
      <c r="AA4093" t="s">
        <v>11</v>
      </c>
      <c r="AC4093" t="s">
        <v>12564</v>
      </c>
      <c r="AD4093" t="s">
        <v>12565</v>
      </c>
      <c r="AE4093" s="1">
        <v>41846.031087962961</v>
      </c>
    </row>
    <row r="4094" spans="1:31" x14ac:dyDescent="0.15">
      <c r="A4094">
        <v>4093</v>
      </c>
      <c r="B4094">
        <v>175</v>
      </c>
      <c r="C4094">
        <v>5146</v>
      </c>
      <c r="D4094" t="s">
        <v>12549</v>
      </c>
      <c r="E4094" t="s">
        <v>12550</v>
      </c>
      <c r="F4094" t="s">
        <v>24</v>
      </c>
      <c r="I4094" t="s">
        <v>5</v>
      </c>
      <c r="K4094" t="s">
        <v>5</v>
      </c>
      <c r="N4094" t="s">
        <v>7</v>
      </c>
      <c r="Q4094">
        <v>0</v>
      </c>
      <c r="S4094">
        <v>-1</v>
      </c>
      <c r="T4094" t="s">
        <v>5</v>
      </c>
      <c r="U4094">
        <v>-1</v>
      </c>
      <c r="V4094">
        <v>-1</v>
      </c>
      <c r="W4094">
        <v>6.3387000000000002</v>
      </c>
      <c r="Z4094">
        <v>-1</v>
      </c>
      <c r="AA4094" t="s">
        <v>11</v>
      </c>
      <c r="AC4094" t="s">
        <v>38</v>
      </c>
      <c r="AD4094" t="s">
        <v>52</v>
      </c>
      <c r="AE4094" s="1">
        <v>41846.031099537038</v>
      </c>
    </row>
    <row r="4095" spans="1:31" x14ac:dyDescent="0.15">
      <c r="A4095">
        <v>4094</v>
      </c>
      <c r="B4095">
        <v>175</v>
      </c>
      <c r="C4095">
        <v>5146</v>
      </c>
      <c r="D4095" t="s">
        <v>12549</v>
      </c>
      <c r="E4095" t="s">
        <v>12550</v>
      </c>
      <c r="F4095" t="s">
        <v>27</v>
      </c>
      <c r="I4095" t="s">
        <v>5</v>
      </c>
      <c r="K4095" t="s">
        <v>5</v>
      </c>
      <c r="M4095" t="s">
        <v>5</v>
      </c>
      <c r="N4095" t="s">
        <v>7</v>
      </c>
      <c r="Q4095">
        <v>0</v>
      </c>
      <c r="S4095">
        <v>-1</v>
      </c>
      <c r="T4095" t="s">
        <v>5</v>
      </c>
      <c r="U4095">
        <v>-1</v>
      </c>
      <c r="V4095">
        <v>-1</v>
      </c>
      <c r="W4095">
        <v>6.3387000000000002</v>
      </c>
      <c r="Z4095">
        <v>-1</v>
      </c>
      <c r="AA4095" t="s">
        <v>11</v>
      </c>
      <c r="AB4095" t="s">
        <v>12566</v>
      </c>
      <c r="AC4095" t="s">
        <v>38</v>
      </c>
      <c r="AD4095" t="s">
        <v>12567</v>
      </c>
      <c r="AE4095" s="1">
        <v>41846.031122685185</v>
      </c>
    </row>
    <row r="4096" spans="1:31" x14ac:dyDescent="0.15">
      <c r="A4096">
        <v>4095</v>
      </c>
      <c r="B4096">
        <v>175</v>
      </c>
      <c r="C4096">
        <v>5146</v>
      </c>
      <c r="D4096" t="s">
        <v>12549</v>
      </c>
      <c r="E4096" t="s">
        <v>12550</v>
      </c>
      <c r="F4096" t="s">
        <v>36</v>
      </c>
      <c r="I4096" t="s">
        <v>5</v>
      </c>
      <c r="K4096" t="s">
        <v>5</v>
      </c>
      <c r="N4096" t="s">
        <v>7</v>
      </c>
      <c r="Q4096">
        <v>0</v>
      </c>
      <c r="S4096">
        <v>-1</v>
      </c>
      <c r="T4096" t="s">
        <v>5</v>
      </c>
      <c r="U4096">
        <v>-1</v>
      </c>
      <c r="V4096">
        <v>-1</v>
      </c>
      <c r="W4096">
        <v>6.3387000000000002</v>
      </c>
      <c r="Z4096">
        <v>-1</v>
      </c>
      <c r="AA4096" t="s">
        <v>11</v>
      </c>
      <c r="AC4096" t="s">
        <v>38</v>
      </c>
      <c r="AD4096" t="s">
        <v>52</v>
      </c>
      <c r="AE4096" s="1">
        <v>41846.031134259261</v>
      </c>
    </row>
    <row r="4097" spans="1:31" x14ac:dyDescent="0.15">
      <c r="A4097">
        <v>4096</v>
      </c>
      <c r="B4097">
        <v>175</v>
      </c>
      <c r="C4097">
        <v>5146</v>
      </c>
      <c r="D4097" t="s">
        <v>12549</v>
      </c>
      <c r="E4097" t="s">
        <v>12550</v>
      </c>
      <c r="F4097" t="s">
        <v>40</v>
      </c>
      <c r="G4097" t="s">
        <v>12568</v>
      </c>
      <c r="H4097" t="s">
        <v>12569</v>
      </c>
      <c r="I4097" t="s">
        <v>5</v>
      </c>
      <c r="K4097" t="s">
        <v>6</v>
      </c>
      <c r="N4097" t="s">
        <v>7</v>
      </c>
      <c r="O4097" t="s">
        <v>12570</v>
      </c>
      <c r="P4097" t="s">
        <v>12571</v>
      </c>
      <c r="Q4097">
        <v>1</v>
      </c>
      <c r="R4097" t="s">
        <v>3682</v>
      </c>
      <c r="S4097">
        <v>100</v>
      </c>
      <c r="T4097" t="s">
        <v>5</v>
      </c>
      <c r="U4097">
        <v>-1</v>
      </c>
      <c r="V4097">
        <v>-1</v>
      </c>
      <c r="W4097">
        <v>6.3387000000000002</v>
      </c>
      <c r="Y4097" t="s">
        <v>12572</v>
      </c>
      <c r="Z4097">
        <v>300</v>
      </c>
      <c r="AA4097" t="s">
        <v>11</v>
      </c>
      <c r="AC4097" t="s">
        <v>12573</v>
      </c>
      <c r="AD4097" t="s">
        <v>12574</v>
      </c>
      <c r="AE4097" s="1">
        <v>41846.031145833331</v>
      </c>
    </row>
    <row r="4098" spans="1:31" x14ac:dyDescent="0.15">
      <c r="A4098">
        <v>4097</v>
      </c>
      <c r="B4098">
        <v>175</v>
      </c>
      <c r="C4098">
        <v>5146</v>
      </c>
      <c r="D4098" t="s">
        <v>12549</v>
      </c>
      <c r="E4098" t="s">
        <v>12550</v>
      </c>
      <c r="F4098" t="s">
        <v>49</v>
      </c>
      <c r="G4098" t="s">
        <v>12559</v>
      </c>
      <c r="H4098" t="s">
        <v>12552</v>
      </c>
      <c r="I4098" t="s">
        <v>5</v>
      </c>
      <c r="K4098" t="s">
        <v>5</v>
      </c>
      <c r="N4098" t="s">
        <v>7</v>
      </c>
      <c r="O4098" t="s">
        <v>12561</v>
      </c>
      <c r="P4098" t="s">
        <v>12562</v>
      </c>
      <c r="Q4098">
        <v>41</v>
      </c>
      <c r="T4098" t="s">
        <v>5</v>
      </c>
      <c r="U4098">
        <v>-1</v>
      </c>
      <c r="V4098">
        <v>-1</v>
      </c>
      <c r="W4098">
        <v>6.3387000000000002</v>
      </c>
      <c r="Y4098" t="s">
        <v>12563</v>
      </c>
      <c r="Z4098">
        <v>18696</v>
      </c>
      <c r="AA4098" t="s">
        <v>11</v>
      </c>
      <c r="AC4098" t="s">
        <v>12575</v>
      </c>
      <c r="AD4098" t="s">
        <v>12576</v>
      </c>
      <c r="AE4098" s="1">
        <v>41846.031192129631</v>
      </c>
    </row>
    <row r="4099" spans="1:31" x14ac:dyDescent="0.15">
      <c r="A4099">
        <v>4098</v>
      </c>
      <c r="B4099">
        <v>175</v>
      </c>
      <c r="C4099">
        <v>5146</v>
      </c>
      <c r="D4099" t="s">
        <v>12549</v>
      </c>
      <c r="E4099" t="s">
        <v>12550</v>
      </c>
      <c r="F4099" t="s">
        <v>51</v>
      </c>
      <c r="G4099" t="s">
        <v>12551</v>
      </c>
      <c r="H4099" t="s">
        <v>12552</v>
      </c>
      <c r="I4099" t="s">
        <v>5</v>
      </c>
      <c r="K4099" t="s">
        <v>5</v>
      </c>
      <c r="N4099" t="s">
        <v>7</v>
      </c>
      <c r="P4099" t="s">
        <v>12554</v>
      </c>
      <c r="Q4099">
        <v>1</v>
      </c>
      <c r="S4099">
        <v>-1</v>
      </c>
      <c r="T4099" t="s">
        <v>5</v>
      </c>
      <c r="U4099">
        <v>-1</v>
      </c>
      <c r="V4099">
        <v>-1</v>
      </c>
      <c r="W4099">
        <v>6.3387000000000002</v>
      </c>
      <c r="Y4099" t="s">
        <v>12556</v>
      </c>
      <c r="Z4099">
        <v>-1</v>
      </c>
      <c r="AA4099" t="s">
        <v>11</v>
      </c>
      <c r="AC4099" t="s">
        <v>12577</v>
      </c>
      <c r="AD4099" t="s">
        <v>12578</v>
      </c>
      <c r="AE4099" s="1">
        <v>41846.0312037037</v>
      </c>
    </row>
    <row r="4100" spans="1:31" x14ac:dyDescent="0.15">
      <c r="A4100">
        <v>4099</v>
      </c>
      <c r="B4100">
        <v>175</v>
      </c>
      <c r="C4100">
        <v>5146</v>
      </c>
      <c r="D4100" t="s">
        <v>12549</v>
      </c>
      <c r="E4100" t="s">
        <v>12550</v>
      </c>
      <c r="F4100" t="s">
        <v>53</v>
      </c>
      <c r="I4100" t="s">
        <v>5</v>
      </c>
      <c r="K4100" t="s">
        <v>5</v>
      </c>
      <c r="N4100" t="s">
        <v>7</v>
      </c>
      <c r="Q4100">
        <v>0</v>
      </c>
      <c r="S4100">
        <v>-1</v>
      </c>
      <c r="T4100" t="s">
        <v>5</v>
      </c>
      <c r="U4100">
        <v>-1</v>
      </c>
      <c r="V4100">
        <v>-1</v>
      </c>
      <c r="W4100">
        <v>6.3387000000000002</v>
      </c>
      <c r="Z4100">
        <v>-1</v>
      </c>
      <c r="AA4100" t="s">
        <v>11</v>
      </c>
      <c r="AC4100" t="s">
        <v>38</v>
      </c>
      <c r="AD4100" t="s">
        <v>52</v>
      </c>
      <c r="AE4100" s="1">
        <v>41846.031215277777</v>
      </c>
    </row>
    <row r="4101" spans="1:31" x14ac:dyDescent="0.15">
      <c r="A4101">
        <v>4100</v>
      </c>
      <c r="B4101">
        <v>175</v>
      </c>
      <c r="C4101">
        <v>5146</v>
      </c>
      <c r="D4101" t="s">
        <v>12549</v>
      </c>
      <c r="E4101" t="s">
        <v>12550</v>
      </c>
      <c r="F4101" t="s">
        <v>54</v>
      </c>
      <c r="I4101" t="s">
        <v>5</v>
      </c>
      <c r="K4101" t="s">
        <v>5</v>
      </c>
      <c r="N4101" t="s">
        <v>7</v>
      </c>
      <c r="Q4101">
        <v>0</v>
      </c>
      <c r="S4101">
        <v>-1</v>
      </c>
      <c r="T4101" t="s">
        <v>5</v>
      </c>
      <c r="U4101">
        <v>-1</v>
      </c>
      <c r="V4101">
        <v>-1</v>
      </c>
      <c r="W4101">
        <v>6.3387000000000002</v>
      </c>
      <c r="Z4101">
        <v>-1</v>
      </c>
      <c r="AA4101" t="s">
        <v>11</v>
      </c>
      <c r="AC4101" t="s">
        <v>38</v>
      </c>
      <c r="AD4101" t="s">
        <v>52</v>
      </c>
      <c r="AE4101" s="1">
        <v>41846.031226851854</v>
      </c>
    </row>
    <row r="4102" spans="1:31" x14ac:dyDescent="0.15">
      <c r="A4102">
        <v>4101</v>
      </c>
      <c r="B4102">
        <v>175</v>
      </c>
      <c r="C4102">
        <v>6174</v>
      </c>
      <c r="D4102" t="s">
        <v>12579</v>
      </c>
      <c r="E4102" t="s">
        <v>12580</v>
      </c>
      <c r="F4102" t="s">
        <v>2</v>
      </c>
      <c r="G4102" t="s">
        <v>12581</v>
      </c>
      <c r="H4102" t="s">
        <v>12582</v>
      </c>
      <c r="I4102" t="s">
        <v>5</v>
      </c>
      <c r="J4102" t="s">
        <v>12583</v>
      </c>
      <c r="K4102" t="s">
        <v>6</v>
      </c>
      <c r="L4102" t="s">
        <v>12584</v>
      </c>
      <c r="N4102" t="s">
        <v>7</v>
      </c>
      <c r="P4102" t="s">
        <v>12585</v>
      </c>
      <c r="Q4102">
        <v>62</v>
      </c>
      <c r="R4102" t="s">
        <v>12586</v>
      </c>
      <c r="S4102">
        <v>50</v>
      </c>
      <c r="T4102" t="s">
        <v>5</v>
      </c>
      <c r="U4102">
        <v>-1</v>
      </c>
      <c r="V4102">
        <v>-1</v>
      </c>
      <c r="W4102">
        <v>6.3387000000000002</v>
      </c>
      <c r="X4102" t="s">
        <v>12587</v>
      </c>
      <c r="Y4102" t="s">
        <v>12588</v>
      </c>
      <c r="Z4102">
        <v>19931</v>
      </c>
      <c r="AA4102" t="s">
        <v>11</v>
      </c>
      <c r="AC4102" t="s">
        <v>12589</v>
      </c>
      <c r="AD4102" t="s">
        <v>12590</v>
      </c>
      <c r="AE4102" s="1">
        <v>41846.031331018516</v>
      </c>
    </row>
    <row r="4103" spans="1:31" x14ac:dyDescent="0.15">
      <c r="A4103">
        <v>4102</v>
      </c>
      <c r="B4103">
        <v>175</v>
      </c>
      <c r="C4103">
        <v>6174</v>
      </c>
      <c r="D4103" t="s">
        <v>12579</v>
      </c>
      <c r="E4103" t="s">
        <v>12580</v>
      </c>
      <c r="F4103" t="s">
        <v>14</v>
      </c>
      <c r="G4103" t="s">
        <v>12591</v>
      </c>
      <c r="H4103" t="s">
        <v>12582</v>
      </c>
      <c r="I4103" t="s">
        <v>5</v>
      </c>
      <c r="K4103" t="s">
        <v>17</v>
      </c>
      <c r="L4103" t="s">
        <v>12592</v>
      </c>
      <c r="N4103" t="s">
        <v>7</v>
      </c>
      <c r="P4103" t="s">
        <v>12593</v>
      </c>
      <c r="Q4103">
        <v>36</v>
      </c>
      <c r="R4103" t="s">
        <v>12594</v>
      </c>
      <c r="S4103">
        <v>50</v>
      </c>
      <c r="T4103" t="s">
        <v>12595</v>
      </c>
      <c r="U4103">
        <v>-1</v>
      </c>
      <c r="V4103">
        <v>-1</v>
      </c>
      <c r="W4103">
        <v>6.3387000000000002</v>
      </c>
      <c r="X4103" t="s">
        <v>12587</v>
      </c>
      <c r="Y4103" t="s">
        <v>12596</v>
      </c>
      <c r="Z4103">
        <v>22451</v>
      </c>
      <c r="AA4103" t="s">
        <v>11</v>
      </c>
      <c r="AC4103" t="s">
        <v>12597</v>
      </c>
      <c r="AD4103" t="s">
        <v>12598</v>
      </c>
      <c r="AE4103" s="1">
        <v>41846.031377314815</v>
      </c>
    </row>
    <row r="4104" spans="1:31" x14ac:dyDescent="0.15">
      <c r="A4104">
        <v>4103</v>
      </c>
      <c r="B4104">
        <v>175</v>
      </c>
      <c r="C4104">
        <v>6174</v>
      </c>
      <c r="D4104" t="s">
        <v>12579</v>
      </c>
      <c r="E4104" t="s">
        <v>12580</v>
      </c>
      <c r="F4104" t="s">
        <v>24</v>
      </c>
      <c r="I4104" t="s">
        <v>5</v>
      </c>
      <c r="K4104" t="s">
        <v>5</v>
      </c>
      <c r="N4104" t="s">
        <v>7</v>
      </c>
      <c r="Q4104">
        <v>0</v>
      </c>
      <c r="S4104">
        <v>-1</v>
      </c>
      <c r="T4104" t="s">
        <v>5</v>
      </c>
      <c r="U4104">
        <v>-1</v>
      </c>
      <c r="V4104">
        <v>-1</v>
      </c>
      <c r="W4104">
        <v>6.3387000000000002</v>
      </c>
      <c r="Z4104">
        <v>-1</v>
      </c>
      <c r="AA4104" t="s">
        <v>11</v>
      </c>
      <c r="AC4104" t="s">
        <v>38</v>
      </c>
      <c r="AD4104" t="s">
        <v>52</v>
      </c>
      <c r="AE4104" s="1">
        <v>41846.031388888892</v>
      </c>
    </row>
    <row r="4105" spans="1:31" x14ac:dyDescent="0.15">
      <c r="A4105">
        <v>4104</v>
      </c>
      <c r="B4105">
        <v>175</v>
      </c>
      <c r="C4105">
        <v>6174</v>
      </c>
      <c r="D4105" t="s">
        <v>12579</v>
      </c>
      <c r="E4105" t="s">
        <v>12580</v>
      </c>
      <c r="F4105" t="s">
        <v>27</v>
      </c>
      <c r="G4105" t="s">
        <v>12599</v>
      </c>
      <c r="I4105" t="s">
        <v>5</v>
      </c>
      <c r="K4105" t="s">
        <v>17</v>
      </c>
      <c r="L4105" t="s">
        <v>12600</v>
      </c>
      <c r="M4105" t="s">
        <v>5</v>
      </c>
      <c r="N4105" t="s">
        <v>7</v>
      </c>
      <c r="O4105" t="s">
        <v>12601</v>
      </c>
      <c r="P4105" t="s">
        <v>12602</v>
      </c>
      <c r="Q4105">
        <v>6</v>
      </c>
      <c r="R4105" t="s">
        <v>7732</v>
      </c>
      <c r="S4105">
        <v>50</v>
      </c>
      <c r="T4105" t="s">
        <v>12603</v>
      </c>
      <c r="U4105">
        <v>-1</v>
      </c>
      <c r="V4105">
        <v>-1</v>
      </c>
      <c r="W4105">
        <v>6.3387000000000002</v>
      </c>
      <c r="Y4105" t="s">
        <v>12604</v>
      </c>
      <c r="Z4105">
        <v>26379</v>
      </c>
      <c r="AA4105" t="s">
        <v>11</v>
      </c>
      <c r="AB4105" t="s">
        <v>12605</v>
      </c>
      <c r="AC4105" t="s">
        <v>12606</v>
      </c>
      <c r="AD4105" t="s">
        <v>12607</v>
      </c>
      <c r="AE4105" s="1">
        <v>41846.031412037039</v>
      </c>
    </row>
    <row r="4106" spans="1:31" x14ac:dyDescent="0.15">
      <c r="A4106">
        <v>4105</v>
      </c>
      <c r="B4106">
        <v>175</v>
      </c>
      <c r="C4106">
        <v>6174</v>
      </c>
      <c r="D4106" t="s">
        <v>12579</v>
      </c>
      <c r="E4106" t="s">
        <v>12580</v>
      </c>
      <c r="F4106" t="s">
        <v>36</v>
      </c>
      <c r="I4106" t="s">
        <v>5</v>
      </c>
      <c r="K4106" t="s">
        <v>5</v>
      </c>
      <c r="N4106" t="s">
        <v>7</v>
      </c>
      <c r="Q4106">
        <v>0</v>
      </c>
      <c r="S4106">
        <v>-1</v>
      </c>
      <c r="T4106" t="s">
        <v>5</v>
      </c>
      <c r="U4106">
        <v>-1</v>
      </c>
      <c r="V4106">
        <v>-1</v>
      </c>
      <c r="W4106">
        <v>6.3387000000000002</v>
      </c>
      <c r="Z4106">
        <v>-1</v>
      </c>
      <c r="AA4106" t="s">
        <v>11</v>
      </c>
      <c r="AC4106" t="s">
        <v>38</v>
      </c>
      <c r="AD4106" t="s">
        <v>52</v>
      </c>
      <c r="AE4106" s="1">
        <v>41846.031423611108</v>
      </c>
    </row>
    <row r="4107" spans="1:31" x14ac:dyDescent="0.15">
      <c r="A4107">
        <v>4106</v>
      </c>
      <c r="B4107">
        <v>175</v>
      </c>
      <c r="C4107">
        <v>6174</v>
      </c>
      <c r="D4107" t="s">
        <v>12579</v>
      </c>
      <c r="E4107" t="s">
        <v>12580</v>
      </c>
      <c r="F4107" t="s">
        <v>40</v>
      </c>
      <c r="G4107" t="s">
        <v>12608</v>
      </c>
      <c r="H4107" t="s">
        <v>12609</v>
      </c>
      <c r="I4107" t="s">
        <v>312</v>
      </c>
      <c r="K4107" t="s">
        <v>6</v>
      </c>
      <c r="N4107" t="s">
        <v>7</v>
      </c>
      <c r="P4107" t="s">
        <v>12610</v>
      </c>
      <c r="Q4107">
        <v>4</v>
      </c>
      <c r="R4107" t="s">
        <v>12611</v>
      </c>
      <c r="S4107">
        <v>-1</v>
      </c>
      <c r="T4107" t="s">
        <v>12612</v>
      </c>
      <c r="U4107">
        <v>-1</v>
      </c>
      <c r="V4107">
        <v>-1</v>
      </c>
      <c r="W4107">
        <v>6.3387000000000002</v>
      </c>
      <c r="Y4107" t="s">
        <v>12613</v>
      </c>
      <c r="Z4107">
        <v>-1</v>
      </c>
      <c r="AA4107" t="s">
        <v>11</v>
      </c>
      <c r="AC4107" t="s">
        <v>12614</v>
      </c>
      <c r="AD4107" t="s">
        <v>12615</v>
      </c>
      <c r="AE4107" s="1">
        <v>41846.031435185185</v>
      </c>
    </row>
    <row r="4108" spans="1:31" x14ac:dyDescent="0.15">
      <c r="A4108">
        <v>4107</v>
      </c>
      <c r="B4108">
        <v>175</v>
      </c>
      <c r="C4108">
        <v>6174</v>
      </c>
      <c r="D4108" t="s">
        <v>12579</v>
      </c>
      <c r="E4108" t="s">
        <v>12580</v>
      </c>
      <c r="F4108" t="s">
        <v>49</v>
      </c>
      <c r="I4108" t="s">
        <v>5</v>
      </c>
      <c r="K4108" t="s">
        <v>5</v>
      </c>
      <c r="N4108" t="s">
        <v>7</v>
      </c>
      <c r="Q4108">
        <v>0</v>
      </c>
      <c r="T4108" t="s">
        <v>5</v>
      </c>
      <c r="U4108">
        <v>-1</v>
      </c>
      <c r="V4108">
        <v>-1</v>
      </c>
      <c r="W4108">
        <v>6.3387000000000002</v>
      </c>
      <c r="Z4108">
        <v>-1</v>
      </c>
      <c r="AA4108" t="s">
        <v>11</v>
      </c>
      <c r="AC4108" t="s">
        <v>38</v>
      </c>
      <c r="AD4108" t="s">
        <v>50</v>
      </c>
      <c r="AE4108" s="1">
        <v>41846.031458333331</v>
      </c>
    </row>
    <row r="4109" spans="1:31" x14ac:dyDescent="0.15">
      <c r="A4109">
        <v>4108</v>
      </c>
      <c r="B4109">
        <v>175</v>
      </c>
      <c r="C4109">
        <v>6174</v>
      </c>
      <c r="D4109" t="s">
        <v>12579</v>
      </c>
      <c r="E4109" t="s">
        <v>12580</v>
      </c>
      <c r="F4109" t="s">
        <v>51</v>
      </c>
      <c r="I4109" t="s">
        <v>5</v>
      </c>
      <c r="K4109" t="s">
        <v>5</v>
      </c>
      <c r="N4109" t="s">
        <v>7</v>
      </c>
      <c r="Q4109">
        <v>0</v>
      </c>
      <c r="S4109">
        <v>-1</v>
      </c>
      <c r="T4109" t="s">
        <v>5</v>
      </c>
      <c r="U4109">
        <v>-1</v>
      </c>
      <c r="V4109">
        <v>-1</v>
      </c>
      <c r="W4109">
        <v>6.3387000000000002</v>
      </c>
      <c r="Z4109">
        <v>-1</v>
      </c>
      <c r="AA4109" t="s">
        <v>11</v>
      </c>
      <c r="AC4109" t="s">
        <v>38</v>
      </c>
      <c r="AD4109" t="s">
        <v>52</v>
      </c>
      <c r="AE4109" s="1">
        <v>41846.031469907408</v>
      </c>
    </row>
    <row r="4110" spans="1:31" x14ac:dyDescent="0.15">
      <c r="A4110">
        <v>4109</v>
      </c>
      <c r="B4110">
        <v>175</v>
      </c>
      <c r="C4110">
        <v>6174</v>
      </c>
      <c r="D4110" t="s">
        <v>12579</v>
      </c>
      <c r="E4110" t="s">
        <v>12580</v>
      </c>
      <c r="F4110" t="s">
        <v>53</v>
      </c>
      <c r="I4110" t="s">
        <v>5</v>
      </c>
      <c r="K4110" t="s">
        <v>5</v>
      </c>
      <c r="N4110" t="s">
        <v>7</v>
      </c>
      <c r="Q4110">
        <v>0</v>
      </c>
      <c r="S4110">
        <v>-1</v>
      </c>
      <c r="T4110" t="s">
        <v>5</v>
      </c>
      <c r="U4110">
        <v>-1</v>
      </c>
      <c r="V4110">
        <v>-1</v>
      </c>
      <c r="W4110">
        <v>6.3387000000000002</v>
      </c>
      <c r="Z4110">
        <v>-1</v>
      </c>
      <c r="AA4110" t="s">
        <v>11</v>
      </c>
      <c r="AC4110" t="s">
        <v>38</v>
      </c>
      <c r="AD4110" t="s">
        <v>52</v>
      </c>
      <c r="AE4110" s="1">
        <v>41846.031481481485</v>
      </c>
    </row>
    <row r="4111" spans="1:31" x14ac:dyDescent="0.15">
      <c r="A4111">
        <v>4110</v>
      </c>
      <c r="B4111">
        <v>175</v>
      </c>
      <c r="C4111">
        <v>6174</v>
      </c>
      <c r="D4111" t="s">
        <v>12579</v>
      </c>
      <c r="E4111" t="s">
        <v>12580</v>
      </c>
      <c r="F4111" t="s">
        <v>54</v>
      </c>
      <c r="I4111" t="s">
        <v>5</v>
      </c>
      <c r="K4111" t="s">
        <v>5</v>
      </c>
      <c r="N4111" t="s">
        <v>7</v>
      </c>
      <c r="Q4111">
        <v>0</v>
      </c>
      <c r="S4111">
        <v>-1</v>
      </c>
      <c r="T4111" t="s">
        <v>5</v>
      </c>
      <c r="U4111">
        <v>-1</v>
      </c>
      <c r="V4111">
        <v>-1</v>
      </c>
      <c r="W4111">
        <v>6.3387000000000002</v>
      </c>
      <c r="Z4111">
        <v>-1</v>
      </c>
      <c r="AA4111" t="s">
        <v>11</v>
      </c>
      <c r="AC4111" t="s">
        <v>38</v>
      </c>
      <c r="AD4111" t="s">
        <v>52</v>
      </c>
      <c r="AE4111" s="1">
        <v>41846.031493055554</v>
      </c>
    </row>
    <row r="4112" spans="1:31" x14ac:dyDescent="0.15">
      <c r="A4112">
        <v>4111</v>
      </c>
      <c r="B4112">
        <v>175</v>
      </c>
      <c r="C4112">
        <v>1658</v>
      </c>
      <c r="D4112" t="s">
        <v>12616</v>
      </c>
      <c r="E4112" t="s">
        <v>12617</v>
      </c>
      <c r="F4112" t="s">
        <v>2</v>
      </c>
      <c r="G4112" t="s">
        <v>12618</v>
      </c>
      <c r="H4112" t="s">
        <v>12619</v>
      </c>
      <c r="I4112" t="s">
        <v>5</v>
      </c>
      <c r="K4112" t="s">
        <v>6</v>
      </c>
      <c r="L4112" t="s">
        <v>12620</v>
      </c>
      <c r="N4112" t="s">
        <v>7</v>
      </c>
      <c r="P4112" t="s">
        <v>12621</v>
      </c>
      <c r="Q4112">
        <v>33</v>
      </c>
      <c r="S4112">
        <v>-1</v>
      </c>
      <c r="T4112" t="s">
        <v>5</v>
      </c>
      <c r="U4112">
        <v>-1</v>
      </c>
      <c r="V4112">
        <v>-1</v>
      </c>
      <c r="W4112">
        <v>6.3387000000000002</v>
      </c>
      <c r="X4112" t="s">
        <v>12622</v>
      </c>
      <c r="Y4112" t="s">
        <v>12623</v>
      </c>
      <c r="Z4112">
        <v>33120</v>
      </c>
      <c r="AA4112" t="s">
        <v>11</v>
      </c>
      <c r="AC4112" t="s">
        <v>12624</v>
      </c>
      <c r="AD4112" t="s">
        <v>12625</v>
      </c>
      <c r="AE4112" s="1">
        <v>41846.031608796293</v>
      </c>
    </row>
    <row r="4113" spans="1:31" x14ac:dyDescent="0.15">
      <c r="A4113">
        <v>4112</v>
      </c>
      <c r="B4113">
        <v>175</v>
      </c>
      <c r="C4113">
        <v>1658</v>
      </c>
      <c r="D4113" t="s">
        <v>12616</v>
      </c>
      <c r="E4113" t="s">
        <v>12617</v>
      </c>
      <c r="F4113" t="s">
        <v>14</v>
      </c>
      <c r="G4113" t="s">
        <v>12618</v>
      </c>
      <c r="H4113" t="s">
        <v>12626</v>
      </c>
      <c r="I4113" t="s">
        <v>5</v>
      </c>
      <c r="J4113" t="s">
        <v>456</v>
      </c>
      <c r="K4113" t="s">
        <v>17</v>
      </c>
      <c r="L4113" t="s">
        <v>12627</v>
      </c>
      <c r="N4113" t="s">
        <v>7</v>
      </c>
      <c r="P4113" t="s">
        <v>12621</v>
      </c>
      <c r="Q4113">
        <v>36</v>
      </c>
      <c r="S4113">
        <v>-1</v>
      </c>
      <c r="T4113" t="s">
        <v>12628</v>
      </c>
      <c r="U4113">
        <v>-1</v>
      </c>
      <c r="V4113">
        <v>-1</v>
      </c>
      <c r="W4113">
        <v>6.3387000000000002</v>
      </c>
      <c r="X4113" t="s">
        <v>12622</v>
      </c>
      <c r="Y4113" t="s">
        <v>12629</v>
      </c>
      <c r="Z4113">
        <v>19280</v>
      </c>
      <c r="AA4113" t="s">
        <v>11</v>
      </c>
      <c r="AC4113" t="s">
        <v>12630</v>
      </c>
      <c r="AD4113" t="s">
        <v>12631</v>
      </c>
      <c r="AE4113" s="1">
        <v>41846.031643518516</v>
      </c>
    </row>
    <row r="4114" spans="1:31" x14ac:dyDescent="0.15">
      <c r="A4114">
        <v>4113</v>
      </c>
      <c r="B4114">
        <v>175</v>
      </c>
      <c r="C4114">
        <v>1658</v>
      </c>
      <c r="D4114" t="s">
        <v>12616</v>
      </c>
      <c r="E4114" t="s">
        <v>12617</v>
      </c>
      <c r="F4114" t="s">
        <v>24</v>
      </c>
      <c r="G4114" t="s">
        <v>12618</v>
      </c>
      <c r="H4114" t="s">
        <v>12626</v>
      </c>
      <c r="I4114" t="s">
        <v>5</v>
      </c>
      <c r="J4114" t="s">
        <v>456</v>
      </c>
      <c r="K4114" t="s">
        <v>4166</v>
      </c>
      <c r="N4114" t="s">
        <v>7</v>
      </c>
      <c r="P4114" t="s">
        <v>12621</v>
      </c>
      <c r="Q4114">
        <v>14</v>
      </c>
      <c r="R4114" t="s">
        <v>12632</v>
      </c>
      <c r="S4114">
        <v>-1</v>
      </c>
      <c r="T4114" t="s">
        <v>12633</v>
      </c>
      <c r="U4114">
        <v>-1</v>
      </c>
      <c r="V4114">
        <v>-1</v>
      </c>
      <c r="W4114">
        <v>6.3387000000000002</v>
      </c>
      <c r="X4114" t="s">
        <v>12622</v>
      </c>
      <c r="Y4114" t="s">
        <v>12629</v>
      </c>
      <c r="Z4114">
        <v>20354</v>
      </c>
      <c r="AA4114" t="s">
        <v>11</v>
      </c>
      <c r="AC4114" t="s">
        <v>12634</v>
      </c>
      <c r="AD4114" t="s">
        <v>12635</v>
      </c>
      <c r="AE4114" s="1">
        <v>41846.031678240739</v>
      </c>
    </row>
    <row r="4115" spans="1:31" x14ac:dyDescent="0.15">
      <c r="A4115">
        <v>4114</v>
      </c>
      <c r="B4115">
        <v>175</v>
      </c>
      <c r="C4115">
        <v>1658</v>
      </c>
      <c r="D4115" t="s">
        <v>12616</v>
      </c>
      <c r="E4115" t="s">
        <v>12617</v>
      </c>
      <c r="F4115" t="s">
        <v>27</v>
      </c>
      <c r="G4115" t="s">
        <v>12618</v>
      </c>
      <c r="I4115" t="s">
        <v>5</v>
      </c>
      <c r="K4115" t="s">
        <v>17</v>
      </c>
      <c r="M4115" t="s">
        <v>5</v>
      </c>
      <c r="N4115" t="s">
        <v>7</v>
      </c>
      <c r="P4115" t="s">
        <v>12621</v>
      </c>
      <c r="Q4115">
        <v>1</v>
      </c>
      <c r="R4115" t="s">
        <v>12636</v>
      </c>
      <c r="S4115">
        <v>-1</v>
      </c>
      <c r="T4115" t="s">
        <v>10671</v>
      </c>
      <c r="U4115">
        <v>-1</v>
      </c>
      <c r="V4115">
        <v>-1</v>
      </c>
      <c r="W4115">
        <v>6.3387000000000002</v>
      </c>
      <c r="Y4115" t="s">
        <v>12629</v>
      </c>
      <c r="Z4115">
        <v>26052</v>
      </c>
      <c r="AA4115" t="s">
        <v>11</v>
      </c>
      <c r="AB4115" t="s">
        <v>12637</v>
      </c>
      <c r="AC4115" t="s">
        <v>12638</v>
      </c>
      <c r="AD4115" t="s">
        <v>12639</v>
      </c>
      <c r="AE4115" s="1">
        <v>41846.031689814816</v>
      </c>
    </row>
    <row r="4116" spans="1:31" x14ac:dyDescent="0.15">
      <c r="A4116">
        <v>4115</v>
      </c>
      <c r="B4116">
        <v>175</v>
      </c>
      <c r="C4116">
        <v>1658</v>
      </c>
      <c r="D4116" t="s">
        <v>12616</v>
      </c>
      <c r="E4116" t="s">
        <v>12617</v>
      </c>
      <c r="F4116" t="s">
        <v>36</v>
      </c>
      <c r="I4116" t="s">
        <v>5</v>
      </c>
      <c r="K4116" t="s">
        <v>5</v>
      </c>
      <c r="N4116" t="s">
        <v>7</v>
      </c>
      <c r="Q4116">
        <v>0</v>
      </c>
      <c r="S4116">
        <v>-1</v>
      </c>
      <c r="T4116" t="s">
        <v>5</v>
      </c>
      <c r="U4116">
        <v>-1</v>
      </c>
      <c r="V4116">
        <v>-1</v>
      </c>
      <c r="W4116">
        <v>6.3387000000000002</v>
      </c>
      <c r="Z4116">
        <v>-1</v>
      </c>
      <c r="AA4116" t="s">
        <v>11</v>
      </c>
      <c r="AC4116" t="s">
        <v>38</v>
      </c>
      <c r="AD4116" t="s">
        <v>52</v>
      </c>
      <c r="AE4116" s="1">
        <v>41846.031701388885</v>
      </c>
    </row>
    <row r="4117" spans="1:31" x14ac:dyDescent="0.15">
      <c r="A4117">
        <v>4116</v>
      </c>
      <c r="B4117">
        <v>175</v>
      </c>
      <c r="C4117">
        <v>1658</v>
      </c>
      <c r="D4117" t="s">
        <v>12616</v>
      </c>
      <c r="E4117" t="s">
        <v>12617</v>
      </c>
      <c r="F4117" t="s">
        <v>40</v>
      </c>
      <c r="G4117" t="s">
        <v>12640</v>
      </c>
      <c r="H4117" t="s">
        <v>12641</v>
      </c>
      <c r="I4117" t="s">
        <v>5</v>
      </c>
      <c r="K4117" t="s">
        <v>6</v>
      </c>
      <c r="N4117" t="s">
        <v>7</v>
      </c>
      <c r="O4117" t="s">
        <v>12642</v>
      </c>
      <c r="P4117" t="s">
        <v>12643</v>
      </c>
      <c r="Q4117">
        <v>1</v>
      </c>
      <c r="R4117" t="s">
        <v>12644</v>
      </c>
      <c r="S4117">
        <v>-1</v>
      </c>
      <c r="T4117" t="s">
        <v>12645</v>
      </c>
      <c r="U4117">
        <v>-1</v>
      </c>
      <c r="V4117">
        <v>-1</v>
      </c>
      <c r="W4117">
        <v>6.3387000000000002</v>
      </c>
      <c r="Y4117" t="s">
        <v>12646</v>
      </c>
      <c r="Z4117">
        <v>250</v>
      </c>
      <c r="AA4117" t="s">
        <v>11</v>
      </c>
      <c r="AC4117" t="s">
        <v>12647</v>
      </c>
      <c r="AD4117" t="s">
        <v>12648</v>
      </c>
      <c r="AE4117" s="1">
        <v>41846.031712962962</v>
      </c>
    </row>
    <row r="4118" spans="1:31" x14ac:dyDescent="0.15">
      <c r="A4118">
        <v>4117</v>
      </c>
      <c r="B4118">
        <v>175</v>
      </c>
      <c r="C4118">
        <v>1658</v>
      </c>
      <c r="D4118" t="s">
        <v>12616</v>
      </c>
      <c r="E4118" t="s">
        <v>12617</v>
      </c>
      <c r="F4118" t="s">
        <v>49</v>
      </c>
      <c r="I4118" t="s">
        <v>5</v>
      </c>
      <c r="K4118" t="s">
        <v>5</v>
      </c>
      <c r="N4118" t="s">
        <v>7</v>
      </c>
      <c r="Q4118">
        <v>0</v>
      </c>
      <c r="T4118" t="s">
        <v>5</v>
      </c>
      <c r="U4118">
        <v>-1</v>
      </c>
      <c r="V4118">
        <v>-1</v>
      </c>
      <c r="W4118">
        <v>6.3387000000000002</v>
      </c>
      <c r="Z4118">
        <v>-1</v>
      </c>
      <c r="AA4118" t="s">
        <v>11</v>
      </c>
      <c r="AC4118" t="s">
        <v>38</v>
      </c>
      <c r="AD4118" t="s">
        <v>50</v>
      </c>
      <c r="AE4118" s="1">
        <v>41846.031736111108</v>
      </c>
    </row>
    <row r="4119" spans="1:31" x14ac:dyDescent="0.15">
      <c r="A4119">
        <v>4118</v>
      </c>
      <c r="B4119">
        <v>175</v>
      </c>
      <c r="C4119">
        <v>1658</v>
      </c>
      <c r="D4119" t="s">
        <v>12616</v>
      </c>
      <c r="E4119" t="s">
        <v>12617</v>
      </c>
      <c r="F4119" t="s">
        <v>51</v>
      </c>
      <c r="G4119" t="s">
        <v>12618</v>
      </c>
      <c r="H4119" t="s">
        <v>12619</v>
      </c>
      <c r="I4119" t="s">
        <v>5</v>
      </c>
      <c r="K4119" t="s">
        <v>5</v>
      </c>
      <c r="N4119" t="s">
        <v>7</v>
      </c>
      <c r="P4119" t="s">
        <v>12621</v>
      </c>
      <c r="Q4119">
        <v>9</v>
      </c>
      <c r="S4119">
        <v>-1</v>
      </c>
      <c r="T4119" t="s">
        <v>5</v>
      </c>
      <c r="U4119">
        <v>-1</v>
      </c>
      <c r="V4119">
        <v>-1</v>
      </c>
      <c r="W4119">
        <v>6.3387000000000002</v>
      </c>
      <c r="Y4119" t="s">
        <v>12623</v>
      </c>
      <c r="Z4119">
        <v>-1</v>
      </c>
      <c r="AA4119" t="s">
        <v>11</v>
      </c>
      <c r="AC4119" t="s">
        <v>12649</v>
      </c>
      <c r="AD4119" t="s">
        <v>12650</v>
      </c>
      <c r="AE4119" s="1">
        <v>41846.031759259262</v>
      </c>
    </row>
    <row r="4120" spans="1:31" x14ac:dyDescent="0.15">
      <c r="A4120">
        <v>4119</v>
      </c>
      <c r="B4120">
        <v>175</v>
      </c>
      <c r="C4120">
        <v>1658</v>
      </c>
      <c r="D4120" t="s">
        <v>12616</v>
      </c>
      <c r="E4120" t="s">
        <v>12617</v>
      </c>
      <c r="F4120" t="s">
        <v>53</v>
      </c>
      <c r="I4120" t="s">
        <v>5</v>
      </c>
      <c r="K4120" t="s">
        <v>5</v>
      </c>
      <c r="N4120" t="s">
        <v>7</v>
      </c>
      <c r="Q4120">
        <v>0</v>
      </c>
      <c r="S4120">
        <v>-1</v>
      </c>
      <c r="T4120" t="s">
        <v>5</v>
      </c>
      <c r="U4120">
        <v>-1</v>
      </c>
      <c r="V4120">
        <v>-1</v>
      </c>
      <c r="W4120">
        <v>6.3387000000000002</v>
      </c>
      <c r="Z4120">
        <v>-1</v>
      </c>
      <c r="AA4120" t="s">
        <v>11</v>
      </c>
      <c r="AC4120" t="s">
        <v>38</v>
      </c>
      <c r="AD4120" t="s">
        <v>52</v>
      </c>
      <c r="AE4120" s="1">
        <v>41846.031770833331</v>
      </c>
    </row>
    <row r="4121" spans="1:31" x14ac:dyDescent="0.15">
      <c r="A4121">
        <v>4120</v>
      </c>
      <c r="B4121">
        <v>175</v>
      </c>
      <c r="C4121">
        <v>1658</v>
      </c>
      <c r="D4121" t="s">
        <v>12616</v>
      </c>
      <c r="E4121" t="s">
        <v>12617</v>
      </c>
      <c r="F4121" t="s">
        <v>54</v>
      </c>
      <c r="I4121" t="s">
        <v>5</v>
      </c>
      <c r="K4121" t="s">
        <v>5</v>
      </c>
      <c r="N4121" t="s">
        <v>7</v>
      </c>
      <c r="Q4121">
        <v>0</v>
      </c>
      <c r="S4121">
        <v>-1</v>
      </c>
      <c r="T4121" t="s">
        <v>5</v>
      </c>
      <c r="U4121">
        <v>-1</v>
      </c>
      <c r="V4121">
        <v>-1</v>
      </c>
      <c r="W4121">
        <v>6.3387000000000002</v>
      </c>
      <c r="Z4121">
        <v>-1</v>
      </c>
      <c r="AA4121" t="s">
        <v>11</v>
      </c>
      <c r="AC4121" t="s">
        <v>38</v>
      </c>
      <c r="AD4121" t="s">
        <v>52</v>
      </c>
      <c r="AE4121" s="1">
        <v>41846.031782407408</v>
      </c>
    </row>
    <row r="4122" spans="1:31" x14ac:dyDescent="0.15">
      <c r="A4122">
        <v>4121</v>
      </c>
      <c r="B4122">
        <v>175</v>
      </c>
      <c r="C4122">
        <v>2616</v>
      </c>
      <c r="D4122" t="s">
        <v>12651</v>
      </c>
      <c r="E4122" t="s">
        <v>12652</v>
      </c>
      <c r="F4122" t="s">
        <v>2</v>
      </c>
      <c r="G4122" t="s">
        <v>12653</v>
      </c>
      <c r="H4122" t="s">
        <v>169</v>
      </c>
      <c r="I4122" t="s">
        <v>5</v>
      </c>
      <c r="K4122" t="s">
        <v>6</v>
      </c>
      <c r="L4122" t="s">
        <v>12654</v>
      </c>
      <c r="N4122" t="s">
        <v>7</v>
      </c>
      <c r="P4122" t="s">
        <v>12655</v>
      </c>
      <c r="Q4122">
        <v>43</v>
      </c>
      <c r="R4122" t="s">
        <v>37</v>
      </c>
      <c r="S4122">
        <v>-1</v>
      </c>
      <c r="T4122" t="s">
        <v>11952</v>
      </c>
      <c r="U4122">
        <v>-1</v>
      </c>
      <c r="V4122">
        <v>-1</v>
      </c>
      <c r="W4122">
        <v>6.3387000000000002</v>
      </c>
      <c r="X4122" t="s">
        <v>12656</v>
      </c>
      <c r="Y4122" t="s">
        <v>12657</v>
      </c>
      <c r="Z4122">
        <v>58950</v>
      </c>
      <c r="AA4122" t="s">
        <v>11</v>
      </c>
      <c r="AC4122" t="s">
        <v>12658</v>
      </c>
      <c r="AD4122" t="s">
        <v>12659</v>
      </c>
      <c r="AE4122" s="1">
        <v>41846.031875000001</v>
      </c>
    </row>
    <row r="4123" spans="1:31" x14ac:dyDescent="0.15">
      <c r="A4123">
        <v>4122</v>
      </c>
      <c r="B4123">
        <v>175</v>
      </c>
      <c r="C4123">
        <v>2616</v>
      </c>
      <c r="D4123" t="s">
        <v>12651</v>
      </c>
      <c r="E4123" t="s">
        <v>12652</v>
      </c>
      <c r="F4123" t="s">
        <v>14</v>
      </c>
      <c r="I4123" t="s">
        <v>5</v>
      </c>
      <c r="K4123" t="s">
        <v>5</v>
      </c>
      <c r="N4123" t="s">
        <v>7</v>
      </c>
      <c r="Q4123">
        <v>0</v>
      </c>
      <c r="S4123">
        <v>-1</v>
      </c>
      <c r="T4123" t="s">
        <v>5</v>
      </c>
      <c r="U4123">
        <v>-1</v>
      </c>
      <c r="V4123">
        <v>-1</v>
      </c>
      <c r="W4123">
        <v>6.3387000000000002</v>
      </c>
      <c r="Z4123">
        <v>-1</v>
      </c>
      <c r="AA4123" t="s">
        <v>11</v>
      </c>
      <c r="AC4123" t="s">
        <v>38</v>
      </c>
      <c r="AD4123" t="s">
        <v>52</v>
      </c>
      <c r="AE4123" s="1">
        <v>41846.031886574077</v>
      </c>
    </row>
    <row r="4124" spans="1:31" x14ac:dyDescent="0.15">
      <c r="A4124">
        <v>4123</v>
      </c>
      <c r="B4124">
        <v>175</v>
      </c>
      <c r="C4124">
        <v>2616</v>
      </c>
      <c r="D4124" t="s">
        <v>12651</v>
      </c>
      <c r="E4124" t="s">
        <v>12652</v>
      </c>
      <c r="F4124" t="s">
        <v>24</v>
      </c>
      <c r="I4124" t="s">
        <v>5</v>
      </c>
      <c r="K4124" t="s">
        <v>5</v>
      </c>
      <c r="N4124" t="s">
        <v>7</v>
      </c>
      <c r="Q4124">
        <v>0</v>
      </c>
      <c r="S4124">
        <v>-1</v>
      </c>
      <c r="T4124" t="s">
        <v>5</v>
      </c>
      <c r="U4124">
        <v>-1</v>
      </c>
      <c r="V4124">
        <v>-1</v>
      </c>
      <c r="W4124">
        <v>6.3387000000000002</v>
      </c>
      <c r="Z4124">
        <v>-1</v>
      </c>
      <c r="AA4124" t="s">
        <v>11</v>
      </c>
      <c r="AC4124" t="s">
        <v>38</v>
      </c>
      <c r="AD4124" t="s">
        <v>52</v>
      </c>
      <c r="AE4124" s="1">
        <v>41846.031898148147</v>
      </c>
    </row>
    <row r="4125" spans="1:31" x14ac:dyDescent="0.15">
      <c r="A4125">
        <v>4124</v>
      </c>
      <c r="B4125">
        <v>175</v>
      </c>
      <c r="C4125">
        <v>2616</v>
      </c>
      <c r="D4125" t="s">
        <v>12651</v>
      </c>
      <c r="E4125" t="s">
        <v>12652</v>
      </c>
      <c r="F4125" t="s">
        <v>27</v>
      </c>
      <c r="I4125" t="s">
        <v>5</v>
      </c>
      <c r="K4125" t="s">
        <v>5</v>
      </c>
      <c r="M4125" t="s">
        <v>5</v>
      </c>
      <c r="N4125" t="s">
        <v>7</v>
      </c>
      <c r="Q4125">
        <v>0</v>
      </c>
      <c r="S4125">
        <v>-1</v>
      </c>
      <c r="T4125" t="s">
        <v>5</v>
      </c>
      <c r="U4125">
        <v>-1</v>
      </c>
      <c r="V4125">
        <v>-1</v>
      </c>
      <c r="W4125">
        <v>6.3387000000000002</v>
      </c>
      <c r="Z4125">
        <v>-1</v>
      </c>
      <c r="AA4125" t="s">
        <v>11</v>
      </c>
      <c r="AC4125" t="s">
        <v>38</v>
      </c>
      <c r="AD4125" t="s">
        <v>531</v>
      </c>
      <c r="AE4125" s="1">
        <v>41846.031909722224</v>
      </c>
    </row>
    <row r="4126" spans="1:31" x14ac:dyDescent="0.15">
      <c r="A4126">
        <v>4125</v>
      </c>
      <c r="B4126">
        <v>175</v>
      </c>
      <c r="C4126">
        <v>2616</v>
      </c>
      <c r="D4126" t="s">
        <v>12651</v>
      </c>
      <c r="E4126" t="s">
        <v>12652</v>
      </c>
      <c r="F4126" t="s">
        <v>36</v>
      </c>
      <c r="I4126" t="s">
        <v>5</v>
      </c>
      <c r="K4126" t="s">
        <v>5</v>
      </c>
      <c r="N4126" t="s">
        <v>7</v>
      </c>
      <c r="Q4126">
        <v>0</v>
      </c>
      <c r="S4126">
        <v>-1</v>
      </c>
      <c r="T4126" t="s">
        <v>5</v>
      </c>
      <c r="U4126">
        <v>-1</v>
      </c>
      <c r="V4126">
        <v>-1</v>
      </c>
      <c r="W4126">
        <v>6.3387000000000002</v>
      </c>
      <c r="Z4126">
        <v>-1</v>
      </c>
      <c r="AA4126" t="s">
        <v>11</v>
      </c>
      <c r="AC4126" t="s">
        <v>38</v>
      </c>
      <c r="AD4126" t="s">
        <v>52</v>
      </c>
      <c r="AE4126" s="1">
        <v>41846.031921296293</v>
      </c>
    </row>
    <row r="4127" spans="1:31" x14ac:dyDescent="0.15">
      <c r="A4127">
        <v>4126</v>
      </c>
      <c r="B4127">
        <v>175</v>
      </c>
      <c r="C4127">
        <v>2616</v>
      </c>
      <c r="D4127" t="s">
        <v>12651</v>
      </c>
      <c r="E4127" t="s">
        <v>12652</v>
      </c>
      <c r="F4127" t="s">
        <v>40</v>
      </c>
      <c r="I4127" t="s">
        <v>5</v>
      </c>
      <c r="K4127" t="s">
        <v>5</v>
      </c>
      <c r="N4127" t="s">
        <v>7</v>
      </c>
      <c r="Q4127">
        <v>0</v>
      </c>
      <c r="S4127">
        <v>-1</v>
      </c>
      <c r="T4127" t="s">
        <v>5</v>
      </c>
      <c r="U4127">
        <v>-1</v>
      </c>
      <c r="V4127">
        <v>-1</v>
      </c>
      <c r="W4127">
        <v>6.3387000000000002</v>
      </c>
      <c r="Z4127">
        <v>-1</v>
      </c>
      <c r="AA4127" t="s">
        <v>11</v>
      </c>
      <c r="AC4127" t="s">
        <v>38</v>
      </c>
      <c r="AD4127" t="s">
        <v>52</v>
      </c>
      <c r="AE4127" s="1">
        <v>41846.03193287037</v>
      </c>
    </row>
    <row r="4128" spans="1:31" x14ac:dyDescent="0.15">
      <c r="A4128">
        <v>4127</v>
      </c>
      <c r="B4128">
        <v>175</v>
      </c>
      <c r="C4128">
        <v>2616</v>
      </c>
      <c r="D4128" t="s">
        <v>12651</v>
      </c>
      <c r="E4128" t="s">
        <v>12652</v>
      </c>
      <c r="F4128" t="s">
        <v>49</v>
      </c>
      <c r="I4128" t="s">
        <v>5</v>
      </c>
      <c r="K4128" t="s">
        <v>5</v>
      </c>
      <c r="N4128" t="s">
        <v>7</v>
      </c>
      <c r="Q4128">
        <v>0</v>
      </c>
      <c r="T4128" t="s">
        <v>5</v>
      </c>
      <c r="U4128">
        <v>-1</v>
      </c>
      <c r="V4128">
        <v>-1</v>
      </c>
      <c r="W4128">
        <v>6.3387000000000002</v>
      </c>
      <c r="Z4128">
        <v>-1</v>
      </c>
      <c r="AA4128" t="s">
        <v>11</v>
      </c>
      <c r="AC4128" t="s">
        <v>38</v>
      </c>
      <c r="AD4128" t="s">
        <v>50</v>
      </c>
      <c r="AE4128" s="1">
        <v>41846.031956018516</v>
      </c>
    </row>
    <row r="4129" spans="1:31" x14ac:dyDescent="0.15">
      <c r="A4129">
        <v>4128</v>
      </c>
      <c r="B4129">
        <v>175</v>
      </c>
      <c r="C4129">
        <v>2616</v>
      </c>
      <c r="D4129" t="s">
        <v>12651</v>
      </c>
      <c r="E4129" t="s">
        <v>12652</v>
      </c>
      <c r="F4129" t="s">
        <v>51</v>
      </c>
      <c r="I4129" t="s">
        <v>5</v>
      </c>
      <c r="K4129" t="s">
        <v>5</v>
      </c>
      <c r="N4129" t="s">
        <v>7</v>
      </c>
      <c r="Q4129">
        <v>0</v>
      </c>
      <c r="S4129">
        <v>-1</v>
      </c>
      <c r="T4129" t="s">
        <v>5</v>
      </c>
      <c r="U4129">
        <v>-1</v>
      </c>
      <c r="V4129">
        <v>-1</v>
      </c>
      <c r="W4129">
        <v>6.3387000000000002</v>
      </c>
      <c r="Z4129">
        <v>-1</v>
      </c>
      <c r="AA4129" t="s">
        <v>11</v>
      </c>
      <c r="AC4129" t="s">
        <v>38</v>
      </c>
      <c r="AD4129" t="s">
        <v>52</v>
      </c>
      <c r="AE4129" s="1">
        <v>41846.031967592593</v>
      </c>
    </row>
    <row r="4130" spans="1:31" x14ac:dyDescent="0.15">
      <c r="A4130">
        <v>4129</v>
      </c>
      <c r="B4130">
        <v>175</v>
      </c>
      <c r="C4130">
        <v>2616</v>
      </c>
      <c r="D4130" t="s">
        <v>12651</v>
      </c>
      <c r="E4130" t="s">
        <v>12652</v>
      </c>
      <c r="F4130" t="s">
        <v>53</v>
      </c>
      <c r="I4130" t="s">
        <v>5</v>
      </c>
      <c r="K4130" t="s">
        <v>5</v>
      </c>
      <c r="N4130" t="s">
        <v>7</v>
      </c>
      <c r="Q4130">
        <v>0</v>
      </c>
      <c r="S4130">
        <v>-1</v>
      </c>
      <c r="T4130" t="s">
        <v>5</v>
      </c>
      <c r="U4130">
        <v>-1</v>
      </c>
      <c r="V4130">
        <v>-1</v>
      </c>
      <c r="W4130">
        <v>6.3387000000000002</v>
      </c>
      <c r="Z4130">
        <v>-1</v>
      </c>
      <c r="AA4130" t="s">
        <v>11</v>
      </c>
      <c r="AC4130" t="s">
        <v>38</v>
      </c>
      <c r="AD4130" t="s">
        <v>52</v>
      </c>
      <c r="AE4130" s="1">
        <v>41846.03197916667</v>
      </c>
    </row>
    <row r="4131" spans="1:31" x14ac:dyDescent="0.15">
      <c r="A4131">
        <v>4130</v>
      </c>
      <c r="B4131">
        <v>175</v>
      </c>
      <c r="C4131">
        <v>2616</v>
      </c>
      <c r="D4131" t="s">
        <v>12651</v>
      </c>
      <c r="E4131" t="s">
        <v>12652</v>
      </c>
      <c r="F4131" t="s">
        <v>54</v>
      </c>
      <c r="I4131" t="s">
        <v>5</v>
      </c>
      <c r="K4131" t="s">
        <v>5</v>
      </c>
      <c r="N4131" t="s">
        <v>7</v>
      </c>
      <c r="Q4131">
        <v>0</v>
      </c>
      <c r="S4131">
        <v>-1</v>
      </c>
      <c r="T4131" t="s">
        <v>5</v>
      </c>
      <c r="U4131">
        <v>-1</v>
      </c>
      <c r="V4131">
        <v>-1</v>
      </c>
      <c r="W4131">
        <v>6.3387000000000002</v>
      </c>
      <c r="Z4131">
        <v>-1</v>
      </c>
      <c r="AA4131" t="s">
        <v>11</v>
      </c>
      <c r="AC4131" t="s">
        <v>38</v>
      </c>
      <c r="AD4131" t="s">
        <v>52</v>
      </c>
      <c r="AE4131" s="1">
        <v>41846.031990740739</v>
      </c>
    </row>
    <row r="4132" spans="1:31" x14ac:dyDescent="0.15">
      <c r="A4132">
        <v>4131</v>
      </c>
      <c r="B4132">
        <v>175</v>
      </c>
      <c r="C4132">
        <v>2843</v>
      </c>
      <c r="D4132" t="s">
        <v>12660</v>
      </c>
      <c r="E4132" t="s">
        <v>12661</v>
      </c>
      <c r="F4132" t="s">
        <v>2</v>
      </c>
      <c r="G4132" t="s">
        <v>12662</v>
      </c>
      <c r="H4132" t="s">
        <v>12663</v>
      </c>
      <c r="I4132" t="s">
        <v>5</v>
      </c>
      <c r="K4132" t="s">
        <v>6</v>
      </c>
      <c r="L4132" t="s">
        <v>12664</v>
      </c>
      <c r="N4132" t="s">
        <v>7</v>
      </c>
      <c r="O4132" t="s">
        <v>12665</v>
      </c>
      <c r="P4132" t="s">
        <v>12666</v>
      </c>
      <c r="Q4132">
        <v>59</v>
      </c>
      <c r="R4132" t="s">
        <v>12667</v>
      </c>
      <c r="S4132">
        <v>-1</v>
      </c>
      <c r="T4132" t="s">
        <v>5</v>
      </c>
      <c r="U4132">
        <v>-1</v>
      </c>
      <c r="V4132">
        <v>-1</v>
      </c>
      <c r="W4132">
        <v>6.3387000000000002</v>
      </c>
      <c r="X4132" t="s">
        <v>12668</v>
      </c>
      <c r="Y4132" t="s">
        <v>12669</v>
      </c>
      <c r="Z4132">
        <v>45100</v>
      </c>
      <c r="AA4132" t="s">
        <v>11</v>
      </c>
      <c r="AC4132" t="s">
        <v>12670</v>
      </c>
      <c r="AD4132" t="s">
        <v>12671</v>
      </c>
      <c r="AE4132" s="1">
        <v>41846.032094907408</v>
      </c>
    </row>
    <row r="4133" spans="1:31" x14ac:dyDescent="0.15">
      <c r="A4133">
        <v>4132</v>
      </c>
      <c r="B4133">
        <v>175</v>
      </c>
      <c r="C4133">
        <v>2843</v>
      </c>
      <c r="D4133" t="s">
        <v>12660</v>
      </c>
      <c r="E4133" t="s">
        <v>12661</v>
      </c>
      <c r="F4133" t="s">
        <v>14</v>
      </c>
      <c r="I4133" t="s">
        <v>5</v>
      </c>
      <c r="K4133" t="s">
        <v>5</v>
      </c>
      <c r="N4133" t="s">
        <v>7</v>
      </c>
      <c r="Q4133">
        <v>0</v>
      </c>
      <c r="S4133">
        <v>-1</v>
      </c>
      <c r="T4133" t="s">
        <v>5</v>
      </c>
      <c r="U4133">
        <v>-1</v>
      </c>
      <c r="V4133">
        <v>-1</v>
      </c>
      <c r="W4133">
        <v>6.3387000000000002</v>
      </c>
      <c r="Z4133">
        <v>-1</v>
      </c>
      <c r="AA4133" t="s">
        <v>11</v>
      </c>
      <c r="AC4133" t="s">
        <v>38</v>
      </c>
      <c r="AD4133" t="s">
        <v>52</v>
      </c>
      <c r="AE4133" s="1">
        <v>41846.032106481478</v>
      </c>
    </row>
    <row r="4134" spans="1:31" x14ac:dyDescent="0.15">
      <c r="A4134">
        <v>4133</v>
      </c>
      <c r="B4134">
        <v>175</v>
      </c>
      <c r="C4134">
        <v>2843</v>
      </c>
      <c r="D4134" t="s">
        <v>12660</v>
      </c>
      <c r="E4134" t="s">
        <v>12661</v>
      </c>
      <c r="F4134" t="s">
        <v>24</v>
      </c>
      <c r="I4134" t="s">
        <v>5</v>
      </c>
      <c r="K4134" t="s">
        <v>5</v>
      </c>
      <c r="N4134" t="s">
        <v>7</v>
      </c>
      <c r="Q4134">
        <v>0</v>
      </c>
      <c r="S4134">
        <v>-1</v>
      </c>
      <c r="T4134" t="s">
        <v>5</v>
      </c>
      <c r="U4134">
        <v>-1</v>
      </c>
      <c r="V4134">
        <v>-1</v>
      </c>
      <c r="W4134">
        <v>6.3387000000000002</v>
      </c>
      <c r="Z4134">
        <v>-1</v>
      </c>
      <c r="AA4134" t="s">
        <v>11</v>
      </c>
      <c r="AC4134" t="s">
        <v>38</v>
      </c>
      <c r="AD4134" t="s">
        <v>52</v>
      </c>
      <c r="AE4134" s="1">
        <v>41846.032129629632</v>
      </c>
    </row>
    <row r="4135" spans="1:31" x14ac:dyDescent="0.15">
      <c r="A4135">
        <v>4134</v>
      </c>
      <c r="B4135">
        <v>175</v>
      </c>
      <c r="C4135">
        <v>2843</v>
      </c>
      <c r="D4135" t="s">
        <v>12660</v>
      </c>
      <c r="E4135" t="s">
        <v>12661</v>
      </c>
      <c r="F4135" t="s">
        <v>27</v>
      </c>
      <c r="I4135" t="s">
        <v>5</v>
      </c>
      <c r="K4135" t="s">
        <v>5</v>
      </c>
      <c r="M4135" t="s">
        <v>5</v>
      </c>
      <c r="N4135" t="s">
        <v>7</v>
      </c>
      <c r="Q4135">
        <v>0</v>
      </c>
      <c r="S4135">
        <v>-1</v>
      </c>
      <c r="T4135" t="s">
        <v>5</v>
      </c>
      <c r="U4135">
        <v>-1</v>
      </c>
      <c r="V4135">
        <v>-1</v>
      </c>
      <c r="W4135">
        <v>6.3387000000000002</v>
      </c>
      <c r="Z4135">
        <v>-1</v>
      </c>
      <c r="AA4135" t="s">
        <v>11</v>
      </c>
      <c r="AC4135" t="s">
        <v>38</v>
      </c>
      <c r="AD4135" t="s">
        <v>531</v>
      </c>
      <c r="AE4135" s="1">
        <v>41846.032141203701</v>
      </c>
    </row>
    <row r="4136" spans="1:31" x14ac:dyDescent="0.15">
      <c r="A4136">
        <v>4135</v>
      </c>
      <c r="B4136">
        <v>175</v>
      </c>
      <c r="C4136">
        <v>2843</v>
      </c>
      <c r="D4136" t="s">
        <v>12660</v>
      </c>
      <c r="E4136" t="s">
        <v>12661</v>
      </c>
      <c r="F4136" t="s">
        <v>36</v>
      </c>
      <c r="I4136" t="s">
        <v>5</v>
      </c>
      <c r="K4136" t="s">
        <v>5</v>
      </c>
      <c r="N4136" t="s">
        <v>7</v>
      </c>
      <c r="Q4136">
        <v>0</v>
      </c>
      <c r="S4136">
        <v>-1</v>
      </c>
      <c r="T4136" t="s">
        <v>5</v>
      </c>
      <c r="U4136">
        <v>-1</v>
      </c>
      <c r="V4136">
        <v>-1</v>
      </c>
      <c r="W4136">
        <v>6.3387000000000002</v>
      </c>
      <c r="Z4136">
        <v>-1</v>
      </c>
      <c r="AA4136" t="s">
        <v>11</v>
      </c>
      <c r="AC4136" t="s">
        <v>38</v>
      </c>
      <c r="AD4136" t="s">
        <v>52</v>
      </c>
      <c r="AE4136" s="1">
        <v>41846.032152777778</v>
      </c>
    </row>
    <row r="4137" spans="1:31" x14ac:dyDescent="0.15">
      <c r="A4137">
        <v>4136</v>
      </c>
      <c r="B4137">
        <v>175</v>
      </c>
      <c r="C4137">
        <v>2843</v>
      </c>
      <c r="D4137" t="s">
        <v>12660</v>
      </c>
      <c r="E4137" t="s">
        <v>12661</v>
      </c>
      <c r="F4137" t="s">
        <v>40</v>
      </c>
      <c r="I4137" t="s">
        <v>5</v>
      </c>
      <c r="K4137" t="s">
        <v>5</v>
      </c>
      <c r="N4137" t="s">
        <v>7</v>
      </c>
      <c r="Q4137">
        <v>0</v>
      </c>
      <c r="S4137">
        <v>-1</v>
      </c>
      <c r="T4137" t="s">
        <v>5</v>
      </c>
      <c r="U4137">
        <v>-1</v>
      </c>
      <c r="V4137">
        <v>-1</v>
      </c>
      <c r="W4137">
        <v>6.3387000000000002</v>
      </c>
      <c r="Z4137">
        <v>-1</v>
      </c>
      <c r="AA4137" t="s">
        <v>11</v>
      </c>
      <c r="AC4137" t="s">
        <v>38</v>
      </c>
      <c r="AD4137" t="s">
        <v>52</v>
      </c>
      <c r="AE4137" s="1">
        <v>41846.032164351855</v>
      </c>
    </row>
    <row r="4138" spans="1:31" x14ac:dyDescent="0.15">
      <c r="A4138">
        <v>4137</v>
      </c>
      <c r="B4138">
        <v>175</v>
      </c>
      <c r="C4138">
        <v>2843</v>
      </c>
      <c r="D4138" t="s">
        <v>12660</v>
      </c>
      <c r="E4138" t="s">
        <v>12661</v>
      </c>
      <c r="F4138" t="s">
        <v>49</v>
      </c>
      <c r="I4138" t="s">
        <v>5</v>
      </c>
      <c r="K4138" t="s">
        <v>5</v>
      </c>
      <c r="N4138" t="s">
        <v>7</v>
      </c>
      <c r="Q4138">
        <v>0</v>
      </c>
      <c r="T4138" t="s">
        <v>5</v>
      </c>
      <c r="U4138">
        <v>-1</v>
      </c>
      <c r="V4138">
        <v>-1</v>
      </c>
      <c r="W4138">
        <v>6.3387000000000002</v>
      </c>
      <c r="Z4138">
        <v>-1</v>
      </c>
      <c r="AA4138" t="s">
        <v>11</v>
      </c>
      <c r="AC4138" t="s">
        <v>38</v>
      </c>
      <c r="AD4138" t="s">
        <v>50</v>
      </c>
      <c r="AE4138" s="1">
        <v>41846.032175925924</v>
      </c>
    </row>
    <row r="4139" spans="1:31" x14ac:dyDescent="0.15">
      <c r="A4139">
        <v>4138</v>
      </c>
      <c r="B4139">
        <v>175</v>
      </c>
      <c r="C4139">
        <v>2843</v>
      </c>
      <c r="D4139" t="s">
        <v>12660</v>
      </c>
      <c r="E4139" t="s">
        <v>12661</v>
      </c>
      <c r="F4139" t="s">
        <v>51</v>
      </c>
      <c r="I4139" t="s">
        <v>5</v>
      </c>
      <c r="K4139" t="s">
        <v>5</v>
      </c>
      <c r="N4139" t="s">
        <v>7</v>
      </c>
      <c r="Q4139">
        <v>0</v>
      </c>
      <c r="S4139">
        <v>-1</v>
      </c>
      <c r="T4139" t="s">
        <v>5</v>
      </c>
      <c r="U4139">
        <v>-1</v>
      </c>
      <c r="V4139">
        <v>-1</v>
      </c>
      <c r="W4139">
        <v>6.3387000000000002</v>
      </c>
      <c r="Z4139">
        <v>-1</v>
      </c>
      <c r="AA4139" t="s">
        <v>11</v>
      </c>
      <c r="AC4139" t="s">
        <v>38</v>
      </c>
      <c r="AD4139" t="s">
        <v>52</v>
      </c>
      <c r="AE4139" s="1">
        <v>41846.032187500001</v>
      </c>
    </row>
    <row r="4140" spans="1:31" x14ac:dyDescent="0.15">
      <c r="A4140">
        <v>4139</v>
      </c>
      <c r="B4140">
        <v>175</v>
      </c>
      <c r="C4140">
        <v>2843</v>
      </c>
      <c r="D4140" t="s">
        <v>12660</v>
      </c>
      <c r="E4140" t="s">
        <v>12661</v>
      </c>
      <c r="F4140" t="s">
        <v>53</v>
      </c>
      <c r="I4140" t="s">
        <v>5</v>
      </c>
      <c r="K4140" t="s">
        <v>5</v>
      </c>
      <c r="N4140" t="s">
        <v>7</v>
      </c>
      <c r="Q4140">
        <v>0</v>
      </c>
      <c r="S4140">
        <v>-1</v>
      </c>
      <c r="T4140" t="s">
        <v>5</v>
      </c>
      <c r="U4140">
        <v>-1</v>
      </c>
      <c r="V4140">
        <v>-1</v>
      </c>
      <c r="W4140">
        <v>6.3387000000000002</v>
      </c>
      <c r="Z4140">
        <v>-1</v>
      </c>
      <c r="AA4140" t="s">
        <v>11</v>
      </c>
      <c r="AC4140" t="s">
        <v>38</v>
      </c>
      <c r="AD4140" t="s">
        <v>52</v>
      </c>
      <c r="AE4140" s="1">
        <v>41846.032210648147</v>
      </c>
    </row>
    <row r="4141" spans="1:31" x14ac:dyDescent="0.15">
      <c r="A4141">
        <v>4140</v>
      </c>
      <c r="B4141">
        <v>175</v>
      </c>
      <c r="C4141">
        <v>2843</v>
      </c>
      <c r="D4141" t="s">
        <v>12660</v>
      </c>
      <c r="E4141" t="s">
        <v>12661</v>
      </c>
      <c r="F4141" t="s">
        <v>54</v>
      </c>
      <c r="I4141" t="s">
        <v>5</v>
      </c>
      <c r="K4141" t="s">
        <v>5</v>
      </c>
      <c r="N4141" t="s">
        <v>7</v>
      </c>
      <c r="Q4141">
        <v>0</v>
      </c>
      <c r="S4141">
        <v>-1</v>
      </c>
      <c r="T4141" t="s">
        <v>5</v>
      </c>
      <c r="U4141">
        <v>-1</v>
      </c>
      <c r="V4141">
        <v>-1</v>
      </c>
      <c r="W4141">
        <v>6.3387000000000002</v>
      </c>
      <c r="Z4141">
        <v>-1</v>
      </c>
      <c r="AA4141" t="s">
        <v>11</v>
      </c>
      <c r="AC4141" t="s">
        <v>38</v>
      </c>
      <c r="AD4141" t="s">
        <v>52</v>
      </c>
      <c r="AE4141" s="1">
        <v>41846.032222222224</v>
      </c>
    </row>
    <row r="4142" spans="1:31" x14ac:dyDescent="0.15">
      <c r="A4142">
        <v>4141</v>
      </c>
      <c r="B4142">
        <v>175</v>
      </c>
      <c r="C4142">
        <v>5093</v>
      </c>
      <c r="D4142" t="s">
        <v>12672</v>
      </c>
      <c r="E4142" t="s">
        <v>12673</v>
      </c>
      <c r="F4142" t="s">
        <v>2</v>
      </c>
      <c r="G4142" t="s">
        <v>12674</v>
      </c>
      <c r="H4142" t="s">
        <v>12675</v>
      </c>
      <c r="I4142" t="s">
        <v>5</v>
      </c>
      <c r="J4142" t="s">
        <v>12676</v>
      </c>
      <c r="K4142" t="s">
        <v>6</v>
      </c>
      <c r="L4142" t="s">
        <v>12677</v>
      </c>
      <c r="N4142" t="s">
        <v>7</v>
      </c>
      <c r="O4142" t="s">
        <v>12678</v>
      </c>
      <c r="P4142" t="s">
        <v>12679</v>
      </c>
      <c r="Q4142">
        <v>52</v>
      </c>
      <c r="R4142" t="s">
        <v>816</v>
      </c>
      <c r="S4142">
        <v>65</v>
      </c>
      <c r="U4142">
        <v>-1</v>
      </c>
      <c r="V4142">
        <v>-1</v>
      </c>
      <c r="W4142">
        <v>6.3387000000000002</v>
      </c>
      <c r="X4142" t="s">
        <v>12680</v>
      </c>
      <c r="Y4142" t="s">
        <v>12681</v>
      </c>
      <c r="Z4142">
        <v>38800</v>
      </c>
      <c r="AA4142" t="s">
        <v>11</v>
      </c>
      <c r="AC4142" t="s">
        <v>12682</v>
      </c>
      <c r="AD4142" t="s">
        <v>12683</v>
      </c>
      <c r="AE4142" s="1">
        <v>41846.032349537039</v>
      </c>
    </row>
    <row r="4143" spans="1:31" x14ac:dyDescent="0.15">
      <c r="A4143">
        <v>4142</v>
      </c>
      <c r="B4143">
        <v>175</v>
      </c>
      <c r="C4143">
        <v>5093</v>
      </c>
      <c r="D4143" t="s">
        <v>12672</v>
      </c>
      <c r="E4143" t="s">
        <v>12673</v>
      </c>
      <c r="F4143" t="s">
        <v>14</v>
      </c>
      <c r="G4143" t="s">
        <v>12684</v>
      </c>
      <c r="H4143" t="s">
        <v>12685</v>
      </c>
      <c r="I4143" t="s">
        <v>5</v>
      </c>
      <c r="K4143" t="s">
        <v>17</v>
      </c>
      <c r="L4143" t="s">
        <v>6382</v>
      </c>
      <c r="N4143" t="s">
        <v>7</v>
      </c>
      <c r="O4143" t="s">
        <v>12686</v>
      </c>
      <c r="P4143" t="s">
        <v>12687</v>
      </c>
      <c r="Q4143">
        <v>28</v>
      </c>
      <c r="S4143">
        <v>35</v>
      </c>
      <c r="T4143" t="s">
        <v>12688</v>
      </c>
      <c r="U4143">
        <v>-1</v>
      </c>
      <c r="V4143">
        <v>-1</v>
      </c>
      <c r="W4143">
        <v>6.3387000000000002</v>
      </c>
      <c r="X4143" t="s">
        <v>12680</v>
      </c>
      <c r="Y4143" t="s">
        <v>12689</v>
      </c>
      <c r="Z4143">
        <v>29860</v>
      </c>
      <c r="AA4143" t="s">
        <v>11</v>
      </c>
      <c r="AC4143" t="s">
        <v>12690</v>
      </c>
      <c r="AD4143" t="s">
        <v>12691</v>
      </c>
      <c r="AE4143" s="1">
        <v>41846.032395833332</v>
      </c>
    </row>
    <row r="4144" spans="1:31" x14ac:dyDescent="0.15">
      <c r="A4144">
        <v>4143</v>
      </c>
      <c r="B4144">
        <v>175</v>
      </c>
      <c r="C4144">
        <v>5093</v>
      </c>
      <c r="D4144" t="s">
        <v>12672</v>
      </c>
      <c r="E4144" t="s">
        <v>12673</v>
      </c>
      <c r="F4144" t="s">
        <v>24</v>
      </c>
      <c r="G4144" t="s">
        <v>12684</v>
      </c>
      <c r="H4144" t="s">
        <v>12685</v>
      </c>
      <c r="I4144" t="s">
        <v>5</v>
      </c>
      <c r="J4144" t="s">
        <v>11069</v>
      </c>
      <c r="K4144" t="s">
        <v>17</v>
      </c>
      <c r="L4144" t="s">
        <v>12692</v>
      </c>
      <c r="N4144" t="s">
        <v>7</v>
      </c>
      <c r="O4144" t="s">
        <v>12686</v>
      </c>
      <c r="P4144" t="s">
        <v>12687</v>
      </c>
      <c r="Q4144">
        <v>1</v>
      </c>
      <c r="S4144">
        <v>35</v>
      </c>
      <c r="T4144" t="s">
        <v>5</v>
      </c>
      <c r="U4144">
        <v>-1</v>
      </c>
      <c r="V4144">
        <v>-1</v>
      </c>
      <c r="W4144">
        <v>6.3387000000000002</v>
      </c>
      <c r="X4144" t="s">
        <v>12680</v>
      </c>
      <c r="Y4144" t="s">
        <v>12689</v>
      </c>
      <c r="Z4144">
        <v>30112</v>
      </c>
      <c r="AA4144" t="s">
        <v>11</v>
      </c>
      <c r="AC4144" t="s">
        <v>12693</v>
      </c>
      <c r="AD4144" t="s">
        <v>12694</v>
      </c>
      <c r="AE4144" s="1">
        <v>41846.032407407409</v>
      </c>
    </row>
    <row r="4145" spans="1:31" x14ac:dyDescent="0.15">
      <c r="A4145">
        <v>4144</v>
      </c>
      <c r="B4145">
        <v>175</v>
      </c>
      <c r="C4145">
        <v>5093</v>
      </c>
      <c r="D4145" t="s">
        <v>12672</v>
      </c>
      <c r="E4145" t="s">
        <v>12673</v>
      </c>
      <c r="F4145" t="s">
        <v>27</v>
      </c>
      <c r="I4145" t="s">
        <v>5</v>
      </c>
      <c r="K4145" t="s">
        <v>5</v>
      </c>
      <c r="M4145" t="s">
        <v>5</v>
      </c>
      <c r="N4145" t="s">
        <v>7</v>
      </c>
      <c r="Q4145">
        <v>0</v>
      </c>
      <c r="S4145">
        <v>-1</v>
      </c>
      <c r="T4145" t="s">
        <v>5</v>
      </c>
      <c r="U4145">
        <v>-1</v>
      </c>
      <c r="V4145">
        <v>-1</v>
      </c>
      <c r="W4145">
        <v>6.3387000000000002</v>
      </c>
      <c r="Z4145">
        <v>-1</v>
      </c>
      <c r="AA4145" t="s">
        <v>11</v>
      </c>
      <c r="AB4145" t="s">
        <v>12695</v>
      </c>
      <c r="AC4145" t="s">
        <v>38</v>
      </c>
      <c r="AD4145" t="s">
        <v>12696</v>
      </c>
      <c r="AE4145" s="1">
        <v>41846.032430555555</v>
      </c>
    </row>
    <row r="4146" spans="1:31" x14ac:dyDescent="0.15">
      <c r="A4146">
        <v>4145</v>
      </c>
      <c r="B4146">
        <v>175</v>
      </c>
      <c r="C4146">
        <v>5093</v>
      </c>
      <c r="D4146" t="s">
        <v>12672</v>
      </c>
      <c r="E4146" t="s">
        <v>12673</v>
      </c>
      <c r="F4146" t="s">
        <v>36</v>
      </c>
      <c r="G4146" t="s">
        <v>12674</v>
      </c>
      <c r="H4146" t="s">
        <v>12675</v>
      </c>
      <c r="I4146" t="s">
        <v>5</v>
      </c>
      <c r="K4146" t="s">
        <v>5</v>
      </c>
      <c r="N4146" t="s">
        <v>7</v>
      </c>
      <c r="O4146" t="s">
        <v>12678</v>
      </c>
      <c r="P4146" t="s">
        <v>12679</v>
      </c>
      <c r="Q4146">
        <v>1</v>
      </c>
      <c r="S4146">
        <v>-1</v>
      </c>
      <c r="T4146" t="s">
        <v>5</v>
      </c>
      <c r="U4146">
        <v>-1</v>
      </c>
      <c r="V4146">
        <v>-1</v>
      </c>
      <c r="W4146">
        <v>6.3387000000000002</v>
      </c>
      <c r="Y4146" t="s">
        <v>12681</v>
      </c>
      <c r="Z4146">
        <v>-1</v>
      </c>
      <c r="AA4146" t="s">
        <v>11</v>
      </c>
      <c r="AC4146" t="s">
        <v>12697</v>
      </c>
      <c r="AD4146" t="s">
        <v>12698</v>
      </c>
      <c r="AE4146" s="1">
        <v>41846.032442129632</v>
      </c>
    </row>
    <row r="4147" spans="1:31" x14ac:dyDescent="0.15">
      <c r="A4147">
        <v>4146</v>
      </c>
      <c r="B4147">
        <v>175</v>
      </c>
      <c r="C4147">
        <v>5093</v>
      </c>
      <c r="D4147" t="s">
        <v>12672</v>
      </c>
      <c r="E4147" t="s">
        <v>12673</v>
      </c>
      <c r="F4147" t="s">
        <v>40</v>
      </c>
      <c r="G4147" t="s">
        <v>12699</v>
      </c>
      <c r="H4147" t="s">
        <v>12675</v>
      </c>
      <c r="I4147" t="s">
        <v>5</v>
      </c>
      <c r="K4147" t="s">
        <v>5</v>
      </c>
      <c r="N4147" t="s">
        <v>7</v>
      </c>
      <c r="O4147" t="s">
        <v>12700</v>
      </c>
      <c r="P4147" t="s">
        <v>12701</v>
      </c>
      <c r="Q4147">
        <v>3</v>
      </c>
      <c r="R4147" t="s">
        <v>12702</v>
      </c>
      <c r="S4147">
        <v>145</v>
      </c>
      <c r="T4147" t="s">
        <v>5</v>
      </c>
      <c r="U4147">
        <v>-1</v>
      </c>
      <c r="V4147">
        <v>-1</v>
      </c>
      <c r="W4147">
        <v>6.3387000000000002</v>
      </c>
      <c r="Y4147" t="s">
        <v>12703</v>
      </c>
      <c r="Z4147">
        <v>348</v>
      </c>
      <c r="AA4147" t="s">
        <v>11</v>
      </c>
      <c r="AC4147" t="s">
        <v>12704</v>
      </c>
      <c r="AD4147" t="s">
        <v>12705</v>
      </c>
      <c r="AE4147" s="1">
        <v>41846.032453703701</v>
      </c>
    </row>
    <row r="4148" spans="1:31" x14ac:dyDescent="0.15">
      <c r="A4148">
        <v>4147</v>
      </c>
      <c r="B4148">
        <v>175</v>
      </c>
      <c r="C4148">
        <v>5093</v>
      </c>
      <c r="D4148" t="s">
        <v>12672</v>
      </c>
      <c r="E4148" t="s">
        <v>12673</v>
      </c>
      <c r="F4148" t="s">
        <v>49</v>
      </c>
      <c r="I4148" t="s">
        <v>5</v>
      </c>
      <c r="K4148" t="s">
        <v>5</v>
      </c>
      <c r="N4148" t="s">
        <v>7</v>
      </c>
      <c r="Q4148">
        <v>0</v>
      </c>
      <c r="T4148" t="s">
        <v>5</v>
      </c>
      <c r="U4148">
        <v>-1</v>
      </c>
      <c r="V4148">
        <v>-1</v>
      </c>
      <c r="W4148">
        <v>6.3387000000000002</v>
      </c>
      <c r="Z4148">
        <v>-1</v>
      </c>
      <c r="AA4148" t="s">
        <v>11</v>
      </c>
      <c r="AC4148" t="s">
        <v>38</v>
      </c>
      <c r="AD4148" t="s">
        <v>50</v>
      </c>
      <c r="AE4148" s="1">
        <v>41846.032465277778</v>
      </c>
    </row>
    <row r="4149" spans="1:31" x14ac:dyDescent="0.15">
      <c r="A4149">
        <v>4148</v>
      </c>
      <c r="B4149">
        <v>175</v>
      </c>
      <c r="C4149">
        <v>5093</v>
      </c>
      <c r="D4149" t="s">
        <v>12672</v>
      </c>
      <c r="E4149" t="s">
        <v>12673</v>
      </c>
      <c r="F4149" t="s">
        <v>51</v>
      </c>
      <c r="G4149" t="s">
        <v>12674</v>
      </c>
      <c r="H4149" t="s">
        <v>12675</v>
      </c>
      <c r="I4149" t="s">
        <v>5</v>
      </c>
      <c r="K4149" t="s">
        <v>5</v>
      </c>
      <c r="N4149" t="s">
        <v>7</v>
      </c>
      <c r="O4149" t="s">
        <v>12678</v>
      </c>
      <c r="P4149" t="s">
        <v>12679</v>
      </c>
      <c r="Q4149">
        <v>4</v>
      </c>
      <c r="S4149">
        <v>-1</v>
      </c>
      <c r="T4149" t="s">
        <v>12706</v>
      </c>
      <c r="U4149">
        <v>-1</v>
      </c>
      <c r="V4149">
        <v>-1</v>
      </c>
      <c r="W4149">
        <v>6.3387000000000002</v>
      </c>
      <c r="Y4149" t="s">
        <v>12681</v>
      </c>
      <c r="Z4149">
        <v>-1</v>
      </c>
      <c r="AA4149" t="s">
        <v>11</v>
      </c>
      <c r="AC4149" t="s">
        <v>12707</v>
      </c>
      <c r="AD4149" t="s">
        <v>12708</v>
      </c>
      <c r="AE4149" s="1">
        <v>41846.032488425924</v>
      </c>
    </row>
    <row r="4150" spans="1:31" x14ac:dyDescent="0.15">
      <c r="A4150">
        <v>4149</v>
      </c>
      <c r="B4150">
        <v>175</v>
      </c>
      <c r="C4150">
        <v>5093</v>
      </c>
      <c r="D4150" t="s">
        <v>12672</v>
      </c>
      <c r="E4150" t="s">
        <v>12673</v>
      </c>
      <c r="F4150" t="s">
        <v>53</v>
      </c>
      <c r="I4150" t="s">
        <v>5</v>
      </c>
      <c r="K4150" t="s">
        <v>5</v>
      </c>
      <c r="N4150" t="s">
        <v>7</v>
      </c>
      <c r="Q4150">
        <v>0</v>
      </c>
      <c r="S4150">
        <v>-1</v>
      </c>
      <c r="T4150" t="s">
        <v>5</v>
      </c>
      <c r="U4150">
        <v>-1</v>
      </c>
      <c r="V4150">
        <v>-1</v>
      </c>
      <c r="W4150">
        <v>6.3387000000000002</v>
      </c>
      <c r="Z4150">
        <v>-1</v>
      </c>
      <c r="AA4150" t="s">
        <v>11</v>
      </c>
      <c r="AC4150" t="s">
        <v>38</v>
      </c>
      <c r="AD4150" t="s">
        <v>52</v>
      </c>
      <c r="AE4150" s="1">
        <v>41846.032500000001</v>
      </c>
    </row>
    <row r="4151" spans="1:31" x14ac:dyDescent="0.15">
      <c r="A4151">
        <v>4150</v>
      </c>
      <c r="B4151">
        <v>175</v>
      </c>
      <c r="C4151">
        <v>5093</v>
      </c>
      <c r="D4151" t="s">
        <v>12672</v>
      </c>
      <c r="E4151" t="s">
        <v>12673</v>
      </c>
      <c r="F4151" t="s">
        <v>54</v>
      </c>
      <c r="I4151" t="s">
        <v>5</v>
      </c>
      <c r="K4151" t="s">
        <v>5</v>
      </c>
      <c r="N4151" t="s">
        <v>7</v>
      </c>
      <c r="Q4151">
        <v>0</v>
      </c>
      <c r="S4151">
        <v>-1</v>
      </c>
      <c r="T4151" t="s">
        <v>5</v>
      </c>
      <c r="U4151">
        <v>-1</v>
      </c>
      <c r="V4151">
        <v>-1</v>
      </c>
      <c r="W4151">
        <v>6.3387000000000002</v>
      </c>
      <c r="Z4151">
        <v>-1</v>
      </c>
      <c r="AA4151" t="s">
        <v>11</v>
      </c>
      <c r="AC4151" t="s">
        <v>38</v>
      </c>
      <c r="AD4151" t="s">
        <v>52</v>
      </c>
      <c r="AE4151" s="1">
        <v>41846.032511574071</v>
      </c>
    </row>
    <row r="4152" spans="1:31" x14ac:dyDescent="0.15">
      <c r="A4152">
        <v>4151</v>
      </c>
      <c r="B4152">
        <v>175</v>
      </c>
      <c r="C4152">
        <v>4513</v>
      </c>
      <c r="D4152" t="s">
        <v>12709</v>
      </c>
      <c r="E4152" t="s">
        <v>12710</v>
      </c>
      <c r="F4152" t="s">
        <v>2</v>
      </c>
      <c r="G4152" t="s">
        <v>12711</v>
      </c>
      <c r="H4152" t="s">
        <v>7086</v>
      </c>
      <c r="I4152" t="s">
        <v>5</v>
      </c>
      <c r="K4152" t="s">
        <v>6</v>
      </c>
      <c r="L4152" t="s">
        <v>12712</v>
      </c>
      <c r="N4152" t="s">
        <v>7</v>
      </c>
      <c r="O4152" t="s">
        <v>12713</v>
      </c>
      <c r="P4152" t="s">
        <v>12714</v>
      </c>
      <c r="Q4152">
        <v>36</v>
      </c>
      <c r="S4152">
        <v>-1</v>
      </c>
      <c r="T4152" t="s">
        <v>5</v>
      </c>
      <c r="U4152">
        <v>-1</v>
      </c>
      <c r="V4152">
        <v>-1</v>
      </c>
      <c r="W4152">
        <v>6.3387000000000002</v>
      </c>
      <c r="X4152" t="s">
        <v>12715</v>
      </c>
      <c r="Y4152" t="s">
        <v>12716</v>
      </c>
      <c r="Z4152">
        <v>21950</v>
      </c>
      <c r="AA4152" t="s">
        <v>11</v>
      </c>
      <c r="AC4152" t="s">
        <v>12717</v>
      </c>
      <c r="AD4152" t="s">
        <v>12718</v>
      </c>
      <c r="AE4152" s="1">
        <v>41846.03261574074</v>
      </c>
    </row>
    <row r="4153" spans="1:31" x14ac:dyDescent="0.15">
      <c r="A4153">
        <v>4152</v>
      </c>
      <c r="B4153">
        <v>175</v>
      </c>
      <c r="C4153">
        <v>4513</v>
      </c>
      <c r="D4153" t="s">
        <v>12709</v>
      </c>
      <c r="E4153" t="s">
        <v>12710</v>
      </c>
      <c r="F4153" t="s">
        <v>14</v>
      </c>
      <c r="I4153" t="s">
        <v>5</v>
      </c>
      <c r="K4153" t="s">
        <v>5</v>
      </c>
      <c r="N4153" t="s">
        <v>7</v>
      </c>
      <c r="Q4153">
        <v>0</v>
      </c>
      <c r="S4153">
        <v>-1</v>
      </c>
      <c r="T4153" t="s">
        <v>5</v>
      </c>
      <c r="U4153">
        <v>-1</v>
      </c>
      <c r="V4153">
        <v>-1</v>
      </c>
      <c r="W4153">
        <v>6.3387000000000002</v>
      </c>
      <c r="Z4153">
        <v>-1</v>
      </c>
      <c r="AA4153" t="s">
        <v>11</v>
      </c>
      <c r="AC4153" t="s">
        <v>38</v>
      </c>
      <c r="AD4153" t="s">
        <v>52</v>
      </c>
      <c r="AE4153" s="1">
        <v>41846.032627314817</v>
      </c>
    </row>
    <row r="4154" spans="1:31" x14ac:dyDescent="0.15">
      <c r="A4154">
        <v>4153</v>
      </c>
      <c r="B4154">
        <v>175</v>
      </c>
      <c r="C4154">
        <v>4513</v>
      </c>
      <c r="D4154" t="s">
        <v>12709</v>
      </c>
      <c r="E4154" t="s">
        <v>12710</v>
      </c>
      <c r="F4154" t="s">
        <v>24</v>
      </c>
      <c r="I4154" t="s">
        <v>5</v>
      </c>
      <c r="K4154" t="s">
        <v>5</v>
      </c>
      <c r="N4154" t="s">
        <v>7</v>
      </c>
      <c r="Q4154">
        <v>0</v>
      </c>
      <c r="S4154">
        <v>-1</v>
      </c>
      <c r="T4154" t="s">
        <v>5</v>
      </c>
      <c r="U4154">
        <v>-1</v>
      </c>
      <c r="V4154">
        <v>-1</v>
      </c>
      <c r="W4154">
        <v>6.3387000000000002</v>
      </c>
      <c r="Z4154">
        <v>-1</v>
      </c>
      <c r="AA4154" t="s">
        <v>11</v>
      </c>
      <c r="AC4154" t="s">
        <v>38</v>
      </c>
      <c r="AD4154" t="s">
        <v>52</v>
      </c>
      <c r="AE4154" s="1">
        <v>41846.032638888886</v>
      </c>
    </row>
    <row r="4155" spans="1:31" x14ac:dyDescent="0.15">
      <c r="A4155">
        <v>4154</v>
      </c>
      <c r="B4155">
        <v>175</v>
      </c>
      <c r="C4155">
        <v>4513</v>
      </c>
      <c r="D4155" t="s">
        <v>12709</v>
      </c>
      <c r="E4155" t="s">
        <v>12710</v>
      </c>
      <c r="F4155" t="s">
        <v>27</v>
      </c>
      <c r="I4155" t="s">
        <v>5</v>
      </c>
      <c r="K4155" t="s">
        <v>5</v>
      </c>
      <c r="M4155" t="s">
        <v>5</v>
      </c>
      <c r="N4155" t="s">
        <v>7</v>
      </c>
      <c r="Q4155">
        <v>0</v>
      </c>
      <c r="S4155">
        <v>-1</v>
      </c>
      <c r="T4155" t="s">
        <v>5</v>
      </c>
      <c r="U4155">
        <v>-1</v>
      </c>
      <c r="V4155">
        <v>-1</v>
      </c>
      <c r="W4155">
        <v>6.3387000000000002</v>
      </c>
      <c r="Z4155">
        <v>-1</v>
      </c>
      <c r="AA4155" t="s">
        <v>11</v>
      </c>
      <c r="AC4155" t="s">
        <v>38</v>
      </c>
      <c r="AD4155" t="s">
        <v>531</v>
      </c>
      <c r="AE4155" s="1">
        <v>41846.032650462963</v>
      </c>
    </row>
    <row r="4156" spans="1:31" x14ac:dyDescent="0.15">
      <c r="A4156">
        <v>4155</v>
      </c>
      <c r="B4156">
        <v>175</v>
      </c>
      <c r="C4156">
        <v>4513</v>
      </c>
      <c r="D4156" t="s">
        <v>12709</v>
      </c>
      <c r="E4156" t="s">
        <v>12710</v>
      </c>
      <c r="F4156" t="s">
        <v>36</v>
      </c>
      <c r="I4156" t="s">
        <v>5</v>
      </c>
      <c r="K4156" t="s">
        <v>5</v>
      </c>
      <c r="N4156" t="s">
        <v>7</v>
      </c>
      <c r="Q4156">
        <v>0</v>
      </c>
      <c r="S4156">
        <v>-1</v>
      </c>
      <c r="T4156" t="s">
        <v>5</v>
      </c>
      <c r="U4156">
        <v>-1</v>
      </c>
      <c r="V4156">
        <v>-1</v>
      </c>
      <c r="W4156">
        <v>6.3387000000000002</v>
      </c>
      <c r="Z4156">
        <v>-1</v>
      </c>
      <c r="AA4156" t="s">
        <v>11</v>
      </c>
      <c r="AC4156" t="s">
        <v>38</v>
      </c>
      <c r="AD4156" t="s">
        <v>52</v>
      </c>
      <c r="AE4156" s="1">
        <v>41846.03266203704</v>
      </c>
    </row>
    <row r="4157" spans="1:31" x14ac:dyDescent="0.15">
      <c r="A4157">
        <v>4156</v>
      </c>
      <c r="B4157">
        <v>175</v>
      </c>
      <c r="C4157">
        <v>4513</v>
      </c>
      <c r="D4157" t="s">
        <v>12709</v>
      </c>
      <c r="E4157" t="s">
        <v>12710</v>
      </c>
      <c r="F4157" t="s">
        <v>40</v>
      </c>
      <c r="I4157" t="s">
        <v>5</v>
      </c>
      <c r="K4157" t="s">
        <v>5</v>
      </c>
      <c r="N4157" t="s">
        <v>7</v>
      </c>
      <c r="Q4157">
        <v>0</v>
      </c>
      <c r="S4157">
        <v>-1</v>
      </c>
      <c r="T4157" t="s">
        <v>5</v>
      </c>
      <c r="U4157">
        <v>-1</v>
      </c>
      <c r="V4157">
        <v>-1</v>
      </c>
      <c r="W4157">
        <v>6.3387000000000002</v>
      </c>
      <c r="Z4157">
        <v>-1</v>
      </c>
      <c r="AA4157" t="s">
        <v>11</v>
      </c>
      <c r="AC4157" t="s">
        <v>38</v>
      </c>
      <c r="AD4157" t="s">
        <v>52</v>
      </c>
      <c r="AE4157" s="1">
        <v>41846.032673611109</v>
      </c>
    </row>
    <row r="4158" spans="1:31" x14ac:dyDescent="0.15">
      <c r="A4158">
        <v>4157</v>
      </c>
      <c r="B4158">
        <v>175</v>
      </c>
      <c r="C4158">
        <v>4513</v>
      </c>
      <c r="D4158" t="s">
        <v>12709</v>
      </c>
      <c r="E4158" t="s">
        <v>12710</v>
      </c>
      <c r="F4158" t="s">
        <v>49</v>
      </c>
      <c r="I4158" t="s">
        <v>5</v>
      </c>
      <c r="K4158" t="s">
        <v>5</v>
      </c>
      <c r="N4158" t="s">
        <v>7</v>
      </c>
      <c r="Q4158">
        <v>0</v>
      </c>
      <c r="T4158" t="s">
        <v>5</v>
      </c>
      <c r="U4158">
        <v>-1</v>
      </c>
      <c r="V4158">
        <v>-1</v>
      </c>
      <c r="W4158">
        <v>6.3387000000000002</v>
      </c>
      <c r="Z4158">
        <v>-1</v>
      </c>
      <c r="AA4158" t="s">
        <v>11</v>
      </c>
      <c r="AC4158" t="s">
        <v>38</v>
      </c>
      <c r="AD4158" t="s">
        <v>50</v>
      </c>
      <c r="AE4158" s="1">
        <v>41846.032685185186</v>
      </c>
    </row>
    <row r="4159" spans="1:31" x14ac:dyDescent="0.15">
      <c r="A4159">
        <v>4158</v>
      </c>
      <c r="B4159">
        <v>175</v>
      </c>
      <c r="C4159">
        <v>4513</v>
      </c>
      <c r="D4159" t="s">
        <v>12709</v>
      </c>
      <c r="E4159" t="s">
        <v>12710</v>
      </c>
      <c r="F4159" t="s">
        <v>51</v>
      </c>
      <c r="I4159" t="s">
        <v>5</v>
      </c>
      <c r="K4159" t="s">
        <v>5</v>
      </c>
      <c r="N4159" t="s">
        <v>7</v>
      </c>
      <c r="Q4159">
        <v>0</v>
      </c>
      <c r="S4159">
        <v>-1</v>
      </c>
      <c r="T4159" t="s">
        <v>5</v>
      </c>
      <c r="U4159">
        <v>-1</v>
      </c>
      <c r="V4159">
        <v>-1</v>
      </c>
      <c r="W4159">
        <v>6.3387000000000002</v>
      </c>
      <c r="Z4159">
        <v>-1</v>
      </c>
      <c r="AA4159" t="s">
        <v>11</v>
      </c>
      <c r="AC4159" t="s">
        <v>38</v>
      </c>
      <c r="AD4159" t="s">
        <v>52</v>
      </c>
      <c r="AE4159" s="1">
        <v>41846.032696759263</v>
      </c>
    </row>
    <row r="4160" spans="1:31" x14ac:dyDescent="0.15">
      <c r="A4160">
        <v>4159</v>
      </c>
      <c r="B4160">
        <v>175</v>
      </c>
      <c r="C4160">
        <v>4513</v>
      </c>
      <c r="D4160" t="s">
        <v>12709</v>
      </c>
      <c r="E4160" t="s">
        <v>12710</v>
      </c>
      <c r="F4160" t="s">
        <v>53</v>
      </c>
      <c r="I4160" t="s">
        <v>5</v>
      </c>
      <c r="K4160" t="s">
        <v>5</v>
      </c>
      <c r="N4160" t="s">
        <v>7</v>
      </c>
      <c r="Q4160">
        <v>0</v>
      </c>
      <c r="S4160">
        <v>-1</v>
      </c>
      <c r="T4160" t="s">
        <v>5</v>
      </c>
      <c r="U4160">
        <v>-1</v>
      </c>
      <c r="V4160">
        <v>-1</v>
      </c>
      <c r="W4160">
        <v>6.3387000000000002</v>
      </c>
      <c r="Z4160">
        <v>-1</v>
      </c>
      <c r="AA4160" t="s">
        <v>11</v>
      </c>
      <c r="AC4160" t="s">
        <v>38</v>
      </c>
      <c r="AD4160" t="s">
        <v>52</v>
      </c>
      <c r="AE4160" s="1">
        <v>41846.032708333332</v>
      </c>
    </row>
    <row r="4161" spans="1:31" x14ac:dyDescent="0.15">
      <c r="A4161">
        <v>4160</v>
      </c>
      <c r="B4161">
        <v>175</v>
      </c>
      <c r="C4161">
        <v>4513</v>
      </c>
      <c r="D4161" t="s">
        <v>12709</v>
      </c>
      <c r="E4161" t="s">
        <v>12710</v>
      </c>
      <c r="F4161" t="s">
        <v>54</v>
      </c>
      <c r="I4161" t="s">
        <v>5</v>
      </c>
      <c r="K4161" t="s">
        <v>5</v>
      </c>
      <c r="N4161" t="s">
        <v>7</v>
      </c>
      <c r="Q4161">
        <v>0</v>
      </c>
      <c r="S4161">
        <v>-1</v>
      </c>
      <c r="T4161" t="s">
        <v>5</v>
      </c>
      <c r="U4161">
        <v>-1</v>
      </c>
      <c r="V4161">
        <v>-1</v>
      </c>
      <c r="W4161">
        <v>6.3387000000000002</v>
      </c>
      <c r="Z4161">
        <v>-1</v>
      </c>
      <c r="AA4161" t="s">
        <v>11</v>
      </c>
      <c r="AC4161" t="s">
        <v>38</v>
      </c>
      <c r="AD4161" t="s">
        <v>52</v>
      </c>
      <c r="AE4161" s="1">
        <v>41846.032719907409</v>
      </c>
    </row>
    <row r="4162" spans="1:31" x14ac:dyDescent="0.15">
      <c r="A4162">
        <v>4161</v>
      </c>
      <c r="B4162">
        <v>175</v>
      </c>
      <c r="C4162">
        <v>2762</v>
      </c>
      <c r="D4162" t="s">
        <v>12719</v>
      </c>
      <c r="E4162" t="s">
        <v>12720</v>
      </c>
      <c r="F4162" t="s">
        <v>2</v>
      </c>
      <c r="G4162" t="s">
        <v>12721</v>
      </c>
      <c r="H4162" t="s">
        <v>12722</v>
      </c>
      <c r="I4162" t="s">
        <v>5</v>
      </c>
      <c r="K4162" t="s">
        <v>5</v>
      </c>
      <c r="N4162" t="s">
        <v>7</v>
      </c>
      <c r="P4162" t="s">
        <v>12723</v>
      </c>
      <c r="Q4162">
        <v>31</v>
      </c>
      <c r="S4162">
        <v>50</v>
      </c>
      <c r="T4162" t="s">
        <v>5</v>
      </c>
      <c r="U4162">
        <v>-1</v>
      </c>
      <c r="V4162">
        <v>-1</v>
      </c>
      <c r="W4162">
        <v>6.3387000000000002</v>
      </c>
      <c r="X4162" t="s">
        <v>12724</v>
      </c>
      <c r="Y4162" t="s">
        <v>12725</v>
      </c>
      <c r="Z4162">
        <v>11976</v>
      </c>
      <c r="AA4162" t="s">
        <v>11</v>
      </c>
      <c r="AC4162" t="s">
        <v>12726</v>
      </c>
      <c r="AD4162" t="s">
        <v>12727</v>
      </c>
      <c r="AE4162" s="1">
        <v>41846.032812500001</v>
      </c>
    </row>
    <row r="4163" spans="1:31" x14ac:dyDescent="0.15">
      <c r="A4163">
        <v>4162</v>
      </c>
      <c r="B4163">
        <v>175</v>
      </c>
      <c r="C4163">
        <v>2762</v>
      </c>
      <c r="D4163" t="s">
        <v>12719</v>
      </c>
      <c r="E4163" t="s">
        <v>12720</v>
      </c>
      <c r="F4163" t="s">
        <v>14</v>
      </c>
      <c r="G4163" t="s">
        <v>12728</v>
      </c>
      <c r="H4163" t="s">
        <v>12722</v>
      </c>
      <c r="I4163" t="s">
        <v>5</v>
      </c>
      <c r="K4163" t="s">
        <v>5</v>
      </c>
      <c r="N4163" t="s">
        <v>7</v>
      </c>
      <c r="O4163" t="s">
        <v>12729</v>
      </c>
      <c r="P4163" t="s">
        <v>12723</v>
      </c>
      <c r="Q4163">
        <v>19</v>
      </c>
      <c r="S4163">
        <v>50</v>
      </c>
      <c r="T4163" t="s">
        <v>5</v>
      </c>
      <c r="U4163">
        <v>-1</v>
      </c>
      <c r="V4163">
        <v>-1</v>
      </c>
      <c r="W4163">
        <v>6.3387000000000002</v>
      </c>
      <c r="X4163" t="s">
        <v>12724</v>
      </c>
      <c r="Y4163" t="s">
        <v>12725</v>
      </c>
      <c r="Z4163">
        <v>11862</v>
      </c>
      <c r="AA4163" t="s">
        <v>11</v>
      </c>
      <c r="AC4163" t="s">
        <v>12730</v>
      </c>
      <c r="AD4163" t="s">
        <v>12731</v>
      </c>
      <c r="AE4163" s="1">
        <v>41846.032847222225</v>
      </c>
    </row>
    <row r="4164" spans="1:31" x14ac:dyDescent="0.15">
      <c r="A4164">
        <v>4163</v>
      </c>
      <c r="B4164">
        <v>175</v>
      </c>
      <c r="C4164">
        <v>2762</v>
      </c>
      <c r="D4164" t="s">
        <v>12719</v>
      </c>
      <c r="E4164" t="s">
        <v>12720</v>
      </c>
      <c r="F4164" t="s">
        <v>24</v>
      </c>
      <c r="G4164" t="s">
        <v>12728</v>
      </c>
      <c r="H4164" t="s">
        <v>12722</v>
      </c>
      <c r="I4164" t="s">
        <v>5</v>
      </c>
      <c r="K4164" t="s">
        <v>5</v>
      </c>
      <c r="N4164" t="s">
        <v>7</v>
      </c>
      <c r="O4164" t="s">
        <v>12729</v>
      </c>
      <c r="P4164" t="s">
        <v>12723</v>
      </c>
      <c r="Q4164">
        <v>2</v>
      </c>
      <c r="S4164">
        <v>100</v>
      </c>
      <c r="T4164" t="s">
        <v>5</v>
      </c>
      <c r="U4164">
        <v>-1</v>
      </c>
      <c r="V4164">
        <v>-1</v>
      </c>
      <c r="W4164">
        <v>6.3387000000000002</v>
      </c>
      <c r="X4164" t="s">
        <v>12724</v>
      </c>
      <c r="Y4164" t="s">
        <v>12725</v>
      </c>
      <c r="Z4164">
        <v>11862</v>
      </c>
      <c r="AA4164" t="s">
        <v>11</v>
      </c>
      <c r="AC4164" t="s">
        <v>12732</v>
      </c>
      <c r="AD4164" t="s">
        <v>12733</v>
      </c>
      <c r="AE4164" s="1">
        <v>41846.032858796294</v>
      </c>
    </row>
    <row r="4165" spans="1:31" x14ac:dyDescent="0.15">
      <c r="A4165">
        <v>4164</v>
      </c>
      <c r="B4165">
        <v>175</v>
      </c>
      <c r="C4165">
        <v>2762</v>
      </c>
      <c r="D4165" t="s">
        <v>12719</v>
      </c>
      <c r="E4165" t="s">
        <v>12720</v>
      </c>
      <c r="F4165" t="s">
        <v>27</v>
      </c>
      <c r="I4165" t="s">
        <v>5</v>
      </c>
      <c r="K4165" t="s">
        <v>5</v>
      </c>
      <c r="M4165" t="s">
        <v>5</v>
      </c>
      <c r="N4165" t="s">
        <v>7</v>
      </c>
      <c r="Q4165">
        <v>0</v>
      </c>
      <c r="S4165">
        <v>-1</v>
      </c>
      <c r="T4165" t="s">
        <v>5</v>
      </c>
      <c r="U4165">
        <v>-1</v>
      </c>
      <c r="V4165">
        <v>-1</v>
      </c>
      <c r="W4165">
        <v>6.3387000000000002</v>
      </c>
      <c r="Z4165">
        <v>-1</v>
      </c>
      <c r="AA4165" t="s">
        <v>11</v>
      </c>
      <c r="AC4165" t="s">
        <v>38</v>
      </c>
      <c r="AD4165" t="s">
        <v>531</v>
      </c>
      <c r="AE4165" s="1">
        <v>41846.032870370371</v>
      </c>
    </row>
    <row r="4166" spans="1:31" x14ac:dyDescent="0.15">
      <c r="A4166">
        <v>4165</v>
      </c>
      <c r="B4166">
        <v>175</v>
      </c>
      <c r="C4166">
        <v>2762</v>
      </c>
      <c r="D4166" t="s">
        <v>12719</v>
      </c>
      <c r="E4166" t="s">
        <v>12720</v>
      </c>
      <c r="F4166" t="s">
        <v>36</v>
      </c>
      <c r="G4166" t="s">
        <v>12721</v>
      </c>
      <c r="H4166" t="s">
        <v>12722</v>
      </c>
      <c r="I4166" t="s">
        <v>5</v>
      </c>
      <c r="K4166" t="s">
        <v>5</v>
      </c>
      <c r="N4166" t="s">
        <v>7</v>
      </c>
      <c r="P4166" t="s">
        <v>12723</v>
      </c>
      <c r="Q4166">
        <v>5</v>
      </c>
      <c r="S4166">
        <v>50</v>
      </c>
      <c r="T4166" t="s">
        <v>5</v>
      </c>
      <c r="U4166">
        <v>-1</v>
      </c>
      <c r="V4166">
        <v>-1</v>
      </c>
      <c r="W4166">
        <v>6.3387000000000002</v>
      </c>
      <c r="X4166" t="s">
        <v>12724</v>
      </c>
      <c r="Y4166" t="s">
        <v>12725</v>
      </c>
      <c r="Z4166">
        <v>11976</v>
      </c>
      <c r="AA4166" t="s">
        <v>11</v>
      </c>
      <c r="AC4166" t="s">
        <v>12734</v>
      </c>
      <c r="AD4166" t="s">
        <v>12735</v>
      </c>
      <c r="AE4166" s="1">
        <v>41846.032893518517</v>
      </c>
    </row>
    <row r="4167" spans="1:31" x14ac:dyDescent="0.15">
      <c r="A4167">
        <v>4166</v>
      </c>
      <c r="B4167">
        <v>175</v>
      </c>
      <c r="C4167">
        <v>2762</v>
      </c>
      <c r="D4167" t="s">
        <v>12719</v>
      </c>
      <c r="E4167" t="s">
        <v>12720</v>
      </c>
      <c r="F4167" t="s">
        <v>40</v>
      </c>
      <c r="I4167" t="s">
        <v>5</v>
      </c>
      <c r="K4167" t="s">
        <v>5</v>
      </c>
      <c r="N4167" t="s">
        <v>7</v>
      </c>
      <c r="Q4167">
        <v>0</v>
      </c>
      <c r="S4167">
        <v>-1</v>
      </c>
      <c r="T4167" t="s">
        <v>5</v>
      </c>
      <c r="U4167">
        <v>-1</v>
      </c>
      <c r="V4167">
        <v>-1</v>
      </c>
      <c r="W4167">
        <v>6.3387000000000002</v>
      </c>
      <c r="Z4167">
        <v>-1</v>
      </c>
      <c r="AA4167" t="s">
        <v>11</v>
      </c>
      <c r="AC4167" t="s">
        <v>38</v>
      </c>
      <c r="AD4167" t="s">
        <v>52</v>
      </c>
      <c r="AE4167" s="1">
        <v>41846.032905092594</v>
      </c>
    </row>
    <row r="4168" spans="1:31" x14ac:dyDescent="0.15">
      <c r="A4168">
        <v>4167</v>
      </c>
      <c r="B4168">
        <v>175</v>
      </c>
      <c r="C4168">
        <v>2762</v>
      </c>
      <c r="D4168" t="s">
        <v>12719</v>
      </c>
      <c r="E4168" t="s">
        <v>12720</v>
      </c>
      <c r="F4168" t="s">
        <v>49</v>
      </c>
      <c r="G4168" t="s">
        <v>12728</v>
      </c>
      <c r="H4168" t="s">
        <v>12722</v>
      </c>
      <c r="I4168" t="s">
        <v>5</v>
      </c>
      <c r="K4168" t="s">
        <v>5</v>
      </c>
      <c r="N4168" t="s">
        <v>7</v>
      </c>
      <c r="P4168" t="s">
        <v>12723</v>
      </c>
      <c r="Q4168">
        <v>21</v>
      </c>
      <c r="T4168" t="s">
        <v>5</v>
      </c>
      <c r="U4168">
        <v>-1</v>
      </c>
      <c r="V4168">
        <v>-1</v>
      </c>
      <c r="W4168">
        <v>6.3387000000000002</v>
      </c>
      <c r="X4168" t="s">
        <v>12724</v>
      </c>
      <c r="Y4168" t="s">
        <v>12725</v>
      </c>
      <c r="Z4168">
        <v>11862</v>
      </c>
      <c r="AA4168" t="s">
        <v>11</v>
      </c>
      <c r="AC4168" t="s">
        <v>12736</v>
      </c>
      <c r="AD4168" t="s">
        <v>12737</v>
      </c>
      <c r="AE4168" s="1">
        <v>41846.032939814817</v>
      </c>
    </row>
    <row r="4169" spans="1:31" x14ac:dyDescent="0.15">
      <c r="A4169">
        <v>4168</v>
      </c>
      <c r="B4169">
        <v>175</v>
      </c>
      <c r="C4169">
        <v>2762</v>
      </c>
      <c r="D4169" t="s">
        <v>12719</v>
      </c>
      <c r="E4169" t="s">
        <v>12720</v>
      </c>
      <c r="F4169" t="s">
        <v>51</v>
      </c>
      <c r="I4169" t="s">
        <v>5</v>
      </c>
      <c r="K4169" t="s">
        <v>5</v>
      </c>
      <c r="N4169" t="s">
        <v>7</v>
      </c>
      <c r="Q4169">
        <v>0</v>
      </c>
      <c r="S4169">
        <v>-1</v>
      </c>
      <c r="T4169" t="s">
        <v>5</v>
      </c>
      <c r="U4169">
        <v>-1</v>
      </c>
      <c r="V4169">
        <v>-1</v>
      </c>
      <c r="W4169">
        <v>6.3387000000000002</v>
      </c>
      <c r="Z4169">
        <v>-1</v>
      </c>
      <c r="AA4169" t="s">
        <v>11</v>
      </c>
      <c r="AC4169" t="s">
        <v>38</v>
      </c>
      <c r="AD4169" t="s">
        <v>52</v>
      </c>
      <c r="AE4169" s="1">
        <v>41846.032951388886</v>
      </c>
    </row>
    <row r="4170" spans="1:31" x14ac:dyDescent="0.15">
      <c r="A4170">
        <v>4169</v>
      </c>
      <c r="B4170">
        <v>175</v>
      </c>
      <c r="C4170">
        <v>2762</v>
      </c>
      <c r="D4170" t="s">
        <v>12719</v>
      </c>
      <c r="E4170" t="s">
        <v>12720</v>
      </c>
      <c r="F4170" t="s">
        <v>53</v>
      </c>
      <c r="I4170" t="s">
        <v>5</v>
      </c>
      <c r="K4170" t="s">
        <v>5</v>
      </c>
      <c r="N4170" t="s">
        <v>7</v>
      </c>
      <c r="Q4170">
        <v>0</v>
      </c>
      <c r="S4170">
        <v>-1</v>
      </c>
      <c r="T4170" t="s">
        <v>5</v>
      </c>
      <c r="U4170">
        <v>-1</v>
      </c>
      <c r="V4170">
        <v>-1</v>
      </c>
      <c r="W4170">
        <v>6.3387000000000002</v>
      </c>
      <c r="Z4170">
        <v>-1</v>
      </c>
      <c r="AA4170" t="s">
        <v>11</v>
      </c>
      <c r="AC4170" t="s">
        <v>38</v>
      </c>
      <c r="AD4170" t="s">
        <v>52</v>
      </c>
      <c r="AE4170" s="1">
        <v>41846.032962962963</v>
      </c>
    </row>
    <row r="4171" spans="1:31" x14ac:dyDescent="0.15">
      <c r="A4171">
        <v>4170</v>
      </c>
      <c r="B4171">
        <v>175</v>
      </c>
      <c r="C4171">
        <v>2762</v>
      </c>
      <c r="D4171" t="s">
        <v>12719</v>
      </c>
      <c r="E4171" t="s">
        <v>12720</v>
      </c>
      <c r="F4171" t="s">
        <v>54</v>
      </c>
      <c r="I4171" t="s">
        <v>5</v>
      </c>
      <c r="K4171" t="s">
        <v>5</v>
      </c>
      <c r="N4171" t="s">
        <v>7</v>
      </c>
      <c r="Q4171">
        <v>0</v>
      </c>
      <c r="S4171">
        <v>-1</v>
      </c>
      <c r="T4171" t="s">
        <v>5</v>
      </c>
      <c r="U4171">
        <v>-1</v>
      </c>
      <c r="V4171">
        <v>-1</v>
      </c>
      <c r="W4171">
        <v>6.3387000000000002</v>
      </c>
      <c r="Z4171">
        <v>-1</v>
      </c>
      <c r="AA4171" t="s">
        <v>11</v>
      </c>
      <c r="AC4171" t="s">
        <v>38</v>
      </c>
      <c r="AD4171" t="s">
        <v>52</v>
      </c>
      <c r="AE4171" s="1">
        <v>41846.03297453704</v>
      </c>
    </row>
    <row r="4172" spans="1:31" x14ac:dyDescent="0.15">
      <c r="A4172">
        <v>4171</v>
      </c>
      <c r="B4172">
        <v>175</v>
      </c>
      <c r="C4172">
        <v>4248</v>
      </c>
      <c r="D4172" t="s">
        <v>12738</v>
      </c>
      <c r="E4172" t="s">
        <v>12739</v>
      </c>
      <c r="F4172" t="s">
        <v>2</v>
      </c>
      <c r="G4172" t="s">
        <v>12740</v>
      </c>
      <c r="H4172" t="s">
        <v>169</v>
      </c>
      <c r="I4172" t="s">
        <v>5</v>
      </c>
      <c r="K4172" t="s">
        <v>6</v>
      </c>
      <c r="N4172" t="s">
        <v>7</v>
      </c>
      <c r="P4172" t="s">
        <v>12741</v>
      </c>
      <c r="Q4172">
        <v>54</v>
      </c>
      <c r="R4172" t="s">
        <v>12742</v>
      </c>
      <c r="S4172">
        <v>-1</v>
      </c>
      <c r="T4172" t="s">
        <v>12743</v>
      </c>
      <c r="U4172">
        <v>-1</v>
      </c>
      <c r="V4172">
        <v>-1</v>
      </c>
      <c r="W4172">
        <v>6.3387000000000002</v>
      </c>
      <c r="X4172" t="s">
        <v>12744</v>
      </c>
      <c r="Y4172" t="s">
        <v>12745</v>
      </c>
      <c r="Z4172">
        <v>42849</v>
      </c>
      <c r="AA4172" t="s">
        <v>11</v>
      </c>
      <c r="AC4172" t="s">
        <v>12746</v>
      </c>
      <c r="AD4172" t="s">
        <v>12747</v>
      </c>
      <c r="AE4172" s="1">
        <v>41846.033055555556</v>
      </c>
    </row>
    <row r="4173" spans="1:31" x14ac:dyDescent="0.15">
      <c r="A4173">
        <v>4172</v>
      </c>
      <c r="B4173">
        <v>175</v>
      </c>
      <c r="C4173">
        <v>4248</v>
      </c>
      <c r="D4173" t="s">
        <v>12738</v>
      </c>
      <c r="E4173" t="s">
        <v>12739</v>
      </c>
      <c r="F4173" t="s">
        <v>14</v>
      </c>
      <c r="I4173" t="s">
        <v>5</v>
      </c>
      <c r="K4173" t="s">
        <v>5</v>
      </c>
      <c r="N4173" t="s">
        <v>7</v>
      </c>
      <c r="Q4173">
        <v>0</v>
      </c>
      <c r="S4173">
        <v>-1</v>
      </c>
      <c r="T4173" t="s">
        <v>5</v>
      </c>
      <c r="U4173">
        <v>-1</v>
      </c>
      <c r="V4173">
        <v>-1</v>
      </c>
      <c r="W4173">
        <v>6.3387000000000002</v>
      </c>
      <c r="Z4173">
        <v>-1</v>
      </c>
      <c r="AA4173" t="s">
        <v>11</v>
      </c>
      <c r="AC4173" t="s">
        <v>38</v>
      </c>
      <c r="AD4173" t="s">
        <v>52</v>
      </c>
      <c r="AE4173" s="1">
        <v>41846.033067129632</v>
      </c>
    </row>
    <row r="4174" spans="1:31" x14ac:dyDescent="0.15">
      <c r="A4174">
        <v>4173</v>
      </c>
      <c r="B4174">
        <v>175</v>
      </c>
      <c r="C4174">
        <v>4248</v>
      </c>
      <c r="D4174" t="s">
        <v>12738</v>
      </c>
      <c r="E4174" t="s">
        <v>12739</v>
      </c>
      <c r="F4174" t="s">
        <v>24</v>
      </c>
      <c r="I4174" t="s">
        <v>5</v>
      </c>
      <c r="K4174" t="s">
        <v>5</v>
      </c>
      <c r="N4174" t="s">
        <v>7</v>
      </c>
      <c r="Q4174">
        <v>0</v>
      </c>
      <c r="S4174">
        <v>-1</v>
      </c>
      <c r="T4174" t="s">
        <v>5</v>
      </c>
      <c r="U4174">
        <v>-1</v>
      </c>
      <c r="V4174">
        <v>-1</v>
      </c>
      <c r="W4174">
        <v>6.3387000000000002</v>
      </c>
      <c r="Z4174">
        <v>-1</v>
      </c>
      <c r="AA4174" t="s">
        <v>11</v>
      </c>
      <c r="AC4174" t="s">
        <v>38</v>
      </c>
      <c r="AD4174" t="s">
        <v>52</v>
      </c>
      <c r="AE4174" s="1">
        <v>41846.033078703702</v>
      </c>
    </row>
    <row r="4175" spans="1:31" x14ac:dyDescent="0.15">
      <c r="A4175">
        <v>4174</v>
      </c>
      <c r="B4175">
        <v>175</v>
      </c>
      <c r="C4175">
        <v>4248</v>
      </c>
      <c r="D4175" t="s">
        <v>12738</v>
      </c>
      <c r="E4175" t="s">
        <v>12739</v>
      </c>
      <c r="F4175" t="s">
        <v>27</v>
      </c>
      <c r="I4175" t="s">
        <v>5</v>
      </c>
      <c r="K4175" t="s">
        <v>5</v>
      </c>
      <c r="M4175" t="s">
        <v>5</v>
      </c>
      <c r="N4175" t="s">
        <v>7</v>
      </c>
      <c r="Q4175">
        <v>0</v>
      </c>
      <c r="S4175">
        <v>-1</v>
      </c>
      <c r="T4175" t="s">
        <v>5</v>
      </c>
      <c r="U4175">
        <v>-1</v>
      </c>
      <c r="V4175">
        <v>-1</v>
      </c>
      <c r="W4175">
        <v>6.3387000000000002</v>
      </c>
      <c r="Z4175">
        <v>-1</v>
      </c>
      <c r="AA4175" t="s">
        <v>11</v>
      </c>
      <c r="AC4175" t="s">
        <v>38</v>
      </c>
      <c r="AD4175" t="s">
        <v>531</v>
      </c>
      <c r="AE4175" s="1">
        <v>41846.033090277779</v>
      </c>
    </row>
    <row r="4176" spans="1:31" x14ac:dyDescent="0.15">
      <c r="A4176">
        <v>4175</v>
      </c>
      <c r="B4176">
        <v>175</v>
      </c>
      <c r="C4176">
        <v>4248</v>
      </c>
      <c r="D4176" t="s">
        <v>12738</v>
      </c>
      <c r="E4176" t="s">
        <v>12739</v>
      </c>
      <c r="F4176" t="s">
        <v>36</v>
      </c>
      <c r="I4176" t="s">
        <v>5</v>
      </c>
      <c r="K4176" t="s">
        <v>5</v>
      </c>
      <c r="N4176" t="s">
        <v>7</v>
      </c>
      <c r="Q4176">
        <v>0</v>
      </c>
      <c r="S4176">
        <v>-1</v>
      </c>
      <c r="T4176" t="s">
        <v>5</v>
      </c>
      <c r="U4176">
        <v>-1</v>
      </c>
      <c r="V4176">
        <v>-1</v>
      </c>
      <c r="W4176">
        <v>6.3387000000000002</v>
      </c>
      <c r="Z4176">
        <v>-1</v>
      </c>
      <c r="AA4176" t="s">
        <v>11</v>
      </c>
      <c r="AC4176" t="s">
        <v>38</v>
      </c>
      <c r="AD4176" t="s">
        <v>52</v>
      </c>
      <c r="AE4176" s="1">
        <v>41846.033101851855</v>
      </c>
    </row>
    <row r="4177" spans="1:31" x14ac:dyDescent="0.15">
      <c r="A4177">
        <v>4176</v>
      </c>
      <c r="B4177">
        <v>175</v>
      </c>
      <c r="C4177">
        <v>4248</v>
      </c>
      <c r="D4177" t="s">
        <v>12738</v>
      </c>
      <c r="E4177" t="s">
        <v>12739</v>
      </c>
      <c r="F4177" t="s">
        <v>40</v>
      </c>
      <c r="I4177" t="s">
        <v>5</v>
      </c>
      <c r="K4177" t="s">
        <v>5</v>
      </c>
      <c r="N4177" t="s">
        <v>7</v>
      </c>
      <c r="Q4177">
        <v>0</v>
      </c>
      <c r="S4177">
        <v>-1</v>
      </c>
      <c r="T4177" t="s">
        <v>5</v>
      </c>
      <c r="U4177">
        <v>-1</v>
      </c>
      <c r="V4177">
        <v>-1</v>
      </c>
      <c r="W4177">
        <v>6.3387000000000002</v>
      </c>
      <c r="Z4177">
        <v>-1</v>
      </c>
      <c r="AA4177" t="s">
        <v>11</v>
      </c>
      <c r="AC4177" t="s">
        <v>38</v>
      </c>
      <c r="AD4177" t="s">
        <v>52</v>
      </c>
      <c r="AE4177" s="1">
        <v>41846.033113425925</v>
      </c>
    </row>
    <row r="4178" spans="1:31" x14ac:dyDescent="0.15">
      <c r="A4178">
        <v>4177</v>
      </c>
      <c r="B4178">
        <v>175</v>
      </c>
      <c r="C4178">
        <v>4248</v>
      </c>
      <c r="D4178" t="s">
        <v>12738</v>
      </c>
      <c r="E4178" t="s">
        <v>12739</v>
      </c>
      <c r="F4178" t="s">
        <v>49</v>
      </c>
      <c r="I4178" t="s">
        <v>5</v>
      </c>
      <c r="K4178" t="s">
        <v>5</v>
      </c>
      <c r="N4178" t="s">
        <v>7</v>
      </c>
      <c r="Q4178">
        <v>0</v>
      </c>
      <c r="T4178" t="s">
        <v>5</v>
      </c>
      <c r="U4178">
        <v>-1</v>
      </c>
      <c r="V4178">
        <v>-1</v>
      </c>
      <c r="W4178">
        <v>6.3387000000000002</v>
      </c>
      <c r="Z4178">
        <v>-1</v>
      </c>
      <c r="AA4178" t="s">
        <v>11</v>
      </c>
      <c r="AC4178" t="s">
        <v>38</v>
      </c>
      <c r="AD4178" t="s">
        <v>50</v>
      </c>
      <c r="AE4178" s="1">
        <v>41846.033171296294</v>
      </c>
    </row>
    <row r="4179" spans="1:31" x14ac:dyDescent="0.15">
      <c r="A4179">
        <v>4178</v>
      </c>
      <c r="B4179">
        <v>175</v>
      </c>
      <c r="C4179">
        <v>4248</v>
      </c>
      <c r="D4179" t="s">
        <v>12738</v>
      </c>
      <c r="E4179" t="s">
        <v>12739</v>
      </c>
      <c r="F4179" t="s">
        <v>51</v>
      </c>
      <c r="G4179" t="s">
        <v>12740</v>
      </c>
      <c r="H4179" t="s">
        <v>169</v>
      </c>
      <c r="I4179" t="s">
        <v>5</v>
      </c>
      <c r="K4179" t="s">
        <v>5</v>
      </c>
      <c r="N4179" t="s">
        <v>7</v>
      </c>
      <c r="P4179" t="s">
        <v>12741</v>
      </c>
      <c r="Q4179">
        <v>6</v>
      </c>
      <c r="R4179" t="s">
        <v>12742</v>
      </c>
      <c r="S4179">
        <v>-1</v>
      </c>
      <c r="T4179" t="s">
        <v>5</v>
      </c>
      <c r="U4179">
        <v>-1</v>
      </c>
      <c r="V4179">
        <v>-1</v>
      </c>
      <c r="W4179">
        <v>6.3387000000000002</v>
      </c>
      <c r="Y4179" t="s">
        <v>12745</v>
      </c>
      <c r="Z4179">
        <v>-1</v>
      </c>
      <c r="AA4179" t="s">
        <v>11</v>
      </c>
      <c r="AC4179" t="s">
        <v>12748</v>
      </c>
      <c r="AD4179" t="s">
        <v>12749</v>
      </c>
      <c r="AE4179" s="1">
        <v>41846.033194444448</v>
      </c>
    </row>
    <row r="4180" spans="1:31" x14ac:dyDescent="0.15">
      <c r="A4180">
        <v>4179</v>
      </c>
      <c r="B4180">
        <v>175</v>
      </c>
      <c r="C4180">
        <v>4248</v>
      </c>
      <c r="D4180" t="s">
        <v>12738</v>
      </c>
      <c r="E4180" t="s">
        <v>12739</v>
      </c>
      <c r="F4180" t="s">
        <v>53</v>
      </c>
      <c r="I4180" t="s">
        <v>5</v>
      </c>
      <c r="K4180" t="s">
        <v>5</v>
      </c>
      <c r="N4180" t="s">
        <v>7</v>
      </c>
      <c r="Q4180">
        <v>0</v>
      </c>
      <c r="S4180">
        <v>-1</v>
      </c>
      <c r="T4180" t="s">
        <v>5</v>
      </c>
      <c r="U4180">
        <v>-1</v>
      </c>
      <c r="V4180">
        <v>-1</v>
      </c>
      <c r="W4180">
        <v>6.3387000000000002</v>
      </c>
      <c r="Z4180">
        <v>-1</v>
      </c>
      <c r="AA4180" t="s">
        <v>11</v>
      </c>
      <c r="AC4180" t="s">
        <v>38</v>
      </c>
      <c r="AD4180" t="s">
        <v>52</v>
      </c>
      <c r="AE4180" s="1">
        <v>41846.033217592594</v>
      </c>
    </row>
    <row r="4181" spans="1:31" x14ac:dyDescent="0.15">
      <c r="A4181">
        <v>4180</v>
      </c>
      <c r="B4181">
        <v>175</v>
      </c>
      <c r="C4181">
        <v>4248</v>
      </c>
      <c r="D4181" t="s">
        <v>12738</v>
      </c>
      <c r="E4181" t="s">
        <v>12739</v>
      </c>
      <c r="F4181" t="s">
        <v>54</v>
      </c>
      <c r="I4181" t="s">
        <v>5</v>
      </c>
      <c r="K4181" t="s">
        <v>5</v>
      </c>
      <c r="N4181" t="s">
        <v>7</v>
      </c>
      <c r="Q4181">
        <v>0</v>
      </c>
      <c r="S4181">
        <v>-1</v>
      </c>
      <c r="T4181" t="s">
        <v>5</v>
      </c>
      <c r="U4181">
        <v>-1</v>
      </c>
      <c r="V4181">
        <v>-1</v>
      </c>
      <c r="W4181">
        <v>6.3387000000000002</v>
      </c>
      <c r="Z4181">
        <v>-1</v>
      </c>
      <c r="AA4181" t="s">
        <v>11</v>
      </c>
      <c r="AC4181" t="s">
        <v>38</v>
      </c>
      <c r="AD4181" t="s">
        <v>52</v>
      </c>
      <c r="AE4181" s="1">
        <v>41846.033229166664</v>
      </c>
    </row>
    <row r="4182" spans="1:31" x14ac:dyDescent="0.15">
      <c r="A4182">
        <v>4181</v>
      </c>
      <c r="B4182">
        <v>175</v>
      </c>
      <c r="C4182">
        <v>5836</v>
      </c>
      <c r="D4182" t="s">
        <v>12750</v>
      </c>
      <c r="E4182" t="s">
        <v>12751</v>
      </c>
      <c r="F4182" t="s">
        <v>2</v>
      </c>
      <c r="G4182" t="s">
        <v>12752</v>
      </c>
      <c r="H4182" t="s">
        <v>12753</v>
      </c>
      <c r="I4182" t="s">
        <v>5</v>
      </c>
      <c r="K4182" t="s">
        <v>6</v>
      </c>
      <c r="L4182" t="s">
        <v>12754</v>
      </c>
      <c r="N4182" t="s">
        <v>7</v>
      </c>
      <c r="O4182" t="s">
        <v>12755</v>
      </c>
      <c r="P4182" t="s">
        <v>12756</v>
      </c>
      <c r="Q4182">
        <v>55</v>
      </c>
      <c r="R4182" t="s">
        <v>12757</v>
      </c>
      <c r="S4182">
        <v>-1</v>
      </c>
      <c r="T4182" t="s">
        <v>5</v>
      </c>
      <c r="U4182">
        <v>-1</v>
      </c>
      <c r="V4182">
        <v>-1</v>
      </c>
      <c r="W4182">
        <v>6.3387000000000002</v>
      </c>
      <c r="X4182" t="s">
        <v>12758</v>
      </c>
      <c r="Y4182" t="s">
        <v>12759</v>
      </c>
      <c r="Z4182">
        <v>15368</v>
      </c>
      <c r="AA4182" t="s">
        <v>11</v>
      </c>
      <c r="AC4182" t="s">
        <v>12760</v>
      </c>
      <c r="AD4182" t="s">
        <v>12761</v>
      </c>
      <c r="AE4182" s="1">
        <v>41846.033356481479</v>
      </c>
    </row>
    <row r="4183" spans="1:31" x14ac:dyDescent="0.15">
      <c r="A4183">
        <v>4182</v>
      </c>
      <c r="B4183">
        <v>175</v>
      </c>
      <c r="C4183">
        <v>5836</v>
      </c>
      <c r="D4183" t="s">
        <v>12750</v>
      </c>
      <c r="E4183" t="s">
        <v>12751</v>
      </c>
      <c r="F4183" t="s">
        <v>14</v>
      </c>
      <c r="G4183" t="s">
        <v>12752</v>
      </c>
      <c r="H4183" t="s">
        <v>12762</v>
      </c>
      <c r="I4183" t="s">
        <v>5</v>
      </c>
      <c r="K4183" t="s">
        <v>17</v>
      </c>
      <c r="L4183" t="s">
        <v>5396</v>
      </c>
      <c r="N4183" t="s">
        <v>7</v>
      </c>
      <c r="O4183" t="s">
        <v>12755</v>
      </c>
      <c r="P4183" t="s">
        <v>12756</v>
      </c>
      <c r="Q4183">
        <v>50</v>
      </c>
      <c r="S4183">
        <v>50</v>
      </c>
      <c r="T4183" t="s">
        <v>5</v>
      </c>
      <c r="U4183">
        <v>-1</v>
      </c>
      <c r="V4183">
        <v>-1</v>
      </c>
      <c r="W4183">
        <v>6.3387000000000002</v>
      </c>
      <c r="X4183" t="s">
        <v>12758</v>
      </c>
      <c r="Y4183" t="s">
        <v>12759</v>
      </c>
      <c r="Z4183">
        <v>10429</v>
      </c>
      <c r="AA4183" t="s">
        <v>11</v>
      </c>
      <c r="AC4183" t="s">
        <v>12763</v>
      </c>
      <c r="AD4183" t="s">
        <v>12764</v>
      </c>
      <c r="AE4183" s="1">
        <v>41846.033391203702</v>
      </c>
    </row>
    <row r="4184" spans="1:31" x14ac:dyDescent="0.15">
      <c r="A4184">
        <v>4183</v>
      </c>
      <c r="B4184">
        <v>175</v>
      </c>
      <c r="C4184">
        <v>5836</v>
      </c>
      <c r="D4184" t="s">
        <v>12750</v>
      </c>
      <c r="E4184" t="s">
        <v>12751</v>
      </c>
      <c r="F4184" t="s">
        <v>24</v>
      </c>
      <c r="G4184" t="s">
        <v>12752</v>
      </c>
      <c r="H4184" t="s">
        <v>12762</v>
      </c>
      <c r="I4184" t="s">
        <v>5</v>
      </c>
      <c r="K4184" t="s">
        <v>17</v>
      </c>
      <c r="L4184" t="s">
        <v>5396</v>
      </c>
      <c r="N4184" t="s">
        <v>7</v>
      </c>
      <c r="O4184" t="s">
        <v>12755</v>
      </c>
      <c r="P4184" t="s">
        <v>12756</v>
      </c>
      <c r="Q4184">
        <v>2</v>
      </c>
      <c r="S4184">
        <v>50</v>
      </c>
      <c r="T4184" t="s">
        <v>5</v>
      </c>
      <c r="U4184">
        <v>-1</v>
      </c>
      <c r="V4184">
        <v>-1</v>
      </c>
      <c r="W4184">
        <v>6.3387000000000002</v>
      </c>
      <c r="X4184" t="s">
        <v>12758</v>
      </c>
      <c r="Y4184" t="s">
        <v>12759</v>
      </c>
      <c r="Z4184">
        <v>10429</v>
      </c>
      <c r="AA4184" t="s">
        <v>11</v>
      </c>
      <c r="AC4184" t="s">
        <v>12765</v>
      </c>
      <c r="AD4184" t="s">
        <v>12766</v>
      </c>
      <c r="AE4184" s="1">
        <v>41846.033414351848</v>
      </c>
    </row>
    <row r="4185" spans="1:31" x14ac:dyDescent="0.15">
      <c r="A4185">
        <v>4184</v>
      </c>
      <c r="B4185">
        <v>175</v>
      </c>
      <c r="C4185">
        <v>5836</v>
      </c>
      <c r="D4185" t="s">
        <v>12750</v>
      </c>
      <c r="E4185" t="s">
        <v>12751</v>
      </c>
      <c r="F4185" t="s">
        <v>27</v>
      </c>
      <c r="I4185" t="s">
        <v>5</v>
      </c>
      <c r="K4185" t="s">
        <v>5</v>
      </c>
      <c r="M4185" t="s">
        <v>5</v>
      </c>
      <c r="N4185" t="s">
        <v>7</v>
      </c>
      <c r="Q4185">
        <v>0</v>
      </c>
      <c r="S4185">
        <v>-1</v>
      </c>
      <c r="T4185" t="s">
        <v>5</v>
      </c>
      <c r="U4185">
        <v>-1</v>
      </c>
      <c r="V4185">
        <v>-1</v>
      </c>
      <c r="W4185">
        <v>6.3387000000000002</v>
      </c>
      <c r="Z4185">
        <v>-1</v>
      </c>
      <c r="AA4185" t="s">
        <v>11</v>
      </c>
      <c r="AC4185" t="s">
        <v>38</v>
      </c>
      <c r="AD4185" t="s">
        <v>531</v>
      </c>
      <c r="AE4185" s="1">
        <v>41846.033425925925</v>
      </c>
    </row>
    <row r="4186" spans="1:31" x14ac:dyDescent="0.15">
      <c r="A4186">
        <v>4185</v>
      </c>
      <c r="B4186">
        <v>175</v>
      </c>
      <c r="C4186">
        <v>5836</v>
      </c>
      <c r="D4186" t="s">
        <v>12750</v>
      </c>
      <c r="E4186" t="s">
        <v>12751</v>
      </c>
      <c r="F4186" t="s">
        <v>36</v>
      </c>
      <c r="I4186" t="s">
        <v>5</v>
      </c>
      <c r="K4186" t="s">
        <v>5</v>
      </c>
      <c r="N4186" t="s">
        <v>7</v>
      </c>
      <c r="Q4186">
        <v>0</v>
      </c>
      <c r="S4186">
        <v>-1</v>
      </c>
      <c r="T4186" t="s">
        <v>5</v>
      </c>
      <c r="U4186">
        <v>-1</v>
      </c>
      <c r="V4186">
        <v>-1</v>
      </c>
      <c r="W4186">
        <v>6.3387000000000002</v>
      </c>
      <c r="Z4186">
        <v>-1</v>
      </c>
      <c r="AA4186" t="s">
        <v>11</v>
      </c>
      <c r="AC4186" t="s">
        <v>38</v>
      </c>
      <c r="AD4186" t="s">
        <v>52</v>
      </c>
      <c r="AE4186" s="1">
        <v>41846.033437500002</v>
      </c>
    </row>
    <row r="4187" spans="1:31" x14ac:dyDescent="0.15">
      <c r="A4187">
        <v>4186</v>
      </c>
      <c r="B4187">
        <v>175</v>
      </c>
      <c r="C4187">
        <v>5836</v>
      </c>
      <c r="D4187" t="s">
        <v>12750</v>
      </c>
      <c r="E4187" t="s">
        <v>12751</v>
      </c>
      <c r="F4187" t="s">
        <v>40</v>
      </c>
      <c r="G4187" t="s">
        <v>12767</v>
      </c>
      <c r="H4187" t="s">
        <v>12768</v>
      </c>
      <c r="I4187" t="s">
        <v>312</v>
      </c>
      <c r="K4187" t="s">
        <v>6</v>
      </c>
      <c r="N4187" t="s">
        <v>7</v>
      </c>
      <c r="O4187" t="s">
        <v>12769</v>
      </c>
      <c r="P4187" t="s">
        <v>12770</v>
      </c>
      <c r="Q4187">
        <v>2</v>
      </c>
      <c r="R4187" t="s">
        <v>12771</v>
      </c>
      <c r="S4187">
        <v>-1</v>
      </c>
      <c r="T4187" t="s">
        <v>12772</v>
      </c>
      <c r="U4187">
        <v>-1</v>
      </c>
      <c r="V4187">
        <v>-1</v>
      </c>
      <c r="W4187">
        <v>6.3387000000000002</v>
      </c>
      <c r="Y4187" t="s">
        <v>12773</v>
      </c>
      <c r="Z4187">
        <v>140</v>
      </c>
      <c r="AA4187" t="s">
        <v>11</v>
      </c>
      <c r="AC4187" t="s">
        <v>12774</v>
      </c>
      <c r="AD4187" t="s">
        <v>12775</v>
      </c>
      <c r="AE4187" s="1">
        <v>41846.033460648148</v>
      </c>
    </row>
    <row r="4188" spans="1:31" x14ac:dyDescent="0.15">
      <c r="A4188">
        <v>4187</v>
      </c>
      <c r="B4188">
        <v>175</v>
      </c>
      <c r="C4188">
        <v>5836</v>
      </c>
      <c r="D4188" t="s">
        <v>12750</v>
      </c>
      <c r="E4188" t="s">
        <v>12751</v>
      </c>
      <c r="F4188" t="s">
        <v>49</v>
      </c>
      <c r="I4188" t="s">
        <v>5</v>
      </c>
      <c r="K4188" t="s">
        <v>5</v>
      </c>
      <c r="N4188" t="s">
        <v>7</v>
      </c>
      <c r="Q4188">
        <v>0</v>
      </c>
      <c r="T4188" t="s">
        <v>5</v>
      </c>
      <c r="U4188">
        <v>-1</v>
      </c>
      <c r="V4188">
        <v>-1</v>
      </c>
      <c r="W4188">
        <v>6.3387000000000002</v>
      </c>
      <c r="Z4188">
        <v>-1</v>
      </c>
      <c r="AA4188" t="s">
        <v>11</v>
      </c>
      <c r="AC4188" t="s">
        <v>38</v>
      </c>
      <c r="AD4188" t="s">
        <v>50</v>
      </c>
      <c r="AE4188" s="1">
        <v>41846.033472222225</v>
      </c>
    </row>
    <row r="4189" spans="1:31" x14ac:dyDescent="0.15">
      <c r="A4189">
        <v>4188</v>
      </c>
      <c r="B4189">
        <v>175</v>
      </c>
      <c r="C4189">
        <v>5836</v>
      </c>
      <c r="D4189" t="s">
        <v>12750</v>
      </c>
      <c r="E4189" t="s">
        <v>12751</v>
      </c>
      <c r="F4189" t="s">
        <v>51</v>
      </c>
      <c r="G4189" t="s">
        <v>12752</v>
      </c>
      <c r="H4189" t="s">
        <v>12753</v>
      </c>
      <c r="I4189" t="s">
        <v>5</v>
      </c>
      <c r="K4189" t="s">
        <v>5</v>
      </c>
      <c r="N4189" t="s">
        <v>7</v>
      </c>
      <c r="O4189" t="s">
        <v>12755</v>
      </c>
      <c r="P4189" t="s">
        <v>12756</v>
      </c>
      <c r="Q4189">
        <v>7</v>
      </c>
      <c r="S4189">
        <v>-1</v>
      </c>
      <c r="T4189" t="s">
        <v>5</v>
      </c>
      <c r="U4189">
        <v>-1</v>
      </c>
      <c r="V4189">
        <v>-1</v>
      </c>
      <c r="W4189">
        <v>6.3387000000000002</v>
      </c>
      <c r="Y4189" t="s">
        <v>12759</v>
      </c>
      <c r="Z4189">
        <v>-1</v>
      </c>
      <c r="AA4189" t="s">
        <v>11</v>
      </c>
      <c r="AC4189" t="s">
        <v>12776</v>
      </c>
      <c r="AD4189" t="s">
        <v>12777</v>
      </c>
      <c r="AE4189" s="1">
        <v>41846.033495370371</v>
      </c>
    </row>
    <row r="4190" spans="1:31" x14ac:dyDescent="0.15">
      <c r="A4190">
        <v>4189</v>
      </c>
      <c r="B4190">
        <v>175</v>
      </c>
      <c r="C4190">
        <v>5836</v>
      </c>
      <c r="D4190" t="s">
        <v>12750</v>
      </c>
      <c r="E4190" t="s">
        <v>12751</v>
      </c>
      <c r="F4190" t="s">
        <v>53</v>
      </c>
      <c r="I4190" t="s">
        <v>5</v>
      </c>
      <c r="K4190" t="s">
        <v>5</v>
      </c>
      <c r="N4190" t="s">
        <v>7</v>
      </c>
      <c r="Q4190">
        <v>0</v>
      </c>
      <c r="S4190">
        <v>-1</v>
      </c>
      <c r="T4190" t="s">
        <v>5</v>
      </c>
      <c r="U4190">
        <v>-1</v>
      </c>
      <c r="V4190">
        <v>-1</v>
      </c>
      <c r="W4190">
        <v>6.3387000000000002</v>
      </c>
      <c r="Z4190">
        <v>-1</v>
      </c>
      <c r="AA4190" t="s">
        <v>11</v>
      </c>
      <c r="AC4190" t="s">
        <v>38</v>
      </c>
      <c r="AD4190" t="s">
        <v>52</v>
      </c>
      <c r="AE4190" s="1">
        <v>41846.033506944441</v>
      </c>
    </row>
    <row r="4191" spans="1:31" x14ac:dyDescent="0.15">
      <c r="A4191">
        <v>4190</v>
      </c>
      <c r="B4191">
        <v>175</v>
      </c>
      <c r="C4191">
        <v>5836</v>
      </c>
      <c r="D4191" t="s">
        <v>12750</v>
      </c>
      <c r="E4191" t="s">
        <v>12751</v>
      </c>
      <c r="F4191" t="s">
        <v>54</v>
      </c>
      <c r="I4191" t="s">
        <v>5</v>
      </c>
      <c r="K4191" t="s">
        <v>5</v>
      </c>
      <c r="N4191" t="s">
        <v>7</v>
      </c>
      <c r="Q4191">
        <v>0</v>
      </c>
      <c r="S4191">
        <v>-1</v>
      </c>
      <c r="T4191" t="s">
        <v>5</v>
      </c>
      <c r="U4191">
        <v>-1</v>
      </c>
      <c r="V4191">
        <v>-1</v>
      </c>
      <c r="W4191">
        <v>6.3387000000000002</v>
      </c>
      <c r="Z4191">
        <v>-1</v>
      </c>
      <c r="AA4191" t="s">
        <v>11</v>
      </c>
      <c r="AC4191" t="s">
        <v>38</v>
      </c>
      <c r="AD4191" t="s">
        <v>52</v>
      </c>
      <c r="AE4191" s="1">
        <v>41846.033518518518</v>
      </c>
    </row>
    <row r="4192" spans="1:31" x14ac:dyDescent="0.15">
      <c r="A4192">
        <v>4191</v>
      </c>
      <c r="B4192">
        <v>175</v>
      </c>
      <c r="C4192">
        <v>3747</v>
      </c>
      <c r="D4192" t="s">
        <v>12778</v>
      </c>
      <c r="E4192" t="s">
        <v>12779</v>
      </c>
      <c r="F4192" t="s">
        <v>2</v>
      </c>
      <c r="G4192" t="s">
        <v>12780</v>
      </c>
      <c r="H4192" t="s">
        <v>12781</v>
      </c>
      <c r="I4192" t="s">
        <v>5</v>
      </c>
      <c r="K4192" t="s">
        <v>6</v>
      </c>
      <c r="L4192" t="s">
        <v>776</v>
      </c>
      <c r="N4192" t="s">
        <v>7</v>
      </c>
      <c r="P4192" t="s">
        <v>12782</v>
      </c>
      <c r="Q4192">
        <v>55</v>
      </c>
      <c r="R4192" t="s">
        <v>12783</v>
      </c>
      <c r="S4192">
        <v>50</v>
      </c>
      <c r="T4192" t="s">
        <v>12784</v>
      </c>
      <c r="U4192">
        <v>-1</v>
      </c>
      <c r="V4192">
        <v>-1</v>
      </c>
      <c r="W4192">
        <v>6.3387000000000002</v>
      </c>
      <c r="X4192" t="s">
        <v>12785</v>
      </c>
      <c r="Y4192" t="s">
        <v>12786</v>
      </c>
      <c r="Z4192">
        <v>34560</v>
      </c>
      <c r="AA4192" t="s">
        <v>11</v>
      </c>
      <c r="AC4192" t="s">
        <v>12787</v>
      </c>
      <c r="AD4192" t="s">
        <v>12788</v>
      </c>
      <c r="AE4192" s="1">
        <v>41846.03361111111</v>
      </c>
    </row>
    <row r="4193" spans="1:31" x14ac:dyDescent="0.15">
      <c r="A4193">
        <v>4192</v>
      </c>
      <c r="B4193">
        <v>175</v>
      </c>
      <c r="C4193">
        <v>3747</v>
      </c>
      <c r="D4193" t="s">
        <v>12778</v>
      </c>
      <c r="E4193" t="s">
        <v>12779</v>
      </c>
      <c r="F4193" t="s">
        <v>14</v>
      </c>
      <c r="G4193" t="s">
        <v>12789</v>
      </c>
      <c r="H4193" t="s">
        <v>12790</v>
      </c>
      <c r="I4193" t="s">
        <v>5</v>
      </c>
      <c r="K4193" t="s">
        <v>17</v>
      </c>
      <c r="L4193" t="s">
        <v>776</v>
      </c>
      <c r="N4193" t="s">
        <v>7</v>
      </c>
      <c r="P4193" t="s">
        <v>12791</v>
      </c>
      <c r="Q4193">
        <v>24</v>
      </c>
      <c r="S4193">
        <v>50</v>
      </c>
      <c r="T4193" t="s">
        <v>5</v>
      </c>
      <c r="U4193">
        <v>-1</v>
      </c>
      <c r="V4193">
        <v>-1</v>
      </c>
      <c r="W4193">
        <v>6.3387000000000002</v>
      </c>
      <c r="X4193" t="s">
        <v>12792</v>
      </c>
      <c r="Y4193" t="s">
        <v>12793</v>
      </c>
      <c r="Z4193">
        <v>15120</v>
      </c>
      <c r="AA4193" t="s">
        <v>11</v>
      </c>
      <c r="AC4193" t="s">
        <v>12794</v>
      </c>
      <c r="AD4193" t="s">
        <v>12795</v>
      </c>
      <c r="AE4193" s="1">
        <v>41846.033645833333</v>
      </c>
    </row>
    <row r="4194" spans="1:31" x14ac:dyDescent="0.15">
      <c r="A4194">
        <v>4193</v>
      </c>
      <c r="B4194">
        <v>175</v>
      </c>
      <c r="C4194">
        <v>3747</v>
      </c>
      <c r="D4194" t="s">
        <v>12778</v>
      </c>
      <c r="E4194" t="s">
        <v>12779</v>
      </c>
      <c r="F4194" t="s">
        <v>24</v>
      </c>
      <c r="I4194" t="s">
        <v>5</v>
      </c>
      <c r="K4194" t="s">
        <v>5</v>
      </c>
      <c r="N4194" t="s">
        <v>7</v>
      </c>
      <c r="Q4194">
        <v>0</v>
      </c>
      <c r="S4194">
        <v>-1</v>
      </c>
      <c r="T4194" t="s">
        <v>5</v>
      </c>
      <c r="U4194">
        <v>-1</v>
      </c>
      <c r="V4194">
        <v>-1</v>
      </c>
      <c r="W4194">
        <v>6.3387000000000002</v>
      </c>
      <c r="Z4194">
        <v>-1</v>
      </c>
      <c r="AA4194" t="s">
        <v>11</v>
      </c>
      <c r="AC4194" t="s">
        <v>38</v>
      </c>
      <c r="AD4194" t="s">
        <v>52</v>
      </c>
      <c r="AE4194" s="1">
        <v>41846.03365740741</v>
      </c>
    </row>
    <row r="4195" spans="1:31" x14ac:dyDescent="0.15">
      <c r="A4195">
        <v>4194</v>
      </c>
      <c r="B4195">
        <v>175</v>
      </c>
      <c r="C4195">
        <v>3747</v>
      </c>
      <c r="D4195" t="s">
        <v>12778</v>
      </c>
      <c r="E4195" t="s">
        <v>12779</v>
      </c>
      <c r="F4195" t="s">
        <v>27</v>
      </c>
      <c r="I4195" t="s">
        <v>5</v>
      </c>
      <c r="K4195" t="s">
        <v>5</v>
      </c>
      <c r="M4195" t="s">
        <v>5</v>
      </c>
      <c r="N4195" t="s">
        <v>7</v>
      </c>
      <c r="Q4195">
        <v>0</v>
      </c>
      <c r="S4195">
        <v>-1</v>
      </c>
      <c r="T4195" t="s">
        <v>5</v>
      </c>
      <c r="U4195">
        <v>-1</v>
      </c>
      <c r="V4195">
        <v>-1</v>
      </c>
      <c r="W4195">
        <v>6.3387000000000002</v>
      </c>
      <c r="Z4195">
        <v>-1</v>
      </c>
      <c r="AA4195" t="s">
        <v>11</v>
      </c>
      <c r="AC4195" t="s">
        <v>38</v>
      </c>
      <c r="AD4195" t="s">
        <v>531</v>
      </c>
      <c r="AE4195" s="1">
        <v>41846.033668981479</v>
      </c>
    </row>
    <row r="4196" spans="1:31" x14ac:dyDescent="0.15">
      <c r="A4196">
        <v>4195</v>
      </c>
      <c r="B4196">
        <v>175</v>
      </c>
      <c r="C4196">
        <v>3747</v>
      </c>
      <c r="D4196" t="s">
        <v>12778</v>
      </c>
      <c r="E4196" t="s">
        <v>12779</v>
      </c>
      <c r="F4196" t="s">
        <v>36</v>
      </c>
      <c r="G4196" t="s">
        <v>12780</v>
      </c>
      <c r="H4196" t="s">
        <v>12781</v>
      </c>
      <c r="I4196" t="s">
        <v>5</v>
      </c>
      <c r="K4196" t="s">
        <v>6</v>
      </c>
      <c r="L4196" t="s">
        <v>776</v>
      </c>
      <c r="N4196" t="s">
        <v>7</v>
      </c>
      <c r="P4196" t="s">
        <v>12782</v>
      </c>
      <c r="Q4196">
        <v>9</v>
      </c>
      <c r="R4196" t="s">
        <v>12783</v>
      </c>
      <c r="S4196">
        <v>50</v>
      </c>
      <c r="T4196" t="s">
        <v>12784</v>
      </c>
      <c r="U4196">
        <v>-1</v>
      </c>
      <c r="V4196">
        <v>-1</v>
      </c>
      <c r="W4196">
        <v>6.3387000000000002</v>
      </c>
      <c r="X4196" t="s">
        <v>12785</v>
      </c>
      <c r="Y4196" t="s">
        <v>12786</v>
      </c>
      <c r="Z4196">
        <v>34560</v>
      </c>
      <c r="AA4196" t="s">
        <v>11</v>
      </c>
      <c r="AC4196" t="s">
        <v>12796</v>
      </c>
      <c r="AD4196" t="s">
        <v>12797</v>
      </c>
      <c r="AE4196" s="1">
        <v>41846.033703703702</v>
      </c>
    </row>
    <row r="4197" spans="1:31" x14ac:dyDescent="0.15">
      <c r="A4197">
        <v>4196</v>
      </c>
      <c r="B4197">
        <v>175</v>
      </c>
      <c r="C4197">
        <v>3747</v>
      </c>
      <c r="D4197" t="s">
        <v>12778</v>
      </c>
      <c r="E4197" t="s">
        <v>12779</v>
      </c>
      <c r="F4197" t="s">
        <v>40</v>
      </c>
      <c r="I4197" t="s">
        <v>5</v>
      </c>
      <c r="K4197" t="s">
        <v>5</v>
      </c>
      <c r="N4197" t="s">
        <v>7</v>
      </c>
      <c r="Q4197">
        <v>0</v>
      </c>
      <c r="S4197">
        <v>-1</v>
      </c>
      <c r="T4197" t="s">
        <v>5</v>
      </c>
      <c r="U4197">
        <v>-1</v>
      </c>
      <c r="V4197">
        <v>-1</v>
      </c>
      <c r="W4197">
        <v>6.3387000000000002</v>
      </c>
      <c r="Z4197">
        <v>-1</v>
      </c>
      <c r="AA4197" t="s">
        <v>11</v>
      </c>
      <c r="AC4197" t="s">
        <v>38</v>
      </c>
      <c r="AD4197" t="s">
        <v>52</v>
      </c>
      <c r="AE4197" s="1">
        <v>41846.033715277779</v>
      </c>
    </row>
    <row r="4198" spans="1:31" x14ac:dyDescent="0.15">
      <c r="A4198">
        <v>4197</v>
      </c>
      <c r="B4198">
        <v>175</v>
      </c>
      <c r="C4198">
        <v>3747</v>
      </c>
      <c r="D4198" t="s">
        <v>12778</v>
      </c>
      <c r="E4198" t="s">
        <v>12779</v>
      </c>
      <c r="F4198" t="s">
        <v>49</v>
      </c>
      <c r="I4198" t="s">
        <v>5</v>
      </c>
      <c r="K4198" t="s">
        <v>5</v>
      </c>
      <c r="N4198" t="s">
        <v>7</v>
      </c>
      <c r="Q4198">
        <v>0</v>
      </c>
      <c r="T4198" t="s">
        <v>5</v>
      </c>
      <c r="U4198">
        <v>-1</v>
      </c>
      <c r="V4198">
        <v>-1</v>
      </c>
      <c r="W4198">
        <v>6.3387000000000002</v>
      </c>
      <c r="Z4198">
        <v>-1</v>
      </c>
      <c r="AA4198" t="s">
        <v>11</v>
      </c>
      <c r="AC4198" t="s">
        <v>38</v>
      </c>
      <c r="AD4198" t="s">
        <v>50</v>
      </c>
      <c r="AE4198" s="1">
        <v>41846.033726851849</v>
      </c>
    </row>
    <row r="4199" spans="1:31" x14ac:dyDescent="0.15">
      <c r="A4199">
        <v>4198</v>
      </c>
      <c r="B4199">
        <v>175</v>
      </c>
      <c r="C4199">
        <v>3747</v>
      </c>
      <c r="D4199" t="s">
        <v>12778</v>
      </c>
      <c r="E4199" t="s">
        <v>12779</v>
      </c>
      <c r="F4199" t="s">
        <v>51</v>
      </c>
      <c r="G4199" t="s">
        <v>12780</v>
      </c>
      <c r="H4199" t="s">
        <v>12781</v>
      </c>
      <c r="I4199" t="s">
        <v>5</v>
      </c>
      <c r="K4199" t="s">
        <v>5</v>
      </c>
      <c r="N4199" t="s">
        <v>7</v>
      </c>
      <c r="P4199" t="s">
        <v>12782</v>
      </c>
      <c r="Q4199">
        <v>4</v>
      </c>
      <c r="S4199">
        <v>-1</v>
      </c>
      <c r="T4199" t="s">
        <v>5</v>
      </c>
      <c r="U4199">
        <v>-1</v>
      </c>
      <c r="V4199">
        <v>-1</v>
      </c>
      <c r="W4199">
        <v>6.3387000000000002</v>
      </c>
      <c r="Y4199" t="s">
        <v>12786</v>
      </c>
      <c r="Z4199">
        <v>-1</v>
      </c>
      <c r="AA4199" t="s">
        <v>11</v>
      </c>
      <c r="AC4199" t="s">
        <v>12798</v>
      </c>
      <c r="AD4199" t="s">
        <v>12799</v>
      </c>
      <c r="AE4199" s="1">
        <v>41846.033750000002</v>
      </c>
    </row>
    <row r="4200" spans="1:31" x14ac:dyDescent="0.15">
      <c r="A4200">
        <v>4199</v>
      </c>
      <c r="B4200">
        <v>175</v>
      </c>
      <c r="C4200">
        <v>3747</v>
      </c>
      <c r="D4200" t="s">
        <v>12778</v>
      </c>
      <c r="E4200" t="s">
        <v>12779</v>
      </c>
      <c r="F4200" t="s">
        <v>53</v>
      </c>
      <c r="I4200" t="s">
        <v>5</v>
      </c>
      <c r="K4200" t="s">
        <v>5</v>
      </c>
      <c r="N4200" t="s">
        <v>7</v>
      </c>
      <c r="Q4200">
        <v>0</v>
      </c>
      <c r="S4200">
        <v>-1</v>
      </c>
      <c r="T4200" t="s">
        <v>5</v>
      </c>
      <c r="U4200">
        <v>-1</v>
      </c>
      <c r="V4200">
        <v>-1</v>
      </c>
      <c r="W4200">
        <v>6.3387000000000002</v>
      </c>
      <c r="Z4200">
        <v>-1</v>
      </c>
      <c r="AA4200" t="s">
        <v>11</v>
      </c>
      <c r="AC4200" t="s">
        <v>38</v>
      </c>
      <c r="AD4200" t="s">
        <v>52</v>
      </c>
      <c r="AE4200" s="1">
        <v>41846.033761574072</v>
      </c>
    </row>
    <row r="4201" spans="1:31" x14ac:dyDescent="0.15">
      <c r="A4201">
        <v>4200</v>
      </c>
      <c r="B4201">
        <v>175</v>
      </c>
      <c r="C4201">
        <v>3747</v>
      </c>
      <c r="D4201" t="s">
        <v>12778</v>
      </c>
      <c r="E4201" t="s">
        <v>12779</v>
      </c>
      <c r="F4201" t="s">
        <v>54</v>
      </c>
      <c r="I4201" t="s">
        <v>5</v>
      </c>
      <c r="K4201" t="s">
        <v>5</v>
      </c>
      <c r="N4201" t="s">
        <v>7</v>
      </c>
      <c r="Q4201">
        <v>0</v>
      </c>
      <c r="S4201">
        <v>-1</v>
      </c>
      <c r="T4201" t="s">
        <v>5</v>
      </c>
      <c r="U4201">
        <v>-1</v>
      </c>
      <c r="V4201">
        <v>-1</v>
      </c>
      <c r="W4201">
        <v>6.3387000000000002</v>
      </c>
      <c r="Z4201">
        <v>-1</v>
      </c>
      <c r="AA4201" t="s">
        <v>11</v>
      </c>
      <c r="AC4201" t="s">
        <v>38</v>
      </c>
      <c r="AD4201" t="s">
        <v>52</v>
      </c>
      <c r="AE4201" s="1">
        <v>41846.033773148149</v>
      </c>
    </row>
    <row r="4202" spans="1:31" x14ac:dyDescent="0.15">
      <c r="A4202">
        <v>4201</v>
      </c>
      <c r="B4202">
        <v>175</v>
      </c>
      <c r="C4202">
        <v>793</v>
      </c>
      <c r="D4202" t="s">
        <v>12800</v>
      </c>
      <c r="E4202" t="s">
        <v>12801</v>
      </c>
      <c r="F4202" t="s">
        <v>2</v>
      </c>
      <c r="G4202" t="s">
        <v>12802</v>
      </c>
      <c r="H4202" t="s">
        <v>12803</v>
      </c>
      <c r="I4202" t="s">
        <v>5</v>
      </c>
      <c r="K4202" t="s">
        <v>6</v>
      </c>
      <c r="N4202" t="s">
        <v>7</v>
      </c>
      <c r="P4202" t="s">
        <v>12804</v>
      </c>
      <c r="Q4202">
        <v>47</v>
      </c>
      <c r="R4202" t="s">
        <v>12805</v>
      </c>
      <c r="S4202">
        <v>70</v>
      </c>
      <c r="T4202" t="s">
        <v>105</v>
      </c>
      <c r="U4202">
        <v>900</v>
      </c>
      <c r="V4202">
        <v>-1</v>
      </c>
      <c r="W4202">
        <v>6.3387000000000002</v>
      </c>
      <c r="X4202" t="s">
        <v>12806</v>
      </c>
      <c r="Y4202" t="s">
        <v>12807</v>
      </c>
      <c r="Z4202">
        <v>43255</v>
      </c>
      <c r="AA4202" t="s">
        <v>11</v>
      </c>
      <c r="AC4202" t="s">
        <v>12808</v>
      </c>
      <c r="AD4202" t="s">
        <v>12809</v>
      </c>
      <c r="AE4202" s="1">
        <v>41846.033865740741</v>
      </c>
    </row>
    <row r="4203" spans="1:31" x14ac:dyDescent="0.15">
      <c r="A4203">
        <v>4202</v>
      </c>
      <c r="B4203">
        <v>175</v>
      </c>
      <c r="C4203">
        <v>793</v>
      </c>
      <c r="D4203" t="s">
        <v>12800</v>
      </c>
      <c r="E4203" t="s">
        <v>12801</v>
      </c>
      <c r="F4203" t="s">
        <v>14</v>
      </c>
      <c r="I4203" t="s">
        <v>5</v>
      </c>
      <c r="K4203" t="s">
        <v>5</v>
      </c>
      <c r="N4203" t="s">
        <v>7</v>
      </c>
      <c r="Q4203">
        <v>0</v>
      </c>
      <c r="S4203">
        <v>-1</v>
      </c>
      <c r="T4203" t="s">
        <v>5</v>
      </c>
      <c r="U4203">
        <v>-1</v>
      </c>
      <c r="V4203">
        <v>-1</v>
      </c>
      <c r="W4203">
        <v>6.3387000000000002</v>
      </c>
      <c r="Z4203">
        <v>-1</v>
      </c>
      <c r="AA4203" t="s">
        <v>11</v>
      </c>
      <c r="AC4203" t="s">
        <v>38</v>
      </c>
      <c r="AD4203" t="s">
        <v>52</v>
      </c>
      <c r="AE4203" s="1">
        <v>41846.033877314818</v>
      </c>
    </row>
    <row r="4204" spans="1:31" x14ac:dyDescent="0.15">
      <c r="A4204">
        <v>4203</v>
      </c>
      <c r="B4204">
        <v>175</v>
      </c>
      <c r="C4204">
        <v>793</v>
      </c>
      <c r="D4204" t="s">
        <v>12800</v>
      </c>
      <c r="E4204" t="s">
        <v>12801</v>
      </c>
      <c r="F4204" t="s">
        <v>24</v>
      </c>
      <c r="I4204" t="s">
        <v>5</v>
      </c>
      <c r="K4204" t="s">
        <v>5</v>
      </c>
      <c r="N4204" t="s">
        <v>7</v>
      </c>
      <c r="Q4204">
        <v>0</v>
      </c>
      <c r="S4204">
        <v>-1</v>
      </c>
      <c r="T4204" t="s">
        <v>5</v>
      </c>
      <c r="U4204">
        <v>-1</v>
      </c>
      <c r="V4204">
        <v>-1</v>
      </c>
      <c r="W4204">
        <v>6.3387000000000002</v>
      </c>
      <c r="Z4204">
        <v>-1</v>
      </c>
      <c r="AA4204" t="s">
        <v>11</v>
      </c>
      <c r="AC4204" t="s">
        <v>38</v>
      </c>
      <c r="AD4204" t="s">
        <v>52</v>
      </c>
      <c r="AE4204" s="1">
        <v>41846.033888888887</v>
      </c>
    </row>
    <row r="4205" spans="1:31" x14ac:dyDescent="0.15">
      <c r="A4205">
        <v>4204</v>
      </c>
      <c r="B4205">
        <v>175</v>
      </c>
      <c r="C4205">
        <v>793</v>
      </c>
      <c r="D4205" t="s">
        <v>12800</v>
      </c>
      <c r="E4205" t="s">
        <v>12801</v>
      </c>
      <c r="F4205" t="s">
        <v>27</v>
      </c>
      <c r="I4205" t="s">
        <v>5</v>
      </c>
      <c r="K4205" t="s">
        <v>5</v>
      </c>
      <c r="M4205" t="s">
        <v>5</v>
      </c>
      <c r="N4205" t="s">
        <v>7</v>
      </c>
      <c r="Q4205">
        <v>0</v>
      </c>
      <c r="S4205">
        <v>-1</v>
      </c>
      <c r="T4205" t="s">
        <v>5</v>
      </c>
      <c r="U4205">
        <v>-1</v>
      </c>
      <c r="V4205">
        <v>-1</v>
      </c>
      <c r="W4205">
        <v>6.3387000000000002</v>
      </c>
      <c r="Z4205">
        <v>-1</v>
      </c>
      <c r="AA4205" t="s">
        <v>11</v>
      </c>
      <c r="AC4205" t="s">
        <v>38</v>
      </c>
      <c r="AD4205" t="s">
        <v>531</v>
      </c>
      <c r="AE4205" s="1">
        <v>41846.033900462964</v>
      </c>
    </row>
    <row r="4206" spans="1:31" x14ac:dyDescent="0.15">
      <c r="A4206">
        <v>4205</v>
      </c>
      <c r="B4206">
        <v>175</v>
      </c>
      <c r="C4206">
        <v>793</v>
      </c>
      <c r="D4206" t="s">
        <v>12800</v>
      </c>
      <c r="E4206" t="s">
        <v>12801</v>
      </c>
      <c r="F4206" t="s">
        <v>36</v>
      </c>
      <c r="I4206" t="s">
        <v>5</v>
      </c>
      <c r="K4206" t="s">
        <v>5</v>
      </c>
      <c r="N4206" t="s">
        <v>7</v>
      </c>
      <c r="Q4206">
        <v>0</v>
      </c>
      <c r="S4206">
        <v>-1</v>
      </c>
      <c r="T4206" t="s">
        <v>5</v>
      </c>
      <c r="U4206">
        <v>-1</v>
      </c>
      <c r="V4206">
        <v>-1</v>
      </c>
      <c r="W4206">
        <v>6.3387000000000002</v>
      </c>
      <c r="Z4206">
        <v>-1</v>
      </c>
      <c r="AA4206" t="s">
        <v>11</v>
      </c>
      <c r="AC4206" t="s">
        <v>38</v>
      </c>
      <c r="AD4206" t="s">
        <v>52</v>
      </c>
      <c r="AE4206" s="1">
        <v>41846.033912037034</v>
      </c>
    </row>
    <row r="4207" spans="1:31" x14ac:dyDescent="0.15">
      <c r="A4207">
        <v>4206</v>
      </c>
      <c r="B4207">
        <v>175</v>
      </c>
      <c r="C4207">
        <v>793</v>
      </c>
      <c r="D4207" t="s">
        <v>12800</v>
      </c>
      <c r="E4207" t="s">
        <v>12801</v>
      </c>
      <c r="F4207" t="s">
        <v>40</v>
      </c>
      <c r="I4207" t="s">
        <v>5</v>
      </c>
      <c r="K4207" t="s">
        <v>5</v>
      </c>
      <c r="N4207" t="s">
        <v>7</v>
      </c>
      <c r="Q4207">
        <v>0</v>
      </c>
      <c r="S4207">
        <v>-1</v>
      </c>
      <c r="T4207" t="s">
        <v>5</v>
      </c>
      <c r="U4207">
        <v>-1</v>
      </c>
      <c r="V4207">
        <v>-1</v>
      </c>
      <c r="W4207">
        <v>6.3387000000000002</v>
      </c>
      <c r="Z4207">
        <v>-1</v>
      </c>
      <c r="AA4207" t="s">
        <v>11</v>
      </c>
      <c r="AC4207" t="s">
        <v>38</v>
      </c>
      <c r="AD4207" t="s">
        <v>52</v>
      </c>
      <c r="AE4207" s="1">
        <v>41846.03392361111</v>
      </c>
    </row>
    <row r="4208" spans="1:31" x14ac:dyDescent="0.15">
      <c r="A4208">
        <v>4207</v>
      </c>
      <c r="B4208">
        <v>175</v>
      </c>
      <c r="C4208">
        <v>793</v>
      </c>
      <c r="D4208" t="s">
        <v>12800</v>
      </c>
      <c r="E4208" t="s">
        <v>12801</v>
      </c>
      <c r="F4208" t="s">
        <v>49</v>
      </c>
      <c r="I4208" t="s">
        <v>5</v>
      </c>
      <c r="K4208" t="s">
        <v>5</v>
      </c>
      <c r="N4208" t="s">
        <v>7</v>
      </c>
      <c r="Q4208">
        <v>0</v>
      </c>
      <c r="T4208" t="s">
        <v>5</v>
      </c>
      <c r="U4208">
        <v>-1</v>
      </c>
      <c r="V4208">
        <v>-1</v>
      </c>
      <c r="W4208">
        <v>6.3387000000000002</v>
      </c>
      <c r="Z4208">
        <v>-1</v>
      </c>
      <c r="AA4208" t="s">
        <v>11</v>
      </c>
      <c r="AC4208" t="s">
        <v>38</v>
      </c>
      <c r="AD4208" t="s">
        <v>50</v>
      </c>
      <c r="AE4208" s="1">
        <v>41846.033935185187</v>
      </c>
    </row>
    <row r="4209" spans="1:31" x14ac:dyDescent="0.15">
      <c r="A4209">
        <v>4208</v>
      </c>
      <c r="B4209">
        <v>175</v>
      </c>
      <c r="C4209">
        <v>793</v>
      </c>
      <c r="D4209" t="s">
        <v>12800</v>
      </c>
      <c r="E4209" t="s">
        <v>12801</v>
      </c>
      <c r="F4209" t="s">
        <v>51</v>
      </c>
      <c r="G4209" t="s">
        <v>12802</v>
      </c>
      <c r="H4209" t="s">
        <v>12803</v>
      </c>
      <c r="I4209" t="s">
        <v>5</v>
      </c>
      <c r="K4209" t="s">
        <v>5</v>
      </c>
      <c r="N4209" t="s">
        <v>7</v>
      </c>
      <c r="P4209" t="s">
        <v>12804</v>
      </c>
      <c r="Q4209">
        <v>1</v>
      </c>
      <c r="S4209">
        <v>-1</v>
      </c>
      <c r="T4209" t="s">
        <v>5</v>
      </c>
      <c r="U4209">
        <v>-1</v>
      </c>
      <c r="V4209">
        <v>-1</v>
      </c>
      <c r="W4209">
        <v>6.3387000000000002</v>
      </c>
      <c r="Y4209" t="s">
        <v>12807</v>
      </c>
      <c r="Z4209">
        <v>-1</v>
      </c>
      <c r="AA4209" t="s">
        <v>11</v>
      </c>
      <c r="AC4209" t="s">
        <v>12810</v>
      </c>
      <c r="AD4209" t="s">
        <v>12811</v>
      </c>
      <c r="AE4209" s="1">
        <v>41846.033946759257</v>
      </c>
    </row>
    <row r="4210" spans="1:31" x14ac:dyDescent="0.15">
      <c r="A4210">
        <v>4209</v>
      </c>
      <c r="B4210">
        <v>175</v>
      </c>
      <c r="C4210">
        <v>793</v>
      </c>
      <c r="D4210" t="s">
        <v>12800</v>
      </c>
      <c r="E4210" t="s">
        <v>12801</v>
      </c>
      <c r="F4210" t="s">
        <v>53</v>
      </c>
      <c r="I4210" t="s">
        <v>5</v>
      </c>
      <c r="K4210" t="s">
        <v>5</v>
      </c>
      <c r="N4210" t="s">
        <v>7</v>
      </c>
      <c r="Q4210">
        <v>0</v>
      </c>
      <c r="S4210">
        <v>-1</v>
      </c>
      <c r="T4210" t="s">
        <v>5</v>
      </c>
      <c r="U4210">
        <v>-1</v>
      </c>
      <c r="V4210">
        <v>-1</v>
      </c>
      <c r="W4210">
        <v>6.3387000000000002</v>
      </c>
      <c r="Z4210">
        <v>-1</v>
      </c>
      <c r="AA4210" t="s">
        <v>11</v>
      </c>
      <c r="AC4210" t="s">
        <v>38</v>
      </c>
      <c r="AD4210" t="s">
        <v>52</v>
      </c>
      <c r="AE4210" s="1">
        <v>41846.033958333333</v>
      </c>
    </row>
    <row r="4211" spans="1:31" x14ac:dyDescent="0.15">
      <c r="A4211">
        <v>4210</v>
      </c>
      <c r="B4211">
        <v>175</v>
      </c>
      <c r="C4211">
        <v>793</v>
      </c>
      <c r="D4211" t="s">
        <v>12800</v>
      </c>
      <c r="E4211" t="s">
        <v>12801</v>
      </c>
      <c r="F4211" t="s">
        <v>54</v>
      </c>
      <c r="I4211" t="s">
        <v>5</v>
      </c>
      <c r="K4211" t="s">
        <v>5</v>
      </c>
      <c r="N4211" t="s">
        <v>7</v>
      </c>
      <c r="Q4211">
        <v>0</v>
      </c>
      <c r="S4211">
        <v>-1</v>
      </c>
      <c r="T4211" t="s">
        <v>5</v>
      </c>
      <c r="U4211">
        <v>-1</v>
      </c>
      <c r="V4211">
        <v>-1</v>
      </c>
      <c r="W4211">
        <v>6.3387000000000002</v>
      </c>
      <c r="Z4211">
        <v>-1</v>
      </c>
      <c r="AA4211" t="s">
        <v>11</v>
      </c>
      <c r="AC4211" t="s">
        <v>38</v>
      </c>
      <c r="AD4211" t="s">
        <v>52</v>
      </c>
      <c r="AE4211" s="1">
        <v>41846.03396990741</v>
      </c>
    </row>
    <row r="4212" spans="1:31" x14ac:dyDescent="0.15">
      <c r="A4212">
        <v>4211</v>
      </c>
      <c r="B4212">
        <v>175</v>
      </c>
      <c r="C4212">
        <v>1088</v>
      </c>
      <c r="D4212" t="s">
        <v>12812</v>
      </c>
      <c r="E4212" t="s">
        <v>12813</v>
      </c>
      <c r="F4212" t="s">
        <v>2</v>
      </c>
      <c r="G4212" t="s">
        <v>12814</v>
      </c>
      <c r="H4212" t="s">
        <v>12815</v>
      </c>
      <c r="I4212" t="s">
        <v>5</v>
      </c>
      <c r="K4212" t="s">
        <v>6</v>
      </c>
      <c r="L4212" t="s">
        <v>5415</v>
      </c>
      <c r="N4212" t="s">
        <v>7</v>
      </c>
      <c r="O4212" t="s">
        <v>12816</v>
      </c>
      <c r="P4212" t="s">
        <v>12817</v>
      </c>
      <c r="Q4212">
        <v>42</v>
      </c>
      <c r="R4212" t="s">
        <v>12818</v>
      </c>
      <c r="S4212">
        <v>-1</v>
      </c>
      <c r="T4212" t="s">
        <v>704</v>
      </c>
      <c r="U4212">
        <v>-1</v>
      </c>
      <c r="V4212">
        <v>-1</v>
      </c>
      <c r="W4212">
        <v>6.3387000000000002</v>
      </c>
      <c r="X4212" t="s">
        <v>12819</v>
      </c>
      <c r="Y4212" t="s">
        <v>12820</v>
      </c>
      <c r="Z4212">
        <v>58780</v>
      </c>
      <c r="AA4212" t="s">
        <v>11</v>
      </c>
      <c r="AC4212" t="s">
        <v>12821</v>
      </c>
      <c r="AD4212" t="s">
        <v>12822</v>
      </c>
      <c r="AE4212" s="1">
        <v>41846.034062500003</v>
      </c>
    </row>
    <row r="4213" spans="1:31" x14ac:dyDescent="0.15">
      <c r="A4213">
        <v>4212</v>
      </c>
      <c r="B4213">
        <v>175</v>
      </c>
      <c r="C4213">
        <v>1088</v>
      </c>
      <c r="D4213" t="s">
        <v>12812</v>
      </c>
      <c r="E4213" t="s">
        <v>12813</v>
      </c>
      <c r="F4213" t="s">
        <v>14</v>
      </c>
      <c r="G4213" t="s">
        <v>12823</v>
      </c>
      <c r="H4213" t="s">
        <v>12815</v>
      </c>
      <c r="I4213" t="s">
        <v>5</v>
      </c>
      <c r="K4213" t="s">
        <v>5</v>
      </c>
      <c r="L4213" t="s">
        <v>5281</v>
      </c>
      <c r="N4213" t="s">
        <v>7</v>
      </c>
      <c r="O4213" t="s">
        <v>12824</v>
      </c>
      <c r="P4213" t="s">
        <v>12825</v>
      </c>
      <c r="Q4213">
        <v>1</v>
      </c>
      <c r="R4213" t="s">
        <v>794</v>
      </c>
      <c r="S4213">
        <v>60</v>
      </c>
      <c r="T4213" t="s">
        <v>12826</v>
      </c>
      <c r="U4213">
        <v>-1</v>
      </c>
      <c r="V4213">
        <v>-1</v>
      </c>
      <c r="W4213">
        <v>6.3387000000000002</v>
      </c>
      <c r="X4213" t="s">
        <v>12819</v>
      </c>
      <c r="Y4213" t="s">
        <v>12827</v>
      </c>
      <c r="Z4213">
        <v>17550</v>
      </c>
      <c r="AA4213" t="s">
        <v>11</v>
      </c>
      <c r="AC4213" t="s">
        <v>12828</v>
      </c>
      <c r="AD4213" t="s">
        <v>12829</v>
      </c>
      <c r="AE4213" s="1">
        <v>41846.034085648149</v>
      </c>
    </row>
    <row r="4214" spans="1:31" x14ac:dyDescent="0.15">
      <c r="A4214">
        <v>4213</v>
      </c>
      <c r="B4214">
        <v>175</v>
      </c>
      <c r="C4214">
        <v>1088</v>
      </c>
      <c r="D4214" t="s">
        <v>12812</v>
      </c>
      <c r="E4214" t="s">
        <v>12813</v>
      </c>
      <c r="F4214" t="s">
        <v>24</v>
      </c>
      <c r="I4214" t="s">
        <v>5</v>
      </c>
      <c r="K4214" t="s">
        <v>5</v>
      </c>
      <c r="N4214" t="s">
        <v>7</v>
      </c>
      <c r="Q4214">
        <v>0</v>
      </c>
      <c r="S4214">
        <v>-1</v>
      </c>
      <c r="T4214" t="s">
        <v>5</v>
      </c>
      <c r="U4214">
        <v>-1</v>
      </c>
      <c r="V4214">
        <v>-1</v>
      </c>
      <c r="W4214">
        <v>6.3387000000000002</v>
      </c>
      <c r="Z4214">
        <v>-1</v>
      </c>
      <c r="AA4214" t="s">
        <v>11</v>
      </c>
      <c r="AC4214" t="s">
        <v>38</v>
      </c>
      <c r="AD4214" t="s">
        <v>52</v>
      </c>
      <c r="AE4214" s="1">
        <v>41846.034097222226</v>
      </c>
    </row>
    <row r="4215" spans="1:31" x14ac:dyDescent="0.15">
      <c r="A4215">
        <v>4214</v>
      </c>
      <c r="B4215">
        <v>175</v>
      </c>
      <c r="C4215">
        <v>1088</v>
      </c>
      <c r="D4215" t="s">
        <v>12812</v>
      </c>
      <c r="E4215" t="s">
        <v>12813</v>
      </c>
      <c r="F4215" t="s">
        <v>27</v>
      </c>
      <c r="I4215" t="s">
        <v>5</v>
      </c>
      <c r="K4215" t="s">
        <v>5</v>
      </c>
      <c r="M4215" t="s">
        <v>5</v>
      </c>
      <c r="N4215" t="s">
        <v>7</v>
      </c>
      <c r="Q4215">
        <v>0</v>
      </c>
      <c r="S4215">
        <v>-1</v>
      </c>
      <c r="T4215" t="s">
        <v>5</v>
      </c>
      <c r="U4215">
        <v>-1</v>
      </c>
      <c r="V4215">
        <v>-1</v>
      </c>
      <c r="W4215">
        <v>6.3387000000000002</v>
      </c>
      <c r="Z4215">
        <v>-1</v>
      </c>
      <c r="AA4215" t="s">
        <v>11</v>
      </c>
      <c r="AC4215" t="s">
        <v>38</v>
      </c>
      <c r="AD4215" t="s">
        <v>531</v>
      </c>
      <c r="AE4215" s="1">
        <v>41846.034108796295</v>
      </c>
    </row>
    <row r="4216" spans="1:31" x14ac:dyDescent="0.15">
      <c r="A4216">
        <v>4215</v>
      </c>
      <c r="B4216">
        <v>175</v>
      </c>
      <c r="C4216">
        <v>1088</v>
      </c>
      <c r="D4216" t="s">
        <v>12812</v>
      </c>
      <c r="E4216" t="s">
        <v>12813</v>
      </c>
      <c r="F4216" t="s">
        <v>36</v>
      </c>
      <c r="I4216" t="s">
        <v>5</v>
      </c>
      <c r="K4216" t="s">
        <v>5</v>
      </c>
      <c r="N4216" t="s">
        <v>7</v>
      </c>
      <c r="Q4216">
        <v>0</v>
      </c>
      <c r="S4216">
        <v>-1</v>
      </c>
      <c r="T4216" t="s">
        <v>5</v>
      </c>
      <c r="U4216">
        <v>-1</v>
      </c>
      <c r="V4216">
        <v>-1</v>
      </c>
      <c r="W4216">
        <v>6.3387000000000002</v>
      </c>
      <c r="Z4216">
        <v>-1</v>
      </c>
      <c r="AA4216" t="s">
        <v>11</v>
      </c>
      <c r="AC4216" t="s">
        <v>38</v>
      </c>
      <c r="AD4216" t="s">
        <v>52</v>
      </c>
      <c r="AE4216" s="1">
        <v>41846.034120370372</v>
      </c>
    </row>
    <row r="4217" spans="1:31" x14ac:dyDescent="0.15">
      <c r="A4217">
        <v>4216</v>
      </c>
      <c r="B4217">
        <v>175</v>
      </c>
      <c r="C4217">
        <v>1088</v>
      </c>
      <c r="D4217" t="s">
        <v>12812</v>
      </c>
      <c r="E4217" t="s">
        <v>12813</v>
      </c>
      <c r="F4217" t="s">
        <v>40</v>
      </c>
      <c r="I4217" t="s">
        <v>5</v>
      </c>
      <c r="K4217" t="s">
        <v>5</v>
      </c>
      <c r="N4217" t="s">
        <v>7</v>
      </c>
      <c r="Q4217">
        <v>0</v>
      </c>
      <c r="S4217">
        <v>-1</v>
      </c>
      <c r="T4217" t="s">
        <v>5</v>
      </c>
      <c r="U4217">
        <v>-1</v>
      </c>
      <c r="V4217">
        <v>-1</v>
      </c>
      <c r="W4217">
        <v>6.3387000000000002</v>
      </c>
      <c r="Z4217">
        <v>-1</v>
      </c>
      <c r="AA4217" t="s">
        <v>11</v>
      </c>
      <c r="AC4217" t="s">
        <v>38</v>
      </c>
      <c r="AD4217" t="s">
        <v>52</v>
      </c>
      <c r="AE4217" s="1">
        <v>41846.034131944441</v>
      </c>
    </row>
    <row r="4218" spans="1:31" x14ac:dyDescent="0.15">
      <c r="A4218">
        <v>4217</v>
      </c>
      <c r="B4218">
        <v>175</v>
      </c>
      <c r="C4218">
        <v>1088</v>
      </c>
      <c r="D4218" t="s">
        <v>12812</v>
      </c>
      <c r="E4218" t="s">
        <v>12813</v>
      </c>
      <c r="F4218" t="s">
        <v>49</v>
      </c>
      <c r="I4218" t="s">
        <v>5</v>
      </c>
      <c r="K4218" t="s">
        <v>5</v>
      </c>
      <c r="N4218" t="s">
        <v>7</v>
      </c>
      <c r="Q4218">
        <v>0</v>
      </c>
      <c r="T4218" t="s">
        <v>5</v>
      </c>
      <c r="U4218">
        <v>-1</v>
      </c>
      <c r="V4218">
        <v>-1</v>
      </c>
      <c r="W4218">
        <v>6.3387000000000002</v>
      </c>
      <c r="Z4218">
        <v>-1</v>
      </c>
      <c r="AA4218" t="s">
        <v>11</v>
      </c>
      <c r="AC4218" t="s">
        <v>38</v>
      </c>
      <c r="AD4218" t="s">
        <v>50</v>
      </c>
      <c r="AE4218" s="1">
        <v>41846.034143518518</v>
      </c>
    </row>
    <row r="4219" spans="1:31" x14ac:dyDescent="0.15">
      <c r="A4219">
        <v>4218</v>
      </c>
      <c r="B4219">
        <v>175</v>
      </c>
      <c r="C4219">
        <v>1088</v>
      </c>
      <c r="D4219" t="s">
        <v>12812</v>
      </c>
      <c r="E4219" t="s">
        <v>12813</v>
      </c>
      <c r="F4219" t="s">
        <v>51</v>
      </c>
      <c r="I4219" t="s">
        <v>5</v>
      </c>
      <c r="K4219" t="s">
        <v>5</v>
      </c>
      <c r="N4219" t="s">
        <v>7</v>
      </c>
      <c r="Q4219">
        <v>0</v>
      </c>
      <c r="S4219">
        <v>-1</v>
      </c>
      <c r="T4219" t="s">
        <v>5</v>
      </c>
      <c r="U4219">
        <v>-1</v>
      </c>
      <c r="V4219">
        <v>-1</v>
      </c>
      <c r="W4219">
        <v>6.3387000000000002</v>
      </c>
      <c r="Z4219">
        <v>-1</v>
      </c>
      <c r="AA4219" t="s">
        <v>11</v>
      </c>
      <c r="AC4219" t="s">
        <v>38</v>
      </c>
      <c r="AD4219" t="s">
        <v>52</v>
      </c>
      <c r="AE4219" s="1">
        <v>41846.034155092595</v>
      </c>
    </row>
    <row r="4220" spans="1:31" x14ac:dyDescent="0.15">
      <c r="A4220">
        <v>4219</v>
      </c>
      <c r="B4220">
        <v>175</v>
      </c>
      <c r="C4220">
        <v>1088</v>
      </c>
      <c r="D4220" t="s">
        <v>12812</v>
      </c>
      <c r="E4220" t="s">
        <v>12813</v>
      </c>
      <c r="F4220" t="s">
        <v>53</v>
      </c>
      <c r="I4220" t="s">
        <v>5</v>
      </c>
      <c r="K4220" t="s">
        <v>5</v>
      </c>
      <c r="N4220" t="s">
        <v>7</v>
      </c>
      <c r="Q4220">
        <v>0</v>
      </c>
      <c r="S4220">
        <v>-1</v>
      </c>
      <c r="T4220" t="s">
        <v>5</v>
      </c>
      <c r="U4220">
        <v>-1</v>
      </c>
      <c r="V4220">
        <v>-1</v>
      </c>
      <c r="W4220">
        <v>6.3387000000000002</v>
      </c>
      <c r="Z4220">
        <v>-1</v>
      </c>
      <c r="AA4220" t="s">
        <v>11</v>
      </c>
      <c r="AC4220" t="s">
        <v>38</v>
      </c>
      <c r="AD4220" t="s">
        <v>52</v>
      </c>
      <c r="AE4220" s="1">
        <v>41846.034166666665</v>
      </c>
    </row>
    <row r="4221" spans="1:31" x14ac:dyDescent="0.15">
      <c r="A4221">
        <v>4220</v>
      </c>
      <c r="B4221">
        <v>175</v>
      </c>
      <c r="C4221">
        <v>1088</v>
      </c>
      <c r="D4221" t="s">
        <v>12812</v>
      </c>
      <c r="E4221" t="s">
        <v>12813</v>
      </c>
      <c r="F4221" t="s">
        <v>54</v>
      </c>
      <c r="I4221" t="s">
        <v>5</v>
      </c>
      <c r="K4221" t="s">
        <v>5</v>
      </c>
      <c r="N4221" t="s">
        <v>7</v>
      </c>
      <c r="Q4221">
        <v>0</v>
      </c>
      <c r="S4221">
        <v>-1</v>
      </c>
      <c r="T4221" t="s">
        <v>5</v>
      </c>
      <c r="U4221">
        <v>-1</v>
      </c>
      <c r="V4221">
        <v>-1</v>
      </c>
      <c r="W4221">
        <v>6.3387000000000002</v>
      </c>
      <c r="Z4221">
        <v>-1</v>
      </c>
      <c r="AA4221" t="s">
        <v>11</v>
      </c>
      <c r="AC4221" t="s">
        <v>38</v>
      </c>
      <c r="AD4221" t="s">
        <v>52</v>
      </c>
      <c r="AE4221" s="1">
        <v>41846.034189814818</v>
      </c>
    </row>
    <row r="4222" spans="1:31" x14ac:dyDescent="0.15">
      <c r="A4222">
        <v>4221</v>
      </c>
      <c r="B4222">
        <v>175</v>
      </c>
      <c r="C4222">
        <v>5833</v>
      </c>
      <c r="D4222" t="s">
        <v>12830</v>
      </c>
      <c r="E4222" t="s">
        <v>12831</v>
      </c>
      <c r="F4222" t="s">
        <v>2</v>
      </c>
      <c r="G4222" t="s">
        <v>12832</v>
      </c>
      <c r="H4222" t="s">
        <v>12833</v>
      </c>
      <c r="I4222" t="s">
        <v>5</v>
      </c>
      <c r="K4222" t="s">
        <v>5</v>
      </c>
      <c r="L4222" t="s">
        <v>5964</v>
      </c>
      <c r="N4222" t="s">
        <v>7</v>
      </c>
      <c r="P4222" t="s">
        <v>12834</v>
      </c>
      <c r="Q4222">
        <v>10</v>
      </c>
      <c r="R4222" t="s">
        <v>12835</v>
      </c>
      <c r="S4222">
        <v>-1</v>
      </c>
      <c r="T4222" t="s">
        <v>12836</v>
      </c>
      <c r="U4222">
        <v>-1</v>
      </c>
      <c r="V4222">
        <v>-1</v>
      </c>
      <c r="W4222">
        <v>6.3387000000000002</v>
      </c>
      <c r="X4222" t="s">
        <v>12837</v>
      </c>
      <c r="Y4222" t="s">
        <v>12838</v>
      </c>
      <c r="Z4222">
        <v>13230</v>
      </c>
      <c r="AA4222" t="s">
        <v>11</v>
      </c>
      <c r="AC4222" t="s">
        <v>12839</v>
      </c>
      <c r="AD4222" t="s">
        <v>12840</v>
      </c>
      <c r="AE4222" s="1">
        <v>41846.034363425926</v>
      </c>
    </row>
    <row r="4223" spans="1:31" x14ac:dyDescent="0.15">
      <c r="A4223">
        <v>4222</v>
      </c>
      <c r="B4223">
        <v>175</v>
      </c>
      <c r="C4223">
        <v>5833</v>
      </c>
      <c r="D4223" t="s">
        <v>12830</v>
      </c>
      <c r="E4223" t="s">
        <v>12831</v>
      </c>
      <c r="F4223" t="s">
        <v>14</v>
      </c>
      <c r="G4223" t="s">
        <v>12832</v>
      </c>
      <c r="H4223" t="s">
        <v>12833</v>
      </c>
      <c r="I4223" t="s">
        <v>5</v>
      </c>
      <c r="K4223" t="s">
        <v>5</v>
      </c>
      <c r="L4223" t="s">
        <v>12841</v>
      </c>
      <c r="N4223" t="s">
        <v>7</v>
      </c>
      <c r="P4223" t="s">
        <v>12834</v>
      </c>
      <c r="Q4223">
        <v>23</v>
      </c>
      <c r="R4223" t="s">
        <v>12842</v>
      </c>
      <c r="S4223">
        <v>-1</v>
      </c>
      <c r="T4223" t="s">
        <v>12843</v>
      </c>
      <c r="U4223">
        <v>-1</v>
      </c>
      <c r="V4223">
        <v>-1</v>
      </c>
      <c r="W4223">
        <v>6.3387000000000002</v>
      </c>
      <c r="X4223" t="s">
        <v>12837</v>
      </c>
      <c r="Y4223" t="s">
        <v>12838</v>
      </c>
      <c r="Z4223">
        <v>26125</v>
      </c>
      <c r="AA4223" t="s">
        <v>11</v>
      </c>
      <c r="AC4223" t="s">
        <v>12844</v>
      </c>
      <c r="AD4223" t="s">
        <v>12845</v>
      </c>
      <c r="AE4223" s="1">
        <v>41846.034386574072</v>
      </c>
    </row>
    <row r="4224" spans="1:31" x14ac:dyDescent="0.15">
      <c r="A4224">
        <v>4223</v>
      </c>
      <c r="B4224">
        <v>175</v>
      </c>
      <c r="C4224">
        <v>5833</v>
      </c>
      <c r="D4224" t="s">
        <v>12830</v>
      </c>
      <c r="E4224" t="s">
        <v>12831</v>
      </c>
      <c r="F4224" t="s">
        <v>24</v>
      </c>
      <c r="G4224" t="s">
        <v>12832</v>
      </c>
      <c r="H4224" t="s">
        <v>12833</v>
      </c>
      <c r="I4224" t="s">
        <v>5</v>
      </c>
      <c r="K4224" t="s">
        <v>5</v>
      </c>
      <c r="N4224" t="s">
        <v>7</v>
      </c>
      <c r="P4224" t="s">
        <v>12834</v>
      </c>
      <c r="Q4224">
        <v>24</v>
      </c>
      <c r="S4224">
        <v>-1</v>
      </c>
      <c r="T4224" t="s">
        <v>12846</v>
      </c>
      <c r="U4224">
        <v>-1</v>
      </c>
      <c r="V4224">
        <v>-1</v>
      </c>
      <c r="W4224">
        <v>6.3387000000000002</v>
      </c>
      <c r="X4224" t="s">
        <v>12837</v>
      </c>
      <c r="Y4224" t="s">
        <v>12838</v>
      </c>
      <c r="Z4224">
        <v>26125</v>
      </c>
      <c r="AA4224" t="s">
        <v>11</v>
      </c>
      <c r="AC4224" t="s">
        <v>12847</v>
      </c>
      <c r="AD4224" t="s">
        <v>12848</v>
      </c>
      <c r="AE4224" s="1">
        <v>41846.034409722219</v>
      </c>
    </row>
    <row r="4225" spans="1:31" x14ac:dyDescent="0.15">
      <c r="A4225">
        <v>4224</v>
      </c>
      <c r="B4225">
        <v>175</v>
      </c>
      <c r="C4225">
        <v>5833</v>
      </c>
      <c r="D4225" t="s">
        <v>12830</v>
      </c>
      <c r="E4225" t="s">
        <v>12831</v>
      </c>
      <c r="F4225" t="s">
        <v>27</v>
      </c>
      <c r="I4225" t="s">
        <v>5</v>
      </c>
      <c r="K4225" t="s">
        <v>5</v>
      </c>
      <c r="M4225" t="s">
        <v>5</v>
      </c>
      <c r="N4225" t="s">
        <v>7</v>
      </c>
      <c r="Q4225">
        <v>0</v>
      </c>
      <c r="S4225">
        <v>-1</v>
      </c>
      <c r="T4225" t="s">
        <v>5</v>
      </c>
      <c r="U4225">
        <v>-1</v>
      </c>
      <c r="V4225">
        <v>-1</v>
      </c>
      <c r="W4225">
        <v>6.3387000000000002</v>
      </c>
      <c r="Z4225">
        <v>-1</v>
      </c>
      <c r="AA4225" t="s">
        <v>11</v>
      </c>
      <c r="AC4225" t="s">
        <v>38</v>
      </c>
      <c r="AD4225" t="s">
        <v>531</v>
      </c>
      <c r="AE4225" s="1">
        <v>41846.034421296295</v>
      </c>
    </row>
    <row r="4226" spans="1:31" x14ac:dyDescent="0.15">
      <c r="A4226">
        <v>4225</v>
      </c>
      <c r="B4226">
        <v>175</v>
      </c>
      <c r="C4226">
        <v>5833</v>
      </c>
      <c r="D4226" t="s">
        <v>12830</v>
      </c>
      <c r="E4226" t="s">
        <v>12831</v>
      </c>
      <c r="F4226" t="s">
        <v>36</v>
      </c>
      <c r="I4226" t="s">
        <v>5</v>
      </c>
      <c r="K4226" t="s">
        <v>5</v>
      </c>
      <c r="N4226" t="s">
        <v>7</v>
      </c>
      <c r="Q4226">
        <v>0</v>
      </c>
      <c r="S4226">
        <v>-1</v>
      </c>
      <c r="T4226" t="s">
        <v>5</v>
      </c>
      <c r="U4226">
        <v>-1</v>
      </c>
      <c r="V4226">
        <v>-1</v>
      </c>
      <c r="W4226">
        <v>6.3387000000000002</v>
      </c>
      <c r="Z4226">
        <v>-1</v>
      </c>
      <c r="AA4226" t="s">
        <v>11</v>
      </c>
      <c r="AC4226" t="s">
        <v>38</v>
      </c>
      <c r="AD4226" t="s">
        <v>52</v>
      </c>
      <c r="AE4226" s="1">
        <v>41846.034432870372</v>
      </c>
    </row>
    <row r="4227" spans="1:31" x14ac:dyDescent="0.15">
      <c r="A4227">
        <v>4226</v>
      </c>
      <c r="B4227">
        <v>175</v>
      </c>
      <c r="C4227">
        <v>5833</v>
      </c>
      <c r="D4227" t="s">
        <v>12830</v>
      </c>
      <c r="E4227" t="s">
        <v>12831</v>
      </c>
      <c r="F4227" t="s">
        <v>40</v>
      </c>
      <c r="I4227" t="s">
        <v>5</v>
      </c>
      <c r="K4227" t="s">
        <v>5</v>
      </c>
      <c r="N4227" t="s">
        <v>7</v>
      </c>
      <c r="Q4227">
        <v>0</v>
      </c>
      <c r="S4227">
        <v>-1</v>
      </c>
      <c r="T4227" t="s">
        <v>5</v>
      </c>
      <c r="U4227">
        <v>-1</v>
      </c>
      <c r="V4227">
        <v>-1</v>
      </c>
      <c r="W4227">
        <v>6.3387000000000002</v>
      </c>
      <c r="Z4227">
        <v>-1</v>
      </c>
      <c r="AA4227" t="s">
        <v>11</v>
      </c>
      <c r="AC4227" t="s">
        <v>38</v>
      </c>
      <c r="AD4227" t="s">
        <v>52</v>
      </c>
      <c r="AE4227" s="1">
        <v>41846.034444444442</v>
      </c>
    </row>
    <row r="4228" spans="1:31" x14ac:dyDescent="0.15">
      <c r="A4228">
        <v>4227</v>
      </c>
      <c r="B4228">
        <v>175</v>
      </c>
      <c r="C4228">
        <v>5833</v>
      </c>
      <c r="D4228" t="s">
        <v>12830</v>
      </c>
      <c r="E4228" t="s">
        <v>12831</v>
      </c>
      <c r="F4228" t="s">
        <v>49</v>
      </c>
      <c r="G4228" t="s">
        <v>12849</v>
      </c>
      <c r="H4228" t="s">
        <v>12833</v>
      </c>
      <c r="I4228" t="s">
        <v>5</v>
      </c>
      <c r="K4228" t="s">
        <v>5</v>
      </c>
      <c r="N4228" t="s">
        <v>7</v>
      </c>
      <c r="P4228" t="s">
        <v>12834</v>
      </c>
      <c r="Q4228">
        <v>8</v>
      </c>
      <c r="T4228" t="s">
        <v>5</v>
      </c>
      <c r="U4228">
        <v>-1</v>
      </c>
      <c r="V4228">
        <v>-1</v>
      </c>
      <c r="W4228">
        <v>6.3387000000000002</v>
      </c>
      <c r="X4228" t="s">
        <v>12837</v>
      </c>
      <c r="Y4228" t="s">
        <v>12838</v>
      </c>
      <c r="Z4228">
        <v>26125</v>
      </c>
      <c r="AA4228" t="s">
        <v>11</v>
      </c>
      <c r="AC4228" t="s">
        <v>12850</v>
      </c>
      <c r="AD4228" t="s">
        <v>12851</v>
      </c>
      <c r="AE4228" s="1">
        <v>41846.034467592595</v>
      </c>
    </row>
    <row r="4229" spans="1:31" x14ac:dyDescent="0.15">
      <c r="A4229">
        <v>4228</v>
      </c>
      <c r="B4229">
        <v>175</v>
      </c>
      <c r="C4229">
        <v>5833</v>
      </c>
      <c r="D4229" t="s">
        <v>12830</v>
      </c>
      <c r="E4229" t="s">
        <v>12831</v>
      </c>
      <c r="F4229" t="s">
        <v>51</v>
      </c>
      <c r="I4229" t="s">
        <v>5</v>
      </c>
      <c r="K4229" t="s">
        <v>5</v>
      </c>
      <c r="N4229" t="s">
        <v>7</v>
      </c>
      <c r="Q4229">
        <v>0</v>
      </c>
      <c r="S4229">
        <v>-1</v>
      </c>
      <c r="T4229" t="s">
        <v>5</v>
      </c>
      <c r="U4229">
        <v>-1</v>
      </c>
      <c r="V4229">
        <v>-1</v>
      </c>
      <c r="W4229">
        <v>6.3387000000000002</v>
      </c>
      <c r="Z4229">
        <v>-1</v>
      </c>
      <c r="AA4229" t="s">
        <v>11</v>
      </c>
      <c r="AC4229" t="s">
        <v>38</v>
      </c>
      <c r="AD4229" t="s">
        <v>52</v>
      </c>
      <c r="AE4229" s="1">
        <v>41846.034479166665</v>
      </c>
    </row>
    <row r="4230" spans="1:31" x14ac:dyDescent="0.15">
      <c r="A4230">
        <v>4229</v>
      </c>
      <c r="B4230">
        <v>175</v>
      </c>
      <c r="C4230">
        <v>5833</v>
      </c>
      <c r="D4230" t="s">
        <v>12830</v>
      </c>
      <c r="E4230" t="s">
        <v>12831</v>
      </c>
      <c r="F4230" t="s">
        <v>53</v>
      </c>
      <c r="I4230" t="s">
        <v>5</v>
      </c>
      <c r="K4230" t="s">
        <v>5</v>
      </c>
      <c r="N4230" t="s">
        <v>7</v>
      </c>
      <c r="Q4230">
        <v>0</v>
      </c>
      <c r="S4230">
        <v>-1</v>
      </c>
      <c r="T4230" t="s">
        <v>5</v>
      </c>
      <c r="U4230">
        <v>-1</v>
      </c>
      <c r="V4230">
        <v>-1</v>
      </c>
      <c r="W4230">
        <v>6.3387000000000002</v>
      </c>
      <c r="Z4230">
        <v>-1</v>
      </c>
      <c r="AA4230" t="s">
        <v>11</v>
      </c>
      <c r="AC4230" t="s">
        <v>38</v>
      </c>
      <c r="AD4230" t="s">
        <v>52</v>
      </c>
      <c r="AE4230" s="1">
        <v>41846.034490740742</v>
      </c>
    </row>
    <row r="4231" spans="1:31" x14ac:dyDescent="0.15">
      <c r="A4231">
        <v>4230</v>
      </c>
      <c r="B4231">
        <v>175</v>
      </c>
      <c r="C4231">
        <v>5833</v>
      </c>
      <c r="D4231" t="s">
        <v>12830</v>
      </c>
      <c r="E4231" t="s">
        <v>12831</v>
      </c>
      <c r="F4231" t="s">
        <v>54</v>
      </c>
      <c r="I4231" t="s">
        <v>5</v>
      </c>
      <c r="K4231" t="s">
        <v>5</v>
      </c>
      <c r="N4231" t="s">
        <v>7</v>
      </c>
      <c r="Q4231">
        <v>0</v>
      </c>
      <c r="S4231">
        <v>-1</v>
      </c>
      <c r="T4231" t="s">
        <v>5</v>
      </c>
      <c r="U4231">
        <v>-1</v>
      </c>
      <c r="V4231">
        <v>-1</v>
      </c>
      <c r="W4231">
        <v>6.3387000000000002</v>
      </c>
      <c r="Z4231">
        <v>-1</v>
      </c>
      <c r="AA4231" t="s">
        <v>11</v>
      </c>
      <c r="AC4231" t="s">
        <v>38</v>
      </c>
      <c r="AD4231" t="s">
        <v>52</v>
      </c>
      <c r="AE4231" s="1">
        <v>41846.034502314818</v>
      </c>
    </row>
    <row r="4232" spans="1:31" x14ac:dyDescent="0.15">
      <c r="A4232">
        <v>4231</v>
      </c>
      <c r="B4232">
        <v>175</v>
      </c>
      <c r="C4232">
        <v>4129</v>
      </c>
      <c r="D4232" t="s">
        <v>12852</v>
      </c>
      <c r="E4232" t="s">
        <v>12853</v>
      </c>
      <c r="F4232" t="s">
        <v>2</v>
      </c>
      <c r="G4232" t="s">
        <v>12854</v>
      </c>
      <c r="H4232" t="s">
        <v>12855</v>
      </c>
      <c r="I4232" t="s">
        <v>5</v>
      </c>
      <c r="K4232" t="s">
        <v>6</v>
      </c>
      <c r="L4232" t="s">
        <v>3072</v>
      </c>
      <c r="N4232" t="s">
        <v>7</v>
      </c>
      <c r="O4232" t="s">
        <v>12856</v>
      </c>
      <c r="P4232" t="s">
        <v>12857</v>
      </c>
      <c r="Q4232">
        <v>46</v>
      </c>
      <c r="R4232" t="s">
        <v>7189</v>
      </c>
      <c r="S4232">
        <v>-1</v>
      </c>
      <c r="T4232" t="s">
        <v>5</v>
      </c>
      <c r="U4232">
        <v>1000</v>
      </c>
      <c r="V4232">
        <v>-1</v>
      </c>
      <c r="W4232">
        <v>6.3387000000000002</v>
      </c>
      <c r="X4232" t="s">
        <v>12858</v>
      </c>
      <c r="Y4232" t="s">
        <v>12859</v>
      </c>
      <c r="Z4232">
        <v>15320</v>
      </c>
      <c r="AA4232" t="s">
        <v>11</v>
      </c>
      <c r="AC4232" t="s">
        <v>12860</v>
      </c>
      <c r="AD4232" t="s">
        <v>12861</v>
      </c>
      <c r="AE4232" s="1">
        <v>41846.034583333334</v>
      </c>
    </row>
    <row r="4233" spans="1:31" x14ac:dyDescent="0.15">
      <c r="A4233">
        <v>4232</v>
      </c>
      <c r="B4233">
        <v>175</v>
      </c>
      <c r="C4233">
        <v>4129</v>
      </c>
      <c r="D4233" t="s">
        <v>12852</v>
      </c>
      <c r="E4233" t="s">
        <v>12853</v>
      </c>
      <c r="F4233" t="s">
        <v>14</v>
      </c>
      <c r="G4233" t="s">
        <v>12862</v>
      </c>
      <c r="H4233" t="s">
        <v>12863</v>
      </c>
      <c r="I4233" t="s">
        <v>5</v>
      </c>
      <c r="K4233" t="s">
        <v>17</v>
      </c>
      <c r="L4233" t="s">
        <v>4118</v>
      </c>
      <c r="N4233" t="s">
        <v>7</v>
      </c>
      <c r="O4233" t="s">
        <v>12864</v>
      </c>
      <c r="P4233" t="s">
        <v>12865</v>
      </c>
      <c r="Q4233">
        <v>33</v>
      </c>
      <c r="R4233" t="s">
        <v>12866</v>
      </c>
      <c r="S4233">
        <v>-1</v>
      </c>
      <c r="T4233" t="s">
        <v>9990</v>
      </c>
      <c r="U4233">
        <v>1000</v>
      </c>
      <c r="V4233">
        <v>-1</v>
      </c>
      <c r="W4233">
        <v>6.3387000000000002</v>
      </c>
      <c r="X4233" t="s">
        <v>12858</v>
      </c>
      <c r="Y4233" t="s">
        <v>12867</v>
      </c>
      <c r="Z4233">
        <v>18350</v>
      </c>
      <c r="AA4233" t="s">
        <v>11</v>
      </c>
      <c r="AC4233" t="s">
        <v>12868</v>
      </c>
      <c r="AD4233" t="s">
        <v>12869</v>
      </c>
      <c r="AE4233" s="1">
        <v>41846.034618055557</v>
      </c>
    </row>
    <row r="4234" spans="1:31" x14ac:dyDescent="0.15">
      <c r="A4234">
        <v>4233</v>
      </c>
      <c r="B4234">
        <v>175</v>
      </c>
      <c r="C4234">
        <v>4129</v>
      </c>
      <c r="D4234" t="s">
        <v>12852</v>
      </c>
      <c r="E4234" t="s">
        <v>12853</v>
      </c>
      <c r="F4234" t="s">
        <v>24</v>
      </c>
      <c r="I4234" t="s">
        <v>5</v>
      </c>
      <c r="K4234" t="s">
        <v>5</v>
      </c>
      <c r="N4234" t="s">
        <v>7</v>
      </c>
      <c r="Q4234">
        <v>0</v>
      </c>
      <c r="S4234">
        <v>-1</v>
      </c>
      <c r="T4234" t="s">
        <v>5</v>
      </c>
      <c r="U4234">
        <v>-1</v>
      </c>
      <c r="V4234">
        <v>-1</v>
      </c>
      <c r="W4234">
        <v>6.3387000000000002</v>
      </c>
      <c r="Z4234">
        <v>-1</v>
      </c>
      <c r="AA4234" t="s">
        <v>11</v>
      </c>
      <c r="AC4234" t="s">
        <v>38</v>
      </c>
      <c r="AD4234" t="s">
        <v>52</v>
      </c>
      <c r="AE4234" s="1">
        <v>41846.034629629627</v>
      </c>
    </row>
    <row r="4235" spans="1:31" x14ac:dyDescent="0.15">
      <c r="A4235">
        <v>4234</v>
      </c>
      <c r="B4235">
        <v>175</v>
      </c>
      <c r="C4235">
        <v>4129</v>
      </c>
      <c r="D4235" t="s">
        <v>12852</v>
      </c>
      <c r="E4235" t="s">
        <v>12853</v>
      </c>
      <c r="F4235" t="s">
        <v>27</v>
      </c>
      <c r="I4235" t="s">
        <v>5</v>
      </c>
      <c r="K4235" t="s">
        <v>5</v>
      </c>
      <c r="M4235" t="s">
        <v>5</v>
      </c>
      <c r="N4235" t="s">
        <v>7</v>
      </c>
      <c r="Q4235">
        <v>0</v>
      </c>
      <c r="S4235">
        <v>-1</v>
      </c>
      <c r="T4235" t="s">
        <v>5</v>
      </c>
      <c r="U4235">
        <v>-1</v>
      </c>
      <c r="V4235">
        <v>-1</v>
      </c>
      <c r="W4235">
        <v>6.3387000000000002</v>
      </c>
      <c r="Z4235">
        <v>-1</v>
      </c>
      <c r="AA4235" t="s">
        <v>11</v>
      </c>
      <c r="AC4235" t="s">
        <v>38</v>
      </c>
      <c r="AD4235" t="s">
        <v>531</v>
      </c>
      <c r="AE4235" s="1">
        <v>41846.034641203703</v>
      </c>
    </row>
    <row r="4236" spans="1:31" x14ac:dyDescent="0.15">
      <c r="A4236">
        <v>4235</v>
      </c>
      <c r="B4236">
        <v>175</v>
      </c>
      <c r="C4236">
        <v>4129</v>
      </c>
      <c r="D4236" t="s">
        <v>12852</v>
      </c>
      <c r="E4236" t="s">
        <v>12853</v>
      </c>
      <c r="F4236" t="s">
        <v>36</v>
      </c>
      <c r="I4236" t="s">
        <v>5</v>
      </c>
      <c r="K4236" t="s">
        <v>5</v>
      </c>
      <c r="N4236" t="s">
        <v>7</v>
      </c>
      <c r="Q4236">
        <v>0</v>
      </c>
      <c r="S4236">
        <v>-1</v>
      </c>
      <c r="T4236" t="s">
        <v>5</v>
      </c>
      <c r="U4236">
        <v>-1</v>
      </c>
      <c r="V4236">
        <v>-1</v>
      </c>
      <c r="W4236">
        <v>6.3387000000000002</v>
      </c>
      <c r="Z4236">
        <v>-1</v>
      </c>
      <c r="AA4236" t="s">
        <v>11</v>
      </c>
      <c r="AC4236" t="s">
        <v>38</v>
      </c>
      <c r="AD4236" t="s">
        <v>52</v>
      </c>
      <c r="AE4236" s="1">
        <v>41846.03465277778</v>
      </c>
    </row>
    <row r="4237" spans="1:31" x14ac:dyDescent="0.15">
      <c r="A4237">
        <v>4236</v>
      </c>
      <c r="B4237">
        <v>175</v>
      </c>
      <c r="C4237">
        <v>4129</v>
      </c>
      <c r="D4237" t="s">
        <v>12852</v>
      </c>
      <c r="E4237" t="s">
        <v>12853</v>
      </c>
      <c r="F4237" t="s">
        <v>40</v>
      </c>
      <c r="I4237" t="s">
        <v>5</v>
      </c>
      <c r="K4237" t="s">
        <v>5</v>
      </c>
      <c r="N4237" t="s">
        <v>7</v>
      </c>
      <c r="Q4237">
        <v>0</v>
      </c>
      <c r="S4237">
        <v>-1</v>
      </c>
      <c r="T4237" t="s">
        <v>5</v>
      </c>
      <c r="U4237">
        <v>-1</v>
      </c>
      <c r="V4237">
        <v>-1</v>
      </c>
      <c r="W4237">
        <v>6.3387000000000002</v>
      </c>
      <c r="Z4237">
        <v>-1</v>
      </c>
      <c r="AA4237" t="s">
        <v>11</v>
      </c>
      <c r="AC4237" t="s">
        <v>38</v>
      </c>
      <c r="AD4237" t="s">
        <v>52</v>
      </c>
      <c r="AE4237" s="1">
        <v>41846.03466435185</v>
      </c>
    </row>
    <row r="4238" spans="1:31" x14ac:dyDescent="0.15">
      <c r="A4238">
        <v>4237</v>
      </c>
      <c r="B4238">
        <v>175</v>
      </c>
      <c r="C4238">
        <v>4129</v>
      </c>
      <c r="D4238" t="s">
        <v>12852</v>
      </c>
      <c r="E4238" t="s">
        <v>12853</v>
      </c>
      <c r="F4238" t="s">
        <v>49</v>
      </c>
      <c r="G4238" t="s">
        <v>12862</v>
      </c>
      <c r="H4238" t="s">
        <v>12863</v>
      </c>
      <c r="I4238" t="s">
        <v>5</v>
      </c>
      <c r="K4238" t="s">
        <v>5</v>
      </c>
      <c r="N4238" t="s">
        <v>7</v>
      </c>
      <c r="O4238" t="s">
        <v>12864</v>
      </c>
      <c r="P4238" t="s">
        <v>12865</v>
      </c>
      <c r="Q4238">
        <v>5</v>
      </c>
      <c r="T4238" t="s">
        <v>5</v>
      </c>
      <c r="U4238">
        <v>-1</v>
      </c>
      <c r="V4238">
        <v>-1</v>
      </c>
      <c r="W4238">
        <v>6.3387000000000002</v>
      </c>
      <c r="X4238" t="s">
        <v>12858</v>
      </c>
      <c r="Y4238" t="s">
        <v>12867</v>
      </c>
      <c r="Z4238">
        <v>18350</v>
      </c>
      <c r="AA4238" t="s">
        <v>11</v>
      </c>
      <c r="AC4238" t="s">
        <v>12870</v>
      </c>
      <c r="AD4238" t="s">
        <v>12871</v>
      </c>
      <c r="AE4238" s="1">
        <v>41846.034675925926</v>
      </c>
    </row>
    <row r="4239" spans="1:31" x14ac:dyDescent="0.15">
      <c r="A4239">
        <v>4238</v>
      </c>
      <c r="B4239">
        <v>175</v>
      </c>
      <c r="C4239">
        <v>4129</v>
      </c>
      <c r="D4239" t="s">
        <v>12852</v>
      </c>
      <c r="E4239" t="s">
        <v>12853</v>
      </c>
      <c r="F4239" t="s">
        <v>51</v>
      </c>
      <c r="G4239" t="s">
        <v>12854</v>
      </c>
      <c r="H4239" t="s">
        <v>12855</v>
      </c>
      <c r="I4239" t="s">
        <v>5</v>
      </c>
      <c r="K4239" t="s">
        <v>5</v>
      </c>
      <c r="N4239" t="s">
        <v>7</v>
      </c>
      <c r="O4239" t="s">
        <v>12856</v>
      </c>
      <c r="P4239" t="s">
        <v>12857</v>
      </c>
      <c r="Q4239">
        <v>7</v>
      </c>
      <c r="S4239">
        <v>-1</v>
      </c>
      <c r="T4239" t="s">
        <v>5</v>
      </c>
      <c r="U4239">
        <v>-1</v>
      </c>
      <c r="V4239">
        <v>-1</v>
      </c>
      <c r="W4239">
        <v>6.3387000000000002</v>
      </c>
      <c r="Y4239" t="s">
        <v>12859</v>
      </c>
      <c r="Z4239">
        <v>-1</v>
      </c>
      <c r="AA4239" t="s">
        <v>11</v>
      </c>
      <c r="AC4239" t="s">
        <v>12872</v>
      </c>
      <c r="AD4239" t="s">
        <v>12873</v>
      </c>
      <c r="AE4239" s="1">
        <v>41846.034699074073</v>
      </c>
    </row>
    <row r="4240" spans="1:31" x14ac:dyDescent="0.15">
      <c r="A4240">
        <v>4239</v>
      </c>
      <c r="B4240">
        <v>175</v>
      </c>
      <c r="C4240">
        <v>4129</v>
      </c>
      <c r="D4240" t="s">
        <v>12852</v>
      </c>
      <c r="E4240" t="s">
        <v>12853</v>
      </c>
      <c r="F4240" t="s">
        <v>53</v>
      </c>
      <c r="I4240" t="s">
        <v>5</v>
      </c>
      <c r="K4240" t="s">
        <v>5</v>
      </c>
      <c r="N4240" t="s">
        <v>7</v>
      </c>
      <c r="Q4240">
        <v>0</v>
      </c>
      <c r="S4240">
        <v>-1</v>
      </c>
      <c r="T4240" t="s">
        <v>5</v>
      </c>
      <c r="U4240">
        <v>-1</v>
      </c>
      <c r="V4240">
        <v>-1</v>
      </c>
      <c r="W4240">
        <v>6.3387000000000002</v>
      </c>
      <c r="Z4240">
        <v>-1</v>
      </c>
      <c r="AA4240" t="s">
        <v>11</v>
      </c>
      <c r="AC4240" t="s">
        <v>38</v>
      </c>
      <c r="AD4240" t="s">
        <v>52</v>
      </c>
      <c r="AE4240" s="1">
        <v>41846.034710648149</v>
      </c>
    </row>
    <row r="4241" spans="1:31" x14ac:dyDescent="0.15">
      <c r="A4241">
        <v>4240</v>
      </c>
      <c r="B4241">
        <v>175</v>
      </c>
      <c r="C4241">
        <v>4129</v>
      </c>
      <c r="D4241" t="s">
        <v>12852</v>
      </c>
      <c r="E4241" t="s">
        <v>12853</v>
      </c>
      <c r="F4241" t="s">
        <v>54</v>
      </c>
      <c r="I4241" t="s">
        <v>5</v>
      </c>
      <c r="K4241" t="s">
        <v>5</v>
      </c>
      <c r="N4241" t="s">
        <v>7</v>
      </c>
      <c r="Q4241">
        <v>0</v>
      </c>
      <c r="S4241">
        <v>-1</v>
      </c>
      <c r="T4241" t="s">
        <v>5</v>
      </c>
      <c r="U4241">
        <v>-1</v>
      </c>
      <c r="V4241">
        <v>-1</v>
      </c>
      <c r="W4241">
        <v>6.3387000000000002</v>
      </c>
      <c r="Z4241">
        <v>-1</v>
      </c>
      <c r="AA4241" t="s">
        <v>11</v>
      </c>
      <c r="AC4241" t="s">
        <v>38</v>
      </c>
      <c r="AD4241" t="s">
        <v>52</v>
      </c>
      <c r="AE4241" s="1">
        <v>41846.034722222219</v>
      </c>
    </row>
    <row r="4242" spans="1:31" x14ac:dyDescent="0.15">
      <c r="A4242">
        <v>4241</v>
      </c>
      <c r="B4242">
        <v>175</v>
      </c>
      <c r="C4242">
        <v>756</v>
      </c>
      <c r="D4242" t="s">
        <v>12874</v>
      </c>
      <c r="E4242" t="s">
        <v>12875</v>
      </c>
      <c r="F4242" t="s">
        <v>2</v>
      </c>
      <c r="G4242" t="s">
        <v>12876</v>
      </c>
      <c r="H4242" t="s">
        <v>169</v>
      </c>
      <c r="I4242" t="s">
        <v>5</v>
      </c>
      <c r="K4242" t="s">
        <v>6</v>
      </c>
      <c r="L4242" t="s">
        <v>792</v>
      </c>
      <c r="N4242" t="s">
        <v>7</v>
      </c>
      <c r="O4242" t="s">
        <v>12877</v>
      </c>
      <c r="P4242" t="s">
        <v>12878</v>
      </c>
      <c r="Q4242">
        <v>33</v>
      </c>
      <c r="R4242" t="s">
        <v>12879</v>
      </c>
      <c r="S4242">
        <v>60</v>
      </c>
      <c r="T4242" t="s">
        <v>5</v>
      </c>
      <c r="U4242">
        <v>-1</v>
      </c>
      <c r="V4242">
        <v>-1</v>
      </c>
      <c r="W4242">
        <v>6.3387000000000002</v>
      </c>
      <c r="X4242" t="s">
        <v>12880</v>
      </c>
      <c r="Y4242" t="s">
        <v>12881</v>
      </c>
      <c r="Z4242">
        <v>45190</v>
      </c>
      <c r="AA4242" t="s">
        <v>11</v>
      </c>
      <c r="AC4242" t="s">
        <v>12882</v>
      </c>
      <c r="AD4242" t="s">
        <v>12883</v>
      </c>
      <c r="AE4242" s="1">
        <v>41846.034826388888</v>
      </c>
    </row>
    <row r="4243" spans="1:31" x14ac:dyDescent="0.15">
      <c r="A4243">
        <v>4242</v>
      </c>
      <c r="B4243">
        <v>175</v>
      </c>
      <c r="C4243">
        <v>756</v>
      </c>
      <c r="D4243" t="s">
        <v>12874</v>
      </c>
      <c r="E4243" t="s">
        <v>12875</v>
      </c>
      <c r="F4243" t="s">
        <v>14</v>
      </c>
      <c r="I4243" t="s">
        <v>5</v>
      </c>
      <c r="K4243" t="s">
        <v>5</v>
      </c>
      <c r="N4243" t="s">
        <v>7</v>
      </c>
      <c r="Q4243">
        <v>0</v>
      </c>
      <c r="S4243">
        <v>-1</v>
      </c>
      <c r="T4243" t="s">
        <v>5</v>
      </c>
      <c r="U4243">
        <v>-1</v>
      </c>
      <c r="V4243">
        <v>-1</v>
      </c>
      <c r="W4243">
        <v>6.3387000000000002</v>
      </c>
      <c r="Z4243">
        <v>-1</v>
      </c>
      <c r="AA4243" t="s">
        <v>11</v>
      </c>
      <c r="AC4243" t="s">
        <v>38</v>
      </c>
      <c r="AD4243" t="s">
        <v>52</v>
      </c>
      <c r="AE4243" s="1">
        <v>41846.034849537034</v>
      </c>
    </row>
    <row r="4244" spans="1:31" x14ac:dyDescent="0.15">
      <c r="A4244">
        <v>4243</v>
      </c>
      <c r="B4244">
        <v>175</v>
      </c>
      <c r="C4244">
        <v>756</v>
      </c>
      <c r="D4244" t="s">
        <v>12874</v>
      </c>
      <c r="E4244" t="s">
        <v>12875</v>
      </c>
      <c r="F4244" t="s">
        <v>24</v>
      </c>
      <c r="I4244" t="s">
        <v>5</v>
      </c>
      <c r="K4244" t="s">
        <v>5</v>
      </c>
      <c r="N4244" t="s">
        <v>7</v>
      </c>
      <c r="Q4244">
        <v>0</v>
      </c>
      <c r="S4244">
        <v>-1</v>
      </c>
      <c r="T4244" t="s">
        <v>5</v>
      </c>
      <c r="U4244">
        <v>-1</v>
      </c>
      <c r="V4244">
        <v>-1</v>
      </c>
      <c r="W4244">
        <v>6.3387000000000002</v>
      </c>
      <c r="Z4244">
        <v>-1</v>
      </c>
      <c r="AA4244" t="s">
        <v>11</v>
      </c>
      <c r="AC4244" t="s">
        <v>38</v>
      </c>
      <c r="AD4244" t="s">
        <v>52</v>
      </c>
      <c r="AE4244" s="1">
        <v>41846.034861111111</v>
      </c>
    </row>
    <row r="4245" spans="1:31" x14ac:dyDescent="0.15">
      <c r="A4245">
        <v>4244</v>
      </c>
      <c r="B4245">
        <v>175</v>
      </c>
      <c r="C4245">
        <v>756</v>
      </c>
      <c r="D4245" t="s">
        <v>12874</v>
      </c>
      <c r="E4245" t="s">
        <v>12875</v>
      </c>
      <c r="F4245" t="s">
        <v>27</v>
      </c>
      <c r="I4245" t="s">
        <v>5</v>
      </c>
      <c r="K4245" t="s">
        <v>5</v>
      </c>
      <c r="M4245" t="s">
        <v>5</v>
      </c>
      <c r="N4245" t="s">
        <v>7</v>
      </c>
      <c r="Q4245">
        <v>0</v>
      </c>
      <c r="S4245">
        <v>-1</v>
      </c>
      <c r="T4245" t="s">
        <v>5</v>
      </c>
      <c r="U4245">
        <v>-1</v>
      </c>
      <c r="V4245">
        <v>-1</v>
      </c>
      <c r="W4245">
        <v>6.3387000000000002</v>
      </c>
      <c r="Z4245">
        <v>-1</v>
      </c>
      <c r="AA4245" t="s">
        <v>11</v>
      </c>
      <c r="AC4245" t="s">
        <v>38</v>
      </c>
      <c r="AD4245" t="s">
        <v>531</v>
      </c>
      <c r="AE4245" s="1">
        <v>41846.034872685188</v>
      </c>
    </row>
    <row r="4246" spans="1:31" x14ac:dyDescent="0.15">
      <c r="A4246">
        <v>4245</v>
      </c>
      <c r="B4246">
        <v>175</v>
      </c>
      <c r="C4246">
        <v>756</v>
      </c>
      <c r="D4246" t="s">
        <v>12874</v>
      </c>
      <c r="E4246" t="s">
        <v>12875</v>
      </c>
      <c r="F4246" t="s">
        <v>36</v>
      </c>
      <c r="I4246" t="s">
        <v>5</v>
      </c>
      <c r="K4246" t="s">
        <v>5</v>
      </c>
      <c r="N4246" t="s">
        <v>7</v>
      </c>
      <c r="Q4246">
        <v>0</v>
      </c>
      <c r="S4246">
        <v>-1</v>
      </c>
      <c r="T4246" t="s">
        <v>5</v>
      </c>
      <c r="U4246">
        <v>-1</v>
      </c>
      <c r="V4246">
        <v>-1</v>
      </c>
      <c r="W4246">
        <v>6.3387000000000002</v>
      </c>
      <c r="Z4246">
        <v>-1</v>
      </c>
      <c r="AA4246" t="s">
        <v>11</v>
      </c>
      <c r="AC4246" t="s">
        <v>38</v>
      </c>
      <c r="AD4246" t="s">
        <v>52</v>
      </c>
      <c r="AE4246" s="1">
        <v>41846.034884259258</v>
      </c>
    </row>
    <row r="4247" spans="1:31" x14ac:dyDescent="0.15">
      <c r="A4247">
        <v>4246</v>
      </c>
      <c r="B4247">
        <v>175</v>
      </c>
      <c r="C4247">
        <v>756</v>
      </c>
      <c r="D4247" t="s">
        <v>12874</v>
      </c>
      <c r="E4247" t="s">
        <v>12875</v>
      </c>
      <c r="F4247" t="s">
        <v>40</v>
      </c>
      <c r="I4247" t="s">
        <v>5</v>
      </c>
      <c r="K4247" t="s">
        <v>5</v>
      </c>
      <c r="N4247" t="s">
        <v>7</v>
      </c>
      <c r="Q4247">
        <v>0</v>
      </c>
      <c r="S4247">
        <v>-1</v>
      </c>
      <c r="T4247" t="s">
        <v>5</v>
      </c>
      <c r="U4247">
        <v>-1</v>
      </c>
      <c r="V4247">
        <v>-1</v>
      </c>
      <c r="W4247">
        <v>6.3387000000000002</v>
      </c>
      <c r="Z4247">
        <v>-1</v>
      </c>
      <c r="AA4247" t="s">
        <v>11</v>
      </c>
      <c r="AC4247" t="s">
        <v>38</v>
      </c>
      <c r="AD4247" t="s">
        <v>52</v>
      </c>
      <c r="AE4247" s="1">
        <v>41846.034895833334</v>
      </c>
    </row>
    <row r="4248" spans="1:31" x14ac:dyDescent="0.15">
      <c r="A4248">
        <v>4247</v>
      </c>
      <c r="B4248">
        <v>175</v>
      </c>
      <c r="C4248">
        <v>756</v>
      </c>
      <c r="D4248" t="s">
        <v>12874</v>
      </c>
      <c r="E4248" t="s">
        <v>12875</v>
      </c>
      <c r="F4248" t="s">
        <v>49</v>
      </c>
      <c r="I4248" t="s">
        <v>5</v>
      </c>
      <c r="K4248" t="s">
        <v>5</v>
      </c>
      <c r="N4248" t="s">
        <v>7</v>
      </c>
      <c r="Q4248">
        <v>0</v>
      </c>
      <c r="T4248" t="s">
        <v>5</v>
      </c>
      <c r="U4248">
        <v>-1</v>
      </c>
      <c r="V4248">
        <v>-1</v>
      </c>
      <c r="W4248">
        <v>6.3387000000000002</v>
      </c>
      <c r="Z4248">
        <v>-1</v>
      </c>
      <c r="AA4248" t="s">
        <v>11</v>
      </c>
      <c r="AC4248" t="s">
        <v>38</v>
      </c>
      <c r="AD4248" t="s">
        <v>50</v>
      </c>
      <c r="AE4248" s="1">
        <v>41846.034907407404</v>
      </c>
    </row>
    <row r="4249" spans="1:31" x14ac:dyDescent="0.15">
      <c r="A4249">
        <v>4248</v>
      </c>
      <c r="B4249">
        <v>175</v>
      </c>
      <c r="C4249">
        <v>756</v>
      </c>
      <c r="D4249" t="s">
        <v>12874</v>
      </c>
      <c r="E4249" t="s">
        <v>12875</v>
      </c>
      <c r="F4249" t="s">
        <v>51</v>
      </c>
      <c r="I4249" t="s">
        <v>5</v>
      </c>
      <c r="K4249" t="s">
        <v>5</v>
      </c>
      <c r="N4249" t="s">
        <v>7</v>
      </c>
      <c r="Q4249">
        <v>0</v>
      </c>
      <c r="S4249">
        <v>-1</v>
      </c>
      <c r="T4249" t="s">
        <v>5</v>
      </c>
      <c r="U4249">
        <v>-1</v>
      </c>
      <c r="V4249">
        <v>-1</v>
      </c>
      <c r="W4249">
        <v>6.3387000000000002</v>
      </c>
      <c r="Z4249">
        <v>-1</v>
      </c>
      <c r="AA4249" t="s">
        <v>11</v>
      </c>
      <c r="AC4249" t="s">
        <v>38</v>
      </c>
      <c r="AD4249" t="s">
        <v>52</v>
      </c>
      <c r="AE4249" s="1">
        <v>41846.034918981481</v>
      </c>
    </row>
    <row r="4250" spans="1:31" x14ac:dyDescent="0.15">
      <c r="A4250">
        <v>4249</v>
      </c>
      <c r="B4250">
        <v>175</v>
      </c>
      <c r="C4250">
        <v>756</v>
      </c>
      <c r="D4250" t="s">
        <v>12874</v>
      </c>
      <c r="E4250" t="s">
        <v>12875</v>
      </c>
      <c r="F4250" t="s">
        <v>53</v>
      </c>
      <c r="I4250" t="s">
        <v>5</v>
      </c>
      <c r="K4250" t="s">
        <v>5</v>
      </c>
      <c r="N4250" t="s">
        <v>7</v>
      </c>
      <c r="Q4250">
        <v>0</v>
      </c>
      <c r="S4250">
        <v>-1</v>
      </c>
      <c r="T4250" t="s">
        <v>5</v>
      </c>
      <c r="U4250">
        <v>-1</v>
      </c>
      <c r="V4250">
        <v>-1</v>
      </c>
      <c r="W4250">
        <v>6.3387000000000002</v>
      </c>
      <c r="Z4250">
        <v>-1</v>
      </c>
      <c r="AA4250" t="s">
        <v>11</v>
      </c>
      <c r="AC4250" t="s">
        <v>38</v>
      </c>
      <c r="AD4250" t="s">
        <v>52</v>
      </c>
      <c r="AE4250" s="1">
        <v>41846.034930555557</v>
      </c>
    </row>
    <row r="4251" spans="1:31" x14ac:dyDescent="0.15">
      <c r="A4251">
        <v>4250</v>
      </c>
      <c r="B4251">
        <v>175</v>
      </c>
      <c r="C4251">
        <v>756</v>
      </c>
      <c r="D4251" t="s">
        <v>12874</v>
      </c>
      <c r="E4251" t="s">
        <v>12875</v>
      </c>
      <c r="F4251" t="s">
        <v>54</v>
      </c>
      <c r="I4251" t="s">
        <v>5</v>
      </c>
      <c r="K4251" t="s">
        <v>5</v>
      </c>
      <c r="N4251" t="s">
        <v>7</v>
      </c>
      <c r="Q4251">
        <v>0</v>
      </c>
      <c r="S4251">
        <v>-1</v>
      </c>
      <c r="T4251" t="s">
        <v>5</v>
      </c>
      <c r="U4251">
        <v>-1</v>
      </c>
      <c r="V4251">
        <v>-1</v>
      </c>
      <c r="W4251">
        <v>6.3387000000000002</v>
      </c>
      <c r="Z4251">
        <v>-1</v>
      </c>
      <c r="AA4251" t="s">
        <v>11</v>
      </c>
      <c r="AC4251" t="s">
        <v>38</v>
      </c>
      <c r="AD4251" t="s">
        <v>52</v>
      </c>
      <c r="AE4251" s="1">
        <v>41846.034942129627</v>
      </c>
    </row>
    <row r="4252" spans="1:31" x14ac:dyDescent="0.15">
      <c r="A4252">
        <v>4251</v>
      </c>
      <c r="B4252">
        <v>175</v>
      </c>
      <c r="C4252">
        <v>6042</v>
      </c>
      <c r="D4252" t="s">
        <v>12884</v>
      </c>
      <c r="E4252" t="s">
        <v>12885</v>
      </c>
      <c r="F4252" t="s">
        <v>2</v>
      </c>
      <c r="G4252" t="s">
        <v>12886</v>
      </c>
      <c r="H4252" t="s">
        <v>12887</v>
      </c>
      <c r="I4252" t="s">
        <v>5</v>
      </c>
      <c r="K4252" t="s">
        <v>6</v>
      </c>
      <c r="L4252" t="s">
        <v>9526</v>
      </c>
      <c r="N4252" t="s">
        <v>7</v>
      </c>
      <c r="P4252" t="s">
        <v>12888</v>
      </c>
      <c r="Q4252">
        <v>123</v>
      </c>
      <c r="S4252">
        <v>40</v>
      </c>
      <c r="T4252" t="s">
        <v>5</v>
      </c>
      <c r="U4252">
        <v>-1</v>
      </c>
      <c r="V4252">
        <v>-1</v>
      </c>
      <c r="W4252">
        <v>6.3387000000000002</v>
      </c>
      <c r="X4252" t="s">
        <v>12889</v>
      </c>
      <c r="Y4252" t="s">
        <v>12890</v>
      </c>
      <c r="Z4252">
        <v>19486</v>
      </c>
      <c r="AA4252" t="s">
        <v>11</v>
      </c>
      <c r="AC4252" t="s">
        <v>12891</v>
      </c>
      <c r="AD4252" t="s">
        <v>12892</v>
      </c>
      <c r="AE4252" s="1">
        <v>41846.035046296296</v>
      </c>
    </row>
    <row r="4253" spans="1:31" x14ac:dyDescent="0.15">
      <c r="A4253">
        <v>4252</v>
      </c>
      <c r="B4253">
        <v>175</v>
      </c>
      <c r="C4253">
        <v>6042</v>
      </c>
      <c r="D4253" t="s">
        <v>12884</v>
      </c>
      <c r="E4253" t="s">
        <v>12885</v>
      </c>
      <c r="F4253" t="s">
        <v>14</v>
      </c>
      <c r="G4253" t="s">
        <v>12886</v>
      </c>
      <c r="H4253" t="s">
        <v>12893</v>
      </c>
      <c r="I4253" t="s">
        <v>5</v>
      </c>
      <c r="K4253" t="s">
        <v>17</v>
      </c>
      <c r="L4253" t="s">
        <v>18</v>
      </c>
      <c r="N4253" t="s">
        <v>7</v>
      </c>
      <c r="P4253" t="s">
        <v>12888</v>
      </c>
      <c r="Q4253">
        <v>59</v>
      </c>
      <c r="R4253" t="s">
        <v>12894</v>
      </c>
      <c r="S4253">
        <v>-1</v>
      </c>
      <c r="T4253" t="s">
        <v>12895</v>
      </c>
      <c r="U4253">
        <v>-1</v>
      </c>
      <c r="V4253">
        <v>-1</v>
      </c>
      <c r="W4253">
        <v>6.3387000000000002</v>
      </c>
      <c r="X4253" t="s">
        <v>12889</v>
      </c>
      <c r="Y4253" t="s">
        <v>12890</v>
      </c>
      <c r="Z4253">
        <v>11352</v>
      </c>
      <c r="AA4253" t="s">
        <v>11</v>
      </c>
      <c r="AC4253" t="s">
        <v>12896</v>
      </c>
      <c r="AD4253" t="s">
        <v>12897</v>
      </c>
      <c r="AE4253" s="1">
        <v>41846.035081018519</v>
      </c>
    </row>
    <row r="4254" spans="1:31" x14ac:dyDescent="0.15">
      <c r="A4254">
        <v>4253</v>
      </c>
      <c r="B4254">
        <v>175</v>
      </c>
      <c r="C4254">
        <v>6042</v>
      </c>
      <c r="D4254" t="s">
        <v>12884</v>
      </c>
      <c r="E4254" t="s">
        <v>12885</v>
      </c>
      <c r="F4254" t="s">
        <v>24</v>
      </c>
      <c r="G4254" t="s">
        <v>12886</v>
      </c>
      <c r="H4254" t="s">
        <v>12893</v>
      </c>
      <c r="I4254" t="s">
        <v>5</v>
      </c>
      <c r="K4254" t="s">
        <v>17</v>
      </c>
      <c r="L4254" t="s">
        <v>18</v>
      </c>
      <c r="N4254" t="s">
        <v>7</v>
      </c>
      <c r="P4254" t="s">
        <v>12888</v>
      </c>
      <c r="Q4254">
        <v>2</v>
      </c>
      <c r="R4254" t="s">
        <v>12894</v>
      </c>
      <c r="S4254">
        <v>-1</v>
      </c>
      <c r="T4254" t="s">
        <v>12895</v>
      </c>
      <c r="U4254">
        <v>-1</v>
      </c>
      <c r="V4254">
        <v>-1</v>
      </c>
      <c r="W4254">
        <v>6.3387000000000002</v>
      </c>
      <c r="X4254" t="s">
        <v>12889</v>
      </c>
      <c r="Y4254" t="s">
        <v>12890</v>
      </c>
      <c r="Z4254">
        <v>12600</v>
      </c>
      <c r="AA4254" t="s">
        <v>11</v>
      </c>
      <c r="AC4254" t="s">
        <v>12898</v>
      </c>
      <c r="AD4254" t="s">
        <v>12899</v>
      </c>
      <c r="AE4254" s="1">
        <v>41846.035104166665</v>
      </c>
    </row>
    <row r="4255" spans="1:31" x14ac:dyDescent="0.15">
      <c r="A4255">
        <v>4254</v>
      </c>
      <c r="B4255">
        <v>175</v>
      </c>
      <c r="C4255">
        <v>6042</v>
      </c>
      <c r="D4255" t="s">
        <v>12884</v>
      </c>
      <c r="E4255" t="s">
        <v>12885</v>
      </c>
      <c r="F4255" t="s">
        <v>27</v>
      </c>
      <c r="I4255" t="s">
        <v>5</v>
      </c>
      <c r="K4255" t="s">
        <v>5</v>
      </c>
      <c r="M4255" t="s">
        <v>5</v>
      </c>
      <c r="N4255" t="s">
        <v>7</v>
      </c>
      <c r="Q4255">
        <v>0</v>
      </c>
      <c r="S4255">
        <v>-1</v>
      </c>
      <c r="T4255" t="s">
        <v>5</v>
      </c>
      <c r="U4255">
        <v>-1</v>
      </c>
      <c r="V4255">
        <v>-1</v>
      </c>
      <c r="W4255">
        <v>6.3387000000000002</v>
      </c>
      <c r="Z4255">
        <v>-1</v>
      </c>
      <c r="AA4255" t="s">
        <v>11</v>
      </c>
      <c r="AC4255" t="s">
        <v>38</v>
      </c>
      <c r="AD4255" t="s">
        <v>531</v>
      </c>
      <c r="AE4255" s="1">
        <v>41846.035115740742</v>
      </c>
    </row>
    <row r="4256" spans="1:31" x14ac:dyDescent="0.15">
      <c r="A4256">
        <v>4255</v>
      </c>
      <c r="B4256">
        <v>175</v>
      </c>
      <c r="C4256">
        <v>6042</v>
      </c>
      <c r="D4256" t="s">
        <v>12884</v>
      </c>
      <c r="E4256" t="s">
        <v>12885</v>
      </c>
      <c r="F4256" t="s">
        <v>36</v>
      </c>
      <c r="G4256" t="s">
        <v>12886</v>
      </c>
      <c r="H4256" t="s">
        <v>12887</v>
      </c>
      <c r="I4256" t="s">
        <v>5</v>
      </c>
      <c r="K4256" t="s">
        <v>6</v>
      </c>
      <c r="L4256" t="s">
        <v>9526</v>
      </c>
      <c r="N4256" t="s">
        <v>7</v>
      </c>
      <c r="P4256" t="s">
        <v>12888</v>
      </c>
      <c r="Q4256">
        <v>8</v>
      </c>
      <c r="S4256">
        <v>40</v>
      </c>
      <c r="T4256" t="s">
        <v>5</v>
      </c>
      <c r="U4256">
        <v>-1</v>
      </c>
      <c r="V4256">
        <v>-1</v>
      </c>
      <c r="W4256">
        <v>6.3387000000000002</v>
      </c>
      <c r="X4256" t="s">
        <v>12889</v>
      </c>
      <c r="Y4256" t="s">
        <v>12890</v>
      </c>
      <c r="Z4256">
        <v>19486</v>
      </c>
      <c r="AA4256" t="s">
        <v>11</v>
      </c>
      <c r="AC4256" t="s">
        <v>12900</v>
      </c>
      <c r="AD4256" t="s">
        <v>12901</v>
      </c>
      <c r="AE4256" s="1">
        <v>41846.035127314812</v>
      </c>
    </row>
    <row r="4257" spans="1:31" x14ac:dyDescent="0.15">
      <c r="A4257">
        <v>4256</v>
      </c>
      <c r="B4257">
        <v>175</v>
      </c>
      <c r="C4257">
        <v>6042</v>
      </c>
      <c r="D4257" t="s">
        <v>12884</v>
      </c>
      <c r="E4257" t="s">
        <v>12885</v>
      </c>
      <c r="F4257" t="s">
        <v>40</v>
      </c>
      <c r="G4257" t="s">
        <v>12902</v>
      </c>
      <c r="H4257" t="s">
        <v>12903</v>
      </c>
      <c r="I4257" t="s">
        <v>5</v>
      </c>
      <c r="K4257" t="s">
        <v>5</v>
      </c>
      <c r="N4257" t="s">
        <v>7</v>
      </c>
      <c r="O4257" t="s">
        <v>12904</v>
      </c>
      <c r="P4257" t="s">
        <v>12888</v>
      </c>
      <c r="Q4257">
        <v>1</v>
      </c>
      <c r="S4257">
        <v>40</v>
      </c>
      <c r="T4257" t="s">
        <v>5</v>
      </c>
      <c r="U4257">
        <v>-1</v>
      </c>
      <c r="V4257">
        <v>-1</v>
      </c>
      <c r="W4257">
        <v>6.3387000000000002</v>
      </c>
      <c r="Y4257" t="s">
        <v>12905</v>
      </c>
      <c r="Z4257">
        <v>276</v>
      </c>
      <c r="AA4257" t="s">
        <v>11</v>
      </c>
      <c r="AC4257" t="s">
        <v>12906</v>
      </c>
      <c r="AD4257" t="s">
        <v>12907</v>
      </c>
      <c r="AE4257" s="1">
        <v>41846.035138888888</v>
      </c>
    </row>
    <row r="4258" spans="1:31" x14ac:dyDescent="0.15">
      <c r="A4258">
        <v>4257</v>
      </c>
      <c r="B4258">
        <v>175</v>
      </c>
      <c r="C4258">
        <v>6042</v>
      </c>
      <c r="D4258" t="s">
        <v>12884</v>
      </c>
      <c r="E4258" t="s">
        <v>12885</v>
      </c>
      <c r="F4258" t="s">
        <v>49</v>
      </c>
      <c r="I4258" t="s">
        <v>5</v>
      </c>
      <c r="K4258" t="s">
        <v>5</v>
      </c>
      <c r="N4258" t="s">
        <v>7</v>
      </c>
      <c r="Q4258">
        <v>0</v>
      </c>
      <c r="T4258" t="s">
        <v>5</v>
      </c>
      <c r="U4258">
        <v>-1</v>
      </c>
      <c r="V4258">
        <v>-1</v>
      </c>
      <c r="W4258">
        <v>6.3387000000000002</v>
      </c>
      <c r="Z4258">
        <v>-1</v>
      </c>
      <c r="AA4258" t="s">
        <v>11</v>
      </c>
      <c r="AC4258" t="s">
        <v>38</v>
      </c>
      <c r="AD4258" t="s">
        <v>50</v>
      </c>
      <c r="AE4258" s="1">
        <v>41846.035162037035</v>
      </c>
    </row>
    <row r="4259" spans="1:31" x14ac:dyDescent="0.15">
      <c r="A4259">
        <v>4258</v>
      </c>
      <c r="B4259">
        <v>175</v>
      </c>
      <c r="C4259">
        <v>6042</v>
      </c>
      <c r="D4259" t="s">
        <v>12884</v>
      </c>
      <c r="E4259" t="s">
        <v>12885</v>
      </c>
      <c r="F4259" t="s">
        <v>51</v>
      </c>
      <c r="I4259" t="s">
        <v>5</v>
      </c>
      <c r="K4259" t="s">
        <v>5</v>
      </c>
      <c r="N4259" t="s">
        <v>7</v>
      </c>
      <c r="Q4259">
        <v>0</v>
      </c>
      <c r="S4259">
        <v>-1</v>
      </c>
      <c r="T4259" t="s">
        <v>5</v>
      </c>
      <c r="U4259">
        <v>-1</v>
      </c>
      <c r="V4259">
        <v>-1</v>
      </c>
      <c r="W4259">
        <v>6.3387000000000002</v>
      </c>
      <c r="Z4259">
        <v>-1</v>
      </c>
      <c r="AA4259" t="s">
        <v>11</v>
      </c>
      <c r="AC4259" t="s">
        <v>38</v>
      </c>
      <c r="AD4259" t="s">
        <v>52</v>
      </c>
      <c r="AE4259" s="1">
        <v>41846.035173611112</v>
      </c>
    </row>
    <row r="4260" spans="1:31" x14ac:dyDescent="0.15">
      <c r="A4260">
        <v>4259</v>
      </c>
      <c r="B4260">
        <v>175</v>
      </c>
      <c r="C4260">
        <v>6042</v>
      </c>
      <c r="D4260" t="s">
        <v>12884</v>
      </c>
      <c r="E4260" t="s">
        <v>12885</v>
      </c>
      <c r="F4260" t="s">
        <v>53</v>
      </c>
      <c r="I4260" t="s">
        <v>5</v>
      </c>
      <c r="K4260" t="s">
        <v>5</v>
      </c>
      <c r="N4260" t="s">
        <v>7</v>
      </c>
      <c r="Q4260">
        <v>0</v>
      </c>
      <c r="S4260">
        <v>-1</v>
      </c>
      <c r="T4260" t="s">
        <v>5</v>
      </c>
      <c r="U4260">
        <v>-1</v>
      </c>
      <c r="V4260">
        <v>-1</v>
      </c>
      <c r="W4260">
        <v>6.3387000000000002</v>
      </c>
      <c r="Z4260">
        <v>-1</v>
      </c>
      <c r="AA4260" t="s">
        <v>11</v>
      </c>
      <c r="AC4260" t="s">
        <v>38</v>
      </c>
      <c r="AD4260" t="s">
        <v>52</v>
      </c>
      <c r="AE4260" s="1">
        <v>41846.035185185188</v>
      </c>
    </row>
    <row r="4261" spans="1:31" x14ac:dyDescent="0.15">
      <c r="A4261">
        <v>4260</v>
      </c>
      <c r="B4261">
        <v>175</v>
      </c>
      <c r="C4261">
        <v>6042</v>
      </c>
      <c r="D4261" t="s">
        <v>12884</v>
      </c>
      <c r="E4261" t="s">
        <v>12885</v>
      </c>
      <c r="F4261" t="s">
        <v>54</v>
      </c>
      <c r="I4261" t="s">
        <v>5</v>
      </c>
      <c r="K4261" t="s">
        <v>5</v>
      </c>
      <c r="N4261" t="s">
        <v>7</v>
      </c>
      <c r="Q4261">
        <v>0</v>
      </c>
      <c r="S4261">
        <v>-1</v>
      </c>
      <c r="T4261" t="s">
        <v>5</v>
      </c>
      <c r="U4261">
        <v>-1</v>
      </c>
      <c r="V4261">
        <v>-1</v>
      </c>
      <c r="W4261">
        <v>6.3387000000000002</v>
      </c>
      <c r="Z4261">
        <v>-1</v>
      </c>
      <c r="AA4261" t="s">
        <v>11</v>
      </c>
      <c r="AC4261" t="s">
        <v>38</v>
      </c>
      <c r="AD4261" t="s">
        <v>52</v>
      </c>
      <c r="AE4261" s="1">
        <v>41846.035196759258</v>
      </c>
    </row>
    <row r="4262" spans="1:31" x14ac:dyDescent="0.15">
      <c r="A4262">
        <v>4261</v>
      </c>
      <c r="B4262">
        <v>175</v>
      </c>
      <c r="C4262">
        <v>4051</v>
      </c>
      <c r="D4262" t="s">
        <v>12908</v>
      </c>
      <c r="E4262" t="s">
        <v>12909</v>
      </c>
      <c r="F4262" t="s">
        <v>2</v>
      </c>
      <c r="G4262" t="s">
        <v>12910</v>
      </c>
      <c r="H4262" t="s">
        <v>12911</v>
      </c>
      <c r="I4262" t="s">
        <v>5</v>
      </c>
      <c r="K4262" t="s">
        <v>5</v>
      </c>
      <c r="N4262" t="s">
        <v>7</v>
      </c>
      <c r="P4262" t="s">
        <v>12912</v>
      </c>
      <c r="Q4262">
        <v>1</v>
      </c>
      <c r="S4262">
        <v>-1</v>
      </c>
      <c r="T4262" t="s">
        <v>5</v>
      </c>
      <c r="U4262">
        <v>-1</v>
      </c>
      <c r="V4262">
        <v>-1</v>
      </c>
      <c r="W4262">
        <v>6.3387000000000002</v>
      </c>
      <c r="X4262" t="s">
        <v>12913</v>
      </c>
      <c r="Y4262" t="s">
        <v>12914</v>
      </c>
      <c r="Z4262">
        <v>-1</v>
      </c>
      <c r="AA4262" t="s">
        <v>11</v>
      </c>
      <c r="AC4262" t="s">
        <v>12915</v>
      </c>
      <c r="AD4262" t="s">
        <v>12916</v>
      </c>
      <c r="AE4262" s="1">
        <v>41846.035254629627</v>
      </c>
    </row>
    <row r="4263" spans="1:31" x14ac:dyDescent="0.15">
      <c r="A4263">
        <v>4262</v>
      </c>
      <c r="B4263">
        <v>175</v>
      </c>
      <c r="C4263">
        <v>4051</v>
      </c>
      <c r="D4263" t="s">
        <v>12908</v>
      </c>
      <c r="E4263" t="s">
        <v>12909</v>
      </c>
      <c r="F4263" t="s">
        <v>14</v>
      </c>
      <c r="G4263" t="s">
        <v>12910</v>
      </c>
      <c r="H4263" t="s">
        <v>12911</v>
      </c>
      <c r="I4263" t="s">
        <v>5</v>
      </c>
      <c r="K4263" t="s">
        <v>17</v>
      </c>
      <c r="L4263" t="s">
        <v>12917</v>
      </c>
      <c r="N4263" t="s">
        <v>7</v>
      </c>
      <c r="P4263" t="s">
        <v>12912</v>
      </c>
      <c r="Q4263">
        <v>45</v>
      </c>
      <c r="R4263" t="s">
        <v>12918</v>
      </c>
      <c r="S4263">
        <v>100</v>
      </c>
      <c r="T4263" t="s">
        <v>12919</v>
      </c>
      <c r="U4263">
        <v>-1</v>
      </c>
      <c r="V4263">
        <v>-1</v>
      </c>
      <c r="W4263">
        <v>6.3387000000000002</v>
      </c>
      <c r="X4263" t="s">
        <v>12913</v>
      </c>
      <c r="Y4263" t="s">
        <v>12914</v>
      </c>
      <c r="Z4263">
        <v>21335</v>
      </c>
      <c r="AA4263" t="s">
        <v>11</v>
      </c>
      <c r="AC4263" t="s">
        <v>12920</v>
      </c>
      <c r="AD4263" t="s">
        <v>12921</v>
      </c>
      <c r="AE4263" s="1">
        <v>41846.035277777781</v>
      </c>
    </row>
    <row r="4264" spans="1:31" x14ac:dyDescent="0.15">
      <c r="A4264">
        <v>4263</v>
      </c>
      <c r="B4264">
        <v>175</v>
      </c>
      <c r="C4264">
        <v>4051</v>
      </c>
      <c r="D4264" t="s">
        <v>12908</v>
      </c>
      <c r="E4264" t="s">
        <v>12909</v>
      </c>
      <c r="F4264" t="s">
        <v>24</v>
      </c>
      <c r="G4264" t="s">
        <v>12910</v>
      </c>
      <c r="H4264" t="s">
        <v>12911</v>
      </c>
      <c r="I4264" t="s">
        <v>5</v>
      </c>
      <c r="K4264" t="s">
        <v>4166</v>
      </c>
      <c r="N4264" t="s">
        <v>7</v>
      </c>
      <c r="P4264" t="s">
        <v>12912</v>
      </c>
      <c r="Q4264">
        <v>44</v>
      </c>
      <c r="R4264" t="s">
        <v>12922</v>
      </c>
      <c r="S4264">
        <v>-1</v>
      </c>
      <c r="T4264" t="s">
        <v>12919</v>
      </c>
      <c r="U4264">
        <v>-1</v>
      </c>
      <c r="V4264">
        <v>-1</v>
      </c>
      <c r="W4264">
        <v>6.3387000000000002</v>
      </c>
      <c r="X4264" t="s">
        <v>12913</v>
      </c>
      <c r="Y4264" t="s">
        <v>12914</v>
      </c>
      <c r="Z4264">
        <v>21840</v>
      </c>
      <c r="AA4264" t="s">
        <v>11</v>
      </c>
      <c r="AC4264" t="s">
        <v>12923</v>
      </c>
      <c r="AD4264" t="s">
        <v>12924</v>
      </c>
      <c r="AE4264" s="1">
        <v>41846.035312499997</v>
      </c>
    </row>
    <row r="4265" spans="1:31" x14ac:dyDescent="0.15">
      <c r="A4265">
        <v>4264</v>
      </c>
      <c r="B4265">
        <v>175</v>
      </c>
      <c r="C4265">
        <v>4051</v>
      </c>
      <c r="D4265" t="s">
        <v>12908</v>
      </c>
      <c r="E4265" t="s">
        <v>12909</v>
      </c>
      <c r="F4265" t="s">
        <v>27</v>
      </c>
      <c r="I4265" t="s">
        <v>5</v>
      </c>
      <c r="K4265" t="s">
        <v>5</v>
      </c>
      <c r="M4265" t="s">
        <v>5</v>
      </c>
      <c r="N4265" t="s">
        <v>7</v>
      </c>
      <c r="Q4265">
        <v>0</v>
      </c>
      <c r="S4265">
        <v>-1</v>
      </c>
      <c r="T4265" t="s">
        <v>5</v>
      </c>
      <c r="U4265">
        <v>-1</v>
      </c>
      <c r="V4265">
        <v>-1</v>
      </c>
      <c r="W4265">
        <v>6.3387000000000002</v>
      </c>
      <c r="Z4265">
        <v>-1</v>
      </c>
      <c r="AA4265" t="s">
        <v>11</v>
      </c>
      <c r="AC4265" t="s">
        <v>38</v>
      </c>
      <c r="AD4265" t="s">
        <v>531</v>
      </c>
      <c r="AE4265" s="1">
        <v>41846.035324074073</v>
      </c>
    </row>
    <row r="4266" spans="1:31" x14ac:dyDescent="0.15">
      <c r="A4266">
        <v>4265</v>
      </c>
      <c r="B4266">
        <v>175</v>
      </c>
      <c r="C4266">
        <v>4051</v>
      </c>
      <c r="D4266" t="s">
        <v>12908</v>
      </c>
      <c r="E4266" t="s">
        <v>12909</v>
      </c>
      <c r="F4266" t="s">
        <v>36</v>
      </c>
      <c r="I4266" t="s">
        <v>5</v>
      </c>
      <c r="K4266" t="s">
        <v>5</v>
      </c>
      <c r="N4266" t="s">
        <v>7</v>
      </c>
      <c r="Q4266">
        <v>0</v>
      </c>
      <c r="S4266">
        <v>-1</v>
      </c>
      <c r="T4266" t="s">
        <v>5</v>
      </c>
      <c r="U4266">
        <v>-1</v>
      </c>
      <c r="V4266">
        <v>-1</v>
      </c>
      <c r="W4266">
        <v>6.3387000000000002</v>
      </c>
      <c r="Z4266">
        <v>-1</v>
      </c>
      <c r="AA4266" t="s">
        <v>11</v>
      </c>
      <c r="AC4266" t="s">
        <v>38</v>
      </c>
      <c r="AD4266" t="s">
        <v>52</v>
      </c>
      <c r="AE4266" s="1">
        <v>41846.03533564815</v>
      </c>
    </row>
    <row r="4267" spans="1:31" x14ac:dyDescent="0.15">
      <c r="A4267">
        <v>4266</v>
      </c>
      <c r="B4267">
        <v>175</v>
      </c>
      <c r="C4267">
        <v>4051</v>
      </c>
      <c r="D4267" t="s">
        <v>12908</v>
      </c>
      <c r="E4267" t="s">
        <v>12909</v>
      </c>
      <c r="F4267" t="s">
        <v>40</v>
      </c>
      <c r="I4267" t="s">
        <v>5</v>
      </c>
      <c r="K4267" t="s">
        <v>5</v>
      </c>
      <c r="N4267" t="s">
        <v>7</v>
      </c>
      <c r="Q4267">
        <v>0</v>
      </c>
      <c r="S4267">
        <v>-1</v>
      </c>
      <c r="T4267" t="s">
        <v>5</v>
      </c>
      <c r="U4267">
        <v>-1</v>
      </c>
      <c r="V4267">
        <v>-1</v>
      </c>
      <c r="W4267">
        <v>6.3387000000000002</v>
      </c>
      <c r="Z4267">
        <v>-1</v>
      </c>
      <c r="AA4267" t="s">
        <v>11</v>
      </c>
      <c r="AC4267" t="s">
        <v>38</v>
      </c>
      <c r="AD4267" t="s">
        <v>52</v>
      </c>
      <c r="AE4267" s="1">
        <v>41846.03534722222</v>
      </c>
    </row>
    <row r="4268" spans="1:31" x14ac:dyDescent="0.15">
      <c r="A4268">
        <v>4267</v>
      </c>
      <c r="B4268">
        <v>175</v>
      </c>
      <c r="C4268">
        <v>4051</v>
      </c>
      <c r="D4268" t="s">
        <v>12908</v>
      </c>
      <c r="E4268" t="s">
        <v>12909</v>
      </c>
      <c r="F4268" t="s">
        <v>49</v>
      </c>
      <c r="I4268" t="s">
        <v>5</v>
      </c>
      <c r="K4268" t="s">
        <v>5</v>
      </c>
      <c r="N4268" t="s">
        <v>7</v>
      </c>
      <c r="Q4268">
        <v>6</v>
      </c>
      <c r="T4268" t="s">
        <v>5</v>
      </c>
      <c r="U4268">
        <v>-1</v>
      </c>
      <c r="V4268">
        <v>-1</v>
      </c>
      <c r="W4268">
        <v>6.3387000000000002</v>
      </c>
      <c r="X4268" t="s">
        <v>12913</v>
      </c>
      <c r="Z4268">
        <v>21335</v>
      </c>
      <c r="AA4268" t="s">
        <v>11</v>
      </c>
      <c r="AC4268" t="s">
        <v>12925</v>
      </c>
      <c r="AD4268" t="s">
        <v>12926</v>
      </c>
      <c r="AE4268" s="1">
        <v>41846.035370370373</v>
      </c>
    </row>
    <row r="4269" spans="1:31" x14ac:dyDescent="0.15">
      <c r="A4269">
        <v>4268</v>
      </c>
      <c r="B4269">
        <v>175</v>
      </c>
      <c r="C4269">
        <v>4051</v>
      </c>
      <c r="D4269" t="s">
        <v>12908</v>
      </c>
      <c r="E4269" t="s">
        <v>12909</v>
      </c>
      <c r="F4269" t="s">
        <v>51</v>
      </c>
      <c r="I4269" t="s">
        <v>5</v>
      </c>
      <c r="K4269" t="s">
        <v>5</v>
      </c>
      <c r="N4269" t="s">
        <v>7</v>
      </c>
      <c r="Q4269">
        <v>0</v>
      </c>
      <c r="S4269">
        <v>-1</v>
      </c>
      <c r="T4269" t="s">
        <v>5</v>
      </c>
      <c r="U4269">
        <v>-1</v>
      </c>
      <c r="V4269">
        <v>-1</v>
      </c>
      <c r="W4269">
        <v>6.3387000000000002</v>
      </c>
      <c r="Z4269">
        <v>-1</v>
      </c>
      <c r="AA4269" t="s">
        <v>11</v>
      </c>
      <c r="AC4269" t="s">
        <v>38</v>
      </c>
      <c r="AD4269" t="s">
        <v>52</v>
      </c>
      <c r="AE4269" s="1">
        <v>41846.035381944443</v>
      </c>
    </row>
    <row r="4270" spans="1:31" x14ac:dyDescent="0.15">
      <c r="A4270">
        <v>4269</v>
      </c>
      <c r="B4270">
        <v>175</v>
      </c>
      <c r="C4270">
        <v>4051</v>
      </c>
      <c r="D4270" t="s">
        <v>12908</v>
      </c>
      <c r="E4270" t="s">
        <v>12909</v>
      </c>
      <c r="F4270" t="s">
        <v>53</v>
      </c>
      <c r="I4270" t="s">
        <v>5</v>
      </c>
      <c r="K4270" t="s">
        <v>5</v>
      </c>
      <c r="N4270" t="s">
        <v>7</v>
      </c>
      <c r="Q4270">
        <v>0</v>
      </c>
      <c r="S4270">
        <v>-1</v>
      </c>
      <c r="T4270" t="s">
        <v>5</v>
      </c>
      <c r="U4270">
        <v>-1</v>
      </c>
      <c r="V4270">
        <v>-1</v>
      </c>
      <c r="W4270">
        <v>6.3387000000000002</v>
      </c>
      <c r="Z4270">
        <v>-1</v>
      </c>
      <c r="AA4270" t="s">
        <v>11</v>
      </c>
      <c r="AC4270" t="s">
        <v>38</v>
      </c>
      <c r="AD4270" t="s">
        <v>52</v>
      </c>
      <c r="AE4270" s="1">
        <v>41846.035393518519</v>
      </c>
    </row>
    <row r="4271" spans="1:31" x14ac:dyDescent="0.15">
      <c r="A4271">
        <v>4270</v>
      </c>
      <c r="B4271">
        <v>175</v>
      </c>
      <c r="C4271">
        <v>4051</v>
      </c>
      <c r="D4271" t="s">
        <v>12908</v>
      </c>
      <c r="E4271" t="s">
        <v>12909</v>
      </c>
      <c r="F4271" t="s">
        <v>54</v>
      </c>
      <c r="I4271" t="s">
        <v>5</v>
      </c>
      <c r="K4271" t="s">
        <v>5</v>
      </c>
      <c r="N4271" t="s">
        <v>7</v>
      </c>
      <c r="Q4271">
        <v>0</v>
      </c>
      <c r="S4271">
        <v>-1</v>
      </c>
      <c r="T4271" t="s">
        <v>5</v>
      </c>
      <c r="U4271">
        <v>-1</v>
      </c>
      <c r="V4271">
        <v>-1</v>
      </c>
      <c r="W4271">
        <v>6.3387000000000002</v>
      </c>
      <c r="Z4271">
        <v>-1</v>
      </c>
      <c r="AA4271" t="s">
        <v>11</v>
      </c>
      <c r="AC4271" t="s">
        <v>38</v>
      </c>
      <c r="AD4271" t="s">
        <v>52</v>
      </c>
      <c r="AE4271" s="1">
        <v>41846.035405092596</v>
      </c>
    </row>
    <row r="4272" spans="1:31" x14ac:dyDescent="0.15">
      <c r="A4272">
        <v>4271</v>
      </c>
      <c r="B4272">
        <v>175</v>
      </c>
      <c r="C4272">
        <v>2599</v>
      </c>
      <c r="D4272" t="s">
        <v>12927</v>
      </c>
      <c r="E4272" t="s">
        <v>12928</v>
      </c>
      <c r="F4272" t="s">
        <v>2</v>
      </c>
      <c r="G4272" t="s">
        <v>12929</v>
      </c>
      <c r="H4272" t="s">
        <v>12930</v>
      </c>
      <c r="I4272" t="s">
        <v>5</v>
      </c>
      <c r="J4272" t="s">
        <v>7567</v>
      </c>
      <c r="K4272" t="s">
        <v>6</v>
      </c>
      <c r="L4272" t="s">
        <v>3210</v>
      </c>
      <c r="N4272" t="s">
        <v>7</v>
      </c>
      <c r="P4272" t="s">
        <v>12931</v>
      </c>
      <c r="Q4272">
        <v>43</v>
      </c>
      <c r="R4272" t="s">
        <v>12932</v>
      </c>
      <c r="S4272">
        <v>-1</v>
      </c>
      <c r="T4272" t="s">
        <v>5</v>
      </c>
      <c r="U4272">
        <v>-1</v>
      </c>
      <c r="V4272">
        <v>-1</v>
      </c>
      <c r="W4272">
        <v>6.3387000000000002</v>
      </c>
      <c r="X4272" t="s">
        <v>12933</v>
      </c>
      <c r="Y4272" t="s">
        <v>12934</v>
      </c>
      <c r="Z4272">
        <v>16381</v>
      </c>
      <c r="AA4272" t="s">
        <v>11</v>
      </c>
      <c r="AC4272" t="s">
        <v>12935</v>
      </c>
      <c r="AD4272" t="s">
        <v>12936</v>
      </c>
      <c r="AE4272" s="1">
        <v>41846.035497685189</v>
      </c>
    </row>
    <row r="4273" spans="1:31" x14ac:dyDescent="0.15">
      <c r="A4273">
        <v>4272</v>
      </c>
      <c r="B4273">
        <v>175</v>
      </c>
      <c r="C4273">
        <v>2599</v>
      </c>
      <c r="D4273" t="s">
        <v>12927</v>
      </c>
      <c r="E4273" t="s">
        <v>12928</v>
      </c>
      <c r="F4273" t="s">
        <v>14</v>
      </c>
      <c r="G4273" t="s">
        <v>12929</v>
      </c>
      <c r="H4273" t="s">
        <v>12937</v>
      </c>
      <c r="I4273" t="s">
        <v>5</v>
      </c>
      <c r="J4273" t="s">
        <v>7567</v>
      </c>
      <c r="K4273" t="s">
        <v>17</v>
      </c>
      <c r="L4273" t="s">
        <v>3210</v>
      </c>
      <c r="N4273" t="s">
        <v>7</v>
      </c>
      <c r="P4273" t="s">
        <v>12931</v>
      </c>
      <c r="Q4273">
        <v>19</v>
      </c>
      <c r="R4273" t="s">
        <v>12932</v>
      </c>
      <c r="S4273">
        <v>-1</v>
      </c>
      <c r="T4273" t="s">
        <v>5</v>
      </c>
      <c r="U4273">
        <v>-1</v>
      </c>
      <c r="V4273">
        <v>-1</v>
      </c>
      <c r="W4273">
        <v>6.3387000000000002</v>
      </c>
      <c r="X4273" t="s">
        <v>12933</v>
      </c>
      <c r="Y4273" t="s">
        <v>12934</v>
      </c>
      <c r="Z4273">
        <v>17065</v>
      </c>
      <c r="AA4273" t="s">
        <v>11</v>
      </c>
      <c r="AC4273" t="s">
        <v>12938</v>
      </c>
      <c r="AD4273" t="s">
        <v>12939</v>
      </c>
      <c r="AE4273" s="1">
        <v>41846.035532407404</v>
      </c>
    </row>
    <row r="4274" spans="1:31" x14ac:dyDescent="0.15">
      <c r="A4274">
        <v>4273</v>
      </c>
      <c r="B4274">
        <v>175</v>
      </c>
      <c r="C4274">
        <v>2599</v>
      </c>
      <c r="D4274" t="s">
        <v>12927</v>
      </c>
      <c r="E4274" t="s">
        <v>12928</v>
      </c>
      <c r="F4274" t="s">
        <v>24</v>
      </c>
      <c r="G4274" t="s">
        <v>12929</v>
      </c>
      <c r="H4274" t="s">
        <v>12937</v>
      </c>
      <c r="I4274" t="s">
        <v>5</v>
      </c>
      <c r="J4274" t="s">
        <v>12940</v>
      </c>
      <c r="K4274" t="s">
        <v>4166</v>
      </c>
      <c r="L4274" t="s">
        <v>12941</v>
      </c>
      <c r="N4274" t="s">
        <v>7</v>
      </c>
      <c r="P4274" t="s">
        <v>12931</v>
      </c>
      <c r="Q4274">
        <v>2</v>
      </c>
      <c r="R4274" t="s">
        <v>12942</v>
      </c>
      <c r="S4274">
        <v>-1</v>
      </c>
      <c r="T4274" t="s">
        <v>5</v>
      </c>
      <c r="U4274">
        <v>-1</v>
      </c>
      <c r="V4274">
        <v>-1</v>
      </c>
      <c r="W4274">
        <v>6.3387000000000002</v>
      </c>
      <c r="X4274" t="s">
        <v>12933</v>
      </c>
      <c r="Y4274" t="s">
        <v>12934</v>
      </c>
      <c r="Z4274">
        <v>17065</v>
      </c>
      <c r="AA4274" t="s">
        <v>11</v>
      </c>
      <c r="AC4274" t="s">
        <v>12943</v>
      </c>
      <c r="AD4274" t="s">
        <v>12944</v>
      </c>
      <c r="AE4274" s="1">
        <v>41846.035543981481</v>
      </c>
    </row>
    <row r="4275" spans="1:31" x14ac:dyDescent="0.15">
      <c r="A4275">
        <v>4274</v>
      </c>
      <c r="B4275">
        <v>175</v>
      </c>
      <c r="C4275">
        <v>2599</v>
      </c>
      <c r="D4275" t="s">
        <v>12927</v>
      </c>
      <c r="E4275" t="s">
        <v>12928</v>
      </c>
      <c r="F4275" 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r="V4275">
        <v>-1</v>
      </c>
      <c r="W4275">
        <v>6.3387000000000002</v>
      </c>
      <c r="Y4275" t="s">
        <v>12950</v>
      </c>
      <c r="Z4275">
        <v>29591</v>
      </c>
      <c r="AA4275" t="s">
        <v>11</v>
      </c>
      <c r="AC4275" t="s">
        <v>12951</v>
      </c>
      <c r="AD4275" t="s">
        <v>12952</v>
      </c>
      <c r="AE4275" s="1">
        <v>41846.035567129627</v>
      </c>
    </row>
    <row r="4276" spans="1:31" x14ac:dyDescent="0.15">
      <c r="A4276">
        <v>4275</v>
      </c>
      <c r="B4276">
        <v>175</v>
      </c>
      <c r="C4276">
        <v>2599</v>
      </c>
      <c r="D4276" t="s">
        <v>12927</v>
      </c>
      <c r="E4276" t="s">
        <v>12928</v>
      </c>
      <c r="F4276" t="s">
        <v>36</v>
      </c>
      <c r="I4276" t="s">
        <v>5</v>
      </c>
      <c r="K4276" t="s">
        <v>5</v>
      </c>
      <c r="N4276" t="s">
        <v>7</v>
      </c>
      <c r="Q4276">
        <v>0</v>
      </c>
      <c r="S4276">
        <v>-1</v>
      </c>
      <c r="T4276" t="s">
        <v>5</v>
      </c>
      <c r="U4276">
        <v>-1</v>
      </c>
      <c r="V4276">
        <v>-1</v>
      </c>
      <c r="W4276">
        <v>6.3387000000000002</v>
      </c>
      <c r="Z4276">
        <v>-1</v>
      </c>
      <c r="AA4276" t="s">
        <v>11</v>
      </c>
      <c r="AC4276" t="s">
        <v>38</v>
      </c>
      <c r="AD4276" t="s">
        <v>52</v>
      </c>
      <c r="AE4276" s="1">
        <v>41846.035578703704</v>
      </c>
    </row>
    <row r="4277" spans="1:31" x14ac:dyDescent="0.15">
      <c r="A4277">
        <v>4276</v>
      </c>
      <c r="B4277">
        <v>175</v>
      </c>
      <c r="C4277">
        <v>2599</v>
      </c>
      <c r="D4277" t="s">
        <v>12927</v>
      </c>
      <c r="E4277" t="s">
        <v>12928</v>
      </c>
      <c r="F4277" t="s">
        <v>40</v>
      </c>
      <c r="I4277" t="s">
        <v>5</v>
      </c>
      <c r="K4277" t="s">
        <v>5</v>
      </c>
      <c r="N4277" t="s">
        <v>7</v>
      </c>
      <c r="Q4277">
        <v>0</v>
      </c>
      <c r="S4277">
        <v>-1</v>
      </c>
      <c r="T4277" t="s">
        <v>5</v>
      </c>
      <c r="U4277">
        <v>-1</v>
      </c>
      <c r="V4277">
        <v>-1</v>
      </c>
      <c r="W4277">
        <v>6.3387000000000002</v>
      </c>
      <c r="Z4277">
        <v>-1</v>
      </c>
      <c r="AA4277" t="s">
        <v>11</v>
      </c>
      <c r="AC4277" t="s">
        <v>38</v>
      </c>
      <c r="AD4277" t="s">
        <v>52</v>
      </c>
      <c r="AE4277" s="1">
        <v>41846.035590277781</v>
      </c>
    </row>
    <row r="4278" spans="1:31" x14ac:dyDescent="0.15">
      <c r="A4278">
        <v>4277</v>
      </c>
      <c r="B4278">
        <v>175</v>
      </c>
      <c r="C4278">
        <v>2599</v>
      </c>
      <c r="D4278" t="s">
        <v>12927</v>
      </c>
      <c r="E4278" t="s">
        <v>12928</v>
      </c>
      <c r="F4278" t="s">
        <v>49</v>
      </c>
      <c r="I4278" t="s">
        <v>5</v>
      </c>
      <c r="K4278" t="s">
        <v>5</v>
      </c>
      <c r="N4278" t="s">
        <v>7</v>
      </c>
      <c r="Q4278">
        <v>0</v>
      </c>
      <c r="T4278" t="s">
        <v>5</v>
      </c>
      <c r="U4278">
        <v>-1</v>
      </c>
      <c r="V4278">
        <v>-1</v>
      </c>
      <c r="W4278">
        <v>6.3387000000000002</v>
      </c>
      <c r="Z4278">
        <v>-1</v>
      </c>
      <c r="AA4278" t="s">
        <v>11</v>
      </c>
      <c r="AC4278" t="s">
        <v>38</v>
      </c>
      <c r="AD4278" t="s">
        <v>50</v>
      </c>
      <c r="AE4278" s="1">
        <v>41846.035601851851</v>
      </c>
    </row>
    <row r="4279" spans="1:31" x14ac:dyDescent="0.15">
      <c r="A4279">
        <v>4278</v>
      </c>
      <c r="B4279">
        <v>175</v>
      </c>
      <c r="C4279">
        <v>2599</v>
      </c>
      <c r="D4279" t="s">
        <v>12927</v>
      </c>
      <c r="E4279" t="s">
        <v>12928</v>
      </c>
      <c r="F4279" t="s">
        <v>51</v>
      </c>
      <c r="I4279" t="s">
        <v>5</v>
      </c>
      <c r="K4279" t="s">
        <v>5</v>
      </c>
      <c r="N4279" t="s">
        <v>7</v>
      </c>
      <c r="Q4279">
        <v>0</v>
      </c>
      <c r="S4279">
        <v>-1</v>
      </c>
      <c r="T4279" t="s">
        <v>5</v>
      </c>
      <c r="U4279">
        <v>-1</v>
      </c>
      <c r="V4279">
        <v>-1</v>
      </c>
      <c r="W4279">
        <v>6.3387000000000002</v>
      </c>
      <c r="Z4279">
        <v>-1</v>
      </c>
      <c r="AA4279" t="s">
        <v>11</v>
      </c>
      <c r="AC4279" t="s">
        <v>38</v>
      </c>
      <c r="AD4279" t="s">
        <v>52</v>
      </c>
      <c r="AE4279" s="1">
        <v>41846.035613425927</v>
      </c>
    </row>
    <row r="4280" spans="1:31" x14ac:dyDescent="0.15">
      <c r="A4280">
        <v>4279</v>
      </c>
      <c r="B4280">
        <v>175</v>
      </c>
      <c r="C4280">
        <v>2599</v>
      </c>
      <c r="D4280" t="s">
        <v>12927</v>
      </c>
      <c r="E4280" t="s">
        <v>12928</v>
      </c>
      <c r="F4280" t="s">
        <v>53</v>
      </c>
      <c r="I4280" t="s">
        <v>5</v>
      </c>
      <c r="K4280" t="s">
        <v>5</v>
      </c>
      <c r="N4280" t="s">
        <v>7</v>
      </c>
      <c r="Q4280">
        <v>0</v>
      </c>
      <c r="S4280">
        <v>-1</v>
      </c>
      <c r="T4280" t="s">
        <v>5</v>
      </c>
      <c r="U4280">
        <v>-1</v>
      </c>
      <c r="V4280">
        <v>-1</v>
      </c>
      <c r="W4280">
        <v>6.3387000000000002</v>
      </c>
      <c r="Z4280">
        <v>-1</v>
      </c>
      <c r="AA4280" t="s">
        <v>11</v>
      </c>
      <c r="AC4280" t="s">
        <v>38</v>
      </c>
      <c r="AD4280" t="s">
        <v>52</v>
      </c>
      <c r="AE4280" s="1">
        <v>41846.035624999997</v>
      </c>
    </row>
    <row r="4281" spans="1:31" x14ac:dyDescent="0.15">
      <c r="A4281">
        <v>4280</v>
      </c>
      <c r="B4281">
        <v>175</v>
      </c>
      <c r="C4281">
        <v>2599</v>
      </c>
      <c r="D4281" t="s">
        <v>12927</v>
      </c>
      <c r="E4281" t="s">
        <v>12928</v>
      </c>
      <c r="F4281" t="s">
        <v>54</v>
      </c>
      <c r="I4281" t="s">
        <v>5</v>
      </c>
      <c r="K4281" t="s">
        <v>5</v>
      </c>
      <c r="N4281" t="s">
        <v>7</v>
      </c>
      <c r="Q4281">
        <v>0</v>
      </c>
      <c r="S4281">
        <v>-1</v>
      </c>
      <c r="T4281" t="s">
        <v>5</v>
      </c>
      <c r="U4281">
        <v>-1</v>
      </c>
      <c r="V4281">
        <v>-1</v>
      </c>
      <c r="W4281">
        <v>6.3387000000000002</v>
      </c>
      <c r="Z4281">
        <v>-1</v>
      </c>
      <c r="AA4281" t="s">
        <v>11</v>
      </c>
      <c r="AC4281" t="s">
        <v>38</v>
      </c>
      <c r="AD4281" t="s">
        <v>52</v>
      </c>
      <c r="AE4281" s="1">
        <v>41846.035636574074</v>
      </c>
    </row>
    <row r="4282" spans="1:31" x14ac:dyDescent="0.15">
      <c r="A4282">
        <v>4281</v>
      </c>
      <c r="B4282">
        <v>175</v>
      </c>
      <c r="C4282">
        <v>1280</v>
      </c>
      <c r="D4282" t="s">
        <v>12953</v>
      </c>
      <c r="E4282" t="s">
        <v>12954</v>
      </c>
      <c r="F4282" t="s">
        <v>2</v>
      </c>
      <c r="G4282" t="s">
        <v>12955</v>
      </c>
      <c r="H4282" t="s">
        <v>12956</v>
      </c>
      <c r="I4282" t="s">
        <v>5</v>
      </c>
      <c r="K4282" t="s">
        <v>6</v>
      </c>
      <c r="L4282" t="s">
        <v>2011</v>
      </c>
      <c r="N4282" t="s">
        <v>7</v>
      </c>
      <c r="O4282" t="s">
        <v>12957</v>
      </c>
      <c r="P4282" t="s">
        <v>12958</v>
      </c>
      <c r="Q4282">
        <v>61</v>
      </c>
      <c r="S4282">
        <v>-1</v>
      </c>
      <c r="T4282" t="s">
        <v>12959</v>
      </c>
      <c r="U4282">
        <v>-1</v>
      </c>
      <c r="V4282">
        <v>-1</v>
      </c>
      <c r="W4282">
        <v>6.3387000000000002</v>
      </c>
      <c r="X4282" t="s">
        <v>12960</v>
      </c>
      <c r="Y4282" t="s">
        <v>12961</v>
      </c>
      <c r="Z4282">
        <v>31800</v>
      </c>
      <c r="AA4282" t="s">
        <v>11</v>
      </c>
      <c r="AC4282" t="s">
        <v>12962</v>
      </c>
      <c r="AD4282" t="s">
        <v>12963</v>
      </c>
      <c r="AE4282" s="1">
        <v>41846.035775462966</v>
      </c>
    </row>
    <row r="4283" spans="1:31" x14ac:dyDescent="0.15">
      <c r="A4283">
        <v>4282</v>
      </c>
      <c r="B4283">
        <v>175</v>
      </c>
      <c r="C4283">
        <v>1280</v>
      </c>
      <c r="D4283" t="s">
        <v>12953</v>
      </c>
      <c r="E4283" t="s">
        <v>12954</v>
      </c>
      <c r="F4283" t="s">
        <v>14</v>
      </c>
      <c r="G4283" t="s">
        <v>12964</v>
      </c>
      <c r="H4283" t="s">
        <v>12965</v>
      </c>
      <c r="I4283" t="s">
        <v>5</v>
      </c>
      <c r="J4283" t="s">
        <v>1019</v>
      </c>
      <c r="K4283" t="s">
        <v>17</v>
      </c>
      <c r="L4283" t="s">
        <v>776</v>
      </c>
      <c r="N4283" t="s">
        <v>7</v>
      </c>
      <c r="O4283" t="s">
        <v>12966</v>
      </c>
      <c r="P4283" t="s">
        <v>12967</v>
      </c>
      <c r="Q4283">
        <v>34</v>
      </c>
      <c r="S4283">
        <v>-1</v>
      </c>
      <c r="T4283" t="s">
        <v>238</v>
      </c>
      <c r="U4283">
        <v>-1</v>
      </c>
      <c r="V4283">
        <v>-1</v>
      </c>
      <c r="W4283">
        <v>6.3387000000000002</v>
      </c>
      <c r="X4283" t="s">
        <v>12960</v>
      </c>
      <c r="Y4283" t="s">
        <v>12968</v>
      </c>
      <c r="Z4283">
        <v>33674</v>
      </c>
      <c r="AA4283" t="s">
        <v>11</v>
      </c>
      <c r="AC4283" t="s">
        <v>12969</v>
      </c>
      <c r="AD4283" t="s">
        <v>12970</v>
      </c>
      <c r="AE4283" s="1">
        <v>41846.035810185182</v>
      </c>
    </row>
    <row r="4284" spans="1:31" x14ac:dyDescent="0.15">
      <c r="A4284">
        <v>4283</v>
      </c>
      <c r="B4284">
        <v>175</v>
      </c>
      <c r="C4284">
        <v>1280</v>
      </c>
      <c r="D4284" t="s">
        <v>12953</v>
      </c>
      <c r="E4284" t="s">
        <v>12954</v>
      </c>
      <c r="F4284" t="s">
        <v>24</v>
      </c>
      <c r="G4284" t="s">
        <v>12964</v>
      </c>
      <c r="H4284" t="s">
        <v>12965</v>
      </c>
      <c r="I4284" t="s">
        <v>5</v>
      </c>
      <c r="J4284" t="s">
        <v>456</v>
      </c>
      <c r="K4284" t="s">
        <v>17</v>
      </c>
      <c r="L4284" t="s">
        <v>776</v>
      </c>
      <c r="N4284" t="s">
        <v>7</v>
      </c>
      <c r="O4284" t="s">
        <v>12966</v>
      </c>
      <c r="P4284" t="s">
        <v>12967</v>
      </c>
      <c r="Q4284">
        <v>12</v>
      </c>
      <c r="S4284">
        <v>-1</v>
      </c>
      <c r="T4284" t="s">
        <v>238</v>
      </c>
      <c r="U4284">
        <v>-1</v>
      </c>
      <c r="V4284">
        <v>-1</v>
      </c>
      <c r="W4284">
        <v>6.3387000000000002</v>
      </c>
      <c r="X4284" t="s">
        <v>12960</v>
      </c>
      <c r="Y4284" t="s">
        <v>12968</v>
      </c>
      <c r="Z4284">
        <v>33674</v>
      </c>
      <c r="AA4284" t="s">
        <v>11</v>
      </c>
      <c r="AC4284" t="s">
        <v>12971</v>
      </c>
      <c r="AD4284" t="s">
        <v>12972</v>
      </c>
      <c r="AE4284" s="1">
        <v>41846.035833333335</v>
      </c>
    </row>
    <row r="4285" spans="1:31" x14ac:dyDescent="0.15">
      <c r="A4285">
        <v>4284</v>
      </c>
      <c r="B4285">
        <v>175</v>
      </c>
      <c r="C4285">
        <v>1280</v>
      </c>
      <c r="D4285" t="s">
        <v>12953</v>
      </c>
      <c r="E4285" t="s">
        <v>12954</v>
      </c>
      <c r="F4285" t="s">
        <v>27</v>
      </c>
      <c r="G4285" t="s">
        <v>12973</v>
      </c>
      <c r="I4285" t="s">
        <v>5</v>
      </c>
      <c r="J4285" t="s">
        <v>456</v>
      </c>
      <c r="K4285" t="s">
        <v>17</v>
      </c>
      <c r="L4285" t="s">
        <v>12974</v>
      </c>
      <c r="M4285" t="s">
        <v>5</v>
      </c>
      <c r="N4285" t="s">
        <v>7</v>
      </c>
      <c r="O4285" t="s">
        <v>12975</v>
      </c>
      <c r="Q4285">
        <v>1</v>
      </c>
      <c r="S4285">
        <v>-1</v>
      </c>
      <c r="T4285" t="s">
        <v>12976</v>
      </c>
      <c r="U4285">
        <v>-1</v>
      </c>
      <c r="V4285">
        <v>-1</v>
      </c>
      <c r="W4285">
        <v>6.3387000000000002</v>
      </c>
      <c r="Y4285" t="s">
        <v>12977</v>
      </c>
      <c r="Z4285">
        <v>33674</v>
      </c>
      <c r="AA4285" t="s">
        <v>11</v>
      </c>
      <c r="AB4285" t="s">
        <v>12695</v>
      </c>
      <c r="AC4285" t="s">
        <v>12978</v>
      </c>
      <c r="AD4285" t="s">
        <v>12979</v>
      </c>
      <c r="AE4285" s="1">
        <v>41846.035856481481</v>
      </c>
    </row>
    <row r="4286" spans="1:31" x14ac:dyDescent="0.15">
      <c r="A4286">
        <v>4285</v>
      </c>
      <c r="B4286">
        <v>175</v>
      </c>
      <c r="C4286">
        <v>1280</v>
      </c>
      <c r="D4286" t="s">
        <v>12953</v>
      </c>
      <c r="E4286" t="s">
        <v>12954</v>
      </c>
      <c r="F4286" t="s">
        <v>36</v>
      </c>
      <c r="I4286" t="s">
        <v>5</v>
      </c>
      <c r="K4286" t="s">
        <v>5</v>
      </c>
      <c r="N4286" t="s">
        <v>7</v>
      </c>
      <c r="Q4286">
        <v>0</v>
      </c>
      <c r="S4286">
        <v>-1</v>
      </c>
      <c r="T4286" t="s">
        <v>5</v>
      </c>
      <c r="U4286">
        <v>-1</v>
      </c>
      <c r="V4286">
        <v>-1</v>
      </c>
      <c r="W4286">
        <v>6.3387000000000002</v>
      </c>
      <c r="Z4286">
        <v>-1</v>
      </c>
      <c r="AA4286" t="s">
        <v>11</v>
      </c>
      <c r="AC4286" t="s">
        <v>38</v>
      </c>
      <c r="AD4286" t="s">
        <v>52</v>
      </c>
      <c r="AE4286" s="1">
        <v>41846.035868055558</v>
      </c>
    </row>
    <row r="4287" spans="1:31" x14ac:dyDescent="0.15">
      <c r="A4287">
        <v>4286</v>
      </c>
      <c r="B4287">
        <v>175</v>
      </c>
      <c r="C4287">
        <v>1280</v>
      </c>
      <c r="D4287" t="s">
        <v>12953</v>
      </c>
      <c r="E4287" t="s">
        <v>12954</v>
      </c>
      <c r="F4287" t="s">
        <v>40</v>
      </c>
      <c r="I4287" t="s">
        <v>5</v>
      </c>
      <c r="K4287" t="s">
        <v>5</v>
      </c>
      <c r="N4287" t="s">
        <v>7</v>
      </c>
      <c r="Q4287">
        <v>0</v>
      </c>
      <c r="S4287">
        <v>-1</v>
      </c>
      <c r="T4287" t="s">
        <v>5</v>
      </c>
      <c r="U4287">
        <v>-1</v>
      </c>
      <c r="V4287">
        <v>-1</v>
      </c>
      <c r="W4287">
        <v>6.3387000000000002</v>
      </c>
      <c r="Z4287">
        <v>-1</v>
      </c>
      <c r="AA4287" t="s">
        <v>11</v>
      </c>
      <c r="AC4287" t="s">
        <v>38</v>
      </c>
      <c r="AD4287" t="s">
        <v>52</v>
      </c>
      <c r="AE4287" s="1">
        <v>41846.035879629628</v>
      </c>
    </row>
    <row r="4288" spans="1:31" x14ac:dyDescent="0.15">
      <c r="A4288">
        <v>4287</v>
      </c>
      <c r="B4288">
        <v>175</v>
      </c>
      <c r="C4288">
        <v>1280</v>
      </c>
      <c r="D4288" t="s">
        <v>12953</v>
      </c>
      <c r="E4288" t="s">
        <v>12954</v>
      </c>
      <c r="F4288" t="s">
        <v>49</v>
      </c>
      <c r="I4288" t="s">
        <v>5</v>
      </c>
      <c r="K4288" t="s">
        <v>5</v>
      </c>
      <c r="N4288" t="s">
        <v>7</v>
      </c>
      <c r="Q4288">
        <v>0</v>
      </c>
      <c r="T4288" t="s">
        <v>5</v>
      </c>
      <c r="U4288">
        <v>-1</v>
      </c>
      <c r="V4288">
        <v>-1</v>
      </c>
      <c r="W4288">
        <v>6.3387000000000002</v>
      </c>
      <c r="Z4288">
        <v>-1</v>
      </c>
      <c r="AA4288" t="s">
        <v>11</v>
      </c>
      <c r="AC4288" t="s">
        <v>38</v>
      </c>
      <c r="AD4288" t="s">
        <v>50</v>
      </c>
      <c r="AE4288" s="1">
        <v>41846.035891203705</v>
      </c>
    </row>
    <row r="4289" spans="1:31" x14ac:dyDescent="0.15">
      <c r="A4289">
        <v>4288</v>
      </c>
      <c r="B4289">
        <v>175</v>
      </c>
      <c r="C4289">
        <v>1280</v>
      </c>
      <c r="D4289" t="s">
        <v>12953</v>
      </c>
      <c r="E4289" t="s">
        <v>12954</v>
      </c>
      <c r="F4289" t="s">
        <v>51</v>
      </c>
      <c r="I4289" t="s">
        <v>5</v>
      </c>
      <c r="K4289" t="s">
        <v>5</v>
      </c>
      <c r="N4289" t="s">
        <v>7</v>
      </c>
      <c r="Q4289">
        <v>0</v>
      </c>
      <c r="S4289">
        <v>-1</v>
      </c>
      <c r="T4289" t="s">
        <v>5</v>
      </c>
      <c r="U4289">
        <v>-1</v>
      </c>
      <c r="V4289">
        <v>-1</v>
      </c>
      <c r="W4289">
        <v>6.3387000000000002</v>
      </c>
      <c r="Z4289">
        <v>-1</v>
      </c>
      <c r="AA4289" t="s">
        <v>11</v>
      </c>
      <c r="AC4289" t="s">
        <v>38</v>
      </c>
      <c r="AD4289" t="s">
        <v>52</v>
      </c>
      <c r="AE4289" s="1">
        <v>41846.035902777781</v>
      </c>
    </row>
    <row r="4290" spans="1:31" x14ac:dyDescent="0.15">
      <c r="A4290">
        <v>4289</v>
      </c>
      <c r="B4290">
        <v>175</v>
      </c>
      <c r="C4290">
        <v>1280</v>
      </c>
      <c r="D4290" t="s">
        <v>12953</v>
      </c>
      <c r="E4290" t="s">
        <v>12954</v>
      </c>
      <c r="F4290" t="s">
        <v>53</v>
      </c>
      <c r="I4290" t="s">
        <v>5</v>
      </c>
      <c r="K4290" t="s">
        <v>5</v>
      </c>
      <c r="N4290" t="s">
        <v>7</v>
      </c>
      <c r="Q4290">
        <v>0</v>
      </c>
      <c r="S4290">
        <v>-1</v>
      </c>
      <c r="T4290" t="s">
        <v>5</v>
      </c>
      <c r="U4290">
        <v>-1</v>
      </c>
      <c r="V4290">
        <v>-1</v>
      </c>
      <c r="W4290">
        <v>6.3387000000000002</v>
      </c>
      <c r="Z4290">
        <v>-1</v>
      </c>
      <c r="AA4290" t="s">
        <v>11</v>
      </c>
      <c r="AC4290" t="s">
        <v>38</v>
      </c>
      <c r="AD4290" t="s">
        <v>52</v>
      </c>
      <c r="AE4290" s="1">
        <v>41846.035914351851</v>
      </c>
    </row>
    <row r="4291" spans="1:31" x14ac:dyDescent="0.15">
      <c r="A4291">
        <v>4290</v>
      </c>
      <c r="B4291">
        <v>175</v>
      </c>
      <c r="C4291">
        <v>1280</v>
      </c>
      <c r="D4291" t="s">
        <v>12953</v>
      </c>
      <c r="E4291" t="s">
        <v>12954</v>
      </c>
      <c r="F4291" t="s">
        <v>54</v>
      </c>
      <c r="I4291" t="s">
        <v>5</v>
      </c>
      <c r="K4291" t="s">
        <v>5</v>
      </c>
      <c r="N4291" t="s">
        <v>7</v>
      </c>
      <c r="Q4291">
        <v>0</v>
      </c>
      <c r="S4291">
        <v>-1</v>
      </c>
      <c r="T4291" t="s">
        <v>5</v>
      </c>
      <c r="U4291">
        <v>-1</v>
      </c>
      <c r="V4291">
        <v>-1</v>
      </c>
      <c r="W4291">
        <v>6.3387000000000002</v>
      </c>
      <c r="Z4291">
        <v>-1</v>
      </c>
      <c r="AA4291" t="s">
        <v>11</v>
      </c>
      <c r="AC4291" t="s">
        <v>38</v>
      </c>
      <c r="AD4291" t="s">
        <v>52</v>
      </c>
      <c r="AE4291" s="1">
        <v>41846.035925925928</v>
      </c>
    </row>
    <row r="4292" spans="1:31" x14ac:dyDescent="0.15">
      <c r="A4292">
        <v>4291</v>
      </c>
      <c r="B4292">
        <v>175</v>
      </c>
      <c r="C4292">
        <v>3210</v>
      </c>
      <c r="D4292" t="s">
        <v>12980</v>
      </c>
      <c r="E4292" t="s">
        <v>12981</v>
      </c>
      <c r="F4292" t="s">
        <v>2</v>
      </c>
      <c r="G4292" t="s">
        <v>12982</v>
      </c>
      <c r="H4292" t="s">
        <v>12983</v>
      </c>
      <c r="I4292" t="s">
        <v>5</v>
      </c>
      <c r="K4292" t="s">
        <v>6</v>
      </c>
      <c r="L4292" t="s">
        <v>12984</v>
      </c>
      <c r="N4292" t="s">
        <v>7</v>
      </c>
      <c r="O4292" t="s">
        <v>12985</v>
      </c>
      <c r="P4292" t="s">
        <v>12986</v>
      </c>
      <c r="Q4292">
        <v>85</v>
      </c>
      <c r="R4292" t="s">
        <v>6613</v>
      </c>
      <c r="S4292">
        <v>20</v>
      </c>
      <c r="T4292" t="s">
        <v>5</v>
      </c>
      <c r="U4292">
        <v>-1</v>
      </c>
      <c r="V4292">
        <v>-1</v>
      </c>
      <c r="W4292">
        <v>6.3387000000000002</v>
      </c>
      <c r="X4292" t="s">
        <v>12987</v>
      </c>
      <c r="Y4292" t="s">
        <v>12988</v>
      </c>
      <c r="Z4292">
        <v>12603</v>
      </c>
      <c r="AA4292" t="s">
        <v>11</v>
      </c>
      <c r="AC4292" t="s">
        <v>12989</v>
      </c>
      <c r="AD4292" t="s">
        <v>12990</v>
      </c>
      <c r="AE4292" s="1">
        <v>41846.03601851852</v>
      </c>
    </row>
    <row r="4293" spans="1:31" x14ac:dyDescent="0.15">
      <c r="A4293">
        <v>4292</v>
      </c>
      <c r="B4293">
        <v>175</v>
      </c>
      <c r="C4293">
        <v>3210</v>
      </c>
      <c r="D4293" t="s">
        <v>12980</v>
      </c>
      <c r="E4293" t="s">
        <v>12981</v>
      </c>
      <c r="F4293" t="s">
        <v>14</v>
      </c>
      <c r="G4293" t="s">
        <v>12991</v>
      </c>
      <c r="H4293" t="s">
        <v>12992</v>
      </c>
      <c r="I4293" t="s">
        <v>5</v>
      </c>
      <c r="K4293" t="s">
        <v>17</v>
      </c>
      <c r="L4293" t="s">
        <v>12993</v>
      </c>
      <c r="N4293" t="s">
        <v>7</v>
      </c>
      <c r="O4293" t="s">
        <v>12994</v>
      </c>
      <c r="P4293" t="s">
        <v>12995</v>
      </c>
      <c r="Q4293">
        <v>51</v>
      </c>
      <c r="S4293">
        <v>35</v>
      </c>
      <c r="T4293" t="s">
        <v>5</v>
      </c>
      <c r="U4293">
        <v>-1</v>
      </c>
      <c r="V4293">
        <v>-1</v>
      </c>
      <c r="W4293">
        <v>6.3387000000000002</v>
      </c>
      <c r="X4293" t="s">
        <v>12987</v>
      </c>
      <c r="Y4293" t="s">
        <v>12996</v>
      </c>
      <c r="Z4293">
        <v>9186</v>
      </c>
      <c r="AA4293" t="s">
        <v>11</v>
      </c>
      <c r="AC4293" t="s">
        <v>12997</v>
      </c>
      <c r="AD4293" t="s">
        <v>12998</v>
      </c>
      <c r="AE4293" s="1">
        <v>41846.036064814813</v>
      </c>
    </row>
    <row r="4294" spans="1:31" x14ac:dyDescent="0.15">
      <c r="A4294">
        <v>4293</v>
      </c>
      <c r="B4294">
        <v>175</v>
      </c>
      <c r="C4294">
        <v>3210</v>
      </c>
      <c r="D4294" t="s">
        <v>12980</v>
      </c>
      <c r="E4294" t="s">
        <v>12981</v>
      </c>
      <c r="F4294" t="s">
        <v>24</v>
      </c>
      <c r="G4294" t="s">
        <v>12991</v>
      </c>
      <c r="H4294" t="s">
        <v>12992</v>
      </c>
      <c r="I4294" t="s">
        <v>5</v>
      </c>
      <c r="K4294" t="s">
        <v>17</v>
      </c>
      <c r="L4294" t="s">
        <v>12993</v>
      </c>
      <c r="N4294" t="s">
        <v>7</v>
      </c>
      <c r="O4294" t="s">
        <v>12994</v>
      </c>
      <c r="P4294" t="s">
        <v>12995</v>
      </c>
      <c r="Q4294">
        <v>2</v>
      </c>
      <c r="S4294">
        <v>35</v>
      </c>
      <c r="T4294" t="s">
        <v>5</v>
      </c>
      <c r="U4294">
        <v>-1</v>
      </c>
      <c r="V4294">
        <v>-1</v>
      </c>
      <c r="W4294">
        <v>6.3387000000000002</v>
      </c>
      <c r="X4294" t="s">
        <v>12987</v>
      </c>
      <c r="Y4294" t="s">
        <v>12996</v>
      </c>
      <c r="Z4294">
        <v>11785</v>
      </c>
      <c r="AA4294" t="s">
        <v>11</v>
      </c>
      <c r="AC4294" t="s">
        <v>12999</v>
      </c>
      <c r="AD4294" t="s">
        <v>13000</v>
      </c>
      <c r="AE4294" s="1">
        <v>41846.036076388889</v>
      </c>
    </row>
    <row r="4295" spans="1:31" x14ac:dyDescent="0.15">
      <c r="A4295">
        <v>4294</v>
      </c>
      <c r="B4295">
        <v>175</v>
      </c>
      <c r="C4295">
        <v>3210</v>
      </c>
      <c r="D4295" t="s">
        <v>12980</v>
      </c>
      <c r="E4295" t="s">
        <v>12981</v>
      </c>
      <c r="F4295" t="s">
        <v>27</v>
      </c>
      <c r="G4295" t="s">
        <v>13001</v>
      </c>
      <c r="I4295" t="s">
        <v>5</v>
      </c>
      <c r="J4295" t="s">
        <v>3735</v>
      </c>
      <c r="K4295" t="s">
        <v>17</v>
      </c>
      <c r="L4295" t="s">
        <v>13002</v>
      </c>
      <c r="M4295" t="s">
        <v>5</v>
      </c>
      <c r="N4295" t="s">
        <v>7</v>
      </c>
      <c r="O4295" t="s">
        <v>13003</v>
      </c>
      <c r="P4295" t="s">
        <v>13004</v>
      </c>
      <c r="Q4295">
        <v>1</v>
      </c>
      <c r="R4295" t="s">
        <v>7361</v>
      </c>
      <c r="S4295">
        <v>-1</v>
      </c>
      <c r="T4295" t="s">
        <v>5</v>
      </c>
      <c r="U4295">
        <v>-1</v>
      </c>
      <c r="V4295">
        <v>-1</v>
      </c>
      <c r="W4295">
        <v>6.3387000000000002</v>
      </c>
      <c r="Y4295" t="s">
        <v>13005</v>
      </c>
      <c r="Z4295">
        <v>19838</v>
      </c>
      <c r="AA4295" t="s">
        <v>11</v>
      </c>
      <c r="AB4295" t="s">
        <v>13006</v>
      </c>
      <c r="AC4295" t="s">
        <v>13007</v>
      </c>
      <c r="AD4295" t="s">
        <v>13008</v>
      </c>
      <c r="AE4295" s="1">
        <v>41846.036111111112</v>
      </c>
    </row>
    <row r="4296" spans="1:31" x14ac:dyDescent="0.15">
      <c r="A4296">
        <v>4295</v>
      </c>
      <c r="B4296">
        <v>175</v>
      </c>
      <c r="C4296">
        <v>3210</v>
      </c>
      <c r="D4296" t="s">
        <v>12980</v>
      </c>
      <c r="E4296" t="s">
        <v>12981</v>
      </c>
      <c r="F4296" t="s">
        <v>36</v>
      </c>
      <c r="G4296" t="s">
        <v>13009</v>
      </c>
      <c r="H4296" t="s">
        <v>12983</v>
      </c>
      <c r="I4296" t="s">
        <v>5</v>
      </c>
      <c r="K4296" t="s">
        <v>5</v>
      </c>
      <c r="N4296" t="s">
        <v>7</v>
      </c>
      <c r="O4296" t="s">
        <v>12985</v>
      </c>
      <c r="P4296" t="s">
        <v>12986</v>
      </c>
      <c r="Q4296">
        <v>2</v>
      </c>
      <c r="S4296">
        <v>-1</v>
      </c>
      <c r="T4296" t="s">
        <v>5</v>
      </c>
      <c r="U4296">
        <v>-1</v>
      </c>
      <c r="V4296">
        <v>-1</v>
      </c>
      <c r="W4296">
        <v>6.3387000000000002</v>
      </c>
      <c r="X4296" t="s">
        <v>12987</v>
      </c>
      <c r="Y4296" t="s">
        <v>12988</v>
      </c>
      <c r="Z4296">
        <v>-1</v>
      </c>
      <c r="AA4296" t="s">
        <v>11</v>
      </c>
      <c r="AC4296" t="s">
        <v>13010</v>
      </c>
      <c r="AD4296" t="s">
        <v>13011</v>
      </c>
      <c r="AE4296" s="1">
        <v>41846.036134259259</v>
      </c>
    </row>
    <row r="4297" spans="1:31" x14ac:dyDescent="0.15">
      <c r="A4297">
        <v>4296</v>
      </c>
      <c r="B4297">
        <v>175</v>
      </c>
      <c r="C4297">
        <v>3210</v>
      </c>
      <c r="D4297" t="s">
        <v>12980</v>
      </c>
      <c r="E4297" t="s">
        <v>12981</v>
      </c>
      <c r="F4297" t="s">
        <v>40</v>
      </c>
      <c r="G4297" t="s">
        <v>13012</v>
      </c>
      <c r="H4297" t="s">
        <v>13013</v>
      </c>
      <c r="I4297" t="s">
        <v>5</v>
      </c>
      <c r="K4297" t="s">
        <v>5</v>
      </c>
      <c r="N4297" t="s">
        <v>7</v>
      </c>
      <c r="O4297" t="s">
        <v>13014</v>
      </c>
      <c r="P4297" t="s">
        <v>13015</v>
      </c>
      <c r="Q4297">
        <v>1</v>
      </c>
      <c r="R4297" t="s">
        <v>13016</v>
      </c>
      <c r="S4297">
        <v>-1</v>
      </c>
      <c r="T4297" t="s">
        <v>13017</v>
      </c>
      <c r="U4297">
        <v>-1</v>
      </c>
      <c r="V4297">
        <v>-1</v>
      </c>
      <c r="W4297">
        <v>6.3387000000000002</v>
      </c>
      <c r="Y4297" t="s">
        <v>13018</v>
      </c>
      <c r="Z4297">
        <v>-1</v>
      </c>
      <c r="AA4297" t="s">
        <v>11</v>
      </c>
      <c r="AC4297" t="s">
        <v>13019</v>
      </c>
      <c r="AD4297" t="s">
        <v>13020</v>
      </c>
      <c r="AE4297" s="1">
        <v>41846.036145833335</v>
      </c>
    </row>
    <row r="4298" spans="1:31" x14ac:dyDescent="0.15">
      <c r="A4298">
        <v>4297</v>
      </c>
      <c r="B4298">
        <v>175</v>
      </c>
      <c r="C4298">
        <v>3210</v>
      </c>
      <c r="D4298" t="s">
        <v>12980</v>
      </c>
      <c r="E4298" t="s">
        <v>12981</v>
      </c>
      <c r="F4298" t="s">
        <v>49</v>
      </c>
      <c r="G4298" t="s">
        <v>12991</v>
      </c>
      <c r="H4298" t="s">
        <v>12992</v>
      </c>
      <c r="I4298" t="s">
        <v>5</v>
      </c>
      <c r="K4298" t="s">
        <v>5</v>
      </c>
      <c r="N4298" t="s">
        <v>7</v>
      </c>
      <c r="O4298" t="s">
        <v>12994</v>
      </c>
      <c r="P4298" t="s">
        <v>12995</v>
      </c>
      <c r="Q4298">
        <v>14</v>
      </c>
      <c r="T4298" t="s">
        <v>5</v>
      </c>
      <c r="U4298">
        <v>-1</v>
      </c>
      <c r="V4298">
        <v>-1</v>
      </c>
      <c r="W4298">
        <v>6.3387000000000002</v>
      </c>
      <c r="X4298" t="s">
        <v>12987</v>
      </c>
      <c r="Y4298" t="s">
        <v>12996</v>
      </c>
      <c r="Z4298">
        <v>9186</v>
      </c>
      <c r="AA4298" t="s">
        <v>11</v>
      </c>
      <c r="AC4298" t="s">
        <v>13021</v>
      </c>
      <c r="AD4298" t="s">
        <v>13022</v>
      </c>
      <c r="AE4298" s="1">
        <v>41846.036168981482</v>
      </c>
    </row>
    <row r="4299" spans="1:31" x14ac:dyDescent="0.15">
      <c r="A4299">
        <v>4298</v>
      </c>
      <c r="B4299">
        <v>175</v>
      </c>
      <c r="C4299">
        <v>3210</v>
      </c>
      <c r="D4299" t="s">
        <v>12980</v>
      </c>
      <c r="E4299" t="s">
        <v>12981</v>
      </c>
      <c r="F4299" t="s">
        <v>51</v>
      </c>
      <c r="G4299" t="s">
        <v>13009</v>
      </c>
      <c r="H4299" t="s">
        <v>12983</v>
      </c>
      <c r="I4299" t="s">
        <v>5</v>
      </c>
      <c r="K4299" t="s">
        <v>5</v>
      </c>
      <c r="N4299" t="s">
        <v>7</v>
      </c>
      <c r="O4299" t="s">
        <v>12985</v>
      </c>
      <c r="P4299" t="s">
        <v>12986</v>
      </c>
      <c r="Q4299">
        <v>16</v>
      </c>
      <c r="S4299">
        <v>-1</v>
      </c>
      <c r="T4299" t="s">
        <v>5</v>
      </c>
      <c r="U4299">
        <v>-1</v>
      </c>
      <c r="V4299">
        <v>-1</v>
      </c>
      <c r="W4299">
        <v>6.3387000000000002</v>
      </c>
      <c r="Y4299" t="s">
        <v>12988</v>
      </c>
      <c r="Z4299">
        <v>-1</v>
      </c>
      <c r="AA4299" t="s">
        <v>11</v>
      </c>
      <c r="AC4299" t="s">
        <v>13023</v>
      </c>
      <c r="AD4299" t="s">
        <v>13024</v>
      </c>
      <c r="AE4299" s="1">
        <v>41846.036192129628</v>
      </c>
    </row>
    <row r="4300" spans="1:31" x14ac:dyDescent="0.15">
      <c r="A4300">
        <v>4299</v>
      </c>
      <c r="B4300">
        <v>175</v>
      </c>
      <c r="C4300">
        <v>3210</v>
      </c>
      <c r="D4300" t="s">
        <v>12980</v>
      </c>
      <c r="E4300" t="s">
        <v>12981</v>
      </c>
      <c r="F4300" t="s">
        <v>53</v>
      </c>
      <c r="I4300" t="s">
        <v>5</v>
      </c>
      <c r="K4300" t="s">
        <v>5</v>
      </c>
      <c r="N4300" t="s">
        <v>7</v>
      </c>
      <c r="Q4300">
        <v>0</v>
      </c>
      <c r="S4300">
        <v>-1</v>
      </c>
      <c r="T4300" t="s">
        <v>5</v>
      </c>
      <c r="U4300">
        <v>-1</v>
      </c>
      <c r="V4300">
        <v>-1</v>
      </c>
      <c r="W4300">
        <v>6.3387000000000002</v>
      </c>
      <c r="Z4300">
        <v>-1</v>
      </c>
      <c r="AA4300" t="s">
        <v>11</v>
      </c>
      <c r="AC4300" t="s">
        <v>38</v>
      </c>
      <c r="AD4300" t="s">
        <v>52</v>
      </c>
      <c r="AE4300" s="1">
        <v>41846.036203703705</v>
      </c>
    </row>
    <row r="4301" spans="1:31" x14ac:dyDescent="0.15">
      <c r="A4301">
        <v>4300</v>
      </c>
      <c r="B4301">
        <v>175</v>
      </c>
      <c r="C4301">
        <v>3210</v>
      </c>
      <c r="D4301" t="s">
        <v>12980</v>
      </c>
      <c r="E4301" t="s">
        <v>12981</v>
      </c>
      <c r="F4301" t="s">
        <v>54</v>
      </c>
      <c r="I4301" t="s">
        <v>5</v>
      </c>
      <c r="K4301" t="s">
        <v>5</v>
      </c>
      <c r="N4301" t="s">
        <v>7</v>
      </c>
      <c r="Q4301">
        <v>0</v>
      </c>
      <c r="S4301">
        <v>-1</v>
      </c>
      <c r="T4301" t="s">
        <v>5</v>
      </c>
      <c r="U4301">
        <v>-1</v>
      </c>
      <c r="V4301">
        <v>-1</v>
      </c>
      <c r="W4301">
        <v>6.3387000000000002</v>
      </c>
      <c r="Z4301">
        <v>-1</v>
      </c>
      <c r="AA4301" t="s">
        <v>11</v>
      </c>
      <c r="AC4301" t="s">
        <v>38</v>
      </c>
      <c r="AD4301" t="s">
        <v>52</v>
      </c>
      <c r="AE4301" s="1">
        <v>41846.036215277774</v>
      </c>
    </row>
    <row r="4302" spans="1:31" x14ac:dyDescent="0.15">
      <c r="A4302">
        <v>4301</v>
      </c>
      <c r="B4302">
        <v>175</v>
      </c>
      <c r="C4302">
        <v>4987</v>
      </c>
      <c r="D4302" t="s">
        <v>13025</v>
      </c>
      <c r="E4302" t="s">
        <v>13026</v>
      </c>
      <c r="F4302" t="s">
        <v>2</v>
      </c>
      <c r="G4302" t="s">
        <v>13027</v>
      </c>
      <c r="H4302" t="s">
        <v>13028</v>
      </c>
      <c r="I4302" t="s">
        <v>5</v>
      </c>
      <c r="K4302" t="s">
        <v>6</v>
      </c>
      <c r="L4302" t="s">
        <v>5507</v>
      </c>
      <c r="N4302" t="s">
        <v>7</v>
      </c>
      <c r="O4302" t="s">
        <v>13029</v>
      </c>
      <c r="P4302" t="s">
        <v>13030</v>
      </c>
      <c r="Q4302">
        <v>95</v>
      </c>
      <c r="R4302" t="s">
        <v>4317</v>
      </c>
      <c r="S4302">
        <v>30</v>
      </c>
      <c r="T4302" t="s">
        <v>13031</v>
      </c>
      <c r="U4302">
        <v>-1</v>
      </c>
      <c r="V4302">
        <v>-1</v>
      </c>
      <c r="W4302">
        <v>6.3387000000000002</v>
      </c>
      <c r="X4302" t="s">
        <v>13032</v>
      </c>
      <c r="Y4302" t="s">
        <v>13033</v>
      </c>
      <c r="Z4302">
        <v>36410</v>
      </c>
      <c r="AA4302" t="s">
        <v>11</v>
      </c>
      <c r="AC4302" t="s">
        <v>13034</v>
      </c>
      <c r="AD4302" t="s">
        <v>13035</v>
      </c>
      <c r="AE4302" s="1">
        <v>41846.036319444444</v>
      </c>
    </row>
    <row r="4303" spans="1:31" x14ac:dyDescent="0.15">
      <c r="A4303">
        <v>4302</v>
      </c>
      <c r="B4303">
        <v>175</v>
      </c>
      <c r="C4303">
        <v>4987</v>
      </c>
      <c r="D4303" t="s">
        <v>13025</v>
      </c>
      <c r="E4303" t="s">
        <v>13026</v>
      </c>
      <c r="F4303" t="s">
        <v>14</v>
      </c>
      <c r="I4303" t="s">
        <v>5</v>
      </c>
      <c r="K4303" t="s">
        <v>5</v>
      </c>
      <c r="N4303" t="s">
        <v>7</v>
      </c>
      <c r="Q4303">
        <v>0</v>
      </c>
      <c r="S4303">
        <v>-1</v>
      </c>
      <c r="T4303" t="s">
        <v>5</v>
      </c>
      <c r="U4303">
        <v>-1</v>
      </c>
      <c r="V4303">
        <v>-1</v>
      </c>
      <c r="W4303">
        <v>6.3387000000000002</v>
      </c>
      <c r="Z4303">
        <v>-1</v>
      </c>
      <c r="AA4303" t="s">
        <v>11</v>
      </c>
      <c r="AC4303" t="s">
        <v>38</v>
      </c>
      <c r="AD4303" t="s">
        <v>52</v>
      </c>
      <c r="AE4303" s="1">
        <v>41846.03633101852</v>
      </c>
    </row>
    <row r="4304" spans="1:31" x14ac:dyDescent="0.15">
      <c r="A4304">
        <v>4303</v>
      </c>
      <c r="B4304">
        <v>175</v>
      </c>
      <c r="C4304">
        <v>4987</v>
      </c>
      <c r="D4304" t="s">
        <v>13025</v>
      </c>
      <c r="E4304" t="s">
        <v>13026</v>
      </c>
      <c r="F4304" t="s">
        <v>24</v>
      </c>
      <c r="I4304" t="s">
        <v>5</v>
      </c>
      <c r="K4304" t="s">
        <v>5</v>
      </c>
      <c r="N4304" t="s">
        <v>7</v>
      </c>
      <c r="Q4304">
        <v>0</v>
      </c>
      <c r="S4304">
        <v>-1</v>
      </c>
      <c r="T4304" t="s">
        <v>5</v>
      </c>
      <c r="U4304">
        <v>-1</v>
      </c>
      <c r="V4304">
        <v>-1</v>
      </c>
      <c r="W4304">
        <v>6.3387000000000002</v>
      </c>
      <c r="Z4304">
        <v>-1</v>
      </c>
      <c r="AA4304" t="s">
        <v>11</v>
      </c>
      <c r="AC4304" t="s">
        <v>38</v>
      </c>
      <c r="AD4304" t="s">
        <v>52</v>
      </c>
      <c r="AE4304" s="1">
        <v>41846.03634259259</v>
      </c>
    </row>
    <row r="4305" spans="1:31" x14ac:dyDescent="0.15">
      <c r="A4305">
        <v>4304</v>
      </c>
      <c r="B4305">
        <v>175</v>
      </c>
      <c r="C4305">
        <v>4987</v>
      </c>
      <c r="D4305" t="s">
        <v>13025</v>
      </c>
      <c r="E4305" t="s">
        <v>13026</v>
      </c>
      <c r="F4305" t="s">
        <v>27</v>
      </c>
      <c r="I4305" t="s">
        <v>5</v>
      </c>
      <c r="K4305" t="s">
        <v>5</v>
      </c>
      <c r="M4305" t="s">
        <v>5</v>
      </c>
      <c r="N4305" t="s">
        <v>7</v>
      </c>
      <c r="Q4305">
        <v>0</v>
      </c>
      <c r="S4305">
        <v>-1</v>
      </c>
      <c r="T4305" t="s">
        <v>5</v>
      </c>
      <c r="U4305">
        <v>-1</v>
      </c>
      <c r="V4305">
        <v>-1</v>
      </c>
      <c r="W4305">
        <v>6.3387000000000002</v>
      </c>
      <c r="Z4305">
        <v>-1</v>
      </c>
      <c r="AA4305" t="s">
        <v>11</v>
      </c>
      <c r="AC4305" t="s">
        <v>38</v>
      </c>
      <c r="AD4305" t="s">
        <v>531</v>
      </c>
      <c r="AE4305" s="1">
        <v>41846.036354166667</v>
      </c>
    </row>
    <row r="4306" spans="1:31" x14ac:dyDescent="0.15">
      <c r="A4306">
        <v>4305</v>
      </c>
      <c r="B4306">
        <v>175</v>
      </c>
      <c r="C4306">
        <v>4987</v>
      </c>
      <c r="D4306" t="s">
        <v>13025</v>
      </c>
      <c r="E4306" t="s">
        <v>13026</v>
      </c>
      <c r="F4306" t="s">
        <v>36</v>
      </c>
      <c r="I4306" t="s">
        <v>5</v>
      </c>
      <c r="K4306" t="s">
        <v>5</v>
      </c>
      <c r="N4306" t="s">
        <v>7</v>
      </c>
      <c r="Q4306">
        <v>0</v>
      </c>
      <c r="S4306">
        <v>-1</v>
      </c>
      <c r="T4306" t="s">
        <v>5</v>
      </c>
      <c r="U4306">
        <v>-1</v>
      </c>
      <c r="V4306">
        <v>-1</v>
      </c>
      <c r="W4306">
        <v>6.3387000000000002</v>
      </c>
      <c r="Z4306">
        <v>-1</v>
      </c>
      <c r="AA4306" t="s">
        <v>11</v>
      </c>
      <c r="AC4306" t="s">
        <v>38</v>
      </c>
      <c r="AD4306" t="s">
        <v>52</v>
      </c>
      <c r="AE4306" s="1">
        <v>41846.036365740743</v>
      </c>
    </row>
    <row r="4307" spans="1:31" x14ac:dyDescent="0.15">
      <c r="A4307">
        <v>4306</v>
      </c>
      <c r="B4307">
        <v>175</v>
      </c>
      <c r="C4307">
        <v>4987</v>
      </c>
      <c r="D4307" t="s">
        <v>13025</v>
      </c>
      <c r="E4307" t="s">
        <v>13026</v>
      </c>
      <c r="F4307" t="s">
        <v>40</v>
      </c>
      <c r="G4307" t="s">
        <v>13027</v>
      </c>
      <c r="H4307" t="s">
        <v>13036</v>
      </c>
      <c r="I4307" t="s">
        <v>5</v>
      </c>
      <c r="K4307" t="s">
        <v>5</v>
      </c>
      <c r="N4307" t="s">
        <v>7</v>
      </c>
      <c r="O4307" t="s">
        <v>13029</v>
      </c>
      <c r="P4307" t="s">
        <v>13030</v>
      </c>
      <c r="Q4307">
        <v>1</v>
      </c>
      <c r="R4307" t="s">
        <v>13037</v>
      </c>
      <c r="S4307">
        <v>50</v>
      </c>
      <c r="T4307" t="s">
        <v>5</v>
      </c>
      <c r="U4307">
        <v>-1</v>
      </c>
      <c r="V4307">
        <v>-1</v>
      </c>
      <c r="W4307">
        <v>6.3387000000000002</v>
      </c>
      <c r="Y4307" t="s">
        <v>13033</v>
      </c>
      <c r="Z4307">
        <v>325</v>
      </c>
      <c r="AA4307" t="s">
        <v>11</v>
      </c>
      <c r="AC4307" t="s">
        <v>13038</v>
      </c>
      <c r="AD4307" t="s">
        <v>13039</v>
      </c>
      <c r="AE4307" s="1">
        <v>41846.03638888889</v>
      </c>
    </row>
    <row r="4308" spans="1:31" x14ac:dyDescent="0.15">
      <c r="A4308">
        <v>4307</v>
      </c>
      <c r="B4308">
        <v>175</v>
      </c>
      <c r="C4308">
        <v>4987</v>
      </c>
      <c r="D4308" t="s">
        <v>13025</v>
      </c>
      <c r="E4308" t="s">
        <v>13026</v>
      </c>
      <c r="F4308" t="s">
        <v>49</v>
      </c>
      <c r="I4308" t="s">
        <v>5</v>
      </c>
      <c r="K4308" t="s">
        <v>5</v>
      </c>
      <c r="N4308" t="s">
        <v>7</v>
      </c>
      <c r="Q4308">
        <v>0</v>
      </c>
      <c r="T4308" t="s">
        <v>5</v>
      </c>
      <c r="U4308">
        <v>-1</v>
      </c>
      <c r="V4308">
        <v>-1</v>
      </c>
      <c r="W4308">
        <v>6.3387000000000002</v>
      </c>
      <c r="Z4308">
        <v>-1</v>
      </c>
      <c r="AA4308" t="s">
        <v>11</v>
      </c>
      <c r="AC4308" t="s">
        <v>38</v>
      </c>
      <c r="AD4308" t="s">
        <v>50</v>
      </c>
      <c r="AE4308" s="1">
        <v>41846.036400462966</v>
      </c>
    </row>
    <row r="4309" spans="1:31" x14ac:dyDescent="0.15">
      <c r="A4309">
        <v>4308</v>
      </c>
      <c r="B4309">
        <v>175</v>
      </c>
      <c r="C4309">
        <v>4987</v>
      </c>
      <c r="D4309" t="s">
        <v>13025</v>
      </c>
      <c r="E4309" t="s">
        <v>13026</v>
      </c>
      <c r="F4309" t="s">
        <v>51</v>
      </c>
      <c r="I4309" t="s">
        <v>5</v>
      </c>
      <c r="K4309" t="s">
        <v>5</v>
      </c>
      <c r="N4309" t="s">
        <v>7</v>
      </c>
      <c r="Q4309">
        <v>0</v>
      </c>
      <c r="S4309">
        <v>-1</v>
      </c>
      <c r="T4309" t="s">
        <v>5</v>
      </c>
      <c r="U4309">
        <v>-1</v>
      </c>
      <c r="V4309">
        <v>-1</v>
      </c>
      <c r="W4309">
        <v>6.3387000000000002</v>
      </c>
      <c r="Z4309">
        <v>-1</v>
      </c>
      <c r="AA4309" t="s">
        <v>11</v>
      </c>
      <c r="AC4309" t="s">
        <v>38</v>
      </c>
      <c r="AD4309" t="s">
        <v>52</v>
      </c>
      <c r="AE4309" s="1">
        <v>41846.036412037036</v>
      </c>
    </row>
    <row r="4310" spans="1:31" x14ac:dyDescent="0.15">
      <c r="A4310">
        <v>4309</v>
      </c>
      <c r="B4310">
        <v>175</v>
      </c>
      <c r="C4310">
        <v>4987</v>
      </c>
      <c r="D4310" t="s">
        <v>13025</v>
      </c>
      <c r="E4310" t="s">
        <v>13026</v>
      </c>
      <c r="F4310" t="s">
        <v>53</v>
      </c>
      <c r="I4310" t="s">
        <v>5</v>
      </c>
      <c r="K4310" t="s">
        <v>5</v>
      </c>
      <c r="N4310" t="s">
        <v>7</v>
      </c>
      <c r="Q4310">
        <v>0</v>
      </c>
      <c r="S4310">
        <v>-1</v>
      </c>
      <c r="T4310" t="s">
        <v>5</v>
      </c>
      <c r="U4310">
        <v>-1</v>
      </c>
      <c r="V4310">
        <v>-1</v>
      </c>
      <c r="W4310">
        <v>6.3387000000000002</v>
      </c>
      <c r="Z4310">
        <v>-1</v>
      </c>
      <c r="AA4310" t="s">
        <v>11</v>
      </c>
      <c r="AC4310" t="s">
        <v>38</v>
      </c>
      <c r="AD4310" t="s">
        <v>52</v>
      </c>
      <c r="AE4310" s="1">
        <v>41846.036423611113</v>
      </c>
    </row>
    <row r="4311" spans="1:31" x14ac:dyDescent="0.15">
      <c r="A4311">
        <v>4310</v>
      </c>
      <c r="B4311">
        <v>175</v>
      </c>
      <c r="C4311">
        <v>4987</v>
      </c>
      <c r="D4311" t="s">
        <v>13025</v>
      </c>
      <c r="E4311" t="s">
        <v>13026</v>
      </c>
      <c r="F4311" t="s">
        <v>54</v>
      </c>
      <c r="I4311" t="s">
        <v>5</v>
      </c>
      <c r="K4311" t="s">
        <v>5</v>
      </c>
      <c r="N4311" t="s">
        <v>7</v>
      </c>
      <c r="Q4311">
        <v>0</v>
      </c>
      <c r="S4311">
        <v>-1</v>
      </c>
      <c r="T4311" t="s">
        <v>5</v>
      </c>
      <c r="U4311">
        <v>-1</v>
      </c>
      <c r="V4311">
        <v>-1</v>
      </c>
      <c r="W4311">
        <v>6.3387000000000002</v>
      </c>
      <c r="Z4311">
        <v>-1</v>
      </c>
      <c r="AA4311" t="s">
        <v>11</v>
      </c>
      <c r="AC4311" t="s">
        <v>38</v>
      </c>
      <c r="AD4311" t="s">
        <v>52</v>
      </c>
      <c r="AE4311" s="1">
        <v>41846.036435185182</v>
      </c>
    </row>
    <row r="4312" spans="1:31" x14ac:dyDescent="0.15">
      <c r="A4312">
        <v>4311</v>
      </c>
      <c r="B4312">
        <v>175</v>
      </c>
      <c r="C4312">
        <v>5394</v>
      </c>
      <c r="D4312" t="s">
        <v>13040</v>
      </c>
      <c r="E4312" t="s">
        <v>13041</v>
      </c>
      <c r="F4312" t="s">
        <v>2</v>
      </c>
      <c r="G4312" t="s">
        <v>13042</v>
      </c>
      <c r="H4312" t="s">
        <v>13043</v>
      </c>
      <c r="I4312" t="s">
        <v>5</v>
      </c>
      <c r="K4312" t="s">
        <v>6</v>
      </c>
      <c r="L4312" t="s">
        <v>13044</v>
      </c>
      <c r="N4312" t="s">
        <v>7</v>
      </c>
      <c r="O4312" t="s">
        <v>13045</v>
      </c>
      <c r="P4312" t="s">
        <v>13046</v>
      </c>
      <c r="Q4312">
        <v>35</v>
      </c>
      <c r="R4312" t="s">
        <v>13047</v>
      </c>
      <c r="S4312">
        <v>45</v>
      </c>
      <c r="T4312" t="s">
        <v>13048</v>
      </c>
      <c r="U4312">
        <v>1020</v>
      </c>
      <c r="V4312">
        <v>-1</v>
      </c>
      <c r="W4312">
        <v>6.3387000000000002</v>
      </c>
      <c r="X4312" t="s">
        <v>13049</v>
      </c>
      <c r="Y4312" t="s">
        <v>13050</v>
      </c>
      <c r="Z4312">
        <v>39484</v>
      </c>
      <c r="AA4312" t="s">
        <v>11</v>
      </c>
      <c r="AC4312" t="s">
        <v>13051</v>
      </c>
      <c r="AD4312" t="s">
        <v>13052</v>
      </c>
      <c r="AE4312" s="1">
        <v>41846.036574074074</v>
      </c>
    </row>
    <row r="4313" spans="1:31" x14ac:dyDescent="0.15">
      <c r="A4313">
        <v>4312</v>
      </c>
      <c r="B4313">
        <v>175</v>
      </c>
      <c r="C4313">
        <v>5394</v>
      </c>
      <c r="D4313" t="s">
        <v>13040</v>
      </c>
      <c r="E4313" t="s">
        <v>13041</v>
      </c>
      <c r="F4313" t="s">
        <v>14</v>
      </c>
      <c r="G4313" t="s">
        <v>13053</v>
      </c>
      <c r="H4313" t="s">
        <v>13054</v>
      </c>
      <c r="I4313" t="s">
        <v>5</v>
      </c>
      <c r="K4313" t="s">
        <v>5</v>
      </c>
      <c r="N4313" t="s">
        <v>7</v>
      </c>
      <c r="P4313" t="s">
        <v>13055</v>
      </c>
      <c r="Q4313">
        <v>1</v>
      </c>
      <c r="S4313">
        <v>-1</v>
      </c>
      <c r="T4313" t="s">
        <v>13056</v>
      </c>
      <c r="U4313">
        <v>-1</v>
      </c>
      <c r="V4313">
        <v>-1</v>
      </c>
      <c r="W4313">
        <v>6.3387000000000002</v>
      </c>
      <c r="X4313" t="s">
        <v>13049</v>
      </c>
      <c r="Y4313" t="s">
        <v>13057</v>
      </c>
      <c r="Z4313">
        <v>-1</v>
      </c>
      <c r="AA4313" t="s">
        <v>11</v>
      </c>
      <c r="AC4313" t="s">
        <v>13058</v>
      </c>
      <c r="AD4313" t="s">
        <v>13059</v>
      </c>
      <c r="AE4313" s="1">
        <v>41846.036585648151</v>
      </c>
    </row>
    <row r="4314" spans="1:31" x14ac:dyDescent="0.15">
      <c r="A4314">
        <v>4313</v>
      </c>
      <c r="B4314">
        <v>175</v>
      </c>
      <c r="C4314">
        <v>5394</v>
      </c>
      <c r="D4314" t="s">
        <v>13040</v>
      </c>
      <c r="E4314" t="s">
        <v>13041</v>
      </c>
      <c r="F4314" t="s">
        <v>24</v>
      </c>
      <c r="I4314" t="s">
        <v>5</v>
      </c>
      <c r="K4314" t="s">
        <v>5</v>
      </c>
      <c r="N4314" t="s">
        <v>7</v>
      </c>
      <c r="Q4314">
        <v>0</v>
      </c>
      <c r="S4314">
        <v>-1</v>
      </c>
      <c r="T4314" t="s">
        <v>5</v>
      </c>
      <c r="U4314">
        <v>-1</v>
      </c>
      <c r="V4314">
        <v>-1</v>
      </c>
      <c r="W4314">
        <v>6.3387000000000002</v>
      </c>
      <c r="Z4314">
        <v>-1</v>
      </c>
      <c r="AA4314" t="s">
        <v>11</v>
      </c>
      <c r="AC4314" t="s">
        <v>38</v>
      </c>
      <c r="AD4314" t="s">
        <v>52</v>
      </c>
      <c r="AE4314" s="1">
        <v>41846.036597222221</v>
      </c>
    </row>
    <row r="4315" spans="1:31" x14ac:dyDescent="0.15">
      <c r="A4315">
        <v>4314</v>
      </c>
      <c r="B4315">
        <v>175</v>
      </c>
      <c r="C4315">
        <v>5394</v>
      </c>
      <c r="D4315" t="s">
        <v>13040</v>
      </c>
      <c r="E4315" t="s">
        <v>13041</v>
      </c>
      <c r="F4315" t="s">
        <v>27</v>
      </c>
      <c r="I4315" t="s">
        <v>5</v>
      </c>
      <c r="K4315" t="s">
        <v>5</v>
      </c>
      <c r="M4315" t="s">
        <v>5</v>
      </c>
      <c r="N4315" t="s">
        <v>7</v>
      </c>
      <c r="Q4315">
        <v>0</v>
      </c>
      <c r="S4315">
        <v>-1</v>
      </c>
      <c r="T4315" t="s">
        <v>5</v>
      </c>
      <c r="U4315">
        <v>-1</v>
      </c>
      <c r="V4315">
        <v>-1</v>
      </c>
      <c r="W4315">
        <v>6.3387000000000002</v>
      </c>
      <c r="Z4315">
        <v>-1</v>
      </c>
      <c r="AA4315" t="s">
        <v>11</v>
      </c>
      <c r="AC4315" t="s">
        <v>38</v>
      </c>
      <c r="AD4315" t="s">
        <v>531</v>
      </c>
      <c r="AE4315" s="1">
        <v>41846.036608796298</v>
      </c>
    </row>
    <row r="4316" spans="1:31" x14ac:dyDescent="0.15">
      <c r="A4316">
        <v>4315</v>
      </c>
      <c r="B4316">
        <v>175</v>
      </c>
      <c r="C4316">
        <v>5394</v>
      </c>
      <c r="D4316" t="s">
        <v>13040</v>
      </c>
      <c r="E4316" t="s">
        <v>13041</v>
      </c>
      <c r="F4316" t="s">
        <v>36</v>
      </c>
      <c r="I4316" t="s">
        <v>5</v>
      </c>
      <c r="K4316" t="s">
        <v>5</v>
      </c>
      <c r="N4316" t="s">
        <v>7</v>
      </c>
      <c r="Q4316">
        <v>0</v>
      </c>
      <c r="S4316">
        <v>-1</v>
      </c>
      <c r="T4316" t="s">
        <v>5</v>
      </c>
      <c r="U4316">
        <v>-1</v>
      </c>
      <c r="V4316">
        <v>-1</v>
      </c>
      <c r="W4316">
        <v>6.3387000000000002</v>
      </c>
      <c r="Z4316">
        <v>-1</v>
      </c>
      <c r="AA4316" t="s">
        <v>11</v>
      </c>
      <c r="AC4316" t="s">
        <v>38</v>
      </c>
      <c r="AD4316" t="s">
        <v>52</v>
      </c>
      <c r="AE4316" s="1">
        <v>41846.036620370367</v>
      </c>
    </row>
    <row r="4317" spans="1:31" x14ac:dyDescent="0.15">
      <c r="A4317">
        <v>4316</v>
      </c>
      <c r="B4317">
        <v>175</v>
      </c>
      <c r="C4317">
        <v>5394</v>
      </c>
      <c r="D4317" t="s">
        <v>13040</v>
      </c>
      <c r="E4317" t="s">
        <v>13041</v>
      </c>
      <c r="F4317" t="s">
        <v>40</v>
      </c>
      <c r="I4317" t="s">
        <v>5</v>
      </c>
      <c r="K4317" t="s">
        <v>5</v>
      </c>
      <c r="N4317" t="s">
        <v>7</v>
      </c>
      <c r="Q4317">
        <v>0</v>
      </c>
      <c r="S4317">
        <v>-1</v>
      </c>
      <c r="T4317" t="s">
        <v>5</v>
      </c>
      <c r="U4317">
        <v>-1</v>
      </c>
      <c r="V4317">
        <v>-1</v>
      </c>
      <c r="W4317">
        <v>6.3387000000000002</v>
      </c>
      <c r="Z4317">
        <v>-1</v>
      </c>
      <c r="AA4317" t="s">
        <v>11</v>
      </c>
      <c r="AC4317" t="s">
        <v>38</v>
      </c>
      <c r="AD4317" t="s">
        <v>52</v>
      </c>
      <c r="AE4317" s="1">
        <v>41846.036643518521</v>
      </c>
    </row>
    <row r="4318" spans="1:31" x14ac:dyDescent="0.15">
      <c r="A4318">
        <v>4317</v>
      </c>
      <c r="B4318">
        <v>175</v>
      </c>
      <c r="C4318">
        <v>5394</v>
      </c>
      <c r="D4318" t="s">
        <v>13040</v>
      </c>
      <c r="E4318" t="s">
        <v>13041</v>
      </c>
      <c r="F4318" t="s">
        <v>49</v>
      </c>
      <c r="I4318" t="s">
        <v>5</v>
      </c>
      <c r="K4318" t="s">
        <v>5</v>
      </c>
      <c r="N4318" t="s">
        <v>7</v>
      </c>
      <c r="Q4318">
        <v>0</v>
      </c>
      <c r="T4318" t="s">
        <v>5</v>
      </c>
      <c r="U4318">
        <v>-1</v>
      </c>
      <c r="V4318">
        <v>-1</v>
      </c>
      <c r="W4318">
        <v>6.3387000000000002</v>
      </c>
      <c r="Z4318">
        <v>-1</v>
      </c>
      <c r="AA4318" t="s">
        <v>11</v>
      </c>
      <c r="AC4318" t="s">
        <v>38</v>
      </c>
      <c r="AD4318" t="s">
        <v>50</v>
      </c>
      <c r="AE4318" s="1">
        <v>41846.03665509259</v>
      </c>
    </row>
    <row r="4319" spans="1:31" x14ac:dyDescent="0.15">
      <c r="A4319">
        <v>4318</v>
      </c>
      <c r="B4319">
        <v>175</v>
      </c>
      <c r="C4319">
        <v>5394</v>
      </c>
      <c r="D4319" t="s">
        <v>13040</v>
      </c>
      <c r="E4319" t="s">
        <v>13041</v>
      </c>
      <c r="F4319" t="s">
        <v>51</v>
      </c>
      <c r="G4319" t="s">
        <v>13042</v>
      </c>
      <c r="H4319" t="s">
        <v>13043</v>
      </c>
      <c r="I4319" t="s">
        <v>5</v>
      </c>
      <c r="K4319" t="s">
        <v>5</v>
      </c>
      <c r="N4319" t="s">
        <v>7</v>
      </c>
      <c r="O4319" t="s">
        <v>13045</v>
      </c>
      <c r="P4319" t="s">
        <v>13046</v>
      </c>
      <c r="Q4319">
        <v>6</v>
      </c>
      <c r="S4319">
        <v>-1</v>
      </c>
      <c r="T4319" t="s">
        <v>5</v>
      </c>
      <c r="U4319">
        <v>-1</v>
      </c>
      <c r="V4319">
        <v>-1</v>
      </c>
      <c r="W4319">
        <v>6.3387000000000002</v>
      </c>
      <c r="Y4319" t="s">
        <v>13050</v>
      </c>
      <c r="Z4319">
        <v>-1</v>
      </c>
      <c r="AA4319" t="s">
        <v>11</v>
      </c>
      <c r="AC4319" t="s">
        <v>13060</v>
      </c>
      <c r="AD4319" t="s">
        <v>13061</v>
      </c>
      <c r="AE4319" s="1">
        <v>41846.036689814813</v>
      </c>
    </row>
    <row r="4320" spans="1:31" x14ac:dyDescent="0.15">
      <c r="A4320">
        <v>4319</v>
      </c>
      <c r="B4320">
        <v>175</v>
      </c>
      <c r="C4320">
        <v>5394</v>
      </c>
      <c r="D4320" t="s">
        <v>13040</v>
      </c>
      <c r="E4320" t="s">
        <v>13041</v>
      </c>
      <c r="F4320" t="s">
        <v>53</v>
      </c>
      <c r="I4320" t="s">
        <v>5</v>
      </c>
      <c r="K4320" t="s">
        <v>5</v>
      </c>
      <c r="N4320" t="s">
        <v>7</v>
      </c>
      <c r="Q4320">
        <v>0</v>
      </c>
      <c r="S4320">
        <v>-1</v>
      </c>
      <c r="T4320" t="s">
        <v>5</v>
      </c>
      <c r="U4320">
        <v>-1</v>
      </c>
      <c r="V4320">
        <v>-1</v>
      </c>
      <c r="W4320">
        <v>6.3387000000000002</v>
      </c>
      <c r="Z4320">
        <v>-1</v>
      </c>
      <c r="AA4320" t="s">
        <v>11</v>
      </c>
      <c r="AC4320" t="s">
        <v>38</v>
      </c>
      <c r="AD4320" t="s">
        <v>52</v>
      </c>
      <c r="AE4320" s="1">
        <v>41846.03670138889</v>
      </c>
    </row>
    <row r="4321" spans="1:31" x14ac:dyDescent="0.15">
      <c r="A4321">
        <v>4320</v>
      </c>
      <c r="B4321">
        <v>175</v>
      </c>
      <c r="C4321">
        <v>5394</v>
      </c>
      <c r="D4321" t="s">
        <v>13040</v>
      </c>
      <c r="E4321" t="s">
        <v>13041</v>
      </c>
      <c r="F4321" t="s">
        <v>54</v>
      </c>
      <c r="I4321" t="s">
        <v>5</v>
      </c>
      <c r="K4321" t="s">
        <v>5</v>
      </c>
      <c r="N4321" t="s">
        <v>7</v>
      </c>
      <c r="Q4321">
        <v>0</v>
      </c>
      <c r="S4321">
        <v>-1</v>
      </c>
      <c r="T4321" t="s">
        <v>5</v>
      </c>
      <c r="U4321">
        <v>-1</v>
      </c>
      <c r="V4321">
        <v>-1</v>
      </c>
      <c r="W4321">
        <v>6.3387000000000002</v>
      </c>
      <c r="Z4321">
        <v>-1</v>
      </c>
      <c r="AA4321" t="s">
        <v>11</v>
      </c>
      <c r="AC4321" t="s">
        <v>38</v>
      </c>
      <c r="AD4321" t="s">
        <v>52</v>
      </c>
      <c r="AE4321" s="1">
        <v>41846.036712962959</v>
      </c>
    </row>
    <row r="4322" spans="1:31" x14ac:dyDescent="0.15">
      <c r="A4322">
        <v>4321</v>
      </c>
      <c r="B4322">
        <v>175</v>
      </c>
      <c r="C4322">
        <v>6256</v>
      </c>
      <c r="D4322" t="s">
        <v>13062</v>
      </c>
      <c r="E4322" t="s">
        <v>13063</v>
      </c>
      <c r="F4322" t="s">
        <v>2</v>
      </c>
      <c r="G4322" t="s">
        <v>13064</v>
      </c>
      <c r="H4322" t="s">
        <v>322</v>
      </c>
      <c r="I4322" t="s">
        <v>5</v>
      </c>
      <c r="K4322" t="s">
        <v>6</v>
      </c>
      <c r="L4322" t="s">
        <v>13065</v>
      </c>
      <c r="N4322" t="s">
        <v>7</v>
      </c>
      <c r="O4322" t="s">
        <v>13066</v>
      </c>
      <c r="P4322" t="s">
        <v>13067</v>
      </c>
      <c r="Q4322">
        <v>45</v>
      </c>
      <c r="R4322" t="s">
        <v>13068</v>
      </c>
      <c r="S4322">
        <v>50</v>
      </c>
      <c r="T4322" t="s">
        <v>5</v>
      </c>
      <c r="U4322">
        <v>1400</v>
      </c>
      <c r="V4322">
        <v>-1</v>
      </c>
      <c r="W4322">
        <v>6.3387000000000002</v>
      </c>
      <c r="X4322" t="s">
        <v>13069</v>
      </c>
      <c r="Y4322" t="s">
        <v>13070</v>
      </c>
      <c r="Z4322">
        <v>43150</v>
      </c>
      <c r="AA4322" t="s">
        <v>11</v>
      </c>
      <c r="AC4322" t="s">
        <v>13071</v>
      </c>
      <c r="AD4322" t="s">
        <v>13072</v>
      </c>
      <c r="AE4322" s="1">
        <v>41846.036828703705</v>
      </c>
    </row>
    <row r="4323" spans="1:31" x14ac:dyDescent="0.15">
      <c r="A4323">
        <v>4322</v>
      </c>
      <c r="B4323">
        <v>175</v>
      </c>
      <c r="C4323">
        <v>6256</v>
      </c>
      <c r="D4323" t="s">
        <v>13062</v>
      </c>
      <c r="E4323" t="s">
        <v>13063</v>
      </c>
      <c r="F4323" t="s">
        <v>14</v>
      </c>
      <c r="I4323" t="s">
        <v>5</v>
      </c>
      <c r="K4323" t="s">
        <v>5</v>
      </c>
      <c r="N4323" t="s">
        <v>7</v>
      </c>
      <c r="Q4323">
        <v>0</v>
      </c>
      <c r="S4323">
        <v>-1</v>
      </c>
      <c r="T4323" t="s">
        <v>5</v>
      </c>
      <c r="U4323">
        <v>-1</v>
      </c>
      <c r="V4323">
        <v>-1</v>
      </c>
      <c r="W4323">
        <v>6.3387000000000002</v>
      </c>
      <c r="Z4323">
        <v>-1</v>
      </c>
      <c r="AA4323" t="s">
        <v>11</v>
      </c>
      <c r="AC4323" t="s">
        <v>38</v>
      </c>
      <c r="AD4323" t="s">
        <v>52</v>
      </c>
      <c r="AE4323" s="1">
        <v>41846.036851851852</v>
      </c>
    </row>
    <row r="4324" spans="1:31" x14ac:dyDescent="0.15">
      <c r="A4324">
        <v>4323</v>
      </c>
      <c r="B4324">
        <v>175</v>
      </c>
      <c r="C4324">
        <v>6256</v>
      </c>
      <c r="D4324" t="s">
        <v>13062</v>
      </c>
      <c r="E4324" t="s">
        <v>13063</v>
      </c>
      <c r="F4324" t="s">
        <v>24</v>
      </c>
      <c r="I4324" t="s">
        <v>5</v>
      </c>
      <c r="K4324" t="s">
        <v>5</v>
      </c>
      <c r="N4324" t="s">
        <v>7</v>
      </c>
      <c r="Q4324">
        <v>0</v>
      </c>
      <c r="S4324">
        <v>-1</v>
      </c>
      <c r="T4324" t="s">
        <v>5</v>
      </c>
      <c r="U4324">
        <v>-1</v>
      </c>
      <c r="V4324">
        <v>-1</v>
      </c>
      <c r="W4324">
        <v>6.3387000000000002</v>
      </c>
      <c r="Z4324">
        <v>-1</v>
      </c>
      <c r="AA4324" t="s">
        <v>11</v>
      </c>
      <c r="AC4324" t="s">
        <v>38</v>
      </c>
      <c r="AD4324" t="s">
        <v>52</v>
      </c>
      <c r="AE4324" s="1">
        <v>41846.036863425928</v>
      </c>
    </row>
    <row r="4325" spans="1:31" x14ac:dyDescent="0.15">
      <c r="A4325">
        <v>4324</v>
      </c>
      <c r="B4325">
        <v>175</v>
      </c>
      <c r="C4325">
        <v>6256</v>
      </c>
      <c r="D4325" t="s">
        <v>13062</v>
      </c>
      <c r="E4325" t="s">
        <v>13063</v>
      </c>
      <c r="F4325" t="s">
        <v>27</v>
      </c>
      <c r="I4325" t="s">
        <v>5</v>
      </c>
      <c r="K4325" t="s">
        <v>5</v>
      </c>
      <c r="M4325" t="s">
        <v>5</v>
      </c>
      <c r="N4325" t="s">
        <v>7</v>
      </c>
      <c r="Q4325">
        <v>0</v>
      </c>
      <c r="S4325">
        <v>-1</v>
      </c>
      <c r="T4325" t="s">
        <v>5</v>
      </c>
      <c r="U4325">
        <v>-1</v>
      </c>
      <c r="V4325">
        <v>-1</v>
      </c>
      <c r="W4325">
        <v>6.3387000000000002</v>
      </c>
      <c r="Z4325">
        <v>-1</v>
      </c>
      <c r="AA4325" t="s">
        <v>11</v>
      </c>
      <c r="AC4325" t="s">
        <v>38</v>
      </c>
      <c r="AD4325" t="s">
        <v>531</v>
      </c>
      <c r="AE4325" s="1">
        <v>41846.036874999998</v>
      </c>
    </row>
    <row r="4326" spans="1:31" x14ac:dyDescent="0.15">
      <c r="A4326">
        <v>4325</v>
      </c>
      <c r="B4326">
        <v>175</v>
      </c>
      <c r="C4326">
        <v>6256</v>
      </c>
      <c r="D4326" t="s">
        <v>13062</v>
      </c>
      <c r="E4326" t="s">
        <v>13063</v>
      </c>
      <c r="F4326" t="s">
        <v>36</v>
      </c>
      <c r="I4326" t="s">
        <v>5</v>
      </c>
      <c r="K4326" t="s">
        <v>5</v>
      </c>
      <c r="N4326" t="s">
        <v>7</v>
      </c>
      <c r="Q4326">
        <v>0</v>
      </c>
      <c r="S4326">
        <v>-1</v>
      </c>
      <c r="T4326" t="s">
        <v>5</v>
      </c>
      <c r="U4326">
        <v>-1</v>
      </c>
      <c r="V4326">
        <v>-1</v>
      </c>
      <c r="W4326">
        <v>6.3387000000000002</v>
      </c>
      <c r="Z4326">
        <v>-1</v>
      </c>
      <c r="AA4326" t="s">
        <v>11</v>
      </c>
      <c r="AC4326" t="s">
        <v>38</v>
      </c>
      <c r="AD4326" t="s">
        <v>52</v>
      </c>
      <c r="AE4326" s="1">
        <v>41846.036886574075</v>
      </c>
    </row>
    <row r="4327" spans="1:31" x14ac:dyDescent="0.15">
      <c r="A4327">
        <v>4326</v>
      </c>
      <c r="B4327">
        <v>175</v>
      </c>
      <c r="C4327">
        <v>6256</v>
      </c>
      <c r="D4327" t="s">
        <v>13062</v>
      </c>
      <c r="E4327" t="s">
        <v>13063</v>
      </c>
      <c r="F4327" t="s">
        <v>40</v>
      </c>
      <c r="I4327" t="s">
        <v>5</v>
      </c>
      <c r="K4327" t="s">
        <v>5</v>
      </c>
      <c r="N4327" t="s">
        <v>7</v>
      </c>
      <c r="Q4327">
        <v>0</v>
      </c>
      <c r="S4327">
        <v>-1</v>
      </c>
      <c r="T4327" t="s">
        <v>5</v>
      </c>
      <c r="U4327">
        <v>-1</v>
      </c>
      <c r="V4327">
        <v>-1</v>
      </c>
      <c r="W4327">
        <v>6.3387000000000002</v>
      </c>
      <c r="Z4327">
        <v>-1</v>
      </c>
      <c r="AA4327" t="s">
        <v>11</v>
      </c>
      <c r="AC4327" t="s">
        <v>38</v>
      </c>
      <c r="AD4327" t="s">
        <v>52</v>
      </c>
      <c r="AE4327" s="1">
        <v>41846.036898148152</v>
      </c>
    </row>
    <row r="4328" spans="1:31" x14ac:dyDescent="0.15">
      <c r="A4328">
        <v>4327</v>
      </c>
      <c r="B4328">
        <v>175</v>
      </c>
      <c r="C4328">
        <v>6256</v>
      </c>
      <c r="D4328" t="s">
        <v>13062</v>
      </c>
      <c r="E4328" t="s">
        <v>13063</v>
      </c>
      <c r="F4328" t="s">
        <v>49</v>
      </c>
      <c r="I4328" t="s">
        <v>5</v>
      </c>
      <c r="K4328" t="s">
        <v>5</v>
      </c>
      <c r="N4328" t="s">
        <v>7</v>
      </c>
      <c r="Q4328">
        <v>0</v>
      </c>
      <c r="T4328" t="s">
        <v>5</v>
      </c>
      <c r="U4328">
        <v>-1</v>
      </c>
      <c r="V4328">
        <v>-1</v>
      </c>
      <c r="W4328">
        <v>6.3387000000000002</v>
      </c>
      <c r="Z4328">
        <v>-1</v>
      </c>
      <c r="AA4328" t="s">
        <v>11</v>
      </c>
      <c r="AC4328" t="s">
        <v>38</v>
      </c>
      <c r="AD4328" t="s">
        <v>50</v>
      </c>
      <c r="AE4328" s="1">
        <v>41846.036909722221</v>
      </c>
    </row>
    <row r="4329" spans="1:31" x14ac:dyDescent="0.15">
      <c r="A4329">
        <v>4328</v>
      </c>
      <c r="B4329">
        <v>175</v>
      </c>
      <c r="C4329">
        <v>6256</v>
      </c>
      <c r="D4329" t="s">
        <v>13062</v>
      </c>
      <c r="E4329" t="s">
        <v>13063</v>
      </c>
      <c r="F4329" t="s">
        <v>51</v>
      </c>
      <c r="I4329" t="s">
        <v>5</v>
      </c>
      <c r="K4329" t="s">
        <v>5</v>
      </c>
      <c r="N4329" t="s">
        <v>7</v>
      </c>
      <c r="Q4329">
        <v>0</v>
      </c>
      <c r="S4329">
        <v>-1</v>
      </c>
      <c r="T4329" t="s">
        <v>5</v>
      </c>
      <c r="U4329">
        <v>-1</v>
      </c>
      <c r="V4329">
        <v>-1</v>
      </c>
      <c r="W4329">
        <v>6.3387000000000002</v>
      </c>
      <c r="Z4329">
        <v>-1</v>
      </c>
      <c r="AA4329" t="s">
        <v>11</v>
      </c>
      <c r="AC4329" t="s">
        <v>38</v>
      </c>
      <c r="AD4329" t="s">
        <v>52</v>
      </c>
      <c r="AE4329" s="1">
        <v>41846.036921296298</v>
      </c>
    </row>
    <row r="4330" spans="1:31" x14ac:dyDescent="0.15">
      <c r="A4330">
        <v>4329</v>
      </c>
      <c r="B4330">
        <v>175</v>
      </c>
      <c r="C4330">
        <v>6256</v>
      </c>
      <c r="D4330" t="s">
        <v>13062</v>
      </c>
      <c r="E4330" t="s">
        <v>13063</v>
      </c>
      <c r="F4330" t="s">
        <v>53</v>
      </c>
      <c r="I4330" t="s">
        <v>5</v>
      </c>
      <c r="K4330" t="s">
        <v>5</v>
      </c>
      <c r="N4330" t="s">
        <v>7</v>
      </c>
      <c r="Q4330">
        <v>0</v>
      </c>
      <c r="S4330">
        <v>-1</v>
      </c>
      <c r="T4330" t="s">
        <v>5</v>
      </c>
      <c r="U4330">
        <v>-1</v>
      </c>
      <c r="V4330">
        <v>-1</v>
      </c>
      <c r="W4330">
        <v>6.3387000000000002</v>
      </c>
      <c r="Z4330">
        <v>-1</v>
      </c>
      <c r="AA4330" t="s">
        <v>11</v>
      </c>
      <c r="AC4330" t="s">
        <v>38</v>
      </c>
      <c r="AD4330" t="s">
        <v>52</v>
      </c>
      <c r="AE4330" s="1">
        <v>41846.036944444444</v>
      </c>
    </row>
    <row r="4331" spans="1:31" x14ac:dyDescent="0.15">
      <c r="A4331">
        <v>4330</v>
      </c>
      <c r="B4331">
        <v>175</v>
      </c>
      <c r="C4331">
        <v>6256</v>
      </c>
      <c r="D4331" t="s">
        <v>13062</v>
      </c>
      <c r="E4331" t="s">
        <v>13063</v>
      </c>
      <c r="F4331" t="s">
        <v>54</v>
      </c>
      <c r="I4331" t="s">
        <v>5</v>
      </c>
      <c r="K4331" t="s">
        <v>5</v>
      </c>
      <c r="N4331" t="s">
        <v>7</v>
      </c>
      <c r="Q4331">
        <v>0</v>
      </c>
      <c r="S4331">
        <v>-1</v>
      </c>
      <c r="T4331" t="s">
        <v>5</v>
      </c>
      <c r="U4331">
        <v>-1</v>
      </c>
      <c r="V4331">
        <v>-1</v>
      </c>
      <c r="W4331">
        <v>6.3387000000000002</v>
      </c>
      <c r="Z4331">
        <v>-1</v>
      </c>
      <c r="AA4331" t="s">
        <v>11</v>
      </c>
      <c r="AC4331" t="s">
        <v>38</v>
      </c>
      <c r="AD4331" t="s">
        <v>52</v>
      </c>
      <c r="AE4331" s="1">
        <v>41846.036956018521</v>
      </c>
    </row>
    <row r="4332" spans="1:31" x14ac:dyDescent="0.15">
      <c r="A4332">
        <v>4331</v>
      </c>
      <c r="B4332">
        <v>175</v>
      </c>
      <c r="C4332">
        <v>4732</v>
      </c>
      <c r="D4332" t="s">
        <v>13073</v>
      </c>
      <c r="E4332" t="s">
        <v>13074</v>
      </c>
      <c r="F4332" t="s">
        <v>2</v>
      </c>
      <c r="G4332" t="s">
        <v>13075</v>
      </c>
      <c r="H4332" t="s">
        <v>13076</v>
      </c>
      <c r="I4332" t="s">
        <v>5</v>
      </c>
      <c r="K4332" t="s">
        <v>6</v>
      </c>
      <c r="L4332" t="s">
        <v>2534</v>
      </c>
      <c r="N4332" t="s">
        <v>7</v>
      </c>
      <c r="O4332" t="s">
        <v>13077</v>
      </c>
      <c r="P4332" t="s">
        <v>13078</v>
      </c>
      <c r="Q4332">
        <v>113</v>
      </c>
      <c r="R4332" t="s">
        <v>9147</v>
      </c>
      <c r="S4332">
        <v>-1</v>
      </c>
      <c r="T4332" t="s">
        <v>13079</v>
      </c>
      <c r="U4332">
        <v>900</v>
      </c>
      <c r="V4332">
        <v>-1</v>
      </c>
      <c r="W4332">
        <v>6.3387000000000002</v>
      </c>
      <c r="X4332" t="s">
        <v>13080</v>
      </c>
      <c r="Y4332" t="s">
        <v>13081</v>
      </c>
      <c r="Z4332">
        <v>11600</v>
      </c>
      <c r="AA4332" t="s">
        <v>11</v>
      </c>
      <c r="AC4332" t="s">
        <v>13082</v>
      </c>
      <c r="AD4332" t="s">
        <v>13083</v>
      </c>
      <c r="AE4332" s="1">
        <v>41846.03707175926</v>
      </c>
    </row>
    <row r="4333" spans="1:31" x14ac:dyDescent="0.15">
      <c r="A4333">
        <v>4332</v>
      </c>
      <c r="B4333">
        <v>175</v>
      </c>
      <c r="C4333">
        <v>4732</v>
      </c>
      <c r="D4333" t="s">
        <v>13073</v>
      </c>
      <c r="E4333" t="s">
        <v>13074</v>
      </c>
      <c r="F4333" t="s">
        <v>14</v>
      </c>
      <c r="G4333" t="s">
        <v>13075</v>
      </c>
      <c r="H4333" t="s">
        <v>13084</v>
      </c>
      <c r="I4333" t="s">
        <v>5</v>
      </c>
      <c r="K4333" t="s">
        <v>17</v>
      </c>
      <c r="L4333" t="s">
        <v>1600</v>
      </c>
      <c r="N4333" t="s">
        <v>7</v>
      </c>
      <c r="O4333" t="s">
        <v>13077</v>
      </c>
      <c r="P4333" t="s">
        <v>13078</v>
      </c>
      <c r="Q4333">
        <v>36</v>
      </c>
      <c r="S4333">
        <v>-1</v>
      </c>
      <c r="T4333" t="s">
        <v>13085</v>
      </c>
      <c r="U4333">
        <v>-1</v>
      </c>
      <c r="V4333">
        <v>-1</v>
      </c>
      <c r="W4333">
        <v>6.3387000000000002</v>
      </c>
      <c r="X4333" t="s">
        <v>13080</v>
      </c>
      <c r="Y4333" t="s">
        <v>13081</v>
      </c>
      <c r="Z4333">
        <v>9850</v>
      </c>
      <c r="AA4333" t="s">
        <v>11</v>
      </c>
      <c r="AC4333" t="s">
        <v>13086</v>
      </c>
      <c r="AD4333" t="s">
        <v>13087</v>
      </c>
      <c r="AE4333" s="1">
        <v>41846.037118055552</v>
      </c>
    </row>
    <row r="4334" spans="1:31" x14ac:dyDescent="0.15">
      <c r="A4334">
        <v>4333</v>
      </c>
      <c r="B4334">
        <v>175</v>
      </c>
      <c r="C4334">
        <v>4732</v>
      </c>
      <c r="D4334" t="s">
        <v>13073</v>
      </c>
      <c r="E4334" t="s">
        <v>13074</v>
      </c>
      <c r="F4334" t="s">
        <v>24</v>
      </c>
      <c r="I4334" t="s">
        <v>5</v>
      </c>
      <c r="K4334" t="s">
        <v>5</v>
      </c>
      <c r="N4334" t="s">
        <v>7</v>
      </c>
      <c r="Q4334">
        <v>0</v>
      </c>
      <c r="S4334">
        <v>-1</v>
      </c>
      <c r="T4334" t="s">
        <v>5</v>
      </c>
      <c r="U4334">
        <v>-1</v>
      </c>
      <c r="V4334">
        <v>-1</v>
      </c>
      <c r="W4334">
        <v>6.3387000000000002</v>
      </c>
      <c r="Z4334">
        <v>-1</v>
      </c>
      <c r="AA4334" t="s">
        <v>11</v>
      </c>
      <c r="AC4334" t="s">
        <v>38</v>
      </c>
      <c r="AD4334" t="s">
        <v>52</v>
      </c>
      <c r="AE4334" s="1">
        <v>41846.037129629629</v>
      </c>
    </row>
    <row r="4335" spans="1:31" x14ac:dyDescent="0.15">
      <c r="A4335">
        <v>4334</v>
      </c>
      <c r="B4335">
        <v>175</v>
      </c>
      <c r="C4335">
        <v>4732</v>
      </c>
      <c r="D4335" t="s">
        <v>13073</v>
      </c>
      <c r="E4335" t="s">
        <v>13074</v>
      </c>
      <c r="F4335" t="s">
        <v>27</v>
      </c>
      <c r="G4335" t="s">
        <v>13088</v>
      </c>
      <c r="I4335" t="s">
        <v>5</v>
      </c>
      <c r="J4335" t="s">
        <v>13089</v>
      </c>
      <c r="K4335" t="s">
        <v>17</v>
      </c>
      <c r="L4335" t="s">
        <v>1600</v>
      </c>
      <c r="M4335" t="s">
        <v>5</v>
      </c>
      <c r="N4335" t="s">
        <v>7</v>
      </c>
      <c r="O4335" t="s">
        <v>13090</v>
      </c>
      <c r="P4335" t="s">
        <v>13091</v>
      </c>
      <c r="Q4335">
        <v>2</v>
      </c>
      <c r="R4335" t="s">
        <v>13092</v>
      </c>
      <c r="S4335">
        <v>50</v>
      </c>
      <c r="T4335" t="s">
        <v>13093</v>
      </c>
      <c r="U4335">
        <v>-1</v>
      </c>
      <c r="V4335">
        <v>-1</v>
      </c>
      <c r="W4335">
        <v>6.3387000000000002</v>
      </c>
      <c r="Y4335" t="s">
        <v>13094</v>
      </c>
      <c r="Z4335">
        <v>22379</v>
      </c>
      <c r="AA4335" t="s">
        <v>11</v>
      </c>
      <c r="AB4335" t="s">
        <v>2403</v>
      </c>
      <c r="AC4335" t="s">
        <v>13095</v>
      </c>
      <c r="AD4335" t="s">
        <v>13096</v>
      </c>
      <c r="AE4335" s="1">
        <v>41846.037141203706</v>
      </c>
    </row>
    <row r="4336" spans="1:31" x14ac:dyDescent="0.15">
      <c r="A4336">
        <v>4335</v>
      </c>
      <c r="B4336">
        <v>175</v>
      </c>
      <c r="C4336">
        <v>4732</v>
      </c>
      <c r="D4336" t="s">
        <v>13073</v>
      </c>
      <c r="E4336" t="s">
        <v>13074</v>
      </c>
      <c r="F4336" t="s">
        <v>36</v>
      </c>
      <c r="I4336" t="s">
        <v>5</v>
      </c>
      <c r="K4336" t="s">
        <v>5</v>
      </c>
      <c r="N4336" t="s">
        <v>7</v>
      </c>
      <c r="Q4336">
        <v>0</v>
      </c>
      <c r="S4336">
        <v>-1</v>
      </c>
      <c r="T4336" t="s">
        <v>5</v>
      </c>
      <c r="U4336">
        <v>-1</v>
      </c>
      <c r="V4336">
        <v>-1</v>
      </c>
      <c r="W4336">
        <v>6.3387000000000002</v>
      </c>
      <c r="Z4336">
        <v>-1</v>
      </c>
      <c r="AA4336" t="s">
        <v>11</v>
      </c>
      <c r="AC4336" t="s">
        <v>38</v>
      </c>
      <c r="AD4336" t="s">
        <v>52</v>
      </c>
      <c r="AE4336" s="1">
        <v>41846.037152777775</v>
      </c>
    </row>
    <row r="4337" spans="1:31" x14ac:dyDescent="0.15">
      <c r="A4337">
        <v>4336</v>
      </c>
      <c r="B4337">
        <v>175</v>
      </c>
      <c r="C4337">
        <v>4732</v>
      </c>
      <c r="D4337" t="s">
        <v>13073</v>
      </c>
      <c r="E4337" t="s">
        <v>13074</v>
      </c>
      <c r="F4337" t="s">
        <v>40</v>
      </c>
      <c r="I4337" t="s">
        <v>5</v>
      </c>
      <c r="K4337" t="s">
        <v>5</v>
      </c>
      <c r="N4337" t="s">
        <v>7</v>
      </c>
      <c r="Q4337">
        <v>0</v>
      </c>
      <c r="S4337">
        <v>-1</v>
      </c>
      <c r="T4337" t="s">
        <v>5</v>
      </c>
      <c r="U4337">
        <v>-1</v>
      </c>
      <c r="V4337">
        <v>-1</v>
      </c>
      <c r="W4337">
        <v>6.3387000000000002</v>
      </c>
      <c r="Z4337">
        <v>-1</v>
      </c>
      <c r="AA4337" t="s">
        <v>11</v>
      </c>
      <c r="AC4337" t="s">
        <v>38</v>
      </c>
      <c r="AD4337" t="s">
        <v>52</v>
      </c>
      <c r="AE4337" s="1">
        <v>41846.037164351852</v>
      </c>
    </row>
    <row r="4338" spans="1:31" x14ac:dyDescent="0.15">
      <c r="A4338">
        <v>4337</v>
      </c>
      <c r="B4338">
        <v>175</v>
      </c>
      <c r="C4338">
        <v>4732</v>
      </c>
      <c r="D4338" t="s">
        <v>13073</v>
      </c>
      <c r="E4338" t="s">
        <v>13074</v>
      </c>
      <c r="F4338" t="s">
        <v>49</v>
      </c>
      <c r="I4338" t="s">
        <v>5</v>
      </c>
      <c r="K4338" t="s">
        <v>5</v>
      </c>
      <c r="N4338" t="s">
        <v>7</v>
      </c>
      <c r="Q4338">
        <v>0</v>
      </c>
      <c r="T4338" t="s">
        <v>5</v>
      </c>
      <c r="U4338">
        <v>-1</v>
      </c>
      <c r="V4338">
        <v>-1</v>
      </c>
      <c r="W4338">
        <v>6.3387000000000002</v>
      </c>
      <c r="Z4338">
        <v>-1</v>
      </c>
      <c r="AA4338" t="s">
        <v>11</v>
      </c>
      <c r="AC4338" t="s">
        <v>38</v>
      </c>
      <c r="AD4338" t="s">
        <v>50</v>
      </c>
      <c r="AE4338" s="1">
        <v>41846.037175925929</v>
      </c>
    </row>
    <row r="4339" spans="1:31" x14ac:dyDescent="0.15">
      <c r="A4339">
        <v>4338</v>
      </c>
      <c r="B4339">
        <v>175</v>
      </c>
      <c r="C4339">
        <v>4732</v>
      </c>
      <c r="D4339" t="s">
        <v>13073</v>
      </c>
      <c r="E4339" t="s">
        <v>13074</v>
      </c>
      <c r="F4339" t="s">
        <v>51</v>
      </c>
      <c r="I4339" t="s">
        <v>5</v>
      </c>
      <c r="K4339" t="s">
        <v>5</v>
      </c>
      <c r="N4339" t="s">
        <v>7</v>
      </c>
      <c r="Q4339">
        <v>0</v>
      </c>
      <c r="S4339">
        <v>-1</v>
      </c>
      <c r="T4339" t="s">
        <v>5</v>
      </c>
      <c r="U4339">
        <v>-1</v>
      </c>
      <c r="V4339">
        <v>-1</v>
      </c>
      <c r="W4339">
        <v>6.3387000000000002</v>
      </c>
      <c r="Z4339">
        <v>-1</v>
      </c>
      <c r="AA4339" t="s">
        <v>11</v>
      </c>
      <c r="AC4339" t="s">
        <v>38</v>
      </c>
      <c r="AD4339" t="s">
        <v>52</v>
      </c>
      <c r="AE4339" s="1">
        <v>41846.037199074075</v>
      </c>
    </row>
    <row r="4340" spans="1:31" x14ac:dyDescent="0.15">
      <c r="A4340">
        <v>4339</v>
      </c>
      <c r="B4340">
        <v>175</v>
      </c>
      <c r="C4340">
        <v>4732</v>
      </c>
      <c r="D4340" t="s">
        <v>13073</v>
      </c>
      <c r="E4340" t="s">
        <v>13074</v>
      </c>
      <c r="F4340" t="s">
        <v>53</v>
      </c>
      <c r="I4340" t="s">
        <v>5</v>
      </c>
      <c r="K4340" t="s">
        <v>5</v>
      </c>
      <c r="N4340" t="s">
        <v>7</v>
      </c>
      <c r="Q4340">
        <v>0</v>
      </c>
      <c r="S4340">
        <v>-1</v>
      </c>
      <c r="T4340" t="s">
        <v>5</v>
      </c>
      <c r="U4340">
        <v>-1</v>
      </c>
      <c r="V4340">
        <v>-1</v>
      </c>
      <c r="W4340">
        <v>6.3387000000000002</v>
      </c>
      <c r="Z4340">
        <v>-1</v>
      </c>
      <c r="AA4340" t="s">
        <v>11</v>
      </c>
      <c r="AC4340" t="s">
        <v>38</v>
      </c>
      <c r="AD4340" t="s">
        <v>52</v>
      </c>
      <c r="AE4340" s="1">
        <v>41846.037210648145</v>
      </c>
    </row>
    <row r="4341" spans="1:31" x14ac:dyDescent="0.15">
      <c r="A4341">
        <v>4340</v>
      </c>
      <c r="B4341">
        <v>175</v>
      </c>
      <c r="C4341">
        <v>4732</v>
      </c>
      <c r="D4341" t="s">
        <v>13073</v>
      </c>
      <c r="E4341" t="s">
        <v>13074</v>
      </c>
      <c r="F4341" t="s">
        <v>54</v>
      </c>
      <c r="I4341" t="s">
        <v>5</v>
      </c>
      <c r="K4341" t="s">
        <v>5</v>
      </c>
      <c r="N4341" t="s">
        <v>7</v>
      </c>
      <c r="Q4341">
        <v>0</v>
      </c>
      <c r="S4341">
        <v>-1</v>
      </c>
      <c r="T4341" t="s">
        <v>5</v>
      </c>
      <c r="U4341">
        <v>-1</v>
      </c>
      <c r="V4341">
        <v>-1</v>
      </c>
      <c r="W4341">
        <v>6.3387000000000002</v>
      </c>
      <c r="Z4341">
        <v>-1</v>
      </c>
      <c r="AA4341" t="s">
        <v>11</v>
      </c>
      <c r="AC4341" t="s">
        <v>38</v>
      </c>
      <c r="AD4341" t="s">
        <v>52</v>
      </c>
      <c r="AE4341" s="1">
        <v>41846.037222222221</v>
      </c>
    </row>
    <row r="4342" spans="1:31" x14ac:dyDescent="0.15">
      <c r="A4342">
        <v>4341</v>
      </c>
      <c r="B4342">
        <v>175</v>
      </c>
      <c r="C4342">
        <v>1186</v>
      </c>
      <c r="D4342" t="s">
        <v>13097</v>
      </c>
      <c r="E4342" t="s">
        <v>13098</v>
      </c>
      <c r="F4342" t="s">
        <v>2</v>
      </c>
      <c r="I4342" t="s">
        <v>5</v>
      </c>
      <c r="K4342" t="s">
        <v>5</v>
      </c>
      <c r="N4342" t="s">
        <v>7</v>
      </c>
      <c r="Q4342">
        <v>0</v>
      </c>
      <c r="S4342">
        <v>-1</v>
      </c>
      <c r="T4342" t="s">
        <v>5</v>
      </c>
      <c r="U4342">
        <v>-1</v>
      </c>
      <c r="V4342">
        <v>-1</v>
      </c>
      <c r="W4342">
        <v>6.3387000000000002</v>
      </c>
      <c r="Z4342">
        <v>-1</v>
      </c>
      <c r="AA4342" t="s">
        <v>11</v>
      </c>
      <c r="AC4342" t="s">
        <v>38</v>
      </c>
      <c r="AD4342" t="s">
        <v>52</v>
      </c>
      <c r="AE4342" s="1">
        <v>41846.037326388891</v>
      </c>
    </row>
    <row r="4343" spans="1:31" x14ac:dyDescent="0.15">
      <c r="A4343">
        <v>4342</v>
      </c>
      <c r="B4343">
        <v>175</v>
      </c>
      <c r="C4343">
        <v>1186</v>
      </c>
      <c r="D4343" t="s">
        <v>13097</v>
      </c>
      <c r="E4343" t="s">
        <v>13098</v>
      </c>
      <c r="F4343" t="s">
        <v>14</v>
      </c>
      <c r="G4343" t="s">
        <v>13099</v>
      </c>
      <c r="I4343" t="s">
        <v>5</v>
      </c>
      <c r="K4343" t="s">
        <v>17</v>
      </c>
      <c r="N4343" t="s">
        <v>7</v>
      </c>
      <c r="P4343" t="s">
        <v>13100</v>
      </c>
      <c r="Q4343">
        <v>30</v>
      </c>
      <c r="S4343">
        <v>-1</v>
      </c>
      <c r="T4343" t="s">
        <v>13101</v>
      </c>
      <c r="U4343">
        <v>-1</v>
      </c>
      <c r="V4343">
        <v>-1</v>
      </c>
      <c r="W4343">
        <v>6.3387000000000002</v>
      </c>
      <c r="Y4343" t="s">
        <v>13102</v>
      </c>
      <c r="Z4343">
        <v>-1</v>
      </c>
      <c r="AA4343" t="s">
        <v>11</v>
      </c>
      <c r="AC4343" t="s">
        <v>13103</v>
      </c>
      <c r="AD4343" t="s">
        <v>13104</v>
      </c>
      <c r="AE4343" s="1">
        <v>41846.037361111114</v>
      </c>
    </row>
    <row r="4344" spans="1:31" x14ac:dyDescent="0.15">
      <c r="A4344">
        <v>4343</v>
      </c>
      <c r="B4344">
        <v>175</v>
      </c>
      <c r="C4344">
        <v>1186</v>
      </c>
      <c r="D4344" t="s">
        <v>13097</v>
      </c>
      <c r="E4344" t="s">
        <v>13098</v>
      </c>
      <c r="F4344" t="s">
        <v>24</v>
      </c>
      <c r="I4344" t="s">
        <v>5</v>
      </c>
      <c r="K4344" t="s">
        <v>5</v>
      </c>
      <c r="N4344" t="s">
        <v>7</v>
      </c>
      <c r="Q4344">
        <v>0</v>
      </c>
      <c r="S4344">
        <v>-1</v>
      </c>
      <c r="T4344" t="s">
        <v>5</v>
      </c>
      <c r="U4344">
        <v>-1</v>
      </c>
      <c r="V4344">
        <v>-1</v>
      </c>
      <c r="W4344">
        <v>6.3387000000000002</v>
      </c>
      <c r="Z4344">
        <v>-1</v>
      </c>
      <c r="AA4344" t="s">
        <v>11</v>
      </c>
      <c r="AC4344" t="s">
        <v>38</v>
      </c>
      <c r="AD4344" t="s">
        <v>52</v>
      </c>
      <c r="AE4344" s="1">
        <v>41846.037372685183</v>
      </c>
    </row>
    <row r="4345" spans="1:31" x14ac:dyDescent="0.15">
      <c r="A4345">
        <v>4344</v>
      </c>
      <c r="B4345">
        <v>175</v>
      </c>
      <c r="C4345">
        <v>1186</v>
      </c>
      <c r="D4345" t="s">
        <v>13097</v>
      </c>
      <c r="E4345" t="s">
        <v>13098</v>
      </c>
      <c r="F4345" t="s">
        <v>27</v>
      </c>
      <c r="I4345" t="s">
        <v>5</v>
      </c>
      <c r="K4345" t="s">
        <v>5</v>
      </c>
      <c r="M4345" t="s">
        <v>5</v>
      </c>
      <c r="N4345" t="s">
        <v>7</v>
      </c>
      <c r="Q4345">
        <v>0</v>
      </c>
      <c r="S4345">
        <v>-1</v>
      </c>
      <c r="T4345" t="s">
        <v>5</v>
      </c>
      <c r="U4345">
        <v>-1</v>
      </c>
      <c r="V4345">
        <v>-1</v>
      </c>
      <c r="W4345">
        <v>6.3387000000000002</v>
      </c>
      <c r="Z4345">
        <v>-1</v>
      </c>
      <c r="AA4345" t="s">
        <v>11</v>
      </c>
      <c r="AC4345" t="s">
        <v>38</v>
      </c>
      <c r="AD4345" t="s">
        <v>531</v>
      </c>
      <c r="AE4345" s="1">
        <v>41846.03738425926</v>
      </c>
    </row>
    <row r="4346" spans="1:31" x14ac:dyDescent="0.15">
      <c r="A4346">
        <v>4345</v>
      </c>
      <c r="B4346">
        <v>175</v>
      </c>
      <c r="C4346">
        <v>1186</v>
      </c>
      <c r="D4346" t="s">
        <v>13097</v>
      </c>
      <c r="E4346" t="s">
        <v>13098</v>
      </c>
      <c r="F4346" t="s">
        <v>36</v>
      </c>
      <c r="I4346" t="s">
        <v>5</v>
      </c>
      <c r="K4346" t="s">
        <v>5</v>
      </c>
      <c r="N4346" t="s">
        <v>7</v>
      </c>
      <c r="Q4346">
        <v>0</v>
      </c>
      <c r="S4346">
        <v>-1</v>
      </c>
      <c r="T4346" t="s">
        <v>5</v>
      </c>
      <c r="U4346">
        <v>-1</v>
      </c>
      <c r="V4346">
        <v>-1</v>
      </c>
      <c r="W4346">
        <v>6.3387000000000002</v>
      </c>
      <c r="Z4346">
        <v>-1</v>
      </c>
      <c r="AA4346" t="s">
        <v>11</v>
      </c>
      <c r="AC4346" t="s">
        <v>38</v>
      </c>
      <c r="AD4346" t="s">
        <v>52</v>
      </c>
      <c r="AE4346" s="1">
        <v>41846.037395833337</v>
      </c>
    </row>
    <row r="4347" spans="1:31" x14ac:dyDescent="0.15">
      <c r="A4347">
        <v>4346</v>
      </c>
      <c r="B4347">
        <v>175</v>
      </c>
      <c r="C4347">
        <v>1186</v>
      </c>
      <c r="D4347" t="s">
        <v>13097</v>
      </c>
      <c r="E4347" t="s">
        <v>13098</v>
      </c>
      <c r="F4347" t="s">
        <v>40</v>
      </c>
      <c r="I4347" t="s">
        <v>5</v>
      </c>
      <c r="K4347" t="s">
        <v>5</v>
      </c>
      <c r="N4347" t="s">
        <v>7</v>
      </c>
      <c r="Q4347">
        <v>0</v>
      </c>
      <c r="S4347">
        <v>-1</v>
      </c>
      <c r="T4347" t="s">
        <v>5</v>
      </c>
      <c r="U4347">
        <v>-1</v>
      </c>
      <c r="V4347">
        <v>-1</v>
      </c>
      <c r="W4347">
        <v>6.3387000000000002</v>
      </c>
      <c r="Z4347">
        <v>-1</v>
      </c>
      <c r="AA4347" t="s">
        <v>11</v>
      </c>
      <c r="AC4347" t="s">
        <v>38</v>
      </c>
      <c r="AD4347" t="s">
        <v>52</v>
      </c>
      <c r="AE4347" s="1">
        <v>41846.037407407406</v>
      </c>
    </row>
    <row r="4348" spans="1:31" x14ac:dyDescent="0.15">
      <c r="A4348">
        <v>4347</v>
      </c>
      <c r="B4348">
        <v>175</v>
      </c>
      <c r="C4348">
        <v>1186</v>
      </c>
      <c r="D4348" t="s">
        <v>13097</v>
      </c>
      <c r="E4348" t="s">
        <v>13098</v>
      </c>
      <c r="F4348" t="s">
        <v>49</v>
      </c>
      <c r="I4348" t="s">
        <v>5</v>
      </c>
      <c r="K4348" t="s">
        <v>5</v>
      </c>
      <c r="N4348" t="s">
        <v>7</v>
      </c>
      <c r="Q4348">
        <v>0</v>
      </c>
      <c r="T4348" t="s">
        <v>5</v>
      </c>
      <c r="U4348">
        <v>-1</v>
      </c>
      <c r="V4348">
        <v>-1</v>
      </c>
      <c r="W4348">
        <v>6.3387000000000002</v>
      </c>
      <c r="Z4348">
        <v>-1</v>
      </c>
      <c r="AA4348" t="s">
        <v>11</v>
      </c>
      <c r="AC4348" t="s">
        <v>38</v>
      </c>
      <c r="AD4348" t="s">
        <v>50</v>
      </c>
      <c r="AE4348" s="1">
        <v>41846.037418981483</v>
      </c>
    </row>
    <row r="4349" spans="1:31" x14ac:dyDescent="0.15">
      <c r="A4349">
        <v>4348</v>
      </c>
      <c r="B4349">
        <v>175</v>
      </c>
      <c r="C4349">
        <v>1186</v>
      </c>
      <c r="D4349" t="s">
        <v>13097</v>
      </c>
      <c r="E4349" t="s">
        <v>13098</v>
      </c>
      <c r="F4349" t="s">
        <v>51</v>
      </c>
      <c r="I4349" t="s">
        <v>5</v>
      </c>
      <c r="K4349" t="s">
        <v>5</v>
      </c>
      <c r="N4349" t="s">
        <v>7</v>
      </c>
      <c r="Q4349">
        <v>0</v>
      </c>
      <c r="S4349">
        <v>-1</v>
      </c>
      <c r="T4349" t="s">
        <v>5</v>
      </c>
      <c r="U4349">
        <v>-1</v>
      </c>
      <c r="V4349">
        <v>-1</v>
      </c>
      <c r="W4349">
        <v>6.3387000000000002</v>
      </c>
      <c r="Z4349">
        <v>-1</v>
      </c>
      <c r="AA4349" t="s">
        <v>11</v>
      </c>
      <c r="AC4349" t="s">
        <v>38</v>
      </c>
      <c r="AD4349" t="s">
        <v>52</v>
      </c>
      <c r="AE4349" s="1">
        <v>41846.037430555552</v>
      </c>
    </row>
    <row r="4350" spans="1:31" x14ac:dyDescent="0.15">
      <c r="A4350">
        <v>4349</v>
      </c>
      <c r="B4350">
        <v>175</v>
      </c>
      <c r="C4350">
        <v>1186</v>
      </c>
      <c r="D4350" t="s">
        <v>13097</v>
      </c>
      <c r="E4350" t="s">
        <v>13098</v>
      </c>
      <c r="F4350" t="s">
        <v>53</v>
      </c>
      <c r="I4350" t="s">
        <v>5</v>
      </c>
      <c r="K4350" t="s">
        <v>5</v>
      </c>
      <c r="N4350" t="s">
        <v>7</v>
      </c>
      <c r="Q4350">
        <v>0</v>
      </c>
      <c r="S4350">
        <v>-1</v>
      </c>
      <c r="T4350" t="s">
        <v>5</v>
      </c>
      <c r="U4350">
        <v>-1</v>
      </c>
      <c r="V4350">
        <v>-1</v>
      </c>
      <c r="W4350">
        <v>6.3387000000000002</v>
      </c>
      <c r="Z4350">
        <v>-1</v>
      </c>
      <c r="AA4350" t="s">
        <v>11</v>
      </c>
      <c r="AC4350" t="s">
        <v>38</v>
      </c>
      <c r="AD4350" t="s">
        <v>52</v>
      </c>
      <c r="AE4350" s="1">
        <v>41846.037453703706</v>
      </c>
    </row>
    <row r="4351" spans="1:31" x14ac:dyDescent="0.15">
      <c r="A4351">
        <v>4350</v>
      </c>
      <c r="B4351">
        <v>175</v>
      </c>
      <c r="C4351">
        <v>1186</v>
      </c>
      <c r="D4351" t="s">
        <v>13097</v>
      </c>
      <c r="E4351" t="s">
        <v>13098</v>
      </c>
      <c r="F4351" t="s">
        <v>54</v>
      </c>
      <c r="I4351" t="s">
        <v>5</v>
      </c>
      <c r="K4351" t="s">
        <v>5</v>
      </c>
      <c r="N4351" t="s">
        <v>7</v>
      </c>
      <c r="Q4351">
        <v>0</v>
      </c>
      <c r="S4351">
        <v>-1</v>
      </c>
      <c r="T4351" t="s">
        <v>5</v>
      </c>
      <c r="U4351">
        <v>-1</v>
      </c>
      <c r="V4351">
        <v>-1</v>
      </c>
      <c r="W4351">
        <v>6.3387000000000002</v>
      </c>
      <c r="Z4351">
        <v>-1</v>
      </c>
      <c r="AA4351" t="s">
        <v>11</v>
      </c>
      <c r="AC4351" t="s">
        <v>38</v>
      </c>
      <c r="AD4351" t="s">
        <v>52</v>
      </c>
      <c r="AE4351" s="1">
        <v>41846.037465277775</v>
      </c>
    </row>
    <row r="4352" spans="1:31" x14ac:dyDescent="0.15">
      <c r="A4352">
        <v>4351</v>
      </c>
      <c r="B4352">
        <v>175</v>
      </c>
      <c r="C4352">
        <v>4313</v>
      </c>
      <c r="D4352" t="s">
        <v>13105</v>
      </c>
      <c r="E4352" t="s">
        <v>13106</v>
      </c>
      <c r="F4352" t="s">
        <v>2</v>
      </c>
      <c r="G4352" t="s">
        <v>13107</v>
      </c>
      <c r="H4352" t="s">
        <v>13108</v>
      </c>
      <c r="I4352" t="s">
        <v>5</v>
      </c>
      <c r="K4352" t="s">
        <v>6</v>
      </c>
      <c r="N4352" t="s">
        <v>7</v>
      </c>
      <c r="P4352" t="s">
        <v>13109</v>
      </c>
      <c r="Q4352">
        <v>63</v>
      </c>
      <c r="R4352" t="s">
        <v>13110</v>
      </c>
      <c r="S4352">
        <v>-1</v>
      </c>
      <c r="T4352" t="s">
        <v>13111</v>
      </c>
      <c r="U4352">
        <v>-1</v>
      </c>
      <c r="V4352">
        <v>-1</v>
      </c>
      <c r="W4352">
        <v>6.3387000000000002</v>
      </c>
      <c r="X4352" t="s">
        <v>13112</v>
      </c>
      <c r="Y4352" t="s">
        <v>13113</v>
      </c>
      <c r="Z4352">
        <v>17879</v>
      </c>
      <c r="AA4352" t="s">
        <v>11</v>
      </c>
      <c r="AC4352" t="s">
        <v>13114</v>
      </c>
      <c r="AD4352" t="s">
        <v>13115</v>
      </c>
      <c r="AE4352" s="1">
        <v>41846.037569444445</v>
      </c>
    </row>
    <row r="4353" spans="1:31" x14ac:dyDescent="0.15">
      <c r="A4353">
        <v>4352</v>
      </c>
      <c r="B4353">
        <v>175</v>
      </c>
      <c r="C4353">
        <v>4313</v>
      </c>
      <c r="D4353" t="s">
        <v>13105</v>
      </c>
      <c r="E4353" t="s">
        <v>13106</v>
      </c>
      <c r="F4353" t="s">
        <v>14</v>
      </c>
      <c r="G4353" t="s">
        <v>13116</v>
      </c>
      <c r="H4353" t="s">
        <v>13117</v>
      </c>
      <c r="I4353" t="s">
        <v>5</v>
      </c>
      <c r="K4353" t="s">
        <v>17</v>
      </c>
      <c r="L4353" t="s">
        <v>3072</v>
      </c>
      <c r="N4353" t="s">
        <v>7</v>
      </c>
      <c r="O4353" t="s">
        <v>13118</v>
      </c>
      <c r="P4353" t="s">
        <v>13119</v>
      </c>
      <c r="Q4353">
        <v>46</v>
      </c>
      <c r="R4353" t="s">
        <v>13120</v>
      </c>
      <c r="S4353">
        <v>-1</v>
      </c>
      <c r="T4353" t="s">
        <v>13121</v>
      </c>
      <c r="U4353">
        <v>-1</v>
      </c>
      <c r="V4353">
        <v>-1</v>
      </c>
      <c r="W4353">
        <v>6.3387000000000002</v>
      </c>
      <c r="X4353" t="s">
        <v>13122</v>
      </c>
      <c r="Y4353" t="s">
        <v>13123</v>
      </c>
      <c r="Z4353">
        <v>16750</v>
      </c>
      <c r="AA4353" t="s">
        <v>11</v>
      </c>
      <c r="AC4353" t="s">
        <v>13124</v>
      </c>
      <c r="AD4353" t="s">
        <v>13125</v>
      </c>
      <c r="AE4353" s="1">
        <v>41846.037615740737</v>
      </c>
    </row>
    <row r="4354" spans="1:31" x14ac:dyDescent="0.15">
      <c r="A4354">
        <v>4353</v>
      </c>
      <c r="B4354">
        <v>175</v>
      </c>
      <c r="C4354">
        <v>4313</v>
      </c>
      <c r="D4354" t="s">
        <v>13105</v>
      </c>
      <c r="E4354" t="s">
        <v>13106</v>
      </c>
      <c r="F4354" t="s">
        <v>24</v>
      </c>
      <c r="G4354" t="s">
        <v>13116</v>
      </c>
      <c r="H4354" t="s">
        <v>13117</v>
      </c>
      <c r="I4354" t="s">
        <v>5</v>
      </c>
      <c r="K4354" t="s">
        <v>17</v>
      </c>
      <c r="L4354" t="s">
        <v>3072</v>
      </c>
      <c r="N4354" t="s">
        <v>7</v>
      </c>
      <c r="O4354" t="s">
        <v>13118</v>
      </c>
      <c r="P4354" t="s">
        <v>13119</v>
      </c>
      <c r="Q4354">
        <v>9</v>
      </c>
      <c r="R4354" t="s">
        <v>13120</v>
      </c>
      <c r="S4354">
        <v>-1</v>
      </c>
      <c r="T4354" t="s">
        <v>13121</v>
      </c>
      <c r="U4354">
        <v>-1</v>
      </c>
      <c r="V4354">
        <v>-1</v>
      </c>
      <c r="W4354">
        <v>6.3387000000000002</v>
      </c>
      <c r="X4354" t="s">
        <v>13122</v>
      </c>
      <c r="Y4354" t="s">
        <v>13123</v>
      </c>
      <c r="Z4354">
        <v>16750</v>
      </c>
      <c r="AA4354" t="s">
        <v>11</v>
      </c>
      <c r="AC4354" t="s">
        <v>13126</v>
      </c>
      <c r="AD4354" t="s">
        <v>13127</v>
      </c>
      <c r="AE4354" s="1">
        <v>41846.037638888891</v>
      </c>
    </row>
    <row r="4355" spans="1:31" x14ac:dyDescent="0.15">
      <c r="A4355">
        <v>4354</v>
      </c>
      <c r="B4355">
        <v>175</v>
      </c>
      <c r="C4355">
        <v>4313</v>
      </c>
      <c r="D4355" t="s">
        <v>13105</v>
      </c>
      <c r="E4355" t="s">
        <v>13106</v>
      </c>
      <c r="F4355" t="s">
        <v>27</v>
      </c>
      <c r="I4355" t="s">
        <v>5</v>
      </c>
      <c r="K4355" t="s">
        <v>5</v>
      </c>
      <c r="M4355" t="s">
        <v>5</v>
      </c>
      <c r="N4355" t="s">
        <v>7</v>
      </c>
      <c r="Q4355">
        <v>0</v>
      </c>
      <c r="S4355">
        <v>-1</v>
      </c>
      <c r="T4355" t="s">
        <v>5</v>
      </c>
      <c r="U4355">
        <v>-1</v>
      </c>
      <c r="V4355">
        <v>-1</v>
      </c>
      <c r="W4355">
        <v>6.3387000000000002</v>
      </c>
      <c r="Z4355">
        <v>-1</v>
      </c>
      <c r="AA4355" t="s">
        <v>11</v>
      </c>
      <c r="AC4355" t="s">
        <v>38</v>
      </c>
      <c r="AD4355" t="s">
        <v>531</v>
      </c>
      <c r="AE4355" s="1">
        <v>41846.03765046296</v>
      </c>
    </row>
    <row r="4356" spans="1:31" x14ac:dyDescent="0.15">
      <c r="A4356">
        <v>4355</v>
      </c>
      <c r="B4356">
        <v>175</v>
      </c>
      <c r="C4356">
        <v>4313</v>
      </c>
      <c r="D4356" t="s">
        <v>13105</v>
      </c>
      <c r="E4356" t="s">
        <v>13106</v>
      </c>
      <c r="F4356" t="s">
        <v>36</v>
      </c>
      <c r="I4356" t="s">
        <v>5</v>
      </c>
      <c r="K4356" t="s">
        <v>5</v>
      </c>
      <c r="N4356" t="s">
        <v>7</v>
      </c>
      <c r="Q4356">
        <v>0</v>
      </c>
      <c r="S4356">
        <v>-1</v>
      </c>
      <c r="T4356" t="s">
        <v>5</v>
      </c>
      <c r="U4356">
        <v>-1</v>
      </c>
      <c r="V4356">
        <v>-1</v>
      </c>
      <c r="W4356">
        <v>6.3387000000000002</v>
      </c>
      <c r="Z4356">
        <v>-1</v>
      </c>
      <c r="AA4356" t="s">
        <v>11</v>
      </c>
      <c r="AC4356" t="s">
        <v>38</v>
      </c>
      <c r="AD4356" t="s">
        <v>52</v>
      </c>
      <c r="AE4356" s="1">
        <v>41846.037662037037</v>
      </c>
    </row>
    <row r="4357" spans="1:31" x14ac:dyDescent="0.15">
      <c r="A4357">
        <v>4356</v>
      </c>
      <c r="B4357">
        <v>175</v>
      </c>
      <c r="C4357">
        <v>4313</v>
      </c>
      <c r="D4357" t="s">
        <v>13105</v>
      </c>
      <c r="E4357" t="s">
        <v>13106</v>
      </c>
      <c r="F4357" t="s">
        <v>40</v>
      </c>
      <c r="I4357" t="s">
        <v>5</v>
      </c>
      <c r="K4357" t="s">
        <v>5</v>
      </c>
      <c r="N4357" t="s">
        <v>7</v>
      </c>
      <c r="Q4357">
        <v>0</v>
      </c>
      <c r="S4357">
        <v>-1</v>
      </c>
      <c r="T4357" t="s">
        <v>5</v>
      </c>
      <c r="U4357">
        <v>-1</v>
      </c>
      <c r="V4357">
        <v>-1</v>
      </c>
      <c r="W4357">
        <v>6.3387000000000002</v>
      </c>
      <c r="Z4357">
        <v>-1</v>
      </c>
      <c r="AA4357" t="s">
        <v>11</v>
      </c>
      <c r="AC4357" t="s">
        <v>38</v>
      </c>
      <c r="AD4357" t="s">
        <v>52</v>
      </c>
      <c r="AE4357" s="1">
        <v>41846.037673611114</v>
      </c>
    </row>
    <row r="4358" spans="1:31" x14ac:dyDescent="0.15">
      <c r="A4358">
        <v>4357</v>
      </c>
      <c r="B4358">
        <v>175</v>
      </c>
      <c r="C4358">
        <v>4313</v>
      </c>
      <c r="D4358" t="s">
        <v>13105</v>
      </c>
      <c r="E4358" t="s">
        <v>13106</v>
      </c>
      <c r="F4358" t="s">
        <v>49</v>
      </c>
      <c r="G4358" t="s">
        <v>13128</v>
      </c>
      <c r="H4358" t="s">
        <v>13117</v>
      </c>
      <c r="I4358" t="s">
        <v>5</v>
      </c>
      <c r="K4358" t="s">
        <v>5</v>
      </c>
      <c r="N4358" t="s">
        <v>7</v>
      </c>
      <c r="O4358" t="s">
        <v>13118</v>
      </c>
      <c r="P4358" t="s">
        <v>13119</v>
      </c>
      <c r="Q4358">
        <v>5</v>
      </c>
      <c r="T4358" t="s">
        <v>5</v>
      </c>
      <c r="U4358">
        <v>-1</v>
      </c>
      <c r="V4358">
        <v>-1</v>
      </c>
      <c r="W4358">
        <v>6.3387000000000002</v>
      </c>
      <c r="X4358" t="s">
        <v>13122</v>
      </c>
      <c r="Y4358" t="s">
        <v>13123</v>
      </c>
      <c r="Z4358">
        <v>16750</v>
      </c>
      <c r="AA4358" t="s">
        <v>11</v>
      </c>
      <c r="AC4358" t="s">
        <v>13129</v>
      </c>
      <c r="AD4358" t="s">
        <v>13130</v>
      </c>
      <c r="AE4358" s="1">
        <v>41846.037708333337</v>
      </c>
    </row>
    <row r="4359" spans="1:31" x14ac:dyDescent="0.15">
      <c r="A4359">
        <v>4358</v>
      </c>
      <c r="B4359">
        <v>175</v>
      </c>
      <c r="C4359">
        <v>4313</v>
      </c>
      <c r="D4359" t="s">
        <v>13105</v>
      </c>
      <c r="E4359" t="s">
        <v>13106</v>
      </c>
      <c r="F4359" t="s">
        <v>51</v>
      </c>
      <c r="I4359" t="s">
        <v>5</v>
      </c>
      <c r="K4359" t="s">
        <v>5</v>
      </c>
      <c r="N4359" t="s">
        <v>7</v>
      </c>
      <c r="Q4359">
        <v>0</v>
      </c>
      <c r="S4359">
        <v>-1</v>
      </c>
      <c r="T4359" t="s">
        <v>5</v>
      </c>
      <c r="U4359">
        <v>-1</v>
      </c>
      <c r="V4359">
        <v>-1</v>
      </c>
      <c r="W4359">
        <v>6.3387000000000002</v>
      </c>
      <c r="Z4359">
        <v>-1</v>
      </c>
      <c r="AA4359" t="s">
        <v>11</v>
      </c>
      <c r="AC4359" t="s">
        <v>38</v>
      </c>
      <c r="AD4359" t="s">
        <v>52</v>
      </c>
      <c r="AE4359" s="1">
        <v>41846.037719907406</v>
      </c>
    </row>
    <row r="4360" spans="1:31" x14ac:dyDescent="0.15">
      <c r="A4360">
        <v>4359</v>
      </c>
      <c r="B4360">
        <v>175</v>
      </c>
      <c r="C4360">
        <v>4313</v>
      </c>
      <c r="D4360" t="s">
        <v>13105</v>
      </c>
      <c r="E4360" t="s">
        <v>13106</v>
      </c>
      <c r="F4360" t="s">
        <v>53</v>
      </c>
      <c r="I4360" t="s">
        <v>5</v>
      </c>
      <c r="K4360" t="s">
        <v>5</v>
      </c>
      <c r="N4360" t="s">
        <v>7</v>
      </c>
      <c r="Q4360">
        <v>0</v>
      </c>
      <c r="S4360">
        <v>-1</v>
      </c>
      <c r="T4360" t="s">
        <v>5</v>
      </c>
      <c r="U4360">
        <v>-1</v>
      </c>
      <c r="V4360">
        <v>-1</v>
      </c>
      <c r="W4360">
        <v>6.3387000000000002</v>
      </c>
      <c r="Z4360">
        <v>-1</v>
      </c>
      <c r="AA4360" t="s">
        <v>11</v>
      </c>
      <c r="AC4360" t="s">
        <v>38</v>
      </c>
      <c r="AD4360" t="s">
        <v>52</v>
      </c>
      <c r="AE4360" s="1">
        <v>41846.037731481483</v>
      </c>
    </row>
    <row r="4361" spans="1:31" x14ac:dyDescent="0.15">
      <c r="A4361">
        <v>4360</v>
      </c>
      <c r="B4361">
        <v>175</v>
      </c>
      <c r="C4361">
        <v>4313</v>
      </c>
      <c r="D4361" t="s">
        <v>13105</v>
      </c>
      <c r="E4361" t="s">
        <v>13106</v>
      </c>
      <c r="F4361" t="s">
        <v>54</v>
      </c>
      <c r="I4361" t="s">
        <v>5</v>
      </c>
      <c r="K4361" t="s">
        <v>5</v>
      </c>
      <c r="N4361" t="s">
        <v>7</v>
      </c>
      <c r="Q4361">
        <v>0</v>
      </c>
      <c r="S4361">
        <v>-1</v>
      </c>
      <c r="T4361" t="s">
        <v>5</v>
      </c>
      <c r="U4361">
        <v>-1</v>
      </c>
      <c r="V4361">
        <v>-1</v>
      </c>
      <c r="W4361">
        <v>6.3387000000000002</v>
      </c>
      <c r="Z4361">
        <v>-1</v>
      </c>
      <c r="AA4361" t="s">
        <v>11</v>
      </c>
      <c r="AC4361" t="s">
        <v>38</v>
      </c>
      <c r="AD4361" t="s">
        <v>52</v>
      </c>
      <c r="AE4361" s="1">
        <v>41846.037743055553</v>
      </c>
    </row>
    <row r="4362" spans="1:31" x14ac:dyDescent="0.15">
      <c r="A4362">
        <v>4361</v>
      </c>
      <c r="B4362">
        <v>175</v>
      </c>
      <c r="C4362">
        <v>919</v>
      </c>
      <c r="D4362" t="s">
        <v>13131</v>
      </c>
      <c r="E4362" t="s">
        <v>13132</v>
      </c>
      <c r="F4362" t="s">
        <v>2</v>
      </c>
      <c r="G4362" t="s">
        <v>13133</v>
      </c>
      <c r="H4362" t="s">
        <v>13134</v>
      </c>
      <c r="I4362" t="s">
        <v>5</v>
      </c>
      <c r="K4362" t="s">
        <v>6</v>
      </c>
      <c r="L4362" t="s">
        <v>2534</v>
      </c>
      <c r="N4362" t="s">
        <v>7</v>
      </c>
      <c r="P4362" t="s">
        <v>13135</v>
      </c>
      <c r="Q4362">
        <v>75</v>
      </c>
      <c r="R4362" t="s">
        <v>9094</v>
      </c>
      <c r="S4362">
        <v>35</v>
      </c>
      <c r="T4362" t="s">
        <v>13136</v>
      </c>
      <c r="U4362">
        <v>-1</v>
      </c>
      <c r="V4362">
        <v>-1</v>
      </c>
      <c r="W4362">
        <v>6.3387000000000002</v>
      </c>
      <c r="X4362" t="s">
        <v>13137</v>
      </c>
      <c r="Y4362" t="s">
        <v>13138</v>
      </c>
      <c r="Z4362">
        <v>37800</v>
      </c>
      <c r="AA4362" t="s">
        <v>11</v>
      </c>
      <c r="AC4362" t="s">
        <v>13139</v>
      </c>
      <c r="AD4362" t="s">
        <v>13140</v>
      </c>
      <c r="AE4362" s="1">
        <v>41846.037858796299</v>
      </c>
    </row>
    <row r="4363" spans="1:31" x14ac:dyDescent="0.15">
      <c r="A4363">
        <v>4362</v>
      </c>
      <c r="B4363">
        <v>175</v>
      </c>
      <c r="C4363">
        <v>919</v>
      </c>
      <c r="D4363" t="s">
        <v>13131</v>
      </c>
      <c r="E4363" t="s">
        <v>13132</v>
      </c>
      <c r="F4363" t="s">
        <v>14</v>
      </c>
      <c r="G4363" t="s">
        <v>13141</v>
      </c>
      <c r="H4363" t="s">
        <v>13142</v>
      </c>
      <c r="I4363" t="s">
        <v>5</v>
      </c>
      <c r="K4363" t="s">
        <v>17</v>
      </c>
      <c r="L4363" t="s">
        <v>1608</v>
      </c>
      <c r="N4363" t="s">
        <v>7</v>
      </c>
      <c r="P4363" t="s">
        <v>13143</v>
      </c>
      <c r="Q4363">
        <v>24</v>
      </c>
      <c r="R4363" t="s">
        <v>13144</v>
      </c>
      <c r="S4363">
        <v>-1</v>
      </c>
      <c r="T4363" t="s">
        <v>13145</v>
      </c>
      <c r="U4363">
        <v>-1</v>
      </c>
      <c r="V4363">
        <v>-1</v>
      </c>
      <c r="W4363">
        <v>6.3387000000000002</v>
      </c>
      <c r="X4363" t="s">
        <v>13146</v>
      </c>
      <c r="Y4363" t="s">
        <v>13147</v>
      </c>
      <c r="Z4363">
        <v>39290</v>
      </c>
      <c r="AA4363" t="s">
        <v>11</v>
      </c>
      <c r="AC4363" t="s">
        <v>13148</v>
      </c>
      <c r="AD4363" t="s">
        <v>13149</v>
      </c>
      <c r="AE4363" s="1">
        <v>41846.037893518522</v>
      </c>
    </row>
    <row r="4364" spans="1:31" x14ac:dyDescent="0.15">
      <c r="A4364">
        <v>4363</v>
      </c>
      <c r="B4364">
        <v>175</v>
      </c>
      <c r="C4364">
        <v>919</v>
      </c>
      <c r="D4364" t="s">
        <v>13131</v>
      </c>
      <c r="E4364" t="s">
        <v>13132</v>
      </c>
      <c r="F4364" t="s">
        <v>24</v>
      </c>
      <c r="G4364" t="s">
        <v>13141</v>
      </c>
      <c r="H4364" t="s">
        <v>13142</v>
      </c>
      <c r="I4364" t="s">
        <v>5</v>
      </c>
      <c r="K4364" t="s">
        <v>17</v>
      </c>
      <c r="L4364" t="s">
        <v>1608</v>
      </c>
      <c r="N4364" t="s">
        <v>7</v>
      </c>
      <c r="P4364" t="s">
        <v>13143</v>
      </c>
      <c r="Q4364">
        <v>14</v>
      </c>
      <c r="R4364" t="s">
        <v>13150</v>
      </c>
      <c r="S4364">
        <v>-1</v>
      </c>
      <c r="T4364" t="s">
        <v>13151</v>
      </c>
      <c r="U4364">
        <v>-1</v>
      </c>
      <c r="V4364">
        <v>-1</v>
      </c>
      <c r="W4364">
        <v>6.3387000000000002</v>
      </c>
      <c r="X4364" t="s">
        <v>13146</v>
      </c>
      <c r="Y4364" t="s">
        <v>13147</v>
      </c>
      <c r="Z4364">
        <v>39290</v>
      </c>
      <c r="AA4364" t="s">
        <v>11</v>
      </c>
      <c r="AC4364" t="s">
        <v>13152</v>
      </c>
      <c r="AD4364" t="s">
        <v>13153</v>
      </c>
      <c r="AE4364" s="1">
        <v>41846.037962962961</v>
      </c>
    </row>
    <row r="4365" spans="1:31" x14ac:dyDescent="0.15">
      <c r="A4365">
        <v>4364</v>
      </c>
      <c r="B4365">
        <v>175</v>
      </c>
      <c r="C4365">
        <v>919</v>
      </c>
      <c r="D4365" t="s">
        <v>13131</v>
      </c>
      <c r="E4365" t="s">
        <v>13132</v>
      </c>
      <c r="F4365" t="s">
        <v>27</v>
      </c>
      <c r="G4365" t="s">
        <v>13154</v>
      </c>
      <c r="I4365" t="s">
        <v>5</v>
      </c>
      <c r="K4365" t="s">
        <v>17</v>
      </c>
      <c r="L4365" t="s">
        <v>1608</v>
      </c>
      <c r="M4365" t="s">
        <v>5</v>
      </c>
      <c r="N4365" t="s">
        <v>7</v>
      </c>
      <c r="P4365" t="s">
        <v>13155</v>
      </c>
      <c r="Q4365">
        <v>8</v>
      </c>
      <c r="R4365" t="s">
        <v>6624</v>
      </c>
      <c r="S4365">
        <v>-1</v>
      </c>
      <c r="T4365" t="s">
        <v>12603</v>
      </c>
      <c r="U4365">
        <v>-1</v>
      </c>
      <c r="V4365">
        <v>-1</v>
      </c>
      <c r="W4365">
        <v>6.3387000000000002</v>
      </c>
      <c r="Y4365" t="s">
        <v>13156</v>
      </c>
      <c r="Z4365">
        <v>65000</v>
      </c>
      <c r="AA4365" t="s">
        <v>11</v>
      </c>
      <c r="AB4365" t="s">
        <v>10791</v>
      </c>
      <c r="AC4365" t="s">
        <v>13157</v>
      </c>
      <c r="AD4365" t="s">
        <v>13158</v>
      </c>
      <c r="AE4365" s="1">
        <v>41846.037986111114</v>
      </c>
    </row>
    <row r="4366" spans="1:31" x14ac:dyDescent="0.15">
      <c r="A4366">
        <v>4365</v>
      </c>
      <c r="B4366">
        <v>175</v>
      </c>
      <c r="C4366">
        <v>919</v>
      </c>
      <c r="D4366" t="s">
        <v>13131</v>
      </c>
      <c r="E4366" t="s">
        <v>13132</v>
      </c>
      <c r="F4366" t="s">
        <v>36</v>
      </c>
      <c r="I4366" t="s">
        <v>5</v>
      </c>
      <c r="K4366" t="s">
        <v>5</v>
      </c>
      <c r="N4366" t="s">
        <v>7</v>
      </c>
      <c r="Q4366">
        <v>0</v>
      </c>
      <c r="S4366">
        <v>-1</v>
      </c>
      <c r="T4366" t="s">
        <v>5</v>
      </c>
      <c r="U4366">
        <v>-1</v>
      </c>
      <c r="V4366">
        <v>-1</v>
      </c>
      <c r="W4366">
        <v>6.3387000000000002</v>
      </c>
      <c r="Z4366">
        <v>-1</v>
      </c>
      <c r="AA4366" t="s">
        <v>11</v>
      </c>
      <c r="AC4366" t="s">
        <v>38</v>
      </c>
      <c r="AD4366" t="s">
        <v>52</v>
      </c>
      <c r="AE4366" s="1">
        <v>41846.037997685184</v>
      </c>
    </row>
    <row r="4367" spans="1:31" x14ac:dyDescent="0.15">
      <c r="A4367">
        <v>4366</v>
      </c>
      <c r="B4367">
        <v>175</v>
      </c>
      <c r="C4367">
        <v>919</v>
      </c>
      <c r="D4367" t="s">
        <v>13131</v>
      </c>
      <c r="E4367" t="s">
        <v>13132</v>
      </c>
      <c r="F4367" t="s">
        <v>40</v>
      </c>
      <c r="I4367" t="s">
        <v>5</v>
      </c>
      <c r="K4367" t="s">
        <v>5</v>
      </c>
      <c r="N4367" t="s">
        <v>7</v>
      </c>
      <c r="Q4367">
        <v>0</v>
      </c>
      <c r="S4367">
        <v>-1</v>
      </c>
      <c r="T4367" t="s">
        <v>5</v>
      </c>
      <c r="U4367">
        <v>-1</v>
      </c>
      <c r="V4367">
        <v>-1</v>
      </c>
      <c r="W4367">
        <v>6.3387000000000002</v>
      </c>
      <c r="Z4367">
        <v>-1</v>
      </c>
      <c r="AA4367" t="s">
        <v>11</v>
      </c>
      <c r="AC4367" t="s">
        <v>38</v>
      </c>
      <c r="AD4367" t="s">
        <v>52</v>
      </c>
      <c r="AE4367" s="1">
        <v>41846.03800925926</v>
      </c>
    </row>
    <row r="4368" spans="1:31" x14ac:dyDescent="0.15">
      <c r="A4368">
        <v>4367</v>
      </c>
      <c r="B4368">
        <v>175</v>
      </c>
      <c r="C4368">
        <v>919</v>
      </c>
      <c r="D4368" t="s">
        <v>13131</v>
      </c>
      <c r="E4368" t="s">
        <v>13132</v>
      </c>
      <c r="F4368" t="s">
        <v>49</v>
      </c>
      <c r="I4368" t="s">
        <v>5</v>
      </c>
      <c r="K4368" t="s">
        <v>5</v>
      </c>
      <c r="N4368" t="s">
        <v>7</v>
      </c>
      <c r="Q4368">
        <v>0</v>
      </c>
      <c r="T4368" t="s">
        <v>5</v>
      </c>
      <c r="U4368">
        <v>-1</v>
      </c>
      <c r="V4368">
        <v>-1</v>
      </c>
      <c r="W4368">
        <v>6.3387000000000002</v>
      </c>
      <c r="Z4368">
        <v>-1</v>
      </c>
      <c r="AA4368" t="s">
        <v>11</v>
      </c>
      <c r="AC4368" t="s">
        <v>38</v>
      </c>
      <c r="AD4368" t="s">
        <v>50</v>
      </c>
      <c r="AE4368" s="1">
        <v>41846.03802083333</v>
      </c>
    </row>
    <row r="4369" spans="1:31" x14ac:dyDescent="0.15">
      <c r="A4369">
        <v>4368</v>
      </c>
      <c r="B4369">
        <v>175</v>
      </c>
      <c r="C4369">
        <v>919</v>
      </c>
      <c r="D4369" t="s">
        <v>13131</v>
      </c>
      <c r="E4369" t="s">
        <v>13132</v>
      </c>
      <c r="F4369" t="s">
        <v>51</v>
      </c>
      <c r="G4369" t="s">
        <v>13133</v>
      </c>
      <c r="H4369" t="s">
        <v>13134</v>
      </c>
      <c r="I4369" t="s">
        <v>5</v>
      </c>
      <c r="K4369" t="s">
        <v>5</v>
      </c>
      <c r="N4369" t="s">
        <v>7</v>
      </c>
      <c r="P4369" t="s">
        <v>13135</v>
      </c>
      <c r="Q4369">
        <v>5</v>
      </c>
      <c r="S4369">
        <v>-1</v>
      </c>
      <c r="T4369" t="s">
        <v>5</v>
      </c>
      <c r="U4369">
        <v>-1</v>
      </c>
      <c r="V4369">
        <v>-1</v>
      </c>
      <c r="W4369">
        <v>6.3387000000000002</v>
      </c>
      <c r="Y4369" t="s">
        <v>13138</v>
      </c>
      <c r="Z4369">
        <v>-1</v>
      </c>
      <c r="AA4369" t="s">
        <v>11</v>
      </c>
      <c r="AC4369" t="s">
        <v>13159</v>
      </c>
      <c r="AD4369" t="s">
        <v>13160</v>
      </c>
      <c r="AE4369" s="1">
        <v>41846.038055555553</v>
      </c>
    </row>
    <row r="4370" spans="1:31" x14ac:dyDescent="0.15">
      <c r="A4370">
        <v>4369</v>
      </c>
      <c r="B4370">
        <v>175</v>
      </c>
      <c r="C4370">
        <v>919</v>
      </c>
      <c r="D4370" t="s">
        <v>13131</v>
      </c>
      <c r="E4370" t="s">
        <v>13132</v>
      </c>
      <c r="F4370" t="s">
        <v>53</v>
      </c>
      <c r="I4370" t="s">
        <v>5</v>
      </c>
      <c r="K4370" t="s">
        <v>5</v>
      </c>
      <c r="N4370" t="s">
        <v>7</v>
      </c>
      <c r="Q4370">
        <v>0</v>
      </c>
      <c r="S4370">
        <v>-1</v>
      </c>
      <c r="T4370" t="s">
        <v>5</v>
      </c>
      <c r="U4370">
        <v>-1</v>
      </c>
      <c r="V4370">
        <v>-1</v>
      </c>
      <c r="W4370">
        <v>6.3387000000000002</v>
      </c>
      <c r="Z4370">
        <v>-1</v>
      </c>
      <c r="AA4370" t="s">
        <v>11</v>
      </c>
      <c r="AC4370" t="s">
        <v>38</v>
      </c>
      <c r="AD4370" t="s">
        <v>52</v>
      </c>
      <c r="AE4370" s="1">
        <v>41846.03806712963</v>
      </c>
    </row>
    <row r="4371" spans="1:31" x14ac:dyDescent="0.15">
      <c r="A4371">
        <v>4370</v>
      </c>
      <c r="B4371">
        <v>175</v>
      </c>
      <c r="C4371">
        <v>919</v>
      </c>
      <c r="D4371" t="s">
        <v>13131</v>
      </c>
      <c r="E4371" t="s">
        <v>13132</v>
      </c>
      <c r="F4371" t="s">
        <v>54</v>
      </c>
      <c r="I4371" t="s">
        <v>5</v>
      </c>
      <c r="K4371" t="s">
        <v>5</v>
      </c>
      <c r="N4371" t="s">
        <v>7</v>
      </c>
      <c r="Q4371">
        <v>0</v>
      </c>
      <c r="S4371">
        <v>-1</v>
      </c>
      <c r="T4371" t="s">
        <v>5</v>
      </c>
      <c r="U4371">
        <v>-1</v>
      </c>
      <c r="V4371">
        <v>-1</v>
      </c>
      <c r="W4371">
        <v>6.3387000000000002</v>
      </c>
      <c r="Z4371">
        <v>-1</v>
      </c>
      <c r="AA4371" t="s">
        <v>11</v>
      </c>
      <c r="AC4371" t="s">
        <v>38</v>
      </c>
      <c r="AD4371" t="s">
        <v>52</v>
      </c>
      <c r="AE4371" s="1">
        <v>41846.038078703707</v>
      </c>
    </row>
    <row r="4372" spans="1:31" x14ac:dyDescent="0.15">
      <c r="A4372">
        <v>4371</v>
      </c>
      <c r="B4372">
        <v>175</v>
      </c>
      <c r="C4372">
        <v>3099</v>
      </c>
      <c r="D4372" t="s">
        <v>13161</v>
      </c>
      <c r="E4372" t="s">
        <v>13162</v>
      </c>
      <c r="F4372" t="s">
        <v>2</v>
      </c>
      <c r="G4372" t="s">
        <v>13163</v>
      </c>
      <c r="H4372" t="s">
        <v>13164</v>
      </c>
      <c r="I4372" t="s">
        <v>5</v>
      </c>
      <c r="K4372" t="s">
        <v>6</v>
      </c>
      <c r="L4372" t="s">
        <v>13165</v>
      </c>
      <c r="N4372" t="s">
        <v>7</v>
      </c>
      <c r="O4372" t="s">
        <v>13166</v>
      </c>
      <c r="P4372" t="s">
        <v>13167</v>
      </c>
      <c r="Q4372">
        <v>78</v>
      </c>
      <c r="R4372" t="s">
        <v>3470</v>
      </c>
      <c r="S4372">
        <v>-1</v>
      </c>
      <c r="T4372" t="s">
        <v>5</v>
      </c>
      <c r="U4372">
        <v>-1</v>
      </c>
      <c r="V4372">
        <v>50</v>
      </c>
      <c r="W4372">
        <v>6.3387000000000002</v>
      </c>
      <c r="X4372" t="s">
        <v>13168</v>
      </c>
      <c r="Y4372" t="s">
        <v>13169</v>
      </c>
      <c r="Z4372">
        <v>18078</v>
      </c>
      <c r="AA4372" t="s">
        <v>11</v>
      </c>
      <c r="AC4372" t="s">
        <v>13170</v>
      </c>
      <c r="AD4372" t="s">
        <v>13171</v>
      </c>
      <c r="AE4372" s="1">
        <v>41846.038414351853</v>
      </c>
    </row>
    <row r="4373" spans="1:31" x14ac:dyDescent="0.15">
      <c r="A4373">
        <v>4372</v>
      </c>
      <c r="B4373">
        <v>175</v>
      </c>
      <c r="C4373">
        <v>3099</v>
      </c>
      <c r="D4373" t="s">
        <v>13161</v>
      </c>
      <c r="E4373" t="s">
        <v>13162</v>
      </c>
      <c r="F4373" t="s">
        <v>14</v>
      </c>
      <c r="G4373" t="s">
        <v>13172</v>
      </c>
      <c r="H4373" t="s">
        <v>13164</v>
      </c>
      <c r="I4373" t="s">
        <v>5</v>
      </c>
      <c r="K4373" t="s">
        <v>17</v>
      </c>
      <c r="L4373" t="s">
        <v>13173</v>
      </c>
      <c r="N4373" t="s">
        <v>7</v>
      </c>
      <c r="O4373" t="s">
        <v>13174</v>
      </c>
      <c r="P4373" t="s">
        <v>13175</v>
      </c>
      <c r="Q4373">
        <v>22</v>
      </c>
      <c r="R4373" t="s">
        <v>13176</v>
      </c>
      <c r="S4373">
        <v>-1</v>
      </c>
      <c r="T4373" t="s">
        <v>5</v>
      </c>
      <c r="U4373">
        <v>-1</v>
      </c>
      <c r="V4373">
        <v>50</v>
      </c>
      <c r="W4373">
        <v>6.3387000000000002</v>
      </c>
      <c r="X4373" t="s">
        <v>13177</v>
      </c>
      <c r="Y4373" t="s">
        <v>13178</v>
      </c>
      <c r="Z4373">
        <v>17952</v>
      </c>
      <c r="AA4373" t="s">
        <v>11</v>
      </c>
      <c r="AC4373" t="s">
        <v>13179</v>
      </c>
      <c r="AD4373" t="s">
        <v>13180</v>
      </c>
      <c r="AE4373" s="1">
        <v>41846.038449074076</v>
      </c>
    </row>
    <row r="4374" spans="1:31" x14ac:dyDescent="0.15">
      <c r="A4374">
        <v>4373</v>
      </c>
      <c r="B4374">
        <v>175</v>
      </c>
      <c r="C4374">
        <v>3099</v>
      </c>
      <c r="D4374" t="s">
        <v>13161</v>
      </c>
      <c r="E4374" t="s">
        <v>13162</v>
      </c>
      <c r="F4374" t="s">
        <v>24</v>
      </c>
      <c r="G4374" t="s">
        <v>13172</v>
      </c>
      <c r="H4374" t="s">
        <v>13164</v>
      </c>
      <c r="I4374" t="s">
        <v>5</v>
      </c>
      <c r="K4374" t="s">
        <v>17</v>
      </c>
      <c r="L4374" t="s">
        <v>13181</v>
      </c>
      <c r="N4374" t="s">
        <v>7</v>
      </c>
      <c r="O4374" t="s">
        <v>13174</v>
      </c>
      <c r="P4374" t="s">
        <v>13175</v>
      </c>
      <c r="Q4374">
        <v>4</v>
      </c>
      <c r="S4374">
        <v>-1</v>
      </c>
      <c r="T4374" t="s">
        <v>5</v>
      </c>
      <c r="U4374">
        <v>-1</v>
      </c>
      <c r="V4374">
        <v>50</v>
      </c>
      <c r="W4374">
        <v>6.3387000000000002</v>
      </c>
      <c r="X4374" t="s">
        <v>13177</v>
      </c>
      <c r="Y4374" t="s">
        <v>13178</v>
      </c>
      <c r="Z4374">
        <v>17952</v>
      </c>
      <c r="AA4374" t="s">
        <v>11</v>
      </c>
      <c r="AC4374" t="s">
        <v>13182</v>
      </c>
      <c r="AD4374" t="s">
        <v>13183</v>
      </c>
      <c r="AE4374" s="1">
        <v>41846.038472222222</v>
      </c>
    </row>
    <row r="4375" spans="1:31" x14ac:dyDescent="0.15">
      <c r="A4375">
        <v>4374</v>
      </c>
      <c r="B4375">
        <v>175</v>
      </c>
      <c r="C4375">
        <v>3099</v>
      </c>
      <c r="D4375" t="s">
        <v>13161</v>
      </c>
      <c r="E4375" t="s">
        <v>13162</v>
      </c>
      <c r="F4375" t="s">
        <v>27</v>
      </c>
      <c r="I4375" t="s">
        <v>5</v>
      </c>
      <c r="K4375" t="s">
        <v>5</v>
      </c>
      <c r="M4375" t="s">
        <v>5</v>
      </c>
      <c r="N4375" t="s">
        <v>7</v>
      </c>
      <c r="Q4375">
        <v>0</v>
      </c>
      <c r="S4375">
        <v>-1</v>
      </c>
      <c r="T4375" t="s">
        <v>5</v>
      </c>
      <c r="U4375">
        <v>-1</v>
      </c>
      <c r="V4375">
        <v>-1</v>
      </c>
      <c r="W4375">
        <v>6.3387000000000002</v>
      </c>
      <c r="Z4375">
        <v>-1</v>
      </c>
      <c r="AA4375" t="s">
        <v>11</v>
      </c>
      <c r="AB4375" t="s">
        <v>13184</v>
      </c>
      <c r="AC4375" t="s">
        <v>38</v>
      </c>
      <c r="AD4375" t="s">
        <v>13185</v>
      </c>
      <c r="AE4375" s="1">
        <v>41846.038483796299</v>
      </c>
    </row>
    <row r="4376" spans="1:31" x14ac:dyDescent="0.15">
      <c r="A4376">
        <v>4375</v>
      </c>
      <c r="B4376">
        <v>175</v>
      </c>
      <c r="C4376">
        <v>3099</v>
      </c>
      <c r="D4376" t="s">
        <v>13161</v>
      </c>
      <c r="E4376" t="s">
        <v>13162</v>
      </c>
      <c r="F4376" t="s">
        <v>36</v>
      </c>
      <c r="I4376" t="s">
        <v>5</v>
      </c>
      <c r="K4376" t="s">
        <v>5</v>
      </c>
      <c r="N4376" t="s">
        <v>7</v>
      </c>
      <c r="Q4376">
        <v>0</v>
      </c>
      <c r="S4376">
        <v>-1</v>
      </c>
      <c r="T4376" t="s">
        <v>5</v>
      </c>
      <c r="U4376">
        <v>-1</v>
      </c>
      <c r="V4376">
        <v>-1</v>
      </c>
      <c r="W4376">
        <v>6.3387000000000002</v>
      </c>
      <c r="Z4376">
        <v>-1</v>
      </c>
      <c r="AA4376" t="s">
        <v>11</v>
      </c>
      <c r="AC4376" t="s">
        <v>38</v>
      </c>
      <c r="AD4376" t="s">
        <v>52</v>
      </c>
      <c r="AE4376" s="1">
        <v>41846.038495370369</v>
      </c>
    </row>
    <row r="4377" spans="1:31" x14ac:dyDescent="0.15">
      <c r="A4377">
        <v>4376</v>
      </c>
      <c r="B4377">
        <v>175</v>
      </c>
      <c r="C4377">
        <v>3099</v>
      </c>
      <c r="D4377" t="s">
        <v>13161</v>
      </c>
      <c r="E4377" t="s">
        <v>13162</v>
      </c>
      <c r="F4377" t="s">
        <v>40</v>
      </c>
      <c r="G4377" t="s">
        <v>13163</v>
      </c>
      <c r="H4377" t="s">
        <v>13164</v>
      </c>
      <c r="I4377" t="s">
        <v>312</v>
      </c>
      <c r="K4377" t="s">
        <v>6</v>
      </c>
      <c r="N4377" t="s">
        <v>7</v>
      </c>
      <c r="O4377" t="s">
        <v>13186</v>
      </c>
      <c r="P4377" t="s">
        <v>13187</v>
      </c>
      <c r="Q4377">
        <v>1</v>
      </c>
      <c r="S4377">
        <v>-1</v>
      </c>
      <c r="T4377" t="s">
        <v>5</v>
      </c>
      <c r="U4377">
        <v>-1</v>
      </c>
      <c r="V4377">
        <v>-1</v>
      </c>
      <c r="W4377">
        <v>6.3387000000000002</v>
      </c>
      <c r="Y4377" t="s">
        <v>13188</v>
      </c>
      <c r="Z4377">
        <v>-1</v>
      </c>
      <c r="AA4377" t="s">
        <v>11</v>
      </c>
      <c r="AC4377" t="s">
        <v>13189</v>
      </c>
      <c r="AD4377" t="s">
        <v>13190</v>
      </c>
      <c r="AE4377" s="1">
        <v>41846.038518518515</v>
      </c>
    </row>
    <row r="4378" spans="1:31" x14ac:dyDescent="0.15">
      <c r="A4378">
        <v>4377</v>
      </c>
      <c r="B4378">
        <v>175</v>
      </c>
      <c r="C4378">
        <v>3099</v>
      </c>
      <c r="D4378" t="s">
        <v>13161</v>
      </c>
      <c r="E4378" t="s">
        <v>13162</v>
      </c>
      <c r="F4378" t="s">
        <v>49</v>
      </c>
      <c r="I4378" t="s">
        <v>5</v>
      </c>
      <c r="K4378" t="s">
        <v>5</v>
      </c>
      <c r="N4378" t="s">
        <v>7</v>
      </c>
      <c r="Q4378">
        <v>0</v>
      </c>
      <c r="T4378" t="s">
        <v>5</v>
      </c>
      <c r="U4378">
        <v>-1</v>
      </c>
      <c r="V4378">
        <v>-1</v>
      </c>
      <c r="W4378">
        <v>6.3387000000000002</v>
      </c>
      <c r="Z4378">
        <v>-1</v>
      </c>
      <c r="AA4378" t="s">
        <v>11</v>
      </c>
      <c r="AC4378" t="s">
        <v>38</v>
      </c>
      <c r="AD4378" t="s">
        <v>50</v>
      </c>
      <c r="AE4378" s="1">
        <v>41846.038530092592</v>
      </c>
    </row>
    <row r="4379" spans="1:31" x14ac:dyDescent="0.15">
      <c r="A4379">
        <v>4378</v>
      </c>
      <c r="B4379">
        <v>175</v>
      </c>
      <c r="C4379">
        <v>3099</v>
      </c>
      <c r="D4379" t="s">
        <v>13161</v>
      </c>
      <c r="E4379" t="s">
        <v>13162</v>
      </c>
      <c r="F4379" t="s">
        <v>51</v>
      </c>
      <c r="G4379" t="s">
        <v>13163</v>
      </c>
      <c r="H4379" t="s">
        <v>13164</v>
      </c>
      <c r="I4379" t="s">
        <v>5</v>
      </c>
      <c r="K4379" t="s">
        <v>5</v>
      </c>
      <c r="N4379" t="s">
        <v>7</v>
      </c>
      <c r="O4379" t="s">
        <v>13186</v>
      </c>
      <c r="P4379" t="s">
        <v>13167</v>
      </c>
      <c r="Q4379">
        <v>6</v>
      </c>
      <c r="S4379">
        <v>-1</v>
      </c>
      <c r="T4379" t="s">
        <v>5</v>
      </c>
      <c r="U4379">
        <v>-1</v>
      </c>
      <c r="V4379">
        <v>-1</v>
      </c>
      <c r="W4379">
        <v>6.3387000000000002</v>
      </c>
      <c r="Y4379" t="s">
        <v>13188</v>
      </c>
      <c r="Z4379">
        <v>-1</v>
      </c>
      <c r="AA4379" t="s">
        <v>11</v>
      </c>
      <c r="AC4379" t="s">
        <v>13191</v>
      </c>
      <c r="AD4379" t="s">
        <v>13192</v>
      </c>
      <c r="AE4379" s="1">
        <v>41846.038553240738</v>
      </c>
    </row>
    <row r="4380" spans="1:31" x14ac:dyDescent="0.15">
      <c r="A4380">
        <v>4379</v>
      </c>
      <c r="B4380">
        <v>175</v>
      </c>
      <c r="C4380">
        <v>3099</v>
      </c>
      <c r="D4380" t="s">
        <v>13161</v>
      </c>
      <c r="E4380" t="s">
        <v>13162</v>
      </c>
      <c r="F4380" t="s">
        <v>53</v>
      </c>
      <c r="I4380" t="s">
        <v>5</v>
      </c>
      <c r="K4380" t="s">
        <v>5</v>
      </c>
      <c r="N4380" t="s">
        <v>7</v>
      </c>
      <c r="Q4380">
        <v>0</v>
      </c>
      <c r="S4380">
        <v>-1</v>
      </c>
      <c r="T4380" t="s">
        <v>5</v>
      </c>
      <c r="U4380">
        <v>-1</v>
      </c>
      <c r="V4380">
        <v>-1</v>
      </c>
      <c r="W4380">
        <v>6.3387000000000002</v>
      </c>
      <c r="Z4380">
        <v>-1</v>
      </c>
      <c r="AA4380" t="s">
        <v>11</v>
      </c>
      <c r="AC4380" t="s">
        <v>38</v>
      </c>
      <c r="AD4380" t="s">
        <v>52</v>
      </c>
      <c r="AE4380" s="1">
        <v>41846.038564814815</v>
      </c>
    </row>
    <row r="4381" spans="1:31" x14ac:dyDescent="0.15">
      <c r="A4381">
        <v>4380</v>
      </c>
      <c r="B4381">
        <v>175</v>
      </c>
      <c r="C4381">
        <v>3099</v>
      </c>
      <c r="D4381" t="s">
        <v>13161</v>
      </c>
      <c r="E4381" t="s">
        <v>13162</v>
      </c>
      <c r="F4381" t="s">
        <v>54</v>
      </c>
      <c r="I4381" t="s">
        <v>5</v>
      </c>
      <c r="K4381" t="s">
        <v>5</v>
      </c>
      <c r="N4381" t="s">
        <v>7</v>
      </c>
      <c r="Q4381">
        <v>0</v>
      </c>
      <c r="S4381">
        <v>-1</v>
      </c>
      <c r="T4381" t="s">
        <v>5</v>
      </c>
      <c r="U4381">
        <v>-1</v>
      </c>
      <c r="V4381">
        <v>-1</v>
      </c>
      <c r="W4381">
        <v>6.3387000000000002</v>
      </c>
      <c r="Z4381">
        <v>-1</v>
      </c>
      <c r="AA4381" t="s">
        <v>11</v>
      </c>
      <c r="AC4381" t="s">
        <v>38</v>
      </c>
      <c r="AD4381" t="s">
        <v>52</v>
      </c>
      <c r="AE4381" s="1">
        <v>41846.038576388892</v>
      </c>
    </row>
    <row r="4382" spans="1:31" x14ac:dyDescent="0.15">
      <c r="A4382">
        <v>4381</v>
      </c>
      <c r="B4382">
        <v>175</v>
      </c>
      <c r="C4382">
        <v>2312</v>
      </c>
      <c r="D4382" t="s">
        <v>2994</v>
      </c>
      <c r="E4382" t="s">
        <v>2995</v>
      </c>
      <c r="F4382" t="s">
        <v>2</v>
      </c>
      <c r="G4382" t="s">
        <v>2996</v>
      </c>
      <c r="H4382" t="s">
        <v>2997</v>
      </c>
      <c r="I4382" t="s">
        <v>5</v>
      </c>
      <c r="K4382" t="s">
        <v>6</v>
      </c>
      <c r="L4382" t="s">
        <v>2998</v>
      </c>
      <c r="N4382" t="s">
        <v>7</v>
      </c>
      <c r="O4382" t="s">
        <v>2999</v>
      </c>
      <c r="P4382" t="s">
        <v>3000</v>
      </c>
      <c r="Q4382">
        <v>115</v>
      </c>
      <c r="S4382">
        <v>-1</v>
      </c>
      <c r="T4382" t="s">
        <v>5</v>
      </c>
      <c r="U4382">
        <v>-1</v>
      </c>
      <c r="V4382">
        <v>-1</v>
      </c>
      <c r="W4382">
        <v>6.3387000000000002</v>
      </c>
      <c r="X4382" t="s">
        <v>3001</v>
      </c>
      <c r="Y4382" t="s">
        <v>3002</v>
      </c>
      <c r="Z4382">
        <v>24000</v>
      </c>
      <c r="AA4382" t="s">
        <v>11</v>
      </c>
      <c r="AC4382" t="s">
        <v>3003</v>
      </c>
      <c r="AD4382" t="s">
        <v>3004</v>
      </c>
      <c r="AE4382" s="1">
        <v>41846.038680555554</v>
      </c>
    </row>
    <row r="4383" spans="1:31" x14ac:dyDescent="0.15">
      <c r="A4383">
        <v>4382</v>
      </c>
      <c r="B4383">
        <v>175</v>
      </c>
      <c r="C4383">
        <v>2312</v>
      </c>
      <c r="D4383" t="s">
        <v>2994</v>
      </c>
      <c r="E4383" t="s">
        <v>2995</v>
      </c>
      <c r="F4383" t="s">
        <v>14</v>
      </c>
      <c r="G4383" t="s">
        <v>3005</v>
      </c>
      <c r="H4383" t="s">
        <v>3006</v>
      </c>
      <c r="I4383" t="s">
        <v>5</v>
      </c>
      <c r="J4383" t="s">
        <v>456</v>
      </c>
      <c r="K4383" t="s">
        <v>17</v>
      </c>
      <c r="L4383" t="s">
        <v>3007</v>
      </c>
      <c r="N4383" t="s">
        <v>7</v>
      </c>
      <c r="P4383" t="s">
        <v>3008</v>
      </c>
      <c r="Q4383">
        <v>113</v>
      </c>
      <c r="S4383">
        <v>65</v>
      </c>
      <c r="T4383" t="s">
        <v>5</v>
      </c>
      <c r="U4383">
        <v>-1</v>
      </c>
      <c r="V4383">
        <v>-1</v>
      </c>
      <c r="W4383">
        <v>6.3387000000000002</v>
      </c>
      <c r="X4383" t="s">
        <v>3009</v>
      </c>
      <c r="Y4383" t="s">
        <v>3010</v>
      </c>
      <c r="Z4383">
        <v>22860</v>
      </c>
      <c r="AA4383" t="s">
        <v>11</v>
      </c>
      <c r="AC4383" t="s">
        <v>3011</v>
      </c>
      <c r="AD4383" t="s">
        <v>3012</v>
      </c>
      <c r="AE4383" s="1">
        <v>41846.038738425923</v>
      </c>
    </row>
    <row r="4384" spans="1:31" x14ac:dyDescent="0.15">
      <c r="A4384">
        <v>4383</v>
      </c>
      <c r="B4384">
        <v>175</v>
      </c>
      <c r="C4384">
        <v>2312</v>
      </c>
      <c r="D4384" t="s">
        <v>2994</v>
      </c>
      <c r="E4384" t="s">
        <v>2995</v>
      </c>
      <c r="F4384" t="s">
        <v>24</v>
      </c>
      <c r="G4384" t="s">
        <v>3005</v>
      </c>
      <c r="H4384" t="s">
        <v>3006</v>
      </c>
      <c r="I4384" t="s">
        <v>5</v>
      </c>
      <c r="J4384" t="s">
        <v>456</v>
      </c>
      <c r="K4384" t="s">
        <v>17</v>
      </c>
      <c r="L4384" t="s">
        <v>3007</v>
      </c>
      <c r="N4384" t="s">
        <v>7</v>
      </c>
      <c r="P4384" t="s">
        <v>3008</v>
      </c>
      <c r="Q4384">
        <v>84</v>
      </c>
      <c r="S4384">
        <v>65</v>
      </c>
      <c r="T4384" t="s">
        <v>5</v>
      </c>
      <c r="U4384">
        <v>-1</v>
      </c>
      <c r="V4384">
        <v>-1</v>
      </c>
      <c r="W4384">
        <v>6.3387000000000002</v>
      </c>
      <c r="X4384" t="s">
        <v>3009</v>
      </c>
      <c r="Y4384" t="s">
        <v>3010</v>
      </c>
      <c r="Z4384">
        <v>22860</v>
      </c>
      <c r="AA4384" t="s">
        <v>11</v>
      </c>
      <c r="AC4384" t="s">
        <v>3013</v>
      </c>
      <c r="AD4384" t="s">
        <v>3014</v>
      </c>
      <c r="AE4384" s="1">
        <v>41846.038784722223</v>
      </c>
    </row>
    <row r="4385" spans="1:31" x14ac:dyDescent="0.15">
      <c r="A4385">
        <v>4384</v>
      </c>
      <c r="B4385">
        <v>175</v>
      </c>
      <c r="C4385">
        <v>2312</v>
      </c>
      <c r="D4385" t="s">
        <v>2994</v>
      </c>
      <c r="E4385" t="s">
        <v>2995</v>
      </c>
      <c r="F4385" t="s">
        <v>27</v>
      </c>
      <c r="G4385" t="s">
        <v>3015</v>
      </c>
      <c r="I4385" t="s">
        <v>5</v>
      </c>
      <c r="J4385" t="s">
        <v>456</v>
      </c>
      <c r="K4385" t="s">
        <v>17</v>
      </c>
      <c r="L4385" t="s">
        <v>3016</v>
      </c>
      <c r="M4385" t="s">
        <v>5</v>
      </c>
      <c r="N4385" t="s">
        <v>7</v>
      </c>
      <c r="P4385" t="s">
        <v>3017</v>
      </c>
      <c r="Q4385">
        <v>16</v>
      </c>
      <c r="R4385" t="s">
        <v>3018</v>
      </c>
      <c r="S4385">
        <v>65</v>
      </c>
      <c r="T4385" t="s">
        <v>3019</v>
      </c>
      <c r="U4385">
        <v>-1</v>
      </c>
      <c r="V4385">
        <v>-1</v>
      </c>
      <c r="W4385">
        <v>6.3387000000000002</v>
      </c>
      <c r="Y4385" t="s">
        <v>3020</v>
      </c>
      <c r="Z4385">
        <v>35945</v>
      </c>
      <c r="AA4385" t="s">
        <v>11</v>
      </c>
      <c r="AB4385" t="s">
        <v>2945</v>
      </c>
      <c r="AC4385" t="s">
        <v>3021</v>
      </c>
      <c r="AD4385" t="s">
        <v>3022</v>
      </c>
      <c r="AE4385" s="1">
        <v>41846.038831018515</v>
      </c>
    </row>
    <row r="4386" spans="1:31" x14ac:dyDescent="0.15">
      <c r="A4386">
        <v>4385</v>
      </c>
      <c r="B4386">
        <v>175</v>
      </c>
      <c r="C4386">
        <v>2312</v>
      </c>
      <c r="D4386" t="s">
        <v>2994</v>
      </c>
      <c r="E4386" t="s">
        <v>2995</v>
      </c>
      <c r="F4386" t="s">
        <v>36</v>
      </c>
      <c r="G4386" t="s">
        <v>2996</v>
      </c>
      <c r="H4386" t="s">
        <v>2997</v>
      </c>
      <c r="I4386" t="s">
        <v>5</v>
      </c>
      <c r="K4386" t="s">
        <v>6</v>
      </c>
      <c r="L4386" t="s">
        <v>3023</v>
      </c>
      <c r="N4386" t="s">
        <v>7</v>
      </c>
      <c r="O4386" t="s">
        <v>2999</v>
      </c>
      <c r="P4386" t="s">
        <v>3000</v>
      </c>
      <c r="Q4386">
        <v>47</v>
      </c>
      <c r="S4386">
        <v>-1</v>
      </c>
      <c r="T4386" t="s">
        <v>5</v>
      </c>
      <c r="U4386">
        <v>-1</v>
      </c>
      <c r="V4386">
        <v>-1</v>
      </c>
      <c r="W4386">
        <v>6.3387000000000002</v>
      </c>
      <c r="X4386" t="s">
        <v>3001</v>
      </c>
      <c r="Y4386" t="s">
        <v>3002</v>
      </c>
      <c r="Z4386">
        <v>24000</v>
      </c>
      <c r="AA4386" t="s">
        <v>11</v>
      </c>
      <c r="AC4386" t="s">
        <v>3024</v>
      </c>
      <c r="AD4386" t="s">
        <v>3025</v>
      </c>
      <c r="AE4386" s="1">
        <v>41846.038865740738</v>
      </c>
    </row>
    <row r="4387" spans="1:31" x14ac:dyDescent="0.15">
      <c r="A4387">
        <v>4386</v>
      </c>
      <c r="B4387">
        <v>175</v>
      </c>
      <c r="C4387">
        <v>2312</v>
      </c>
      <c r="D4387" t="s">
        <v>2994</v>
      </c>
      <c r="E4387" t="s">
        <v>2995</v>
      </c>
      <c r="F4387" t="s">
        <v>40</v>
      </c>
      <c r="G4387" t="s">
        <v>3026</v>
      </c>
      <c r="H4387" t="s">
        <v>3027</v>
      </c>
      <c r="I4387" t="s">
        <v>5</v>
      </c>
      <c r="K4387" t="s">
        <v>5</v>
      </c>
      <c r="N4387" t="s">
        <v>7</v>
      </c>
      <c r="P4387" t="s">
        <v>3028</v>
      </c>
      <c r="Q4387">
        <v>1</v>
      </c>
      <c r="S4387">
        <v>50</v>
      </c>
      <c r="T4387" t="s">
        <v>3029</v>
      </c>
      <c r="U4387">
        <v>-1</v>
      </c>
      <c r="V4387">
        <v>-1</v>
      </c>
      <c r="W4387">
        <v>6.3387000000000002</v>
      </c>
      <c r="Y4387" t="s">
        <v>3030</v>
      </c>
      <c r="Z4387">
        <v>840</v>
      </c>
      <c r="AA4387" t="s">
        <v>11</v>
      </c>
      <c r="AC4387" t="s">
        <v>3031</v>
      </c>
      <c r="AD4387" t="s">
        <v>3032</v>
      </c>
      <c r="AE4387" s="1">
        <v>41846.038877314815</v>
      </c>
    </row>
    <row r="4388" spans="1:31" x14ac:dyDescent="0.15">
      <c r="A4388">
        <v>4387</v>
      </c>
      <c r="B4388">
        <v>175</v>
      </c>
      <c r="C4388">
        <v>2312</v>
      </c>
      <c r="D4388" t="s">
        <v>2994</v>
      </c>
      <c r="E4388" t="s">
        <v>2995</v>
      </c>
      <c r="F4388" t="s">
        <v>49</v>
      </c>
      <c r="G4388" t="s">
        <v>3005</v>
      </c>
      <c r="H4388" t="s">
        <v>3006</v>
      </c>
      <c r="I4388" t="s">
        <v>5</v>
      </c>
      <c r="K4388" t="s">
        <v>5</v>
      </c>
      <c r="N4388" t="s">
        <v>7</v>
      </c>
      <c r="P4388" t="s">
        <v>3008</v>
      </c>
      <c r="Q4388">
        <v>21</v>
      </c>
      <c r="T4388" t="s">
        <v>5</v>
      </c>
      <c r="U4388">
        <v>-1</v>
      </c>
      <c r="V4388">
        <v>-1</v>
      </c>
      <c r="W4388">
        <v>6.3387000000000002</v>
      </c>
      <c r="Y4388" t="s">
        <v>3010</v>
      </c>
      <c r="Z4388">
        <v>22860</v>
      </c>
      <c r="AA4388" t="s">
        <v>11</v>
      </c>
      <c r="AC4388" t="s">
        <v>3033</v>
      </c>
      <c r="AD4388" t="s">
        <v>3034</v>
      </c>
      <c r="AE4388" s="1">
        <v>41846.038912037038</v>
      </c>
    </row>
    <row r="4389" spans="1:31" x14ac:dyDescent="0.15">
      <c r="A4389">
        <v>4388</v>
      </c>
      <c r="B4389">
        <v>175</v>
      </c>
      <c r="C4389">
        <v>2312</v>
      </c>
      <c r="D4389" t="s">
        <v>2994</v>
      </c>
      <c r="E4389" t="s">
        <v>2995</v>
      </c>
      <c r="F4389" t="s">
        <v>51</v>
      </c>
      <c r="G4389" t="s">
        <v>2996</v>
      </c>
      <c r="H4389" t="s">
        <v>2997</v>
      </c>
      <c r="I4389" t="s">
        <v>5</v>
      </c>
      <c r="K4389" t="s">
        <v>5</v>
      </c>
      <c r="N4389" t="s">
        <v>7</v>
      </c>
      <c r="O4389" t="s">
        <v>2999</v>
      </c>
      <c r="P4389" t="s">
        <v>3000</v>
      </c>
      <c r="Q4389">
        <v>23</v>
      </c>
      <c r="S4389">
        <v>-1</v>
      </c>
      <c r="T4389" t="s">
        <v>5</v>
      </c>
      <c r="U4389">
        <v>-1</v>
      </c>
      <c r="V4389">
        <v>-1</v>
      </c>
      <c r="W4389">
        <v>6.3387000000000002</v>
      </c>
      <c r="Y4389" t="s">
        <v>3002</v>
      </c>
      <c r="Z4389">
        <v>-1</v>
      </c>
      <c r="AA4389" t="s">
        <v>11</v>
      </c>
      <c r="AC4389" t="s">
        <v>3035</v>
      </c>
      <c r="AD4389" t="s">
        <v>3036</v>
      </c>
      <c r="AE4389" s="1">
        <v>41846.038946759261</v>
      </c>
    </row>
    <row r="4390" spans="1:31" x14ac:dyDescent="0.15">
      <c r="A4390">
        <v>4389</v>
      </c>
      <c r="B4390">
        <v>175</v>
      </c>
      <c r="C4390">
        <v>2312</v>
      </c>
      <c r="D4390" t="s">
        <v>2994</v>
      </c>
      <c r="E4390" t="s">
        <v>2995</v>
      </c>
      <c r="F4390" t="s">
        <v>53</v>
      </c>
      <c r="I4390" t="s">
        <v>5</v>
      </c>
      <c r="K4390" t="s">
        <v>5</v>
      </c>
      <c r="N4390" t="s">
        <v>7</v>
      </c>
      <c r="Q4390">
        <v>0</v>
      </c>
      <c r="S4390">
        <v>-1</v>
      </c>
      <c r="T4390" t="s">
        <v>5</v>
      </c>
      <c r="U4390">
        <v>-1</v>
      </c>
      <c r="V4390">
        <v>-1</v>
      </c>
      <c r="W4390">
        <v>6.3387000000000002</v>
      </c>
      <c r="Z4390">
        <v>-1</v>
      </c>
      <c r="AA4390" t="s">
        <v>11</v>
      </c>
      <c r="AC4390" t="s">
        <v>38</v>
      </c>
      <c r="AD4390" t="s">
        <v>52</v>
      </c>
      <c r="AE4390" s="1">
        <v>41846.038958333331</v>
      </c>
    </row>
    <row r="4391" spans="1:31" x14ac:dyDescent="0.15">
      <c r="A4391">
        <v>4390</v>
      </c>
      <c r="B4391">
        <v>175</v>
      </c>
      <c r="C4391">
        <v>2312</v>
      </c>
      <c r="D4391" t="s">
        <v>2994</v>
      </c>
      <c r="E4391" t="s">
        <v>2995</v>
      </c>
      <c r="F4391" t="s">
        <v>54</v>
      </c>
      <c r="I4391" t="s">
        <v>5</v>
      </c>
      <c r="K4391" t="s">
        <v>5</v>
      </c>
      <c r="N4391" t="s">
        <v>7</v>
      </c>
      <c r="Q4391">
        <v>0</v>
      </c>
      <c r="S4391">
        <v>-1</v>
      </c>
      <c r="T4391" t="s">
        <v>5</v>
      </c>
      <c r="U4391">
        <v>-1</v>
      </c>
      <c r="V4391">
        <v>-1</v>
      </c>
      <c r="W4391">
        <v>6.3387000000000002</v>
      </c>
      <c r="Z4391">
        <v>-1</v>
      </c>
      <c r="AA4391" t="s">
        <v>11</v>
      </c>
      <c r="AC4391" t="s">
        <v>38</v>
      </c>
      <c r="AD4391" t="s">
        <v>52</v>
      </c>
      <c r="AE4391" s="1">
        <v>41846.038981481484</v>
      </c>
    </row>
    <row r="4392" spans="1:31" x14ac:dyDescent="0.15">
      <c r="A4392">
        <v>4391</v>
      </c>
      <c r="B4392">
        <v>175</v>
      </c>
      <c r="C4392">
        <v>1295</v>
      </c>
      <c r="D4392" t="s">
        <v>13193</v>
      </c>
      <c r="E4392" t="s">
        <v>13194</v>
      </c>
      <c r="F4392" t="s">
        <v>2</v>
      </c>
      <c r="G4392" t="s">
        <v>13195</v>
      </c>
      <c r="H4392" t="s">
        <v>13196</v>
      </c>
      <c r="I4392" t="s">
        <v>5</v>
      </c>
      <c r="K4392" t="s">
        <v>6</v>
      </c>
      <c r="L4392" t="s">
        <v>446</v>
      </c>
      <c r="N4392" t="s">
        <v>7</v>
      </c>
      <c r="O4392" t="s">
        <v>13197</v>
      </c>
      <c r="P4392" t="s">
        <v>13198</v>
      </c>
      <c r="Q4392">
        <v>51</v>
      </c>
      <c r="R4392" t="s">
        <v>13199</v>
      </c>
      <c r="S4392">
        <v>30</v>
      </c>
      <c r="T4392" t="s">
        <v>5</v>
      </c>
      <c r="U4392">
        <v>-1</v>
      </c>
      <c r="V4392">
        <v>-1</v>
      </c>
      <c r="W4392">
        <v>6.3387000000000002</v>
      </c>
      <c r="X4392" t="s">
        <v>13200</v>
      </c>
      <c r="Y4392" t="s">
        <v>13201</v>
      </c>
      <c r="Z4392">
        <v>35498</v>
      </c>
      <c r="AA4392" t="s">
        <v>11</v>
      </c>
      <c r="AC4392" t="s">
        <v>13202</v>
      </c>
      <c r="AD4392" t="s">
        <v>13203</v>
      </c>
      <c r="AE4392" s="1">
        <v>41846.039074074077</v>
      </c>
    </row>
    <row r="4393" spans="1:31" x14ac:dyDescent="0.15">
      <c r="A4393">
        <v>4392</v>
      </c>
      <c r="B4393">
        <v>175</v>
      </c>
      <c r="C4393">
        <v>1295</v>
      </c>
      <c r="D4393" t="s">
        <v>13193</v>
      </c>
      <c r="E4393" t="s">
        <v>13194</v>
      </c>
      <c r="F4393" t="s">
        <v>14</v>
      </c>
      <c r="G4393" t="s">
        <v>13195</v>
      </c>
      <c r="H4393" t="s">
        <v>13204</v>
      </c>
      <c r="I4393" t="s">
        <v>5</v>
      </c>
      <c r="K4393" t="s">
        <v>17</v>
      </c>
      <c r="L4393" t="s">
        <v>446</v>
      </c>
      <c r="N4393" t="s">
        <v>7</v>
      </c>
      <c r="O4393" t="s">
        <v>13197</v>
      </c>
      <c r="P4393" t="s">
        <v>13198</v>
      </c>
      <c r="Q4393">
        <v>26</v>
      </c>
      <c r="R4393" t="s">
        <v>13199</v>
      </c>
      <c r="S4393">
        <v>-1</v>
      </c>
      <c r="T4393" t="s">
        <v>5</v>
      </c>
      <c r="U4393">
        <v>-1</v>
      </c>
      <c r="V4393">
        <v>-1</v>
      </c>
      <c r="W4393">
        <v>6.3387000000000002</v>
      </c>
      <c r="X4393" t="s">
        <v>13205</v>
      </c>
      <c r="Y4393" t="s">
        <v>13201</v>
      </c>
      <c r="Z4393">
        <v>38794</v>
      </c>
      <c r="AA4393" t="s">
        <v>11</v>
      </c>
      <c r="AC4393" t="s">
        <v>13206</v>
      </c>
      <c r="AD4393" t="s">
        <v>13207</v>
      </c>
      <c r="AE4393" s="1">
        <v>41846.039120370369</v>
      </c>
    </row>
    <row r="4394" spans="1:31" x14ac:dyDescent="0.15">
      <c r="A4394">
        <v>4393</v>
      </c>
      <c r="B4394">
        <v>175</v>
      </c>
      <c r="C4394">
        <v>1295</v>
      </c>
      <c r="D4394" t="s">
        <v>13193</v>
      </c>
      <c r="E4394" t="s">
        <v>13194</v>
      </c>
      <c r="F4394" t="s">
        <v>24</v>
      </c>
      <c r="G4394" t="s">
        <v>13195</v>
      </c>
      <c r="H4394" t="s">
        <v>13204</v>
      </c>
      <c r="I4394" t="s">
        <v>5</v>
      </c>
      <c r="K4394" t="s">
        <v>17</v>
      </c>
      <c r="L4394" t="s">
        <v>446</v>
      </c>
      <c r="N4394" t="s">
        <v>7</v>
      </c>
      <c r="O4394" t="s">
        <v>13197</v>
      </c>
      <c r="P4394" t="s">
        <v>13198</v>
      </c>
      <c r="Q4394">
        <v>2</v>
      </c>
      <c r="R4394" t="s">
        <v>13199</v>
      </c>
      <c r="S4394">
        <v>-1</v>
      </c>
      <c r="T4394" t="s">
        <v>5</v>
      </c>
      <c r="U4394">
        <v>-1</v>
      </c>
      <c r="V4394">
        <v>-1</v>
      </c>
      <c r="W4394">
        <v>6.3387000000000002</v>
      </c>
      <c r="X4394" t="s">
        <v>13205</v>
      </c>
      <c r="Y4394" t="s">
        <v>13201</v>
      </c>
      <c r="Z4394">
        <v>38794</v>
      </c>
      <c r="AA4394" t="s">
        <v>11</v>
      </c>
      <c r="AC4394" t="s">
        <v>13208</v>
      </c>
      <c r="AD4394" t="s">
        <v>13209</v>
      </c>
      <c r="AE4394" s="1">
        <v>41846.039131944446</v>
      </c>
    </row>
    <row r="4395" spans="1:31" x14ac:dyDescent="0.15">
      <c r="A4395">
        <v>4394</v>
      </c>
      <c r="B4395">
        <v>175</v>
      </c>
      <c r="C4395">
        <v>1295</v>
      </c>
      <c r="D4395" t="s">
        <v>13193</v>
      </c>
      <c r="E4395" t="s">
        <v>13194</v>
      </c>
      <c r="F4395" t="s">
        <v>27</v>
      </c>
      <c r="G4395" t="s">
        <v>13195</v>
      </c>
      <c r="I4395" t="s">
        <v>5</v>
      </c>
      <c r="J4395" t="s">
        <v>1019</v>
      </c>
      <c r="K4395" t="s">
        <v>17</v>
      </c>
      <c r="L4395" t="s">
        <v>13210</v>
      </c>
      <c r="M4395" t="s">
        <v>5</v>
      </c>
      <c r="N4395" t="s">
        <v>7</v>
      </c>
      <c r="P4395" t="s">
        <v>13211</v>
      </c>
      <c r="Q4395">
        <v>5</v>
      </c>
      <c r="S4395">
        <v>-1</v>
      </c>
      <c r="T4395" t="s">
        <v>5</v>
      </c>
      <c r="U4395">
        <v>-1</v>
      </c>
      <c r="V4395">
        <v>-1</v>
      </c>
      <c r="W4395">
        <v>6.3387000000000002</v>
      </c>
      <c r="Z4395">
        <v>38970</v>
      </c>
      <c r="AA4395" t="s">
        <v>11</v>
      </c>
      <c r="AC4395" t="s">
        <v>13212</v>
      </c>
      <c r="AD4395" t="s">
        <v>13213</v>
      </c>
      <c r="AE4395" s="1">
        <v>41846.039155092592</v>
      </c>
    </row>
    <row r="4396" spans="1:31" x14ac:dyDescent="0.15">
      <c r="A4396">
        <v>4395</v>
      </c>
      <c r="B4396">
        <v>175</v>
      </c>
      <c r="C4396">
        <v>1295</v>
      </c>
      <c r="D4396" t="s">
        <v>13193</v>
      </c>
      <c r="E4396" t="s">
        <v>13194</v>
      </c>
      <c r="F4396" t="s">
        <v>36</v>
      </c>
      <c r="I4396" t="s">
        <v>5</v>
      </c>
      <c r="K4396" t="s">
        <v>5</v>
      </c>
      <c r="N4396" t="s">
        <v>7</v>
      </c>
      <c r="Q4396">
        <v>0</v>
      </c>
      <c r="S4396">
        <v>-1</v>
      </c>
      <c r="T4396" t="s">
        <v>5</v>
      </c>
      <c r="U4396">
        <v>-1</v>
      </c>
      <c r="V4396">
        <v>-1</v>
      </c>
      <c r="W4396">
        <v>6.3387000000000002</v>
      </c>
      <c r="Z4396">
        <v>-1</v>
      </c>
      <c r="AA4396" t="s">
        <v>11</v>
      </c>
      <c r="AC4396" t="s">
        <v>38</v>
      </c>
      <c r="AD4396" t="s">
        <v>52</v>
      </c>
      <c r="AE4396" s="1">
        <v>41846.039178240739</v>
      </c>
    </row>
    <row r="4397" spans="1:31" x14ac:dyDescent="0.15">
      <c r="A4397">
        <v>4396</v>
      </c>
      <c r="B4397">
        <v>175</v>
      </c>
      <c r="C4397">
        <v>1295</v>
      </c>
      <c r="D4397" t="s">
        <v>13193</v>
      </c>
      <c r="E4397" t="s">
        <v>13194</v>
      </c>
      <c r="F4397" t="s">
        <v>40</v>
      </c>
      <c r="I4397" t="s">
        <v>5</v>
      </c>
      <c r="K4397" t="s">
        <v>5</v>
      </c>
      <c r="N4397" t="s">
        <v>7</v>
      </c>
      <c r="Q4397">
        <v>0</v>
      </c>
      <c r="S4397">
        <v>-1</v>
      </c>
      <c r="T4397" t="s">
        <v>5</v>
      </c>
      <c r="U4397">
        <v>-1</v>
      </c>
      <c r="V4397">
        <v>-1</v>
      </c>
      <c r="W4397">
        <v>6.3387000000000002</v>
      </c>
      <c r="Z4397">
        <v>-1</v>
      </c>
      <c r="AA4397" t="s">
        <v>11</v>
      </c>
      <c r="AC4397" t="s">
        <v>38</v>
      </c>
      <c r="AD4397" t="s">
        <v>52</v>
      </c>
      <c r="AE4397" s="1">
        <v>41846.039189814815</v>
      </c>
    </row>
    <row r="4398" spans="1:31" x14ac:dyDescent="0.15">
      <c r="A4398">
        <v>4397</v>
      </c>
      <c r="B4398">
        <v>175</v>
      </c>
      <c r="C4398">
        <v>1295</v>
      </c>
      <c r="D4398" t="s">
        <v>13193</v>
      </c>
      <c r="E4398" t="s">
        <v>13194</v>
      </c>
      <c r="F4398" t="s">
        <v>49</v>
      </c>
      <c r="G4398" t="s">
        <v>13195</v>
      </c>
      <c r="H4398" t="s">
        <v>13204</v>
      </c>
      <c r="I4398" t="s">
        <v>5</v>
      </c>
      <c r="K4398" t="s">
        <v>5</v>
      </c>
      <c r="N4398" t="s">
        <v>7</v>
      </c>
      <c r="O4398" t="s">
        <v>13197</v>
      </c>
      <c r="P4398" t="s">
        <v>13214</v>
      </c>
      <c r="Q4398">
        <v>5</v>
      </c>
      <c r="T4398" t="s">
        <v>5</v>
      </c>
      <c r="U4398">
        <v>-1</v>
      </c>
      <c r="V4398">
        <v>-1</v>
      </c>
      <c r="W4398">
        <v>6.3387000000000002</v>
      </c>
      <c r="X4398" t="s">
        <v>13205</v>
      </c>
      <c r="Y4398" t="s">
        <v>13201</v>
      </c>
      <c r="Z4398">
        <v>38794</v>
      </c>
      <c r="AA4398" t="s">
        <v>11</v>
      </c>
      <c r="AC4398" t="s">
        <v>13215</v>
      </c>
      <c r="AD4398" t="s">
        <v>13216</v>
      </c>
      <c r="AE4398" s="1">
        <v>41846.039212962962</v>
      </c>
    </row>
    <row r="4399" spans="1:31" x14ac:dyDescent="0.15">
      <c r="A4399">
        <v>4398</v>
      </c>
      <c r="B4399">
        <v>175</v>
      </c>
      <c r="C4399">
        <v>1295</v>
      </c>
      <c r="D4399" t="s">
        <v>13193</v>
      </c>
      <c r="E4399" t="s">
        <v>13194</v>
      </c>
      <c r="F4399" t="s">
        <v>51</v>
      </c>
      <c r="I4399" t="s">
        <v>5</v>
      </c>
      <c r="K4399" t="s">
        <v>5</v>
      </c>
      <c r="N4399" t="s">
        <v>7</v>
      </c>
      <c r="Q4399">
        <v>0</v>
      </c>
      <c r="S4399">
        <v>-1</v>
      </c>
      <c r="T4399" t="s">
        <v>5</v>
      </c>
      <c r="U4399">
        <v>-1</v>
      </c>
      <c r="V4399">
        <v>-1</v>
      </c>
      <c r="W4399">
        <v>6.3387000000000002</v>
      </c>
      <c r="Z4399">
        <v>-1</v>
      </c>
      <c r="AA4399" t="s">
        <v>11</v>
      </c>
      <c r="AC4399" t="s">
        <v>38</v>
      </c>
      <c r="AD4399" t="s">
        <v>52</v>
      </c>
      <c r="AE4399" s="1">
        <v>41846.039224537039</v>
      </c>
    </row>
    <row r="4400" spans="1:31" x14ac:dyDescent="0.15">
      <c r="A4400">
        <v>4399</v>
      </c>
      <c r="B4400">
        <v>175</v>
      </c>
      <c r="C4400">
        <v>1295</v>
      </c>
      <c r="D4400" t="s">
        <v>13193</v>
      </c>
      <c r="E4400" t="s">
        <v>13194</v>
      </c>
      <c r="F4400" t="s">
        <v>53</v>
      </c>
      <c r="I4400" t="s">
        <v>5</v>
      </c>
      <c r="K4400" t="s">
        <v>5</v>
      </c>
      <c r="N4400" t="s">
        <v>7</v>
      </c>
      <c r="Q4400">
        <v>0</v>
      </c>
      <c r="S4400">
        <v>-1</v>
      </c>
      <c r="T4400" t="s">
        <v>5</v>
      </c>
      <c r="U4400">
        <v>-1</v>
      </c>
      <c r="V4400">
        <v>-1</v>
      </c>
      <c r="W4400">
        <v>6.3387000000000002</v>
      </c>
      <c r="Z4400">
        <v>-1</v>
      </c>
      <c r="AA4400" t="s">
        <v>11</v>
      </c>
      <c r="AC4400" t="s">
        <v>38</v>
      </c>
      <c r="AD4400" t="s">
        <v>52</v>
      </c>
      <c r="AE4400" s="1">
        <v>41846.039247685185</v>
      </c>
    </row>
    <row r="4401" spans="1:31" x14ac:dyDescent="0.15">
      <c r="A4401">
        <v>4400</v>
      </c>
      <c r="B4401">
        <v>175</v>
      </c>
      <c r="C4401">
        <v>1295</v>
      </c>
      <c r="D4401" t="s">
        <v>13193</v>
      </c>
      <c r="E4401" t="s">
        <v>13194</v>
      </c>
      <c r="F4401" t="s">
        <v>54</v>
      </c>
      <c r="I4401" t="s">
        <v>5</v>
      </c>
      <c r="K4401" t="s">
        <v>5</v>
      </c>
      <c r="N4401" t="s">
        <v>7</v>
      </c>
      <c r="Q4401">
        <v>0</v>
      </c>
      <c r="S4401">
        <v>-1</v>
      </c>
      <c r="T4401" t="s">
        <v>5</v>
      </c>
      <c r="U4401">
        <v>-1</v>
      </c>
      <c r="V4401">
        <v>-1</v>
      </c>
      <c r="W4401">
        <v>6.3387000000000002</v>
      </c>
      <c r="Z4401">
        <v>-1</v>
      </c>
      <c r="AA4401" t="s">
        <v>11</v>
      </c>
      <c r="AC4401" t="s">
        <v>38</v>
      </c>
      <c r="AD4401" t="s">
        <v>52</v>
      </c>
      <c r="AE4401" s="1">
        <v>41846.039259259262</v>
      </c>
    </row>
    <row r="4402" spans="1:31" x14ac:dyDescent="0.15">
      <c r="A4402">
        <v>4401</v>
      </c>
      <c r="B4402">
        <v>175</v>
      </c>
      <c r="C4402">
        <v>990</v>
      </c>
      <c r="D4402" t="s">
        <v>13217</v>
      </c>
      <c r="E4402" t="s">
        <v>13218</v>
      </c>
      <c r="F4402" t="s">
        <v>2</v>
      </c>
      <c r="G4402" t="s">
        <v>13219</v>
      </c>
      <c r="H4402" t="s">
        <v>13220</v>
      </c>
      <c r="I4402" t="s">
        <v>5</v>
      </c>
      <c r="K4402" t="s">
        <v>6</v>
      </c>
      <c r="L4402" t="s">
        <v>2824</v>
      </c>
      <c r="N4402" t="s">
        <v>7</v>
      </c>
      <c r="O4402" t="s">
        <v>13221</v>
      </c>
      <c r="P4402" t="s">
        <v>13222</v>
      </c>
      <c r="Q4402">
        <v>55</v>
      </c>
      <c r="R4402" t="s">
        <v>13223</v>
      </c>
      <c r="S4402">
        <v>60</v>
      </c>
      <c r="T4402" t="s">
        <v>5</v>
      </c>
      <c r="U4402">
        <v>-1</v>
      </c>
      <c r="V4402">
        <v>-1</v>
      </c>
      <c r="W4402">
        <v>6.3387000000000002</v>
      </c>
      <c r="X4402" t="s">
        <v>13224</v>
      </c>
      <c r="Y4402" t="s">
        <v>13225</v>
      </c>
      <c r="Z4402">
        <v>43812</v>
      </c>
      <c r="AA4402" t="s">
        <v>11</v>
      </c>
      <c r="AC4402" t="s">
        <v>13226</v>
      </c>
      <c r="AD4402" t="s">
        <v>13227</v>
      </c>
      <c r="AE4402" s="1">
        <v>41846.039351851854</v>
      </c>
    </row>
    <row r="4403" spans="1:31" x14ac:dyDescent="0.15">
      <c r="A4403">
        <v>4402</v>
      </c>
      <c r="B4403">
        <v>175</v>
      </c>
      <c r="C4403">
        <v>990</v>
      </c>
      <c r="D4403" t="s">
        <v>13217</v>
      </c>
      <c r="E4403" t="s">
        <v>13218</v>
      </c>
      <c r="F4403" t="s">
        <v>14</v>
      </c>
      <c r="G4403" t="s">
        <v>13219</v>
      </c>
      <c r="H4403" t="s">
        <v>13228</v>
      </c>
      <c r="I4403" t="s">
        <v>5</v>
      </c>
      <c r="K4403" t="s">
        <v>17</v>
      </c>
      <c r="N4403" t="s">
        <v>7</v>
      </c>
      <c r="P4403" t="s">
        <v>13229</v>
      </c>
      <c r="Q4403">
        <v>1</v>
      </c>
      <c r="R4403" t="s">
        <v>703</v>
      </c>
      <c r="S4403">
        <v>-1</v>
      </c>
      <c r="T4403" t="s">
        <v>5</v>
      </c>
      <c r="U4403">
        <v>-1</v>
      </c>
      <c r="V4403">
        <v>-1</v>
      </c>
      <c r="W4403">
        <v>6.3387000000000002</v>
      </c>
      <c r="X4403" t="s">
        <v>13224</v>
      </c>
      <c r="Y4403" t="s">
        <v>13230</v>
      </c>
      <c r="Z4403">
        <v>21300</v>
      </c>
      <c r="AA4403" t="s">
        <v>11</v>
      </c>
      <c r="AC4403" t="s">
        <v>13231</v>
      </c>
      <c r="AD4403" t="s">
        <v>13232</v>
      </c>
      <c r="AE4403" s="1">
        <v>41846.039363425924</v>
      </c>
    </row>
    <row r="4404" spans="1:31" x14ac:dyDescent="0.15">
      <c r="A4404">
        <v>4403</v>
      </c>
      <c r="B4404">
        <v>175</v>
      </c>
      <c r="C4404">
        <v>990</v>
      </c>
      <c r="D4404" t="s">
        <v>13217</v>
      </c>
      <c r="E4404" t="s">
        <v>13218</v>
      </c>
      <c r="F4404" t="s">
        <v>24</v>
      </c>
      <c r="I4404" t="s">
        <v>5</v>
      </c>
      <c r="K4404" t="s">
        <v>5</v>
      </c>
      <c r="N4404" t="s">
        <v>7</v>
      </c>
      <c r="Q4404">
        <v>0</v>
      </c>
      <c r="S4404">
        <v>-1</v>
      </c>
      <c r="T4404" t="s">
        <v>5</v>
      </c>
      <c r="U4404">
        <v>-1</v>
      </c>
      <c r="V4404">
        <v>-1</v>
      </c>
      <c r="W4404">
        <v>6.3387000000000002</v>
      </c>
      <c r="Z4404">
        <v>-1</v>
      </c>
      <c r="AA4404" t="s">
        <v>11</v>
      </c>
      <c r="AC4404" t="s">
        <v>38</v>
      </c>
      <c r="AD4404" t="s">
        <v>52</v>
      </c>
      <c r="AE4404" s="1">
        <v>41846.039375</v>
      </c>
    </row>
    <row r="4405" spans="1:31" x14ac:dyDescent="0.15">
      <c r="A4405">
        <v>4404</v>
      </c>
      <c r="B4405">
        <v>175</v>
      </c>
      <c r="C4405">
        <v>990</v>
      </c>
      <c r="D4405" t="s">
        <v>13217</v>
      </c>
      <c r="E4405" t="s">
        <v>13218</v>
      </c>
      <c r="F4405" t="s">
        <v>27</v>
      </c>
      <c r="I4405" t="s">
        <v>5</v>
      </c>
      <c r="K4405" t="s">
        <v>5</v>
      </c>
      <c r="M4405" t="s">
        <v>5</v>
      </c>
      <c r="N4405" t="s">
        <v>7</v>
      </c>
      <c r="Q4405">
        <v>0</v>
      </c>
      <c r="S4405">
        <v>-1</v>
      </c>
      <c r="T4405" t="s">
        <v>5</v>
      </c>
      <c r="U4405">
        <v>-1</v>
      </c>
      <c r="V4405">
        <v>-1</v>
      </c>
      <c r="W4405">
        <v>6.3387000000000002</v>
      </c>
      <c r="Z4405">
        <v>-1</v>
      </c>
      <c r="AA4405" t="s">
        <v>11</v>
      </c>
      <c r="AC4405" t="s">
        <v>38</v>
      </c>
      <c r="AD4405" t="s">
        <v>531</v>
      </c>
      <c r="AE4405" s="1">
        <v>41846.039386574077</v>
      </c>
    </row>
    <row r="4406" spans="1:31" x14ac:dyDescent="0.15">
      <c r="A4406">
        <v>4405</v>
      </c>
      <c r="B4406">
        <v>175</v>
      </c>
      <c r="C4406">
        <v>990</v>
      </c>
      <c r="D4406" t="s">
        <v>13217</v>
      </c>
      <c r="E4406" t="s">
        <v>13218</v>
      </c>
      <c r="F4406" t="s">
        <v>36</v>
      </c>
      <c r="I4406" t="s">
        <v>5</v>
      </c>
      <c r="K4406" t="s">
        <v>5</v>
      </c>
      <c r="N4406" t="s">
        <v>7</v>
      </c>
      <c r="Q4406">
        <v>0</v>
      </c>
      <c r="S4406">
        <v>-1</v>
      </c>
      <c r="T4406" t="s">
        <v>5</v>
      </c>
      <c r="U4406">
        <v>-1</v>
      </c>
      <c r="V4406">
        <v>-1</v>
      </c>
      <c r="W4406">
        <v>6.3387000000000002</v>
      </c>
      <c r="Z4406">
        <v>-1</v>
      </c>
      <c r="AA4406" t="s">
        <v>11</v>
      </c>
      <c r="AC4406" t="s">
        <v>38</v>
      </c>
      <c r="AD4406" t="s">
        <v>52</v>
      </c>
      <c r="AE4406" s="1">
        <v>41846.039398148147</v>
      </c>
    </row>
    <row r="4407" spans="1:31" x14ac:dyDescent="0.15">
      <c r="A4407">
        <v>4406</v>
      </c>
      <c r="B4407">
        <v>175</v>
      </c>
      <c r="C4407">
        <v>990</v>
      </c>
      <c r="D4407" t="s">
        <v>13217</v>
      </c>
      <c r="E4407" t="s">
        <v>13218</v>
      </c>
      <c r="F4407" t="s">
        <v>40</v>
      </c>
      <c r="I4407" t="s">
        <v>5</v>
      </c>
      <c r="K4407" t="s">
        <v>5</v>
      </c>
      <c r="N4407" t="s">
        <v>7</v>
      </c>
      <c r="Q4407">
        <v>0</v>
      </c>
      <c r="S4407">
        <v>-1</v>
      </c>
      <c r="T4407" t="s">
        <v>5</v>
      </c>
      <c r="U4407">
        <v>-1</v>
      </c>
      <c r="V4407">
        <v>-1</v>
      </c>
      <c r="W4407">
        <v>6.3387000000000002</v>
      </c>
      <c r="Z4407">
        <v>-1</v>
      </c>
      <c r="AA4407" t="s">
        <v>11</v>
      </c>
      <c r="AC4407" t="s">
        <v>38</v>
      </c>
      <c r="AD4407" t="s">
        <v>52</v>
      </c>
      <c r="AE4407" s="1">
        <v>41846.039409722223</v>
      </c>
    </row>
    <row r="4408" spans="1:31" x14ac:dyDescent="0.15">
      <c r="A4408">
        <v>4407</v>
      </c>
      <c r="B4408">
        <v>175</v>
      </c>
      <c r="C4408">
        <v>990</v>
      </c>
      <c r="D4408" t="s">
        <v>13217</v>
      </c>
      <c r="E4408" t="s">
        <v>13218</v>
      </c>
      <c r="F4408" t="s">
        <v>49</v>
      </c>
      <c r="I4408" t="s">
        <v>5</v>
      </c>
      <c r="K4408" t="s">
        <v>5</v>
      </c>
      <c r="N4408" t="s">
        <v>7</v>
      </c>
      <c r="Q4408">
        <v>0</v>
      </c>
      <c r="T4408" t="s">
        <v>5</v>
      </c>
      <c r="U4408">
        <v>-1</v>
      </c>
      <c r="V4408">
        <v>-1</v>
      </c>
      <c r="W4408">
        <v>6.3387000000000002</v>
      </c>
      <c r="Z4408">
        <v>-1</v>
      </c>
      <c r="AA4408" t="s">
        <v>11</v>
      </c>
      <c r="AC4408" t="s">
        <v>38</v>
      </c>
      <c r="AD4408" t="s">
        <v>50</v>
      </c>
      <c r="AE4408" s="1">
        <v>41846.039421296293</v>
      </c>
    </row>
    <row r="4409" spans="1:31" x14ac:dyDescent="0.15">
      <c r="A4409">
        <v>4408</v>
      </c>
      <c r="B4409">
        <v>175</v>
      </c>
      <c r="C4409">
        <v>990</v>
      </c>
      <c r="D4409" t="s">
        <v>13217</v>
      </c>
      <c r="E4409" t="s">
        <v>13218</v>
      </c>
      <c r="F4409" t="s">
        <v>51</v>
      </c>
      <c r="I4409" t="s">
        <v>5</v>
      </c>
      <c r="K4409" t="s">
        <v>5</v>
      </c>
      <c r="N4409" t="s">
        <v>7</v>
      </c>
      <c r="Q4409">
        <v>0</v>
      </c>
      <c r="S4409">
        <v>-1</v>
      </c>
      <c r="T4409" t="s">
        <v>5</v>
      </c>
      <c r="U4409">
        <v>-1</v>
      </c>
      <c r="V4409">
        <v>-1</v>
      </c>
      <c r="W4409">
        <v>6.3387000000000002</v>
      </c>
      <c r="Z4409">
        <v>-1</v>
      </c>
      <c r="AA4409" t="s">
        <v>11</v>
      </c>
      <c r="AC4409" t="s">
        <v>38</v>
      </c>
      <c r="AD4409" t="s">
        <v>52</v>
      </c>
      <c r="AE4409" s="1">
        <v>41846.03943287037</v>
      </c>
    </row>
    <row r="4410" spans="1:31" x14ac:dyDescent="0.15">
      <c r="A4410">
        <v>4409</v>
      </c>
      <c r="B4410">
        <v>175</v>
      </c>
      <c r="C4410">
        <v>990</v>
      </c>
      <c r="D4410" t="s">
        <v>13217</v>
      </c>
      <c r="E4410" t="s">
        <v>13218</v>
      </c>
      <c r="F4410" t="s">
        <v>53</v>
      </c>
      <c r="I4410" t="s">
        <v>5</v>
      </c>
      <c r="K4410" t="s">
        <v>5</v>
      </c>
      <c r="N4410" t="s">
        <v>7</v>
      </c>
      <c r="Q4410">
        <v>0</v>
      </c>
      <c r="S4410">
        <v>-1</v>
      </c>
      <c r="T4410" t="s">
        <v>5</v>
      </c>
      <c r="U4410">
        <v>-1</v>
      </c>
      <c r="V4410">
        <v>-1</v>
      </c>
      <c r="W4410">
        <v>6.3387000000000002</v>
      </c>
      <c r="Z4410">
        <v>-1</v>
      </c>
      <c r="AA4410" t="s">
        <v>11</v>
      </c>
      <c r="AC4410" t="s">
        <v>38</v>
      </c>
      <c r="AD4410" t="s">
        <v>52</v>
      </c>
      <c r="AE4410" s="1">
        <v>41846.039444444446</v>
      </c>
    </row>
    <row r="4411" spans="1:31" x14ac:dyDescent="0.15">
      <c r="A4411">
        <v>4410</v>
      </c>
      <c r="B4411">
        <v>175</v>
      </c>
      <c r="C4411">
        <v>990</v>
      </c>
      <c r="D4411" t="s">
        <v>13217</v>
      </c>
      <c r="E4411" t="s">
        <v>13218</v>
      </c>
      <c r="F4411" t="s">
        <v>54</v>
      </c>
      <c r="I4411" t="s">
        <v>5</v>
      </c>
      <c r="K4411" t="s">
        <v>5</v>
      </c>
      <c r="N4411" t="s">
        <v>7</v>
      </c>
      <c r="Q4411">
        <v>0</v>
      </c>
      <c r="S4411">
        <v>-1</v>
      </c>
      <c r="T4411" t="s">
        <v>5</v>
      </c>
      <c r="U4411">
        <v>-1</v>
      </c>
      <c r="V4411">
        <v>-1</v>
      </c>
      <c r="W4411">
        <v>6.3387000000000002</v>
      </c>
      <c r="Z4411">
        <v>-1</v>
      </c>
      <c r="AA4411" t="s">
        <v>11</v>
      </c>
      <c r="AC4411" t="s">
        <v>38</v>
      </c>
      <c r="AD4411" t="s">
        <v>52</v>
      </c>
      <c r="AE4411" s="1">
        <v>41846.039456018516</v>
      </c>
    </row>
    <row r="4412" spans="1:31" x14ac:dyDescent="0.15">
      <c r="A4412">
        <v>4411</v>
      </c>
      <c r="B4412">
        <v>175</v>
      </c>
      <c r="C4412">
        <v>4043</v>
      </c>
      <c r="D4412" t="s">
        <v>13233</v>
      </c>
      <c r="E4412" t="s">
        <v>13234</v>
      </c>
      <c r="F4412" t="s">
        <v>2</v>
      </c>
      <c r="G4412" t="s">
        <v>13235</v>
      </c>
      <c r="H4412" t="s">
        <v>13236</v>
      </c>
      <c r="I4412" t="s">
        <v>5</v>
      </c>
      <c r="K4412" t="s">
        <v>6</v>
      </c>
      <c r="L4412" t="s">
        <v>5351</v>
      </c>
      <c r="N4412" t="s">
        <v>7</v>
      </c>
      <c r="P4412" t="s">
        <v>13237</v>
      </c>
      <c r="Q4412">
        <v>35</v>
      </c>
      <c r="S4412">
        <v>-1</v>
      </c>
      <c r="T4412" t="s">
        <v>13238</v>
      </c>
      <c r="U4412">
        <v>-1</v>
      </c>
      <c r="V4412">
        <v>-1</v>
      </c>
      <c r="W4412">
        <v>6.3387000000000002</v>
      </c>
      <c r="X4412" t="s">
        <v>13239</v>
      </c>
      <c r="Y4412" t="s">
        <v>13240</v>
      </c>
      <c r="Z4412">
        <v>35330</v>
      </c>
      <c r="AA4412" t="s">
        <v>11</v>
      </c>
      <c r="AC4412" t="s">
        <v>13241</v>
      </c>
      <c r="AD4412" t="s">
        <v>13242</v>
      </c>
      <c r="AE4412" s="1">
        <v>41846.039641203701</v>
      </c>
    </row>
    <row r="4413" spans="1:31" x14ac:dyDescent="0.15">
      <c r="A4413">
        <v>4412</v>
      </c>
      <c r="B4413">
        <v>175</v>
      </c>
      <c r="C4413">
        <v>4043</v>
      </c>
      <c r="D4413" t="s">
        <v>13233</v>
      </c>
      <c r="E4413" t="s">
        <v>13234</v>
      </c>
      <c r="F4413" t="s">
        <v>14</v>
      </c>
      <c r="G4413" t="s">
        <v>13243</v>
      </c>
      <c r="H4413" t="s">
        <v>13236</v>
      </c>
      <c r="I4413" t="s">
        <v>5</v>
      </c>
      <c r="K4413" t="s">
        <v>17</v>
      </c>
      <c r="L4413" t="s">
        <v>12712</v>
      </c>
      <c r="N4413" t="s">
        <v>7</v>
      </c>
      <c r="O4413" t="s">
        <v>13244</v>
      </c>
      <c r="P4413" t="s">
        <v>13237</v>
      </c>
      <c r="Q4413">
        <v>35</v>
      </c>
      <c r="R4413" t="s">
        <v>13245</v>
      </c>
      <c r="S4413">
        <v>-1</v>
      </c>
      <c r="T4413" t="s">
        <v>13246</v>
      </c>
      <c r="U4413">
        <v>-1</v>
      </c>
      <c r="V4413">
        <v>-1</v>
      </c>
      <c r="W4413">
        <v>6.3387000000000002</v>
      </c>
      <c r="X4413" t="s">
        <v>13239</v>
      </c>
      <c r="Y4413" t="s">
        <v>13240</v>
      </c>
      <c r="Z4413">
        <v>35370</v>
      </c>
      <c r="AA4413" t="s">
        <v>11</v>
      </c>
      <c r="AC4413" t="s">
        <v>13247</v>
      </c>
      <c r="AD4413" t="s">
        <v>13248</v>
      </c>
      <c r="AE4413" s="1">
        <v>41846.039687500001</v>
      </c>
    </row>
    <row r="4414" spans="1:31" x14ac:dyDescent="0.15">
      <c r="A4414">
        <v>4413</v>
      </c>
      <c r="B4414">
        <v>175</v>
      </c>
      <c r="C4414">
        <v>4043</v>
      </c>
      <c r="D4414" t="s">
        <v>13233</v>
      </c>
      <c r="E4414" t="s">
        <v>13234</v>
      </c>
      <c r="F4414" t="s">
        <v>24</v>
      </c>
      <c r="G4414" t="s">
        <v>13243</v>
      </c>
      <c r="H4414" t="s">
        <v>13236</v>
      </c>
      <c r="I4414" t="s">
        <v>5</v>
      </c>
      <c r="K4414" t="s">
        <v>17</v>
      </c>
      <c r="L4414" t="s">
        <v>12712</v>
      </c>
      <c r="N4414" t="s">
        <v>7</v>
      </c>
      <c r="O4414" t="s">
        <v>13244</v>
      </c>
      <c r="P4414" t="s">
        <v>13237</v>
      </c>
      <c r="Q4414">
        <v>7</v>
      </c>
      <c r="R4414" t="s">
        <v>13245</v>
      </c>
      <c r="S4414">
        <v>-1</v>
      </c>
      <c r="T4414" t="s">
        <v>13246</v>
      </c>
      <c r="U4414">
        <v>-1</v>
      </c>
      <c r="V4414">
        <v>-1</v>
      </c>
      <c r="W4414">
        <v>6.3387000000000002</v>
      </c>
      <c r="X4414" t="s">
        <v>13239</v>
      </c>
      <c r="Y4414" t="s">
        <v>13240</v>
      </c>
      <c r="Z4414">
        <v>35370</v>
      </c>
      <c r="AA4414" t="s">
        <v>11</v>
      </c>
      <c r="AC4414" t="s">
        <v>13249</v>
      </c>
      <c r="AD4414" t="s">
        <v>13250</v>
      </c>
      <c r="AE4414" s="1">
        <v>41846.039710648147</v>
      </c>
    </row>
    <row r="4415" spans="1:31" x14ac:dyDescent="0.15">
      <c r="A4415">
        <v>4414</v>
      </c>
      <c r="B4415">
        <v>175</v>
      </c>
      <c r="C4415">
        <v>4043</v>
      </c>
      <c r="D4415" t="s">
        <v>13233</v>
      </c>
      <c r="E4415" t="s">
        <v>13234</v>
      </c>
      <c r="F4415" t="s">
        <v>27</v>
      </c>
      <c r="I4415" t="s">
        <v>5</v>
      </c>
      <c r="K4415" t="s">
        <v>5</v>
      </c>
      <c r="M4415" t="s">
        <v>5</v>
      </c>
      <c r="N4415" t="s">
        <v>7</v>
      </c>
      <c r="Q4415">
        <v>0</v>
      </c>
      <c r="S4415">
        <v>-1</v>
      </c>
      <c r="T4415" t="s">
        <v>5</v>
      </c>
      <c r="U4415">
        <v>-1</v>
      </c>
      <c r="V4415">
        <v>-1</v>
      </c>
      <c r="W4415">
        <v>6.3387000000000002</v>
      </c>
      <c r="Z4415">
        <v>-1</v>
      </c>
      <c r="AA4415" t="s">
        <v>11</v>
      </c>
      <c r="AC4415" t="s">
        <v>38</v>
      </c>
      <c r="AD4415" t="s">
        <v>531</v>
      </c>
      <c r="AE4415" s="1">
        <v>41846.039722222224</v>
      </c>
    </row>
    <row r="4416" spans="1:31" x14ac:dyDescent="0.15">
      <c r="A4416">
        <v>4415</v>
      </c>
      <c r="B4416">
        <v>175</v>
      </c>
      <c r="C4416">
        <v>4043</v>
      </c>
      <c r="D4416" t="s">
        <v>13233</v>
      </c>
      <c r="E4416" t="s">
        <v>13234</v>
      </c>
      <c r="F4416" t="s">
        <v>36</v>
      </c>
      <c r="G4416" t="s">
        <v>13235</v>
      </c>
      <c r="H4416" t="s">
        <v>13236</v>
      </c>
      <c r="I4416" t="s">
        <v>5</v>
      </c>
      <c r="K4416" t="s">
        <v>6</v>
      </c>
      <c r="L4416" t="s">
        <v>5351</v>
      </c>
      <c r="N4416" t="s">
        <v>7</v>
      </c>
      <c r="P4416" t="s">
        <v>13237</v>
      </c>
      <c r="Q4416">
        <v>15</v>
      </c>
      <c r="S4416">
        <v>-1</v>
      </c>
      <c r="T4416" t="s">
        <v>13238</v>
      </c>
      <c r="U4416">
        <v>-1</v>
      </c>
      <c r="V4416">
        <v>-1</v>
      </c>
      <c r="W4416">
        <v>6.3387000000000002</v>
      </c>
      <c r="X4416" t="s">
        <v>13239</v>
      </c>
      <c r="Y4416" t="s">
        <v>13240</v>
      </c>
      <c r="Z4416">
        <v>35330</v>
      </c>
      <c r="AA4416" t="s">
        <v>11</v>
      </c>
      <c r="AC4416" t="s">
        <v>13251</v>
      </c>
      <c r="AD4416" t="s">
        <v>13252</v>
      </c>
      <c r="AE4416" s="1">
        <v>41846.03974537037</v>
      </c>
    </row>
    <row r="4417" spans="1:31" x14ac:dyDescent="0.15">
      <c r="A4417">
        <v>4416</v>
      </c>
      <c r="B4417">
        <v>175</v>
      </c>
      <c r="C4417">
        <v>4043</v>
      </c>
      <c r="D4417" t="s">
        <v>13233</v>
      </c>
      <c r="E4417" t="s">
        <v>13234</v>
      </c>
      <c r="F4417" t="s">
        <v>40</v>
      </c>
      <c r="G4417" t="s">
        <v>13253</v>
      </c>
      <c r="H4417" t="s">
        <v>13254</v>
      </c>
      <c r="I4417" t="s">
        <v>5</v>
      </c>
      <c r="K4417" t="s">
        <v>5</v>
      </c>
      <c r="N4417" t="s">
        <v>7</v>
      </c>
      <c r="P4417" t="s">
        <v>13255</v>
      </c>
      <c r="Q4417">
        <v>1</v>
      </c>
      <c r="S4417">
        <v>-1</v>
      </c>
      <c r="T4417" t="s">
        <v>5</v>
      </c>
      <c r="U4417">
        <v>-1</v>
      </c>
      <c r="V4417">
        <v>-1</v>
      </c>
      <c r="W4417">
        <v>6.3387000000000002</v>
      </c>
      <c r="Y4417" t="s">
        <v>13256</v>
      </c>
      <c r="Z4417">
        <v>-1</v>
      </c>
      <c r="AA4417" t="s">
        <v>11</v>
      </c>
      <c r="AC4417" t="s">
        <v>13257</v>
      </c>
      <c r="AD4417" t="s">
        <v>13258</v>
      </c>
      <c r="AE4417" s="1">
        <v>41846.039756944447</v>
      </c>
    </row>
    <row r="4418" spans="1:31" x14ac:dyDescent="0.15">
      <c r="A4418">
        <v>4417</v>
      </c>
      <c r="B4418">
        <v>175</v>
      </c>
      <c r="C4418">
        <v>4043</v>
      </c>
      <c r="D4418" t="s">
        <v>13233</v>
      </c>
      <c r="E4418" t="s">
        <v>13234</v>
      </c>
      <c r="F4418" t="s">
        <v>49</v>
      </c>
      <c r="G4418" t="s">
        <v>13243</v>
      </c>
      <c r="H4418" t="s">
        <v>13236</v>
      </c>
      <c r="I4418" t="s">
        <v>5</v>
      </c>
      <c r="K4418" t="s">
        <v>5</v>
      </c>
      <c r="N4418" t="s">
        <v>7</v>
      </c>
      <c r="O4418" t="s">
        <v>13244</v>
      </c>
      <c r="P4418" t="s">
        <v>13237</v>
      </c>
      <c r="Q4418">
        <v>7</v>
      </c>
      <c r="T4418" t="s">
        <v>5</v>
      </c>
      <c r="U4418">
        <v>-1</v>
      </c>
      <c r="V4418">
        <v>-1</v>
      </c>
      <c r="W4418">
        <v>6.3387000000000002</v>
      </c>
      <c r="X4418" t="s">
        <v>13239</v>
      </c>
      <c r="Y4418" t="s">
        <v>13240</v>
      </c>
      <c r="Z4418">
        <v>35370</v>
      </c>
      <c r="AA4418" t="s">
        <v>11</v>
      </c>
      <c r="AC4418" t="s">
        <v>13259</v>
      </c>
      <c r="AD4418" t="s">
        <v>13260</v>
      </c>
      <c r="AE4418" s="1">
        <v>41846.039780092593</v>
      </c>
    </row>
    <row r="4419" spans="1:31" x14ac:dyDescent="0.15">
      <c r="A4419">
        <v>4418</v>
      </c>
      <c r="B4419">
        <v>175</v>
      </c>
      <c r="C4419">
        <v>4043</v>
      </c>
      <c r="D4419" t="s">
        <v>13233</v>
      </c>
      <c r="E4419" t="s">
        <v>13234</v>
      </c>
      <c r="F4419" t="s">
        <v>51</v>
      </c>
      <c r="I4419" t="s">
        <v>5</v>
      </c>
      <c r="K4419" t="s">
        <v>5</v>
      </c>
      <c r="N4419" t="s">
        <v>7</v>
      </c>
      <c r="Q4419">
        <v>0</v>
      </c>
      <c r="S4419">
        <v>-1</v>
      </c>
      <c r="T4419" t="s">
        <v>5</v>
      </c>
      <c r="U4419">
        <v>-1</v>
      </c>
      <c r="V4419">
        <v>-1</v>
      </c>
      <c r="W4419">
        <v>6.3387000000000002</v>
      </c>
      <c r="Z4419">
        <v>-1</v>
      </c>
      <c r="AA4419" t="s">
        <v>11</v>
      </c>
      <c r="AC4419" t="s">
        <v>38</v>
      </c>
      <c r="AD4419" t="s">
        <v>52</v>
      </c>
      <c r="AE4419" s="1">
        <v>41846.03979166667</v>
      </c>
    </row>
    <row r="4420" spans="1:31" x14ac:dyDescent="0.15">
      <c r="A4420">
        <v>4419</v>
      </c>
      <c r="B4420">
        <v>175</v>
      </c>
      <c r="C4420">
        <v>4043</v>
      </c>
      <c r="D4420" t="s">
        <v>13233</v>
      </c>
      <c r="E4420" t="s">
        <v>13234</v>
      </c>
      <c r="F4420" t="s">
        <v>53</v>
      </c>
      <c r="I4420" t="s">
        <v>5</v>
      </c>
      <c r="K4420" t="s">
        <v>5</v>
      </c>
      <c r="N4420" t="s">
        <v>7</v>
      </c>
      <c r="Q4420">
        <v>0</v>
      </c>
      <c r="S4420">
        <v>-1</v>
      </c>
      <c r="T4420" t="s">
        <v>5</v>
      </c>
      <c r="U4420">
        <v>-1</v>
      </c>
      <c r="V4420">
        <v>-1</v>
      </c>
      <c r="W4420">
        <v>6.3387000000000002</v>
      </c>
      <c r="Z4420">
        <v>-1</v>
      </c>
      <c r="AA4420" t="s">
        <v>11</v>
      </c>
      <c r="AC4420" t="s">
        <v>38</v>
      </c>
      <c r="AD4420" t="s">
        <v>52</v>
      </c>
      <c r="AE4420" s="1">
        <v>41846.039803240739</v>
      </c>
    </row>
    <row r="4421" spans="1:31" x14ac:dyDescent="0.15">
      <c r="A4421">
        <v>4420</v>
      </c>
      <c r="B4421">
        <v>175</v>
      </c>
      <c r="C4421">
        <v>4043</v>
      </c>
      <c r="D4421" t="s">
        <v>13233</v>
      </c>
      <c r="E4421" t="s">
        <v>13234</v>
      </c>
      <c r="F4421" t="s">
        <v>54</v>
      </c>
      <c r="I4421" t="s">
        <v>5</v>
      </c>
      <c r="K4421" t="s">
        <v>5</v>
      </c>
      <c r="N4421" t="s">
        <v>7</v>
      </c>
      <c r="Q4421">
        <v>0</v>
      </c>
      <c r="S4421">
        <v>-1</v>
      </c>
      <c r="T4421" t="s">
        <v>5</v>
      </c>
      <c r="U4421">
        <v>-1</v>
      </c>
      <c r="V4421">
        <v>-1</v>
      </c>
      <c r="W4421">
        <v>6.3387000000000002</v>
      </c>
      <c r="Z4421">
        <v>-1</v>
      </c>
      <c r="AA4421" t="s">
        <v>11</v>
      </c>
      <c r="AC4421" t="s">
        <v>38</v>
      </c>
      <c r="AD4421" t="s">
        <v>52</v>
      </c>
      <c r="AE4421" s="1">
        <v>41846.039814814816</v>
      </c>
    </row>
    <row r="4422" spans="1:31" x14ac:dyDescent="0.15">
      <c r="A4422">
        <v>4421</v>
      </c>
      <c r="B4422">
        <v>175</v>
      </c>
      <c r="C4422">
        <v>5759</v>
      </c>
      <c r="D4422" t="s">
        <v>13261</v>
      </c>
      <c r="E4422" t="s">
        <v>13262</v>
      </c>
      <c r="F4422" t="s">
        <v>2</v>
      </c>
      <c r="G4422" t="s">
        <v>13263</v>
      </c>
      <c r="H4422" t="s">
        <v>13264</v>
      </c>
      <c r="I4422" t="s">
        <v>5</v>
      </c>
      <c r="J4422" t="s">
        <v>2207</v>
      </c>
      <c r="K4422" t="s">
        <v>6</v>
      </c>
      <c r="L4422" t="s">
        <v>1600</v>
      </c>
      <c r="N4422" t="s">
        <v>7</v>
      </c>
      <c r="O4422" t="s">
        <v>13265</v>
      </c>
      <c r="P4422" t="s">
        <v>13266</v>
      </c>
      <c r="Q4422">
        <v>81</v>
      </c>
      <c r="S4422">
        <v>50</v>
      </c>
      <c r="T4422" t="s">
        <v>11952</v>
      </c>
      <c r="U4422">
        <v>1072</v>
      </c>
      <c r="V4422">
        <v>-1</v>
      </c>
      <c r="W4422">
        <v>6.3387000000000002</v>
      </c>
      <c r="X4422" t="s">
        <v>13267</v>
      </c>
      <c r="Y4422" t="s">
        <v>13268</v>
      </c>
      <c r="Z4422">
        <v>20906</v>
      </c>
      <c r="AA4422" t="s">
        <v>11</v>
      </c>
      <c r="AC4422" t="s">
        <v>13269</v>
      </c>
      <c r="AD4422" t="s">
        <v>13270</v>
      </c>
      <c r="AE4422" s="1">
        <v>41846.039930555555</v>
      </c>
    </row>
    <row r="4423" spans="1:31" x14ac:dyDescent="0.15">
      <c r="A4423">
        <v>4422</v>
      </c>
      <c r="B4423">
        <v>175</v>
      </c>
      <c r="C4423">
        <v>5759</v>
      </c>
      <c r="D4423" t="s">
        <v>13261</v>
      </c>
      <c r="E4423" t="s">
        <v>13262</v>
      </c>
      <c r="F4423" t="s">
        <v>14</v>
      </c>
      <c r="G4423" t="s">
        <v>13263</v>
      </c>
      <c r="H4423" t="s">
        <v>13264</v>
      </c>
      <c r="I4423" t="s">
        <v>5</v>
      </c>
      <c r="K4423" t="s">
        <v>17</v>
      </c>
      <c r="L4423" t="s">
        <v>1600</v>
      </c>
      <c r="N4423" t="s">
        <v>7</v>
      </c>
      <c r="O4423" t="s">
        <v>13265</v>
      </c>
      <c r="P4423" t="s">
        <v>13266</v>
      </c>
      <c r="Q4423">
        <v>42</v>
      </c>
      <c r="S4423">
        <v>50</v>
      </c>
      <c r="T4423" t="s">
        <v>10790</v>
      </c>
      <c r="U4423">
        <v>-1</v>
      </c>
      <c r="V4423">
        <v>-1</v>
      </c>
      <c r="W4423">
        <v>6.3387000000000002</v>
      </c>
      <c r="X4423" t="s">
        <v>13267</v>
      </c>
      <c r="Y4423" t="s">
        <v>13268</v>
      </c>
      <c r="Z4423">
        <v>17445</v>
      </c>
      <c r="AA4423" t="s">
        <v>11</v>
      </c>
      <c r="AC4423" t="s">
        <v>13271</v>
      </c>
      <c r="AD4423" t="s">
        <v>13272</v>
      </c>
      <c r="AE4423" s="1">
        <v>41846.039965277778</v>
      </c>
    </row>
    <row r="4424" spans="1:31" x14ac:dyDescent="0.15">
      <c r="A4424">
        <v>4423</v>
      </c>
      <c r="B4424">
        <v>175</v>
      </c>
      <c r="C4424">
        <v>5759</v>
      </c>
      <c r="D4424" t="s">
        <v>13261</v>
      </c>
      <c r="E4424" t="s">
        <v>13262</v>
      </c>
      <c r="F4424" t="s">
        <v>24</v>
      </c>
      <c r="G4424" t="s">
        <v>13263</v>
      </c>
      <c r="H4424" t="s">
        <v>13264</v>
      </c>
      <c r="I4424" t="s">
        <v>5</v>
      </c>
      <c r="K4424" t="s">
        <v>17</v>
      </c>
      <c r="L4424" t="s">
        <v>1600</v>
      </c>
      <c r="N4424" t="s">
        <v>7</v>
      </c>
      <c r="O4424" t="s">
        <v>13265</v>
      </c>
      <c r="P4424" t="s">
        <v>13266</v>
      </c>
      <c r="Q4424">
        <v>3</v>
      </c>
      <c r="S4424">
        <v>50</v>
      </c>
      <c r="T4424" t="s">
        <v>10790</v>
      </c>
      <c r="U4424">
        <v>-1</v>
      </c>
      <c r="V4424">
        <v>-1</v>
      </c>
      <c r="W4424">
        <v>6.3387000000000002</v>
      </c>
      <c r="X4424" t="s">
        <v>13267</v>
      </c>
      <c r="Y4424" t="s">
        <v>13268</v>
      </c>
      <c r="Z4424">
        <v>17445</v>
      </c>
      <c r="AA4424" t="s">
        <v>11</v>
      </c>
      <c r="AC4424" t="s">
        <v>13273</v>
      </c>
      <c r="AD4424" t="s">
        <v>13274</v>
      </c>
      <c r="AE4424" s="1">
        <v>41846.039988425924</v>
      </c>
    </row>
    <row r="4425" spans="1:31" x14ac:dyDescent="0.15">
      <c r="A4425">
        <v>4424</v>
      </c>
      <c r="B4425">
        <v>175</v>
      </c>
      <c r="C4425">
        <v>5759</v>
      </c>
      <c r="D4425" t="s">
        <v>13261</v>
      </c>
      <c r="E4425" t="s">
        <v>13262</v>
      </c>
      <c r="F4425" t="s">
        <v>27</v>
      </c>
      <c r="I4425" t="s">
        <v>5</v>
      </c>
      <c r="K4425" t="s">
        <v>5</v>
      </c>
      <c r="M4425" t="s">
        <v>5</v>
      </c>
      <c r="N4425" t="s">
        <v>7</v>
      </c>
      <c r="Q4425">
        <v>0</v>
      </c>
      <c r="S4425">
        <v>-1</v>
      </c>
      <c r="T4425" t="s">
        <v>5</v>
      </c>
      <c r="U4425">
        <v>-1</v>
      </c>
      <c r="V4425">
        <v>-1</v>
      </c>
      <c r="W4425">
        <v>6.3387000000000002</v>
      </c>
      <c r="Z4425">
        <v>-1</v>
      </c>
      <c r="AA4425" t="s">
        <v>11</v>
      </c>
      <c r="AC4425" t="s">
        <v>38</v>
      </c>
      <c r="AD4425" t="s">
        <v>531</v>
      </c>
      <c r="AE4425" s="1">
        <v>41846.04</v>
      </c>
    </row>
    <row r="4426" spans="1:31" x14ac:dyDescent="0.15">
      <c r="A4426">
        <v>4425</v>
      </c>
      <c r="B4426">
        <v>175</v>
      </c>
      <c r="C4426">
        <v>5759</v>
      </c>
      <c r="D4426" t="s">
        <v>13261</v>
      </c>
      <c r="E4426" t="s">
        <v>13262</v>
      </c>
      <c r="F4426" t="s">
        <v>36</v>
      </c>
      <c r="I4426" t="s">
        <v>5</v>
      </c>
      <c r="K4426" t="s">
        <v>5</v>
      </c>
      <c r="N4426" t="s">
        <v>7</v>
      </c>
      <c r="Q4426">
        <v>0</v>
      </c>
      <c r="S4426">
        <v>-1</v>
      </c>
      <c r="T4426" t="s">
        <v>5</v>
      </c>
      <c r="U4426">
        <v>-1</v>
      </c>
      <c r="V4426">
        <v>-1</v>
      </c>
      <c r="W4426">
        <v>6.3387000000000002</v>
      </c>
      <c r="Z4426">
        <v>-1</v>
      </c>
      <c r="AA4426" t="s">
        <v>11</v>
      </c>
      <c r="AC4426" t="s">
        <v>38</v>
      </c>
      <c r="AD4426" t="s">
        <v>52</v>
      </c>
      <c r="AE4426" s="1">
        <v>41846.040023148147</v>
      </c>
    </row>
    <row r="4427" spans="1:31" x14ac:dyDescent="0.15">
      <c r="A4427">
        <v>4426</v>
      </c>
      <c r="B4427">
        <v>175</v>
      </c>
      <c r="C4427">
        <v>5759</v>
      </c>
      <c r="D4427" t="s">
        <v>13261</v>
      </c>
      <c r="E4427" t="s">
        <v>13262</v>
      </c>
      <c r="F4427" t="s">
        <v>40</v>
      </c>
      <c r="G4427" t="s">
        <v>13263</v>
      </c>
      <c r="H4427" t="s">
        <v>13264</v>
      </c>
      <c r="I4427" t="s">
        <v>5</v>
      </c>
      <c r="K4427" t="s">
        <v>6</v>
      </c>
      <c r="N4427" t="s">
        <v>7</v>
      </c>
      <c r="O4427" t="s">
        <v>13265</v>
      </c>
      <c r="P4427" t="s">
        <v>13266</v>
      </c>
      <c r="Q4427">
        <v>2</v>
      </c>
      <c r="R4427" t="s">
        <v>13275</v>
      </c>
      <c r="S4427">
        <v>50</v>
      </c>
      <c r="T4427" t="s">
        <v>5</v>
      </c>
      <c r="U4427">
        <v>-1</v>
      </c>
      <c r="V4427">
        <v>-1</v>
      </c>
      <c r="W4427">
        <v>6.3387000000000002</v>
      </c>
      <c r="Y4427" t="s">
        <v>13268</v>
      </c>
      <c r="Z4427">
        <v>233</v>
      </c>
      <c r="AA4427" t="s">
        <v>11</v>
      </c>
      <c r="AC4427" t="s">
        <v>13276</v>
      </c>
      <c r="AD4427" t="s">
        <v>13277</v>
      </c>
      <c r="AE4427" s="1">
        <v>41846.040034722224</v>
      </c>
    </row>
    <row r="4428" spans="1:31" x14ac:dyDescent="0.15">
      <c r="A4428">
        <v>4427</v>
      </c>
      <c r="B4428">
        <v>175</v>
      </c>
      <c r="C4428">
        <v>5759</v>
      </c>
      <c r="D4428" t="s">
        <v>13261</v>
      </c>
      <c r="E4428" t="s">
        <v>13262</v>
      </c>
      <c r="F4428" t="s">
        <v>49</v>
      </c>
      <c r="I4428" t="s">
        <v>5</v>
      </c>
      <c r="K4428" t="s">
        <v>5</v>
      </c>
      <c r="N4428" t="s">
        <v>7</v>
      </c>
      <c r="Q4428">
        <v>0</v>
      </c>
      <c r="T4428" t="s">
        <v>5</v>
      </c>
      <c r="U4428">
        <v>-1</v>
      </c>
      <c r="V4428">
        <v>-1</v>
      </c>
      <c r="W4428">
        <v>6.3387000000000002</v>
      </c>
      <c r="Z4428">
        <v>-1</v>
      </c>
      <c r="AA4428" t="s">
        <v>11</v>
      </c>
      <c r="AC4428" t="s">
        <v>38</v>
      </c>
      <c r="AD4428" t="s">
        <v>50</v>
      </c>
      <c r="AE4428" s="1">
        <v>41846.040046296293</v>
      </c>
    </row>
    <row r="4429" spans="1:31" x14ac:dyDescent="0.15">
      <c r="A4429">
        <v>4428</v>
      </c>
      <c r="B4429">
        <v>175</v>
      </c>
      <c r="C4429">
        <v>5759</v>
      </c>
      <c r="D4429" t="s">
        <v>13261</v>
      </c>
      <c r="E4429" t="s">
        <v>13262</v>
      </c>
      <c r="F4429" t="s">
        <v>51</v>
      </c>
      <c r="G4429" t="s">
        <v>13263</v>
      </c>
      <c r="H4429" t="s">
        <v>13264</v>
      </c>
      <c r="I4429" t="s">
        <v>5</v>
      </c>
      <c r="K4429" t="s">
        <v>5</v>
      </c>
      <c r="N4429" t="s">
        <v>7</v>
      </c>
      <c r="O4429" t="s">
        <v>13265</v>
      </c>
      <c r="P4429" t="s">
        <v>13266</v>
      </c>
      <c r="Q4429">
        <v>1</v>
      </c>
      <c r="S4429">
        <v>-1</v>
      </c>
      <c r="T4429" t="s">
        <v>5</v>
      </c>
      <c r="U4429">
        <v>-1</v>
      </c>
      <c r="V4429">
        <v>-1</v>
      </c>
      <c r="W4429">
        <v>6.3387000000000002</v>
      </c>
      <c r="Y4429" t="s">
        <v>13268</v>
      </c>
      <c r="Z4429">
        <v>-1</v>
      </c>
      <c r="AA4429" t="s">
        <v>11</v>
      </c>
      <c r="AC4429" t="s">
        <v>13278</v>
      </c>
      <c r="AD4429" t="s">
        <v>13279</v>
      </c>
      <c r="AE4429" s="1">
        <v>41846.04005787037</v>
      </c>
    </row>
    <row r="4430" spans="1:31" x14ac:dyDescent="0.15">
      <c r="A4430">
        <v>4429</v>
      </c>
      <c r="B4430">
        <v>175</v>
      </c>
      <c r="C4430">
        <v>5759</v>
      </c>
      <c r="D4430" t="s">
        <v>13261</v>
      </c>
      <c r="E4430" t="s">
        <v>13262</v>
      </c>
      <c r="F4430" t="s">
        <v>53</v>
      </c>
      <c r="I4430" t="s">
        <v>5</v>
      </c>
      <c r="K4430" t="s">
        <v>5</v>
      </c>
      <c r="N4430" t="s">
        <v>7</v>
      </c>
      <c r="Q4430">
        <v>0</v>
      </c>
      <c r="S4430">
        <v>-1</v>
      </c>
      <c r="T4430" t="s">
        <v>5</v>
      </c>
      <c r="U4430">
        <v>-1</v>
      </c>
      <c r="V4430">
        <v>-1</v>
      </c>
      <c r="W4430">
        <v>6.3387000000000002</v>
      </c>
      <c r="Z4430">
        <v>-1</v>
      </c>
      <c r="AA4430" t="s">
        <v>11</v>
      </c>
      <c r="AC4430" t="s">
        <v>38</v>
      </c>
      <c r="AD4430" t="s">
        <v>52</v>
      </c>
      <c r="AE4430" s="1">
        <v>41846.040069444447</v>
      </c>
    </row>
    <row r="4431" spans="1:31" x14ac:dyDescent="0.15">
      <c r="A4431">
        <v>4430</v>
      </c>
      <c r="B4431">
        <v>175</v>
      </c>
      <c r="C4431">
        <v>5759</v>
      </c>
      <c r="D4431" t="s">
        <v>13261</v>
      </c>
      <c r="E4431" t="s">
        <v>13262</v>
      </c>
      <c r="F4431" t="s">
        <v>54</v>
      </c>
      <c r="I4431" t="s">
        <v>5</v>
      </c>
      <c r="K4431" t="s">
        <v>5</v>
      </c>
      <c r="N4431" t="s">
        <v>7</v>
      </c>
      <c r="Q4431">
        <v>0</v>
      </c>
      <c r="S4431">
        <v>-1</v>
      </c>
      <c r="T4431" t="s">
        <v>5</v>
      </c>
      <c r="U4431">
        <v>-1</v>
      </c>
      <c r="V4431">
        <v>-1</v>
      </c>
      <c r="W4431">
        <v>6.3387000000000002</v>
      </c>
      <c r="Z4431">
        <v>-1</v>
      </c>
      <c r="AA4431" t="s">
        <v>11</v>
      </c>
      <c r="AC4431" t="s">
        <v>38</v>
      </c>
      <c r="AD4431" t="s">
        <v>52</v>
      </c>
      <c r="AE4431" s="1">
        <v>41846.040081018517</v>
      </c>
    </row>
    <row r="4432" spans="1:31" x14ac:dyDescent="0.15">
      <c r="A4432">
        <v>4431</v>
      </c>
      <c r="B4432">
        <v>175</v>
      </c>
      <c r="C4432">
        <v>4771</v>
      </c>
      <c r="D4432" t="s">
        <v>13280</v>
      </c>
      <c r="E4432" t="s">
        <v>13281</v>
      </c>
      <c r="F4432" t="s">
        <v>2</v>
      </c>
      <c r="G4432" t="s">
        <v>13282</v>
      </c>
      <c r="H4432" t="s">
        <v>13283</v>
      </c>
      <c r="I4432" t="s">
        <v>5</v>
      </c>
      <c r="K4432" t="s">
        <v>6</v>
      </c>
      <c r="L4432" t="s">
        <v>13284</v>
      </c>
      <c r="N4432" t="s">
        <v>7</v>
      </c>
      <c r="O4432" t="s">
        <v>13285</v>
      </c>
      <c r="P4432" t="s">
        <v>13286</v>
      </c>
      <c r="Q4432">
        <v>28</v>
      </c>
      <c r="R4432" t="s">
        <v>13287</v>
      </c>
      <c r="S4432">
        <v>-1</v>
      </c>
      <c r="T4432" t="s">
        <v>13288</v>
      </c>
      <c r="U4432">
        <v>-1</v>
      </c>
      <c r="V4432">
        <v>-1</v>
      </c>
      <c r="W4432">
        <v>6.3387000000000002</v>
      </c>
      <c r="X4432" t="s">
        <v>13289</v>
      </c>
      <c r="Y4432" t="s">
        <v>13290</v>
      </c>
      <c r="Z4432">
        <v>41568</v>
      </c>
      <c r="AA4432" t="s">
        <v>11</v>
      </c>
      <c r="AC4432" t="s">
        <v>13291</v>
      </c>
      <c r="AD4432" t="s">
        <v>13292</v>
      </c>
      <c r="AE4432" s="1">
        <v>41846.040150462963</v>
      </c>
    </row>
    <row r="4433" spans="1:31" x14ac:dyDescent="0.15">
      <c r="A4433">
        <v>4432</v>
      </c>
      <c r="B4433">
        <v>175</v>
      </c>
      <c r="C4433">
        <v>4771</v>
      </c>
      <c r="D4433" t="s">
        <v>13280</v>
      </c>
      <c r="E4433" t="s">
        <v>13281</v>
      </c>
      <c r="F4433" t="s">
        <v>14</v>
      </c>
      <c r="G4433" t="s">
        <v>13293</v>
      </c>
      <c r="H4433" t="s">
        <v>13294</v>
      </c>
      <c r="I4433" t="s">
        <v>5</v>
      </c>
      <c r="K4433" t="s">
        <v>17</v>
      </c>
      <c r="L4433" t="s">
        <v>13295</v>
      </c>
      <c r="N4433" t="s">
        <v>7</v>
      </c>
      <c r="O4433" t="s">
        <v>13296</v>
      </c>
      <c r="P4433" t="s">
        <v>13297</v>
      </c>
      <c r="Q4433">
        <v>13</v>
      </c>
      <c r="S4433">
        <v>-1</v>
      </c>
      <c r="T4433" t="s">
        <v>5</v>
      </c>
      <c r="U4433">
        <v>-1</v>
      </c>
      <c r="V4433">
        <v>-1</v>
      </c>
      <c r="W4433">
        <v>6.3387000000000002</v>
      </c>
      <c r="X4433" t="s">
        <v>13298</v>
      </c>
      <c r="Y4433" t="s">
        <v>13299</v>
      </c>
      <c r="Z4433">
        <v>24120</v>
      </c>
      <c r="AA4433" t="s">
        <v>11</v>
      </c>
      <c r="AC4433" t="s">
        <v>13300</v>
      </c>
      <c r="AD4433" t="s">
        <v>13301</v>
      </c>
      <c r="AE4433" s="1">
        <v>41846.040173611109</v>
      </c>
    </row>
    <row r="4434" spans="1:31" x14ac:dyDescent="0.15">
      <c r="A4434">
        <v>4433</v>
      </c>
      <c r="B4434">
        <v>175</v>
      </c>
      <c r="C4434">
        <v>4771</v>
      </c>
      <c r="D4434" t="s">
        <v>13280</v>
      </c>
      <c r="E4434" t="s">
        <v>13281</v>
      </c>
      <c r="F4434" t="s">
        <v>24</v>
      </c>
      <c r="G4434" t="s">
        <v>13302</v>
      </c>
      <c r="H4434" t="s">
        <v>13294</v>
      </c>
      <c r="I4434" t="s">
        <v>5</v>
      </c>
      <c r="K4434" t="s">
        <v>17</v>
      </c>
      <c r="L4434" t="s">
        <v>13295</v>
      </c>
      <c r="N4434" t="s">
        <v>7</v>
      </c>
      <c r="O4434" t="s">
        <v>13296</v>
      </c>
      <c r="P4434" t="s">
        <v>13297</v>
      </c>
      <c r="Q4434">
        <v>1</v>
      </c>
      <c r="S4434">
        <v>50</v>
      </c>
      <c r="T4434" t="s">
        <v>5</v>
      </c>
      <c r="U4434">
        <v>-1</v>
      </c>
      <c r="V4434">
        <v>-1</v>
      </c>
      <c r="W4434">
        <v>6.3387000000000002</v>
      </c>
      <c r="X4434" t="s">
        <v>13298</v>
      </c>
      <c r="Y4434" t="s">
        <v>13299</v>
      </c>
      <c r="Z4434">
        <v>24120</v>
      </c>
      <c r="AA4434" t="s">
        <v>11</v>
      </c>
      <c r="AC4434" t="s">
        <v>13303</v>
      </c>
      <c r="AD4434" t="s">
        <v>13304</v>
      </c>
      <c r="AE4434" s="1">
        <v>41846.040196759262</v>
      </c>
    </row>
    <row r="4435" spans="1:31" x14ac:dyDescent="0.15">
      <c r="A4435">
        <v>4434</v>
      </c>
      <c r="B4435">
        <v>175</v>
      </c>
      <c r="C4435">
        <v>4771</v>
      </c>
      <c r="D4435" t="s">
        <v>13280</v>
      </c>
      <c r="E4435" t="s">
        <v>13281</v>
      </c>
      <c r="F4435" t="s">
        <v>27</v>
      </c>
      <c r="I4435" t="s">
        <v>5</v>
      </c>
      <c r="K4435" t="s">
        <v>5</v>
      </c>
      <c r="M4435" t="s">
        <v>5</v>
      </c>
      <c r="N4435" t="s">
        <v>7</v>
      </c>
      <c r="Q4435">
        <v>0</v>
      </c>
      <c r="S4435">
        <v>-1</v>
      </c>
      <c r="T4435" t="s">
        <v>5</v>
      </c>
      <c r="U4435">
        <v>-1</v>
      </c>
      <c r="V4435">
        <v>-1</v>
      </c>
      <c r="W4435">
        <v>6.3387000000000002</v>
      </c>
      <c r="Z4435">
        <v>-1</v>
      </c>
      <c r="AA4435" t="s">
        <v>11</v>
      </c>
      <c r="AC4435" t="s">
        <v>38</v>
      </c>
      <c r="AD4435" t="s">
        <v>531</v>
      </c>
      <c r="AE4435" s="1">
        <v>41846.040208333332</v>
      </c>
    </row>
    <row r="4436" spans="1:31" x14ac:dyDescent="0.15">
      <c r="A4436">
        <v>4435</v>
      </c>
      <c r="B4436">
        <v>175</v>
      </c>
      <c r="C4436">
        <v>4771</v>
      </c>
      <c r="D4436" t="s">
        <v>13280</v>
      </c>
      <c r="E4436" t="s">
        <v>13281</v>
      </c>
      <c r="F4436" t="s">
        <v>36</v>
      </c>
      <c r="I4436" t="s">
        <v>5</v>
      </c>
      <c r="K4436" t="s">
        <v>5</v>
      </c>
      <c r="N4436" t="s">
        <v>7</v>
      </c>
      <c r="Q4436">
        <v>0</v>
      </c>
      <c r="S4436">
        <v>-1</v>
      </c>
      <c r="T4436" t="s">
        <v>5</v>
      </c>
      <c r="U4436">
        <v>-1</v>
      </c>
      <c r="V4436">
        <v>-1</v>
      </c>
      <c r="W4436">
        <v>6.3387000000000002</v>
      </c>
      <c r="X4436" t="s">
        <v>13289</v>
      </c>
      <c r="Z4436">
        <v>-1</v>
      </c>
      <c r="AA4436" t="s">
        <v>11</v>
      </c>
      <c r="AC4436" t="s">
        <v>38</v>
      </c>
      <c r="AD4436" t="s">
        <v>13305</v>
      </c>
      <c r="AE4436" s="1">
        <v>41846.040219907409</v>
      </c>
    </row>
    <row r="4437" spans="1:31" x14ac:dyDescent="0.15">
      <c r="A4437">
        <v>4436</v>
      </c>
      <c r="B4437">
        <v>175</v>
      </c>
      <c r="C4437">
        <v>4771</v>
      </c>
      <c r="D4437" t="s">
        <v>13280</v>
      </c>
      <c r="E4437" t="s">
        <v>13281</v>
      </c>
      <c r="F4437" t="s">
        <v>40</v>
      </c>
      <c r="G4437" t="s">
        <v>13306</v>
      </c>
      <c r="H4437" t="s">
        <v>13307</v>
      </c>
      <c r="I4437" t="s">
        <v>5</v>
      </c>
      <c r="K4437" t="s">
        <v>5</v>
      </c>
      <c r="N4437" t="s">
        <v>7</v>
      </c>
      <c r="O4437" t="s">
        <v>13308</v>
      </c>
      <c r="P4437" t="s">
        <v>13309</v>
      </c>
      <c r="Q4437">
        <v>1</v>
      </c>
      <c r="R4437" t="s">
        <v>1446</v>
      </c>
      <c r="S4437">
        <v>-1</v>
      </c>
      <c r="T4437" t="s">
        <v>5</v>
      </c>
      <c r="U4437">
        <v>-1</v>
      </c>
      <c r="V4437">
        <v>-1</v>
      </c>
      <c r="W4437">
        <v>6.3387000000000002</v>
      </c>
      <c r="Y4437" t="s">
        <v>13310</v>
      </c>
      <c r="Z4437">
        <v>362</v>
      </c>
      <c r="AA4437" t="s">
        <v>11</v>
      </c>
      <c r="AC4437" t="s">
        <v>13311</v>
      </c>
      <c r="AD4437" t="s">
        <v>13312</v>
      </c>
      <c r="AE4437" s="1">
        <v>41846.040231481478</v>
      </c>
    </row>
    <row r="4438" spans="1:31" x14ac:dyDescent="0.15">
      <c r="A4438">
        <v>4437</v>
      </c>
      <c r="B4438">
        <v>175</v>
      </c>
      <c r="C4438">
        <v>4771</v>
      </c>
      <c r="D4438" t="s">
        <v>13280</v>
      </c>
      <c r="E4438" t="s">
        <v>13281</v>
      </c>
      <c r="F4438" t="s">
        <v>49</v>
      </c>
      <c r="I4438" t="s">
        <v>5</v>
      </c>
      <c r="K4438" t="s">
        <v>5</v>
      </c>
      <c r="N4438" t="s">
        <v>7</v>
      </c>
      <c r="Q4438">
        <v>0</v>
      </c>
      <c r="T4438" t="s">
        <v>5</v>
      </c>
      <c r="U4438">
        <v>-1</v>
      </c>
      <c r="V4438">
        <v>-1</v>
      </c>
      <c r="W4438">
        <v>6.3387000000000002</v>
      </c>
      <c r="Z4438">
        <v>-1</v>
      </c>
      <c r="AA4438" t="s">
        <v>11</v>
      </c>
      <c r="AC4438" t="s">
        <v>38</v>
      </c>
      <c r="AD4438" t="s">
        <v>50</v>
      </c>
      <c r="AE4438" s="1">
        <v>41846.040243055555</v>
      </c>
    </row>
    <row r="4439" spans="1:31" x14ac:dyDescent="0.15">
      <c r="A4439">
        <v>4438</v>
      </c>
      <c r="B4439">
        <v>175</v>
      </c>
      <c r="C4439">
        <v>4771</v>
      </c>
      <c r="D4439" t="s">
        <v>13280</v>
      </c>
      <c r="E4439" t="s">
        <v>13281</v>
      </c>
      <c r="F4439" t="s">
        <v>51</v>
      </c>
      <c r="G4439" t="s">
        <v>13282</v>
      </c>
      <c r="H4439" t="s">
        <v>13283</v>
      </c>
      <c r="I4439" t="s">
        <v>5</v>
      </c>
      <c r="K4439" t="s">
        <v>5</v>
      </c>
      <c r="N4439" t="s">
        <v>7</v>
      </c>
      <c r="O4439" t="s">
        <v>13285</v>
      </c>
      <c r="P4439" t="s">
        <v>13286</v>
      </c>
      <c r="Q4439">
        <v>5</v>
      </c>
      <c r="R4439" t="s">
        <v>13287</v>
      </c>
      <c r="S4439">
        <v>-1</v>
      </c>
      <c r="T4439" t="s">
        <v>5</v>
      </c>
      <c r="U4439">
        <v>-1</v>
      </c>
      <c r="V4439">
        <v>-1</v>
      </c>
      <c r="W4439">
        <v>6.3387000000000002</v>
      </c>
      <c r="Y4439" t="s">
        <v>13290</v>
      </c>
      <c r="Z4439">
        <v>-1</v>
      </c>
      <c r="AA4439" t="s">
        <v>11</v>
      </c>
      <c r="AC4439" t="s">
        <v>13313</v>
      </c>
      <c r="AD4439" t="s">
        <v>13314</v>
      </c>
      <c r="AE4439" s="1">
        <v>41846.040266203701</v>
      </c>
    </row>
    <row r="4440" spans="1:31" x14ac:dyDescent="0.15">
      <c r="A4440">
        <v>4439</v>
      </c>
      <c r="B4440">
        <v>175</v>
      </c>
      <c r="C4440">
        <v>4771</v>
      </c>
      <c r="D4440" t="s">
        <v>13280</v>
      </c>
      <c r="E4440" t="s">
        <v>13281</v>
      </c>
      <c r="F4440" t="s">
        <v>53</v>
      </c>
      <c r="I4440" t="s">
        <v>5</v>
      </c>
      <c r="K4440" t="s">
        <v>5</v>
      </c>
      <c r="N4440" t="s">
        <v>7</v>
      </c>
      <c r="Q4440">
        <v>0</v>
      </c>
      <c r="S4440">
        <v>-1</v>
      </c>
      <c r="T4440" t="s">
        <v>5</v>
      </c>
      <c r="U4440">
        <v>-1</v>
      </c>
      <c r="V4440">
        <v>-1</v>
      </c>
      <c r="W4440">
        <v>6.3387000000000002</v>
      </c>
      <c r="Z4440">
        <v>-1</v>
      </c>
      <c r="AA4440" t="s">
        <v>11</v>
      </c>
      <c r="AC4440" t="s">
        <v>38</v>
      </c>
      <c r="AD4440" t="s">
        <v>52</v>
      </c>
      <c r="AE4440" s="1">
        <v>41846.040277777778</v>
      </c>
    </row>
    <row r="4441" spans="1:31" x14ac:dyDescent="0.15">
      <c r="A4441">
        <v>4440</v>
      </c>
      <c r="B4441">
        <v>175</v>
      </c>
      <c r="C4441">
        <v>4771</v>
      </c>
      <c r="D4441" t="s">
        <v>13280</v>
      </c>
      <c r="E4441" t="s">
        <v>13281</v>
      </c>
      <c r="F4441" t="s">
        <v>54</v>
      </c>
      <c r="I4441" t="s">
        <v>5</v>
      </c>
      <c r="K4441" t="s">
        <v>5</v>
      </c>
      <c r="N4441" t="s">
        <v>7</v>
      </c>
      <c r="Q4441">
        <v>0</v>
      </c>
      <c r="S4441">
        <v>-1</v>
      </c>
      <c r="T4441" t="s">
        <v>5</v>
      </c>
      <c r="U4441">
        <v>-1</v>
      </c>
      <c r="V4441">
        <v>-1</v>
      </c>
      <c r="W4441">
        <v>6.3387000000000002</v>
      </c>
      <c r="Z4441">
        <v>-1</v>
      </c>
      <c r="AA4441" t="s">
        <v>11</v>
      </c>
      <c r="AC4441" t="s">
        <v>38</v>
      </c>
      <c r="AD4441" t="s">
        <v>52</v>
      </c>
      <c r="AE4441" s="1">
        <v>41846.040289351855</v>
      </c>
    </row>
    <row r="4442" spans="1:31" x14ac:dyDescent="0.15">
      <c r="A4442">
        <v>4441</v>
      </c>
      <c r="B4442">
        <v>175</v>
      </c>
      <c r="C4442">
        <v>5705</v>
      </c>
      <c r="D4442" t="s">
        <v>13315</v>
      </c>
      <c r="E4442" t="s">
        <v>13316</v>
      </c>
      <c r="F4442" t="s">
        <v>2</v>
      </c>
      <c r="G4442" t="s">
        <v>13317</v>
      </c>
      <c r="H4442" t="s">
        <v>13318</v>
      </c>
      <c r="I4442" t="s">
        <v>5</v>
      </c>
      <c r="K4442" t="s">
        <v>6</v>
      </c>
      <c r="L4442" t="s">
        <v>13319</v>
      </c>
      <c r="N4442" t="s">
        <v>7</v>
      </c>
      <c r="P4442" t="s">
        <v>13320</v>
      </c>
      <c r="Q4442">
        <v>35</v>
      </c>
      <c r="R4442" t="s">
        <v>13321</v>
      </c>
      <c r="S4442">
        <v>50</v>
      </c>
      <c r="T4442" t="s">
        <v>13322</v>
      </c>
      <c r="U4442">
        <v>-1</v>
      </c>
      <c r="V4442">
        <v>-1</v>
      </c>
      <c r="W4442">
        <v>6.3387000000000002</v>
      </c>
      <c r="X4442" t="s">
        <v>13323</v>
      </c>
      <c r="Y4442" t="s">
        <v>13324</v>
      </c>
      <c r="Z4442">
        <v>14000</v>
      </c>
      <c r="AA4442" t="s">
        <v>11</v>
      </c>
      <c r="AC4442" t="s">
        <v>13325</v>
      </c>
      <c r="AD4442" t="s">
        <v>13326</v>
      </c>
      <c r="AE4442" s="1">
        <v>41846.040405092594</v>
      </c>
    </row>
    <row r="4443" spans="1:31" x14ac:dyDescent="0.15">
      <c r="A4443">
        <v>4442</v>
      </c>
      <c r="B4443">
        <v>175</v>
      </c>
      <c r="C4443">
        <v>5705</v>
      </c>
      <c r="D4443" t="s">
        <v>13315</v>
      </c>
      <c r="E4443" t="s">
        <v>13316</v>
      </c>
      <c r="F4443" t="s">
        <v>14</v>
      </c>
      <c r="G4443" t="s">
        <v>13327</v>
      </c>
      <c r="H4443" t="s">
        <v>949</v>
      </c>
      <c r="I4443" t="s">
        <v>5</v>
      </c>
      <c r="J4443" t="s">
        <v>2388</v>
      </c>
      <c r="K4443" t="s">
        <v>17</v>
      </c>
      <c r="L4443" t="s">
        <v>4528</v>
      </c>
      <c r="N4443" t="s">
        <v>7</v>
      </c>
      <c r="O4443" t="s">
        <v>13328</v>
      </c>
      <c r="P4443" t="s">
        <v>13329</v>
      </c>
      <c r="Q4443">
        <v>27</v>
      </c>
      <c r="R4443" t="s">
        <v>10802</v>
      </c>
      <c r="S4443">
        <v>-1</v>
      </c>
      <c r="T4443" t="s">
        <v>13330</v>
      </c>
      <c r="U4443">
        <v>-1</v>
      </c>
      <c r="V4443">
        <v>-1</v>
      </c>
      <c r="W4443">
        <v>6.3387000000000002</v>
      </c>
      <c r="X4443" t="s">
        <v>13323</v>
      </c>
      <c r="Y4443" t="s">
        <v>13331</v>
      </c>
      <c r="Z4443">
        <v>11200</v>
      </c>
      <c r="AA4443" t="s">
        <v>11</v>
      </c>
      <c r="AC4443" t="s">
        <v>13332</v>
      </c>
      <c r="AD4443" t="s">
        <v>13333</v>
      </c>
      <c r="AE4443" s="1">
        <v>41846.040439814817</v>
      </c>
    </row>
    <row r="4444" spans="1:31" x14ac:dyDescent="0.15">
      <c r="A4444">
        <v>4443</v>
      </c>
      <c r="B4444">
        <v>175</v>
      </c>
      <c r="C4444">
        <v>5705</v>
      </c>
      <c r="D4444" t="s">
        <v>13315</v>
      </c>
      <c r="E4444" t="s">
        <v>13316</v>
      </c>
      <c r="F4444" t="s">
        <v>24</v>
      </c>
      <c r="G4444" t="s">
        <v>13327</v>
      </c>
      <c r="H4444" t="s">
        <v>949</v>
      </c>
      <c r="I4444" t="s">
        <v>5</v>
      </c>
      <c r="J4444" t="s">
        <v>2388</v>
      </c>
      <c r="K4444" t="s">
        <v>17</v>
      </c>
      <c r="L4444" t="s">
        <v>4528</v>
      </c>
      <c r="N4444" t="s">
        <v>7</v>
      </c>
      <c r="O4444" t="s">
        <v>13328</v>
      </c>
      <c r="P4444" t="s">
        <v>13329</v>
      </c>
      <c r="Q4444">
        <v>3</v>
      </c>
      <c r="R4444" t="s">
        <v>10802</v>
      </c>
      <c r="S4444">
        <v>-1</v>
      </c>
      <c r="T4444" t="s">
        <v>13330</v>
      </c>
      <c r="U4444">
        <v>-1</v>
      </c>
      <c r="V4444">
        <v>-1</v>
      </c>
      <c r="W4444">
        <v>6.3387000000000002</v>
      </c>
      <c r="X4444" t="s">
        <v>13323</v>
      </c>
      <c r="Y4444" t="s">
        <v>13331</v>
      </c>
      <c r="Z4444">
        <v>11200</v>
      </c>
      <c r="AA4444" t="s">
        <v>11</v>
      </c>
      <c r="AC4444" t="s">
        <v>13334</v>
      </c>
      <c r="AD4444" t="s">
        <v>13335</v>
      </c>
      <c r="AE4444" s="1">
        <v>41846.040462962963</v>
      </c>
    </row>
    <row r="4445" spans="1:31" x14ac:dyDescent="0.15">
      <c r="A4445">
        <v>4444</v>
      </c>
      <c r="B4445">
        <v>175</v>
      </c>
      <c r="C4445">
        <v>5705</v>
      </c>
      <c r="D4445" t="s">
        <v>13315</v>
      </c>
      <c r="E4445" t="s">
        <v>13316</v>
      </c>
      <c r="F4445" t="s">
        <v>27</v>
      </c>
      <c r="I4445" t="s">
        <v>5</v>
      </c>
      <c r="J4445" t="s">
        <v>3735</v>
      </c>
      <c r="K4445" t="s">
        <v>5</v>
      </c>
      <c r="M4445" t="s">
        <v>5</v>
      </c>
      <c r="N4445" t="s">
        <v>7</v>
      </c>
      <c r="Q4445">
        <v>0</v>
      </c>
      <c r="S4445">
        <v>-1</v>
      </c>
      <c r="T4445" t="s">
        <v>5</v>
      </c>
      <c r="U4445">
        <v>-1</v>
      </c>
      <c r="V4445">
        <v>-1</v>
      </c>
      <c r="W4445">
        <v>6.3387000000000002</v>
      </c>
      <c r="Z4445">
        <v>-1</v>
      </c>
      <c r="AA4445" t="s">
        <v>11</v>
      </c>
      <c r="AB4445" t="s">
        <v>8390</v>
      </c>
      <c r="AC4445" t="s">
        <v>38</v>
      </c>
      <c r="AD4445" t="s">
        <v>13336</v>
      </c>
      <c r="AE4445" s="1">
        <v>41846.04047453704</v>
      </c>
    </row>
    <row r="4446" spans="1:31" x14ac:dyDescent="0.15">
      <c r="A4446">
        <v>4445</v>
      </c>
      <c r="B4446">
        <v>175</v>
      </c>
      <c r="C4446">
        <v>5705</v>
      </c>
      <c r="D4446" t="s">
        <v>13315</v>
      </c>
      <c r="E4446" t="s">
        <v>13316</v>
      </c>
      <c r="F4446" t="s">
        <v>36</v>
      </c>
      <c r="I4446" t="s">
        <v>5</v>
      </c>
      <c r="K4446" t="s">
        <v>5</v>
      </c>
      <c r="N4446" t="s">
        <v>7</v>
      </c>
      <c r="Q4446">
        <v>0</v>
      </c>
      <c r="S4446">
        <v>-1</v>
      </c>
      <c r="T4446" t="s">
        <v>5</v>
      </c>
      <c r="U4446">
        <v>-1</v>
      </c>
      <c r="V4446">
        <v>-1</v>
      </c>
      <c r="W4446">
        <v>6.3387000000000002</v>
      </c>
      <c r="Z4446">
        <v>-1</v>
      </c>
      <c r="AA4446" t="s">
        <v>11</v>
      </c>
      <c r="AC4446" t="s">
        <v>38</v>
      </c>
      <c r="AD4446" t="s">
        <v>52</v>
      </c>
      <c r="AE4446" s="1">
        <v>41846.040486111109</v>
      </c>
    </row>
    <row r="4447" spans="1:31" x14ac:dyDescent="0.15">
      <c r="A4447">
        <v>4446</v>
      </c>
      <c r="B4447">
        <v>175</v>
      </c>
      <c r="C4447">
        <v>5705</v>
      </c>
      <c r="D4447" t="s">
        <v>13315</v>
      </c>
      <c r="E4447" t="s">
        <v>13316</v>
      </c>
      <c r="F4447" t="s">
        <v>40</v>
      </c>
      <c r="I4447" t="s">
        <v>5</v>
      </c>
      <c r="K4447" t="s">
        <v>5</v>
      </c>
      <c r="N4447" t="s">
        <v>7</v>
      </c>
      <c r="Q4447">
        <v>0</v>
      </c>
      <c r="S4447">
        <v>-1</v>
      </c>
      <c r="T4447" t="s">
        <v>5</v>
      </c>
      <c r="U4447">
        <v>-1</v>
      </c>
      <c r="V4447">
        <v>-1</v>
      </c>
      <c r="W4447">
        <v>6.3387000000000002</v>
      </c>
      <c r="Z4447">
        <v>-1</v>
      </c>
      <c r="AA4447" t="s">
        <v>11</v>
      </c>
      <c r="AC4447" t="s">
        <v>38</v>
      </c>
      <c r="AD4447" t="s">
        <v>52</v>
      </c>
      <c r="AE4447" s="1">
        <v>41846.040497685186</v>
      </c>
    </row>
    <row r="4448" spans="1:31" x14ac:dyDescent="0.15">
      <c r="A4448">
        <v>4447</v>
      </c>
      <c r="B4448">
        <v>175</v>
      </c>
      <c r="C4448">
        <v>5705</v>
      </c>
      <c r="D4448" t="s">
        <v>13315</v>
      </c>
      <c r="E4448" t="s">
        <v>13316</v>
      </c>
      <c r="F4448" t="s">
        <v>49</v>
      </c>
      <c r="G4448" t="s">
        <v>13337</v>
      </c>
      <c r="H4448" t="s">
        <v>949</v>
      </c>
      <c r="I4448" t="s">
        <v>5</v>
      </c>
      <c r="K4448" t="s">
        <v>5</v>
      </c>
      <c r="N4448" t="s">
        <v>7</v>
      </c>
      <c r="O4448" t="s">
        <v>13328</v>
      </c>
      <c r="Q4448">
        <v>3</v>
      </c>
      <c r="T4448" t="s">
        <v>5</v>
      </c>
      <c r="U4448">
        <v>-1</v>
      </c>
      <c r="V4448">
        <v>-1</v>
      </c>
      <c r="W4448">
        <v>6.3387000000000002</v>
      </c>
      <c r="X4448" t="s">
        <v>13323</v>
      </c>
      <c r="Y4448" t="s">
        <v>13331</v>
      </c>
      <c r="Z4448">
        <v>11200</v>
      </c>
      <c r="AA4448" t="s">
        <v>11</v>
      </c>
      <c r="AC4448" t="s">
        <v>13338</v>
      </c>
      <c r="AD4448" t="s">
        <v>13339</v>
      </c>
      <c r="AE4448" s="1">
        <v>41846.040520833332</v>
      </c>
    </row>
    <row r="4449" spans="1:31" x14ac:dyDescent="0.15">
      <c r="A4449">
        <v>4448</v>
      </c>
      <c r="B4449">
        <v>175</v>
      </c>
      <c r="C4449">
        <v>5705</v>
      </c>
      <c r="D4449" t="s">
        <v>13315</v>
      </c>
      <c r="E4449" t="s">
        <v>13316</v>
      </c>
      <c r="F4449" t="s">
        <v>51</v>
      </c>
      <c r="I4449" t="s">
        <v>5</v>
      </c>
      <c r="K4449" t="s">
        <v>5</v>
      </c>
      <c r="N4449" t="s">
        <v>7</v>
      </c>
      <c r="Q4449">
        <v>0</v>
      </c>
      <c r="S4449">
        <v>-1</v>
      </c>
      <c r="T4449" t="s">
        <v>5</v>
      </c>
      <c r="U4449">
        <v>-1</v>
      </c>
      <c r="V4449">
        <v>-1</v>
      </c>
      <c r="W4449">
        <v>6.3387000000000002</v>
      </c>
      <c r="Z4449">
        <v>-1</v>
      </c>
      <c r="AA4449" t="s">
        <v>11</v>
      </c>
      <c r="AC4449" t="s">
        <v>38</v>
      </c>
      <c r="AD4449" t="s">
        <v>52</v>
      </c>
      <c r="AE4449" s="1">
        <v>41846.040532407409</v>
      </c>
    </row>
    <row r="4450" spans="1:31" x14ac:dyDescent="0.15">
      <c r="A4450">
        <v>4449</v>
      </c>
      <c r="B4450">
        <v>175</v>
      </c>
      <c r="C4450">
        <v>5705</v>
      </c>
      <c r="D4450" t="s">
        <v>13315</v>
      </c>
      <c r="E4450" t="s">
        <v>13316</v>
      </c>
      <c r="F4450" t="s">
        <v>53</v>
      </c>
      <c r="I4450" t="s">
        <v>5</v>
      </c>
      <c r="K4450" t="s">
        <v>5</v>
      </c>
      <c r="N4450" t="s">
        <v>7</v>
      </c>
      <c r="Q4450">
        <v>0</v>
      </c>
      <c r="S4450">
        <v>-1</v>
      </c>
      <c r="T4450" t="s">
        <v>5</v>
      </c>
      <c r="U4450">
        <v>-1</v>
      </c>
      <c r="V4450">
        <v>-1</v>
      </c>
      <c r="W4450">
        <v>6.3387000000000002</v>
      </c>
      <c r="Z4450">
        <v>-1</v>
      </c>
      <c r="AA4450" t="s">
        <v>11</v>
      </c>
      <c r="AC4450" t="s">
        <v>38</v>
      </c>
      <c r="AD4450" t="s">
        <v>52</v>
      </c>
      <c r="AE4450" s="1">
        <v>41846.040543981479</v>
      </c>
    </row>
    <row r="4451" spans="1:31" x14ac:dyDescent="0.15">
      <c r="A4451">
        <v>4450</v>
      </c>
      <c r="B4451">
        <v>175</v>
      </c>
      <c r="C4451">
        <v>5705</v>
      </c>
      <c r="D4451" t="s">
        <v>13315</v>
      </c>
      <c r="E4451" t="s">
        <v>13316</v>
      </c>
      <c r="F4451" t="s">
        <v>54</v>
      </c>
      <c r="I4451" t="s">
        <v>5</v>
      </c>
      <c r="K4451" t="s">
        <v>5</v>
      </c>
      <c r="N4451" t="s">
        <v>7</v>
      </c>
      <c r="Q4451">
        <v>0</v>
      </c>
      <c r="S4451">
        <v>-1</v>
      </c>
      <c r="T4451" t="s">
        <v>5</v>
      </c>
      <c r="U4451">
        <v>-1</v>
      </c>
      <c r="V4451">
        <v>-1</v>
      </c>
      <c r="W4451">
        <v>6.3387000000000002</v>
      </c>
      <c r="Z4451">
        <v>-1</v>
      </c>
      <c r="AA4451" t="s">
        <v>11</v>
      </c>
      <c r="AC4451" t="s">
        <v>38</v>
      </c>
      <c r="AD4451" t="s">
        <v>52</v>
      </c>
      <c r="AE4451" s="1">
        <v>41846.040555555555</v>
      </c>
    </row>
    <row r="4452" spans="1:31" x14ac:dyDescent="0.15">
      <c r="A4452">
        <v>4451</v>
      </c>
      <c r="B4452">
        <v>175</v>
      </c>
      <c r="C4452">
        <v>2024</v>
      </c>
      <c r="D4452" t="s">
        <v>13340</v>
      </c>
      <c r="E4452" t="s">
        <v>13341</v>
      </c>
      <c r="F4452" t="s">
        <v>2</v>
      </c>
      <c r="G4452" t="s">
        <v>13342</v>
      </c>
      <c r="H4452" t="s">
        <v>13343</v>
      </c>
      <c r="I4452" t="s">
        <v>5</v>
      </c>
      <c r="K4452" t="s">
        <v>6</v>
      </c>
      <c r="L4452" t="s">
        <v>13344</v>
      </c>
      <c r="N4452" t="s">
        <v>7</v>
      </c>
      <c r="P4452" t="s">
        <v>13345</v>
      </c>
      <c r="Q4452">
        <v>23</v>
      </c>
      <c r="R4452" t="s">
        <v>13346</v>
      </c>
      <c r="S4452">
        <v>75</v>
      </c>
      <c r="T4452" t="s">
        <v>13347</v>
      </c>
      <c r="U4452">
        <v>-1</v>
      </c>
      <c r="V4452">
        <v>-1</v>
      </c>
      <c r="W4452">
        <v>6.3387000000000002</v>
      </c>
      <c r="X4452" t="s">
        <v>13348</v>
      </c>
      <c r="Y4452" t="s">
        <v>13349</v>
      </c>
      <c r="Z4452">
        <v>17295</v>
      </c>
      <c r="AA4452" t="s">
        <v>11</v>
      </c>
      <c r="AC4452" t="s">
        <v>13350</v>
      </c>
      <c r="AD4452" t="s">
        <v>13351</v>
      </c>
      <c r="AE4452" s="1">
        <v>41846.040694444448</v>
      </c>
    </row>
    <row r="4453" spans="1:31" x14ac:dyDescent="0.15">
      <c r="A4453">
        <v>4452</v>
      </c>
      <c r="B4453">
        <v>175</v>
      </c>
      <c r="C4453">
        <v>2024</v>
      </c>
      <c r="D4453" t="s">
        <v>13340</v>
      </c>
      <c r="E4453" t="s">
        <v>13341</v>
      </c>
      <c r="F4453" t="s">
        <v>14</v>
      </c>
      <c r="G4453" t="s">
        <v>13342</v>
      </c>
      <c r="H4453" t="s">
        <v>13343</v>
      </c>
      <c r="I4453" t="s">
        <v>5</v>
      </c>
      <c r="J4453" t="s">
        <v>2207</v>
      </c>
      <c r="K4453" t="s">
        <v>17</v>
      </c>
      <c r="L4453" t="s">
        <v>3558</v>
      </c>
      <c r="N4453" t="s">
        <v>7</v>
      </c>
      <c r="P4453" t="s">
        <v>13345</v>
      </c>
      <c r="Q4453">
        <v>19</v>
      </c>
      <c r="R4453" t="s">
        <v>13346</v>
      </c>
      <c r="S4453">
        <v>75</v>
      </c>
      <c r="T4453" t="s">
        <v>13347</v>
      </c>
      <c r="U4453">
        <v>-1</v>
      </c>
      <c r="V4453">
        <v>-1</v>
      </c>
      <c r="W4453">
        <v>6.3387000000000002</v>
      </c>
      <c r="X4453" t="s">
        <v>13352</v>
      </c>
      <c r="Y4453" t="s">
        <v>13349</v>
      </c>
      <c r="Z4453">
        <v>15744</v>
      </c>
      <c r="AA4453" t="s">
        <v>11</v>
      </c>
      <c r="AC4453" t="s">
        <v>13353</v>
      </c>
      <c r="AD4453" t="s">
        <v>13354</v>
      </c>
      <c r="AE4453" s="1">
        <v>41846.040717592594</v>
      </c>
    </row>
    <row r="4454" spans="1:31" x14ac:dyDescent="0.15">
      <c r="A4454">
        <v>4453</v>
      </c>
      <c r="B4454">
        <v>175</v>
      </c>
      <c r="C4454">
        <v>2024</v>
      </c>
      <c r="D4454" t="s">
        <v>13340</v>
      </c>
      <c r="E4454" t="s">
        <v>13341</v>
      </c>
      <c r="F4454" t="s">
        <v>24</v>
      </c>
      <c r="G4454" t="s">
        <v>13342</v>
      </c>
      <c r="H4454" t="s">
        <v>13343</v>
      </c>
      <c r="I4454" t="s">
        <v>5</v>
      </c>
      <c r="J4454" t="s">
        <v>2207</v>
      </c>
      <c r="K4454" t="s">
        <v>17</v>
      </c>
      <c r="L4454" t="s">
        <v>3558</v>
      </c>
      <c r="N4454" t="s">
        <v>7</v>
      </c>
      <c r="P4454" t="s">
        <v>13345</v>
      </c>
      <c r="Q4454">
        <v>1</v>
      </c>
      <c r="R4454" t="s">
        <v>13346</v>
      </c>
      <c r="S4454">
        <v>75</v>
      </c>
      <c r="T4454" t="s">
        <v>13347</v>
      </c>
      <c r="U4454">
        <v>-1</v>
      </c>
      <c r="V4454">
        <v>-1</v>
      </c>
      <c r="W4454">
        <v>6.3387000000000002</v>
      </c>
      <c r="X4454" t="s">
        <v>13352</v>
      </c>
      <c r="Y4454" t="s">
        <v>13349</v>
      </c>
      <c r="Z4454">
        <v>15744</v>
      </c>
      <c r="AA4454" t="s">
        <v>11</v>
      </c>
      <c r="AC4454" t="s">
        <v>13355</v>
      </c>
      <c r="AD4454" t="s">
        <v>13356</v>
      </c>
      <c r="AE4454" s="1">
        <v>41846.04074074074</v>
      </c>
    </row>
    <row r="4455" spans="1:31" x14ac:dyDescent="0.15">
      <c r="A4455">
        <v>4454</v>
      </c>
      <c r="B4455">
        <v>175</v>
      </c>
      <c r="C4455">
        <v>2024</v>
      </c>
      <c r="D4455" t="s">
        <v>13340</v>
      </c>
      <c r="E4455" t="s">
        <v>13341</v>
      </c>
      <c r="F4455" t="s">
        <v>27</v>
      </c>
      <c r="I4455" t="s">
        <v>5</v>
      </c>
      <c r="K4455" t="s">
        <v>5</v>
      </c>
      <c r="M4455" t="s">
        <v>5</v>
      </c>
      <c r="N4455" t="s">
        <v>7</v>
      </c>
      <c r="Q4455">
        <v>0</v>
      </c>
      <c r="S4455">
        <v>-1</v>
      </c>
      <c r="T4455" t="s">
        <v>5</v>
      </c>
      <c r="U4455">
        <v>-1</v>
      </c>
      <c r="V4455">
        <v>-1</v>
      </c>
      <c r="W4455">
        <v>6.3387000000000002</v>
      </c>
      <c r="Z4455">
        <v>-1</v>
      </c>
      <c r="AA4455" t="s">
        <v>11</v>
      </c>
      <c r="AC4455" t="s">
        <v>38</v>
      </c>
      <c r="AD4455" t="s">
        <v>531</v>
      </c>
      <c r="AE4455" s="1">
        <v>41846.040752314817</v>
      </c>
    </row>
    <row r="4456" spans="1:31" x14ac:dyDescent="0.15">
      <c r="A4456">
        <v>4455</v>
      </c>
      <c r="B4456">
        <v>175</v>
      </c>
      <c r="C4456">
        <v>2024</v>
      </c>
      <c r="D4456" t="s">
        <v>13340</v>
      </c>
      <c r="E4456" t="s">
        <v>13341</v>
      </c>
      <c r="F4456" t="s">
        <v>36</v>
      </c>
      <c r="I4456" t="s">
        <v>5</v>
      </c>
      <c r="K4456" t="s">
        <v>5</v>
      </c>
      <c r="N4456" t="s">
        <v>7</v>
      </c>
      <c r="Q4456">
        <v>0</v>
      </c>
      <c r="S4456">
        <v>-1</v>
      </c>
      <c r="T4456" t="s">
        <v>5</v>
      </c>
      <c r="U4456">
        <v>-1</v>
      </c>
      <c r="V4456">
        <v>-1</v>
      </c>
      <c r="W4456">
        <v>6.3387000000000002</v>
      </c>
      <c r="Z4456">
        <v>-1</v>
      </c>
      <c r="AA4456" t="s">
        <v>11</v>
      </c>
      <c r="AC4456" t="s">
        <v>38</v>
      </c>
      <c r="AD4456" t="s">
        <v>52</v>
      </c>
      <c r="AE4456" s="1">
        <v>41846.040763888886</v>
      </c>
    </row>
    <row r="4457" spans="1:31" x14ac:dyDescent="0.15">
      <c r="A4457">
        <v>4456</v>
      </c>
      <c r="B4457">
        <v>175</v>
      </c>
      <c r="C4457">
        <v>2024</v>
      </c>
      <c r="D4457" t="s">
        <v>13340</v>
      </c>
      <c r="E4457" t="s">
        <v>13341</v>
      </c>
      <c r="F4457" t="s">
        <v>40</v>
      </c>
      <c r="G4457" t="s">
        <v>13357</v>
      </c>
      <c r="H4457" t="s">
        <v>13358</v>
      </c>
      <c r="I4457" t="s">
        <v>5</v>
      </c>
      <c r="K4457" t="s">
        <v>5</v>
      </c>
      <c r="N4457" t="s">
        <v>7</v>
      </c>
      <c r="O4457" t="s">
        <v>13359</v>
      </c>
      <c r="P4457" t="s">
        <v>13360</v>
      </c>
      <c r="Q4457">
        <v>2</v>
      </c>
      <c r="S4457">
        <v>75</v>
      </c>
      <c r="T4457" t="s">
        <v>5</v>
      </c>
      <c r="U4457">
        <v>-1</v>
      </c>
      <c r="V4457">
        <v>-1</v>
      </c>
      <c r="W4457">
        <v>6.3387000000000002</v>
      </c>
      <c r="Y4457" t="s">
        <v>13361</v>
      </c>
      <c r="Z4457">
        <v>300</v>
      </c>
      <c r="AA4457" t="s">
        <v>11</v>
      </c>
      <c r="AC4457" t="s">
        <v>13362</v>
      </c>
      <c r="AD4457" t="s">
        <v>13363</v>
      </c>
      <c r="AE4457" s="1">
        <v>41846.040775462963</v>
      </c>
    </row>
    <row r="4458" spans="1:31" x14ac:dyDescent="0.15">
      <c r="A4458">
        <v>4457</v>
      </c>
      <c r="B4458">
        <v>175</v>
      </c>
      <c r="C4458">
        <v>2024</v>
      </c>
      <c r="D4458" t="s">
        <v>13340</v>
      </c>
      <c r="E4458" t="s">
        <v>13341</v>
      </c>
      <c r="F4458" t="s">
        <v>49</v>
      </c>
      <c r="I4458" t="s">
        <v>5</v>
      </c>
      <c r="K4458" t="s">
        <v>5</v>
      </c>
      <c r="N4458" t="s">
        <v>7</v>
      </c>
      <c r="Q4458">
        <v>10</v>
      </c>
      <c r="T4458" t="s">
        <v>5</v>
      </c>
      <c r="U4458">
        <v>-1</v>
      </c>
      <c r="V4458">
        <v>-1</v>
      </c>
      <c r="W4458">
        <v>6.3387000000000002</v>
      </c>
      <c r="X4458" t="s">
        <v>13352</v>
      </c>
      <c r="Z4458">
        <v>15744</v>
      </c>
      <c r="AA4458" t="s">
        <v>11</v>
      </c>
      <c r="AC4458" t="s">
        <v>13364</v>
      </c>
      <c r="AD4458" t="s">
        <v>13365</v>
      </c>
      <c r="AE4458" s="1">
        <v>41846.040810185186</v>
      </c>
    </row>
    <row r="4459" spans="1:31" x14ac:dyDescent="0.15">
      <c r="A4459">
        <v>4458</v>
      </c>
      <c r="B4459">
        <v>175</v>
      </c>
      <c r="C4459">
        <v>2024</v>
      </c>
      <c r="D4459" t="s">
        <v>13340</v>
      </c>
      <c r="E4459" t="s">
        <v>13341</v>
      </c>
      <c r="F4459" t="s">
        <v>51</v>
      </c>
      <c r="G4459" t="s">
        <v>13342</v>
      </c>
      <c r="H4459" t="s">
        <v>13343</v>
      </c>
      <c r="I4459" t="s">
        <v>5</v>
      </c>
      <c r="K4459" t="s">
        <v>5</v>
      </c>
      <c r="N4459" t="s">
        <v>7</v>
      </c>
      <c r="P4459" t="s">
        <v>13345</v>
      </c>
      <c r="Q4459">
        <v>2</v>
      </c>
      <c r="S4459">
        <v>-1</v>
      </c>
      <c r="T4459" t="s">
        <v>5</v>
      </c>
      <c r="U4459">
        <v>-1</v>
      </c>
      <c r="V4459">
        <v>-1</v>
      </c>
      <c r="W4459">
        <v>6.3387000000000002</v>
      </c>
      <c r="Y4459" t="s">
        <v>13349</v>
      </c>
      <c r="Z4459">
        <v>-1</v>
      </c>
      <c r="AA4459" t="s">
        <v>11</v>
      </c>
      <c r="AC4459" t="s">
        <v>13366</v>
      </c>
      <c r="AD4459" t="s">
        <v>13367</v>
      </c>
      <c r="AE4459" s="1">
        <v>41846.040833333333</v>
      </c>
    </row>
    <row r="4460" spans="1:31" x14ac:dyDescent="0.15">
      <c r="A4460">
        <v>4459</v>
      </c>
      <c r="B4460">
        <v>175</v>
      </c>
      <c r="C4460">
        <v>2024</v>
      </c>
      <c r="D4460" t="s">
        <v>13340</v>
      </c>
      <c r="E4460" t="s">
        <v>13341</v>
      </c>
      <c r="F4460" t="s">
        <v>53</v>
      </c>
      <c r="I4460" t="s">
        <v>5</v>
      </c>
      <c r="K4460" t="s">
        <v>5</v>
      </c>
      <c r="N4460" t="s">
        <v>7</v>
      </c>
      <c r="Q4460">
        <v>0</v>
      </c>
      <c r="S4460">
        <v>-1</v>
      </c>
      <c r="T4460" t="s">
        <v>5</v>
      </c>
      <c r="U4460">
        <v>-1</v>
      </c>
      <c r="V4460">
        <v>-1</v>
      </c>
      <c r="W4460">
        <v>6.3387000000000002</v>
      </c>
      <c r="Z4460">
        <v>-1</v>
      </c>
      <c r="AA4460" t="s">
        <v>11</v>
      </c>
      <c r="AC4460" t="s">
        <v>38</v>
      </c>
      <c r="AD4460" t="s">
        <v>52</v>
      </c>
      <c r="AE4460" s="1">
        <v>41846.040844907409</v>
      </c>
    </row>
    <row r="4461" spans="1:31" x14ac:dyDescent="0.15">
      <c r="A4461">
        <v>4460</v>
      </c>
      <c r="B4461">
        <v>175</v>
      </c>
      <c r="C4461">
        <v>2024</v>
      </c>
      <c r="D4461" t="s">
        <v>13340</v>
      </c>
      <c r="E4461" t="s">
        <v>13341</v>
      </c>
      <c r="F4461" t="s">
        <v>54</v>
      </c>
      <c r="I4461" t="s">
        <v>5</v>
      </c>
      <c r="K4461" t="s">
        <v>5</v>
      </c>
      <c r="N4461" t="s">
        <v>7</v>
      </c>
      <c r="Q4461">
        <v>0</v>
      </c>
      <c r="S4461">
        <v>-1</v>
      </c>
      <c r="T4461" t="s">
        <v>5</v>
      </c>
      <c r="U4461">
        <v>-1</v>
      </c>
      <c r="V4461">
        <v>-1</v>
      </c>
      <c r="W4461">
        <v>6.3387000000000002</v>
      </c>
      <c r="Z4461">
        <v>-1</v>
      </c>
      <c r="AA4461" t="s">
        <v>11</v>
      </c>
      <c r="AC4461" t="s">
        <v>38</v>
      </c>
      <c r="AD4461" t="s">
        <v>52</v>
      </c>
      <c r="AE4461" s="1">
        <v>41846.040856481479</v>
      </c>
    </row>
    <row r="4462" spans="1:31" x14ac:dyDescent="0.15">
      <c r="A4462">
        <v>4461</v>
      </c>
      <c r="B4462">
        <v>175</v>
      </c>
      <c r="C4462">
        <v>4130</v>
      </c>
      <c r="D4462" t="s">
        <v>13368</v>
      </c>
      <c r="E4462" t="s">
        <v>13369</v>
      </c>
      <c r="F4462" t="s">
        <v>2</v>
      </c>
      <c r="G4462" t="s">
        <v>13370</v>
      </c>
      <c r="H4462" t="s">
        <v>13371</v>
      </c>
      <c r="I4462" t="s">
        <v>5</v>
      </c>
      <c r="K4462" t="s">
        <v>6</v>
      </c>
      <c r="L4462" t="s">
        <v>13372</v>
      </c>
      <c r="N4462" t="s">
        <v>7</v>
      </c>
      <c r="O4462" t="s">
        <v>13373</v>
      </c>
      <c r="P4462" t="s">
        <v>13374</v>
      </c>
      <c r="Q4462">
        <v>29</v>
      </c>
      <c r="R4462" t="s">
        <v>13375</v>
      </c>
      <c r="S4462">
        <v>-1</v>
      </c>
      <c r="T4462" t="s">
        <v>13376</v>
      </c>
      <c r="U4462">
        <v>-1</v>
      </c>
      <c r="V4462">
        <v>-1</v>
      </c>
      <c r="W4462">
        <v>6.3387000000000002</v>
      </c>
      <c r="X4462" t="s">
        <v>13377</v>
      </c>
      <c r="Y4462" t="s">
        <v>13378</v>
      </c>
      <c r="Z4462">
        <v>15320</v>
      </c>
      <c r="AA4462" t="s">
        <v>11</v>
      </c>
      <c r="AC4462" t="s">
        <v>13379</v>
      </c>
      <c r="AD4462" t="s">
        <v>13380</v>
      </c>
      <c r="AE4462" s="1">
        <v>41846.040925925925</v>
      </c>
    </row>
    <row r="4463" spans="1:31" x14ac:dyDescent="0.15">
      <c r="A4463">
        <v>4462</v>
      </c>
      <c r="B4463">
        <v>175</v>
      </c>
      <c r="C4463">
        <v>4130</v>
      </c>
      <c r="D4463" t="s">
        <v>13368</v>
      </c>
      <c r="E4463" t="s">
        <v>13369</v>
      </c>
      <c r="F4463" t="s">
        <v>14</v>
      </c>
      <c r="G4463" t="s">
        <v>13381</v>
      </c>
      <c r="H4463" t="s">
        <v>13382</v>
      </c>
      <c r="I4463" t="s">
        <v>5</v>
      </c>
      <c r="K4463" t="s">
        <v>17</v>
      </c>
      <c r="L4463" t="s">
        <v>13383</v>
      </c>
      <c r="N4463" t="s">
        <v>7</v>
      </c>
      <c r="O4463" t="s">
        <v>13384</v>
      </c>
      <c r="P4463" t="s">
        <v>13385</v>
      </c>
      <c r="Q4463">
        <v>43</v>
      </c>
      <c r="R4463" t="s">
        <v>3775</v>
      </c>
      <c r="S4463">
        <v>60</v>
      </c>
      <c r="T4463" t="s">
        <v>13386</v>
      </c>
      <c r="U4463">
        <v>-1</v>
      </c>
      <c r="V4463">
        <v>-1</v>
      </c>
      <c r="W4463">
        <v>6.3387000000000002</v>
      </c>
      <c r="X4463" t="s">
        <v>13377</v>
      </c>
      <c r="Y4463" t="s">
        <v>13387</v>
      </c>
      <c r="Z4463">
        <v>18350</v>
      </c>
      <c r="AA4463" t="s">
        <v>11</v>
      </c>
      <c r="AC4463" t="s">
        <v>13388</v>
      </c>
      <c r="AD4463" t="s">
        <v>13389</v>
      </c>
      <c r="AE4463" s="1">
        <v>41846.040960648148</v>
      </c>
    </row>
    <row r="4464" spans="1:31" x14ac:dyDescent="0.15">
      <c r="A4464">
        <v>4463</v>
      </c>
      <c r="B4464">
        <v>175</v>
      </c>
      <c r="C4464">
        <v>4130</v>
      </c>
      <c r="D4464" t="s">
        <v>13368</v>
      </c>
      <c r="E4464" t="s">
        <v>13369</v>
      </c>
      <c r="F4464" t="s">
        <v>24</v>
      </c>
      <c r="G4464" t="s">
        <v>13381</v>
      </c>
      <c r="H4464" t="s">
        <v>13382</v>
      </c>
      <c r="I4464" t="s">
        <v>5</v>
      </c>
      <c r="K4464" t="s">
        <v>17</v>
      </c>
      <c r="L4464" t="s">
        <v>13383</v>
      </c>
      <c r="N4464" t="s">
        <v>7</v>
      </c>
      <c r="O4464" t="s">
        <v>13384</v>
      </c>
      <c r="P4464" t="s">
        <v>13385</v>
      </c>
      <c r="Q4464">
        <v>29</v>
      </c>
      <c r="R4464" t="s">
        <v>3775</v>
      </c>
      <c r="S4464">
        <v>60</v>
      </c>
      <c r="T4464" t="s">
        <v>13386</v>
      </c>
      <c r="U4464">
        <v>-1</v>
      </c>
      <c r="V4464">
        <v>-1</v>
      </c>
      <c r="W4464">
        <v>6.3387000000000002</v>
      </c>
      <c r="X4464" t="s">
        <v>13377</v>
      </c>
      <c r="Y4464" t="s">
        <v>13387</v>
      </c>
      <c r="Z4464">
        <v>18350</v>
      </c>
      <c r="AA4464" t="s">
        <v>11</v>
      </c>
      <c r="AC4464" t="s">
        <v>13390</v>
      </c>
      <c r="AD4464" t="s">
        <v>13391</v>
      </c>
      <c r="AE4464" s="1">
        <v>41846.040995370371</v>
      </c>
    </row>
    <row r="4465" spans="1:31" x14ac:dyDescent="0.15">
      <c r="A4465">
        <v>4464</v>
      </c>
      <c r="B4465">
        <v>175</v>
      </c>
      <c r="C4465">
        <v>4130</v>
      </c>
      <c r="D4465" t="s">
        <v>13368</v>
      </c>
      <c r="E4465" t="s">
        <v>13369</v>
      </c>
      <c r="F4465" t="s">
        <v>27</v>
      </c>
      <c r="I4465" t="s">
        <v>5</v>
      </c>
      <c r="K4465" t="s">
        <v>5</v>
      </c>
      <c r="M4465" t="s">
        <v>5</v>
      </c>
      <c r="N4465" t="s">
        <v>7</v>
      </c>
      <c r="Q4465">
        <v>0</v>
      </c>
      <c r="S4465">
        <v>-1</v>
      </c>
      <c r="T4465" t="s">
        <v>5</v>
      </c>
      <c r="U4465">
        <v>-1</v>
      </c>
      <c r="V4465">
        <v>-1</v>
      </c>
      <c r="W4465">
        <v>6.3387000000000002</v>
      </c>
      <c r="Z4465">
        <v>-1</v>
      </c>
      <c r="AA4465" t="s">
        <v>11</v>
      </c>
      <c r="AC4465" t="s">
        <v>38</v>
      </c>
      <c r="AD4465" t="s">
        <v>531</v>
      </c>
      <c r="AE4465" s="1">
        <v>41846.041006944448</v>
      </c>
    </row>
    <row r="4466" spans="1:31" x14ac:dyDescent="0.15">
      <c r="A4466">
        <v>4465</v>
      </c>
      <c r="B4466">
        <v>175</v>
      </c>
      <c r="C4466">
        <v>4130</v>
      </c>
      <c r="D4466" t="s">
        <v>13368</v>
      </c>
      <c r="E4466" t="s">
        <v>13369</v>
      </c>
      <c r="F4466" t="s">
        <v>36</v>
      </c>
      <c r="G4466" t="s">
        <v>13370</v>
      </c>
      <c r="I4466" t="s">
        <v>5</v>
      </c>
      <c r="K4466" t="s">
        <v>5</v>
      </c>
      <c r="N4466" t="s">
        <v>7</v>
      </c>
      <c r="O4466" t="s">
        <v>13373</v>
      </c>
      <c r="P4466" t="s">
        <v>13374</v>
      </c>
      <c r="Q4466">
        <v>3</v>
      </c>
      <c r="S4466">
        <v>-1</v>
      </c>
      <c r="T4466" t="s">
        <v>5</v>
      </c>
      <c r="U4466">
        <v>-1</v>
      </c>
      <c r="V4466">
        <v>-1</v>
      </c>
      <c r="W4466">
        <v>6.3387000000000002</v>
      </c>
      <c r="X4466" t="s">
        <v>13377</v>
      </c>
      <c r="Y4466" t="s">
        <v>13378</v>
      </c>
      <c r="Z4466">
        <v>15320</v>
      </c>
      <c r="AA4466" t="s">
        <v>11</v>
      </c>
      <c r="AC4466" t="s">
        <v>13392</v>
      </c>
      <c r="AD4466" t="s">
        <v>13393</v>
      </c>
      <c r="AE4466" s="1">
        <v>41846.041030092594</v>
      </c>
    </row>
    <row r="4467" spans="1:31" x14ac:dyDescent="0.15">
      <c r="A4467">
        <v>4466</v>
      </c>
      <c r="B4467">
        <v>175</v>
      </c>
      <c r="C4467">
        <v>4130</v>
      </c>
      <c r="D4467" t="s">
        <v>13368</v>
      </c>
      <c r="E4467" t="s">
        <v>13369</v>
      </c>
      <c r="F4467" t="s">
        <v>40</v>
      </c>
      <c r="I4467" t="s">
        <v>5</v>
      </c>
      <c r="K4467" t="s">
        <v>5</v>
      </c>
      <c r="N4467" t="s">
        <v>7</v>
      </c>
      <c r="Q4467">
        <v>0</v>
      </c>
      <c r="S4467">
        <v>-1</v>
      </c>
      <c r="T4467" t="s">
        <v>5</v>
      </c>
      <c r="U4467">
        <v>-1</v>
      </c>
      <c r="V4467">
        <v>-1</v>
      </c>
      <c r="W4467">
        <v>6.3387000000000002</v>
      </c>
      <c r="Z4467">
        <v>-1</v>
      </c>
      <c r="AA4467" t="s">
        <v>11</v>
      </c>
      <c r="AC4467" t="s">
        <v>38</v>
      </c>
      <c r="AD4467" t="s">
        <v>52</v>
      </c>
      <c r="AE4467" s="1">
        <v>41846.041041666664</v>
      </c>
    </row>
    <row r="4468" spans="1:31" x14ac:dyDescent="0.15">
      <c r="A4468">
        <v>4467</v>
      </c>
      <c r="B4468">
        <v>175</v>
      </c>
      <c r="C4468">
        <v>4130</v>
      </c>
      <c r="D4468" t="s">
        <v>13368</v>
      </c>
      <c r="E4468" t="s">
        <v>13369</v>
      </c>
      <c r="F4468" t="s">
        <v>49</v>
      </c>
      <c r="G4468" t="s">
        <v>13381</v>
      </c>
      <c r="H4468" t="s">
        <v>13382</v>
      </c>
      <c r="I4468" t="s">
        <v>5</v>
      </c>
      <c r="K4468" t="s">
        <v>5</v>
      </c>
      <c r="N4468" t="s">
        <v>7</v>
      </c>
      <c r="O4468" t="s">
        <v>13384</v>
      </c>
      <c r="P4468" t="s">
        <v>13385</v>
      </c>
      <c r="Q4468">
        <v>1</v>
      </c>
      <c r="T4468" t="s">
        <v>5</v>
      </c>
      <c r="U4468">
        <v>-1</v>
      </c>
      <c r="V4468">
        <v>-1</v>
      </c>
      <c r="W4468">
        <v>6.3387000000000002</v>
      </c>
      <c r="X4468" t="s">
        <v>13377</v>
      </c>
      <c r="Y4468" t="s">
        <v>13387</v>
      </c>
      <c r="Z4468">
        <v>18350</v>
      </c>
      <c r="AA4468" t="s">
        <v>11</v>
      </c>
      <c r="AC4468" t="s">
        <v>13394</v>
      </c>
      <c r="AD4468" t="s">
        <v>13395</v>
      </c>
      <c r="AE4468" s="1">
        <v>41846.04105324074</v>
      </c>
    </row>
    <row r="4469" spans="1:31" x14ac:dyDescent="0.15">
      <c r="A4469">
        <v>4468</v>
      </c>
      <c r="B4469">
        <v>175</v>
      </c>
      <c r="C4469">
        <v>4130</v>
      </c>
      <c r="D4469" t="s">
        <v>13368</v>
      </c>
      <c r="E4469" t="s">
        <v>13369</v>
      </c>
      <c r="F4469" t="s">
        <v>51</v>
      </c>
      <c r="G4469" t="s">
        <v>13370</v>
      </c>
      <c r="H4469" t="s">
        <v>13371</v>
      </c>
      <c r="I4469" t="s">
        <v>5</v>
      </c>
      <c r="K4469" t="s">
        <v>5</v>
      </c>
      <c r="N4469" t="s">
        <v>7</v>
      </c>
      <c r="O4469" t="s">
        <v>13373</v>
      </c>
      <c r="P4469" t="s">
        <v>13374</v>
      </c>
      <c r="Q4469">
        <v>3</v>
      </c>
      <c r="S4469">
        <v>-1</v>
      </c>
      <c r="T4469" t="s">
        <v>5</v>
      </c>
      <c r="U4469">
        <v>-1</v>
      </c>
      <c r="V4469">
        <v>-1</v>
      </c>
      <c r="W4469">
        <v>6.3387000000000002</v>
      </c>
      <c r="Y4469" t="s">
        <v>13378</v>
      </c>
      <c r="Z4469">
        <v>-1</v>
      </c>
      <c r="AA4469" t="s">
        <v>11</v>
      </c>
      <c r="AC4469" t="s">
        <v>13396</v>
      </c>
      <c r="AD4469" t="s">
        <v>13397</v>
      </c>
      <c r="AE4469" s="1">
        <v>41846.041076388887</v>
      </c>
    </row>
    <row r="4470" spans="1:31" x14ac:dyDescent="0.15">
      <c r="A4470">
        <v>4469</v>
      </c>
      <c r="B4470">
        <v>175</v>
      </c>
      <c r="C4470">
        <v>4130</v>
      </c>
      <c r="D4470" t="s">
        <v>13368</v>
      </c>
      <c r="E4470" t="s">
        <v>13369</v>
      </c>
      <c r="F4470" t="s">
        <v>53</v>
      </c>
      <c r="I4470" t="s">
        <v>5</v>
      </c>
      <c r="K4470" t="s">
        <v>5</v>
      </c>
      <c r="N4470" t="s">
        <v>7</v>
      </c>
      <c r="Q4470">
        <v>0</v>
      </c>
      <c r="S4470">
        <v>-1</v>
      </c>
      <c r="T4470" t="s">
        <v>5</v>
      </c>
      <c r="U4470">
        <v>-1</v>
      </c>
      <c r="V4470">
        <v>-1</v>
      </c>
      <c r="W4470">
        <v>6.3387000000000002</v>
      </c>
      <c r="Z4470">
        <v>-1</v>
      </c>
      <c r="AA4470" t="s">
        <v>11</v>
      </c>
      <c r="AC4470" t="s">
        <v>38</v>
      </c>
      <c r="AD4470" t="s">
        <v>52</v>
      </c>
      <c r="AE4470" s="1">
        <v>41846.041087962964</v>
      </c>
    </row>
    <row r="4471" spans="1:31" x14ac:dyDescent="0.15">
      <c r="A4471">
        <v>4470</v>
      </c>
      <c r="B4471">
        <v>175</v>
      </c>
      <c r="C4471">
        <v>4130</v>
      </c>
      <c r="D4471" t="s">
        <v>13368</v>
      </c>
      <c r="E4471" t="s">
        <v>13369</v>
      </c>
      <c r="F4471" t="s">
        <v>54</v>
      </c>
      <c r="I4471" t="s">
        <v>5</v>
      </c>
      <c r="K4471" t="s">
        <v>5</v>
      </c>
      <c r="N4471" t="s">
        <v>7</v>
      </c>
      <c r="Q4471">
        <v>0</v>
      </c>
      <c r="S4471">
        <v>-1</v>
      </c>
      <c r="T4471" t="s">
        <v>5</v>
      </c>
      <c r="U4471">
        <v>-1</v>
      </c>
      <c r="V4471">
        <v>-1</v>
      </c>
      <c r="W4471">
        <v>6.3387000000000002</v>
      </c>
      <c r="Z4471">
        <v>-1</v>
      </c>
      <c r="AA4471" t="s">
        <v>11</v>
      </c>
      <c r="AC4471" t="s">
        <v>38</v>
      </c>
      <c r="AD4471" t="s">
        <v>52</v>
      </c>
      <c r="AE4471" s="1">
        <v>41846.04111111111</v>
      </c>
    </row>
    <row r="4472" spans="1:31" x14ac:dyDescent="0.15">
      <c r="A4472">
        <v>4471</v>
      </c>
      <c r="B4472">
        <v>175</v>
      </c>
      <c r="C4472">
        <v>3265</v>
      </c>
      <c r="D4472" t="s">
        <v>13398</v>
      </c>
      <c r="E4472" t="s">
        <v>13399</v>
      </c>
      <c r="F4472" t="s">
        <v>2</v>
      </c>
      <c r="G4472" t="s">
        <v>13400</v>
      </c>
      <c r="H4472" t="s">
        <v>13401</v>
      </c>
      <c r="I4472" t="s">
        <v>5</v>
      </c>
      <c r="K4472" t="s">
        <v>6</v>
      </c>
      <c r="L4472" t="s">
        <v>13402</v>
      </c>
      <c r="N4472" t="s">
        <v>7</v>
      </c>
      <c r="O4472" t="s">
        <v>13403</v>
      </c>
      <c r="P4472" t="s">
        <v>13404</v>
      </c>
      <c r="Q4472">
        <v>40</v>
      </c>
      <c r="S4472">
        <v>-1</v>
      </c>
      <c r="T4472" t="s">
        <v>5</v>
      </c>
      <c r="U4472">
        <v>-1</v>
      </c>
      <c r="V4472">
        <v>-1</v>
      </c>
      <c r="W4472">
        <v>6.3387000000000002</v>
      </c>
      <c r="X4472" t="s">
        <v>13405</v>
      </c>
      <c r="Y4472" t="s">
        <v>13406</v>
      </c>
      <c r="Z4472">
        <v>9344</v>
      </c>
      <c r="AA4472" t="s">
        <v>11</v>
      </c>
      <c r="AC4472" t="s">
        <v>13407</v>
      </c>
      <c r="AD4472" t="s">
        <v>13408</v>
      </c>
      <c r="AE4472" s="1">
        <v>41846.041238425925</v>
      </c>
    </row>
    <row r="4473" spans="1:31" x14ac:dyDescent="0.15">
      <c r="A4473">
        <v>4472</v>
      </c>
      <c r="B4473">
        <v>175</v>
      </c>
      <c r="C4473">
        <v>3265</v>
      </c>
      <c r="D4473" t="s">
        <v>13398</v>
      </c>
      <c r="E4473" t="s">
        <v>13399</v>
      </c>
      <c r="F4473" t="s">
        <v>14</v>
      </c>
      <c r="G4473" t="s">
        <v>13409</v>
      </c>
      <c r="H4473" t="s">
        <v>13410</v>
      </c>
      <c r="I4473" t="s">
        <v>5</v>
      </c>
      <c r="J4473" t="s">
        <v>13411</v>
      </c>
      <c r="K4473" t="s">
        <v>17</v>
      </c>
      <c r="N4473" t="s">
        <v>7</v>
      </c>
      <c r="P4473" t="s">
        <v>13412</v>
      </c>
      <c r="Q4473">
        <v>36</v>
      </c>
      <c r="R4473" t="s">
        <v>13413</v>
      </c>
      <c r="S4473">
        <v>25</v>
      </c>
      <c r="T4473" t="s">
        <v>13414</v>
      </c>
      <c r="U4473">
        <v>-1</v>
      </c>
      <c r="V4473">
        <v>-1</v>
      </c>
      <c r="W4473">
        <v>6.3387000000000002</v>
      </c>
      <c r="X4473" t="s">
        <v>13405</v>
      </c>
      <c r="Y4473" t="s">
        <v>13415</v>
      </c>
      <c r="Z4473">
        <v>9344</v>
      </c>
      <c r="AA4473" t="s">
        <v>11</v>
      </c>
      <c r="AC4473" t="s">
        <v>13416</v>
      </c>
      <c r="AD4473" t="s">
        <v>13417</v>
      </c>
      <c r="AE4473" s="1">
        <v>41846.041284722225</v>
      </c>
    </row>
    <row r="4474" spans="1:31" x14ac:dyDescent="0.15">
      <c r="A4474">
        <v>4473</v>
      </c>
      <c r="B4474">
        <v>175</v>
      </c>
      <c r="C4474">
        <v>3265</v>
      </c>
      <c r="D4474" t="s">
        <v>13398</v>
      </c>
      <c r="E4474" t="s">
        <v>13399</v>
      </c>
      <c r="F4474" t="s">
        <v>24</v>
      </c>
      <c r="G4474" t="s">
        <v>13409</v>
      </c>
      <c r="H4474" t="s">
        <v>13410</v>
      </c>
      <c r="I4474" t="s">
        <v>5</v>
      </c>
      <c r="J4474" t="s">
        <v>13411</v>
      </c>
      <c r="K4474" t="s">
        <v>17</v>
      </c>
      <c r="N4474" t="s">
        <v>7</v>
      </c>
      <c r="P4474" t="s">
        <v>13412</v>
      </c>
      <c r="Q4474">
        <v>11</v>
      </c>
      <c r="R4474" t="s">
        <v>13413</v>
      </c>
      <c r="S4474">
        <v>25</v>
      </c>
      <c r="T4474" t="s">
        <v>13414</v>
      </c>
      <c r="U4474">
        <v>-1</v>
      </c>
      <c r="V4474">
        <v>-1</v>
      </c>
      <c r="W4474">
        <v>6.3387000000000002</v>
      </c>
      <c r="X4474" t="s">
        <v>13405</v>
      </c>
      <c r="Y4474" t="s">
        <v>13415</v>
      </c>
      <c r="Z4474">
        <v>9344</v>
      </c>
      <c r="AA4474" t="s">
        <v>11</v>
      </c>
      <c r="AC4474" t="s">
        <v>13418</v>
      </c>
      <c r="AD4474" t="s">
        <v>13419</v>
      </c>
      <c r="AE4474" s="1">
        <v>41846.041319444441</v>
      </c>
    </row>
    <row r="4475" spans="1:31" x14ac:dyDescent="0.15">
      <c r="A4475">
        <v>4474</v>
      </c>
      <c r="B4475">
        <v>175</v>
      </c>
      <c r="C4475">
        <v>3265</v>
      </c>
      <c r="D4475" t="s">
        <v>13398</v>
      </c>
      <c r="E4475" t="s">
        <v>13399</v>
      </c>
      <c r="F4475" t="s">
        <v>27</v>
      </c>
      <c r="I4475" t="s">
        <v>5</v>
      </c>
      <c r="J4475" t="s">
        <v>2207</v>
      </c>
      <c r="K4475" t="s">
        <v>17</v>
      </c>
      <c r="L4475" t="s">
        <v>13420</v>
      </c>
      <c r="M4475" t="s">
        <v>5</v>
      </c>
      <c r="N4475" t="s">
        <v>7</v>
      </c>
      <c r="Q4475">
        <v>2</v>
      </c>
      <c r="R4475" t="s">
        <v>13413</v>
      </c>
      <c r="S4475">
        <v>25</v>
      </c>
      <c r="T4475" t="s">
        <v>13421</v>
      </c>
      <c r="U4475">
        <v>-1</v>
      </c>
      <c r="V4475">
        <v>-1</v>
      </c>
      <c r="W4475">
        <v>6.3387000000000002</v>
      </c>
      <c r="Z4475">
        <v>15330</v>
      </c>
      <c r="AA4475" t="s">
        <v>11</v>
      </c>
      <c r="AC4475" t="s">
        <v>13422</v>
      </c>
      <c r="AD4475" t="s">
        <v>13423</v>
      </c>
      <c r="AE4475" s="1">
        <v>41846.041331018518</v>
      </c>
    </row>
    <row r="4476" spans="1:31" x14ac:dyDescent="0.15">
      <c r="A4476">
        <v>4475</v>
      </c>
      <c r="B4476">
        <v>175</v>
      </c>
      <c r="C4476">
        <v>3265</v>
      </c>
      <c r="D4476" t="s">
        <v>13398</v>
      </c>
      <c r="E4476" t="s">
        <v>13399</v>
      </c>
      <c r="F4476" t="s">
        <v>36</v>
      </c>
      <c r="I4476" t="s">
        <v>5</v>
      </c>
      <c r="K4476" t="s">
        <v>5</v>
      </c>
      <c r="N4476" t="s">
        <v>7</v>
      </c>
      <c r="Q4476">
        <v>0</v>
      </c>
      <c r="S4476">
        <v>-1</v>
      </c>
      <c r="T4476" t="s">
        <v>5</v>
      </c>
      <c r="U4476">
        <v>-1</v>
      </c>
      <c r="V4476">
        <v>-1</v>
      </c>
      <c r="W4476">
        <v>6.3387000000000002</v>
      </c>
      <c r="Z4476">
        <v>-1</v>
      </c>
      <c r="AA4476" t="s">
        <v>11</v>
      </c>
      <c r="AC4476" t="s">
        <v>38</v>
      </c>
      <c r="AD4476" t="s">
        <v>52</v>
      </c>
      <c r="AE4476" s="1">
        <v>41846.041342592594</v>
      </c>
    </row>
    <row r="4477" spans="1:31" x14ac:dyDescent="0.15">
      <c r="A4477">
        <v>4476</v>
      </c>
      <c r="B4477">
        <v>175</v>
      </c>
      <c r="C4477">
        <v>3265</v>
      </c>
      <c r="D4477" t="s">
        <v>13398</v>
      </c>
      <c r="E4477" t="s">
        <v>13399</v>
      </c>
      <c r="F4477" t="s">
        <v>40</v>
      </c>
      <c r="G4477" t="s">
        <v>13424</v>
      </c>
      <c r="H4477" t="s">
        <v>13425</v>
      </c>
      <c r="I4477" t="s">
        <v>5</v>
      </c>
      <c r="K4477" t="s">
        <v>6</v>
      </c>
      <c r="N4477" t="s">
        <v>7</v>
      </c>
      <c r="P4477" t="s">
        <v>13426</v>
      </c>
      <c r="Q4477">
        <v>1</v>
      </c>
      <c r="S4477">
        <v>50</v>
      </c>
      <c r="T4477" t="s">
        <v>5</v>
      </c>
      <c r="U4477">
        <v>-1</v>
      </c>
      <c r="V4477">
        <v>-1</v>
      </c>
      <c r="W4477">
        <v>6.3387000000000002</v>
      </c>
      <c r="Y4477" t="s">
        <v>13427</v>
      </c>
      <c r="Z4477">
        <v>140</v>
      </c>
      <c r="AA4477" t="s">
        <v>11</v>
      </c>
      <c r="AC4477" t="s">
        <v>13428</v>
      </c>
      <c r="AD4477" t="s">
        <v>13429</v>
      </c>
      <c r="AE4477" s="1">
        <v>41846.041365740741</v>
      </c>
    </row>
    <row r="4478" spans="1:31" x14ac:dyDescent="0.15">
      <c r="A4478">
        <v>4477</v>
      </c>
      <c r="B4478">
        <v>175</v>
      </c>
      <c r="C4478">
        <v>3265</v>
      </c>
      <c r="D4478" t="s">
        <v>13398</v>
      </c>
      <c r="E4478" t="s">
        <v>13399</v>
      </c>
      <c r="F4478" t="s">
        <v>49</v>
      </c>
      <c r="I4478" t="s">
        <v>5</v>
      </c>
      <c r="K4478" t="s">
        <v>5</v>
      </c>
      <c r="N4478" t="s">
        <v>7</v>
      </c>
      <c r="Q4478">
        <v>0</v>
      </c>
      <c r="T4478" t="s">
        <v>5</v>
      </c>
      <c r="U4478">
        <v>-1</v>
      </c>
      <c r="V4478">
        <v>-1</v>
      </c>
      <c r="W4478">
        <v>6.3387000000000002</v>
      </c>
      <c r="Z4478">
        <v>-1</v>
      </c>
      <c r="AA4478" t="s">
        <v>11</v>
      </c>
      <c r="AC4478" t="s">
        <v>38</v>
      </c>
      <c r="AD4478" t="s">
        <v>50</v>
      </c>
      <c r="AE4478" s="1">
        <v>41846.041377314818</v>
      </c>
    </row>
    <row r="4479" spans="1:31" x14ac:dyDescent="0.15">
      <c r="A4479">
        <v>4478</v>
      </c>
      <c r="B4479">
        <v>175</v>
      </c>
      <c r="C4479">
        <v>3265</v>
      </c>
      <c r="D4479" t="s">
        <v>13398</v>
      </c>
      <c r="E4479" t="s">
        <v>13399</v>
      </c>
      <c r="F4479" t="s">
        <v>51</v>
      </c>
      <c r="I4479" t="s">
        <v>5</v>
      </c>
      <c r="K4479" t="s">
        <v>5</v>
      </c>
      <c r="N4479" t="s">
        <v>7</v>
      </c>
      <c r="Q4479">
        <v>0</v>
      </c>
      <c r="S4479">
        <v>-1</v>
      </c>
      <c r="T4479" t="s">
        <v>5</v>
      </c>
      <c r="U4479">
        <v>-1</v>
      </c>
      <c r="V4479">
        <v>-1</v>
      </c>
      <c r="W4479">
        <v>6.3387000000000002</v>
      </c>
      <c r="Z4479">
        <v>-1</v>
      </c>
      <c r="AA4479" t="s">
        <v>11</v>
      </c>
      <c r="AC4479" t="s">
        <v>38</v>
      </c>
      <c r="AD4479" t="s">
        <v>52</v>
      </c>
      <c r="AE4479" s="1">
        <v>41846.041388888887</v>
      </c>
    </row>
    <row r="4480" spans="1:31" x14ac:dyDescent="0.15">
      <c r="A4480">
        <v>4479</v>
      </c>
      <c r="B4480">
        <v>175</v>
      </c>
      <c r="C4480">
        <v>3265</v>
      </c>
      <c r="D4480" t="s">
        <v>13398</v>
      </c>
      <c r="E4480" t="s">
        <v>13399</v>
      </c>
      <c r="F4480" t="s">
        <v>53</v>
      </c>
      <c r="I4480" t="s">
        <v>5</v>
      </c>
      <c r="K4480" t="s">
        <v>5</v>
      </c>
      <c r="N4480" t="s">
        <v>7</v>
      </c>
      <c r="Q4480">
        <v>0</v>
      </c>
      <c r="S4480">
        <v>-1</v>
      </c>
      <c r="T4480" t="s">
        <v>5</v>
      </c>
      <c r="U4480">
        <v>-1</v>
      </c>
      <c r="V4480">
        <v>-1</v>
      </c>
      <c r="W4480">
        <v>6.3387000000000002</v>
      </c>
      <c r="Z4480">
        <v>-1</v>
      </c>
      <c r="AA4480" t="s">
        <v>11</v>
      </c>
      <c r="AC4480" t="s">
        <v>38</v>
      </c>
      <c r="AD4480" t="s">
        <v>52</v>
      </c>
      <c r="AE4480" s="1">
        <v>41846.041400462964</v>
      </c>
    </row>
    <row r="4481" spans="1:31" x14ac:dyDescent="0.15">
      <c r="A4481">
        <v>4480</v>
      </c>
      <c r="B4481">
        <v>175</v>
      </c>
      <c r="C4481">
        <v>3265</v>
      </c>
      <c r="D4481" t="s">
        <v>13398</v>
      </c>
      <c r="E4481" t="s">
        <v>13399</v>
      </c>
      <c r="F4481" t="s">
        <v>54</v>
      </c>
      <c r="I4481" t="s">
        <v>5</v>
      </c>
      <c r="K4481" t="s">
        <v>5</v>
      </c>
      <c r="N4481" t="s">
        <v>7</v>
      </c>
      <c r="Q4481">
        <v>0</v>
      </c>
      <c r="S4481">
        <v>-1</v>
      </c>
      <c r="T4481" t="s">
        <v>5</v>
      </c>
      <c r="U4481">
        <v>-1</v>
      </c>
      <c r="V4481">
        <v>-1</v>
      </c>
      <c r="W4481">
        <v>6.3387000000000002</v>
      </c>
      <c r="Z4481">
        <v>-1</v>
      </c>
      <c r="AA4481" t="s">
        <v>11</v>
      </c>
      <c r="AC4481" t="s">
        <v>38</v>
      </c>
      <c r="AD4481" t="s">
        <v>52</v>
      </c>
      <c r="AE4481" s="1">
        <v>41846.041412037041</v>
      </c>
    </row>
    <row r="4482" spans="1:31" x14ac:dyDescent="0.15">
      <c r="A4482">
        <v>4481</v>
      </c>
      <c r="B4482">
        <v>175</v>
      </c>
      <c r="C4482">
        <v>5647</v>
      </c>
      <c r="D4482" t="s">
        <v>13430</v>
      </c>
      <c r="E4482" t="s">
        <v>13431</v>
      </c>
      <c r="F4482" t="s">
        <v>2</v>
      </c>
      <c r="G4482" t="s">
        <v>13432</v>
      </c>
      <c r="H4482" t="s">
        <v>13433</v>
      </c>
      <c r="I4482" t="s">
        <v>5</v>
      </c>
      <c r="K4482" t="s">
        <v>6</v>
      </c>
      <c r="L4482" t="s">
        <v>446</v>
      </c>
      <c r="N4482" t="s">
        <v>7</v>
      </c>
      <c r="O4482" t="s">
        <v>13434</v>
      </c>
      <c r="P4482" t="s">
        <v>13435</v>
      </c>
      <c r="Q4482">
        <v>36</v>
      </c>
      <c r="R4482" t="s">
        <v>13436</v>
      </c>
      <c r="S4482">
        <v>75</v>
      </c>
      <c r="T4482" t="s">
        <v>5</v>
      </c>
      <c r="U4482">
        <v>-1</v>
      </c>
      <c r="V4482">
        <v>-1</v>
      </c>
      <c r="W4482">
        <v>6.3387000000000002</v>
      </c>
      <c r="X4482" t="s">
        <v>13437</v>
      </c>
      <c r="Y4482" t="s">
        <v>13438</v>
      </c>
      <c r="Z4482">
        <v>21213</v>
      </c>
      <c r="AA4482" t="s">
        <v>11</v>
      </c>
      <c r="AC4482" t="s">
        <v>13439</v>
      </c>
      <c r="AD4482" t="s">
        <v>13440</v>
      </c>
      <c r="AE4482" s="1">
        <v>41846.041504629633</v>
      </c>
    </row>
    <row r="4483" spans="1:31" x14ac:dyDescent="0.15">
      <c r="A4483">
        <v>4482</v>
      </c>
      <c r="B4483">
        <v>175</v>
      </c>
      <c r="C4483">
        <v>5647</v>
      </c>
      <c r="D4483" t="s">
        <v>13430</v>
      </c>
      <c r="E4483" t="s">
        <v>13431</v>
      </c>
      <c r="F4483" t="s">
        <v>14</v>
      </c>
      <c r="G4483" t="s">
        <v>13432</v>
      </c>
      <c r="H4483" t="s">
        <v>13433</v>
      </c>
      <c r="I4483" t="s">
        <v>5</v>
      </c>
      <c r="K4483" t="s">
        <v>17</v>
      </c>
      <c r="L4483" t="s">
        <v>446</v>
      </c>
      <c r="N4483" t="s">
        <v>7</v>
      </c>
      <c r="O4483" t="s">
        <v>13434</v>
      </c>
      <c r="P4483" t="s">
        <v>13441</v>
      </c>
      <c r="Q4483">
        <v>33</v>
      </c>
      <c r="S4483">
        <v>75</v>
      </c>
      <c r="T4483" t="s">
        <v>5</v>
      </c>
      <c r="U4483">
        <v>-1</v>
      </c>
      <c r="V4483">
        <v>-1</v>
      </c>
      <c r="W4483">
        <v>6.3387000000000002</v>
      </c>
      <c r="X4483" t="s">
        <v>13437</v>
      </c>
      <c r="Y4483" t="s">
        <v>13438</v>
      </c>
      <c r="Z4483">
        <v>18452</v>
      </c>
      <c r="AA4483" t="s">
        <v>11</v>
      </c>
      <c r="AC4483" t="s">
        <v>13442</v>
      </c>
      <c r="AD4483" t="s">
        <v>13443</v>
      </c>
      <c r="AE4483" s="1">
        <v>41846.041539351849</v>
      </c>
    </row>
    <row r="4484" spans="1:31" x14ac:dyDescent="0.15">
      <c r="A4484">
        <v>4483</v>
      </c>
      <c r="B4484">
        <v>175</v>
      </c>
      <c r="C4484">
        <v>5647</v>
      </c>
      <c r="D4484" t="s">
        <v>13430</v>
      </c>
      <c r="E4484" t="s">
        <v>13431</v>
      </c>
      <c r="F4484" t="s">
        <v>24</v>
      </c>
      <c r="G4484" t="s">
        <v>13432</v>
      </c>
      <c r="H4484" t="s">
        <v>13433</v>
      </c>
      <c r="I4484" t="s">
        <v>5</v>
      </c>
      <c r="K4484" t="s">
        <v>17</v>
      </c>
      <c r="L4484" t="s">
        <v>446</v>
      </c>
      <c r="N4484" t="s">
        <v>7</v>
      </c>
      <c r="O4484" t="s">
        <v>13434</v>
      </c>
      <c r="P4484" t="s">
        <v>13441</v>
      </c>
      <c r="Q4484">
        <v>5</v>
      </c>
      <c r="S4484">
        <v>75</v>
      </c>
      <c r="T4484" t="s">
        <v>5</v>
      </c>
      <c r="U4484">
        <v>-1</v>
      </c>
      <c r="V4484">
        <v>-1</v>
      </c>
      <c r="W4484">
        <v>6.3387000000000002</v>
      </c>
      <c r="X4484" t="s">
        <v>13437</v>
      </c>
      <c r="Y4484" t="s">
        <v>13438</v>
      </c>
      <c r="Z4484">
        <v>18452</v>
      </c>
      <c r="AA4484" t="s">
        <v>11</v>
      </c>
      <c r="AC4484" t="s">
        <v>13444</v>
      </c>
      <c r="AD4484" t="s">
        <v>13445</v>
      </c>
      <c r="AE4484" s="1">
        <v>41846.041574074072</v>
      </c>
    </row>
    <row r="4485" spans="1:31" x14ac:dyDescent="0.15">
      <c r="A4485">
        <v>4484</v>
      </c>
      <c r="B4485">
        <v>175</v>
      </c>
      <c r="C4485">
        <v>5647</v>
      </c>
      <c r="D4485" t="s">
        <v>13430</v>
      </c>
      <c r="E4485" t="s">
        <v>13431</v>
      </c>
      <c r="F4485" t="s">
        <v>27</v>
      </c>
      <c r="G4485" t="s">
        <v>13446</v>
      </c>
      <c r="I4485" t="s">
        <v>5</v>
      </c>
      <c r="K4485" t="s">
        <v>17</v>
      </c>
      <c r="L4485" t="s">
        <v>446</v>
      </c>
      <c r="M4485" t="s">
        <v>5</v>
      </c>
      <c r="N4485" t="s">
        <v>7</v>
      </c>
      <c r="P4485" t="s">
        <v>13447</v>
      </c>
      <c r="Q4485">
        <v>13</v>
      </c>
      <c r="R4485" t="s">
        <v>13448</v>
      </c>
      <c r="S4485">
        <v>75</v>
      </c>
      <c r="T4485" t="s">
        <v>5</v>
      </c>
      <c r="U4485">
        <v>-1</v>
      </c>
      <c r="V4485">
        <v>-1</v>
      </c>
      <c r="W4485">
        <v>6.3387000000000002</v>
      </c>
      <c r="Y4485" t="s">
        <v>13449</v>
      </c>
      <c r="Z4485">
        <v>34538</v>
      </c>
      <c r="AA4485" t="s">
        <v>11</v>
      </c>
      <c r="AB4485" t="s">
        <v>10791</v>
      </c>
      <c r="AC4485" t="s">
        <v>13450</v>
      </c>
      <c r="AD4485" t="s">
        <v>13451</v>
      </c>
      <c r="AE4485" s="1">
        <v>41846.041597222225</v>
      </c>
    </row>
    <row r="4486" spans="1:31" x14ac:dyDescent="0.15">
      <c r="A4486">
        <v>4485</v>
      </c>
      <c r="B4486">
        <v>175</v>
      </c>
      <c r="C4486">
        <v>5647</v>
      </c>
      <c r="D4486" t="s">
        <v>13430</v>
      </c>
      <c r="E4486" t="s">
        <v>13431</v>
      </c>
      <c r="F4486" t="s">
        <v>36</v>
      </c>
      <c r="G4486" t="s">
        <v>13432</v>
      </c>
      <c r="H4486" t="s">
        <v>13433</v>
      </c>
      <c r="I4486" t="s">
        <v>5</v>
      </c>
      <c r="K4486" t="s">
        <v>6</v>
      </c>
      <c r="L4486" t="s">
        <v>4118</v>
      </c>
      <c r="N4486" t="s">
        <v>7</v>
      </c>
      <c r="O4486" t="s">
        <v>13434</v>
      </c>
      <c r="P4486" t="s">
        <v>13435</v>
      </c>
      <c r="Q4486">
        <v>3</v>
      </c>
      <c r="S4486">
        <v>75</v>
      </c>
      <c r="T4486" t="s">
        <v>5</v>
      </c>
      <c r="U4486">
        <v>-1</v>
      </c>
      <c r="V4486">
        <v>-1</v>
      </c>
      <c r="W4486">
        <v>6.3387000000000002</v>
      </c>
      <c r="X4486" t="s">
        <v>13437</v>
      </c>
      <c r="Y4486" t="s">
        <v>13438</v>
      </c>
      <c r="Z4486">
        <v>21213</v>
      </c>
      <c r="AA4486" t="s">
        <v>11</v>
      </c>
      <c r="AC4486" t="s">
        <v>13452</v>
      </c>
      <c r="AD4486" t="s">
        <v>13453</v>
      </c>
      <c r="AE4486" s="1">
        <v>41846.041620370372</v>
      </c>
    </row>
    <row r="4487" spans="1:31" x14ac:dyDescent="0.15">
      <c r="A4487">
        <v>4486</v>
      </c>
      <c r="B4487">
        <v>175</v>
      </c>
      <c r="C4487">
        <v>5647</v>
      </c>
      <c r="D4487" t="s">
        <v>13430</v>
      </c>
      <c r="E4487" t="s">
        <v>13431</v>
      </c>
      <c r="F4487" t="s">
        <v>40</v>
      </c>
      <c r="G4487" t="s">
        <v>13454</v>
      </c>
      <c r="H4487" t="s">
        <v>13455</v>
      </c>
      <c r="I4487" t="s">
        <v>5</v>
      </c>
      <c r="K4487" t="s">
        <v>6</v>
      </c>
      <c r="N4487" t="s">
        <v>7</v>
      </c>
      <c r="O4487" t="s">
        <v>13456</v>
      </c>
      <c r="P4487" t="s">
        <v>13457</v>
      </c>
      <c r="Q4487">
        <v>3</v>
      </c>
      <c r="R4487" t="s">
        <v>13458</v>
      </c>
      <c r="S4487">
        <v>75</v>
      </c>
      <c r="T4487" t="s">
        <v>13459</v>
      </c>
      <c r="U4487">
        <v>-1</v>
      </c>
      <c r="V4487">
        <v>-1</v>
      </c>
      <c r="W4487">
        <v>6.3387000000000002</v>
      </c>
      <c r="Y4487" t="s">
        <v>13460</v>
      </c>
      <c r="Z4487">
        <v>174</v>
      </c>
      <c r="AA4487" t="s">
        <v>11</v>
      </c>
      <c r="AC4487" t="s">
        <v>13461</v>
      </c>
      <c r="AD4487" t="s">
        <v>13462</v>
      </c>
      <c r="AE4487" s="1">
        <v>41846.041643518518</v>
      </c>
    </row>
    <row r="4488" spans="1:31" x14ac:dyDescent="0.15">
      <c r="A4488">
        <v>4487</v>
      </c>
      <c r="B4488">
        <v>175</v>
      </c>
      <c r="C4488">
        <v>5647</v>
      </c>
      <c r="D4488" t="s">
        <v>13430</v>
      </c>
      <c r="E4488" t="s">
        <v>13431</v>
      </c>
      <c r="F4488" t="s">
        <v>49</v>
      </c>
      <c r="I4488" t="s">
        <v>5</v>
      </c>
      <c r="K4488" t="s">
        <v>5</v>
      </c>
      <c r="N4488" t="s">
        <v>7</v>
      </c>
      <c r="Q4488">
        <v>0</v>
      </c>
      <c r="T4488" t="s">
        <v>5</v>
      </c>
      <c r="U4488">
        <v>-1</v>
      </c>
      <c r="V4488">
        <v>-1</v>
      </c>
      <c r="W4488">
        <v>6.3387000000000002</v>
      </c>
      <c r="Z4488">
        <v>-1</v>
      </c>
      <c r="AA4488" t="s">
        <v>11</v>
      </c>
      <c r="AC4488" t="s">
        <v>38</v>
      </c>
      <c r="AD4488" t="s">
        <v>50</v>
      </c>
      <c r="AE4488" s="1">
        <v>41846.041655092595</v>
      </c>
    </row>
    <row r="4489" spans="1:31" x14ac:dyDescent="0.15">
      <c r="A4489">
        <v>4488</v>
      </c>
      <c r="B4489">
        <v>175</v>
      </c>
      <c r="C4489">
        <v>5647</v>
      </c>
      <c r="D4489" t="s">
        <v>13430</v>
      </c>
      <c r="E4489" t="s">
        <v>13431</v>
      </c>
      <c r="F4489" t="s">
        <v>51</v>
      </c>
      <c r="I4489" t="s">
        <v>5</v>
      </c>
      <c r="K4489" t="s">
        <v>5</v>
      </c>
      <c r="N4489" t="s">
        <v>7</v>
      </c>
      <c r="Q4489">
        <v>0</v>
      </c>
      <c r="S4489">
        <v>-1</v>
      </c>
      <c r="T4489" t="s">
        <v>5</v>
      </c>
      <c r="U4489">
        <v>-1</v>
      </c>
      <c r="V4489">
        <v>-1</v>
      </c>
      <c r="W4489">
        <v>6.3387000000000002</v>
      </c>
      <c r="Z4489">
        <v>-1</v>
      </c>
      <c r="AA4489" t="s">
        <v>11</v>
      </c>
      <c r="AC4489" t="s">
        <v>38</v>
      </c>
      <c r="AD4489" t="s">
        <v>52</v>
      </c>
      <c r="AE4489" s="1">
        <v>41846.041666666664</v>
      </c>
    </row>
    <row r="4490" spans="1:31" x14ac:dyDescent="0.15">
      <c r="A4490">
        <v>4489</v>
      </c>
      <c r="B4490">
        <v>175</v>
      </c>
      <c r="C4490">
        <v>5647</v>
      </c>
      <c r="D4490" t="s">
        <v>13430</v>
      </c>
      <c r="E4490" t="s">
        <v>13431</v>
      </c>
      <c r="F4490" t="s">
        <v>53</v>
      </c>
      <c r="I4490" t="s">
        <v>5</v>
      </c>
      <c r="K4490" t="s">
        <v>5</v>
      </c>
      <c r="N4490" t="s">
        <v>7</v>
      </c>
      <c r="Q4490">
        <v>0</v>
      </c>
      <c r="S4490">
        <v>-1</v>
      </c>
      <c r="T4490" t="s">
        <v>5</v>
      </c>
      <c r="U4490">
        <v>-1</v>
      </c>
      <c r="V4490">
        <v>-1</v>
      </c>
      <c r="W4490">
        <v>6.3387000000000002</v>
      </c>
      <c r="Z4490">
        <v>-1</v>
      </c>
      <c r="AA4490" t="s">
        <v>11</v>
      </c>
      <c r="AC4490" t="s">
        <v>38</v>
      </c>
      <c r="AD4490" t="s">
        <v>52</v>
      </c>
      <c r="AE4490" s="1">
        <v>41846.041678240741</v>
      </c>
    </row>
    <row r="4491" spans="1:31" x14ac:dyDescent="0.15">
      <c r="A4491">
        <v>4490</v>
      </c>
      <c r="B4491">
        <v>175</v>
      </c>
      <c r="C4491">
        <v>5647</v>
      </c>
      <c r="D4491" t="s">
        <v>13430</v>
      </c>
      <c r="E4491" t="s">
        <v>13431</v>
      </c>
      <c r="F4491" t="s">
        <v>54</v>
      </c>
      <c r="I4491" t="s">
        <v>5</v>
      </c>
      <c r="K4491" t="s">
        <v>5</v>
      </c>
      <c r="N4491" t="s">
        <v>7</v>
      </c>
      <c r="Q4491">
        <v>0</v>
      </c>
      <c r="S4491">
        <v>-1</v>
      </c>
      <c r="T4491" t="s">
        <v>5</v>
      </c>
      <c r="U4491">
        <v>-1</v>
      </c>
      <c r="V4491">
        <v>-1</v>
      </c>
      <c r="W4491">
        <v>6.3387000000000002</v>
      </c>
      <c r="Z4491">
        <v>-1</v>
      </c>
      <c r="AA4491" t="s">
        <v>11</v>
      </c>
      <c r="AC4491" t="s">
        <v>38</v>
      </c>
      <c r="AD4491" t="s">
        <v>52</v>
      </c>
      <c r="AE4491" s="1">
        <v>41846.041689814818</v>
      </c>
    </row>
    <row r="4492" spans="1:31" x14ac:dyDescent="0.15">
      <c r="A4492">
        <v>4491</v>
      </c>
      <c r="B4492">
        <v>175</v>
      </c>
      <c r="C4492">
        <v>5990</v>
      </c>
      <c r="D4492" t="s">
        <v>13463</v>
      </c>
      <c r="E4492" t="s">
        <v>13464</v>
      </c>
      <c r="F4492" t="s">
        <v>2</v>
      </c>
      <c r="G4492" t="s">
        <v>13465</v>
      </c>
      <c r="H4492" t="s">
        <v>13466</v>
      </c>
      <c r="I4492" t="s">
        <v>5</v>
      </c>
      <c r="K4492" t="s">
        <v>6</v>
      </c>
      <c r="L4492" t="s">
        <v>13467</v>
      </c>
      <c r="N4492" t="s">
        <v>7</v>
      </c>
      <c r="O4492" t="s">
        <v>13468</v>
      </c>
      <c r="P4492" t="s">
        <v>13469</v>
      </c>
      <c r="Q4492">
        <v>46</v>
      </c>
      <c r="R4492" t="s">
        <v>9396</v>
      </c>
      <c r="S4492">
        <v>50</v>
      </c>
      <c r="T4492" t="s">
        <v>2037</v>
      </c>
      <c r="U4492">
        <v>-1</v>
      </c>
      <c r="V4492">
        <v>-1</v>
      </c>
      <c r="W4492">
        <v>6.3387000000000002</v>
      </c>
      <c r="X4492" t="s">
        <v>13470</v>
      </c>
      <c r="Y4492" t="s">
        <v>13471</v>
      </c>
      <c r="Z4492">
        <v>26250</v>
      </c>
      <c r="AA4492" t="s">
        <v>11</v>
      </c>
      <c r="AC4492" t="s">
        <v>13472</v>
      </c>
      <c r="AD4492" t="s">
        <v>13473</v>
      </c>
      <c r="AE4492" s="1">
        <v>41846.041817129626</v>
      </c>
    </row>
    <row r="4493" spans="1:31" x14ac:dyDescent="0.15">
      <c r="A4493">
        <v>4492</v>
      </c>
      <c r="B4493">
        <v>175</v>
      </c>
      <c r="C4493">
        <v>5990</v>
      </c>
      <c r="D4493" t="s">
        <v>13463</v>
      </c>
      <c r="E4493" t="s">
        <v>13464</v>
      </c>
      <c r="F4493" t="s">
        <v>14</v>
      </c>
      <c r="G4493" t="s">
        <v>13465</v>
      </c>
      <c r="H4493" t="s">
        <v>13474</v>
      </c>
      <c r="I4493" t="s">
        <v>5</v>
      </c>
      <c r="J4493" t="s">
        <v>456</v>
      </c>
      <c r="K4493" t="s">
        <v>17</v>
      </c>
      <c r="L4493" t="s">
        <v>13475</v>
      </c>
      <c r="N4493" t="s">
        <v>7</v>
      </c>
      <c r="O4493" t="s">
        <v>13476</v>
      </c>
      <c r="P4493" t="s">
        <v>13477</v>
      </c>
      <c r="Q4493">
        <v>3</v>
      </c>
      <c r="R4493" t="s">
        <v>6488</v>
      </c>
      <c r="S4493">
        <v>50</v>
      </c>
      <c r="T4493" t="s">
        <v>5</v>
      </c>
      <c r="U4493">
        <v>-1</v>
      </c>
      <c r="V4493">
        <v>-1</v>
      </c>
      <c r="W4493">
        <v>6.3387000000000002</v>
      </c>
      <c r="X4493" t="s">
        <v>13478</v>
      </c>
      <c r="Y4493" t="s">
        <v>13479</v>
      </c>
      <c r="Z4493">
        <v>21576</v>
      </c>
      <c r="AA4493" t="s">
        <v>11</v>
      </c>
      <c r="AC4493" t="s">
        <v>13480</v>
      </c>
      <c r="AD4493" t="s">
        <v>13481</v>
      </c>
      <c r="AE4493" s="1">
        <v>41846.041828703703</v>
      </c>
    </row>
    <row r="4494" spans="1:31" x14ac:dyDescent="0.15">
      <c r="A4494">
        <v>4493</v>
      </c>
      <c r="B4494">
        <v>175</v>
      </c>
      <c r="C4494">
        <v>5990</v>
      </c>
      <c r="D4494" t="s">
        <v>13463</v>
      </c>
      <c r="E4494" t="s">
        <v>13464</v>
      </c>
      <c r="F4494" t="s">
        <v>24</v>
      </c>
      <c r="I4494" t="s">
        <v>5</v>
      </c>
      <c r="K4494" t="s">
        <v>5</v>
      </c>
      <c r="N4494" t="s">
        <v>7</v>
      </c>
      <c r="Q4494">
        <v>0</v>
      </c>
      <c r="S4494">
        <v>-1</v>
      </c>
      <c r="T4494" t="s">
        <v>5</v>
      </c>
      <c r="U4494">
        <v>-1</v>
      </c>
      <c r="V4494">
        <v>-1</v>
      </c>
      <c r="W4494">
        <v>6.3387000000000002</v>
      </c>
      <c r="Z4494">
        <v>-1</v>
      </c>
      <c r="AA4494" t="s">
        <v>11</v>
      </c>
      <c r="AC4494" t="s">
        <v>38</v>
      </c>
      <c r="AD4494" t="s">
        <v>52</v>
      </c>
      <c r="AE4494" s="1">
        <v>41846.041851851849</v>
      </c>
    </row>
    <row r="4495" spans="1:31" x14ac:dyDescent="0.15">
      <c r="A4495">
        <v>4494</v>
      </c>
      <c r="B4495">
        <v>175</v>
      </c>
      <c r="C4495">
        <v>5990</v>
      </c>
      <c r="D4495" t="s">
        <v>13463</v>
      </c>
      <c r="E4495" t="s">
        <v>13464</v>
      </c>
      <c r="F4495" t="s">
        <v>27</v>
      </c>
      <c r="I4495" t="s">
        <v>5</v>
      </c>
      <c r="K4495" t="s">
        <v>5</v>
      </c>
      <c r="M4495" t="s">
        <v>5</v>
      </c>
      <c r="N4495" t="s">
        <v>7</v>
      </c>
      <c r="Q4495">
        <v>0</v>
      </c>
      <c r="S4495">
        <v>-1</v>
      </c>
      <c r="T4495" t="s">
        <v>5</v>
      </c>
      <c r="U4495">
        <v>-1</v>
      </c>
      <c r="V4495">
        <v>-1</v>
      </c>
      <c r="W4495">
        <v>6.3387000000000002</v>
      </c>
      <c r="Z4495">
        <v>-1</v>
      </c>
      <c r="AA4495" t="s">
        <v>11</v>
      </c>
      <c r="AC4495" t="s">
        <v>38</v>
      </c>
      <c r="AD4495" t="s">
        <v>531</v>
      </c>
      <c r="AE4495" s="1">
        <v>41846.041863425926</v>
      </c>
    </row>
    <row r="4496" spans="1:31" x14ac:dyDescent="0.15">
      <c r="A4496">
        <v>4495</v>
      </c>
      <c r="B4496">
        <v>175</v>
      </c>
      <c r="C4496">
        <v>5990</v>
      </c>
      <c r="D4496" t="s">
        <v>13463</v>
      </c>
      <c r="E4496" t="s">
        <v>13464</v>
      </c>
      <c r="F4496" t="s">
        <v>36</v>
      </c>
      <c r="I4496" t="s">
        <v>5</v>
      </c>
      <c r="K4496" t="s">
        <v>5</v>
      </c>
      <c r="N4496" t="s">
        <v>7</v>
      </c>
      <c r="Q4496">
        <v>0</v>
      </c>
      <c r="S4496">
        <v>-1</v>
      </c>
      <c r="T4496" t="s">
        <v>5</v>
      </c>
      <c r="U4496">
        <v>-1</v>
      </c>
      <c r="V4496">
        <v>-1</v>
      </c>
      <c r="W4496">
        <v>6.3387000000000002</v>
      </c>
      <c r="Z4496">
        <v>-1</v>
      </c>
      <c r="AA4496" t="s">
        <v>11</v>
      </c>
      <c r="AC4496" t="s">
        <v>38</v>
      </c>
      <c r="AD4496" t="s">
        <v>52</v>
      </c>
      <c r="AE4496" s="1">
        <v>41846.041875000003</v>
      </c>
    </row>
    <row r="4497" spans="1:31" x14ac:dyDescent="0.15">
      <c r="A4497">
        <v>4496</v>
      </c>
      <c r="B4497">
        <v>175</v>
      </c>
      <c r="C4497">
        <v>5990</v>
      </c>
      <c r="D4497" t="s">
        <v>13463</v>
      </c>
      <c r="E4497" t="s">
        <v>13464</v>
      </c>
      <c r="F4497" t="s">
        <v>40</v>
      </c>
      <c r="I4497" t="s">
        <v>5</v>
      </c>
      <c r="K4497" t="s">
        <v>5</v>
      </c>
      <c r="N4497" t="s">
        <v>7</v>
      </c>
      <c r="Q4497">
        <v>0</v>
      </c>
      <c r="S4497">
        <v>-1</v>
      </c>
      <c r="T4497" t="s">
        <v>5</v>
      </c>
      <c r="U4497">
        <v>-1</v>
      </c>
      <c r="V4497">
        <v>-1</v>
      </c>
      <c r="W4497">
        <v>6.3387000000000002</v>
      </c>
      <c r="Z4497">
        <v>-1</v>
      </c>
      <c r="AA4497" t="s">
        <v>11</v>
      </c>
      <c r="AC4497" t="s">
        <v>38</v>
      </c>
      <c r="AD4497" t="s">
        <v>52</v>
      </c>
      <c r="AE4497" s="1">
        <v>41846.041921296295</v>
      </c>
    </row>
    <row r="4498" spans="1:31" x14ac:dyDescent="0.15">
      <c r="A4498">
        <v>4497</v>
      </c>
      <c r="B4498">
        <v>175</v>
      </c>
      <c r="C4498">
        <v>5990</v>
      </c>
      <c r="D4498" t="s">
        <v>13463</v>
      </c>
      <c r="E4498" t="s">
        <v>13464</v>
      </c>
      <c r="F4498" t="s">
        <v>49</v>
      </c>
      <c r="I4498" t="s">
        <v>5</v>
      </c>
      <c r="K4498" t="s">
        <v>5</v>
      </c>
      <c r="N4498" t="s">
        <v>7</v>
      </c>
      <c r="Q4498">
        <v>0</v>
      </c>
      <c r="T4498" t="s">
        <v>5</v>
      </c>
      <c r="U4498">
        <v>-1</v>
      </c>
      <c r="V4498">
        <v>-1</v>
      </c>
      <c r="W4498">
        <v>6.3387000000000002</v>
      </c>
      <c r="Z4498">
        <v>-1</v>
      </c>
      <c r="AA4498" t="s">
        <v>11</v>
      </c>
      <c r="AC4498" t="s">
        <v>38</v>
      </c>
      <c r="AD4498" t="s">
        <v>50</v>
      </c>
      <c r="AE4498" s="1">
        <v>41846.041932870372</v>
      </c>
    </row>
    <row r="4499" spans="1:31" x14ac:dyDescent="0.15">
      <c r="A4499">
        <v>4498</v>
      </c>
      <c r="B4499">
        <v>175</v>
      </c>
      <c r="C4499">
        <v>5990</v>
      </c>
      <c r="D4499" t="s">
        <v>13463</v>
      </c>
      <c r="E4499" t="s">
        <v>13464</v>
      </c>
      <c r="F4499" t="s">
        <v>51</v>
      </c>
      <c r="G4499" t="s">
        <v>13465</v>
      </c>
      <c r="H4499" t="s">
        <v>13466</v>
      </c>
      <c r="I4499" t="s">
        <v>5</v>
      </c>
      <c r="K4499" t="s">
        <v>5</v>
      </c>
      <c r="N4499" t="s">
        <v>7</v>
      </c>
      <c r="O4499" t="s">
        <v>13468</v>
      </c>
      <c r="P4499" t="s">
        <v>13469</v>
      </c>
      <c r="Q4499">
        <v>4</v>
      </c>
      <c r="S4499">
        <v>-1</v>
      </c>
      <c r="T4499" t="s">
        <v>5</v>
      </c>
      <c r="U4499">
        <v>-1</v>
      </c>
      <c r="V4499">
        <v>-1</v>
      </c>
      <c r="W4499">
        <v>6.3387000000000002</v>
      </c>
      <c r="Y4499" t="s">
        <v>13471</v>
      </c>
      <c r="Z4499">
        <v>-1</v>
      </c>
      <c r="AA4499" t="s">
        <v>11</v>
      </c>
      <c r="AC4499" t="s">
        <v>13482</v>
      </c>
      <c r="AD4499" t="s">
        <v>13483</v>
      </c>
      <c r="AE4499" s="1">
        <v>41846.041956018518</v>
      </c>
    </row>
    <row r="4500" spans="1:31" x14ac:dyDescent="0.15">
      <c r="A4500">
        <v>4499</v>
      </c>
      <c r="B4500">
        <v>175</v>
      </c>
      <c r="C4500">
        <v>5990</v>
      </c>
      <c r="D4500" t="s">
        <v>13463</v>
      </c>
      <c r="E4500" t="s">
        <v>13464</v>
      </c>
      <c r="F4500" t="s">
        <v>53</v>
      </c>
      <c r="I4500" t="s">
        <v>5</v>
      </c>
      <c r="K4500" t="s">
        <v>5</v>
      </c>
      <c r="N4500" t="s">
        <v>7</v>
      </c>
      <c r="Q4500">
        <v>0</v>
      </c>
      <c r="S4500">
        <v>-1</v>
      </c>
      <c r="T4500" t="s">
        <v>5</v>
      </c>
      <c r="U4500">
        <v>-1</v>
      </c>
      <c r="V4500">
        <v>-1</v>
      </c>
      <c r="W4500">
        <v>6.3387000000000002</v>
      </c>
      <c r="Z4500">
        <v>-1</v>
      </c>
      <c r="AA4500" t="s">
        <v>11</v>
      </c>
      <c r="AC4500" t="s">
        <v>38</v>
      </c>
      <c r="AD4500" t="s">
        <v>52</v>
      </c>
      <c r="AE4500" s="1">
        <v>41846.041967592595</v>
      </c>
    </row>
    <row r="4501" spans="1:31" x14ac:dyDescent="0.15">
      <c r="A4501">
        <v>4500</v>
      </c>
      <c r="B4501">
        <v>175</v>
      </c>
      <c r="C4501">
        <v>5990</v>
      </c>
      <c r="D4501" t="s">
        <v>13463</v>
      </c>
      <c r="E4501" t="s">
        <v>13464</v>
      </c>
      <c r="F4501" t="s">
        <v>54</v>
      </c>
      <c r="I4501" t="s">
        <v>5</v>
      </c>
      <c r="K4501" t="s">
        <v>5</v>
      </c>
      <c r="N4501" t="s">
        <v>7</v>
      </c>
      <c r="Q4501">
        <v>0</v>
      </c>
      <c r="S4501">
        <v>-1</v>
      </c>
      <c r="T4501" t="s">
        <v>5</v>
      </c>
      <c r="U4501">
        <v>-1</v>
      </c>
      <c r="V4501">
        <v>-1</v>
      </c>
      <c r="W4501">
        <v>6.3387000000000002</v>
      </c>
      <c r="Z4501">
        <v>-1</v>
      </c>
      <c r="AA4501" t="s">
        <v>11</v>
      </c>
      <c r="AC4501" t="s">
        <v>38</v>
      </c>
      <c r="AD4501" t="s">
        <v>52</v>
      </c>
      <c r="AE4501" s="1">
        <v>41846.041979166665</v>
      </c>
    </row>
    <row r="4502" spans="1:31" x14ac:dyDescent="0.15">
      <c r="A4502">
        <v>4501</v>
      </c>
      <c r="B4502">
        <v>175</v>
      </c>
      <c r="C4502">
        <v>3780</v>
      </c>
      <c r="D4502" t="s">
        <v>13484</v>
      </c>
      <c r="E4502" t="s">
        <v>13485</v>
      </c>
      <c r="F4502" t="s">
        <v>2</v>
      </c>
      <c r="G4502" t="s">
        <v>13486</v>
      </c>
      <c r="H4502" t="s">
        <v>13487</v>
      </c>
      <c r="I4502" t="s">
        <v>5</v>
      </c>
      <c r="K4502" t="s">
        <v>6</v>
      </c>
      <c r="L4502" t="s">
        <v>4118</v>
      </c>
      <c r="N4502" t="s">
        <v>7</v>
      </c>
      <c r="O4502" t="s">
        <v>13488</v>
      </c>
      <c r="P4502" t="s">
        <v>13489</v>
      </c>
      <c r="Q4502">
        <v>64</v>
      </c>
      <c r="S4502">
        <v>-1</v>
      </c>
      <c r="T4502" t="s">
        <v>5</v>
      </c>
      <c r="U4502">
        <v>-1</v>
      </c>
      <c r="V4502">
        <v>-1</v>
      </c>
      <c r="W4502">
        <v>6.3387000000000002</v>
      </c>
      <c r="X4502" t="s">
        <v>13490</v>
      </c>
      <c r="Y4502" t="s">
        <v>13491</v>
      </c>
      <c r="Z4502">
        <v>14961</v>
      </c>
      <c r="AA4502" t="s">
        <v>11</v>
      </c>
      <c r="AC4502" t="s">
        <v>13492</v>
      </c>
      <c r="AD4502" t="s">
        <v>13493</v>
      </c>
      <c r="AE4502" s="1">
        <v>41846.04210648148</v>
      </c>
    </row>
    <row r="4503" spans="1:31" x14ac:dyDescent="0.15">
      <c r="A4503">
        <v>4502</v>
      </c>
      <c r="B4503">
        <v>175</v>
      </c>
      <c r="C4503">
        <v>3780</v>
      </c>
      <c r="D4503" t="s">
        <v>13484</v>
      </c>
      <c r="E4503" t="s">
        <v>13485</v>
      </c>
      <c r="F4503" t="s">
        <v>14</v>
      </c>
      <c r="G4503" t="s">
        <v>13494</v>
      </c>
      <c r="H4503" t="s">
        <v>13495</v>
      </c>
      <c r="I4503" t="s">
        <v>5</v>
      </c>
      <c r="K4503" t="s">
        <v>17</v>
      </c>
      <c r="L4503" t="s">
        <v>10976</v>
      </c>
      <c r="N4503" t="s">
        <v>7</v>
      </c>
      <c r="O4503" t="s">
        <v>13496</v>
      </c>
      <c r="P4503" t="s">
        <v>13497</v>
      </c>
      <c r="Q4503">
        <v>27</v>
      </c>
      <c r="R4503" t="s">
        <v>13498</v>
      </c>
      <c r="S4503">
        <v>-1</v>
      </c>
      <c r="T4503" t="s">
        <v>13499</v>
      </c>
      <c r="U4503">
        <v>-1</v>
      </c>
      <c r="V4503">
        <v>-1</v>
      </c>
      <c r="W4503">
        <v>6.3387000000000002</v>
      </c>
      <c r="X4503" t="s">
        <v>13500</v>
      </c>
      <c r="Y4503" t="s">
        <v>13501</v>
      </c>
      <c r="Z4503">
        <v>20948</v>
      </c>
      <c r="AA4503" t="s">
        <v>11</v>
      </c>
      <c r="AC4503" t="s">
        <v>13502</v>
      </c>
      <c r="AD4503" t="s">
        <v>13503</v>
      </c>
      <c r="AE4503" s="1">
        <v>41846.042141203703</v>
      </c>
    </row>
    <row r="4504" spans="1:31" x14ac:dyDescent="0.15">
      <c r="A4504">
        <v>4503</v>
      </c>
      <c r="B4504">
        <v>175</v>
      </c>
      <c r="C4504">
        <v>3780</v>
      </c>
      <c r="D4504" t="s">
        <v>13484</v>
      </c>
      <c r="E4504" t="s">
        <v>13485</v>
      </c>
      <c r="F4504" t="s">
        <v>24</v>
      </c>
      <c r="G4504" t="s">
        <v>13494</v>
      </c>
      <c r="H4504" t="s">
        <v>13495</v>
      </c>
      <c r="I4504" t="s">
        <v>5</v>
      </c>
      <c r="K4504" t="s">
        <v>17</v>
      </c>
      <c r="L4504" t="s">
        <v>10976</v>
      </c>
      <c r="N4504" t="s">
        <v>7</v>
      </c>
      <c r="O4504" t="s">
        <v>13496</v>
      </c>
      <c r="P4504" t="s">
        <v>13497</v>
      </c>
      <c r="Q4504">
        <v>1</v>
      </c>
      <c r="R4504" t="s">
        <v>816</v>
      </c>
      <c r="S4504">
        <v>-1</v>
      </c>
      <c r="T4504" t="s">
        <v>5</v>
      </c>
      <c r="U4504">
        <v>-1</v>
      </c>
      <c r="V4504">
        <v>-1</v>
      </c>
      <c r="W4504">
        <v>6.3387000000000002</v>
      </c>
      <c r="X4504" t="s">
        <v>13500</v>
      </c>
      <c r="Y4504" t="s">
        <v>13501</v>
      </c>
      <c r="Z4504">
        <v>20948</v>
      </c>
      <c r="AA4504" t="s">
        <v>11</v>
      </c>
      <c r="AC4504" t="s">
        <v>13504</v>
      </c>
      <c r="AD4504" t="s">
        <v>13505</v>
      </c>
      <c r="AE4504" s="1">
        <v>41846.042164351849</v>
      </c>
    </row>
    <row r="4505" spans="1:31" x14ac:dyDescent="0.15">
      <c r="A4505">
        <v>4504</v>
      </c>
      <c r="B4505">
        <v>175</v>
      </c>
      <c r="C4505">
        <v>3780</v>
      </c>
      <c r="D4505" t="s">
        <v>13484</v>
      </c>
      <c r="E4505" t="s">
        <v>13485</v>
      </c>
      <c r="F4505" t="s">
        <v>27</v>
      </c>
      <c r="I4505" t="s">
        <v>5</v>
      </c>
      <c r="K4505" t="s">
        <v>5</v>
      </c>
      <c r="M4505" t="s">
        <v>5</v>
      </c>
      <c r="N4505" t="s">
        <v>7</v>
      </c>
      <c r="Q4505">
        <v>0</v>
      </c>
      <c r="S4505">
        <v>-1</v>
      </c>
      <c r="T4505" t="s">
        <v>5</v>
      </c>
      <c r="U4505">
        <v>-1</v>
      </c>
      <c r="V4505">
        <v>-1</v>
      </c>
      <c r="W4505">
        <v>6.3387000000000002</v>
      </c>
      <c r="Z4505">
        <v>-1</v>
      </c>
      <c r="AA4505" t="s">
        <v>11</v>
      </c>
      <c r="AC4505" t="s">
        <v>38</v>
      </c>
      <c r="AD4505" t="s">
        <v>531</v>
      </c>
      <c r="AE4505" s="1">
        <v>41846.042175925926</v>
      </c>
    </row>
    <row r="4506" spans="1:31" x14ac:dyDescent="0.15">
      <c r="A4506">
        <v>4505</v>
      </c>
      <c r="B4506">
        <v>175</v>
      </c>
      <c r="C4506">
        <v>3780</v>
      </c>
      <c r="D4506" t="s">
        <v>13484</v>
      </c>
      <c r="E4506" t="s">
        <v>13485</v>
      </c>
      <c r="F4506" t="s">
        <v>36</v>
      </c>
      <c r="I4506" t="s">
        <v>5</v>
      </c>
      <c r="K4506" t="s">
        <v>5</v>
      </c>
      <c r="N4506" t="s">
        <v>7</v>
      </c>
      <c r="Q4506">
        <v>0</v>
      </c>
      <c r="S4506">
        <v>-1</v>
      </c>
      <c r="T4506" t="s">
        <v>5</v>
      </c>
      <c r="U4506">
        <v>-1</v>
      </c>
      <c r="V4506">
        <v>-1</v>
      </c>
      <c r="W4506">
        <v>6.3387000000000002</v>
      </c>
      <c r="Z4506">
        <v>-1</v>
      </c>
      <c r="AA4506" t="s">
        <v>11</v>
      </c>
      <c r="AC4506" t="s">
        <v>38</v>
      </c>
      <c r="AD4506" t="s">
        <v>52</v>
      </c>
      <c r="AE4506" s="1">
        <v>41846.042222222219</v>
      </c>
    </row>
    <row r="4507" spans="1:31" x14ac:dyDescent="0.15">
      <c r="A4507">
        <v>4506</v>
      </c>
      <c r="B4507">
        <v>175</v>
      </c>
      <c r="C4507">
        <v>3780</v>
      </c>
      <c r="D4507" t="s">
        <v>13484</v>
      </c>
      <c r="E4507" t="s">
        <v>13485</v>
      </c>
      <c r="F4507" t="s">
        <v>40</v>
      </c>
      <c r="I4507" t="s">
        <v>5</v>
      </c>
      <c r="K4507" t="s">
        <v>5</v>
      </c>
      <c r="N4507" t="s">
        <v>7</v>
      </c>
      <c r="Q4507">
        <v>0</v>
      </c>
      <c r="S4507">
        <v>-1</v>
      </c>
      <c r="T4507" t="s">
        <v>5</v>
      </c>
      <c r="U4507">
        <v>-1</v>
      </c>
      <c r="V4507">
        <v>-1</v>
      </c>
      <c r="W4507">
        <v>6.3387000000000002</v>
      </c>
      <c r="Z4507">
        <v>-1</v>
      </c>
      <c r="AA4507" t="s">
        <v>11</v>
      </c>
      <c r="AC4507" t="s">
        <v>38</v>
      </c>
      <c r="AD4507" t="s">
        <v>52</v>
      </c>
      <c r="AE4507" s="1">
        <v>41846.042233796295</v>
      </c>
    </row>
    <row r="4508" spans="1:31" x14ac:dyDescent="0.15">
      <c r="A4508">
        <v>4507</v>
      </c>
      <c r="B4508">
        <v>175</v>
      </c>
      <c r="C4508">
        <v>3780</v>
      </c>
      <c r="D4508" t="s">
        <v>13484</v>
      </c>
      <c r="E4508" t="s">
        <v>13485</v>
      </c>
      <c r="F4508" t="s">
        <v>49</v>
      </c>
      <c r="G4508" t="s">
        <v>13494</v>
      </c>
      <c r="H4508" t="s">
        <v>13495</v>
      </c>
      <c r="I4508" t="s">
        <v>5</v>
      </c>
      <c r="K4508" t="s">
        <v>5</v>
      </c>
      <c r="N4508" t="s">
        <v>7</v>
      </c>
      <c r="O4508" t="s">
        <v>13496</v>
      </c>
      <c r="P4508" t="s">
        <v>13497</v>
      </c>
      <c r="Q4508">
        <v>2</v>
      </c>
      <c r="T4508" t="s">
        <v>5</v>
      </c>
      <c r="U4508">
        <v>-1</v>
      </c>
      <c r="V4508">
        <v>-1</v>
      </c>
      <c r="W4508">
        <v>6.3387000000000002</v>
      </c>
      <c r="X4508" t="s">
        <v>13500</v>
      </c>
      <c r="Y4508" t="s">
        <v>13501</v>
      </c>
      <c r="Z4508">
        <v>20948</v>
      </c>
      <c r="AA4508" t="s">
        <v>11</v>
      </c>
      <c r="AC4508" t="s">
        <v>13506</v>
      </c>
      <c r="AD4508" t="s">
        <v>13507</v>
      </c>
      <c r="AE4508" s="1">
        <v>41846.042256944442</v>
      </c>
    </row>
    <row r="4509" spans="1:31" x14ac:dyDescent="0.15">
      <c r="A4509">
        <v>4508</v>
      </c>
      <c r="B4509">
        <v>175</v>
      </c>
      <c r="C4509">
        <v>3780</v>
      </c>
      <c r="D4509" t="s">
        <v>13484</v>
      </c>
      <c r="E4509" t="s">
        <v>13485</v>
      </c>
      <c r="F4509" t="s">
        <v>51</v>
      </c>
      <c r="G4509" t="s">
        <v>13486</v>
      </c>
      <c r="H4509" t="s">
        <v>13487</v>
      </c>
      <c r="I4509" t="s">
        <v>5</v>
      </c>
      <c r="K4509" t="s">
        <v>5</v>
      </c>
      <c r="N4509" t="s">
        <v>7</v>
      </c>
      <c r="O4509" t="s">
        <v>13488</v>
      </c>
      <c r="P4509" t="s">
        <v>13489</v>
      </c>
      <c r="Q4509">
        <v>8</v>
      </c>
      <c r="S4509">
        <v>-1</v>
      </c>
      <c r="T4509" t="s">
        <v>5</v>
      </c>
      <c r="U4509">
        <v>-1</v>
      </c>
      <c r="V4509">
        <v>-1</v>
      </c>
      <c r="W4509">
        <v>6.3387000000000002</v>
      </c>
      <c r="Y4509" t="s">
        <v>13491</v>
      </c>
      <c r="Z4509">
        <v>-1</v>
      </c>
      <c r="AA4509" t="s">
        <v>11</v>
      </c>
      <c r="AC4509" t="s">
        <v>13508</v>
      </c>
      <c r="AD4509" t="s">
        <v>13509</v>
      </c>
      <c r="AE4509" s="1">
        <v>41846.042280092595</v>
      </c>
    </row>
    <row r="4510" spans="1:31" x14ac:dyDescent="0.15">
      <c r="A4510">
        <v>4509</v>
      </c>
      <c r="B4510">
        <v>175</v>
      </c>
      <c r="C4510">
        <v>3780</v>
      </c>
      <c r="D4510" t="s">
        <v>13484</v>
      </c>
      <c r="E4510" t="s">
        <v>13485</v>
      </c>
      <c r="F4510" t="s">
        <v>53</v>
      </c>
      <c r="I4510" t="s">
        <v>5</v>
      </c>
      <c r="K4510" t="s">
        <v>5</v>
      </c>
      <c r="N4510" t="s">
        <v>7</v>
      </c>
      <c r="Q4510">
        <v>0</v>
      </c>
      <c r="S4510">
        <v>-1</v>
      </c>
      <c r="T4510" t="s">
        <v>5</v>
      </c>
      <c r="U4510">
        <v>-1</v>
      </c>
      <c r="V4510">
        <v>-1</v>
      </c>
      <c r="W4510">
        <v>6.3387000000000002</v>
      </c>
      <c r="Z4510">
        <v>-1</v>
      </c>
      <c r="AA4510" t="s">
        <v>11</v>
      </c>
      <c r="AC4510" t="s">
        <v>38</v>
      </c>
      <c r="AD4510" t="s">
        <v>52</v>
      </c>
      <c r="AE4510" s="1">
        <v>41846.042291666665</v>
      </c>
    </row>
    <row r="4511" spans="1:31" x14ac:dyDescent="0.15">
      <c r="A4511">
        <v>4510</v>
      </c>
      <c r="B4511">
        <v>175</v>
      </c>
      <c r="C4511">
        <v>3780</v>
      </c>
      <c r="D4511" t="s">
        <v>13484</v>
      </c>
      <c r="E4511" t="s">
        <v>13485</v>
      </c>
      <c r="F4511" t="s">
        <v>54</v>
      </c>
      <c r="I4511" t="s">
        <v>5</v>
      </c>
      <c r="K4511" t="s">
        <v>5</v>
      </c>
      <c r="N4511" t="s">
        <v>7</v>
      </c>
      <c r="Q4511">
        <v>0</v>
      </c>
      <c r="S4511">
        <v>-1</v>
      </c>
      <c r="T4511" t="s">
        <v>5</v>
      </c>
      <c r="U4511">
        <v>-1</v>
      </c>
      <c r="V4511">
        <v>-1</v>
      </c>
      <c r="W4511">
        <v>6.3387000000000002</v>
      </c>
      <c r="Z4511">
        <v>-1</v>
      </c>
      <c r="AA4511" t="s">
        <v>11</v>
      </c>
      <c r="AC4511" t="s">
        <v>38</v>
      </c>
      <c r="AD4511" t="s">
        <v>52</v>
      </c>
      <c r="AE4511" s="1">
        <v>41846.042303240742</v>
      </c>
    </row>
    <row r="4512" spans="1:31" x14ac:dyDescent="0.15">
      <c r="A4512">
        <v>4511</v>
      </c>
      <c r="B4512">
        <v>175</v>
      </c>
      <c r="C4512">
        <v>285</v>
      </c>
      <c r="D4512" t="s">
        <v>13510</v>
      </c>
      <c r="E4512" t="s">
        <v>13511</v>
      </c>
      <c r="F4512" t="s">
        <v>2</v>
      </c>
      <c r="G4512" t="s">
        <v>13512</v>
      </c>
      <c r="H4512" t="s">
        <v>13513</v>
      </c>
      <c r="I4512" t="s">
        <v>5</v>
      </c>
      <c r="J4512" t="s">
        <v>13514</v>
      </c>
      <c r="K4512" t="s">
        <v>6</v>
      </c>
      <c r="L4512" t="s">
        <v>13515</v>
      </c>
      <c r="N4512" t="s">
        <v>7</v>
      </c>
      <c r="O4512" t="s">
        <v>13516</v>
      </c>
      <c r="P4512" t="s">
        <v>13517</v>
      </c>
      <c r="Q4512">
        <v>62</v>
      </c>
      <c r="R4512" t="s">
        <v>10683</v>
      </c>
      <c r="S4512">
        <v>50</v>
      </c>
      <c r="T4512" t="s">
        <v>5</v>
      </c>
      <c r="U4512">
        <v>10000</v>
      </c>
      <c r="V4512">
        <v>-1</v>
      </c>
      <c r="W4512">
        <v>6.3387000000000002</v>
      </c>
      <c r="X4512" t="s">
        <v>13518</v>
      </c>
      <c r="Y4512" t="s">
        <v>13519</v>
      </c>
      <c r="Z4512">
        <v>7332</v>
      </c>
      <c r="AA4512" t="s">
        <v>11</v>
      </c>
      <c r="AC4512" t="s">
        <v>13520</v>
      </c>
      <c r="AD4512" t="s">
        <v>13521</v>
      </c>
      <c r="AE4512" s="1">
        <v>41846.042453703703</v>
      </c>
    </row>
    <row r="4513" spans="1:31" x14ac:dyDescent="0.15">
      <c r="A4513">
        <v>4512</v>
      </c>
      <c r="B4513">
        <v>175</v>
      </c>
      <c r="C4513">
        <v>285</v>
      </c>
      <c r="D4513" t="s">
        <v>13510</v>
      </c>
      <c r="E4513" t="s">
        <v>13511</v>
      </c>
      <c r="F4513" t="s">
        <v>14</v>
      </c>
      <c r="G4513" t="s">
        <v>13522</v>
      </c>
      <c r="H4513" t="s">
        <v>13523</v>
      </c>
      <c r="I4513" t="s">
        <v>5</v>
      </c>
      <c r="K4513" t="s">
        <v>17</v>
      </c>
      <c r="L4513" t="s">
        <v>446</v>
      </c>
      <c r="N4513" t="s">
        <v>7</v>
      </c>
      <c r="O4513" t="s">
        <v>13524</v>
      </c>
      <c r="P4513" t="s">
        <v>13517</v>
      </c>
      <c r="Q4513">
        <v>31</v>
      </c>
      <c r="R4513" t="s">
        <v>13525</v>
      </c>
      <c r="S4513">
        <v>50</v>
      </c>
      <c r="T4513" t="s">
        <v>5</v>
      </c>
      <c r="U4513">
        <v>1000</v>
      </c>
      <c r="V4513">
        <v>-1</v>
      </c>
      <c r="W4513">
        <v>6.3387000000000002</v>
      </c>
      <c r="X4513" t="s">
        <v>13518</v>
      </c>
      <c r="Y4513" t="s">
        <v>13526</v>
      </c>
      <c r="Z4513">
        <v>7332</v>
      </c>
      <c r="AA4513" t="s">
        <v>11</v>
      </c>
      <c r="AC4513" t="s">
        <v>13527</v>
      </c>
      <c r="AD4513" t="s">
        <v>13528</v>
      </c>
      <c r="AE4513" s="1">
        <v>41846.042488425926</v>
      </c>
    </row>
    <row r="4514" spans="1:31" x14ac:dyDescent="0.15">
      <c r="A4514">
        <v>4513</v>
      </c>
      <c r="B4514">
        <v>175</v>
      </c>
      <c r="C4514">
        <v>285</v>
      </c>
      <c r="D4514" t="s">
        <v>13510</v>
      </c>
      <c r="E4514" t="s">
        <v>13511</v>
      </c>
      <c r="F4514" t="s">
        <v>24</v>
      </c>
      <c r="G4514" t="s">
        <v>13522</v>
      </c>
      <c r="H4514" t="s">
        <v>13523</v>
      </c>
      <c r="I4514" t="s">
        <v>5</v>
      </c>
      <c r="K4514" t="s">
        <v>17</v>
      </c>
      <c r="L4514" t="s">
        <v>446</v>
      </c>
      <c r="N4514" t="s">
        <v>7</v>
      </c>
      <c r="O4514" t="s">
        <v>13524</v>
      </c>
      <c r="P4514" t="s">
        <v>13517</v>
      </c>
      <c r="Q4514">
        <v>4</v>
      </c>
      <c r="R4514" t="s">
        <v>13525</v>
      </c>
      <c r="S4514">
        <v>50</v>
      </c>
      <c r="T4514" t="s">
        <v>5</v>
      </c>
      <c r="U4514">
        <v>1000</v>
      </c>
      <c r="V4514">
        <v>-1</v>
      </c>
      <c r="W4514">
        <v>6.3387000000000002</v>
      </c>
      <c r="X4514" t="s">
        <v>13518</v>
      </c>
      <c r="Y4514" t="s">
        <v>13526</v>
      </c>
      <c r="Z4514">
        <v>7332</v>
      </c>
      <c r="AA4514" t="s">
        <v>11</v>
      </c>
      <c r="AC4514" t="s">
        <v>13529</v>
      </c>
      <c r="AD4514" t="s">
        <v>13530</v>
      </c>
      <c r="AE4514" s="1">
        <v>41846.042523148149</v>
      </c>
    </row>
    <row r="4515" spans="1:31" x14ac:dyDescent="0.15">
      <c r="A4515">
        <v>4514</v>
      </c>
      <c r="B4515">
        <v>175</v>
      </c>
      <c r="C4515">
        <v>285</v>
      </c>
      <c r="D4515" t="s">
        <v>13510</v>
      </c>
      <c r="E4515" t="s">
        <v>13511</v>
      </c>
      <c r="F4515" t="s">
        <v>27</v>
      </c>
      <c r="G4515" t="s">
        <v>13531</v>
      </c>
      <c r="I4515" t="s">
        <v>5</v>
      </c>
      <c r="J4515" t="s">
        <v>13532</v>
      </c>
      <c r="K4515" t="s">
        <v>17</v>
      </c>
      <c r="L4515" t="s">
        <v>13533</v>
      </c>
      <c r="M4515" t="s">
        <v>5</v>
      </c>
      <c r="N4515" t="s">
        <v>7</v>
      </c>
      <c r="Q4515">
        <v>1</v>
      </c>
      <c r="R4515" t="s">
        <v>1650</v>
      </c>
      <c r="S4515">
        <v>-1</v>
      </c>
      <c r="T4515" t="s">
        <v>5</v>
      </c>
      <c r="U4515">
        <v>-1</v>
      </c>
      <c r="V4515">
        <v>-1</v>
      </c>
      <c r="W4515">
        <v>6.3387000000000002</v>
      </c>
      <c r="Y4515" t="s">
        <v>13534</v>
      </c>
      <c r="Z4515">
        <v>21750</v>
      </c>
      <c r="AA4515" t="s">
        <v>11</v>
      </c>
      <c r="AC4515" t="s">
        <v>13535</v>
      </c>
      <c r="AD4515" t="s">
        <v>13536</v>
      </c>
      <c r="AE4515" s="1">
        <v>41846.042534722219</v>
      </c>
    </row>
    <row r="4516" spans="1:31" x14ac:dyDescent="0.15">
      <c r="A4516">
        <v>4515</v>
      </c>
      <c r="B4516">
        <v>175</v>
      </c>
      <c r="C4516">
        <v>285</v>
      </c>
      <c r="D4516" t="s">
        <v>13510</v>
      </c>
      <c r="E4516" t="s">
        <v>13511</v>
      </c>
      <c r="F4516" t="s">
        <v>36</v>
      </c>
      <c r="I4516" t="s">
        <v>5</v>
      </c>
      <c r="K4516" t="s">
        <v>5</v>
      </c>
      <c r="N4516" t="s">
        <v>7</v>
      </c>
      <c r="Q4516">
        <v>0</v>
      </c>
      <c r="S4516">
        <v>-1</v>
      </c>
      <c r="T4516" t="s">
        <v>5</v>
      </c>
      <c r="U4516">
        <v>-1</v>
      </c>
      <c r="V4516">
        <v>-1</v>
      </c>
      <c r="W4516">
        <v>6.3387000000000002</v>
      </c>
      <c r="Z4516">
        <v>-1</v>
      </c>
      <c r="AA4516" t="s">
        <v>11</v>
      </c>
      <c r="AC4516" t="s">
        <v>38</v>
      </c>
      <c r="AD4516" t="s">
        <v>52</v>
      </c>
      <c r="AE4516" s="1">
        <v>41846.042546296296</v>
      </c>
    </row>
    <row r="4517" spans="1:31" x14ac:dyDescent="0.15">
      <c r="A4517">
        <v>4516</v>
      </c>
      <c r="B4517">
        <v>175</v>
      </c>
      <c r="C4517">
        <v>285</v>
      </c>
      <c r="D4517" t="s">
        <v>13510</v>
      </c>
      <c r="E4517" t="s">
        <v>13511</v>
      </c>
      <c r="F4517" t="s">
        <v>40</v>
      </c>
      <c r="G4517" t="s">
        <v>13537</v>
      </c>
      <c r="H4517" t="s">
        <v>13538</v>
      </c>
      <c r="I4517" t="s">
        <v>5</v>
      </c>
      <c r="K4517" t="s">
        <v>5</v>
      </c>
      <c r="N4517" t="s">
        <v>7</v>
      </c>
      <c r="P4517" t="s">
        <v>13539</v>
      </c>
      <c r="Q4517">
        <v>1</v>
      </c>
      <c r="S4517">
        <v>-1</v>
      </c>
      <c r="T4517" t="s">
        <v>5</v>
      </c>
      <c r="U4517">
        <v>-1</v>
      </c>
      <c r="V4517">
        <v>-1</v>
      </c>
      <c r="W4517">
        <v>6.3387000000000002</v>
      </c>
      <c r="Y4517" t="s">
        <v>13540</v>
      </c>
      <c r="Z4517">
        <v>-1</v>
      </c>
      <c r="AA4517" t="s">
        <v>11</v>
      </c>
      <c r="AC4517" t="s">
        <v>13541</v>
      </c>
      <c r="AD4517" t="s">
        <v>13542</v>
      </c>
      <c r="AE4517" s="1">
        <v>41846.042557870373</v>
      </c>
    </row>
    <row r="4518" spans="1:31" x14ac:dyDescent="0.15">
      <c r="A4518">
        <v>4517</v>
      </c>
      <c r="B4518">
        <v>175</v>
      </c>
      <c r="C4518">
        <v>285</v>
      </c>
      <c r="D4518" t="s">
        <v>13510</v>
      </c>
      <c r="E4518" t="s">
        <v>13511</v>
      </c>
      <c r="F4518" t="s">
        <v>49</v>
      </c>
      <c r="G4518" t="s">
        <v>13522</v>
      </c>
      <c r="H4518" t="s">
        <v>13523</v>
      </c>
      <c r="I4518" t="s">
        <v>5</v>
      </c>
      <c r="K4518" t="s">
        <v>5</v>
      </c>
      <c r="N4518" t="s">
        <v>7</v>
      </c>
      <c r="O4518" t="s">
        <v>13524</v>
      </c>
      <c r="P4518" t="s">
        <v>13517</v>
      </c>
      <c r="Q4518">
        <v>8</v>
      </c>
      <c r="T4518" t="s">
        <v>5</v>
      </c>
      <c r="U4518">
        <v>1000</v>
      </c>
      <c r="V4518">
        <v>-1</v>
      </c>
      <c r="W4518">
        <v>6.3387000000000002</v>
      </c>
      <c r="Y4518" t="s">
        <v>13526</v>
      </c>
      <c r="Z4518">
        <v>7332</v>
      </c>
      <c r="AA4518" t="s">
        <v>11</v>
      </c>
      <c r="AC4518" t="s">
        <v>13543</v>
      </c>
      <c r="AD4518" t="s">
        <v>13544</v>
      </c>
      <c r="AE4518" s="1">
        <v>41846.042581018519</v>
      </c>
    </row>
    <row r="4519" spans="1:31" x14ac:dyDescent="0.15">
      <c r="A4519">
        <v>4518</v>
      </c>
      <c r="B4519">
        <v>175</v>
      </c>
      <c r="C4519">
        <v>285</v>
      </c>
      <c r="D4519" t="s">
        <v>13510</v>
      </c>
      <c r="E4519" t="s">
        <v>13511</v>
      </c>
      <c r="F4519" t="s">
        <v>51</v>
      </c>
      <c r="G4519" t="s">
        <v>13512</v>
      </c>
      <c r="H4519" t="s">
        <v>13513</v>
      </c>
      <c r="I4519" t="s">
        <v>5</v>
      </c>
      <c r="K4519" t="s">
        <v>5</v>
      </c>
      <c r="N4519" t="s">
        <v>7</v>
      </c>
      <c r="O4519" t="s">
        <v>13516</v>
      </c>
      <c r="P4519" t="s">
        <v>13517</v>
      </c>
      <c r="Q4519">
        <v>9</v>
      </c>
      <c r="S4519">
        <v>-1</v>
      </c>
      <c r="T4519" t="s">
        <v>5</v>
      </c>
      <c r="U4519">
        <v>-1</v>
      </c>
      <c r="V4519">
        <v>-1</v>
      </c>
      <c r="W4519">
        <v>6.3387000000000002</v>
      </c>
      <c r="Y4519" t="s">
        <v>13519</v>
      </c>
      <c r="Z4519">
        <v>-1</v>
      </c>
      <c r="AA4519" t="s">
        <v>11</v>
      </c>
      <c r="AC4519" t="s">
        <v>13545</v>
      </c>
      <c r="AD4519" t="s">
        <v>13546</v>
      </c>
      <c r="AE4519" s="1">
        <v>41846.042604166665</v>
      </c>
    </row>
    <row r="4520" spans="1:31" x14ac:dyDescent="0.15">
      <c r="A4520">
        <v>4519</v>
      </c>
      <c r="B4520">
        <v>175</v>
      </c>
      <c r="C4520">
        <v>285</v>
      </c>
      <c r="D4520" t="s">
        <v>13510</v>
      </c>
      <c r="E4520" t="s">
        <v>13511</v>
      </c>
      <c r="F4520" t="s">
        <v>53</v>
      </c>
      <c r="I4520" t="s">
        <v>5</v>
      </c>
      <c r="K4520" t="s">
        <v>5</v>
      </c>
      <c r="N4520" t="s">
        <v>7</v>
      </c>
      <c r="Q4520">
        <v>0</v>
      </c>
      <c r="S4520">
        <v>-1</v>
      </c>
      <c r="T4520" t="s">
        <v>5</v>
      </c>
      <c r="U4520">
        <v>-1</v>
      </c>
      <c r="V4520">
        <v>-1</v>
      </c>
      <c r="W4520">
        <v>6.3387000000000002</v>
      </c>
      <c r="Z4520">
        <v>-1</v>
      </c>
      <c r="AA4520" t="s">
        <v>11</v>
      </c>
      <c r="AC4520" t="s">
        <v>38</v>
      </c>
      <c r="AD4520" t="s">
        <v>52</v>
      </c>
      <c r="AE4520" s="1">
        <v>41846.042615740742</v>
      </c>
    </row>
    <row r="4521" spans="1:31" x14ac:dyDescent="0.15">
      <c r="A4521">
        <v>4520</v>
      </c>
      <c r="B4521">
        <v>175</v>
      </c>
      <c r="C4521">
        <v>285</v>
      </c>
      <c r="D4521" t="s">
        <v>13510</v>
      </c>
      <c r="E4521" t="s">
        <v>13511</v>
      </c>
      <c r="F4521" t="s">
        <v>54</v>
      </c>
      <c r="I4521" t="s">
        <v>5</v>
      </c>
      <c r="K4521" t="s">
        <v>5</v>
      </c>
      <c r="N4521" t="s">
        <v>7</v>
      </c>
      <c r="Q4521">
        <v>0</v>
      </c>
      <c r="S4521">
        <v>-1</v>
      </c>
      <c r="T4521" t="s">
        <v>5</v>
      </c>
      <c r="U4521">
        <v>-1</v>
      </c>
      <c r="V4521">
        <v>-1</v>
      </c>
      <c r="W4521">
        <v>6.3387000000000002</v>
      </c>
      <c r="Z4521">
        <v>-1</v>
      </c>
      <c r="AA4521" t="s">
        <v>11</v>
      </c>
      <c r="AC4521" t="s">
        <v>38</v>
      </c>
      <c r="AD4521" t="s">
        <v>52</v>
      </c>
      <c r="AE4521" s="1">
        <v>41846.042627314811</v>
      </c>
    </row>
    <row r="4522" spans="1:31" x14ac:dyDescent="0.15">
      <c r="A4522">
        <v>4521</v>
      </c>
      <c r="B4522">
        <v>175</v>
      </c>
      <c r="C4522">
        <v>4015</v>
      </c>
      <c r="D4522" t="s">
        <v>13547</v>
      </c>
      <c r="E4522" t="s">
        <v>13548</v>
      </c>
      <c r="F4522" t="s">
        <v>2</v>
      </c>
      <c r="G4522" t="s">
        <v>13549</v>
      </c>
      <c r="H4522" t="s">
        <v>13550</v>
      </c>
      <c r="I4522" t="s">
        <v>5</v>
      </c>
      <c r="K4522" t="s">
        <v>6</v>
      </c>
      <c r="L4522" t="s">
        <v>1608</v>
      </c>
      <c r="N4522" t="s">
        <v>7</v>
      </c>
      <c r="P4522" t="s">
        <v>13551</v>
      </c>
      <c r="Q4522">
        <v>35</v>
      </c>
      <c r="R4522" t="s">
        <v>13552</v>
      </c>
      <c r="S4522">
        <v>50</v>
      </c>
      <c r="T4522" t="s">
        <v>5</v>
      </c>
      <c r="U4522">
        <v>1600</v>
      </c>
      <c r="V4522">
        <v>-1</v>
      </c>
      <c r="W4522">
        <v>6.3387000000000002</v>
      </c>
      <c r="X4522" t="s">
        <v>13553</v>
      </c>
      <c r="Y4522" t="s">
        <v>13554</v>
      </c>
      <c r="Z4522">
        <v>30700</v>
      </c>
      <c r="AA4522" t="s">
        <v>11</v>
      </c>
      <c r="AC4522" t="s">
        <v>13555</v>
      </c>
      <c r="AD4522" t="s">
        <v>13556</v>
      </c>
      <c r="AE4522" s="1">
        <v>41846.042743055557</v>
      </c>
    </row>
    <row r="4523" spans="1:31" x14ac:dyDescent="0.15">
      <c r="A4523">
        <v>4522</v>
      </c>
      <c r="B4523">
        <v>175</v>
      </c>
      <c r="C4523">
        <v>4015</v>
      </c>
      <c r="D4523" t="s">
        <v>13547</v>
      </c>
      <c r="E4523" t="s">
        <v>13548</v>
      </c>
      <c r="F4523" t="s">
        <v>14</v>
      </c>
      <c r="G4523" t="s">
        <v>13549</v>
      </c>
      <c r="H4523" t="s">
        <v>13550</v>
      </c>
      <c r="I4523" t="s">
        <v>5</v>
      </c>
      <c r="K4523" t="s">
        <v>17</v>
      </c>
      <c r="L4523" t="s">
        <v>13557</v>
      </c>
      <c r="N4523" t="s">
        <v>7</v>
      </c>
      <c r="O4523" t="s">
        <v>13558</v>
      </c>
      <c r="P4523" t="s">
        <v>13559</v>
      </c>
      <c r="Q4523">
        <v>10</v>
      </c>
      <c r="R4523" t="s">
        <v>13560</v>
      </c>
      <c r="S4523">
        <v>50</v>
      </c>
      <c r="T4523" t="s">
        <v>5</v>
      </c>
      <c r="U4523">
        <v>-1</v>
      </c>
      <c r="V4523">
        <v>-1</v>
      </c>
      <c r="W4523">
        <v>6.3387000000000002</v>
      </c>
      <c r="X4523" t="s">
        <v>13561</v>
      </c>
      <c r="Y4523" t="s">
        <v>13562</v>
      </c>
      <c r="Z4523">
        <v>22510</v>
      </c>
      <c r="AA4523" t="s">
        <v>11</v>
      </c>
      <c r="AC4523" t="s">
        <v>13563</v>
      </c>
      <c r="AD4523" t="s">
        <v>13564</v>
      </c>
      <c r="AE4523" s="1">
        <v>41846.04277777778</v>
      </c>
    </row>
    <row r="4524" spans="1:31" x14ac:dyDescent="0.15">
      <c r="A4524">
        <v>4523</v>
      </c>
      <c r="B4524">
        <v>175</v>
      </c>
      <c r="C4524">
        <v>4015</v>
      </c>
      <c r="D4524" t="s">
        <v>13547</v>
      </c>
      <c r="E4524" t="s">
        <v>13548</v>
      </c>
      <c r="F4524" t="s">
        <v>24</v>
      </c>
      <c r="I4524" t="s">
        <v>5</v>
      </c>
      <c r="K4524" t="s">
        <v>5</v>
      </c>
      <c r="N4524" t="s">
        <v>7</v>
      </c>
      <c r="Q4524">
        <v>0</v>
      </c>
      <c r="S4524">
        <v>-1</v>
      </c>
      <c r="T4524" t="s">
        <v>5</v>
      </c>
      <c r="U4524">
        <v>-1</v>
      </c>
      <c r="V4524">
        <v>-1</v>
      </c>
      <c r="W4524">
        <v>6.3387000000000002</v>
      </c>
      <c r="Z4524">
        <v>-1</v>
      </c>
      <c r="AA4524" t="s">
        <v>11</v>
      </c>
      <c r="AC4524" t="s">
        <v>38</v>
      </c>
      <c r="AD4524" t="s">
        <v>52</v>
      </c>
      <c r="AE4524" s="1">
        <v>41846.04278935185</v>
      </c>
    </row>
    <row r="4525" spans="1:31" x14ac:dyDescent="0.15">
      <c r="A4525">
        <v>4524</v>
      </c>
      <c r="B4525">
        <v>175</v>
      </c>
      <c r="C4525">
        <v>4015</v>
      </c>
      <c r="D4525" t="s">
        <v>13547</v>
      </c>
      <c r="E4525" t="s">
        <v>13548</v>
      </c>
      <c r="F4525" t="s">
        <v>27</v>
      </c>
      <c r="I4525" t="s">
        <v>5</v>
      </c>
      <c r="K4525" t="s">
        <v>5</v>
      </c>
      <c r="M4525" t="s">
        <v>5</v>
      </c>
      <c r="N4525" t="s">
        <v>7</v>
      </c>
      <c r="Q4525">
        <v>0</v>
      </c>
      <c r="S4525">
        <v>-1</v>
      </c>
      <c r="T4525" t="s">
        <v>5</v>
      </c>
      <c r="U4525">
        <v>-1</v>
      </c>
      <c r="V4525">
        <v>-1</v>
      </c>
      <c r="W4525">
        <v>6.3387000000000002</v>
      </c>
      <c r="Z4525">
        <v>-1</v>
      </c>
      <c r="AA4525" t="s">
        <v>11</v>
      </c>
      <c r="AC4525" t="s">
        <v>38</v>
      </c>
      <c r="AD4525" t="s">
        <v>531</v>
      </c>
      <c r="AE4525" s="1">
        <v>41846.042800925927</v>
      </c>
    </row>
    <row r="4526" spans="1:31" x14ac:dyDescent="0.15">
      <c r="A4526">
        <v>4525</v>
      </c>
      <c r="B4526">
        <v>175</v>
      </c>
      <c r="C4526">
        <v>4015</v>
      </c>
      <c r="D4526" t="s">
        <v>13547</v>
      </c>
      <c r="E4526" t="s">
        <v>13548</v>
      </c>
      <c r="F4526" t="s">
        <v>36</v>
      </c>
      <c r="I4526" t="s">
        <v>5</v>
      </c>
      <c r="K4526" t="s">
        <v>5</v>
      </c>
      <c r="N4526" t="s">
        <v>7</v>
      </c>
      <c r="Q4526">
        <v>0</v>
      </c>
      <c r="S4526">
        <v>-1</v>
      </c>
      <c r="T4526" t="s">
        <v>5</v>
      </c>
      <c r="U4526">
        <v>-1</v>
      </c>
      <c r="V4526">
        <v>-1</v>
      </c>
      <c r="W4526">
        <v>6.3387000000000002</v>
      </c>
      <c r="Z4526">
        <v>-1</v>
      </c>
      <c r="AA4526" t="s">
        <v>11</v>
      </c>
      <c r="AC4526" t="s">
        <v>38</v>
      </c>
      <c r="AD4526" t="s">
        <v>52</v>
      </c>
      <c r="AE4526" s="1">
        <v>41846.042812500003</v>
      </c>
    </row>
    <row r="4527" spans="1:31" x14ac:dyDescent="0.15">
      <c r="A4527">
        <v>4526</v>
      </c>
      <c r="B4527">
        <v>175</v>
      </c>
      <c r="C4527">
        <v>4015</v>
      </c>
      <c r="D4527" t="s">
        <v>13547</v>
      </c>
      <c r="E4527" t="s">
        <v>13548</v>
      </c>
      <c r="F4527" t="s">
        <v>40</v>
      </c>
      <c r="I4527" t="s">
        <v>5</v>
      </c>
      <c r="K4527" t="s">
        <v>5</v>
      </c>
      <c r="N4527" t="s">
        <v>7</v>
      </c>
      <c r="Q4527">
        <v>0</v>
      </c>
      <c r="S4527">
        <v>-1</v>
      </c>
      <c r="T4527" t="s">
        <v>5</v>
      </c>
      <c r="U4527">
        <v>-1</v>
      </c>
      <c r="V4527">
        <v>-1</v>
      </c>
      <c r="W4527">
        <v>6.3387000000000002</v>
      </c>
      <c r="Z4527">
        <v>-1</v>
      </c>
      <c r="AA4527" t="s">
        <v>11</v>
      </c>
      <c r="AC4527" t="s">
        <v>38</v>
      </c>
      <c r="AD4527" t="s">
        <v>52</v>
      </c>
      <c r="AE4527" s="1">
        <v>41846.042824074073</v>
      </c>
    </row>
    <row r="4528" spans="1:31" x14ac:dyDescent="0.15">
      <c r="A4528">
        <v>4527</v>
      </c>
      <c r="B4528">
        <v>175</v>
      </c>
      <c r="C4528">
        <v>4015</v>
      </c>
      <c r="D4528" t="s">
        <v>13547</v>
      </c>
      <c r="E4528" t="s">
        <v>13548</v>
      </c>
      <c r="F4528" t="s">
        <v>49</v>
      </c>
      <c r="G4528" t="s">
        <v>13549</v>
      </c>
      <c r="H4528" t="s">
        <v>13550</v>
      </c>
      <c r="I4528" t="s">
        <v>5</v>
      </c>
      <c r="K4528" t="s">
        <v>5</v>
      </c>
      <c r="N4528" t="s">
        <v>7</v>
      </c>
      <c r="O4528" t="s">
        <v>13558</v>
      </c>
      <c r="P4528" t="s">
        <v>13559</v>
      </c>
      <c r="Q4528">
        <v>1</v>
      </c>
      <c r="T4528" t="s">
        <v>5</v>
      </c>
      <c r="U4528">
        <v>-1</v>
      </c>
      <c r="V4528">
        <v>-1</v>
      </c>
      <c r="W4528">
        <v>6.3387000000000002</v>
      </c>
      <c r="Y4528" t="s">
        <v>13562</v>
      </c>
      <c r="Z4528">
        <v>-1</v>
      </c>
      <c r="AA4528" t="s">
        <v>11</v>
      </c>
      <c r="AC4528" t="s">
        <v>13565</v>
      </c>
      <c r="AD4528" t="s">
        <v>13566</v>
      </c>
      <c r="AE4528" s="1">
        <v>41846.04283564815</v>
      </c>
    </row>
    <row r="4529" spans="1:31" x14ac:dyDescent="0.15">
      <c r="A4529">
        <v>4528</v>
      </c>
      <c r="B4529">
        <v>175</v>
      </c>
      <c r="C4529">
        <v>4015</v>
      </c>
      <c r="D4529" t="s">
        <v>13547</v>
      </c>
      <c r="E4529" t="s">
        <v>13548</v>
      </c>
      <c r="F4529" t="s">
        <v>51</v>
      </c>
      <c r="I4529" t="s">
        <v>5</v>
      </c>
      <c r="K4529" t="s">
        <v>5</v>
      </c>
      <c r="N4529" t="s">
        <v>7</v>
      </c>
      <c r="Q4529">
        <v>0</v>
      </c>
      <c r="S4529">
        <v>-1</v>
      </c>
      <c r="T4529" t="s">
        <v>5</v>
      </c>
      <c r="U4529">
        <v>-1</v>
      </c>
      <c r="V4529">
        <v>-1</v>
      </c>
      <c r="W4529">
        <v>6.3387000000000002</v>
      </c>
      <c r="Z4529">
        <v>-1</v>
      </c>
      <c r="AA4529" t="s">
        <v>11</v>
      </c>
      <c r="AC4529" t="s">
        <v>38</v>
      </c>
      <c r="AD4529" t="s">
        <v>52</v>
      </c>
      <c r="AE4529" s="1">
        <v>41846.042847222219</v>
      </c>
    </row>
    <row r="4530" spans="1:31" x14ac:dyDescent="0.15">
      <c r="A4530">
        <v>4529</v>
      </c>
      <c r="B4530">
        <v>175</v>
      </c>
      <c r="C4530">
        <v>4015</v>
      </c>
      <c r="D4530" t="s">
        <v>13547</v>
      </c>
      <c r="E4530" t="s">
        <v>13548</v>
      </c>
      <c r="F4530" t="s">
        <v>53</v>
      </c>
      <c r="I4530" t="s">
        <v>5</v>
      </c>
      <c r="K4530" t="s">
        <v>5</v>
      </c>
      <c r="N4530" t="s">
        <v>7</v>
      </c>
      <c r="Q4530">
        <v>0</v>
      </c>
      <c r="S4530">
        <v>-1</v>
      </c>
      <c r="T4530" t="s">
        <v>5</v>
      </c>
      <c r="U4530">
        <v>-1</v>
      </c>
      <c r="V4530">
        <v>-1</v>
      </c>
      <c r="W4530">
        <v>6.3387000000000002</v>
      </c>
      <c r="Z4530">
        <v>-1</v>
      </c>
      <c r="AA4530" t="s">
        <v>11</v>
      </c>
      <c r="AC4530" t="s">
        <v>38</v>
      </c>
      <c r="AD4530" t="s">
        <v>52</v>
      </c>
      <c r="AE4530" s="1">
        <v>41846.042858796296</v>
      </c>
    </row>
    <row r="4531" spans="1:31" x14ac:dyDescent="0.15">
      <c r="A4531">
        <v>4530</v>
      </c>
      <c r="B4531">
        <v>175</v>
      </c>
      <c r="C4531">
        <v>4015</v>
      </c>
      <c r="D4531" t="s">
        <v>13547</v>
      </c>
      <c r="E4531" t="s">
        <v>13548</v>
      </c>
      <c r="F4531" t="s">
        <v>54</v>
      </c>
      <c r="I4531" t="s">
        <v>5</v>
      </c>
      <c r="K4531" t="s">
        <v>5</v>
      </c>
      <c r="N4531" t="s">
        <v>7</v>
      </c>
      <c r="Q4531">
        <v>0</v>
      </c>
      <c r="S4531">
        <v>-1</v>
      </c>
      <c r="T4531" t="s">
        <v>5</v>
      </c>
      <c r="U4531">
        <v>-1</v>
      </c>
      <c r="V4531">
        <v>-1</v>
      </c>
      <c r="W4531">
        <v>6.3387000000000002</v>
      </c>
      <c r="Z4531">
        <v>-1</v>
      </c>
      <c r="AA4531" t="s">
        <v>11</v>
      </c>
      <c r="AC4531" t="s">
        <v>38</v>
      </c>
      <c r="AD4531" t="s">
        <v>52</v>
      </c>
      <c r="AE4531" s="1">
        <v>41846.042870370373</v>
      </c>
    </row>
    <row r="4532" spans="1:31" x14ac:dyDescent="0.15">
      <c r="A4532">
        <v>4531</v>
      </c>
      <c r="B4532">
        <v>175</v>
      </c>
      <c r="C4532">
        <v>1270</v>
      </c>
      <c r="D4532" t="s">
        <v>13567</v>
      </c>
      <c r="E4532" t="s">
        <v>13568</v>
      </c>
      <c r="F4532" t="s">
        <v>2</v>
      </c>
      <c r="G4532" t="s">
        <v>13569</v>
      </c>
      <c r="H4532" t="s">
        <v>13570</v>
      </c>
      <c r="I4532" t="s">
        <v>5</v>
      </c>
      <c r="K4532" t="s">
        <v>6</v>
      </c>
      <c r="L4532" t="s">
        <v>5229</v>
      </c>
      <c r="N4532" t="s">
        <v>7</v>
      </c>
      <c r="P4532" t="s">
        <v>13571</v>
      </c>
      <c r="Q4532">
        <v>41</v>
      </c>
      <c r="R4532" t="s">
        <v>13572</v>
      </c>
      <c r="S4532">
        <v>-1</v>
      </c>
      <c r="T4532" t="s">
        <v>5</v>
      </c>
      <c r="U4532">
        <v>1400</v>
      </c>
      <c r="V4532">
        <v>-1</v>
      </c>
      <c r="W4532">
        <v>6.3387000000000002</v>
      </c>
      <c r="X4532" t="s">
        <v>13573</v>
      </c>
      <c r="Y4532" t="s">
        <v>13574</v>
      </c>
      <c r="Z4532">
        <v>31344</v>
      </c>
      <c r="AA4532" t="s">
        <v>11</v>
      </c>
      <c r="AC4532" t="s">
        <v>13575</v>
      </c>
      <c r="AD4532" t="s">
        <v>13576</v>
      </c>
      <c r="AE4532" s="1">
        <v>41846.042997685188</v>
      </c>
    </row>
    <row r="4533" spans="1:31" x14ac:dyDescent="0.15">
      <c r="A4533">
        <v>4532</v>
      </c>
      <c r="B4533">
        <v>175</v>
      </c>
      <c r="C4533">
        <v>1270</v>
      </c>
      <c r="D4533" t="s">
        <v>13567</v>
      </c>
      <c r="E4533" t="s">
        <v>13568</v>
      </c>
      <c r="F4533" t="s">
        <v>14</v>
      </c>
      <c r="G4533" t="s">
        <v>13569</v>
      </c>
      <c r="H4533" t="s">
        <v>13570</v>
      </c>
      <c r="I4533" t="s">
        <v>5</v>
      </c>
      <c r="K4533" t="s">
        <v>17</v>
      </c>
      <c r="L4533" t="s">
        <v>3137</v>
      </c>
      <c r="N4533" t="s">
        <v>7</v>
      </c>
      <c r="P4533" t="s">
        <v>13577</v>
      </c>
      <c r="Q4533">
        <v>28</v>
      </c>
      <c r="R4533" t="s">
        <v>13572</v>
      </c>
      <c r="S4533">
        <v>50</v>
      </c>
      <c r="T4533" t="s">
        <v>5</v>
      </c>
      <c r="U4533">
        <v>1400</v>
      </c>
      <c r="V4533">
        <v>-1</v>
      </c>
      <c r="W4533">
        <v>6.3387000000000002</v>
      </c>
      <c r="X4533" t="s">
        <v>13573</v>
      </c>
      <c r="Y4533" t="s">
        <v>13578</v>
      </c>
      <c r="Z4533">
        <v>16284</v>
      </c>
      <c r="AA4533" t="s">
        <v>11</v>
      </c>
      <c r="AC4533" t="s">
        <v>13579</v>
      </c>
      <c r="AD4533" t="s">
        <v>13580</v>
      </c>
      <c r="AE4533" s="1">
        <v>41846.043020833335</v>
      </c>
    </row>
    <row r="4534" spans="1:31" x14ac:dyDescent="0.15">
      <c r="A4534">
        <v>4533</v>
      </c>
      <c r="B4534">
        <v>175</v>
      </c>
      <c r="C4534">
        <v>1270</v>
      </c>
      <c r="D4534" t="s">
        <v>13567</v>
      </c>
      <c r="E4534" t="s">
        <v>13568</v>
      </c>
      <c r="F4534" t="s">
        <v>24</v>
      </c>
      <c r="G4534" t="s">
        <v>13569</v>
      </c>
      <c r="H4534" t="s">
        <v>13570</v>
      </c>
      <c r="I4534" t="s">
        <v>5</v>
      </c>
      <c r="K4534" t="s">
        <v>17</v>
      </c>
      <c r="L4534" t="s">
        <v>3137</v>
      </c>
      <c r="N4534" t="s">
        <v>7</v>
      </c>
      <c r="P4534" t="s">
        <v>13577</v>
      </c>
      <c r="Q4534">
        <v>3</v>
      </c>
      <c r="R4534" t="s">
        <v>13572</v>
      </c>
      <c r="S4534">
        <v>50</v>
      </c>
      <c r="T4534" t="s">
        <v>5</v>
      </c>
      <c r="U4534">
        <v>1400</v>
      </c>
      <c r="V4534">
        <v>-1</v>
      </c>
      <c r="W4534">
        <v>6.3387000000000002</v>
      </c>
      <c r="X4534" t="s">
        <v>13573</v>
      </c>
      <c r="Y4534" t="s">
        <v>13578</v>
      </c>
      <c r="Z4534">
        <v>16284</v>
      </c>
      <c r="AA4534" t="s">
        <v>11</v>
      </c>
      <c r="AC4534" t="s">
        <v>13581</v>
      </c>
      <c r="AD4534" t="s">
        <v>13582</v>
      </c>
      <c r="AE4534" s="1">
        <v>41846.043043981481</v>
      </c>
    </row>
    <row r="4535" spans="1:31" x14ac:dyDescent="0.15">
      <c r="A4535">
        <v>4534</v>
      </c>
      <c r="B4535">
        <v>175</v>
      </c>
      <c r="C4535">
        <v>1270</v>
      </c>
      <c r="D4535" t="s">
        <v>13567</v>
      </c>
      <c r="E4535" t="s">
        <v>13568</v>
      </c>
      <c r="F4535" t="s">
        <v>27</v>
      </c>
      <c r="G4535" t="s">
        <v>13569</v>
      </c>
      <c r="I4535" t="s">
        <v>5</v>
      </c>
      <c r="J4535" t="s">
        <v>456</v>
      </c>
      <c r="K4535" t="s">
        <v>17</v>
      </c>
      <c r="L4535" t="s">
        <v>3137</v>
      </c>
      <c r="M4535" t="s">
        <v>5</v>
      </c>
      <c r="N4535" t="s">
        <v>7</v>
      </c>
      <c r="P4535" t="s">
        <v>13577</v>
      </c>
      <c r="Q4535">
        <v>10</v>
      </c>
      <c r="R4535" t="s">
        <v>7519</v>
      </c>
      <c r="S4535">
        <v>-1</v>
      </c>
      <c r="T4535" t="s">
        <v>13583</v>
      </c>
      <c r="U4535">
        <v>-1</v>
      </c>
      <c r="V4535">
        <v>-1</v>
      </c>
      <c r="W4535">
        <v>6.3387000000000002</v>
      </c>
      <c r="Y4535" t="s">
        <v>13584</v>
      </c>
      <c r="Z4535">
        <v>-1</v>
      </c>
      <c r="AA4535" t="s">
        <v>11</v>
      </c>
      <c r="AC4535" t="s">
        <v>13585</v>
      </c>
      <c r="AD4535" t="s">
        <v>13586</v>
      </c>
      <c r="AE4535" s="1">
        <v>41846.043067129627</v>
      </c>
    </row>
    <row r="4536" spans="1:31" x14ac:dyDescent="0.15">
      <c r="A4536">
        <v>4535</v>
      </c>
      <c r="B4536">
        <v>175</v>
      </c>
      <c r="C4536">
        <v>1270</v>
      </c>
      <c r="D4536" t="s">
        <v>13567</v>
      </c>
      <c r="E4536" t="s">
        <v>13568</v>
      </c>
      <c r="F4536" t="s">
        <v>36</v>
      </c>
      <c r="G4536" t="s">
        <v>13569</v>
      </c>
      <c r="H4536" t="s">
        <v>13570</v>
      </c>
      <c r="I4536" t="s">
        <v>5</v>
      </c>
      <c r="K4536" t="s">
        <v>6</v>
      </c>
      <c r="L4536" t="s">
        <v>5229</v>
      </c>
      <c r="N4536" t="s">
        <v>7</v>
      </c>
      <c r="P4536" t="s">
        <v>13571</v>
      </c>
      <c r="Q4536">
        <v>4</v>
      </c>
      <c r="R4536" t="s">
        <v>13572</v>
      </c>
      <c r="S4536">
        <v>-1</v>
      </c>
      <c r="T4536" t="s">
        <v>5</v>
      </c>
      <c r="U4536">
        <v>1400</v>
      </c>
      <c r="V4536">
        <v>-1</v>
      </c>
      <c r="W4536">
        <v>6.3387000000000002</v>
      </c>
      <c r="X4536" t="s">
        <v>13573</v>
      </c>
      <c r="Y4536" t="s">
        <v>13574</v>
      </c>
      <c r="Z4536">
        <v>31344</v>
      </c>
      <c r="AA4536" t="s">
        <v>11</v>
      </c>
      <c r="AC4536" t="s">
        <v>13587</v>
      </c>
      <c r="AD4536" t="s">
        <v>13588</v>
      </c>
      <c r="AE4536" s="1">
        <v>41846.043090277781</v>
      </c>
    </row>
    <row r="4537" spans="1:31" x14ac:dyDescent="0.15">
      <c r="A4537">
        <v>4536</v>
      </c>
      <c r="B4537">
        <v>175</v>
      </c>
      <c r="C4537">
        <v>1270</v>
      </c>
      <c r="D4537" t="s">
        <v>13567</v>
      </c>
      <c r="E4537" t="s">
        <v>13568</v>
      </c>
      <c r="F4537" t="s">
        <v>40</v>
      </c>
      <c r="G4537" t="s">
        <v>13589</v>
      </c>
      <c r="H4537" t="s">
        <v>13570</v>
      </c>
      <c r="I4537" t="s">
        <v>5</v>
      </c>
      <c r="K4537" t="s">
        <v>5</v>
      </c>
      <c r="N4537" t="s">
        <v>7</v>
      </c>
      <c r="P4537" t="s">
        <v>13590</v>
      </c>
      <c r="Q4537">
        <v>1</v>
      </c>
      <c r="R4537" t="s">
        <v>13591</v>
      </c>
      <c r="S4537">
        <v>-1</v>
      </c>
      <c r="T4537" t="s">
        <v>5</v>
      </c>
      <c r="U4537">
        <v>-1</v>
      </c>
      <c r="V4537">
        <v>-1</v>
      </c>
      <c r="W4537">
        <v>6.3387000000000002</v>
      </c>
      <c r="Y4537" t="s">
        <v>13578</v>
      </c>
      <c r="Z4537">
        <v>250</v>
      </c>
      <c r="AA4537" t="s">
        <v>11</v>
      </c>
      <c r="AC4537" t="s">
        <v>13592</v>
      </c>
      <c r="AD4537" t="s">
        <v>13593</v>
      </c>
      <c r="AE4537" s="1">
        <v>41846.04310185185</v>
      </c>
    </row>
    <row r="4538" spans="1:31" x14ac:dyDescent="0.15">
      <c r="A4538">
        <v>4537</v>
      </c>
      <c r="B4538">
        <v>175</v>
      </c>
      <c r="C4538">
        <v>1270</v>
      </c>
      <c r="D4538" t="s">
        <v>13567</v>
      </c>
      <c r="E4538" t="s">
        <v>13568</v>
      </c>
      <c r="F4538" t="s">
        <v>49</v>
      </c>
      <c r="I4538" t="s">
        <v>5</v>
      </c>
      <c r="K4538" t="s">
        <v>5</v>
      </c>
      <c r="N4538" t="s">
        <v>7</v>
      </c>
      <c r="Q4538">
        <v>0</v>
      </c>
      <c r="T4538" t="s">
        <v>5</v>
      </c>
      <c r="U4538">
        <v>-1</v>
      </c>
      <c r="V4538">
        <v>-1</v>
      </c>
      <c r="W4538">
        <v>6.3387000000000002</v>
      </c>
      <c r="Z4538">
        <v>-1</v>
      </c>
      <c r="AA4538" t="s">
        <v>11</v>
      </c>
      <c r="AC4538" t="s">
        <v>38</v>
      </c>
      <c r="AD4538" t="s">
        <v>50</v>
      </c>
      <c r="AE4538" s="1">
        <v>41846.043113425927</v>
      </c>
    </row>
    <row r="4539" spans="1:31" x14ac:dyDescent="0.15">
      <c r="A4539">
        <v>4538</v>
      </c>
      <c r="B4539">
        <v>175</v>
      </c>
      <c r="C4539">
        <v>1270</v>
      </c>
      <c r="D4539" t="s">
        <v>13567</v>
      </c>
      <c r="E4539" t="s">
        <v>13568</v>
      </c>
      <c r="F4539" t="s">
        <v>51</v>
      </c>
      <c r="I4539" t="s">
        <v>5</v>
      </c>
      <c r="K4539" t="s">
        <v>5</v>
      </c>
      <c r="N4539" t="s">
        <v>7</v>
      </c>
      <c r="Q4539">
        <v>0</v>
      </c>
      <c r="S4539">
        <v>-1</v>
      </c>
      <c r="T4539" t="s">
        <v>5</v>
      </c>
      <c r="U4539">
        <v>-1</v>
      </c>
      <c r="V4539">
        <v>-1</v>
      </c>
      <c r="W4539">
        <v>6.3387000000000002</v>
      </c>
      <c r="Z4539">
        <v>-1</v>
      </c>
      <c r="AA4539" t="s">
        <v>11</v>
      </c>
      <c r="AC4539" t="s">
        <v>38</v>
      </c>
      <c r="AD4539" t="s">
        <v>52</v>
      </c>
      <c r="AE4539" s="1">
        <v>41846.043124999997</v>
      </c>
    </row>
    <row r="4540" spans="1:31" x14ac:dyDescent="0.15">
      <c r="A4540">
        <v>4539</v>
      </c>
      <c r="B4540">
        <v>175</v>
      </c>
      <c r="C4540">
        <v>1270</v>
      </c>
      <c r="D4540" t="s">
        <v>13567</v>
      </c>
      <c r="E4540" t="s">
        <v>13568</v>
      </c>
      <c r="F4540" t="s">
        <v>53</v>
      </c>
      <c r="I4540" t="s">
        <v>5</v>
      </c>
      <c r="K4540" t="s">
        <v>5</v>
      </c>
      <c r="N4540" t="s">
        <v>7</v>
      </c>
      <c r="Q4540">
        <v>0</v>
      </c>
      <c r="S4540">
        <v>-1</v>
      </c>
      <c r="T4540" t="s">
        <v>5</v>
      </c>
      <c r="U4540">
        <v>-1</v>
      </c>
      <c r="V4540">
        <v>-1</v>
      </c>
      <c r="W4540">
        <v>6.3387000000000002</v>
      </c>
      <c r="Z4540">
        <v>-1</v>
      </c>
      <c r="AA4540" t="s">
        <v>11</v>
      </c>
      <c r="AC4540" t="s">
        <v>38</v>
      </c>
      <c r="AD4540" t="s">
        <v>52</v>
      </c>
      <c r="AE4540" s="1">
        <v>41846.043136574073</v>
      </c>
    </row>
    <row r="4541" spans="1:31" x14ac:dyDescent="0.15">
      <c r="A4541">
        <v>4540</v>
      </c>
      <c r="B4541">
        <v>175</v>
      </c>
      <c r="C4541">
        <v>1270</v>
      </c>
      <c r="D4541" t="s">
        <v>13567</v>
      </c>
      <c r="E4541" t="s">
        <v>13568</v>
      </c>
      <c r="F4541" t="s">
        <v>54</v>
      </c>
      <c r="I4541" t="s">
        <v>5</v>
      </c>
      <c r="K4541" t="s">
        <v>5</v>
      </c>
      <c r="N4541" t="s">
        <v>7</v>
      </c>
      <c r="Q4541">
        <v>0</v>
      </c>
      <c r="S4541">
        <v>-1</v>
      </c>
      <c r="T4541" t="s">
        <v>5</v>
      </c>
      <c r="U4541">
        <v>-1</v>
      </c>
      <c r="V4541">
        <v>-1</v>
      </c>
      <c r="W4541">
        <v>6.3387000000000002</v>
      </c>
      <c r="Z4541">
        <v>-1</v>
      </c>
      <c r="AA4541" t="s">
        <v>11</v>
      </c>
      <c r="AC4541" t="s">
        <v>38</v>
      </c>
      <c r="AD4541" t="s">
        <v>52</v>
      </c>
      <c r="AE4541" s="1">
        <v>41846.04314814815</v>
      </c>
    </row>
    <row r="4542" spans="1:31" x14ac:dyDescent="0.15">
      <c r="A4542">
        <v>4541</v>
      </c>
      <c r="B4542">
        <v>175</v>
      </c>
      <c r="C4542">
        <v>5818</v>
      </c>
      <c r="D4542" t="s">
        <v>13594</v>
      </c>
      <c r="E4542" t="s">
        <v>13595</v>
      </c>
      <c r="F4542" t="s">
        <v>2</v>
      </c>
      <c r="G4542" t="s">
        <v>13596</v>
      </c>
      <c r="H4542" t="s">
        <v>949</v>
      </c>
      <c r="I4542" t="s">
        <v>5</v>
      </c>
      <c r="K4542" t="s">
        <v>5</v>
      </c>
      <c r="L4542" t="s">
        <v>13597</v>
      </c>
      <c r="N4542" t="s">
        <v>7</v>
      </c>
      <c r="O4542" t="s">
        <v>13598</v>
      </c>
      <c r="P4542" t="s">
        <v>13599</v>
      </c>
      <c r="Q4542">
        <v>51</v>
      </c>
      <c r="R4542" t="s">
        <v>13600</v>
      </c>
      <c r="S4542">
        <v>75</v>
      </c>
      <c r="T4542" t="s">
        <v>13601</v>
      </c>
      <c r="U4542">
        <v>-1</v>
      </c>
      <c r="V4542">
        <v>-1</v>
      </c>
      <c r="W4542">
        <v>6.3387000000000002</v>
      </c>
      <c r="X4542" t="s">
        <v>13602</v>
      </c>
      <c r="Y4542" t="s">
        <v>13603</v>
      </c>
      <c r="Z4542">
        <v>19230</v>
      </c>
      <c r="AA4542" t="s">
        <v>11</v>
      </c>
      <c r="AC4542" t="s">
        <v>13604</v>
      </c>
      <c r="AD4542" t="s">
        <v>13605</v>
      </c>
      <c r="AE4542" s="1">
        <v>41846.043229166666</v>
      </c>
    </row>
    <row r="4543" spans="1:31" x14ac:dyDescent="0.15">
      <c r="A4543">
        <v>4542</v>
      </c>
      <c r="B4543">
        <v>175</v>
      </c>
      <c r="C4543">
        <v>5818</v>
      </c>
      <c r="D4543" t="s">
        <v>13594</v>
      </c>
      <c r="E4543" t="s">
        <v>13595</v>
      </c>
      <c r="F4543" t="s">
        <v>14</v>
      </c>
      <c r="G4543" t="s">
        <v>13596</v>
      </c>
      <c r="H4543" t="s">
        <v>949</v>
      </c>
      <c r="I4543" t="s">
        <v>5</v>
      </c>
      <c r="K4543" t="s">
        <v>17</v>
      </c>
      <c r="L4543" t="s">
        <v>13606</v>
      </c>
      <c r="N4543" t="s">
        <v>7</v>
      </c>
      <c r="O4543" t="s">
        <v>13598</v>
      </c>
      <c r="P4543" t="s">
        <v>13599</v>
      </c>
      <c r="Q4543">
        <v>57</v>
      </c>
      <c r="R4543" t="s">
        <v>13600</v>
      </c>
      <c r="S4543">
        <v>75</v>
      </c>
      <c r="T4543" t="s">
        <v>13607</v>
      </c>
      <c r="U4543">
        <v>-1</v>
      </c>
      <c r="V4543">
        <v>-1</v>
      </c>
      <c r="W4543">
        <v>6.3387000000000002</v>
      </c>
      <c r="X4543" t="s">
        <v>13602</v>
      </c>
      <c r="Y4543" t="s">
        <v>13603</v>
      </c>
      <c r="Z4543">
        <v>16016</v>
      </c>
      <c r="AA4543" t="s">
        <v>11</v>
      </c>
      <c r="AC4543" t="s">
        <v>13608</v>
      </c>
      <c r="AD4543" t="s">
        <v>13609</v>
      </c>
      <c r="AE4543" s="1">
        <v>41846.043275462966</v>
      </c>
    </row>
    <row r="4544" spans="1:31" x14ac:dyDescent="0.15">
      <c r="A4544">
        <v>4543</v>
      </c>
      <c r="B4544">
        <v>175</v>
      </c>
      <c r="C4544">
        <v>5818</v>
      </c>
      <c r="D4544" t="s">
        <v>13594</v>
      </c>
      <c r="E4544" t="s">
        <v>13595</v>
      </c>
      <c r="F4544" t="s">
        <v>24</v>
      </c>
      <c r="G4544" t="s">
        <v>13596</v>
      </c>
      <c r="H4544" t="s">
        <v>949</v>
      </c>
      <c r="I4544" t="s">
        <v>5</v>
      </c>
      <c r="K4544" t="s">
        <v>17</v>
      </c>
      <c r="L4544" t="s">
        <v>13597</v>
      </c>
      <c r="N4544" t="s">
        <v>7</v>
      </c>
      <c r="O4544" t="s">
        <v>13598</v>
      </c>
      <c r="P4544" t="s">
        <v>13599</v>
      </c>
      <c r="Q4544">
        <v>1</v>
      </c>
      <c r="R4544" t="s">
        <v>13600</v>
      </c>
      <c r="S4544">
        <v>75</v>
      </c>
      <c r="T4544" t="s">
        <v>13607</v>
      </c>
      <c r="U4544">
        <v>-1</v>
      </c>
      <c r="V4544">
        <v>-1</v>
      </c>
      <c r="W4544">
        <v>6.3387000000000002</v>
      </c>
      <c r="X4544" t="s">
        <v>13602</v>
      </c>
      <c r="Y4544" t="s">
        <v>13603</v>
      </c>
      <c r="Z4544">
        <v>16016</v>
      </c>
      <c r="AA4544" t="s">
        <v>11</v>
      </c>
      <c r="AC4544" t="s">
        <v>13610</v>
      </c>
      <c r="AD4544" t="s">
        <v>13611</v>
      </c>
      <c r="AE4544" s="1">
        <v>41846.043298611112</v>
      </c>
    </row>
    <row r="4545" spans="1:31" x14ac:dyDescent="0.15">
      <c r="A4545">
        <v>4544</v>
      </c>
      <c r="B4545">
        <v>175</v>
      </c>
      <c r="C4545">
        <v>5818</v>
      </c>
      <c r="D4545" t="s">
        <v>13594</v>
      </c>
      <c r="E4545" t="s">
        <v>13595</v>
      </c>
      <c r="F4545" t="s">
        <v>27</v>
      </c>
      <c r="I4545" t="s">
        <v>5</v>
      </c>
      <c r="K4545" t="s">
        <v>5</v>
      </c>
      <c r="M4545" t="s">
        <v>5</v>
      </c>
      <c r="N4545" t="s">
        <v>7</v>
      </c>
      <c r="Q4545">
        <v>0</v>
      </c>
      <c r="S4545">
        <v>-1</v>
      </c>
      <c r="T4545" t="s">
        <v>5</v>
      </c>
      <c r="U4545">
        <v>-1</v>
      </c>
      <c r="V4545">
        <v>-1</v>
      </c>
      <c r="W4545">
        <v>6.3387000000000002</v>
      </c>
      <c r="Z4545">
        <v>-1</v>
      </c>
      <c r="AA4545" t="s">
        <v>11</v>
      </c>
      <c r="AC4545" t="s">
        <v>38</v>
      </c>
      <c r="AD4545" t="s">
        <v>531</v>
      </c>
      <c r="AE4545" s="1">
        <v>41846.043310185189</v>
      </c>
    </row>
    <row r="4546" spans="1:31" x14ac:dyDescent="0.15">
      <c r="A4546">
        <v>4545</v>
      </c>
      <c r="B4546">
        <v>175</v>
      </c>
      <c r="C4546">
        <v>5818</v>
      </c>
      <c r="D4546" t="s">
        <v>13594</v>
      </c>
      <c r="E4546" t="s">
        <v>13595</v>
      </c>
      <c r="F4546" t="s">
        <v>36</v>
      </c>
      <c r="G4546" t="s">
        <v>13596</v>
      </c>
      <c r="H4546" t="s">
        <v>949</v>
      </c>
      <c r="I4546" t="s">
        <v>5</v>
      </c>
      <c r="K4546" t="s">
        <v>6</v>
      </c>
      <c r="L4546" t="s">
        <v>13597</v>
      </c>
      <c r="N4546" t="s">
        <v>7</v>
      </c>
      <c r="O4546" t="s">
        <v>13598</v>
      </c>
      <c r="P4546" t="s">
        <v>13599</v>
      </c>
      <c r="Q4546">
        <v>2</v>
      </c>
      <c r="R4546" t="s">
        <v>7846</v>
      </c>
      <c r="S4546">
        <v>75</v>
      </c>
      <c r="T4546" t="s">
        <v>13601</v>
      </c>
      <c r="U4546">
        <v>-1</v>
      </c>
      <c r="V4546">
        <v>-1</v>
      </c>
      <c r="W4546">
        <v>6.3387000000000002</v>
      </c>
      <c r="X4546" t="s">
        <v>13602</v>
      </c>
      <c r="Y4546" t="s">
        <v>13603</v>
      </c>
      <c r="Z4546">
        <v>19230</v>
      </c>
      <c r="AA4546" t="s">
        <v>11</v>
      </c>
      <c r="AC4546" t="s">
        <v>13612</v>
      </c>
      <c r="AD4546" t="s">
        <v>13613</v>
      </c>
      <c r="AE4546" s="1">
        <v>41846.043321759258</v>
      </c>
    </row>
    <row r="4547" spans="1:31" x14ac:dyDescent="0.15">
      <c r="A4547">
        <v>4546</v>
      </c>
      <c r="B4547">
        <v>175</v>
      </c>
      <c r="C4547">
        <v>5818</v>
      </c>
      <c r="D4547" t="s">
        <v>13594</v>
      </c>
      <c r="E4547" t="s">
        <v>13595</v>
      </c>
      <c r="F4547" t="s">
        <v>40</v>
      </c>
      <c r="I4547" t="s">
        <v>5</v>
      </c>
      <c r="K4547" t="s">
        <v>5</v>
      </c>
      <c r="N4547" t="s">
        <v>7</v>
      </c>
      <c r="Q4547">
        <v>0</v>
      </c>
      <c r="S4547">
        <v>-1</v>
      </c>
      <c r="T4547" t="s">
        <v>5</v>
      </c>
      <c r="U4547">
        <v>-1</v>
      </c>
      <c r="V4547">
        <v>-1</v>
      </c>
      <c r="W4547">
        <v>6.3387000000000002</v>
      </c>
      <c r="Z4547">
        <v>-1</v>
      </c>
      <c r="AA4547" t="s">
        <v>11</v>
      </c>
      <c r="AC4547" t="s">
        <v>38</v>
      </c>
      <c r="AD4547" t="s">
        <v>52</v>
      </c>
      <c r="AE4547" s="1">
        <v>41846.043333333335</v>
      </c>
    </row>
    <row r="4548" spans="1:31" x14ac:dyDescent="0.15">
      <c r="A4548">
        <v>4547</v>
      </c>
      <c r="B4548">
        <v>175</v>
      </c>
      <c r="C4548">
        <v>5818</v>
      </c>
      <c r="D4548" t="s">
        <v>13594</v>
      </c>
      <c r="E4548" t="s">
        <v>13595</v>
      </c>
      <c r="F4548" t="s">
        <v>49</v>
      </c>
      <c r="G4548" t="s">
        <v>13596</v>
      </c>
      <c r="H4548" t="s">
        <v>949</v>
      </c>
      <c r="I4548" t="s">
        <v>5</v>
      </c>
      <c r="K4548" t="s">
        <v>5</v>
      </c>
      <c r="N4548" t="s">
        <v>7</v>
      </c>
      <c r="O4548" t="s">
        <v>13598</v>
      </c>
      <c r="P4548" t="s">
        <v>13599</v>
      </c>
      <c r="Q4548">
        <v>16</v>
      </c>
      <c r="T4548" t="s">
        <v>5</v>
      </c>
      <c r="U4548">
        <v>-1</v>
      </c>
      <c r="V4548">
        <v>-1</v>
      </c>
      <c r="W4548">
        <v>6.3387000000000002</v>
      </c>
      <c r="X4548" t="s">
        <v>13602</v>
      </c>
      <c r="Y4548" t="s">
        <v>13603</v>
      </c>
      <c r="Z4548">
        <v>16016</v>
      </c>
      <c r="AA4548" t="s">
        <v>11</v>
      </c>
      <c r="AC4548" t="s">
        <v>13614</v>
      </c>
      <c r="AD4548" t="s">
        <v>13615</v>
      </c>
      <c r="AE4548" s="1">
        <v>41846.043368055558</v>
      </c>
    </row>
    <row r="4549" spans="1:31" x14ac:dyDescent="0.15">
      <c r="A4549">
        <v>4548</v>
      </c>
      <c r="B4549">
        <v>175</v>
      </c>
      <c r="C4549">
        <v>5818</v>
      </c>
      <c r="D4549" t="s">
        <v>13594</v>
      </c>
      <c r="E4549" t="s">
        <v>13595</v>
      </c>
      <c r="F4549" t="s">
        <v>51</v>
      </c>
      <c r="I4549" t="s">
        <v>5</v>
      </c>
      <c r="K4549" t="s">
        <v>5</v>
      </c>
      <c r="N4549" t="s">
        <v>7</v>
      </c>
      <c r="Q4549">
        <v>0</v>
      </c>
      <c r="S4549">
        <v>-1</v>
      </c>
      <c r="T4549" t="s">
        <v>5</v>
      </c>
      <c r="U4549">
        <v>-1</v>
      </c>
      <c r="V4549">
        <v>-1</v>
      </c>
      <c r="W4549">
        <v>6.3387000000000002</v>
      </c>
      <c r="Z4549">
        <v>-1</v>
      </c>
      <c r="AA4549" t="s">
        <v>11</v>
      </c>
      <c r="AC4549" t="s">
        <v>38</v>
      </c>
      <c r="AD4549" t="s">
        <v>52</v>
      </c>
      <c r="AE4549" s="1">
        <v>41846.043379629627</v>
      </c>
    </row>
    <row r="4550" spans="1:31" x14ac:dyDescent="0.15">
      <c r="A4550">
        <v>4549</v>
      </c>
      <c r="B4550">
        <v>175</v>
      </c>
      <c r="C4550">
        <v>5818</v>
      </c>
      <c r="D4550" t="s">
        <v>13594</v>
      </c>
      <c r="E4550" t="s">
        <v>13595</v>
      </c>
      <c r="F4550" t="s">
        <v>53</v>
      </c>
      <c r="I4550" t="s">
        <v>5</v>
      </c>
      <c r="K4550" t="s">
        <v>5</v>
      </c>
      <c r="N4550" t="s">
        <v>7</v>
      </c>
      <c r="Q4550">
        <v>0</v>
      </c>
      <c r="S4550">
        <v>-1</v>
      </c>
      <c r="T4550" t="s">
        <v>5</v>
      </c>
      <c r="U4550">
        <v>-1</v>
      </c>
      <c r="V4550">
        <v>-1</v>
      </c>
      <c r="W4550">
        <v>6.3387000000000002</v>
      </c>
      <c r="Z4550">
        <v>-1</v>
      </c>
      <c r="AA4550" t="s">
        <v>11</v>
      </c>
      <c r="AC4550" t="s">
        <v>38</v>
      </c>
      <c r="AD4550" t="s">
        <v>52</v>
      </c>
      <c r="AE4550" s="1">
        <v>41846.043391203704</v>
      </c>
    </row>
    <row r="4551" spans="1:31" x14ac:dyDescent="0.15">
      <c r="A4551">
        <v>4550</v>
      </c>
      <c r="B4551">
        <v>175</v>
      </c>
      <c r="C4551">
        <v>5818</v>
      </c>
      <c r="D4551" t="s">
        <v>13594</v>
      </c>
      <c r="E4551" t="s">
        <v>13595</v>
      </c>
      <c r="F4551" t="s">
        <v>54</v>
      </c>
      <c r="I4551" t="s">
        <v>5</v>
      </c>
      <c r="K4551" t="s">
        <v>5</v>
      </c>
      <c r="N4551" t="s">
        <v>7</v>
      </c>
      <c r="Q4551">
        <v>0</v>
      </c>
      <c r="S4551">
        <v>-1</v>
      </c>
      <c r="T4551" t="s">
        <v>5</v>
      </c>
      <c r="U4551">
        <v>-1</v>
      </c>
      <c r="V4551">
        <v>-1</v>
      </c>
      <c r="W4551">
        <v>6.3387000000000002</v>
      </c>
      <c r="Z4551">
        <v>-1</v>
      </c>
      <c r="AA4551" t="s">
        <v>11</v>
      </c>
      <c r="AC4551" t="s">
        <v>38</v>
      </c>
      <c r="AD4551" t="s">
        <v>52</v>
      </c>
      <c r="AE4551" s="1">
        <v>41846.043402777781</v>
      </c>
    </row>
    <row r="4552" spans="1:31" x14ac:dyDescent="0.15">
      <c r="A4552">
        <v>4551</v>
      </c>
      <c r="B4552">
        <v>175</v>
      </c>
      <c r="C4552">
        <v>1147</v>
      </c>
      <c r="D4552" t="s">
        <v>13616</v>
      </c>
      <c r="E4552" t="s">
        <v>13617</v>
      </c>
      <c r="F4552" t="s">
        <v>2</v>
      </c>
      <c r="G4552" t="s">
        <v>13618</v>
      </c>
      <c r="H4552" t="s">
        <v>13619</v>
      </c>
      <c r="I4552" t="s">
        <v>5</v>
      </c>
      <c r="K4552" t="s">
        <v>6</v>
      </c>
      <c r="L4552" t="s">
        <v>4118</v>
      </c>
      <c r="N4552" t="s">
        <v>7</v>
      </c>
      <c r="P4552" t="s">
        <v>13620</v>
      </c>
      <c r="Q4552">
        <v>92</v>
      </c>
      <c r="S4552">
        <v>35</v>
      </c>
      <c r="T4552" t="s">
        <v>5</v>
      </c>
      <c r="U4552">
        <v>-1</v>
      </c>
      <c r="V4552">
        <v>-1</v>
      </c>
      <c r="W4552">
        <v>6.3387000000000002</v>
      </c>
      <c r="X4552" t="s">
        <v>13621</v>
      </c>
      <c r="Y4552" t="s">
        <v>13622</v>
      </c>
      <c r="Z4552">
        <v>32132</v>
      </c>
      <c r="AA4552" t="s">
        <v>11</v>
      </c>
      <c r="AC4552" t="s">
        <v>13623</v>
      </c>
      <c r="AD4552" t="s">
        <v>13624</v>
      </c>
      <c r="AE4552" s="1">
        <v>41846.043506944443</v>
      </c>
    </row>
    <row r="4553" spans="1:31" x14ac:dyDescent="0.15">
      <c r="A4553">
        <v>4552</v>
      </c>
      <c r="B4553">
        <v>175</v>
      </c>
      <c r="C4553">
        <v>1147</v>
      </c>
      <c r="D4553" t="s">
        <v>13616</v>
      </c>
      <c r="E4553" t="s">
        <v>13617</v>
      </c>
      <c r="F4553" t="s">
        <v>14</v>
      </c>
      <c r="G4553" t="s">
        <v>13625</v>
      </c>
      <c r="H4553" t="s">
        <v>13626</v>
      </c>
      <c r="I4553" t="s">
        <v>5</v>
      </c>
      <c r="K4553" t="s">
        <v>17</v>
      </c>
      <c r="L4553" t="s">
        <v>13627</v>
      </c>
      <c r="N4553" t="s">
        <v>7</v>
      </c>
      <c r="O4553" t="s">
        <v>13628</v>
      </c>
      <c r="P4553" t="s">
        <v>13629</v>
      </c>
      <c r="Q4553">
        <v>25</v>
      </c>
      <c r="S4553">
        <v>50</v>
      </c>
      <c r="T4553" t="s">
        <v>13630</v>
      </c>
      <c r="U4553">
        <v>-1</v>
      </c>
      <c r="V4553">
        <v>-1</v>
      </c>
      <c r="W4553">
        <v>6.3387000000000002</v>
      </c>
      <c r="X4553" t="s">
        <v>13621</v>
      </c>
      <c r="Y4553" t="s">
        <v>13631</v>
      </c>
      <c r="Z4553">
        <v>20706</v>
      </c>
      <c r="AA4553" t="s">
        <v>11</v>
      </c>
      <c r="AC4553" t="s">
        <v>13632</v>
      </c>
      <c r="AD4553" t="s">
        <v>13633</v>
      </c>
      <c r="AE4553" s="1">
        <v>41846.043530092589</v>
      </c>
    </row>
    <row r="4554" spans="1:31" x14ac:dyDescent="0.15">
      <c r="A4554">
        <v>4553</v>
      </c>
      <c r="B4554">
        <v>175</v>
      </c>
      <c r="C4554">
        <v>1147</v>
      </c>
      <c r="D4554" t="s">
        <v>13616</v>
      </c>
      <c r="E4554" t="s">
        <v>13617</v>
      </c>
      <c r="F4554" t="s">
        <v>24</v>
      </c>
      <c r="G4554" t="s">
        <v>13625</v>
      </c>
      <c r="H4554" t="s">
        <v>13626</v>
      </c>
      <c r="I4554" t="s">
        <v>5</v>
      </c>
      <c r="K4554" t="s">
        <v>17</v>
      </c>
      <c r="L4554" t="s">
        <v>2011</v>
      </c>
      <c r="N4554" t="s">
        <v>7</v>
      </c>
      <c r="O4554" t="s">
        <v>13628</v>
      </c>
      <c r="P4554" t="s">
        <v>13629</v>
      </c>
      <c r="Q4554">
        <v>5</v>
      </c>
      <c r="S4554">
        <v>50</v>
      </c>
      <c r="T4554" t="s">
        <v>13630</v>
      </c>
      <c r="U4554">
        <v>-1</v>
      </c>
      <c r="V4554">
        <v>-1</v>
      </c>
      <c r="W4554">
        <v>6.3387000000000002</v>
      </c>
      <c r="X4554" t="s">
        <v>13621</v>
      </c>
      <c r="Y4554" t="s">
        <v>13631</v>
      </c>
      <c r="Z4554">
        <v>23578</v>
      </c>
      <c r="AA4554" t="s">
        <v>11</v>
      </c>
      <c r="AC4554" t="s">
        <v>13634</v>
      </c>
      <c r="AD4554" t="s">
        <v>13635</v>
      </c>
      <c r="AE4554" s="1">
        <v>41846.043553240743</v>
      </c>
    </row>
    <row r="4555" spans="1:31" x14ac:dyDescent="0.15">
      <c r="A4555">
        <v>4554</v>
      </c>
      <c r="B4555">
        <v>175</v>
      </c>
      <c r="C4555">
        <v>1147</v>
      </c>
      <c r="D4555" t="s">
        <v>13616</v>
      </c>
      <c r="E4555" t="s">
        <v>13617</v>
      </c>
      <c r="F4555" t="s">
        <v>27</v>
      </c>
      <c r="G4555" t="s">
        <v>13625</v>
      </c>
      <c r="I4555" t="s">
        <v>5</v>
      </c>
      <c r="K4555" t="s">
        <v>17</v>
      </c>
      <c r="L4555" t="s">
        <v>6382</v>
      </c>
      <c r="M4555" t="s">
        <v>5</v>
      </c>
      <c r="N4555" t="s">
        <v>7</v>
      </c>
      <c r="P4555" t="s">
        <v>13636</v>
      </c>
      <c r="Q4555">
        <v>1</v>
      </c>
      <c r="R4555" t="s">
        <v>1650</v>
      </c>
      <c r="S4555">
        <v>-1</v>
      </c>
      <c r="T4555" t="s">
        <v>13637</v>
      </c>
      <c r="U4555">
        <v>-1</v>
      </c>
      <c r="V4555">
        <v>-1</v>
      </c>
      <c r="W4555">
        <v>6.3387000000000002</v>
      </c>
      <c r="Y4555" t="s">
        <v>13638</v>
      </c>
      <c r="Z4555">
        <v>22329</v>
      </c>
      <c r="AA4555" t="s">
        <v>11</v>
      </c>
      <c r="AB4555" t="s">
        <v>13639</v>
      </c>
      <c r="AC4555" t="s">
        <v>13640</v>
      </c>
      <c r="AD4555" t="s">
        <v>13641</v>
      </c>
      <c r="AE4555" s="1">
        <v>41846.043564814812</v>
      </c>
    </row>
    <row r="4556" spans="1:31" x14ac:dyDescent="0.15">
      <c r="A4556">
        <v>4555</v>
      </c>
      <c r="B4556">
        <v>175</v>
      </c>
      <c r="C4556">
        <v>1147</v>
      </c>
      <c r="D4556" t="s">
        <v>13616</v>
      </c>
      <c r="E4556" t="s">
        <v>13617</v>
      </c>
      <c r="F4556" t="s">
        <v>36</v>
      </c>
      <c r="I4556" t="s">
        <v>5</v>
      </c>
      <c r="K4556" t="s">
        <v>5</v>
      </c>
      <c r="N4556" t="s">
        <v>7</v>
      </c>
      <c r="Q4556">
        <v>0</v>
      </c>
      <c r="S4556">
        <v>-1</v>
      </c>
      <c r="T4556" t="s">
        <v>5</v>
      </c>
      <c r="U4556">
        <v>-1</v>
      </c>
      <c r="V4556">
        <v>-1</v>
      </c>
      <c r="W4556">
        <v>6.3387000000000002</v>
      </c>
      <c r="Z4556">
        <v>-1</v>
      </c>
      <c r="AA4556" t="s">
        <v>11</v>
      </c>
      <c r="AC4556" t="s">
        <v>38</v>
      </c>
      <c r="AD4556" t="s">
        <v>52</v>
      </c>
      <c r="AE4556" s="1">
        <v>41846.043576388889</v>
      </c>
    </row>
    <row r="4557" spans="1:31" x14ac:dyDescent="0.15">
      <c r="A4557">
        <v>4556</v>
      </c>
      <c r="B4557">
        <v>175</v>
      </c>
      <c r="C4557">
        <v>1147</v>
      </c>
      <c r="D4557" t="s">
        <v>13616</v>
      </c>
      <c r="E4557" t="s">
        <v>13617</v>
      </c>
      <c r="F4557" t="s">
        <v>40</v>
      </c>
      <c r="G4557" t="s">
        <v>13642</v>
      </c>
      <c r="H4557" t="s">
        <v>13643</v>
      </c>
      <c r="I4557" t="s">
        <v>43</v>
      </c>
      <c r="K4557" t="s">
        <v>6</v>
      </c>
      <c r="N4557" t="s">
        <v>7</v>
      </c>
      <c r="O4557" t="s">
        <v>13644</v>
      </c>
      <c r="P4557" t="s">
        <v>13645</v>
      </c>
      <c r="Q4557">
        <v>1</v>
      </c>
      <c r="R4557" t="s">
        <v>13646</v>
      </c>
      <c r="S4557">
        <v>55</v>
      </c>
      <c r="T4557" t="s">
        <v>13647</v>
      </c>
      <c r="U4557">
        <v>-1</v>
      </c>
      <c r="V4557">
        <v>-1</v>
      </c>
      <c r="W4557">
        <v>6.3387000000000002</v>
      </c>
      <c r="Z4557">
        <v>300</v>
      </c>
      <c r="AA4557" t="s">
        <v>11</v>
      </c>
      <c r="AC4557" t="s">
        <v>13648</v>
      </c>
      <c r="AD4557" t="s">
        <v>13649</v>
      </c>
      <c r="AE4557" s="1">
        <v>41846.043599537035</v>
      </c>
    </row>
    <row r="4558" spans="1:31" x14ac:dyDescent="0.15">
      <c r="A4558">
        <v>4557</v>
      </c>
      <c r="B4558">
        <v>175</v>
      </c>
      <c r="C4558">
        <v>1147</v>
      </c>
      <c r="D4558" t="s">
        <v>13616</v>
      </c>
      <c r="E4558" t="s">
        <v>13617</v>
      </c>
      <c r="F4558" t="s">
        <v>49</v>
      </c>
      <c r="G4558" t="s">
        <v>13625</v>
      </c>
      <c r="H4558" t="s">
        <v>13626</v>
      </c>
      <c r="I4558" t="s">
        <v>5</v>
      </c>
      <c r="K4558" t="s">
        <v>5</v>
      </c>
      <c r="N4558" t="s">
        <v>7</v>
      </c>
      <c r="O4558" t="s">
        <v>13628</v>
      </c>
      <c r="P4558" t="s">
        <v>13629</v>
      </c>
      <c r="Q4558">
        <v>8</v>
      </c>
      <c r="T4558" t="s">
        <v>5</v>
      </c>
      <c r="U4558">
        <v>-1</v>
      </c>
      <c r="V4558">
        <v>-1</v>
      </c>
      <c r="W4558">
        <v>6.3387000000000002</v>
      </c>
      <c r="X4558" t="s">
        <v>13621</v>
      </c>
      <c r="Y4558" t="s">
        <v>13631</v>
      </c>
      <c r="Z4558">
        <v>20706</v>
      </c>
      <c r="AA4558" t="s">
        <v>11</v>
      </c>
      <c r="AC4558" t="s">
        <v>13650</v>
      </c>
      <c r="AD4558" t="s">
        <v>13651</v>
      </c>
      <c r="AE4558" s="1">
        <v>41846.043622685182</v>
      </c>
    </row>
    <row r="4559" spans="1:31" x14ac:dyDescent="0.15">
      <c r="A4559">
        <v>4558</v>
      </c>
      <c r="B4559">
        <v>175</v>
      </c>
      <c r="C4559">
        <v>1147</v>
      </c>
      <c r="D4559" t="s">
        <v>13616</v>
      </c>
      <c r="E4559" t="s">
        <v>13617</v>
      </c>
      <c r="F4559" t="s">
        <v>51</v>
      </c>
      <c r="G4559" t="s">
        <v>13618</v>
      </c>
      <c r="H4559" t="s">
        <v>13619</v>
      </c>
      <c r="I4559" t="s">
        <v>5</v>
      </c>
      <c r="K4559" t="s">
        <v>5</v>
      </c>
      <c r="N4559" t="s">
        <v>7</v>
      </c>
      <c r="P4559" t="s">
        <v>13620</v>
      </c>
      <c r="Q4559">
        <v>7</v>
      </c>
      <c r="S4559">
        <v>-1</v>
      </c>
      <c r="T4559" t="s">
        <v>5</v>
      </c>
      <c r="U4559">
        <v>-1</v>
      </c>
      <c r="V4559">
        <v>-1</v>
      </c>
      <c r="W4559">
        <v>6.3387000000000002</v>
      </c>
      <c r="Y4559" t="s">
        <v>13622</v>
      </c>
      <c r="Z4559">
        <v>-1</v>
      </c>
      <c r="AA4559" t="s">
        <v>11</v>
      </c>
      <c r="AC4559" t="s">
        <v>13652</v>
      </c>
      <c r="AD4559" t="s">
        <v>13653</v>
      </c>
      <c r="AE4559" s="1">
        <v>41846.043634259258</v>
      </c>
    </row>
    <row r="4560" spans="1:31" x14ac:dyDescent="0.15">
      <c r="A4560">
        <v>4559</v>
      </c>
      <c r="B4560">
        <v>175</v>
      </c>
      <c r="C4560">
        <v>1147</v>
      </c>
      <c r="D4560" t="s">
        <v>13616</v>
      </c>
      <c r="E4560" t="s">
        <v>13617</v>
      </c>
      <c r="F4560" t="s">
        <v>53</v>
      </c>
      <c r="I4560" t="s">
        <v>5</v>
      </c>
      <c r="K4560" t="s">
        <v>5</v>
      </c>
      <c r="N4560" t="s">
        <v>7</v>
      </c>
      <c r="Q4560">
        <v>0</v>
      </c>
      <c r="S4560">
        <v>-1</v>
      </c>
      <c r="T4560" t="s">
        <v>5</v>
      </c>
      <c r="U4560">
        <v>-1</v>
      </c>
      <c r="V4560">
        <v>-1</v>
      </c>
      <c r="W4560">
        <v>6.3387000000000002</v>
      </c>
      <c r="Z4560">
        <v>-1</v>
      </c>
      <c r="AA4560" t="s">
        <v>11</v>
      </c>
      <c r="AC4560" t="s">
        <v>38</v>
      </c>
      <c r="AD4560" t="s">
        <v>52</v>
      </c>
      <c r="AE4560" s="1">
        <v>41846.043645833335</v>
      </c>
    </row>
    <row r="4561" spans="1:31" x14ac:dyDescent="0.15">
      <c r="A4561">
        <v>4560</v>
      </c>
      <c r="B4561">
        <v>175</v>
      </c>
      <c r="C4561">
        <v>1147</v>
      </c>
      <c r="D4561" t="s">
        <v>13616</v>
      </c>
      <c r="E4561" t="s">
        <v>13617</v>
      </c>
      <c r="F4561" t="s">
        <v>54</v>
      </c>
      <c r="I4561" t="s">
        <v>5</v>
      </c>
      <c r="K4561" t="s">
        <v>5</v>
      </c>
      <c r="N4561" t="s">
        <v>7</v>
      </c>
      <c r="Q4561">
        <v>0</v>
      </c>
      <c r="S4561">
        <v>-1</v>
      </c>
      <c r="T4561" t="s">
        <v>5</v>
      </c>
      <c r="U4561">
        <v>-1</v>
      </c>
      <c r="V4561">
        <v>-1</v>
      </c>
      <c r="W4561">
        <v>6.3387000000000002</v>
      </c>
      <c r="Z4561">
        <v>-1</v>
      </c>
      <c r="AA4561" t="s">
        <v>11</v>
      </c>
      <c r="AC4561" t="s">
        <v>38</v>
      </c>
      <c r="AD4561" t="s">
        <v>52</v>
      </c>
      <c r="AE4561" s="1">
        <v>41846.043657407405</v>
      </c>
    </row>
    <row r="4562" spans="1:31" x14ac:dyDescent="0.15">
      <c r="A4562">
        <v>4561</v>
      </c>
      <c r="B4562">
        <v>175</v>
      </c>
      <c r="C4562">
        <v>1834</v>
      </c>
      <c r="D4562" t="s">
        <v>13654</v>
      </c>
      <c r="E4562" t="s">
        <v>13655</v>
      </c>
      <c r="F4562" t="s">
        <v>2</v>
      </c>
      <c r="G4562" t="s">
        <v>13656</v>
      </c>
      <c r="H4562" t="s">
        <v>13657</v>
      </c>
      <c r="I4562" t="s">
        <v>5</v>
      </c>
      <c r="K4562" t="s">
        <v>6</v>
      </c>
      <c r="L4562" t="s">
        <v>13658</v>
      </c>
      <c r="N4562" t="s">
        <v>7</v>
      </c>
      <c r="O4562" t="s">
        <v>13659</v>
      </c>
      <c r="P4562" t="s">
        <v>13660</v>
      </c>
      <c r="Q4562">
        <v>48</v>
      </c>
      <c r="R4562" t="s">
        <v>7037</v>
      </c>
      <c r="S4562">
        <v>-1</v>
      </c>
      <c r="T4562" t="s">
        <v>5</v>
      </c>
      <c r="U4562">
        <v>-1</v>
      </c>
      <c r="V4562">
        <v>-1</v>
      </c>
      <c r="W4562">
        <v>6.3387000000000002</v>
      </c>
      <c r="X4562" t="s">
        <v>13661</v>
      </c>
      <c r="Y4562" t="s">
        <v>13662</v>
      </c>
      <c r="Z4562">
        <v>23372</v>
      </c>
      <c r="AA4562" t="s">
        <v>11</v>
      </c>
      <c r="AC4562" t="s">
        <v>13663</v>
      </c>
      <c r="AD4562" t="s">
        <v>13664</v>
      </c>
      <c r="AE4562" s="1">
        <v>41846.043738425928</v>
      </c>
    </row>
    <row r="4563" spans="1:31" x14ac:dyDescent="0.15">
      <c r="A4563">
        <v>4562</v>
      </c>
      <c r="B4563">
        <v>175</v>
      </c>
      <c r="C4563">
        <v>1834</v>
      </c>
      <c r="D4563" t="s">
        <v>13654</v>
      </c>
      <c r="E4563" t="s">
        <v>13655</v>
      </c>
      <c r="F4563" t="s">
        <v>14</v>
      </c>
      <c r="G4563" t="s">
        <v>13665</v>
      </c>
      <c r="H4563" t="s">
        <v>13666</v>
      </c>
      <c r="I4563" t="s">
        <v>5</v>
      </c>
      <c r="K4563" t="s">
        <v>17</v>
      </c>
      <c r="L4563" t="s">
        <v>1779</v>
      </c>
      <c r="N4563" t="s">
        <v>7</v>
      </c>
      <c r="O4563" t="s">
        <v>13667</v>
      </c>
      <c r="P4563" t="s">
        <v>13668</v>
      </c>
      <c r="Q4563">
        <v>15</v>
      </c>
      <c r="R4563" t="s">
        <v>13669</v>
      </c>
      <c r="S4563">
        <v>55</v>
      </c>
      <c r="T4563" t="s">
        <v>5</v>
      </c>
      <c r="U4563">
        <v>-1</v>
      </c>
      <c r="V4563">
        <v>-1</v>
      </c>
      <c r="W4563">
        <v>6.3387000000000002</v>
      </c>
      <c r="X4563" t="s">
        <v>13661</v>
      </c>
      <c r="Y4563" t="s">
        <v>13670</v>
      </c>
      <c r="Z4563">
        <v>20140</v>
      </c>
      <c r="AA4563" t="s">
        <v>11</v>
      </c>
      <c r="AC4563" t="s">
        <v>13671</v>
      </c>
      <c r="AD4563" t="s">
        <v>13672</v>
      </c>
      <c r="AE4563" s="1">
        <v>41846.043773148151</v>
      </c>
    </row>
    <row r="4564" spans="1:31" x14ac:dyDescent="0.15">
      <c r="A4564">
        <v>4563</v>
      </c>
      <c r="B4564">
        <v>175</v>
      </c>
      <c r="C4564">
        <v>1834</v>
      </c>
      <c r="D4564" t="s">
        <v>13654</v>
      </c>
      <c r="E4564" t="s">
        <v>13655</v>
      </c>
      <c r="F4564" t="s">
        <v>24</v>
      </c>
      <c r="I4564" t="s">
        <v>5</v>
      </c>
      <c r="K4564" t="s">
        <v>5</v>
      </c>
      <c r="N4564" t="s">
        <v>7</v>
      </c>
      <c r="Q4564">
        <v>0</v>
      </c>
      <c r="S4564">
        <v>-1</v>
      </c>
      <c r="T4564" t="s">
        <v>5</v>
      </c>
      <c r="U4564">
        <v>-1</v>
      </c>
      <c r="V4564">
        <v>-1</v>
      </c>
      <c r="W4564">
        <v>6.3387000000000002</v>
      </c>
      <c r="Z4564">
        <v>-1</v>
      </c>
      <c r="AA4564" t="s">
        <v>11</v>
      </c>
      <c r="AC4564" t="s">
        <v>38</v>
      </c>
      <c r="AD4564" t="s">
        <v>52</v>
      </c>
      <c r="AE4564" s="1">
        <v>41846.04378472222</v>
      </c>
    </row>
    <row r="4565" spans="1:31" x14ac:dyDescent="0.15">
      <c r="A4565">
        <v>4564</v>
      </c>
      <c r="B4565">
        <v>175</v>
      </c>
      <c r="C4565">
        <v>1834</v>
      </c>
      <c r="D4565" t="s">
        <v>13654</v>
      </c>
      <c r="E4565" t="s">
        <v>13655</v>
      </c>
      <c r="F4565" t="s">
        <v>27</v>
      </c>
      <c r="I4565" t="s">
        <v>5</v>
      </c>
      <c r="K4565" t="s">
        <v>5</v>
      </c>
      <c r="M4565" t="s">
        <v>5</v>
      </c>
      <c r="N4565" t="s">
        <v>7</v>
      </c>
      <c r="Q4565">
        <v>0</v>
      </c>
      <c r="S4565">
        <v>-1</v>
      </c>
      <c r="T4565" t="s">
        <v>5</v>
      </c>
      <c r="U4565">
        <v>-1</v>
      </c>
      <c r="V4565">
        <v>-1</v>
      </c>
      <c r="W4565">
        <v>6.3387000000000002</v>
      </c>
      <c r="Z4565">
        <v>-1</v>
      </c>
      <c r="AA4565" t="s">
        <v>11</v>
      </c>
      <c r="AC4565" t="s">
        <v>38</v>
      </c>
      <c r="AD4565" t="s">
        <v>531</v>
      </c>
      <c r="AE4565" s="1">
        <v>41846.043796296297</v>
      </c>
    </row>
    <row r="4566" spans="1:31" x14ac:dyDescent="0.15">
      <c r="A4566">
        <v>4565</v>
      </c>
      <c r="B4566">
        <v>175</v>
      </c>
      <c r="C4566">
        <v>1834</v>
      </c>
      <c r="D4566" t="s">
        <v>13654</v>
      </c>
      <c r="E4566" t="s">
        <v>13655</v>
      </c>
      <c r="F4566" t="s">
        <v>36</v>
      </c>
      <c r="I4566" t="s">
        <v>5</v>
      </c>
      <c r="K4566" t="s">
        <v>5</v>
      </c>
      <c r="N4566" t="s">
        <v>7</v>
      </c>
      <c r="Q4566">
        <v>0</v>
      </c>
      <c r="S4566">
        <v>-1</v>
      </c>
      <c r="T4566" t="s">
        <v>5</v>
      </c>
      <c r="U4566">
        <v>-1</v>
      </c>
      <c r="V4566">
        <v>-1</v>
      </c>
      <c r="W4566">
        <v>6.3387000000000002</v>
      </c>
      <c r="Z4566">
        <v>-1</v>
      </c>
      <c r="AA4566" t="s">
        <v>11</v>
      </c>
      <c r="AC4566" t="s">
        <v>38</v>
      </c>
      <c r="AD4566" t="s">
        <v>52</v>
      </c>
      <c r="AE4566" s="1">
        <v>41846.043807870374</v>
      </c>
    </row>
    <row r="4567" spans="1:31" x14ac:dyDescent="0.15">
      <c r="A4567">
        <v>4566</v>
      </c>
      <c r="B4567">
        <v>175</v>
      </c>
      <c r="C4567">
        <v>1834</v>
      </c>
      <c r="D4567" t="s">
        <v>13654</v>
      </c>
      <c r="E4567" t="s">
        <v>13655</v>
      </c>
      <c r="F4567" t="s">
        <v>40</v>
      </c>
      <c r="G4567" t="s">
        <v>13673</v>
      </c>
      <c r="H4567" t="s">
        <v>13674</v>
      </c>
      <c r="I4567" t="s">
        <v>5</v>
      </c>
      <c r="K4567" t="s">
        <v>5</v>
      </c>
      <c r="N4567" t="s">
        <v>7</v>
      </c>
      <c r="O4567" t="s">
        <v>13675</v>
      </c>
      <c r="P4567" t="s">
        <v>13676</v>
      </c>
      <c r="Q4567">
        <v>1</v>
      </c>
      <c r="S4567">
        <v>-1</v>
      </c>
      <c r="T4567" t="s">
        <v>5</v>
      </c>
      <c r="U4567">
        <v>-1</v>
      </c>
      <c r="V4567">
        <v>-1</v>
      </c>
      <c r="W4567">
        <v>6.3387000000000002</v>
      </c>
      <c r="Y4567" t="s">
        <v>13677</v>
      </c>
      <c r="Z4567">
        <v>-1</v>
      </c>
      <c r="AA4567" t="s">
        <v>11</v>
      </c>
      <c r="AC4567" t="s">
        <v>13678</v>
      </c>
      <c r="AD4567" t="s">
        <v>13679</v>
      </c>
      <c r="AE4567" s="1">
        <v>41846.04383101852</v>
      </c>
    </row>
    <row r="4568" spans="1:31" x14ac:dyDescent="0.15">
      <c r="A4568">
        <v>4567</v>
      </c>
      <c r="B4568">
        <v>175</v>
      </c>
      <c r="C4568">
        <v>1834</v>
      </c>
      <c r="D4568" t="s">
        <v>13654</v>
      </c>
      <c r="E4568" t="s">
        <v>13655</v>
      </c>
      <c r="F4568" t="s">
        <v>49</v>
      </c>
      <c r="G4568" t="s">
        <v>13665</v>
      </c>
      <c r="H4568" t="s">
        <v>13666</v>
      </c>
      <c r="I4568" t="s">
        <v>5</v>
      </c>
      <c r="K4568" t="s">
        <v>5</v>
      </c>
      <c r="N4568" t="s">
        <v>7</v>
      </c>
      <c r="O4568" t="s">
        <v>13667</v>
      </c>
      <c r="P4568" t="s">
        <v>13668</v>
      </c>
      <c r="Q4568">
        <v>2</v>
      </c>
      <c r="T4568" t="s">
        <v>5</v>
      </c>
      <c r="U4568">
        <v>-1</v>
      </c>
      <c r="V4568">
        <v>-1</v>
      </c>
      <c r="W4568">
        <v>6.3387000000000002</v>
      </c>
      <c r="X4568" t="s">
        <v>13661</v>
      </c>
      <c r="Y4568" t="s">
        <v>13670</v>
      </c>
      <c r="Z4568">
        <v>20140</v>
      </c>
      <c r="AA4568" t="s">
        <v>11</v>
      </c>
      <c r="AC4568" t="s">
        <v>13680</v>
      </c>
      <c r="AD4568" t="s">
        <v>13681</v>
      </c>
      <c r="AE4568" s="1">
        <v>41846.043842592589</v>
      </c>
    </row>
    <row r="4569" spans="1:31" x14ac:dyDescent="0.15">
      <c r="A4569">
        <v>4568</v>
      </c>
      <c r="B4569">
        <v>175</v>
      </c>
      <c r="C4569">
        <v>1834</v>
      </c>
      <c r="D4569" t="s">
        <v>13654</v>
      </c>
      <c r="E4569" t="s">
        <v>13655</v>
      </c>
      <c r="F4569" t="s">
        <v>51</v>
      </c>
      <c r="I4569" t="s">
        <v>5</v>
      </c>
      <c r="K4569" t="s">
        <v>5</v>
      </c>
      <c r="N4569" t="s">
        <v>7</v>
      </c>
      <c r="Q4569">
        <v>0</v>
      </c>
      <c r="S4569">
        <v>-1</v>
      </c>
      <c r="T4569" t="s">
        <v>5</v>
      </c>
      <c r="U4569">
        <v>-1</v>
      </c>
      <c r="V4569">
        <v>-1</v>
      </c>
      <c r="W4569">
        <v>6.3387000000000002</v>
      </c>
      <c r="Z4569">
        <v>-1</v>
      </c>
      <c r="AA4569" t="s">
        <v>11</v>
      </c>
      <c r="AC4569" t="s">
        <v>38</v>
      </c>
      <c r="AD4569" t="s">
        <v>52</v>
      </c>
      <c r="AE4569" s="1">
        <v>41846.043854166666</v>
      </c>
    </row>
    <row r="4570" spans="1:31" x14ac:dyDescent="0.15">
      <c r="A4570">
        <v>4569</v>
      </c>
      <c r="B4570">
        <v>175</v>
      </c>
      <c r="C4570">
        <v>1834</v>
      </c>
      <c r="D4570" t="s">
        <v>13654</v>
      </c>
      <c r="E4570" t="s">
        <v>13655</v>
      </c>
      <c r="F4570" t="s">
        <v>53</v>
      </c>
      <c r="I4570" t="s">
        <v>5</v>
      </c>
      <c r="K4570" t="s">
        <v>5</v>
      </c>
      <c r="N4570" t="s">
        <v>7</v>
      </c>
      <c r="Q4570">
        <v>0</v>
      </c>
      <c r="S4570">
        <v>-1</v>
      </c>
      <c r="T4570" t="s">
        <v>5</v>
      </c>
      <c r="U4570">
        <v>-1</v>
      </c>
      <c r="V4570">
        <v>-1</v>
      </c>
      <c r="W4570">
        <v>6.3387000000000002</v>
      </c>
      <c r="Z4570">
        <v>-1</v>
      </c>
      <c r="AA4570" t="s">
        <v>11</v>
      </c>
      <c r="AC4570" t="s">
        <v>38</v>
      </c>
      <c r="AD4570" t="s">
        <v>52</v>
      </c>
      <c r="AE4570" s="1">
        <v>41846.043865740743</v>
      </c>
    </row>
    <row r="4571" spans="1:31" x14ac:dyDescent="0.15">
      <c r="A4571">
        <v>4570</v>
      </c>
      <c r="B4571">
        <v>175</v>
      </c>
      <c r="C4571">
        <v>1834</v>
      </c>
      <c r="D4571" t="s">
        <v>13654</v>
      </c>
      <c r="E4571" t="s">
        <v>13655</v>
      </c>
      <c r="F4571" t="s">
        <v>54</v>
      </c>
      <c r="I4571" t="s">
        <v>5</v>
      </c>
      <c r="K4571" t="s">
        <v>5</v>
      </c>
      <c r="N4571" t="s">
        <v>7</v>
      </c>
      <c r="Q4571">
        <v>0</v>
      </c>
      <c r="S4571">
        <v>-1</v>
      </c>
      <c r="T4571" t="s">
        <v>5</v>
      </c>
      <c r="U4571">
        <v>-1</v>
      </c>
      <c r="V4571">
        <v>-1</v>
      </c>
      <c r="W4571">
        <v>6.3387000000000002</v>
      </c>
      <c r="Z4571">
        <v>-1</v>
      </c>
      <c r="AA4571" t="s">
        <v>11</v>
      </c>
      <c r="AC4571" t="s">
        <v>38</v>
      </c>
      <c r="AD4571" t="s">
        <v>52</v>
      </c>
      <c r="AE4571" s="1">
        <v>41846.043877314813</v>
      </c>
    </row>
    <row r="4572" spans="1:31" x14ac:dyDescent="0.15">
      <c r="A4572">
        <v>4571</v>
      </c>
      <c r="B4572">
        <v>175</v>
      </c>
      <c r="C4572">
        <v>3229</v>
      </c>
      <c r="D4572" t="s">
        <v>13682</v>
      </c>
      <c r="E4572" t="s">
        <v>13683</v>
      </c>
      <c r="F4572" t="s">
        <v>2</v>
      </c>
      <c r="G4572" t="s">
        <v>13684</v>
      </c>
      <c r="H4572" t="s">
        <v>13685</v>
      </c>
      <c r="I4572" t="s">
        <v>5</v>
      </c>
      <c r="K4572" t="s">
        <v>6</v>
      </c>
      <c r="L4572" t="s">
        <v>13686</v>
      </c>
      <c r="N4572" t="s">
        <v>7</v>
      </c>
      <c r="O4572" t="s">
        <v>13687</v>
      </c>
      <c r="P4572" t="s">
        <v>13688</v>
      </c>
      <c r="Q4572">
        <v>96</v>
      </c>
      <c r="R4572" t="s">
        <v>13689</v>
      </c>
      <c r="S4572">
        <v>-1</v>
      </c>
      <c r="T4572" t="s">
        <v>5</v>
      </c>
      <c r="U4572">
        <v>-1</v>
      </c>
      <c r="V4572">
        <v>-1</v>
      </c>
      <c r="W4572">
        <v>6.3387000000000002</v>
      </c>
      <c r="X4572" t="s">
        <v>13690</v>
      </c>
      <c r="Y4572" t="s">
        <v>13691</v>
      </c>
      <c r="Z4572">
        <v>30992</v>
      </c>
      <c r="AA4572" t="s">
        <v>11</v>
      </c>
      <c r="AC4572" t="s">
        <v>13692</v>
      </c>
      <c r="AD4572" t="s">
        <v>13693</v>
      </c>
      <c r="AE4572" s="1">
        <v>41846.044027777774</v>
      </c>
    </row>
    <row r="4573" spans="1:31" x14ac:dyDescent="0.15">
      <c r="A4573">
        <v>4572</v>
      </c>
      <c r="B4573">
        <v>175</v>
      </c>
      <c r="C4573">
        <v>3229</v>
      </c>
      <c r="D4573" t="s">
        <v>13682</v>
      </c>
      <c r="E4573" t="s">
        <v>13683</v>
      </c>
      <c r="F4573" t="s">
        <v>14</v>
      </c>
      <c r="G4573" t="s">
        <v>13684</v>
      </c>
      <c r="H4573" t="s">
        <v>13694</v>
      </c>
      <c r="I4573" t="s">
        <v>5</v>
      </c>
      <c r="K4573" t="s">
        <v>17</v>
      </c>
      <c r="L4573" t="s">
        <v>13695</v>
      </c>
      <c r="N4573" t="s">
        <v>7</v>
      </c>
      <c r="O4573" t="s">
        <v>13687</v>
      </c>
      <c r="P4573" t="s">
        <v>13688</v>
      </c>
      <c r="Q4573">
        <v>39</v>
      </c>
      <c r="R4573" t="s">
        <v>13696</v>
      </c>
      <c r="S4573">
        <v>-1</v>
      </c>
      <c r="T4573" t="s">
        <v>5</v>
      </c>
      <c r="U4573">
        <v>-1</v>
      </c>
      <c r="V4573">
        <v>-1</v>
      </c>
      <c r="W4573">
        <v>6.3387000000000002</v>
      </c>
      <c r="X4573" t="s">
        <v>13697</v>
      </c>
      <c r="Y4573" t="s">
        <v>13691</v>
      </c>
      <c r="Z4573">
        <v>19620</v>
      </c>
      <c r="AA4573" t="s">
        <v>11</v>
      </c>
      <c r="AC4573" t="s">
        <v>13698</v>
      </c>
      <c r="AD4573" t="s">
        <v>13699</v>
      </c>
      <c r="AE4573" s="1">
        <v>41846.044085648151</v>
      </c>
    </row>
    <row r="4574" spans="1:31" x14ac:dyDescent="0.15">
      <c r="A4574">
        <v>4573</v>
      </c>
      <c r="B4574">
        <v>175</v>
      </c>
      <c r="C4574">
        <v>3229</v>
      </c>
      <c r="D4574" t="s">
        <v>13682</v>
      </c>
      <c r="E4574" t="s">
        <v>13683</v>
      </c>
      <c r="F4574" t="s">
        <v>24</v>
      </c>
      <c r="G4574" t="s">
        <v>13684</v>
      </c>
      <c r="H4574" t="s">
        <v>13694</v>
      </c>
      <c r="I4574" t="s">
        <v>5</v>
      </c>
      <c r="K4574" t="s">
        <v>17</v>
      </c>
      <c r="L4574" t="s">
        <v>13695</v>
      </c>
      <c r="N4574" t="s">
        <v>7</v>
      </c>
      <c r="O4574" t="s">
        <v>13687</v>
      </c>
      <c r="P4574" t="s">
        <v>13688</v>
      </c>
      <c r="Q4574">
        <v>4</v>
      </c>
      <c r="S4574">
        <v>-1</v>
      </c>
      <c r="T4574" t="s">
        <v>5</v>
      </c>
      <c r="U4574">
        <v>-1</v>
      </c>
      <c r="V4574">
        <v>-1</v>
      </c>
      <c r="W4574">
        <v>6.3387000000000002</v>
      </c>
      <c r="X4574" t="s">
        <v>13700</v>
      </c>
      <c r="Y4574" t="s">
        <v>13691</v>
      </c>
      <c r="Z4574">
        <v>23100</v>
      </c>
      <c r="AA4574" t="s">
        <v>11</v>
      </c>
      <c r="AC4574" t="s">
        <v>13701</v>
      </c>
      <c r="AD4574" t="s">
        <v>13702</v>
      </c>
      <c r="AE4574" s="1">
        <v>41846.044108796297</v>
      </c>
    </row>
    <row r="4575" spans="1:31" x14ac:dyDescent="0.15">
      <c r="A4575">
        <v>4574</v>
      </c>
      <c r="B4575">
        <v>175</v>
      </c>
      <c r="C4575">
        <v>3229</v>
      </c>
      <c r="D4575" t="s">
        <v>13682</v>
      </c>
      <c r="E4575" t="s">
        <v>13683</v>
      </c>
      <c r="F4575" t="s">
        <v>27</v>
      </c>
      <c r="G4575" t="s">
        <v>13703</v>
      </c>
      <c r="I4575" t="s">
        <v>5</v>
      </c>
      <c r="K4575" t="s">
        <v>17</v>
      </c>
      <c r="L4575" t="s">
        <v>13704</v>
      </c>
      <c r="M4575" t="s">
        <v>604</v>
      </c>
      <c r="N4575" t="s">
        <v>7</v>
      </c>
      <c r="O4575" t="s">
        <v>13705</v>
      </c>
      <c r="P4575" t="s">
        <v>13706</v>
      </c>
      <c r="Q4575">
        <v>1</v>
      </c>
      <c r="R4575" t="s">
        <v>13707</v>
      </c>
      <c r="S4575">
        <v>-1</v>
      </c>
      <c r="T4575" t="s">
        <v>3382</v>
      </c>
      <c r="U4575">
        <v>1500</v>
      </c>
      <c r="V4575">
        <v>-1</v>
      </c>
      <c r="W4575">
        <v>6.3387000000000002</v>
      </c>
      <c r="Y4575" t="s">
        <v>13708</v>
      </c>
      <c r="Z4575">
        <v>60860</v>
      </c>
      <c r="AA4575" t="s">
        <v>11</v>
      </c>
      <c r="AB4575" t="s">
        <v>13709</v>
      </c>
      <c r="AC4575" t="s">
        <v>13710</v>
      </c>
      <c r="AD4575" t="s">
        <v>13711</v>
      </c>
      <c r="AE4575" s="1">
        <v>41846.044120370374</v>
      </c>
    </row>
    <row r="4576" spans="1:31" x14ac:dyDescent="0.15">
      <c r="A4576">
        <v>4575</v>
      </c>
      <c r="B4576">
        <v>175</v>
      </c>
      <c r="C4576">
        <v>3229</v>
      </c>
      <c r="D4576" t="s">
        <v>13682</v>
      </c>
      <c r="E4576" t="s">
        <v>13683</v>
      </c>
      <c r="F4576" t="s">
        <v>36</v>
      </c>
      <c r="I4576" t="s">
        <v>5</v>
      </c>
      <c r="K4576" t="s">
        <v>5</v>
      </c>
      <c r="N4576" t="s">
        <v>7</v>
      </c>
      <c r="Q4576">
        <v>0</v>
      </c>
      <c r="S4576">
        <v>-1</v>
      </c>
      <c r="T4576" t="s">
        <v>5</v>
      </c>
      <c r="U4576">
        <v>-1</v>
      </c>
      <c r="V4576">
        <v>-1</v>
      </c>
      <c r="W4576">
        <v>6.3387000000000002</v>
      </c>
      <c r="Z4576">
        <v>-1</v>
      </c>
      <c r="AA4576" t="s">
        <v>11</v>
      </c>
      <c r="AC4576" t="s">
        <v>38</v>
      </c>
      <c r="AD4576" t="s">
        <v>52</v>
      </c>
      <c r="AE4576" s="1">
        <v>41846.044131944444</v>
      </c>
    </row>
    <row r="4577" spans="1:31" x14ac:dyDescent="0.15">
      <c r="A4577">
        <v>4576</v>
      </c>
      <c r="B4577">
        <v>175</v>
      </c>
      <c r="C4577">
        <v>3229</v>
      </c>
      <c r="D4577" t="s">
        <v>13682</v>
      </c>
      <c r="E4577" t="s">
        <v>13683</v>
      </c>
      <c r="F4577" t="s">
        <v>40</v>
      </c>
      <c r="I4577" t="s">
        <v>5</v>
      </c>
      <c r="K4577" t="s">
        <v>5</v>
      </c>
      <c r="N4577" t="s">
        <v>7</v>
      </c>
      <c r="Q4577">
        <v>0</v>
      </c>
      <c r="S4577">
        <v>-1</v>
      </c>
      <c r="T4577" t="s">
        <v>5</v>
      </c>
      <c r="U4577">
        <v>65</v>
      </c>
      <c r="V4577">
        <v>-1</v>
      </c>
      <c r="W4577">
        <v>6.3387000000000002</v>
      </c>
      <c r="Z4577">
        <v>-1</v>
      </c>
      <c r="AA4577" t="s">
        <v>11</v>
      </c>
      <c r="AC4577" t="s">
        <v>38</v>
      </c>
      <c r="AD4577" t="s">
        <v>13712</v>
      </c>
      <c r="AE4577" s="1">
        <v>41846.04414351852</v>
      </c>
    </row>
    <row r="4578" spans="1:31" x14ac:dyDescent="0.15">
      <c r="A4578">
        <v>4577</v>
      </c>
      <c r="B4578">
        <v>175</v>
      </c>
      <c r="C4578">
        <v>3229</v>
      </c>
      <c r="D4578" t="s">
        <v>13682</v>
      </c>
      <c r="E4578" t="s">
        <v>13683</v>
      </c>
      <c r="F4578" t="s">
        <v>49</v>
      </c>
      <c r="G4578" t="s">
        <v>13684</v>
      </c>
      <c r="H4578" t="s">
        <v>13694</v>
      </c>
      <c r="I4578" t="s">
        <v>5</v>
      </c>
      <c r="K4578" t="s">
        <v>5</v>
      </c>
      <c r="N4578" t="s">
        <v>7</v>
      </c>
      <c r="O4578" t="s">
        <v>13687</v>
      </c>
      <c r="P4578" t="s">
        <v>13688</v>
      </c>
      <c r="Q4578">
        <v>10</v>
      </c>
      <c r="T4578" t="s">
        <v>5</v>
      </c>
      <c r="U4578">
        <v>-1</v>
      </c>
      <c r="V4578">
        <v>-1</v>
      </c>
      <c r="W4578">
        <v>6.3387000000000002</v>
      </c>
      <c r="X4578" t="s">
        <v>13700</v>
      </c>
      <c r="Y4578" t="s">
        <v>13691</v>
      </c>
      <c r="Z4578">
        <v>19620</v>
      </c>
      <c r="AA4578" t="s">
        <v>11</v>
      </c>
      <c r="AC4578" t="s">
        <v>13713</v>
      </c>
      <c r="AD4578" t="s">
        <v>13714</v>
      </c>
      <c r="AE4578" s="1">
        <v>41846.044166666667</v>
      </c>
    </row>
    <row r="4579" spans="1:31" x14ac:dyDescent="0.15">
      <c r="A4579">
        <v>4578</v>
      </c>
      <c r="B4579">
        <v>175</v>
      </c>
      <c r="C4579">
        <v>3229</v>
      </c>
      <c r="D4579" t="s">
        <v>13682</v>
      </c>
      <c r="E4579" t="s">
        <v>13683</v>
      </c>
      <c r="F4579" t="s">
        <v>51</v>
      </c>
      <c r="G4579" t="s">
        <v>13684</v>
      </c>
      <c r="H4579" t="s">
        <v>13685</v>
      </c>
      <c r="I4579" t="s">
        <v>5</v>
      </c>
      <c r="K4579" t="s">
        <v>5</v>
      </c>
      <c r="N4579" t="s">
        <v>7</v>
      </c>
      <c r="O4579" t="s">
        <v>13687</v>
      </c>
      <c r="P4579" t="s">
        <v>13688</v>
      </c>
      <c r="Q4579">
        <v>12</v>
      </c>
      <c r="S4579">
        <v>-1</v>
      </c>
      <c r="T4579" t="s">
        <v>5</v>
      </c>
      <c r="U4579">
        <v>-1</v>
      </c>
      <c r="V4579">
        <v>-1</v>
      </c>
      <c r="W4579">
        <v>6.3387000000000002</v>
      </c>
      <c r="Y4579" t="s">
        <v>13691</v>
      </c>
      <c r="Z4579">
        <v>-1</v>
      </c>
      <c r="AA4579" t="s">
        <v>11</v>
      </c>
      <c r="AC4579" t="s">
        <v>13715</v>
      </c>
      <c r="AD4579" t="s">
        <v>13716</v>
      </c>
      <c r="AE4579" s="1">
        <v>41846.04420138889</v>
      </c>
    </row>
    <row r="4580" spans="1:31" x14ac:dyDescent="0.15">
      <c r="A4580">
        <v>4579</v>
      </c>
      <c r="B4580">
        <v>175</v>
      </c>
      <c r="C4580">
        <v>3229</v>
      </c>
      <c r="D4580" t="s">
        <v>13682</v>
      </c>
      <c r="E4580" t="s">
        <v>13683</v>
      </c>
      <c r="F4580" t="s">
        <v>53</v>
      </c>
      <c r="I4580" t="s">
        <v>5</v>
      </c>
      <c r="K4580" t="s">
        <v>5</v>
      </c>
      <c r="N4580" t="s">
        <v>7</v>
      </c>
      <c r="Q4580">
        <v>0</v>
      </c>
      <c r="S4580">
        <v>-1</v>
      </c>
      <c r="T4580" t="s">
        <v>5</v>
      </c>
      <c r="U4580">
        <v>-1</v>
      </c>
      <c r="V4580">
        <v>-1</v>
      </c>
      <c r="W4580">
        <v>6.3387000000000002</v>
      </c>
      <c r="Z4580">
        <v>-1</v>
      </c>
      <c r="AA4580" t="s">
        <v>11</v>
      </c>
      <c r="AC4580" t="s">
        <v>38</v>
      </c>
      <c r="AD4580" t="s">
        <v>52</v>
      </c>
      <c r="AE4580" s="1">
        <v>41846.044212962966</v>
      </c>
    </row>
    <row r="4581" spans="1:31" x14ac:dyDescent="0.15">
      <c r="A4581">
        <v>4580</v>
      </c>
      <c r="B4581">
        <v>175</v>
      </c>
      <c r="C4581">
        <v>3229</v>
      </c>
      <c r="D4581" t="s">
        <v>13682</v>
      </c>
      <c r="E4581" t="s">
        <v>13683</v>
      </c>
      <c r="F4581" t="s">
        <v>54</v>
      </c>
      <c r="I4581" t="s">
        <v>5</v>
      </c>
      <c r="K4581" t="s">
        <v>5</v>
      </c>
      <c r="N4581" t="s">
        <v>7</v>
      </c>
      <c r="Q4581">
        <v>0</v>
      </c>
      <c r="S4581">
        <v>-1</v>
      </c>
      <c r="T4581" t="s">
        <v>5</v>
      </c>
      <c r="U4581">
        <v>-1</v>
      </c>
      <c r="V4581">
        <v>-1</v>
      </c>
      <c r="W4581">
        <v>6.3387000000000002</v>
      </c>
      <c r="Z4581">
        <v>-1</v>
      </c>
      <c r="AA4581" t="s">
        <v>11</v>
      </c>
      <c r="AC4581" t="s">
        <v>38</v>
      </c>
      <c r="AD4581" t="s">
        <v>52</v>
      </c>
      <c r="AE4581" s="1">
        <v>41846.044224537036</v>
      </c>
    </row>
    <row r="4582" spans="1:31" x14ac:dyDescent="0.15">
      <c r="A4582">
        <v>4581</v>
      </c>
      <c r="B4582">
        <v>175</v>
      </c>
      <c r="C4582">
        <v>4116</v>
      </c>
      <c r="D4582" t="s">
        <v>13717</v>
      </c>
      <c r="E4582" t="s">
        <v>13718</v>
      </c>
      <c r="F4582" t="s">
        <v>2</v>
      </c>
      <c r="G4582" t="s">
        <v>13719</v>
      </c>
      <c r="H4582" t="s">
        <v>169</v>
      </c>
      <c r="I4582" t="s">
        <v>5</v>
      </c>
      <c r="K4582" t="s">
        <v>6</v>
      </c>
      <c r="L4582" t="s">
        <v>5756</v>
      </c>
      <c r="N4582" t="s">
        <v>7</v>
      </c>
      <c r="O4582" t="s">
        <v>13720</v>
      </c>
      <c r="P4582" t="s">
        <v>13721</v>
      </c>
      <c r="Q4582">
        <v>47</v>
      </c>
      <c r="R4582" t="s">
        <v>13722</v>
      </c>
      <c r="S4582">
        <v>-1</v>
      </c>
      <c r="T4582" t="s">
        <v>704</v>
      </c>
      <c r="U4582">
        <v>-1</v>
      </c>
      <c r="V4582">
        <v>-1</v>
      </c>
      <c r="W4582">
        <v>6.3387000000000002</v>
      </c>
      <c r="X4582" t="s">
        <v>13723</v>
      </c>
      <c r="Y4582" t="s">
        <v>13724</v>
      </c>
      <c r="Z4582">
        <v>45724</v>
      </c>
      <c r="AA4582" t="s">
        <v>11</v>
      </c>
      <c r="AC4582" t="s">
        <v>13725</v>
      </c>
      <c r="AD4582" t="s">
        <v>13726</v>
      </c>
      <c r="AE4582" s="1">
        <v>41846.044363425928</v>
      </c>
    </row>
    <row r="4583" spans="1:31" x14ac:dyDescent="0.15">
      <c r="A4583">
        <v>4582</v>
      </c>
      <c r="B4583">
        <v>175</v>
      </c>
      <c r="C4583">
        <v>4116</v>
      </c>
      <c r="D4583" t="s">
        <v>13717</v>
      </c>
      <c r="E4583" t="s">
        <v>13718</v>
      </c>
      <c r="F4583" t="s">
        <v>14</v>
      </c>
      <c r="G4583" t="s">
        <v>13719</v>
      </c>
      <c r="H4583" t="s">
        <v>13727</v>
      </c>
      <c r="I4583" t="s">
        <v>5</v>
      </c>
      <c r="K4583" t="s">
        <v>17</v>
      </c>
      <c r="N4583" t="s">
        <v>7</v>
      </c>
      <c r="O4583" t="s">
        <v>13720</v>
      </c>
      <c r="P4583" t="s">
        <v>13721</v>
      </c>
      <c r="Q4583">
        <v>1</v>
      </c>
      <c r="R4583" t="s">
        <v>10498</v>
      </c>
      <c r="S4583">
        <v>-1</v>
      </c>
      <c r="T4583" t="s">
        <v>5</v>
      </c>
      <c r="U4583">
        <v>-1</v>
      </c>
      <c r="V4583">
        <v>-1</v>
      </c>
      <c r="W4583">
        <v>6.3387000000000002</v>
      </c>
      <c r="X4583" t="s">
        <v>13723</v>
      </c>
      <c r="Y4583" t="s">
        <v>13724</v>
      </c>
      <c r="Z4583">
        <v>-1</v>
      </c>
      <c r="AA4583" t="s">
        <v>11</v>
      </c>
      <c r="AC4583" t="s">
        <v>13728</v>
      </c>
      <c r="AD4583" t="s">
        <v>13729</v>
      </c>
      <c r="AE4583" s="1">
        <v>41846.044374999998</v>
      </c>
    </row>
    <row r="4584" spans="1:31" x14ac:dyDescent="0.15">
      <c r="A4584">
        <v>4583</v>
      </c>
      <c r="B4584">
        <v>175</v>
      </c>
      <c r="C4584">
        <v>4116</v>
      </c>
      <c r="D4584" t="s">
        <v>13717</v>
      </c>
      <c r="E4584" t="s">
        <v>13718</v>
      </c>
      <c r="F4584" t="s">
        <v>24</v>
      </c>
      <c r="I4584" t="s">
        <v>5</v>
      </c>
      <c r="K4584" t="s">
        <v>5</v>
      </c>
      <c r="N4584" t="s">
        <v>7</v>
      </c>
      <c r="Q4584">
        <v>0</v>
      </c>
      <c r="S4584">
        <v>-1</v>
      </c>
      <c r="T4584" t="s">
        <v>5</v>
      </c>
      <c r="U4584">
        <v>-1</v>
      </c>
      <c r="V4584">
        <v>-1</v>
      </c>
      <c r="W4584">
        <v>6.3387000000000002</v>
      </c>
      <c r="Z4584">
        <v>-1</v>
      </c>
      <c r="AA4584" t="s">
        <v>11</v>
      </c>
      <c r="AC4584" t="s">
        <v>38</v>
      </c>
      <c r="AD4584" t="s">
        <v>52</v>
      </c>
      <c r="AE4584" s="1">
        <v>41846.044386574074</v>
      </c>
    </row>
    <row r="4585" spans="1:31" x14ac:dyDescent="0.15">
      <c r="A4585">
        <v>4584</v>
      </c>
      <c r="B4585">
        <v>175</v>
      </c>
      <c r="C4585">
        <v>4116</v>
      </c>
      <c r="D4585" t="s">
        <v>13717</v>
      </c>
      <c r="E4585" t="s">
        <v>13718</v>
      </c>
      <c r="F4585" t="s">
        <v>27</v>
      </c>
      <c r="I4585" t="s">
        <v>5</v>
      </c>
      <c r="K4585" t="s">
        <v>5</v>
      </c>
      <c r="M4585" t="s">
        <v>5</v>
      </c>
      <c r="N4585" t="s">
        <v>7</v>
      </c>
      <c r="Q4585">
        <v>0</v>
      </c>
      <c r="S4585">
        <v>-1</v>
      </c>
      <c r="T4585" t="s">
        <v>5</v>
      </c>
      <c r="U4585">
        <v>-1</v>
      </c>
      <c r="V4585">
        <v>-1</v>
      </c>
      <c r="W4585">
        <v>6.3387000000000002</v>
      </c>
      <c r="Z4585">
        <v>-1</v>
      </c>
      <c r="AA4585" t="s">
        <v>11</v>
      </c>
      <c r="AC4585" t="s">
        <v>38</v>
      </c>
      <c r="AD4585" t="s">
        <v>531</v>
      </c>
      <c r="AE4585" s="1">
        <v>41846.044409722221</v>
      </c>
    </row>
    <row r="4586" spans="1:31" x14ac:dyDescent="0.15">
      <c r="A4586">
        <v>4585</v>
      </c>
      <c r="B4586">
        <v>175</v>
      </c>
      <c r="C4586">
        <v>4116</v>
      </c>
      <c r="D4586" t="s">
        <v>13717</v>
      </c>
      <c r="E4586" t="s">
        <v>13718</v>
      </c>
      <c r="F4586" t="s">
        <v>36</v>
      </c>
      <c r="I4586" t="s">
        <v>5</v>
      </c>
      <c r="K4586" t="s">
        <v>5</v>
      </c>
      <c r="N4586" t="s">
        <v>7</v>
      </c>
      <c r="Q4586">
        <v>0</v>
      </c>
      <c r="S4586">
        <v>-1</v>
      </c>
      <c r="T4586" t="s">
        <v>5</v>
      </c>
      <c r="U4586">
        <v>-1</v>
      </c>
      <c r="V4586">
        <v>-1</v>
      </c>
      <c r="W4586">
        <v>6.3387000000000002</v>
      </c>
      <c r="Z4586">
        <v>-1</v>
      </c>
      <c r="AA4586" t="s">
        <v>11</v>
      </c>
      <c r="AC4586" t="s">
        <v>38</v>
      </c>
      <c r="AD4586" t="s">
        <v>52</v>
      </c>
      <c r="AE4586" s="1">
        <v>41846.044421296298</v>
      </c>
    </row>
    <row r="4587" spans="1:31" x14ac:dyDescent="0.15">
      <c r="A4587">
        <v>4586</v>
      </c>
      <c r="B4587">
        <v>175</v>
      </c>
      <c r="C4587">
        <v>4116</v>
      </c>
      <c r="D4587" t="s">
        <v>13717</v>
      </c>
      <c r="E4587" t="s">
        <v>13718</v>
      </c>
      <c r="F4587" t="s">
        <v>40</v>
      </c>
      <c r="I4587" t="s">
        <v>5</v>
      </c>
      <c r="K4587" t="s">
        <v>5</v>
      </c>
      <c r="N4587" t="s">
        <v>7</v>
      </c>
      <c r="Q4587">
        <v>0</v>
      </c>
      <c r="S4587">
        <v>-1</v>
      </c>
      <c r="T4587" t="s">
        <v>5</v>
      </c>
      <c r="U4587">
        <v>-1</v>
      </c>
      <c r="V4587">
        <v>-1</v>
      </c>
      <c r="W4587">
        <v>6.3387000000000002</v>
      </c>
      <c r="Z4587">
        <v>-1</v>
      </c>
      <c r="AA4587" t="s">
        <v>11</v>
      </c>
      <c r="AC4587" t="s">
        <v>38</v>
      </c>
      <c r="AD4587" t="s">
        <v>52</v>
      </c>
      <c r="AE4587" s="1">
        <v>41846.044432870367</v>
      </c>
    </row>
    <row r="4588" spans="1:31" x14ac:dyDescent="0.15">
      <c r="A4588">
        <v>4587</v>
      </c>
      <c r="B4588">
        <v>175</v>
      </c>
      <c r="C4588">
        <v>4116</v>
      </c>
      <c r="D4588" t="s">
        <v>13717</v>
      </c>
      <c r="E4588" t="s">
        <v>13718</v>
      </c>
      <c r="F4588" t="s">
        <v>49</v>
      </c>
      <c r="I4588" t="s">
        <v>5</v>
      </c>
      <c r="K4588" t="s">
        <v>5</v>
      </c>
      <c r="N4588" t="s">
        <v>7</v>
      </c>
      <c r="Q4588">
        <v>0</v>
      </c>
      <c r="T4588" t="s">
        <v>5</v>
      </c>
      <c r="U4588">
        <v>-1</v>
      </c>
      <c r="V4588">
        <v>-1</v>
      </c>
      <c r="W4588">
        <v>6.3387000000000002</v>
      </c>
      <c r="Z4588">
        <v>-1</v>
      </c>
      <c r="AA4588" t="s">
        <v>11</v>
      </c>
      <c r="AC4588" t="s">
        <v>38</v>
      </c>
      <c r="AD4588" t="s">
        <v>50</v>
      </c>
      <c r="AE4588" s="1">
        <v>41846.044444444444</v>
      </c>
    </row>
    <row r="4589" spans="1:31" x14ac:dyDescent="0.15">
      <c r="A4589">
        <v>4588</v>
      </c>
      <c r="B4589">
        <v>175</v>
      </c>
      <c r="C4589">
        <v>4116</v>
      </c>
      <c r="D4589" t="s">
        <v>13717</v>
      </c>
      <c r="E4589" t="s">
        <v>13718</v>
      </c>
      <c r="F4589" t="s">
        <v>51</v>
      </c>
      <c r="I4589" t="s">
        <v>5</v>
      </c>
      <c r="K4589" t="s">
        <v>5</v>
      </c>
      <c r="N4589" t="s">
        <v>7</v>
      </c>
      <c r="Q4589">
        <v>0</v>
      </c>
      <c r="S4589">
        <v>-1</v>
      </c>
      <c r="T4589" t="s">
        <v>5</v>
      </c>
      <c r="U4589">
        <v>-1</v>
      </c>
      <c r="V4589">
        <v>-1</v>
      </c>
      <c r="W4589">
        <v>6.3387000000000002</v>
      </c>
      <c r="Z4589">
        <v>-1</v>
      </c>
      <c r="AA4589" t="s">
        <v>11</v>
      </c>
      <c r="AC4589" t="s">
        <v>38</v>
      </c>
      <c r="AD4589" t="s">
        <v>52</v>
      </c>
      <c r="AE4589" s="1">
        <v>41846.044456018521</v>
      </c>
    </row>
    <row r="4590" spans="1:31" x14ac:dyDescent="0.15">
      <c r="A4590">
        <v>4589</v>
      </c>
      <c r="B4590">
        <v>175</v>
      </c>
      <c r="C4590">
        <v>4116</v>
      </c>
      <c r="D4590" t="s">
        <v>13717</v>
      </c>
      <c r="E4590" t="s">
        <v>13718</v>
      </c>
      <c r="F4590" t="s">
        <v>53</v>
      </c>
      <c r="I4590" t="s">
        <v>5</v>
      </c>
      <c r="K4590" t="s">
        <v>5</v>
      </c>
      <c r="N4590" t="s">
        <v>7</v>
      </c>
      <c r="Q4590">
        <v>0</v>
      </c>
      <c r="S4590">
        <v>-1</v>
      </c>
      <c r="T4590" t="s">
        <v>5</v>
      </c>
      <c r="U4590">
        <v>-1</v>
      </c>
      <c r="V4590">
        <v>-1</v>
      </c>
      <c r="W4590">
        <v>6.3387000000000002</v>
      </c>
      <c r="Z4590">
        <v>-1</v>
      </c>
      <c r="AA4590" t="s">
        <v>11</v>
      </c>
      <c r="AC4590" t="s">
        <v>38</v>
      </c>
      <c r="AD4590" t="s">
        <v>52</v>
      </c>
      <c r="AE4590" s="1">
        <v>41846.04446759259</v>
      </c>
    </row>
    <row r="4591" spans="1:31" x14ac:dyDescent="0.15">
      <c r="A4591">
        <v>4590</v>
      </c>
      <c r="B4591">
        <v>175</v>
      </c>
      <c r="C4591">
        <v>4116</v>
      </c>
      <c r="D4591" t="s">
        <v>13717</v>
      </c>
      <c r="E4591" t="s">
        <v>13718</v>
      </c>
      <c r="F4591" t="s">
        <v>54</v>
      </c>
      <c r="I4591" t="s">
        <v>5</v>
      </c>
      <c r="K4591" t="s">
        <v>5</v>
      </c>
      <c r="N4591" t="s">
        <v>7</v>
      </c>
      <c r="Q4591">
        <v>0</v>
      </c>
      <c r="S4591">
        <v>-1</v>
      </c>
      <c r="T4591" t="s">
        <v>5</v>
      </c>
      <c r="U4591">
        <v>-1</v>
      </c>
      <c r="V4591">
        <v>-1</v>
      </c>
      <c r="W4591">
        <v>6.3387000000000002</v>
      </c>
      <c r="Z4591">
        <v>-1</v>
      </c>
      <c r="AA4591" t="s">
        <v>11</v>
      </c>
      <c r="AC4591" t="s">
        <v>38</v>
      </c>
      <c r="AD4591" t="s">
        <v>52</v>
      </c>
      <c r="AE4591" s="1">
        <v>41846.044490740744</v>
      </c>
    </row>
    <row r="4592" spans="1:31" x14ac:dyDescent="0.15">
      <c r="A4592">
        <v>4591</v>
      </c>
      <c r="B4592">
        <v>175</v>
      </c>
      <c r="C4592">
        <v>442</v>
      </c>
      <c r="D4592" t="s">
        <v>13730</v>
      </c>
      <c r="E4592" t="s">
        <v>13731</v>
      </c>
      <c r="F4592" t="s">
        <v>2</v>
      </c>
      <c r="I4592" t="s">
        <v>5</v>
      </c>
      <c r="K4592" t="s">
        <v>5</v>
      </c>
      <c r="N4592" t="s">
        <v>7</v>
      </c>
      <c r="Q4592">
        <v>0</v>
      </c>
      <c r="S4592">
        <v>-1</v>
      </c>
      <c r="T4592" t="s">
        <v>5</v>
      </c>
      <c r="U4592">
        <v>-1</v>
      </c>
      <c r="V4592">
        <v>-1</v>
      </c>
      <c r="W4592">
        <v>6.3387000000000002</v>
      </c>
      <c r="Z4592">
        <v>-1</v>
      </c>
      <c r="AA4592" t="s">
        <v>11</v>
      </c>
      <c r="AC4592" t="s">
        <v>38</v>
      </c>
      <c r="AD4592" t="s">
        <v>52</v>
      </c>
      <c r="AE4592" s="1">
        <v>41846.044560185182</v>
      </c>
    </row>
    <row r="4593" spans="1:31" x14ac:dyDescent="0.15">
      <c r="A4593">
        <v>4592</v>
      </c>
      <c r="B4593">
        <v>175</v>
      </c>
      <c r="C4593">
        <v>442</v>
      </c>
      <c r="D4593" t="s">
        <v>13730</v>
      </c>
      <c r="E4593" t="s">
        <v>13731</v>
      </c>
      <c r="F4593" t="s">
        <v>14</v>
      </c>
      <c r="G4593" t="s">
        <v>13732</v>
      </c>
      <c r="H4593" t="s">
        <v>13733</v>
      </c>
      <c r="I4593" t="s">
        <v>5</v>
      </c>
      <c r="K4593" t="s">
        <v>17</v>
      </c>
      <c r="L4593" t="s">
        <v>13734</v>
      </c>
      <c r="N4593" t="s">
        <v>7</v>
      </c>
      <c r="P4593" t="s">
        <v>13735</v>
      </c>
      <c r="Q4593">
        <v>28</v>
      </c>
      <c r="R4593" t="s">
        <v>13736</v>
      </c>
      <c r="S4593">
        <v>80</v>
      </c>
      <c r="T4593" t="s">
        <v>13737</v>
      </c>
      <c r="U4593">
        <v>-1</v>
      </c>
      <c r="V4593">
        <v>-1</v>
      </c>
      <c r="W4593">
        <v>6.3387000000000002</v>
      </c>
      <c r="X4593" t="s">
        <v>13738</v>
      </c>
      <c r="Y4593" t="s">
        <v>13739</v>
      </c>
      <c r="Z4593">
        <v>33800</v>
      </c>
      <c r="AA4593" t="s">
        <v>11</v>
      </c>
      <c r="AC4593" t="s">
        <v>13740</v>
      </c>
      <c r="AD4593" t="s">
        <v>13741</v>
      </c>
      <c r="AE4593" s="1">
        <v>41846.044606481482</v>
      </c>
    </row>
    <row r="4594" spans="1:31" x14ac:dyDescent="0.15">
      <c r="A4594">
        <v>4593</v>
      </c>
      <c r="B4594">
        <v>175</v>
      </c>
      <c r="C4594">
        <v>442</v>
      </c>
      <c r="D4594" t="s">
        <v>13730</v>
      </c>
      <c r="E4594" t="s">
        <v>13731</v>
      </c>
      <c r="F4594" t="s">
        <v>24</v>
      </c>
      <c r="G4594" t="s">
        <v>13732</v>
      </c>
      <c r="H4594" t="s">
        <v>13733</v>
      </c>
      <c r="I4594" t="s">
        <v>5</v>
      </c>
      <c r="K4594" t="s">
        <v>17</v>
      </c>
      <c r="L4594" t="s">
        <v>13734</v>
      </c>
      <c r="N4594" t="s">
        <v>7</v>
      </c>
      <c r="P4594" t="s">
        <v>13735</v>
      </c>
      <c r="Q4594">
        <v>17</v>
      </c>
      <c r="R4594" t="s">
        <v>13736</v>
      </c>
      <c r="S4594">
        <v>-1</v>
      </c>
      <c r="T4594" t="s">
        <v>13737</v>
      </c>
      <c r="U4594">
        <v>-1</v>
      </c>
      <c r="V4594">
        <v>-1</v>
      </c>
      <c r="W4594">
        <v>6.3387000000000002</v>
      </c>
      <c r="X4594" t="s">
        <v>13738</v>
      </c>
      <c r="Y4594" t="s">
        <v>13739</v>
      </c>
      <c r="Z4594">
        <v>33800</v>
      </c>
      <c r="AA4594" t="s">
        <v>11</v>
      </c>
      <c r="AC4594" t="s">
        <v>13742</v>
      </c>
      <c r="AD4594" t="s">
        <v>13743</v>
      </c>
      <c r="AE4594" s="1">
        <v>41846.044641203705</v>
      </c>
    </row>
    <row r="4595" spans="1:31" x14ac:dyDescent="0.15">
      <c r="A4595">
        <v>4594</v>
      </c>
      <c r="B4595">
        <v>175</v>
      </c>
      <c r="C4595">
        <v>442</v>
      </c>
      <c r="D4595" t="s">
        <v>13730</v>
      </c>
      <c r="E4595" t="s">
        <v>13731</v>
      </c>
      <c r="F4595" t="s">
        <v>27</v>
      </c>
      <c r="G4595" t="s">
        <v>13744</v>
      </c>
      <c r="I4595" t="s">
        <v>5</v>
      </c>
      <c r="K4595" t="s">
        <v>17</v>
      </c>
      <c r="L4595" t="s">
        <v>13745</v>
      </c>
      <c r="M4595" t="s">
        <v>2154</v>
      </c>
      <c r="N4595" t="s">
        <v>7</v>
      </c>
      <c r="P4595" t="s">
        <v>13746</v>
      </c>
      <c r="Q4595">
        <v>7</v>
      </c>
      <c r="R4595" t="s">
        <v>13747</v>
      </c>
      <c r="S4595">
        <v>70</v>
      </c>
      <c r="T4595" t="s">
        <v>13748</v>
      </c>
      <c r="U4595">
        <v>800</v>
      </c>
      <c r="V4595">
        <v>-1</v>
      </c>
      <c r="W4595">
        <v>6.3387000000000002</v>
      </c>
      <c r="Z4595">
        <v>101400</v>
      </c>
      <c r="AA4595" t="s">
        <v>11</v>
      </c>
      <c r="AC4595" t="s">
        <v>13749</v>
      </c>
      <c r="AD4595" t="s">
        <v>13750</v>
      </c>
      <c r="AE4595" s="1">
        <v>41846.044664351852</v>
      </c>
    </row>
    <row r="4596" spans="1:31" x14ac:dyDescent="0.15">
      <c r="A4596">
        <v>4595</v>
      </c>
      <c r="B4596">
        <v>175</v>
      </c>
      <c r="C4596">
        <v>442</v>
      </c>
      <c r="D4596" t="s">
        <v>13730</v>
      </c>
      <c r="E4596" t="s">
        <v>13731</v>
      </c>
      <c r="F4596" t="s">
        <v>36</v>
      </c>
      <c r="I4596" t="s">
        <v>5</v>
      </c>
      <c r="K4596" t="s">
        <v>5</v>
      </c>
      <c r="N4596" t="s">
        <v>7</v>
      </c>
      <c r="Q4596">
        <v>0</v>
      </c>
      <c r="S4596">
        <v>-1</v>
      </c>
      <c r="T4596" t="s">
        <v>5</v>
      </c>
      <c r="U4596">
        <v>-1</v>
      </c>
      <c r="V4596">
        <v>-1</v>
      </c>
      <c r="W4596">
        <v>6.3387000000000002</v>
      </c>
      <c r="Z4596">
        <v>-1</v>
      </c>
      <c r="AA4596" t="s">
        <v>11</v>
      </c>
      <c r="AC4596" t="s">
        <v>38</v>
      </c>
      <c r="AD4596" t="s">
        <v>52</v>
      </c>
      <c r="AE4596" s="1">
        <v>41846.044675925928</v>
      </c>
    </row>
    <row r="4597" spans="1:31" x14ac:dyDescent="0.15">
      <c r="A4597">
        <v>4596</v>
      </c>
      <c r="B4597">
        <v>175</v>
      </c>
      <c r="C4597">
        <v>442</v>
      </c>
      <c r="D4597" t="s">
        <v>13730</v>
      </c>
      <c r="E4597" t="s">
        <v>13731</v>
      </c>
      <c r="F4597" t="s">
        <v>40</v>
      </c>
      <c r="I4597" t="s">
        <v>5</v>
      </c>
      <c r="K4597" t="s">
        <v>5</v>
      </c>
      <c r="N4597" t="s">
        <v>7</v>
      </c>
      <c r="Q4597">
        <v>0</v>
      </c>
      <c r="S4597">
        <v>-1</v>
      </c>
      <c r="T4597" t="s">
        <v>5</v>
      </c>
      <c r="U4597">
        <v>-1</v>
      </c>
      <c r="V4597">
        <v>-1</v>
      </c>
      <c r="W4597">
        <v>6.3387000000000002</v>
      </c>
      <c r="Z4597">
        <v>-1</v>
      </c>
      <c r="AA4597" t="s">
        <v>11</v>
      </c>
      <c r="AC4597" t="s">
        <v>38</v>
      </c>
      <c r="AD4597" t="s">
        <v>52</v>
      </c>
      <c r="AE4597" s="1">
        <v>41846.044687499998</v>
      </c>
    </row>
    <row r="4598" spans="1:31" x14ac:dyDescent="0.15">
      <c r="A4598">
        <v>4597</v>
      </c>
      <c r="B4598">
        <v>175</v>
      </c>
      <c r="C4598">
        <v>442</v>
      </c>
      <c r="D4598" t="s">
        <v>13730</v>
      </c>
      <c r="E4598" t="s">
        <v>13731</v>
      </c>
      <c r="F4598" t="s">
        <v>49</v>
      </c>
      <c r="G4598" t="s">
        <v>13732</v>
      </c>
      <c r="H4598" t="s">
        <v>13733</v>
      </c>
      <c r="I4598" t="s">
        <v>5</v>
      </c>
      <c r="K4598" t="s">
        <v>5</v>
      </c>
      <c r="N4598" t="s">
        <v>7</v>
      </c>
      <c r="P4598" t="s">
        <v>13735</v>
      </c>
      <c r="Q4598">
        <v>4</v>
      </c>
      <c r="T4598" t="s">
        <v>5</v>
      </c>
      <c r="U4598">
        <v>-1</v>
      </c>
      <c r="V4598">
        <v>-1</v>
      </c>
      <c r="W4598">
        <v>6.3387000000000002</v>
      </c>
      <c r="X4598" t="s">
        <v>13738</v>
      </c>
      <c r="Y4598" t="s">
        <v>13739</v>
      </c>
      <c r="Z4598">
        <v>33800</v>
      </c>
      <c r="AA4598" t="s">
        <v>11</v>
      </c>
      <c r="AC4598" t="s">
        <v>13751</v>
      </c>
      <c r="AD4598" t="s">
        <v>13752</v>
      </c>
      <c r="AE4598" s="1">
        <v>41846.044710648152</v>
      </c>
    </row>
    <row r="4599" spans="1:31" x14ac:dyDescent="0.15">
      <c r="A4599">
        <v>4598</v>
      </c>
      <c r="B4599">
        <v>175</v>
      </c>
      <c r="C4599">
        <v>442</v>
      </c>
      <c r="D4599" t="s">
        <v>13730</v>
      </c>
      <c r="E4599" t="s">
        <v>13731</v>
      </c>
      <c r="F4599" t="s">
        <v>51</v>
      </c>
      <c r="I4599" t="s">
        <v>5</v>
      </c>
      <c r="K4599" t="s">
        <v>5</v>
      </c>
      <c r="N4599" t="s">
        <v>7</v>
      </c>
      <c r="Q4599">
        <v>0</v>
      </c>
      <c r="S4599">
        <v>-1</v>
      </c>
      <c r="T4599" t="s">
        <v>5</v>
      </c>
      <c r="U4599">
        <v>-1</v>
      </c>
      <c r="V4599">
        <v>-1</v>
      </c>
      <c r="W4599">
        <v>6.3387000000000002</v>
      </c>
      <c r="Z4599">
        <v>-1</v>
      </c>
      <c r="AA4599" t="s">
        <v>11</v>
      </c>
      <c r="AC4599" t="s">
        <v>38</v>
      </c>
      <c r="AD4599" t="s">
        <v>52</v>
      </c>
      <c r="AE4599" s="1">
        <v>41846.044722222221</v>
      </c>
    </row>
    <row r="4600" spans="1:31" x14ac:dyDescent="0.15">
      <c r="A4600">
        <v>4599</v>
      </c>
      <c r="B4600">
        <v>175</v>
      </c>
      <c r="C4600">
        <v>442</v>
      </c>
      <c r="D4600" t="s">
        <v>13730</v>
      </c>
      <c r="E4600" t="s">
        <v>13731</v>
      </c>
      <c r="F4600" t="s">
        <v>53</v>
      </c>
      <c r="I4600" t="s">
        <v>5</v>
      </c>
      <c r="K4600" t="s">
        <v>5</v>
      </c>
      <c r="N4600" t="s">
        <v>7</v>
      </c>
      <c r="Q4600">
        <v>0</v>
      </c>
      <c r="S4600">
        <v>-1</v>
      </c>
      <c r="T4600" t="s">
        <v>5</v>
      </c>
      <c r="U4600">
        <v>-1</v>
      </c>
      <c r="V4600">
        <v>-1</v>
      </c>
      <c r="W4600">
        <v>6.3387000000000002</v>
      </c>
      <c r="Z4600">
        <v>-1</v>
      </c>
      <c r="AA4600" t="s">
        <v>11</v>
      </c>
      <c r="AC4600" t="s">
        <v>38</v>
      </c>
      <c r="AD4600" t="s">
        <v>52</v>
      </c>
      <c r="AE4600" s="1">
        <v>41846.044733796298</v>
      </c>
    </row>
    <row r="4601" spans="1:31" x14ac:dyDescent="0.15">
      <c r="A4601">
        <v>4600</v>
      </c>
      <c r="B4601">
        <v>175</v>
      </c>
      <c r="C4601">
        <v>442</v>
      </c>
      <c r="D4601" t="s">
        <v>13730</v>
      </c>
      <c r="E4601" t="s">
        <v>13731</v>
      </c>
      <c r="F4601" t="s">
        <v>54</v>
      </c>
      <c r="I4601" t="s">
        <v>5</v>
      </c>
      <c r="K4601" t="s">
        <v>5</v>
      </c>
      <c r="N4601" t="s">
        <v>7</v>
      </c>
      <c r="Q4601">
        <v>0</v>
      </c>
      <c r="S4601">
        <v>-1</v>
      </c>
      <c r="T4601" t="s">
        <v>5</v>
      </c>
      <c r="U4601">
        <v>-1</v>
      </c>
      <c r="V4601">
        <v>-1</v>
      </c>
      <c r="W4601">
        <v>6.3387000000000002</v>
      </c>
      <c r="Z4601">
        <v>-1</v>
      </c>
      <c r="AA4601" t="s">
        <v>11</v>
      </c>
      <c r="AC4601" t="s">
        <v>38</v>
      </c>
      <c r="AD4601" t="s">
        <v>52</v>
      </c>
      <c r="AE4601" s="1">
        <v>41846.044745370367</v>
      </c>
    </row>
    <row r="4602" spans="1:31" x14ac:dyDescent="0.15">
      <c r="A4602">
        <v>4601</v>
      </c>
      <c r="B4602">
        <v>175</v>
      </c>
      <c r="C4602">
        <v>3096</v>
      </c>
      <c r="D4602" t="s">
        <v>13753</v>
      </c>
      <c r="E4602" t="s">
        <v>13754</v>
      </c>
      <c r="F4602" t="s">
        <v>2</v>
      </c>
      <c r="G4602" t="s">
        <v>13755</v>
      </c>
      <c r="H4602" t="s">
        <v>13756</v>
      </c>
      <c r="I4602" t="s">
        <v>5</v>
      </c>
      <c r="K4602" t="s">
        <v>6</v>
      </c>
      <c r="L4602" t="s">
        <v>13757</v>
      </c>
      <c r="N4602" t="s">
        <v>7</v>
      </c>
      <c r="P4602" t="s">
        <v>13758</v>
      </c>
      <c r="Q4602">
        <v>54</v>
      </c>
      <c r="R4602" t="s">
        <v>13759</v>
      </c>
      <c r="S4602">
        <v>-1</v>
      </c>
      <c r="T4602" t="s">
        <v>5</v>
      </c>
      <c r="U4602">
        <v>-1</v>
      </c>
      <c r="V4602">
        <v>-1</v>
      </c>
      <c r="W4602">
        <v>6.3387000000000002</v>
      </c>
      <c r="X4602" t="s">
        <v>13760</v>
      </c>
      <c r="Y4602" t="s">
        <v>13761</v>
      </c>
      <c r="Z4602">
        <v>35920</v>
      </c>
      <c r="AA4602" t="s">
        <v>11</v>
      </c>
      <c r="AC4602" t="s">
        <v>13762</v>
      </c>
      <c r="AD4602" t="s">
        <v>13763</v>
      </c>
      <c r="AE4602" s="1">
        <v>41846.044849537036</v>
      </c>
    </row>
    <row r="4603" spans="1:31" x14ac:dyDescent="0.15">
      <c r="A4603">
        <v>4602</v>
      </c>
      <c r="B4603">
        <v>175</v>
      </c>
      <c r="C4603">
        <v>3096</v>
      </c>
      <c r="D4603" t="s">
        <v>13753</v>
      </c>
      <c r="E4603" t="s">
        <v>13754</v>
      </c>
      <c r="F4603" t="s">
        <v>14</v>
      </c>
      <c r="G4603" t="s">
        <v>13755</v>
      </c>
      <c r="H4603" t="s">
        <v>13756</v>
      </c>
      <c r="I4603" t="s">
        <v>5</v>
      </c>
      <c r="J4603" t="s">
        <v>2388</v>
      </c>
      <c r="K4603" t="s">
        <v>17</v>
      </c>
      <c r="L4603" t="s">
        <v>13764</v>
      </c>
      <c r="N4603" t="s">
        <v>7</v>
      </c>
      <c r="P4603" t="s">
        <v>13758</v>
      </c>
      <c r="Q4603">
        <v>52</v>
      </c>
      <c r="S4603">
        <v>-1</v>
      </c>
      <c r="T4603" t="s">
        <v>13765</v>
      </c>
      <c r="U4603">
        <v>-1</v>
      </c>
      <c r="V4603">
        <v>-1</v>
      </c>
      <c r="W4603">
        <v>6.3387000000000002</v>
      </c>
      <c r="X4603" t="s">
        <v>13766</v>
      </c>
      <c r="Y4603" t="s">
        <v>13761</v>
      </c>
      <c r="Z4603">
        <v>33240</v>
      </c>
      <c r="AA4603" t="s">
        <v>11</v>
      </c>
      <c r="AC4603" t="s">
        <v>13767</v>
      </c>
      <c r="AD4603" t="s">
        <v>13768</v>
      </c>
      <c r="AE4603" s="1">
        <v>41846.044895833336</v>
      </c>
    </row>
    <row r="4604" spans="1:31" x14ac:dyDescent="0.15">
      <c r="A4604">
        <v>4603</v>
      </c>
      <c r="B4604">
        <v>175</v>
      </c>
      <c r="C4604">
        <v>3096</v>
      </c>
      <c r="D4604" t="s">
        <v>13753</v>
      </c>
      <c r="E4604" t="s">
        <v>13754</v>
      </c>
      <c r="F4604" t="s">
        <v>24</v>
      </c>
      <c r="G4604" t="s">
        <v>13755</v>
      </c>
      <c r="H4604" t="s">
        <v>13756</v>
      </c>
      <c r="I4604" t="s">
        <v>5</v>
      </c>
      <c r="J4604" t="s">
        <v>980</v>
      </c>
      <c r="K4604" t="s">
        <v>17</v>
      </c>
      <c r="L4604" t="s">
        <v>776</v>
      </c>
      <c r="N4604" t="s">
        <v>7</v>
      </c>
      <c r="P4604" t="s">
        <v>13758</v>
      </c>
      <c r="Q4604">
        <v>5</v>
      </c>
      <c r="S4604">
        <v>-1</v>
      </c>
      <c r="T4604" t="s">
        <v>13769</v>
      </c>
      <c r="U4604">
        <v>-1</v>
      </c>
      <c r="V4604">
        <v>-1</v>
      </c>
      <c r="W4604">
        <v>6.3387000000000002</v>
      </c>
      <c r="X4604" t="s">
        <v>13766</v>
      </c>
      <c r="Y4604" t="s">
        <v>13761</v>
      </c>
      <c r="Z4604">
        <v>33240</v>
      </c>
      <c r="AA4604" t="s">
        <v>11</v>
      </c>
      <c r="AC4604" t="s">
        <v>13770</v>
      </c>
      <c r="AD4604" t="s">
        <v>13771</v>
      </c>
      <c r="AE4604" s="1">
        <v>41846.044930555552</v>
      </c>
    </row>
    <row r="4605" spans="1:31" x14ac:dyDescent="0.15">
      <c r="A4605">
        <v>4604</v>
      </c>
      <c r="B4605">
        <v>175</v>
      </c>
      <c r="C4605">
        <v>3096</v>
      </c>
      <c r="D4605" t="s">
        <v>13753</v>
      </c>
      <c r="E4605" t="s">
        <v>13754</v>
      </c>
      <c r="F4605" t="s">
        <v>27</v>
      </c>
      <c r="I4605" t="s">
        <v>5</v>
      </c>
      <c r="K4605" t="s">
        <v>5</v>
      </c>
      <c r="M4605" t="s">
        <v>5</v>
      </c>
      <c r="N4605" t="s">
        <v>7</v>
      </c>
      <c r="Q4605">
        <v>0</v>
      </c>
      <c r="S4605">
        <v>-1</v>
      </c>
      <c r="T4605" t="s">
        <v>5</v>
      </c>
      <c r="U4605">
        <v>-1</v>
      </c>
      <c r="V4605">
        <v>-1</v>
      </c>
      <c r="W4605">
        <v>6.3387000000000002</v>
      </c>
      <c r="Z4605">
        <v>-1</v>
      </c>
      <c r="AA4605" t="s">
        <v>11</v>
      </c>
      <c r="AC4605" t="s">
        <v>38</v>
      </c>
      <c r="AD4605" t="s">
        <v>531</v>
      </c>
      <c r="AE4605" s="1">
        <v>41846.044942129629</v>
      </c>
    </row>
    <row r="4606" spans="1:31" x14ac:dyDescent="0.15">
      <c r="A4606">
        <v>4605</v>
      </c>
      <c r="B4606">
        <v>175</v>
      </c>
      <c r="C4606">
        <v>3096</v>
      </c>
      <c r="D4606" t="s">
        <v>13753</v>
      </c>
      <c r="E4606" t="s">
        <v>13754</v>
      </c>
      <c r="F4606" t="s">
        <v>36</v>
      </c>
      <c r="G4606" t="s">
        <v>13755</v>
      </c>
      <c r="H4606" t="s">
        <v>13756</v>
      </c>
      <c r="I4606" t="s">
        <v>5</v>
      </c>
      <c r="K4606" t="s">
        <v>6</v>
      </c>
      <c r="L4606" t="s">
        <v>13757</v>
      </c>
      <c r="N4606" t="s">
        <v>7</v>
      </c>
      <c r="P4606" t="s">
        <v>13758</v>
      </c>
      <c r="Q4606">
        <v>7</v>
      </c>
      <c r="R4606" t="s">
        <v>13759</v>
      </c>
      <c r="S4606">
        <v>-1</v>
      </c>
      <c r="U4606">
        <v>-1</v>
      </c>
      <c r="V4606">
        <v>-1</v>
      </c>
      <c r="W4606">
        <v>6.3387000000000002</v>
      </c>
      <c r="X4606" t="s">
        <v>13760</v>
      </c>
      <c r="Y4606" t="s">
        <v>13761</v>
      </c>
      <c r="Z4606">
        <v>35920</v>
      </c>
      <c r="AA4606" t="s">
        <v>11</v>
      </c>
      <c r="AC4606" t="s">
        <v>13772</v>
      </c>
      <c r="AD4606" t="s">
        <v>13773</v>
      </c>
      <c r="AE4606" s="1">
        <v>41846.044976851852</v>
      </c>
    </row>
    <row r="4607" spans="1:31" x14ac:dyDescent="0.15">
      <c r="A4607">
        <v>4606</v>
      </c>
      <c r="B4607">
        <v>175</v>
      </c>
      <c r="C4607">
        <v>3096</v>
      </c>
      <c r="D4607" t="s">
        <v>13753</v>
      </c>
      <c r="E4607" t="s">
        <v>13754</v>
      </c>
      <c r="F4607" t="s">
        <v>40</v>
      </c>
      <c r="I4607" t="s">
        <v>5</v>
      </c>
      <c r="K4607" t="s">
        <v>5</v>
      </c>
      <c r="N4607" t="s">
        <v>7</v>
      </c>
      <c r="Q4607">
        <v>1</v>
      </c>
      <c r="S4607">
        <v>-1</v>
      </c>
      <c r="T4607" t="s">
        <v>5</v>
      </c>
      <c r="U4607">
        <v>-1</v>
      </c>
      <c r="V4607">
        <v>-1</v>
      </c>
      <c r="W4607">
        <v>6.3387000000000002</v>
      </c>
      <c r="Z4607">
        <v>-1</v>
      </c>
      <c r="AA4607" t="s">
        <v>11</v>
      </c>
      <c r="AC4607" t="s">
        <v>3572</v>
      </c>
      <c r="AD4607" t="s">
        <v>7635</v>
      </c>
      <c r="AE4607" s="1">
        <v>41846.044999999998</v>
      </c>
    </row>
    <row r="4608" spans="1:31" x14ac:dyDescent="0.15">
      <c r="A4608">
        <v>4607</v>
      </c>
      <c r="B4608">
        <v>175</v>
      </c>
      <c r="C4608">
        <v>3096</v>
      </c>
      <c r="D4608" t="s">
        <v>13753</v>
      </c>
      <c r="E4608" t="s">
        <v>13754</v>
      </c>
      <c r="F4608" t="s">
        <v>49</v>
      </c>
      <c r="G4608" t="s">
        <v>13755</v>
      </c>
      <c r="H4608" t="s">
        <v>13756</v>
      </c>
      <c r="I4608" t="s">
        <v>5</v>
      </c>
      <c r="K4608" t="s">
        <v>5</v>
      </c>
      <c r="N4608" t="s">
        <v>7</v>
      </c>
      <c r="P4608" t="s">
        <v>13758</v>
      </c>
      <c r="Q4608">
        <v>4</v>
      </c>
      <c r="T4608" t="s">
        <v>5</v>
      </c>
      <c r="U4608">
        <v>-1</v>
      </c>
      <c r="V4608">
        <v>-1</v>
      </c>
      <c r="W4608">
        <v>6.3387000000000002</v>
      </c>
      <c r="X4608" t="s">
        <v>13766</v>
      </c>
      <c r="Y4608" t="s">
        <v>13761</v>
      </c>
      <c r="Z4608">
        <v>33240</v>
      </c>
      <c r="AA4608" t="s">
        <v>11</v>
      </c>
      <c r="AC4608" t="s">
        <v>13774</v>
      </c>
      <c r="AD4608" t="s">
        <v>13775</v>
      </c>
      <c r="AE4608" s="1">
        <v>41846.045023148145</v>
      </c>
    </row>
    <row r="4609" spans="1:31" x14ac:dyDescent="0.15">
      <c r="A4609">
        <v>4608</v>
      </c>
      <c r="B4609">
        <v>175</v>
      </c>
      <c r="C4609">
        <v>3096</v>
      </c>
      <c r="D4609" t="s">
        <v>13753</v>
      </c>
      <c r="E4609" t="s">
        <v>13754</v>
      </c>
      <c r="F4609" t="s">
        <v>51</v>
      </c>
      <c r="G4609" t="s">
        <v>13755</v>
      </c>
      <c r="H4609" t="s">
        <v>13756</v>
      </c>
      <c r="I4609" t="s">
        <v>5</v>
      </c>
      <c r="K4609" t="s">
        <v>5</v>
      </c>
      <c r="N4609" t="s">
        <v>7</v>
      </c>
      <c r="P4609" t="s">
        <v>13758</v>
      </c>
      <c r="Q4609">
        <v>3</v>
      </c>
      <c r="S4609">
        <v>-1</v>
      </c>
      <c r="T4609" t="s">
        <v>5</v>
      </c>
      <c r="U4609">
        <v>-1</v>
      </c>
      <c r="V4609">
        <v>-1</v>
      </c>
      <c r="W4609">
        <v>6.3387000000000002</v>
      </c>
      <c r="Y4609" t="s">
        <v>13761</v>
      </c>
      <c r="Z4609">
        <v>-1</v>
      </c>
      <c r="AA4609" t="s">
        <v>11</v>
      </c>
      <c r="AC4609" t="s">
        <v>13776</v>
      </c>
      <c r="AD4609" t="s">
        <v>13777</v>
      </c>
      <c r="AE4609" s="1">
        <v>41846.045034722221</v>
      </c>
    </row>
    <row r="4610" spans="1:31" x14ac:dyDescent="0.15">
      <c r="A4610">
        <v>4609</v>
      </c>
      <c r="B4610">
        <v>175</v>
      </c>
      <c r="C4610">
        <v>3096</v>
      </c>
      <c r="D4610" t="s">
        <v>13753</v>
      </c>
      <c r="E4610" t="s">
        <v>13754</v>
      </c>
      <c r="F4610" t="s">
        <v>53</v>
      </c>
      <c r="I4610" t="s">
        <v>5</v>
      </c>
      <c r="K4610" t="s">
        <v>5</v>
      </c>
      <c r="N4610" t="s">
        <v>7</v>
      </c>
      <c r="Q4610">
        <v>0</v>
      </c>
      <c r="S4610">
        <v>-1</v>
      </c>
      <c r="T4610" t="s">
        <v>5</v>
      </c>
      <c r="U4610">
        <v>-1</v>
      </c>
      <c r="V4610">
        <v>-1</v>
      </c>
      <c r="W4610">
        <v>6.3387000000000002</v>
      </c>
      <c r="Z4610">
        <v>-1</v>
      </c>
      <c r="AA4610" t="s">
        <v>11</v>
      </c>
      <c r="AC4610" t="s">
        <v>38</v>
      </c>
      <c r="AD4610" t="s">
        <v>52</v>
      </c>
      <c r="AE4610" s="1">
        <v>41846.045057870368</v>
      </c>
    </row>
    <row r="4611" spans="1:31" x14ac:dyDescent="0.15">
      <c r="A4611">
        <v>4610</v>
      </c>
      <c r="B4611">
        <v>175</v>
      </c>
      <c r="C4611">
        <v>3096</v>
      </c>
      <c r="D4611" t="s">
        <v>13753</v>
      </c>
      <c r="E4611" t="s">
        <v>13754</v>
      </c>
      <c r="F4611" t="s">
        <v>54</v>
      </c>
      <c r="I4611" t="s">
        <v>5</v>
      </c>
      <c r="K4611" t="s">
        <v>5</v>
      </c>
      <c r="N4611" t="s">
        <v>7</v>
      </c>
      <c r="Q4611">
        <v>0</v>
      </c>
      <c r="S4611">
        <v>-1</v>
      </c>
      <c r="T4611" t="s">
        <v>5</v>
      </c>
      <c r="U4611">
        <v>-1</v>
      </c>
      <c r="V4611">
        <v>-1</v>
      </c>
      <c r="W4611">
        <v>6.3387000000000002</v>
      </c>
      <c r="Z4611">
        <v>-1</v>
      </c>
      <c r="AA4611" t="s">
        <v>11</v>
      </c>
      <c r="AC4611" t="s">
        <v>38</v>
      </c>
      <c r="AD4611" t="s">
        <v>52</v>
      </c>
      <c r="AE4611" s="1">
        <v>41846.045069444444</v>
      </c>
    </row>
    <row r="4612" spans="1:31" x14ac:dyDescent="0.15">
      <c r="A4612">
        <v>4611</v>
      </c>
      <c r="B4612">
        <v>175</v>
      </c>
      <c r="C4612">
        <v>5134</v>
      </c>
      <c r="D4612" t="s">
        <v>13778</v>
      </c>
      <c r="E4612" t="s">
        <v>13779</v>
      </c>
      <c r="F4612" t="s">
        <v>2</v>
      </c>
      <c r="G4612" t="s">
        <v>13780</v>
      </c>
      <c r="H4612" t="s">
        <v>13781</v>
      </c>
      <c r="I4612" t="s">
        <v>5</v>
      </c>
      <c r="K4612" t="s">
        <v>6</v>
      </c>
      <c r="L4612" t="s">
        <v>2838</v>
      </c>
      <c r="N4612" t="s">
        <v>7</v>
      </c>
      <c r="O4612" t="s">
        <v>13782</v>
      </c>
      <c r="P4612" t="s">
        <v>13783</v>
      </c>
      <c r="Q4612">
        <v>61</v>
      </c>
      <c r="R4612" t="s">
        <v>13784</v>
      </c>
      <c r="S4612">
        <v>-1</v>
      </c>
      <c r="T4612" t="s">
        <v>12784</v>
      </c>
      <c r="U4612">
        <v>-1</v>
      </c>
      <c r="V4612">
        <v>-1</v>
      </c>
      <c r="W4612">
        <v>6.3387000000000002</v>
      </c>
      <c r="X4612" t="s">
        <v>13785</v>
      </c>
      <c r="Y4612" t="s">
        <v>13786</v>
      </c>
      <c r="Z4612">
        <v>38404</v>
      </c>
      <c r="AA4612" t="s">
        <v>11</v>
      </c>
      <c r="AC4612" t="s">
        <v>13787</v>
      </c>
      <c r="AD4612" t="s">
        <v>13788</v>
      </c>
      <c r="AE4612" s="1">
        <v>41846.045474537037</v>
      </c>
    </row>
    <row r="4613" spans="1:31" x14ac:dyDescent="0.15">
      <c r="A4613">
        <v>4612</v>
      </c>
      <c r="B4613">
        <v>175</v>
      </c>
      <c r="C4613">
        <v>5134</v>
      </c>
      <c r="D4613" t="s">
        <v>13778</v>
      </c>
      <c r="E4613" t="s">
        <v>13779</v>
      </c>
      <c r="F4613" t="s">
        <v>14</v>
      </c>
      <c r="G4613" t="s">
        <v>13789</v>
      </c>
      <c r="H4613" t="s">
        <v>13790</v>
      </c>
      <c r="I4613" t="s">
        <v>5</v>
      </c>
      <c r="K4613" t="s">
        <v>5</v>
      </c>
      <c r="L4613" t="s">
        <v>2838</v>
      </c>
      <c r="N4613" t="s">
        <v>7</v>
      </c>
      <c r="O4613" t="s">
        <v>13782</v>
      </c>
      <c r="P4613" t="s">
        <v>13783</v>
      </c>
      <c r="Q4613">
        <v>12</v>
      </c>
      <c r="R4613" t="s">
        <v>13791</v>
      </c>
      <c r="S4613">
        <v>50</v>
      </c>
      <c r="T4613" t="s">
        <v>13792</v>
      </c>
      <c r="U4613">
        <v>-1</v>
      </c>
      <c r="V4613">
        <v>-1</v>
      </c>
      <c r="W4613">
        <v>6.3387000000000002</v>
      </c>
      <c r="X4613" t="s">
        <v>13793</v>
      </c>
      <c r="Y4613" t="s">
        <v>13794</v>
      </c>
      <c r="Z4613">
        <v>16434</v>
      </c>
      <c r="AA4613" t="s">
        <v>11</v>
      </c>
      <c r="AC4613" t="s">
        <v>13795</v>
      </c>
      <c r="AD4613" t="s">
        <v>13796</v>
      </c>
      <c r="AE4613" s="1">
        <v>41846.04550925926</v>
      </c>
    </row>
    <row r="4614" spans="1:31" x14ac:dyDescent="0.15">
      <c r="A4614">
        <v>4613</v>
      </c>
      <c r="B4614">
        <v>175</v>
      </c>
      <c r="C4614">
        <v>5134</v>
      </c>
      <c r="D4614" t="s">
        <v>13778</v>
      </c>
      <c r="E4614" t="s">
        <v>13779</v>
      </c>
      <c r="F4614" t="s">
        <v>24</v>
      </c>
      <c r="G4614" t="s">
        <v>13789</v>
      </c>
      <c r="H4614" t="s">
        <v>13790</v>
      </c>
      <c r="I4614" t="s">
        <v>5</v>
      </c>
      <c r="K4614" t="s">
        <v>5</v>
      </c>
      <c r="L4614" t="s">
        <v>13797</v>
      </c>
      <c r="N4614" t="s">
        <v>7</v>
      </c>
      <c r="O4614" t="s">
        <v>13782</v>
      </c>
      <c r="P4614" t="s">
        <v>13783</v>
      </c>
      <c r="Q4614">
        <v>1</v>
      </c>
      <c r="R4614" t="s">
        <v>13798</v>
      </c>
      <c r="S4614">
        <v>50</v>
      </c>
      <c r="T4614" t="s">
        <v>13792</v>
      </c>
      <c r="U4614">
        <v>-1</v>
      </c>
      <c r="V4614">
        <v>-1</v>
      </c>
      <c r="W4614">
        <v>6.3387000000000002</v>
      </c>
      <c r="X4614" t="s">
        <v>13793</v>
      </c>
      <c r="Y4614" t="s">
        <v>13794</v>
      </c>
      <c r="Z4614">
        <v>16434</v>
      </c>
      <c r="AA4614" t="s">
        <v>11</v>
      </c>
      <c r="AC4614" t="s">
        <v>13799</v>
      </c>
      <c r="AD4614" t="s">
        <v>13800</v>
      </c>
      <c r="AE4614" s="1">
        <v>41846.045520833337</v>
      </c>
    </row>
    <row r="4615" spans="1:31" x14ac:dyDescent="0.15">
      <c r="A4615">
        <v>4614</v>
      </c>
      <c r="B4615">
        <v>175</v>
      </c>
      <c r="C4615">
        <v>5134</v>
      </c>
      <c r="D4615" t="s">
        <v>13778</v>
      </c>
      <c r="E4615" t="s">
        <v>13779</v>
      </c>
      <c r="F4615" t="s">
        <v>27</v>
      </c>
      <c r="G4615" t="s">
        <v>13789</v>
      </c>
      <c r="I4615" t="s">
        <v>5</v>
      </c>
      <c r="J4615" t="s">
        <v>456</v>
      </c>
      <c r="K4615" t="s">
        <v>17</v>
      </c>
      <c r="L4615" t="s">
        <v>6382</v>
      </c>
      <c r="M4615" t="s">
        <v>2154</v>
      </c>
      <c r="N4615" t="s">
        <v>7</v>
      </c>
      <c r="O4615" t="s">
        <v>13782</v>
      </c>
      <c r="P4615" t="s">
        <v>13783</v>
      </c>
      <c r="Q4615">
        <v>7</v>
      </c>
      <c r="R4615" t="s">
        <v>13791</v>
      </c>
      <c r="S4615">
        <v>-1</v>
      </c>
      <c r="T4615" t="s">
        <v>13801</v>
      </c>
      <c r="U4615">
        <v>-1</v>
      </c>
      <c r="V4615">
        <v>-1</v>
      </c>
      <c r="W4615">
        <v>6.3387000000000002</v>
      </c>
      <c r="Y4615" t="s">
        <v>13802</v>
      </c>
      <c r="Z4615">
        <v>30129</v>
      </c>
      <c r="AA4615" t="s">
        <v>11</v>
      </c>
      <c r="AB4615" t="s">
        <v>12227</v>
      </c>
      <c r="AC4615" t="s">
        <v>13803</v>
      </c>
      <c r="AD4615" t="s">
        <v>13804</v>
      </c>
      <c r="AE4615" s="1">
        <v>41846.045543981483</v>
      </c>
    </row>
    <row r="4616" spans="1:31" x14ac:dyDescent="0.15">
      <c r="A4616">
        <v>4615</v>
      </c>
      <c r="B4616">
        <v>175</v>
      </c>
      <c r="C4616">
        <v>5134</v>
      </c>
      <c r="D4616" t="s">
        <v>13778</v>
      </c>
      <c r="E4616" t="s">
        <v>13779</v>
      </c>
      <c r="F4616" t="s">
        <v>36</v>
      </c>
      <c r="G4616" t="s">
        <v>13780</v>
      </c>
      <c r="H4616" t="s">
        <v>13781</v>
      </c>
      <c r="I4616" t="s">
        <v>5</v>
      </c>
      <c r="K4616" t="s">
        <v>6</v>
      </c>
      <c r="L4616" t="s">
        <v>2838</v>
      </c>
      <c r="N4616" t="s">
        <v>7</v>
      </c>
      <c r="O4616" t="s">
        <v>13782</v>
      </c>
      <c r="P4616" t="s">
        <v>13783</v>
      </c>
      <c r="Q4616">
        <v>10</v>
      </c>
      <c r="S4616">
        <v>-1</v>
      </c>
      <c r="T4616" t="s">
        <v>12784</v>
      </c>
      <c r="U4616">
        <v>-1</v>
      </c>
      <c r="V4616">
        <v>-1</v>
      </c>
      <c r="W4616">
        <v>6.3387000000000002</v>
      </c>
      <c r="X4616" t="s">
        <v>13785</v>
      </c>
      <c r="Y4616" t="s">
        <v>13786</v>
      </c>
      <c r="Z4616">
        <v>38404</v>
      </c>
      <c r="AA4616" t="s">
        <v>11</v>
      </c>
      <c r="AC4616" t="s">
        <v>13805</v>
      </c>
      <c r="AD4616" t="s">
        <v>13806</v>
      </c>
      <c r="AE4616" s="1">
        <v>41846.045567129629</v>
      </c>
    </row>
    <row r="4617" spans="1:31" x14ac:dyDescent="0.15">
      <c r="A4617">
        <v>4616</v>
      </c>
      <c r="B4617">
        <v>175</v>
      </c>
      <c r="C4617">
        <v>5134</v>
      </c>
      <c r="D4617" t="s">
        <v>13778</v>
      </c>
      <c r="E4617" t="s">
        <v>13779</v>
      </c>
      <c r="F4617" t="s">
        <v>40</v>
      </c>
      <c r="I4617" t="s">
        <v>5</v>
      </c>
      <c r="K4617" t="s">
        <v>5</v>
      </c>
      <c r="N4617" t="s">
        <v>7</v>
      </c>
      <c r="Q4617">
        <v>0</v>
      </c>
      <c r="S4617">
        <v>-1</v>
      </c>
      <c r="T4617" t="s">
        <v>5</v>
      </c>
      <c r="U4617">
        <v>-1</v>
      </c>
      <c r="V4617">
        <v>-1</v>
      </c>
      <c r="W4617">
        <v>6.3387000000000002</v>
      </c>
      <c r="Z4617">
        <v>-1</v>
      </c>
      <c r="AA4617" t="s">
        <v>11</v>
      </c>
      <c r="AC4617" t="s">
        <v>38</v>
      </c>
      <c r="AD4617" t="s">
        <v>52</v>
      </c>
      <c r="AE4617" s="1">
        <v>41846.045578703706</v>
      </c>
    </row>
    <row r="4618" spans="1:31" x14ac:dyDescent="0.15">
      <c r="A4618">
        <v>4617</v>
      </c>
      <c r="B4618">
        <v>175</v>
      </c>
      <c r="C4618">
        <v>5134</v>
      </c>
      <c r="D4618" t="s">
        <v>13778</v>
      </c>
      <c r="E4618" t="s">
        <v>13779</v>
      </c>
      <c r="F4618" t="s">
        <v>49</v>
      </c>
      <c r="I4618" t="s">
        <v>5</v>
      </c>
      <c r="K4618" t="s">
        <v>5</v>
      </c>
      <c r="N4618" t="s">
        <v>7</v>
      </c>
      <c r="Q4618">
        <v>0</v>
      </c>
      <c r="T4618" t="s">
        <v>5</v>
      </c>
      <c r="U4618">
        <v>-1</v>
      </c>
      <c r="V4618">
        <v>-1</v>
      </c>
      <c r="W4618">
        <v>6.3387000000000002</v>
      </c>
      <c r="Z4618">
        <v>-1</v>
      </c>
      <c r="AA4618" t="s">
        <v>11</v>
      </c>
      <c r="AC4618" t="s">
        <v>38</v>
      </c>
      <c r="AD4618" t="s">
        <v>50</v>
      </c>
      <c r="AE4618" s="1">
        <v>41846.045590277776</v>
      </c>
    </row>
    <row r="4619" spans="1:31" x14ac:dyDescent="0.15">
      <c r="A4619">
        <v>4618</v>
      </c>
      <c r="B4619">
        <v>175</v>
      </c>
      <c r="C4619">
        <v>5134</v>
      </c>
      <c r="D4619" t="s">
        <v>13778</v>
      </c>
      <c r="E4619" t="s">
        <v>13779</v>
      </c>
      <c r="F4619" t="s">
        <v>51</v>
      </c>
      <c r="I4619" t="s">
        <v>5</v>
      </c>
      <c r="K4619" t="s">
        <v>5</v>
      </c>
      <c r="N4619" t="s">
        <v>7</v>
      </c>
      <c r="Q4619">
        <v>0</v>
      </c>
      <c r="S4619">
        <v>-1</v>
      </c>
      <c r="T4619" t="s">
        <v>5</v>
      </c>
      <c r="U4619">
        <v>-1</v>
      </c>
      <c r="V4619">
        <v>-1</v>
      </c>
      <c r="W4619">
        <v>6.3387000000000002</v>
      </c>
      <c r="Z4619">
        <v>-1</v>
      </c>
      <c r="AA4619" t="s">
        <v>11</v>
      </c>
      <c r="AC4619" t="s">
        <v>38</v>
      </c>
      <c r="AD4619" t="s">
        <v>52</v>
      </c>
      <c r="AE4619" s="1">
        <v>41846.045601851853</v>
      </c>
    </row>
    <row r="4620" spans="1:31" x14ac:dyDescent="0.15">
      <c r="A4620">
        <v>4619</v>
      </c>
      <c r="B4620">
        <v>175</v>
      </c>
      <c r="C4620">
        <v>5134</v>
      </c>
      <c r="D4620" t="s">
        <v>13778</v>
      </c>
      <c r="E4620" t="s">
        <v>13779</v>
      </c>
      <c r="F4620" t="s">
        <v>53</v>
      </c>
      <c r="I4620" t="s">
        <v>5</v>
      </c>
      <c r="K4620" t="s">
        <v>5</v>
      </c>
      <c r="N4620" t="s">
        <v>7</v>
      </c>
      <c r="Q4620">
        <v>0</v>
      </c>
      <c r="S4620">
        <v>-1</v>
      </c>
      <c r="T4620" t="s">
        <v>5</v>
      </c>
      <c r="U4620">
        <v>-1</v>
      </c>
      <c r="V4620">
        <v>-1</v>
      </c>
      <c r="W4620">
        <v>6.3387000000000002</v>
      </c>
      <c r="Z4620">
        <v>-1</v>
      </c>
      <c r="AA4620" t="s">
        <v>11</v>
      </c>
      <c r="AC4620" t="s">
        <v>38</v>
      </c>
      <c r="AD4620" t="s">
        <v>52</v>
      </c>
      <c r="AE4620" s="1">
        <v>41846.045613425929</v>
      </c>
    </row>
    <row r="4621" spans="1:31" x14ac:dyDescent="0.15">
      <c r="A4621">
        <v>4620</v>
      </c>
      <c r="B4621">
        <v>175</v>
      </c>
      <c r="C4621">
        <v>5134</v>
      </c>
      <c r="D4621" t="s">
        <v>13778</v>
      </c>
      <c r="E4621" t="s">
        <v>13779</v>
      </c>
      <c r="F4621" t="s">
        <v>54</v>
      </c>
      <c r="I4621" t="s">
        <v>5</v>
      </c>
      <c r="K4621" t="s">
        <v>5</v>
      </c>
      <c r="N4621" t="s">
        <v>7</v>
      </c>
      <c r="Q4621">
        <v>0</v>
      </c>
      <c r="S4621">
        <v>-1</v>
      </c>
      <c r="T4621" t="s">
        <v>5</v>
      </c>
      <c r="U4621">
        <v>-1</v>
      </c>
      <c r="V4621">
        <v>-1</v>
      </c>
      <c r="W4621">
        <v>6.3387000000000002</v>
      </c>
      <c r="Z4621">
        <v>-1</v>
      </c>
      <c r="AA4621" t="s">
        <v>11</v>
      </c>
      <c r="AC4621" t="s">
        <v>38</v>
      </c>
      <c r="AD4621" t="s">
        <v>52</v>
      </c>
      <c r="AE4621" s="1">
        <v>41846.045624999999</v>
      </c>
    </row>
    <row r="4622" spans="1:31" x14ac:dyDescent="0.15">
      <c r="A4622">
        <v>4621</v>
      </c>
      <c r="B4622">
        <v>175</v>
      </c>
      <c r="C4622">
        <v>3921</v>
      </c>
      <c r="D4622" t="s">
        <v>13807</v>
      </c>
      <c r="E4622" t="s">
        <v>13808</v>
      </c>
      <c r="F4622" t="s">
        <v>2</v>
      </c>
      <c r="G4622" t="s">
        <v>13809</v>
      </c>
      <c r="H4622" t="s">
        <v>13810</v>
      </c>
      <c r="I4622" t="s">
        <v>5</v>
      </c>
      <c r="K4622" t="s">
        <v>6</v>
      </c>
      <c r="L4622" t="s">
        <v>3726</v>
      </c>
      <c r="N4622" t="s">
        <v>7</v>
      </c>
      <c r="P4622" t="s">
        <v>13811</v>
      </c>
      <c r="Q4622">
        <v>2</v>
      </c>
      <c r="S4622">
        <v>-1</v>
      </c>
      <c r="T4622" t="s">
        <v>5</v>
      </c>
      <c r="U4622">
        <v>-1</v>
      </c>
      <c r="V4622">
        <v>-1</v>
      </c>
      <c r="W4622">
        <v>6.3387000000000002</v>
      </c>
      <c r="X4622" t="s">
        <v>13812</v>
      </c>
      <c r="Y4622" t="s">
        <v>13813</v>
      </c>
      <c r="Z4622">
        <v>16050</v>
      </c>
      <c r="AA4622" t="s">
        <v>11</v>
      </c>
      <c r="AC4622" t="s">
        <v>13814</v>
      </c>
      <c r="AD4622" t="s">
        <v>13815</v>
      </c>
      <c r="AE4622" s="1">
        <v>41846.045671296299</v>
      </c>
    </row>
    <row r="4623" spans="1:31" x14ac:dyDescent="0.15">
      <c r="A4623">
        <v>4622</v>
      </c>
      <c r="B4623">
        <v>175</v>
      </c>
      <c r="C4623">
        <v>3921</v>
      </c>
      <c r="D4623" t="s">
        <v>13807</v>
      </c>
      <c r="E4623" t="s">
        <v>13808</v>
      </c>
      <c r="F4623" t="s">
        <v>14</v>
      </c>
      <c r="G4623" t="s">
        <v>13809</v>
      </c>
      <c r="H4623" t="s">
        <v>13810</v>
      </c>
      <c r="I4623" t="s">
        <v>5</v>
      </c>
      <c r="K4623" t="s">
        <v>17</v>
      </c>
      <c r="L4623" t="s">
        <v>4118</v>
      </c>
      <c r="N4623" t="s">
        <v>7</v>
      </c>
      <c r="P4623" t="s">
        <v>13816</v>
      </c>
      <c r="Q4623">
        <v>1</v>
      </c>
      <c r="S4623">
        <v>-1</v>
      </c>
      <c r="T4623" t="s">
        <v>1231</v>
      </c>
      <c r="U4623">
        <v>-1</v>
      </c>
      <c r="V4623">
        <v>-1</v>
      </c>
      <c r="W4623">
        <v>6.3387000000000002</v>
      </c>
      <c r="X4623" t="s">
        <v>13817</v>
      </c>
      <c r="Y4623" t="s">
        <v>13818</v>
      </c>
      <c r="Z4623">
        <v>17880</v>
      </c>
      <c r="AA4623" t="s">
        <v>11</v>
      </c>
      <c r="AC4623" t="s">
        <v>13819</v>
      </c>
      <c r="AD4623" t="s">
        <v>13820</v>
      </c>
      <c r="AE4623" s="1">
        <v>41846.045682870368</v>
      </c>
    </row>
    <row r="4624" spans="1:31" x14ac:dyDescent="0.15">
      <c r="A4624">
        <v>4623</v>
      </c>
      <c r="B4624">
        <v>175</v>
      </c>
      <c r="C4624">
        <v>3921</v>
      </c>
      <c r="D4624" t="s">
        <v>13807</v>
      </c>
      <c r="E4624" t="s">
        <v>13808</v>
      </c>
      <c r="F4624" t="s">
        <v>24</v>
      </c>
      <c r="G4624" t="s">
        <v>13809</v>
      </c>
      <c r="H4624" t="s">
        <v>13810</v>
      </c>
      <c r="I4624" t="s">
        <v>5</v>
      </c>
      <c r="K4624" t="s">
        <v>17</v>
      </c>
      <c r="L4624" t="s">
        <v>4118</v>
      </c>
      <c r="N4624" t="s">
        <v>7</v>
      </c>
      <c r="P4624" t="s">
        <v>13821</v>
      </c>
      <c r="Q4624">
        <v>1</v>
      </c>
      <c r="S4624">
        <v>-1</v>
      </c>
      <c r="T4624" t="s">
        <v>1231</v>
      </c>
      <c r="U4624">
        <v>-1</v>
      </c>
      <c r="V4624">
        <v>-1</v>
      </c>
      <c r="W4624">
        <v>6.3387000000000002</v>
      </c>
      <c r="X4624" t="s">
        <v>13817</v>
      </c>
      <c r="Y4624" t="s">
        <v>13822</v>
      </c>
      <c r="Z4624">
        <v>17880</v>
      </c>
      <c r="AA4624" t="s">
        <v>11</v>
      </c>
      <c r="AC4624" t="s">
        <v>13823</v>
      </c>
      <c r="AD4624" t="s">
        <v>13824</v>
      </c>
      <c r="AE4624" s="1">
        <v>41846.045706018522</v>
      </c>
    </row>
    <row r="4625" spans="1:31" x14ac:dyDescent="0.15">
      <c r="A4625">
        <v>4624</v>
      </c>
      <c r="B4625">
        <v>175</v>
      </c>
      <c r="C4625">
        <v>3921</v>
      </c>
      <c r="D4625" t="s">
        <v>13807</v>
      </c>
      <c r="E4625" t="s">
        <v>13808</v>
      </c>
      <c r="F4625" t="s">
        <v>27</v>
      </c>
      <c r="I4625" t="s">
        <v>5</v>
      </c>
      <c r="K4625" t="s">
        <v>5</v>
      </c>
      <c r="M4625" t="s">
        <v>5</v>
      </c>
      <c r="N4625" t="s">
        <v>7</v>
      </c>
      <c r="Q4625">
        <v>0</v>
      </c>
      <c r="S4625">
        <v>-1</v>
      </c>
      <c r="T4625" t="s">
        <v>5</v>
      </c>
      <c r="U4625">
        <v>-1</v>
      </c>
      <c r="V4625">
        <v>-1</v>
      </c>
      <c r="W4625">
        <v>6.3387000000000002</v>
      </c>
      <c r="Z4625">
        <v>-1</v>
      </c>
      <c r="AA4625" t="s">
        <v>11</v>
      </c>
      <c r="AC4625" t="s">
        <v>38</v>
      </c>
      <c r="AD4625" t="s">
        <v>531</v>
      </c>
      <c r="AE4625" s="1">
        <v>41846.045717592591</v>
      </c>
    </row>
    <row r="4626" spans="1:31" x14ac:dyDescent="0.15">
      <c r="A4626">
        <v>4625</v>
      </c>
      <c r="B4626">
        <v>175</v>
      </c>
      <c r="C4626">
        <v>3921</v>
      </c>
      <c r="D4626" t="s">
        <v>13807</v>
      </c>
      <c r="E4626" t="s">
        <v>13808</v>
      </c>
      <c r="F4626" t="s">
        <v>36</v>
      </c>
      <c r="I4626" t="s">
        <v>5</v>
      </c>
      <c r="K4626" t="s">
        <v>5</v>
      </c>
      <c r="N4626" t="s">
        <v>7</v>
      </c>
      <c r="Q4626">
        <v>0</v>
      </c>
      <c r="S4626">
        <v>-1</v>
      </c>
      <c r="T4626" t="s">
        <v>5</v>
      </c>
      <c r="U4626">
        <v>-1</v>
      </c>
      <c r="V4626">
        <v>-1</v>
      </c>
      <c r="W4626">
        <v>6.3387000000000002</v>
      </c>
      <c r="Z4626">
        <v>-1</v>
      </c>
      <c r="AA4626" t="s">
        <v>11</v>
      </c>
      <c r="AC4626" t="s">
        <v>38</v>
      </c>
      <c r="AD4626" t="s">
        <v>52</v>
      </c>
      <c r="AE4626" s="1">
        <v>41846.045729166668</v>
      </c>
    </row>
    <row r="4627" spans="1:31" x14ac:dyDescent="0.15">
      <c r="A4627">
        <v>4626</v>
      </c>
      <c r="B4627">
        <v>175</v>
      </c>
      <c r="C4627">
        <v>3921</v>
      </c>
      <c r="D4627" t="s">
        <v>13807</v>
      </c>
      <c r="E4627" t="s">
        <v>13808</v>
      </c>
      <c r="F4627" t="s">
        <v>40</v>
      </c>
      <c r="I4627" t="s">
        <v>5</v>
      </c>
      <c r="K4627" t="s">
        <v>5</v>
      </c>
      <c r="N4627" t="s">
        <v>7</v>
      </c>
      <c r="Q4627">
        <v>0</v>
      </c>
      <c r="S4627">
        <v>-1</v>
      </c>
      <c r="T4627" t="s">
        <v>5</v>
      </c>
      <c r="U4627">
        <v>-1</v>
      </c>
      <c r="V4627">
        <v>-1</v>
      </c>
      <c r="W4627">
        <v>6.3387000000000002</v>
      </c>
      <c r="Z4627">
        <v>-1</v>
      </c>
      <c r="AA4627" t="s">
        <v>11</v>
      </c>
      <c r="AC4627" t="s">
        <v>38</v>
      </c>
      <c r="AD4627" t="s">
        <v>52</v>
      </c>
      <c r="AE4627" s="1">
        <v>41846.045740740738</v>
      </c>
    </row>
    <row r="4628" spans="1:31" x14ac:dyDescent="0.15">
      <c r="A4628">
        <v>4627</v>
      </c>
      <c r="B4628">
        <v>175</v>
      </c>
      <c r="C4628">
        <v>3921</v>
      </c>
      <c r="D4628" t="s">
        <v>13807</v>
      </c>
      <c r="E4628" t="s">
        <v>13808</v>
      </c>
      <c r="F4628" t="s">
        <v>49</v>
      </c>
      <c r="I4628" t="s">
        <v>5</v>
      </c>
      <c r="K4628" t="s">
        <v>5</v>
      </c>
      <c r="N4628" t="s">
        <v>7</v>
      </c>
      <c r="Q4628">
        <v>0</v>
      </c>
      <c r="T4628" t="s">
        <v>5</v>
      </c>
      <c r="U4628">
        <v>-1</v>
      </c>
      <c r="V4628">
        <v>-1</v>
      </c>
      <c r="W4628">
        <v>6.3387000000000002</v>
      </c>
      <c r="Z4628">
        <v>-1</v>
      </c>
      <c r="AA4628" t="s">
        <v>11</v>
      </c>
      <c r="AC4628" t="s">
        <v>38</v>
      </c>
      <c r="AD4628" t="s">
        <v>50</v>
      </c>
      <c r="AE4628" s="1">
        <v>41846.045752314814</v>
      </c>
    </row>
    <row r="4629" spans="1:31" x14ac:dyDescent="0.15">
      <c r="A4629">
        <v>4628</v>
      </c>
      <c r="B4629">
        <v>175</v>
      </c>
      <c r="C4629">
        <v>3921</v>
      </c>
      <c r="D4629" t="s">
        <v>13807</v>
      </c>
      <c r="E4629" t="s">
        <v>13808</v>
      </c>
      <c r="F4629" t="s">
        <v>51</v>
      </c>
      <c r="I4629" t="s">
        <v>5</v>
      </c>
      <c r="K4629" t="s">
        <v>5</v>
      </c>
      <c r="N4629" t="s">
        <v>7</v>
      </c>
      <c r="Q4629">
        <v>0</v>
      </c>
      <c r="S4629">
        <v>-1</v>
      </c>
      <c r="T4629" t="s">
        <v>5</v>
      </c>
      <c r="U4629">
        <v>-1</v>
      </c>
      <c r="V4629">
        <v>-1</v>
      </c>
      <c r="W4629">
        <v>6.3387000000000002</v>
      </c>
      <c r="Z4629">
        <v>-1</v>
      </c>
      <c r="AA4629" t="s">
        <v>11</v>
      </c>
      <c r="AC4629" t="s">
        <v>38</v>
      </c>
      <c r="AD4629" t="s">
        <v>52</v>
      </c>
      <c r="AE4629" s="1">
        <v>41846.045763888891</v>
      </c>
    </row>
    <row r="4630" spans="1:31" x14ac:dyDescent="0.15">
      <c r="A4630">
        <v>4629</v>
      </c>
      <c r="B4630">
        <v>175</v>
      </c>
      <c r="C4630">
        <v>3921</v>
      </c>
      <c r="D4630" t="s">
        <v>13807</v>
      </c>
      <c r="E4630" t="s">
        <v>13808</v>
      </c>
      <c r="F4630" t="s">
        <v>53</v>
      </c>
      <c r="I4630" t="s">
        <v>5</v>
      </c>
      <c r="K4630" t="s">
        <v>5</v>
      </c>
      <c r="N4630" t="s">
        <v>7</v>
      </c>
      <c r="Q4630">
        <v>0</v>
      </c>
      <c r="S4630">
        <v>-1</v>
      </c>
      <c r="T4630" t="s">
        <v>5</v>
      </c>
      <c r="U4630">
        <v>-1</v>
      </c>
      <c r="V4630">
        <v>-1</v>
      </c>
      <c r="W4630">
        <v>6.3387000000000002</v>
      </c>
      <c r="Z4630">
        <v>-1</v>
      </c>
      <c r="AA4630" t="s">
        <v>11</v>
      </c>
      <c r="AC4630" t="s">
        <v>38</v>
      </c>
      <c r="AD4630" t="s">
        <v>52</v>
      </c>
      <c r="AE4630" s="1">
        <v>41846.045775462961</v>
      </c>
    </row>
    <row r="4631" spans="1:31" x14ac:dyDescent="0.15">
      <c r="A4631">
        <v>4630</v>
      </c>
      <c r="B4631">
        <v>175</v>
      </c>
      <c r="C4631">
        <v>3921</v>
      </c>
      <c r="D4631" t="s">
        <v>13807</v>
      </c>
      <c r="E4631" t="s">
        <v>13808</v>
      </c>
      <c r="F4631" t="s">
        <v>54</v>
      </c>
      <c r="I4631" t="s">
        <v>5</v>
      </c>
      <c r="K4631" t="s">
        <v>5</v>
      </c>
      <c r="N4631" t="s">
        <v>7</v>
      </c>
      <c r="Q4631">
        <v>0</v>
      </c>
      <c r="S4631">
        <v>-1</v>
      </c>
      <c r="T4631" t="s">
        <v>5</v>
      </c>
      <c r="U4631">
        <v>-1</v>
      </c>
      <c r="V4631">
        <v>-1</v>
      </c>
      <c r="W4631">
        <v>6.3387000000000002</v>
      </c>
      <c r="Z4631">
        <v>-1</v>
      </c>
      <c r="AA4631" t="s">
        <v>11</v>
      </c>
      <c r="AC4631" t="s">
        <v>38</v>
      </c>
      <c r="AD4631" t="s">
        <v>52</v>
      </c>
      <c r="AE4631" s="1">
        <v>41846.045787037037</v>
      </c>
    </row>
    <row r="4632" spans="1:31" x14ac:dyDescent="0.15">
      <c r="A4632">
        <v>4631</v>
      </c>
      <c r="B4632">
        <v>175</v>
      </c>
      <c r="C4632">
        <v>4969</v>
      </c>
      <c r="D4632" t="s">
        <v>13825</v>
      </c>
      <c r="E4632" t="s">
        <v>13826</v>
      </c>
      <c r="F4632" t="s">
        <v>2</v>
      </c>
      <c r="G4632" t="s">
        <v>13827</v>
      </c>
      <c r="H4632" t="s">
        <v>322</v>
      </c>
      <c r="I4632" t="s">
        <v>5</v>
      </c>
      <c r="K4632" t="s">
        <v>6</v>
      </c>
      <c r="L4632" t="s">
        <v>541</v>
      </c>
      <c r="N4632" t="s">
        <v>7</v>
      </c>
      <c r="O4632" t="s">
        <v>13828</v>
      </c>
      <c r="P4632" t="s">
        <v>13829</v>
      </c>
      <c r="Q4632">
        <v>25</v>
      </c>
      <c r="R4632" t="s">
        <v>1455</v>
      </c>
      <c r="S4632">
        <v>60</v>
      </c>
      <c r="T4632" t="s">
        <v>5</v>
      </c>
      <c r="U4632">
        <v>-1</v>
      </c>
      <c r="V4632">
        <v>-1</v>
      </c>
      <c r="W4632">
        <v>6.3387000000000002</v>
      </c>
      <c r="X4632" t="s">
        <v>13830</v>
      </c>
      <c r="Y4632" t="s">
        <v>13831</v>
      </c>
      <c r="Z4632">
        <v>45018</v>
      </c>
      <c r="AA4632" t="s">
        <v>11</v>
      </c>
      <c r="AC4632" t="s">
        <v>13832</v>
      </c>
      <c r="AD4632" t="s">
        <v>13833</v>
      </c>
      <c r="AE4632" s="1">
        <v>41846.04587962963</v>
      </c>
    </row>
    <row r="4633" spans="1:31" x14ac:dyDescent="0.15">
      <c r="A4633">
        <v>4632</v>
      </c>
      <c r="B4633">
        <v>175</v>
      </c>
      <c r="C4633">
        <v>4969</v>
      </c>
      <c r="D4633" t="s">
        <v>13825</v>
      </c>
      <c r="E4633" t="s">
        <v>13826</v>
      </c>
      <c r="F4633" t="s">
        <v>14</v>
      </c>
      <c r="I4633" t="s">
        <v>5</v>
      </c>
      <c r="K4633" t="s">
        <v>5</v>
      </c>
      <c r="N4633" t="s">
        <v>7</v>
      </c>
      <c r="Q4633">
        <v>0</v>
      </c>
      <c r="S4633">
        <v>-1</v>
      </c>
      <c r="T4633" t="s">
        <v>5</v>
      </c>
      <c r="U4633">
        <v>-1</v>
      </c>
      <c r="V4633">
        <v>-1</v>
      </c>
      <c r="W4633">
        <v>6.3387000000000002</v>
      </c>
      <c r="Z4633">
        <v>-1</v>
      </c>
      <c r="AA4633" t="s">
        <v>11</v>
      </c>
      <c r="AC4633" t="s">
        <v>38</v>
      </c>
      <c r="AD4633" t="s">
        <v>52</v>
      </c>
      <c r="AE4633" s="1">
        <v>41846.045891203707</v>
      </c>
    </row>
    <row r="4634" spans="1:31" x14ac:dyDescent="0.15">
      <c r="A4634">
        <v>4633</v>
      </c>
      <c r="B4634">
        <v>175</v>
      </c>
      <c r="C4634">
        <v>4969</v>
      </c>
      <c r="D4634" t="s">
        <v>13825</v>
      </c>
      <c r="E4634" t="s">
        <v>13826</v>
      </c>
      <c r="F4634" t="s">
        <v>24</v>
      </c>
      <c r="I4634" t="s">
        <v>5</v>
      </c>
      <c r="K4634" t="s">
        <v>5</v>
      </c>
      <c r="N4634" t="s">
        <v>7</v>
      </c>
      <c r="Q4634">
        <v>0</v>
      </c>
      <c r="S4634">
        <v>-1</v>
      </c>
      <c r="T4634" t="s">
        <v>5</v>
      </c>
      <c r="U4634">
        <v>-1</v>
      </c>
      <c r="V4634">
        <v>-1</v>
      </c>
      <c r="W4634">
        <v>6.3387000000000002</v>
      </c>
      <c r="Z4634">
        <v>-1</v>
      </c>
      <c r="AA4634" t="s">
        <v>11</v>
      </c>
      <c r="AC4634" t="s">
        <v>38</v>
      </c>
      <c r="AD4634" t="s">
        <v>52</v>
      </c>
      <c r="AE4634" s="1">
        <v>41846.045902777776</v>
      </c>
    </row>
    <row r="4635" spans="1:31" x14ac:dyDescent="0.15">
      <c r="A4635">
        <v>4634</v>
      </c>
      <c r="B4635">
        <v>175</v>
      </c>
      <c r="C4635">
        <v>4969</v>
      </c>
      <c r="D4635" t="s">
        <v>13825</v>
      </c>
      <c r="E4635" t="s">
        <v>13826</v>
      </c>
      <c r="F4635" t="s">
        <v>27</v>
      </c>
      <c r="I4635" t="s">
        <v>5</v>
      </c>
      <c r="K4635" t="s">
        <v>5</v>
      </c>
      <c r="M4635" t="s">
        <v>5</v>
      </c>
      <c r="N4635" t="s">
        <v>7</v>
      </c>
      <c r="Q4635">
        <v>0</v>
      </c>
      <c r="S4635">
        <v>-1</v>
      </c>
      <c r="T4635" t="s">
        <v>5</v>
      </c>
      <c r="U4635">
        <v>-1</v>
      </c>
      <c r="V4635">
        <v>-1</v>
      </c>
      <c r="W4635">
        <v>6.3387000000000002</v>
      </c>
      <c r="Z4635">
        <v>-1</v>
      </c>
      <c r="AA4635" t="s">
        <v>11</v>
      </c>
      <c r="AC4635" t="s">
        <v>38</v>
      </c>
      <c r="AD4635" t="s">
        <v>531</v>
      </c>
      <c r="AE4635" s="1">
        <v>41846.045914351853</v>
      </c>
    </row>
    <row r="4636" spans="1:31" x14ac:dyDescent="0.15">
      <c r="A4636">
        <v>4635</v>
      </c>
      <c r="B4636">
        <v>175</v>
      </c>
      <c r="C4636">
        <v>4969</v>
      </c>
      <c r="D4636" t="s">
        <v>13825</v>
      </c>
      <c r="E4636" t="s">
        <v>13826</v>
      </c>
      <c r="F4636" t="s">
        <v>36</v>
      </c>
      <c r="I4636" t="s">
        <v>5</v>
      </c>
      <c r="K4636" t="s">
        <v>5</v>
      </c>
      <c r="N4636" t="s">
        <v>7</v>
      </c>
      <c r="Q4636">
        <v>0</v>
      </c>
      <c r="S4636">
        <v>-1</v>
      </c>
      <c r="T4636" t="s">
        <v>5</v>
      </c>
      <c r="U4636">
        <v>-1</v>
      </c>
      <c r="V4636">
        <v>-1</v>
      </c>
      <c r="W4636">
        <v>6.3387000000000002</v>
      </c>
      <c r="Z4636">
        <v>-1</v>
      </c>
      <c r="AA4636" t="s">
        <v>11</v>
      </c>
      <c r="AC4636" t="s">
        <v>38</v>
      </c>
      <c r="AD4636" t="s">
        <v>52</v>
      </c>
      <c r="AE4636" s="1">
        <v>41846.045925925922</v>
      </c>
    </row>
    <row r="4637" spans="1:31" x14ac:dyDescent="0.15">
      <c r="A4637">
        <v>4636</v>
      </c>
      <c r="B4637">
        <v>175</v>
      </c>
      <c r="C4637">
        <v>4969</v>
      </c>
      <c r="D4637" t="s">
        <v>13825</v>
      </c>
      <c r="E4637" t="s">
        <v>13826</v>
      </c>
      <c r="F4637" t="s">
        <v>40</v>
      </c>
      <c r="I4637" t="s">
        <v>5</v>
      </c>
      <c r="K4637" t="s">
        <v>5</v>
      </c>
      <c r="N4637" t="s">
        <v>7</v>
      </c>
      <c r="Q4637">
        <v>0</v>
      </c>
      <c r="S4637">
        <v>-1</v>
      </c>
      <c r="T4637" t="s">
        <v>5</v>
      </c>
      <c r="U4637">
        <v>-1</v>
      </c>
      <c r="V4637">
        <v>-1</v>
      </c>
      <c r="W4637">
        <v>6.3387000000000002</v>
      </c>
      <c r="Z4637">
        <v>-1</v>
      </c>
      <c r="AA4637" t="s">
        <v>11</v>
      </c>
      <c r="AC4637" t="s">
        <v>38</v>
      </c>
      <c r="AD4637" t="s">
        <v>52</v>
      </c>
      <c r="AE4637" s="1">
        <v>41846.045972222222</v>
      </c>
    </row>
    <row r="4638" spans="1:31" x14ac:dyDescent="0.15">
      <c r="A4638">
        <v>4637</v>
      </c>
      <c r="B4638">
        <v>175</v>
      </c>
      <c r="C4638">
        <v>4969</v>
      </c>
      <c r="D4638" t="s">
        <v>13825</v>
      </c>
      <c r="E4638" t="s">
        <v>13826</v>
      </c>
      <c r="F4638" t="s">
        <v>49</v>
      </c>
      <c r="I4638" t="s">
        <v>5</v>
      </c>
      <c r="K4638" t="s">
        <v>5</v>
      </c>
      <c r="N4638" t="s">
        <v>7</v>
      </c>
      <c r="Q4638">
        <v>0</v>
      </c>
      <c r="T4638" t="s">
        <v>5</v>
      </c>
      <c r="U4638">
        <v>-1</v>
      </c>
      <c r="V4638">
        <v>-1</v>
      </c>
      <c r="W4638">
        <v>6.3387000000000002</v>
      </c>
      <c r="Z4638">
        <v>-1</v>
      </c>
      <c r="AA4638" t="s">
        <v>11</v>
      </c>
      <c r="AC4638" t="s">
        <v>38</v>
      </c>
      <c r="AD4638" t="s">
        <v>50</v>
      </c>
      <c r="AE4638" s="1">
        <v>41846.045983796299</v>
      </c>
    </row>
    <row r="4639" spans="1:31" x14ac:dyDescent="0.15">
      <c r="A4639">
        <v>4638</v>
      </c>
      <c r="B4639">
        <v>175</v>
      </c>
      <c r="C4639">
        <v>4969</v>
      </c>
      <c r="D4639" t="s">
        <v>13825</v>
      </c>
      <c r="E4639" t="s">
        <v>13826</v>
      </c>
      <c r="F4639" t="s">
        <v>51</v>
      </c>
      <c r="I4639" t="s">
        <v>5</v>
      </c>
      <c r="K4639" t="s">
        <v>5</v>
      </c>
      <c r="N4639" t="s">
        <v>7</v>
      </c>
      <c r="Q4639">
        <v>0</v>
      </c>
      <c r="S4639">
        <v>-1</v>
      </c>
      <c r="T4639" t="s">
        <v>5</v>
      </c>
      <c r="U4639">
        <v>-1</v>
      </c>
      <c r="V4639">
        <v>-1</v>
      </c>
      <c r="W4639">
        <v>6.3387000000000002</v>
      </c>
      <c r="Z4639">
        <v>-1</v>
      </c>
      <c r="AA4639" t="s">
        <v>11</v>
      </c>
      <c r="AC4639" t="s">
        <v>38</v>
      </c>
      <c r="AD4639" t="s">
        <v>52</v>
      </c>
      <c r="AE4639" s="1">
        <v>41846.045995370368</v>
      </c>
    </row>
    <row r="4640" spans="1:31" x14ac:dyDescent="0.15">
      <c r="A4640">
        <v>4639</v>
      </c>
      <c r="B4640">
        <v>175</v>
      </c>
      <c r="C4640">
        <v>4969</v>
      </c>
      <c r="D4640" t="s">
        <v>13825</v>
      </c>
      <c r="E4640" t="s">
        <v>13826</v>
      </c>
      <c r="F4640" t="s">
        <v>53</v>
      </c>
      <c r="I4640" t="s">
        <v>5</v>
      </c>
      <c r="K4640" t="s">
        <v>5</v>
      </c>
      <c r="N4640" t="s">
        <v>7</v>
      </c>
      <c r="Q4640">
        <v>0</v>
      </c>
      <c r="S4640">
        <v>-1</v>
      </c>
      <c r="T4640" t="s">
        <v>5</v>
      </c>
      <c r="U4640">
        <v>-1</v>
      </c>
      <c r="V4640">
        <v>-1</v>
      </c>
      <c r="W4640">
        <v>6.3387000000000002</v>
      </c>
      <c r="Z4640">
        <v>-1</v>
      </c>
      <c r="AA4640" t="s">
        <v>11</v>
      </c>
      <c r="AC4640" t="s">
        <v>38</v>
      </c>
      <c r="AD4640" t="s">
        <v>52</v>
      </c>
      <c r="AE4640" s="1">
        <v>41846.046006944445</v>
      </c>
    </row>
    <row r="4641" spans="1:31" x14ac:dyDescent="0.15">
      <c r="A4641">
        <v>4640</v>
      </c>
      <c r="B4641">
        <v>175</v>
      </c>
      <c r="C4641">
        <v>4969</v>
      </c>
      <c r="D4641" t="s">
        <v>13825</v>
      </c>
      <c r="E4641" t="s">
        <v>13826</v>
      </c>
      <c r="F4641" t="s">
        <v>54</v>
      </c>
      <c r="I4641" t="s">
        <v>5</v>
      </c>
      <c r="K4641" t="s">
        <v>5</v>
      </c>
      <c r="N4641" t="s">
        <v>7</v>
      </c>
      <c r="Q4641">
        <v>0</v>
      </c>
      <c r="S4641">
        <v>-1</v>
      </c>
      <c r="T4641" t="s">
        <v>5</v>
      </c>
      <c r="U4641">
        <v>-1</v>
      </c>
      <c r="V4641">
        <v>-1</v>
      </c>
      <c r="W4641">
        <v>6.3387000000000002</v>
      </c>
      <c r="Z4641">
        <v>-1</v>
      </c>
      <c r="AA4641" t="s">
        <v>11</v>
      </c>
      <c r="AC4641" t="s">
        <v>38</v>
      </c>
      <c r="AD4641" t="s">
        <v>52</v>
      </c>
      <c r="AE4641" s="1">
        <v>41846.046018518522</v>
      </c>
    </row>
    <row r="4642" spans="1:31" x14ac:dyDescent="0.15">
      <c r="A4642">
        <v>4641</v>
      </c>
      <c r="B4642">
        <v>175</v>
      </c>
      <c r="C4642">
        <v>4105</v>
      </c>
      <c r="D4642" t="s">
        <v>13834</v>
      </c>
      <c r="E4642" t="s">
        <v>13835</v>
      </c>
      <c r="F4642" t="s">
        <v>2</v>
      </c>
      <c r="G4642" t="s">
        <v>13836</v>
      </c>
      <c r="H4642" t="s">
        <v>13837</v>
      </c>
      <c r="I4642" t="s">
        <v>5</v>
      </c>
      <c r="K4642" t="s">
        <v>6</v>
      </c>
      <c r="N4642" t="s">
        <v>7</v>
      </c>
      <c r="O4642" t="s">
        <v>13838</v>
      </c>
      <c r="P4642" t="s">
        <v>13839</v>
      </c>
      <c r="Q4642">
        <v>61</v>
      </c>
      <c r="R4642" t="s">
        <v>2053</v>
      </c>
      <c r="S4642">
        <v>-1</v>
      </c>
      <c r="T4642" t="s">
        <v>5304</v>
      </c>
      <c r="U4642">
        <v>-1</v>
      </c>
      <c r="V4642">
        <v>-1</v>
      </c>
      <c r="W4642">
        <v>6.3387000000000002</v>
      </c>
      <c r="X4642" t="s">
        <v>13840</v>
      </c>
      <c r="Y4642" t="s">
        <v>13841</v>
      </c>
      <c r="Z4642">
        <v>44075</v>
      </c>
      <c r="AA4642" t="s">
        <v>11</v>
      </c>
      <c r="AC4642" t="s">
        <v>13842</v>
      </c>
      <c r="AD4642" t="s">
        <v>13843</v>
      </c>
      <c r="AE4642" s="1">
        <v>41846.046527777777</v>
      </c>
    </row>
    <row r="4643" spans="1:31" x14ac:dyDescent="0.15">
      <c r="A4643">
        <v>4642</v>
      </c>
      <c r="B4643">
        <v>175</v>
      </c>
      <c r="C4643">
        <v>4105</v>
      </c>
      <c r="D4643" t="s">
        <v>13834</v>
      </c>
      <c r="E4643" t="s">
        <v>13835</v>
      </c>
      <c r="F4643" t="s">
        <v>14</v>
      </c>
      <c r="G4643" t="s">
        <v>13836</v>
      </c>
      <c r="H4643" t="s">
        <v>13844</v>
      </c>
      <c r="I4643" t="s">
        <v>5</v>
      </c>
      <c r="K4643" t="s">
        <v>17</v>
      </c>
      <c r="N4643" t="s">
        <v>7</v>
      </c>
      <c r="O4643" t="s">
        <v>13838</v>
      </c>
      <c r="P4643" t="s">
        <v>13839</v>
      </c>
      <c r="Q4643">
        <v>3</v>
      </c>
      <c r="S4643">
        <v>-1</v>
      </c>
      <c r="T4643" t="s">
        <v>13845</v>
      </c>
      <c r="U4643">
        <v>-1</v>
      </c>
      <c r="V4643">
        <v>-1</v>
      </c>
      <c r="W4643">
        <v>6.3387000000000002</v>
      </c>
      <c r="X4643" t="s">
        <v>13840</v>
      </c>
      <c r="Y4643" t="s">
        <v>13841</v>
      </c>
      <c r="Z4643">
        <v>27600</v>
      </c>
      <c r="AA4643" t="s">
        <v>11</v>
      </c>
      <c r="AC4643" t="s">
        <v>13846</v>
      </c>
      <c r="AD4643" t="s">
        <v>13847</v>
      </c>
      <c r="AE4643" s="1">
        <v>41846.046550925923</v>
      </c>
    </row>
    <row r="4644" spans="1:31" x14ac:dyDescent="0.15">
      <c r="A4644">
        <v>4643</v>
      </c>
      <c r="B4644">
        <v>175</v>
      </c>
      <c r="C4644">
        <v>4105</v>
      </c>
      <c r="D4644" t="s">
        <v>13834</v>
      </c>
      <c r="E4644" t="s">
        <v>13835</v>
      </c>
      <c r="F4644" t="s">
        <v>24</v>
      </c>
      <c r="I4644" t="s">
        <v>5</v>
      </c>
      <c r="K4644" t="s">
        <v>5</v>
      </c>
      <c r="N4644" t="s">
        <v>7</v>
      </c>
      <c r="Q4644">
        <v>0</v>
      </c>
      <c r="S4644">
        <v>-1</v>
      </c>
      <c r="T4644" t="s">
        <v>5</v>
      </c>
      <c r="U4644">
        <v>-1</v>
      </c>
      <c r="V4644">
        <v>-1</v>
      </c>
      <c r="W4644">
        <v>6.3387000000000002</v>
      </c>
      <c r="Z4644">
        <v>-1</v>
      </c>
      <c r="AA4644" t="s">
        <v>11</v>
      </c>
      <c r="AC4644" t="s">
        <v>38</v>
      </c>
      <c r="AD4644" t="s">
        <v>52</v>
      </c>
      <c r="AE4644" s="1">
        <v>41846.046574074076</v>
      </c>
    </row>
    <row r="4645" spans="1:31" x14ac:dyDescent="0.15">
      <c r="A4645">
        <v>4644</v>
      </c>
      <c r="B4645">
        <v>175</v>
      </c>
      <c r="C4645">
        <v>4105</v>
      </c>
      <c r="D4645" t="s">
        <v>13834</v>
      </c>
      <c r="E4645" t="s">
        <v>13835</v>
      </c>
      <c r="F4645" t="s">
        <v>27</v>
      </c>
      <c r="I4645" t="s">
        <v>5</v>
      </c>
      <c r="K4645" t="s">
        <v>5</v>
      </c>
      <c r="M4645" t="s">
        <v>5</v>
      </c>
      <c r="N4645" t="s">
        <v>7</v>
      </c>
      <c r="Q4645">
        <v>0</v>
      </c>
      <c r="S4645">
        <v>-1</v>
      </c>
      <c r="T4645" t="s">
        <v>5</v>
      </c>
      <c r="U4645">
        <v>-1</v>
      </c>
      <c r="V4645">
        <v>-1</v>
      </c>
      <c r="W4645">
        <v>6.3387000000000002</v>
      </c>
      <c r="Z4645">
        <v>-1</v>
      </c>
      <c r="AA4645" t="s">
        <v>11</v>
      </c>
      <c r="AC4645" t="s">
        <v>38</v>
      </c>
      <c r="AD4645" t="s">
        <v>531</v>
      </c>
      <c r="AE4645" s="1">
        <v>41846.046585648146</v>
      </c>
    </row>
    <row r="4646" spans="1:31" x14ac:dyDescent="0.15">
      <c r="A4646">
        <v>4645</v>
      </c>
      <c r="B4646">
        <v>175</v>
      </c>
      <c r="C4646">
        <v>4105</v>
      </c>
      <c r="D4646" t="s">
        <v>13834</v>
      </c>
      <c r="E4646" t="s">
        <v>13835</v>
      </c>
      <c r="F4646" t="s">
        <v>36</v>
      </c>
      <c r="I4646" t="s">
        <v>5</v>
      </c>
      <c r="K4646" t="s">
        <v>5</v>
      </c>
      <c r="N4646" t="s">
        <v>7</v>
      </c>
      <c r="Q4646">
        <v>0</v>
      </c>
      <c r="S4646">
        <v>-1</v>
      </c>
      <c r="T4646" t="s">
        <v>5</v>
      </c>
      <c r="U4646">
        <v>-1</v>
      </c>
      <c r="V4646">
        <v>-1</v>
      </c>
      <c r="W4646">
        <v>6.3387000000000002</v>
      </c>
      <c r="Z4646">
        <v>-1</v>
      </c>
      <c r="AA4646" t="s">
        <v>11</v>
      </c>
      <c r="AC4646" t="s">
        <v>38</v>
      </c>
      <c r="AD4646" t="s">
        <v>52</v>
      </c>
      <c r="AE4646" s="1">
        <v>41846.046597222223</v>
      </c>
    </row>
    <row r="4647" spans="1:31" x14ac:dyDescent="0.15">
      <c r="A4647">
        <v>4646</v>
      </c>
      <c r="B4647">
        <v>175</v>
      </c>
      <c r="C4647">
        <v>4105</v>
      </c>
      <c r="D4647" t="s">
        <v>13834</v>
      </c>
      <c r="E4647" t="s">
        <v>13835</v>
      </c>
      <c r="F4647" t="s">
        <v>40</v>
      </c>
      <c r="I4647" t="s">
        <v>5</v>
      </c>
      <c r="K4647" t="s">
        <v>5</v>
      </c>
      <c r="N4647" t="s">
        <v>7</v>
      </c>
      <c r="Q4647">
        <v>0</v>
      </c>
      <c r="S4647">
        <v>-1</v>
      </c>
      <c r="T4647" t="s">
        <v>5</v>
      </c>
      <c r="U4647">
        <v>-1</v>
      </c>
      <c r="V4647">
        <v>-1</v>
      </c>
      <c r="W4647">
        <v>6.3387000000000002</v>
      </c>
      <c r="Z4647">
        <v>-1</v>
      </c>
      <c r="AA4647" t="s">
        <v>11</v>
      </c>
      <c r="AC4647" t="s">
        <v>38</v>
      </c>
      <c r="AD4647" t="s">
        <v>52</v>
      </c>
      <c r="AE4647" s="1">
        <v>41846.0466087963</v>
      </c>
    </row>
    <row r="4648" spans="1:31" x14ac:dyDescent="0.15">
      <c r="A4648">
        <v>4647</v>
      </c>
      <c r="B4648">
        <v>175</v>
      </c>
      <c r="C4648">
        <v>4105</v>
      </c>
      <c r="D4648" t="s">
        <v>13834</v>
      </c>
      <c r="E4648" t="s">
        <v>13835</v>
      </c>
      <c r="F4648" t="s">
        <v>49</v>
      </c>
      <c r="I4648" t="s">
        <v>5</v>
      </c>
      <c r="K4648" t="s">
        <v>5</v>
      </c>
      <c r="N4648" t="s">
        <v>7</v>
      </c>
      <c r="Q4648">
        <v>0</v>
      </c>
      <c r="T4648" t="s">
        <v>5</v>
      </c>
      <c r="U4648">
        <v>-1</v>
      </c>
      <c r="V4648">
        <v>-1</v>
      </c>
      <c r="W4648">
        <v>6.3387000000000002</v>
      </c>
      <c r="Z4648">
        <v>-1</v>
      </c>
      <c r="AA4648" t="s">
        <v>11</v>
      </c>
      <c r="AC4648" t="s">
        <v>38</v>
      </c>
      <c r="AD4648" t="s">
        <v>50</v>
      </c>
      <c r="AE4648" s="1">
        <v>41846.046631944446</v>
      </c>
    </row>
    <row r="4649" spans="1:31" x14ac:dyDescent="0.15">
      <c r="A4649">
        <v>4648</v>
      </c>
      <c r="B4649">
        <v>175</v>
      </c>
      <c r="C4649">
        <v>4105</v>
      </c>
      <c r="D4649" t="s">
        <v>13834</v>
      </c>
      <c r="E4649" t="s">
        <v>13835</v>
      </c>
      <c r="F4649" t="s">
        <v>51</v>
      </c>
      <c r="G4649" t="s">
        <v>13836</v>
      </c>
      <c r="H4649" t="s">
        <v>13837</v>
      </c>
      <c r="I4649" t="s">
        <v>5</v>
      </c>
      <c r="K4649" t="s">
        <v>5</v>
      </c>
      <c r="N4649" t="s">
        <v>7</v>
      </c>
      <c r="O4649" t="s">
        <v>13838</v>
      </c>
      <c r="P4649" t="s">
        <v>13839</v>
      </c>
      <c r="Q4649">
        <v>6</v>
      </c>
      <c r="S4649">
        <v>-1</v>
      </c>
      <c r="T4649" t="s">
        <v>5</v>
      </c>
      <c r="U4649">
        <v>-1</v>
      </c>
      <c r="V4649">
        <v>-1</v>
      </c>
      <c r="W4649">
        <v>6.3387000000000002</v>
      </c>
      <c r="Y4649" t="s">
        <v>13841</v>
      </c>
      <c r="Z4649">
        <v>-1</v>
      </c>
      <c r="AA4649" t="s">
        <v>11</v>
      </c>
      <c r="AC4649" t="s">
        <v>13848</v>
      </c>
      <c r="AD4649" t="s">
        <v>13849</v>
      </c>
      <c r="AE4649" s="1">
        <v>41846.046655092592</v>
      </c>
    </row>
    <row r="4650" spans="1:31" x14ac:dyDescent="0.15">
      <c r="A4650">
        <v>4649</v>
      </c>
      <c r="B4650">
        <v>175</v>
      </c>
      <c r="C4650">
        <v>4105</v>
      </c>
      <c r="D4650" t="s">
        <v>13834</v>
      </c>
      <c r="E4650" t="s">
        <v>13835</v>
      </c>
      <c r="F4650" t="s">
        <v>53</v>
      </c>
      <c r="I4650" t="s">
        <v>5</v>
      </c>
      <c r="K4650" t="s">
        <v>5</v>
      </c>
      <c r="N4650" t="s">
        <v>7</v>
      </c>
      <c r="Q4650">
        <v>0</v>
      </c>
      <c r="S4650">
        <v>-1</v>
      </c>
      <c r="T4650" t="s">
        <v>5</v>
      </c>
      <c r="U4650">
        <v>-1</v>
      </c>
      <c r="V4650">
        <v>-1</v>
      </c>
      <c r="W4650">
        <v>6.3387000000000002</v>
      </c>
      <c r="Z4650">
        <v>-1</v>
      </c>
      <c r="AA4650" t="s">
        <v>11</v>
      </c>
      <c r="AC4650" t="s">
        <v>38</v>
      </c>
      <c r="AD4650" t="s">
        <v>52</v>
      </c>
      <c r="AE4650" s="1">
        <v>41846.046666666669</v>
      </c>
    </row>
    <row r="4651" spans="1:31" x14ac:dyDescent="0.15">
      <c r="A4651">
        <v>4650</v>
      </c>
      <c r="B4651">
        <v>175</v>
      </c>
      <c r="C4651">
        <v>4105</v>
      </c>
      <c r="D4651" t="s">
        <v>13834</v>
      </c>
      <c r="E4651" t="s">
        <v>13835</v>
      </c>
      <c r="F4651" t="s">
        <v>54</v>
      </c>
      <c r="I4651" t="s">
        <v>5</v>
      </c>
      <c r="K4651" t="s">
        <v>5</v>
      </c>
      <c r="N4651" t="s">
        <v>7</v>
      </c>
      <c r="Q4651">
        <v>0</v>
      </c>
      <c r="S4651">
        <v>-1</v>
      </c>
      <c r="T4651" t="s">
        <v>5</v>
      </c>
      <c r="U4651">
        <v>-1</v>
      </c>
      <c r="V4651">
        <v>-1</v>
      </c>
      <c r="W4651">
        <v>6.3387000000000002</v>
      </c>
      <c r="Z4651">
        <v>-1</v>
      </c>
      <c r="AA4651" t="s">
        <v>11</v>
      </c>
      <c r="AC4651" t="s">
        <v>38</v>
      </c>
      <c r="AD4651" t="s">
        <v>52</v>
      </c>
      <c r="AE4651" s="1">
        <v>41846.046689814815</v>
      </c>
    </row>
    <row r="4652" spans="1:31" x14ac:dyDescent="0.15">
      <c r="A4652">
        <v>4651</v>
      </c>
      <c r="B4652">
        <v>175</v>
      </c>
      <c r="C4652">
        <v>3530</v>
      </c>
      <c r="D4652" t="s">
        <v>13850</v>
      </c>
      <c r="E4652" t="s">
        <v>13851</v>
      </c>
      <c r="F4652" t="s">
        <v>2</v>
      </c>
      <c r="G4652" t="s">
        <v>13852</v>
      </c>
      <c r="H4652" t="s">
        <v>13853</v>
      </c>
      <c r="I4652" t="s">
        <v>5</v>
      </c>
      <c r="K4652" t="s">
        <v>6</v>
      </c>
      <c r="L4652" t="s">
        <v>2534</v>
      </c>
      <c r="N4652" t="s">
        <v>7</v>
      </c>
      <c r="O4652" t="s">
        <v>13854</v>
      </c>
      <c r="P4652" t="s">
        <v>13855</v>
      </c>
      <c r="Q4652">
        <v>137</v>
      </c>
      <c r="R4652" t="s">
        <v>5577</v>
      </c>
      <c r="S4652">
        <v>45</v>
      </c>
      <c r="T4652" t="s">
        <v>5</v>
      </c>
      <c r="U4652">
        <v>-1</v>
      </c>
      <c r="V4652">
        <v>-1</v>
      </c>
      <c r="W4652">
        <v>6.3387000000000002</v>
      </c>
      <c r="X4652" t="s">
        <v>13856</v>
      </c>
      <c r="Y4652" t="s">
        <v>13857</v>
      </c>
      <c r="Z4652">
        <v>13211</v>
      </c>
      <c r="AA4652" t="s">
        <v>11</v>
      </c>
      <c r="AC4652" t="s">
        <v>13858</v>
      </c>
      <c r="AD4652" t="s">
        <v>13859</v>
      </c>
      <c r="AE4652" s="1">
        <v>41846.046782407408</v>
      </c>
    </row>
    <row r="4653" spans="1:31" x14ac:dyDescent="0.15">
      <c r="A4653">
        <v>4652</v>
      </c>
      <c r="B4653">
        <v>175</v>
      </c>
      <c r="C4653">
        <v>3530</v>
      </c>
      <c r="D4653" t="s">
        <v>13850</v>
      </c>
      <c r="E4653" t="s">
        <v>13851</v>
      </c>
      <c r="F4653" t="s">
        <v>14</v>
      </c>
      <c r="G4653" t="s">
        <v>13860</v>
      </c>
      <c r="H4653" t="s">
        <v>13853</v>
      </c>
      <c r="I4653" t="s">
        <v>5</v>
      </c>
      <c r="K4653" t="s">
        <v>17</v>
      </c>
      <c r="N4653" t="s">
        <v>7</v>
      </c>
      <c r="O4653" t="s">
        <v>13861</v>
      </c>
      <c r="P4653" t="s">
        <v>13862</v>
      </c>
      <c r="Q4653">
        <v>42</v>
      </c>
      <c r="R4653" t="s">
        <v>13863</v>
      </c>
      <c r="S4653">
        <v>-1</v>
      </c>
      <c r="T4653" t="s">
        <v>13864</v>
      </c>
      <c r="U4653">
        <v>-1</v>
      </c>
      <c r="V4653">
        <v>-1</v>
      </c>
      <c r="W4653">
        <v>6.3387000000000002</v>
      </c>
      <c r="X4653" t="s">
        <v>13856</v>
      </c>
      <c r="Y4653" t="s">
        <v>13865</v>
      </c>
      <c r="Z4653">
        <v>11070</v>
      </c>
      <c r="AA4653" t="s">
        <v>11</v>
      </c>
      <c r="AC4653" t="s">
        <v>13866</v>
      </c>
      <c r="AD4653" t="s">
        <v>13867</v>
      </c>
      <c r="AE4653" s="1">
        <v>41846.046817129631</v>
      </c>
    </row>
    <row r="4654" spans="1:31" x14ac:dyDescent="0.15">
      <c r="A4654">
        <v>4653</v>
      </c>
      <c r="B4654">
        <v>175</v>
      </c>
      <c r="C4654">
        <v>3530</v>
      </c>
      <c r="D4654" t="s">
        <v>13850</v>
      </c>
      <c r="E4654" t="s">
        <v>13851</v>
      </c>
      <c r="F4654" t="s">
        <v>24</v>
      </c>
      <c r="I4654" t="s">
        <v>5</v>
      </c>
      <c r="K4654" t="s">
        <v>5</v>
      </c>
      <c r="N4654" t="s">
        <v>7</v>
      </c>
      <c r="Q4654">
        <v>0</v>
      </c>
      <c r="S4654">
        <v>-1</v>
      </c>
      <c r="T4654" t="s">
        <v>5</v>
      </c>
      <c r="U4654">
        <v>-1</v>
      </c>
      <c r="V4654">
        <v>-1</v>
      </c>
      <c r="W4654">
        <v>6.3387000000000002</v>
      </c>
      <c r="Z4654">
        <v>-1</v>
      </c>
      <c r="AA4654" t="s">
        <v>11</v>
      </c>
      <c r="AC4654" t="s">
        <v>38</v>
      </c>
      <c r="AD4654" t="s">
        <v>52</v>
      </c>
      <c r="AE4654" s="1">
        <v>41846.0468287037</v>
      </c>
    </row>
    <row r="4655" spans="1:31" x14ac:dyDescent="0.15">
      <c r="A4655">
        <v>4654</v>
      </c>
      <c r="B4655">
        <v>175</v>
      </c>
      <c r="C4655">
        <v>3530</v>
      </c>
      <c r="D4655" t="s">
        <v>13850</v>
      </c>
      <c r="E4655" t="s">
        <v>13851</v>
      </c>
      <c r="F4655" t="s">
        <v>27</v>
      </c>
      <c r="I4655" t="s">
        <v>5</v>
      </c>
      <c r="K4655" t="s">
        <v>5</v>
      </c>
      <c r="M4655" t="s">
        <v>5</v>
      </c>
      <c r="N4655" t="s">
        <v>7</v>
      </c>
      <c r="Q4655">
        <v>0</v>
      </c>
      <c r="S4655">
        <v>-1</v>
      </c>
      <c r="T4655" t="s">
        <v>13868</v>
      </c>
      <c r="U4655">
        <v>-1</v>
      </c>
      <c r="V4655">
        <v>-1</v>
      </c>
      <c r="W4655">
        <v>6.3387000000000002</v>
      </c>
      <c r="Z4655">
        <v>-1</v>
      </c>
      <c r="AA4655" t="s">
        <v>11</v>
      </c>
      <c r="AC4655" t="s">
        <v>38</v>
      </c>
      <c r="AD4655" t="s">
        <v>13869</v>
      </c>
      <c r="AE4655" s="1">
        <v>41846.046840277777</v>
      </c>
    </row>
    <row r="4656" spans="1:31" x14ac:dyDescent="0.15">
      <c r="A4656">
        <v>4655</v>
      </c>
      <c r="B4656">
        <v>175</v>
      </c>
      <c r="C4656">
        <v>3530</v>
      </c>
      <c r="D4656" t="s">
        <v>13850</v>
      </c>
      <c r="E4656" t="s">
        <v>13851</v>
      </c>
      <c r="F4656" t="s">
        <v>36</v>
      </c>
      <c r="I4656" t="s">
        <v>5</v>
      </c>
      <c r="K4656" t="s">
        <v>5</v>
      </c>
      <c r="N4656" t="s">
        <v>7</v>
      </c>
      <c r="Q4656">
        <v>0</v>
      </c>
      <c r="S4656">
        <v>-1</v>
      </c>
      <c r="T4656" t="s">
        <v>5</v>
      </c>
      <c r="U4656">
        <v>-1</v>
      </c>
      <c r="V4656">
        <v>-1</v>
      </c>
      <c r="W4656">
        <v>6.3387000000000002</v>
      </c>
      <c r="Z4656">
        <v>-1</v>
      </c>
      <c r="AA4656" t="s">
        <v>11</v>
      </c>
      <c r="AC4656" t="s">
        <v>38</v>
      </c>
      <c r="AD4656" t="s">
        <v>52</v>
      </c>
      <c r="AE4656" s="1">
        <v>41846.046851851854</v>
      </c>
    </row>
    <row r="4657" spans="1:31" x14ac:dyDescent="0.15">
      <c r="A4657">
        <v>4656</v>
      </c>
      <c r="B4657">
        <v>175</v>
      </c>
      <c r="C4657">
        <v>3530</v>
      </c>
      <c r="D4657" t="s">
        <v>13850</v>
      </c>
      <c r="E4657" t="s">
        <v>13851</v>
      </c>
      <c r="F4657" t="s">
        <v>40</v>
      </c>
      <c r="G4657" t="s">
        <v>13870</v>
      </c>
      <c r="H4657" t="s">
        <v>13853</v>
      </c>
      <c r="I4657" t="s">
        <v>5</v>
      </c>
      <c r="K4657" t="s">
        <v>6</v>
      </c>
      <c r="N4657" t="s">
        <v>7</v>
      </c>
      <c r="O4657" t="s">
        <v>13854</v>
      </c>
      <c r="P4657" t="s">
        <v>13855</v>
      </c>
      <c r="Q4657">
        <v>1</v>
      </c>
      <c r="R4657" t="s">
        <v>13871</v>
      </c>
      <c r="S4657">
        <v>-1</v>
      </c>
      <c r="T4657" t="s">
        <v>5</v>
      </c>
      <c r="U4657">
        <v>-1</v>
      </c>
      <c r="V4657">
        <v>-1</v>
      </c>
      <c r="W4657">
        <v>6.3387000000000002</v>
      </c>
      <c r="Y4657" t="s">
        <v>13857</v>
      </c>
      <c r="Z4657">
        <v>292</v>
      </c>
      <c r="AA4657" t="s">
        <v>11</v>
      </c>
      <c r="AC4657" t="s">
        <v>13872</v>
      </c>
      <c r="AD4657" t="s">
        <v>13873</v>
      </c>
      <c r="AE4657" s="1">
        <v>41846.046875</v>
      </c>
    </row>
    <row r="4658" spans="1:31" x14ac:dyDescent="0.15">
      <c r="A4658">
        <v>4657</v>
      </c>
      <c r="B4658">
        <v>175</v>
      </c>
      <c r="C4658">
        <v>3530</v>
      </c>
      <c r="D4658" t="s">
        <v>13850</v>
      </c>
      <c r="E4658" t="s">
        <v>13851</v>
      </c>
      <c r="F4658" t="s">
        <v>49</v>
      </c>
      <c r="I4658" t="s">
        <v>5</v>
      </c>
      <c r="K4658" t="s">
        <v>5</v>
      </c>
      <c r="N4658" t="s">
        <v>7</v>
      </c>
      <c r="Q4658">
        <v>0</v>
      </c>
      <c r="T4658" t="s">
        <v>5</v>
      </c>
      <c r="U4658">
        <v>-1</v>
      </c>
      <c r="V4658">
        <v>-1</v>
      </c>
      <c r="W4658">
        <v>6.3387000000000002</v>
      </c>
      <c r="Z4658">
        <v>-1</v>
      </c>
      <c r="AA4658" t="s">
        <v>11</v>
      </c>
      <c r="AC4658" t="s">
        <v>38</v>
      </c>
      <c r="AD4658" t="s">
        <v>50</v>
      </c>
      <c r="AE4658" s="1">
        <v>41846.046886574077</v>
      </c>
    </row>
    <row r="4659" spans="1:31" x14ac:dyDescent="0.15">
      <c r="A4659">
        <v>4658</v>
      </c>
      <c r="B4659">
        <v>175</v>
      </c>
      <c r="C4659">
        <v>3530</v>
      </c>
      <c r="D4659" t="s">
        <v>13850</v>
      </c>
      <c r="E4659" t="s">
        <v>13851</v>
      </c>
      <c r="F4659" t="s">
        <v>51</v>
      </c>
      <c r="I4659" t="s">
        <v>5</v>
      </c>
      <c r="K4659" t="s">
        <v>5</v>
      </c>
      <c r="N4659" t="s">
        <v>7</v>
      </c>
      <c r="Q4659">
        <v>0</v>
      </c>
      <c r="S4659">
        <v>-1</v>
      </c>
      <c r="T4659" t="s">
        <v>5</v>
      </c>
      <c r="U4659">
        <v>-1</v>
      </c>
      <c r="V4659">
        <v>-1</v>
      </c>
      <c r="W4659">
        <v>6.3387000000000002</v>
      </c>
      <c r="Z4659">
        <v>-1</v>
      </c>
      <c r="AA4659" t="s">
        <v>11</v>
      </c>
      <c r="AC4659" t="s">
        <v>38</v>
      </c>
      <c r="AD4659" t="s">
        <v>52</v>
      </c>
      <c r="AE4659" s="1">
        <v>41846.046898148146</v>
      </c>
    </row>
    <row r="4660" spans="1:31" x14ac:dyDescent="0.15">
      <c r="A4660">
        <v>4659</v>
      </c>
      <c r="B4660">
        <v>175</v>
      </c>
      <c r="C4660">
        <v>3530</v>
      </c>
      <c r="D4660" t="s">
        <v>13850</v>
      </c>
      <c r="E4660" t="s">
        <v>13851</v>
      </c>
      <c r="F4660" t="s">
        <v>53</v>
      </c>
      <c r="I4660" t="s">
        <v>5</v>
      </c>
      <c r="K4660" t="s">
        <v>5</v>
      </c>
      <c r="N4660" t="s">
        <v>7</v>
      </c>
      <c r="Q4660">
        <v>0</v>
      </c>
      <c r="S4660">
        <v>-1</v>
      </c>
      <c r="T4660" t="s">
        <v>5</v>
      </c>
      <c r="U4660">
        <v>-1</v>
      </c>
      <c r="V4660">
        <v>-1</v>
      </c>
      <c r="W4660">
        <v>6.3387000000000002</v>
      </c>
      <c r="Z4660">
        <v>-1</v>
      </c>
      <c r="AA4660" t="s">
        <v>11</v>
      </c>
      <c r="AC4660" t="s">
        <v>38</v>
      </c>
      <c r="AD4660" t="s">
        <v>52</v>
      </c>
      <c r="AE4660" s="1">
        <v>41846.046909722223</v>
      </c>
    </row>
    <row r="4661" spans="1:31" x14ac:dyDescent="0.15">
      <c r="A4661">
        <v>4660</v>
      </c>
      <c r="B4661">
        <v>175</v>
      </c>
      <c r="C4661">
        <v>3530</v>
      </c>
      <c r="D4661" t="s">
        <v>13850</v>
      </c>
      <c r="E4661" t="s">
        <v>13851</v>
      </c>
      <c r="F4661" t="s">
        <v>54</v>
      </c>
      <c r="I4661" t="s">
        <v>5</v>
      </c>
      <c r="K4661" t="s">
        <v>5</v>
      </c>
      <c r="N4661" t="s">
        <v>7</v>
      </c>
      <c r="Q4661">
        <v>0</v>
      </c>
      <c r="S4661">
        <v>-1</v>
      </c>
      <c r="T4661" t="s">
        <v>5</v>
      </c>
      <c r="U4661">
        <v>-1</v>
      </c>
      <c r="V4661">
        <v>-1</v>
      </c>
      <c r="W4661">
        <v>6.3387000000000002</v>
      </c>
      <c r="Z4661">
        <v>-1</v>
      </c>
      <c r="AA4661" t="s">
        <v>11</v>
      </c>
      <c r="AC4661" t="s">
        <v>38</v>
      </c>
      <c r="AD4661" t="s">
        <v>52</v>
      </c>
      <c r="AE4661" s="1">
        <v>41846.0469212963</v>
      </c>
    </row>
    <row r="4662" spans="1:31" x14ac:dyDescent="0.15">
      <c r="A4662">
        <v>4661</v>
      </c>
      <c r="B4662">
        <v>175</v>
      </c>
      <c r="C4662">
        <v>3658</v>
      </c>
      <c r="D4662" t="s">
        <v>13874</v>
      </c>
      <c r="E4662" t="s">
        <v>13875</v>
      </c>
      <c r="F4662" t="s">
        <v>2</v>
      </c>
      <c r="G4662" t="s">
        <v>13876</v>
      </c>
      <c r="H4662" t="s">
        <v>13877</v>
      </c>
      <c r="I4662" t="s">
        <v>5</v>
      </c>
      <c r="K4662" t="s">
        <v>5</v>
      </c>
      <c r="N4662" t="s">
        <v>7</v>
      </c>
      <c r="P4662" t="s">
        <v>13878</v>
      </c>
      <c r="Q4662">
        <v>29</v>
      </c>
      <c r="R4662" t="s">
        <v>13879</v>
      </c>
      <c r="S4662">
        <v>-1</v>
      </c>
      <c r="T4662" t="s">
        <v>13880</v>
      </c>
      <c r="U4662">
        <v>1128</v>
      </c>
      <c r="V4662">
        <v>-1</v>
      </c>
      <c r="W4662">
        <v>6.3387000000000002</v>
      </c>
      <c r="X4662" t="s">
        <v>13881</v>
      </c>
      <c r="Y4662" t="s">
        <v>13882</v>
      </c>
      <c r="Z4662">
        <v>42936</v>
      </c>
      <c r="AA4662" t="s">
        <v>11</v>
      </c>
      <c r="AC4662" t="s">
        <v>13883</v>
      </c>
      <c r="AD4662" t="s">
        <v>13884</v>
      </c>
      <c r="AE4662" s="1">
        <v>41846.047013888892</v>
      </c>
    </row>
    <row r="4663" spans="1:31" x14ac:dyDescent="0.15">
      <c r="A4663">
        <v>4662</v>
      </c>
      <c r="B4663">
        <v>175</v>
      </c>
      <c r="C4663">
        <v>3658</v>
      </c>
      <c r="D4663" t="s">
        <v>13874</v>
      </c>
      <c r="E4663" t="s">
        <v>13875</v>
      </c>
      <c r="F4663" t="s">
        <v>14</v>
      </c>
      <c r="G4663" t="s">
        <v>13876</v>
      </c>
      <c r="H4663" t="s">
        <v>13885</v>
      </c>
      <c r="I4663" t="s">
        <v>5</v>
      </c>
      <c r="K4663" t="s">
        <v>17</v>
      </c>
      <c r="N4663" t="s">
        <v>7</v>
      </c>
      <c r="O4663" t="s">
        <v>13886</v>
      </c>
      <c r="P4663" t="s">
        <v>13887</v>
      </c>
      <c r="Q4663">
        <v>17</v>
      </c>
      <c r="R4663" t="s">
        <v>13888</v>
      </c>
      <c r="S4663">
        <v>-1</v>
      </c>
      <c r="T4663" t="s">
        <v>13889</v>
      </c>
      <c r="U4663">
        <v>1050</v>
      </c>
      <c r="V4663">
        <v>-1</v>
      </c>
      <c r="W4663">
        <v>6.3387000000000002</v>
      </c>
      <c r="X4663" t="s">
        <v>13881</v>
      </c>
      <c r="Y4663" t="s">
        <v>13890</v>
      </c>
      <c r="Z4663">
        <v>38970</v>
      </c>
      <c r="AA4663" t="s">
        <v>11</v>
      </c>
      <c r="AC4663" t="s">
        <v>13891</v>
      </c>
      <c r="AD4663" t="s">
        <v>13892</v>
      </c>
      <c r="AE4663" s="1">
        <v>41846.047048611108</v>
      </c>
    </row>
    <row r="4664" spans="1:31" x14ac:dyDescent="0.15">
      <c r="A4664">
        <v>4663</v>
      </c>
      <c r="B4664">
        <v>175</v>
      </c>
      <c r="C4664">
        <v>3658</v>
      </c>
      <c r="D4664" t="s">
        <v>13874</v>
      </c>
      <c r="E4664" t="s">
        <v>13875</v>
      </c>
      <c r="F4664" t="s">
        <v>24</v>
      </c>
      <c r="G4664" t="s">
        <v>13893</v>
      </c>
      <c r="H4664" t="s">
        <v>13885</v>
      </c>
      <c r="I4664" t="s">
        <v>5</v>
      </c>
      <c r="J4664" t="s">
        <v>12339</v>
      </c>
      <c r="K4664" t="s">
        <v>17</v>
      </c>
      <c r="L4664" t="s">
        <v>13894</v>
      </c>
      <c r="N4664" t="s">
        <v>7</v>
      </c>
      <c r="O4664" t="s">
        <v>13886</v>
      </c>
      <c r="P4664" t="s">
        <v>13887</v>
      </c>
      <c r="Q4664">
        <v>3</v>
      </c>
      <c r="R4664" t="s">
        <v>13895</v>
      </c>
      <c r="S4664">
        <v>-1</v>
      </c>
      <c r="T4664" t="s">
        <v>5</v>
      </c>
      <c r="U4664">
        <v>1050</v>
      </c>
      <c r="V4664">
        <v>-1</v>
      </c>
      <c r="W4664">
        <v>6.3387000000000002</v>
      </c>
      <c r="X4664" t="s">
        <v>13881</v>
      </c>
      <c r="Y4664" t="s">
        <v>13890</v>
      </c>
      <c r="Z4664">
        <v>38970</v>
      </c>
      <c r="AA4664" t="s">
        <v>11</v>
      </c>
      <c r="AC4664" t="s">
        <v>13896</v>
      </c>
      <c r="AD4664" t="s">
        <v>13897</v>
      </c>
      <c r="AE4664" s="1">
        <v>41846.047094907408</v>
      </c>
    </row>
    <row r="4665" spans="1:31" x14ac:dyDescent="0.15">
      <c r="A4665">
        <v>4664</v>
      </c>
      <c r="B4665">
        <v>175</v>
      </c>
      <c r="C4665">
        <v>3658</v>
      </c>
      <c r="D4665" t="s">
        <v>13874</v>
      </c>
      <c r="E4665" t="s">
        <v>13875</v>
      </c>
      <c r="F4665" t="s">
        <v>27</v>
      </c>
      <c r="I4665" t="s">
        <v>5</v>
      </c>
      <c r="K4665" t="s">
        <v>5</v>
      </c>
      <c r="M4665" t="s">
        <v>5</v>
      </c>
      <c r="N4665" t="s">
        <v>7</v>
      </c>
      <c r="Q4665">
        <v>0</v>
      </c>
      <c r="S4665">
        <v>-1</v>
      </c>
      <c r="T4665" t="s">
        <v>5</v>
      </c>
      <c r="U4665">
        <v>-1</v>
      </c>
      <c r="V4665">
        <v>-1</v>
      </c>
      <c r="W4665">
        <v>6.3387000000000002</v>
      </c>
      <c r="Z4665">
        <v>-1</v>
      </c>
      <c r="AA4665" t="s">
        <v>11</v>
      </c>
      <c r="AC4665" t="s">
        <v>38</v>
      </c>
      <c r="AD4665" t="s">
        <v>531</v>
      </c>
      <c r="AE4665" s="1">
        <v>41846.047118055554</v>
      </c>
    </row>
    <row r="4666" spans="1:31" x14ac:dyDescent="0.15">
      <c r="A4666">
        <v>4665</v>
      </c>
      <c r="B4666">
        <v>175</v>
      </c>
      <c r="C4666">
        <v>3658</v>
      </c>
      <c r="D4666" t="s">
        <v>13874</v>
      </c>
      <c r="E4666" t="s">
        <v>13875</v>
      </c>
      <c r="F4666" t="s">
        <v>36</v>
      </c>
      <c r="I4666" t="s">
        <v>5</v>
      </c>
      <c r="K4666" t="s">
        <v>5</v>
      </c>
      <c r="N4666" t="s">
        <v>7</v>
      </c>
      <c r="Q4666">
        <v>0</v>
      </c>
      <c r="S4666">
        <v>-1</v>
      </c>
      <c r="T4666" t="s">
        <v>5</v>
      </c>
      <c r="U4666">
        <v>-1</v>
      </c>
      <c r="V4666">
        <v>-1</v>
      </c>
      <c r="W4666">
        <v>6.3387000000000002</v>
      </c>
      <c r="Z4666">
        <v>-1</v>
      </c>
      <c r="AA4666" t="s">
        <v>11</v>
      </c>
      <c r="AC4666" t="s">
        <v>38</v>
      </c>
      <c r="AD4666" t="s">
        <v>52</v>
      </c>
      <c r="AE4666" s="1">
        <v>41846.047129629631</v>
      </c>
    </row>
    <row r="4667" spans="1:31" x14ac:dyDescent="0.15">
      <c r="A4667">
        <v>4666</v>
      </c>
      <c r="B4667">
        <v>175</v>
      </c>
      <c r="C4667">
        <v>3658</v>
      </c>
      <c r="D4667" t="s">
        <v>13874</v>
      </c>
      <c r="E4667" t="s">
        <v>13875</v>
      </c>
      <c r="F4667" t="s">
        <v>40</v>
      </c>
      <c r="I4667" t="s">
        <v>5</v>
      </c>
      <c r="K4667" t="s">
        <v>5</v>
      </c>
      <c r="N4667" t="s">
        <v>7</v>
      </c>
      <c r="Q4667">
        <v>0</v>
      </c>
      <c r="S4667">
        <v>-1</v>
      </c>
      <c r="T4667" t="s">
        <v>5</v>
      </c>
      <c r="U4667">
        <v>-1</v>
      </c>
      <c r="V4667">
        <v>-1</v>
      </c>
      <c r="W4667">
        <v>6.3387000000000002</v>
      </c>
      <c r="Z4667">
        <v>-1</v>
      </c>
      <c r="AA4667" t="s">
        <v>11</v>
      </c>
      <c r="AC4667" t="s">
        <v>38</v>
      </c>
      <c r="AD4667" t="s">
        <v>52</v>
      </c>
      <c r="AE4667" s="1">
        <v>41846.047175925924</v>
      </c>
    </row>
    <row r="4668" spans="1:31" x14ac:dyDescent="0.15">
      <c r="A4668">
        <v>4667</v>
      </c>
      <c r="B4668">
        <v>175</v>
      </c>
      <c r="C4668">
        <v>3658</v>
      </c>
      <c r="D4668" t="s">
        <v>13874</v>
      </c>
      <c r="E4668" t="s">
        <v>13875</v>
      </c>
      <c r="F4668" t="s">
        <v>49</v>
      </c>
      <c r="G4668" t="s">
        <v>13898</v>
      </c>
      <c r="H4668" t="s">
        <v>13885</v>
      </c>
      <c r="I4668" t="s">
        <v>5</v>
      </c>
      <c r="K4668" t="s">
        <v>5</v>
      </c>
      <c r="N4668" t="s">
        <v>7</v>
      </c>
      <c r="O4668" t="s">
        <v>13886</v>
      </c>
      <c r="P4668" t="s">
        <v>13887</v>
      </c>
      <c r="Q4668">
        <v>1</v>
      </c>
      <c r="T4668" t="s">
        <v>5</v>
      </c>
      <c r="U4668">
        <v>1050</v>
      </c>
      <c r="V4668">
        <v>-1</v>
      </c>
      <c r="W4668">
        <v>6.3387000000000002</v>
      </c>
      <c r="X4668" t="s">
        <v>13881</v>
      </c>
      <c r="Y4668" t="s">
        <v>13890</v>
      </c>
      <c r="Z4668">
        <v>38970</v>
      </c>
      <c r="AA4668" t="s">
        <v>11</v>
      </c>
      <c r="AC4668" t="s">
        <v>13899</v>
      </c>
      <c r="AD4668" t="s">
        <v>13900</v>
      </c>
      <c r="AE4668" s="1">
        <v>41846.0471875</v>
      </c>
    </row>
    <row r="4669" spans="1:31" x14ac:dyDescent="0.15">
      <c r="A4669">
        <v>4668</v>
      </c>
      <c r="B4669">
        <v>175</v>
      </c>
      <c r="C4669">
        <v>3658</v>
      </c>
      <c r="D4669" t="s">
        <v>13874</v>
      </c>
      <c r="E4669" t="s">
        <v>13875</v>
      </c>
      <c r="F4669" t="s">
        <v>51</v>
      </c>
      <c r="G4669" t="s">
        <v>13876</v>
      </c>
      <c r="H4669" t="s">
        <v>13877</v>
      </c>
      <c r="I4669" t="s">
        <v>5</v>
      </c>
      <c r="K4669" t="s">
        <v>5</v>
      </c>
      <c r="N4669" t="s">
        <v>7</v>
      </c>
      <c r="P4669" t="s">
        <v>13878</v>
      </c>
      <c r="Q4669">
        <v>2</v>
      </c>
      <c r="S4669">
        <v>-1</v>
      </c>
      <c r="T4669" t="s">
        <v>5</v>
      </c>
      <c r="U4669">
        <v>-1</v>
      </c>
      <c r="V4669">
        <v>-1</v>
      </c>
      <c r="W4669">
        <v>6.3387000000000002</v>
      </c>
      <c r="Y4669" t="s">
        <v>13882</v>
      </c>
      <c r="Z4669">
        <v>-1</v>
      </c>
      <c r="AA4669" t="s">
        <v>11</v>
      </c>
      <c r="AC4669" t="s">
        <v>13901</v>
      </c>
      <c r="AD4669" t="s">
        <v>13902</v>
      </c>
      <c r="AE4669" s="1">
        <v>41846.047210648147</v>
      </c>
    </row>
    <row r="4670" spans="1:31" x14ac:dyDescent="0.15">
      <c r="A4670">
        <v>4669</v>
      </c>
      <c r="B4670">
        <v>175</v>
      </c>
      <c r="C4670">
        <v>3658</v>
      </c>
      <c r="D4670" t="s">
        <v>13874</v>
      </c>
      <c r="E4670" t="s">
        <v>13875</v>
      </c>
      <c r="F4670" t="s">
        <v>53</v>
      </c>
      <c r="I4670" t="s">
        <v>5</v>
      </c>
      <c r="K4670" t="s">
        <v>5</v>
      </c>
      <c r="N4670" t="s">
        <v>7</v>
      </c>
      <c r="Q4670">
        <v>0</v>
      </c>
      <c r="S4670">
        <v>-1</v>
      </c>
      <c r="T4670" t="s">
        <v>5</v>
      </c>
      <c r="U4670">
        <v>-1</v>
      </c>
      <c r="V4670">
        <v>-1</v>
      </c>
      <c r="W4670">
        <v>6.3387000000000002</v>
      </c>
      <c r="Z4670">
        <v>-1</v>
      </c>
      <c r="AA4670" t="s">
        <v>11</v>
      </c>
      <c r="AC4670" t="s">
        <v>38</v>
      </c>
      <c r="AD4670" t="s">
        <v>52</v>
      </c>
      <c r="AE4670" s="1">
        <v>41846.047222222223</v>
      </c>
    </row>
    <row r="4671" spans="1:31" x14ac:dyDescent="0.15">
      <c r="A4671">
        <v>4670</v>
      </c>
      <c r="B4671">
        <v>175</v>
      </c>
      <c r="C4671">
        <v>3658</v>
      </c>
      <c r="D4671" t="s">
        <v>13874</v>
      </c>
      <c r="E4671" t="s">
        <v>13875</v>
      </c>
      <c r="F4671" t="s">
        <v>54</v>
      </c>
      <c r="I4671" t="s">
        <v>5</v>
      </c>
      <c r="K4671" t="s">
        <v>5</v>
      </c>
      <c r="N4671" t="s">
        <v>7</v>
      </c>
      <c r="Q4671">
        <v>0</v>
      </c>
      <c r="S4671">
        <v>-1</v>
      </c>
      <c r="T4671" t="s">
        <v>5</v>
      </c>
      <c r="U4671">
        <v>-1</v>
      </c>
      <c r="V4671">
        <v>-1</v>
      </c>
      <c r="W4671">
        <v>6.3387000000000002</v>
      </c>
      <c r="Z4671">
        <v>-1</v>
      </c>
      <c r="AA4671" t="s">
        <v>11</v>
      </c>
      <c r="AC4671" t="s">
        <v>38</v>
      </c>
      <c r="AD4671" t="s">
        <v>52</v>
      </c>
      <c r="AE4671" s="1">
        <v>41846.047233796293</v>
      </c>
    </row>
    <row r="4672" spans="1:31" x14ac:dyDescent="0.15">
      <c r="A4672">
        <v>4671</v>
      </c>
      <c r="B4672">
        <v>175</v>
      </c>
      <c r="C4672">
        <v>4955</v>
      </c>
      <c r="D4672" t="s">
        <v>13903</v>
      </c>
      <c r="E4672" t="s">
        <v>13904</v>
      </c>
      <c r="F4672" t="s">
        <v>2</v>
      </c>
      <c r="G4672" t="s">
        <v>13905</v>
      </c>
      <c r="H4672" t="s">
        <v>13906</v>
      </c>
      <c r="I4672" t="s">
        <v>5</v>
      </c>
      <c r="K4672" t="s">
        <v>6</v>
      </c>
      <c r="N4672" t="s">
        <v>7</v>
      </c>
      <c r="O4672" t="s">
        <v>13907</v>
      </c>
      <c r="P4672" t="s">
        <v>13908</v>
      </c>
      <c r="Q4672">
        <v>38</v>
      </c>
      <c r="R4672" t="s">
        <v>13909</v>
      </c>
      <c r="S4672">
        <v>-1</v>
      </c>
      <c r="T4672" t="s">
        <v>13910</v>
      </c>
      <c r="U4672">
        <v>1000</v>
      </c>
      <c r="V4672">
        <v>-1</v>
      </c>
      <c r="W4672">
        <v>6.3387000000000002</v>
      </c>
      <c r="X4672" t="s">
        <v>13911</v>
      </c>
      <c r="Y4672" t="s">
        <v>13912</v>
      </c>
      <c r="Z4672">
        <v>45870</v>
      </c>
      <c r="AA4672" t="s">
        <v>11</v>
      </c>
      <c r="AC4672" t="s">
        <v>13913</v>
      </c>
      <c r="AD4672" t="s">
        <v>13914</v>
      </c>
      <c r="AE4672" s="1">
        <v>41846.047337962962</v>
      </c>
    </row>
    <row r="4673" spans="1:31" x14ac:dyDescent="0.15">
      <c r="A4673">
        <v>4672</v>
      </c>
      <c r="B4673">
        <v>175</v>
      </c>
      <c r="C4673">
        <v>4955</v>
      </c>
      <c r="D4673" t="s">
        <v>13903</v>
      </c>
      <c r="E4673" t="s">
        <v>13904</v>
      </c>
      <c r="F4673" t="s">
        <v>14</v>
      </c>
      <c r="I4673" t="s">
        <v>5</v>
      </c>
      <c r="K4673" t="s">
        <v>5</v>
      </c>
      <c r="N4673" t="s">
        <v>7</v>
      </c>
      <c r="Q4673">
        <v>0</v>
      </c>
      <c r="S4673">
        <v>-1</v>
      </c>
      <c r="T4673" t="s">
        <v>5</v>
      </c>
      <c r="U4673">
        <v>-1</v>
      </c>
      <c r="V4673">
        <v>-1</v>
      </c>
      <c r="W4673">
        <v>6.3387000000000002</v>
      </c>
      <c r="Z4673">
        <v>-1</v>
      </c>
      <c r="AA4673" t="s">
        <v>11</v>
      </c>
      <c r="AC4673" t="s">
        <v>38</v>
      </c>
      <c r="AD4673" t="s">
        <v>52</v>
      </c>
      <c r="AE4673" s="1">
        <v>41846.047349537039</v>
      </c>
    </row>
    <row r="4674" spans="1:31" x14ac:dyDescent="0.15">
      <c r="A4674">
        <v>4673</v>
      </c>
      <c r="B4674">
        <v>175</v>
      </c>
      <c r="C4674">
        <v>4955</v>
      </c>
      <c r="D4674" t="s">
        <v>13903</v>
      </c>
      <c r="E4674" t="s">
        <v>13904</v>
      </c>
      <c r="F4674" t="s">
        <v>24</v>
      </c>
      <c r="I4674" t="s">
        <v>5</v>
      </c>
      <c r="K4674" t="s">
        <v>5</v>
      </c>
      <c r="N4674" t="s">
        <v>7</v>
      </c>
      <c r="Q4674">
        <v>0</v>
      </c>
      <c r="S4674">
        <v>-1</v>
      </c>
      <c r="T4674" t="s">
        <v>5</v>
      </c>
      <c r="U4674">
        <v>-1</v>
      </c>
      <c r="V4674">
        <v>-1</v>
      </c>
      <c r="W4674">
        <v>6.3387000000000002</v>
      </c>
      <c r="Z4674">
        <v>-1</v>
      </c>
      <c r="AA4674" t="s">
        <v>11</v>
      </c>
      <c r="AC4674" t="s">
        <v>38</v>
      </c>
      <c r="AD4674" t="s">
        <v>52</v>
      </c>
      <c r="AE4674" s="1">
        <v>41846.047361111108</v>
      </c>
    </row>
    <row r="4675" spans="1:31" x14ac:dyDescent="0.15">
      <c r="A4675">
        <v>4674</v>
      </c>
      <c r="B4675">
        <v>175</v>
      </c>
      <c r="C4675">
        <v>4955</v>
      </c>
      <c r="D4675" t="s">
        <v>13903</v>
      </c>
      <c r="E4675" t="s">
        <v>13904</v>
      </c>
      <c r="F4675" t="s">
        <v>27</v>
      </c>
      <c r="I4675" t="s">
        <v>5</v>
      </c>
      <c r="K4675" t="s">
        <v>5</v>
      </c>
      <c r="M4675" t="s">
        <v>5</v>
      </c>
      <c r="N4675" t="s">
        <v>7</v>
      </c>
      <c r="Q4675">
        <v>0</v>
      </c>
      <c r="S4675">
        <v>-1</v>
      </c>
      <c r="T4675" t="s">
        <v>5</v>
      </c>
      <c r="U4675">
        <v>-1</v>
      </c>
      <c r="V4675">
        <v>-1</v>
      </c>
      <c r="W4675">
        <v>6.3387000000000002</v>
      </c>
      <c r="Z4675">
        <v>-1</v>
      </c>
      <c r="AA4675" t="s">
        <v>11</v>
      </c>
      <c r="AC4675" t="s">
        <v>38</v>
      </c>
      <c r="AD4675" t="s">
        <v>531</v>
      </c>
      <c r="AE4675" s="1">
        <v>41846.047372685185</v>
      </c>
    </row>
    <row r="4676" spans="1:31" x14ac:dyDescent="0.15">
      <c r="A4676">
        <v>4675</v>
      </c>
      <c r="B4676">
        <v>175</v>
      </c>
      <c r="C4676">
        <v>4955</v>
      </c>
      <c r="D4676" t="s">
        <v>13903</v>
      </c>
      <c r="E4676" t="s">
        <v>13904</v>
      </c>
      <c r="F4676" t="s">
        <v>36</v>
      </c>
      <c r="I4676" t="s">
        <v>5</v>
      </c>
      <c r="K4676" t="s">
        <v>5</v>
      </c>
      <c r="N4676" t="s">
        <v>7</v>
      </c>
      <c r="Q4676">
        <v>0</v>
      </c>
      <c r="S4676">
        <v>-1</v>
      </c>
      <c r="T4676" t="s">
        <v>5</v>
      </c>
      <c r="U4676">
        <v>-1</v>
      </c>
      <c r="V4676">
        <v>-1</v>
      </c>
      <c r="W4676">
        <v>6.3387000000000002</v>
      </c>
      <c r="Z4676">
        <v>-1</v>
      </c>
      <c r="AA4676" t="s">
        <v>11</v>
      </c>
      <c r="AC4676" t="s">
        <v>38</v>
      </c>
      <c r="AD4676" t="s">
        <v>52</v>
      </c>
      <c r="AE4676" s="1">
        <v>41846.047384259262</v>
      </c>
    </row>
    <row r="4677" spans="1:31" x14ac:dyDescent="0.15">
      <c r="A4677">
        <v>4676</v>
      </c>
      <c r="B4677">
        <v>175</v>
      </c>
      <c r="C4677">
        <v>4955</v>
      </c>
      <c r="D4677" t="s">
        <v>13903</v>
      </c>
      <c r="E4677" t="s">
        <v>13904</v>
      </c>
      <c r="F4677" t="s">
        <v>40</v>
      </c>
      <c r="I4677" t="s">
        <v>5</v>
      </c>
      <c r="K4677" t="s">
        <v>5</v>
      </c>
      <c r="N4677" t="s">
        <v>7</v>
      </c>
      <c r="Q4677">
        <v>0</v>
      </c>
      <c r="S4677">
        <v>-1</v>
      </c>
      <c r="T4677" t="s">
        <v>5</v>
      </c>
      <c r="U4677">
        <v>-1</v>
      </c>
      <c r="V4677">
        <v>-1</v>
      </c>
      <c r="W4677">
        <v>6.3387000000000002</v>
      </c>
      <c r="Z4677">
        <v>-1</v>
      </c>
      <c r="AA4677" t="s">
        <v>11</v>
      </c>
      <c r="AC4677" t="s">
        <v>38</v>
      </c>
      <c r="AD4677" t="s">
        <v>52</v>
      </c>
      <c r="AE4677" s="1">
        <v>41846.047395833331</v>
      </c>
    </row>
    <row r="4678" spans="1:31" x14ac:dyDescent="0.15">
      <c r="A4678">
        <v>4677</v>
      </c>
      <c r="B4678">
        <v>175</v>
      </c>
      <c r="C4678">
        <v>4955</v>
      </c>
      <c r="D4678" t="s">
        <v>13903</v>
      </c>
      <c r="E4678" t="s">
        <v>13904</v>
      </c>
      <c r="F4678" t="s">
        <v>49</v>
      </c>
      <c r="I4678" t="s">
        <v>5</v>
      </c>
      <c r="K4678" t="s">
        <v>5</v>
      </c>
      <c r="N4678" t="s">
        <v>7</v>
      </c>
      <c r="Q4678">
        <v>0</v>
      </c>
      <c r="T4678" t="s">
        <v>5</v>
      </c>
      <c r="U4678">
        <v>-1</v>
      </c>
      <c r="V4678">
        <v>-1</v>
      </c>
      <c r="W4678">
        <v>6.3387000000000002</v>
      </c>
      <c r="Z4678">
        <v>-1</v>
      </c>
      <c r="AA4678" t="s">
        <v>11</v>
      </c>
      <c r="AC4678" t="s">
        <v>38</v>
      </c>
      <c r="AD4678" t="s">
        <v>50</v>
      </c>
      <c r="AE4678" s="1">
        <v>41846.047407407408</v>
      </c>
    </row>
    <row r="4679" spans="1:31" x14ac:dyDescent="0.15">
      <c r="A4679">
        <v>4678</v>
      </c>
      <c r="B4679">
        <v>175</v>
      </c>
      <c r="C4679">
        <v>4955</v>
      </c>
      <c r="D4679" t="s">
        <v>13903</v>
      </c>
      <c r="E4679" t="s">
        <v>13904</v>
      </c>
      <c r="F4679" t="s">
        <v>51</v>
      </c>
      <c r="I4679" t="s">
        <v>5</v>
      </c>
      <c r="K4679" t="s">
        <v>5</v>
      </c>
      <c r="N4679" t="s">
        <v>7</v>
      </c>
      <c r="Q4679">
        <v>0</v>
      </c>
      <c r="S4679">
        <v>-1</v>
      </c>
      <c r="T4679" t="s">
        <v>5</v>
      </c>
      <c r="U4679">
        <v>-1</v>
      </c>
      <c r="V4679">
        <v>-1</v>
      </c>
      <c r="W4679">
        <v>6.3387000000000002</v>
      </c>
      <c r="Z4679">
        <v>-1</v>
      </c>
      <c r="AA4679" t="s">
        <v>11</v>
      </c>
      <c r="AC4679" t="s">
        <v>38</v>
      </c>
      <c r="AD4679" t="s">
        <v>52</v>
      </c>
      <c r="AE4679" s="1">
        <v>41846.047418981485</v>
      </c>
    </row>
    <row r="4680" spans="1:31" x14ac:dyDescent="0.15">
      <c r="A4680">
        <v>4679</v>
      </c>
      <c r="B4680">
        <v>175</v>
      </c>
      <c r="C4680">
        <v>4955</v>
      </c>
      <c r="D4680" t="s">
        <v>13903</v>
      </c>
      <c r="E4680" t="s">
        <v>13904</v>
      </c>
      <c r="F4680" t="s">
        <v>53</v>
      </c>
      <c r="I4680" t="s">
        <v>5</v>
      </c>
      <c r="K4680" t="s">
        <v>5</v>
      </c>
      <c r="N4680" t="s">
        <v>7</v>
      </c>
      <c r="Q4680">
        <v>0</v>
      </c>
      <c r="S4680">
        <v>-1</v>
      </c>
      <c r="T4680" t="s">
        <v>5</v>
      </c>
      <c r="U4680">
        <v>-1</v>
      </c>
      <c r="V4680">
        <v>-1</v>
      </c>
      <c r="W4680">
        <v>6.3387000000000002</v>
      </c>
      <c r="Z4680">
        <v>-1</v>
      </c>
      <c r="AA4680" t="s">
        <v>11</v>
      </c>
      <c r="AC4680" t="s">
        <v>38</v>
      </c>
      <c r="AD4680" t="s">
        <v>52</v>
      </c>
      <c r="AE4680" s="1">
        <v>41846.047430555554</v>
      </c>
    </row>
    <row r="4681" spans="1:31" x14ac:dyDescent="0.15">
      <c r="A4681">
        <v>4680</v>
      </c>
      <c r="B4681">
        <v>175</v>
      </c>
      <c r="C4681">
        <v>4955</v>
      </c>
      <c r="D4681" t="s">
        <v>13903</v>
      </c>
      <c r="E4681" t="s">
        <v>13904</v>
      </c>
      <c r="F4681" t="s">
        <v>54</v>
      </c>
      <c r="I4681" t="s">
        <v>5</v>
      </c>
      <c r="K4681" t="s">
        <v>5</v>
      </c>
      <c r="N4681" t="s">
        <v>7</v>
      </c>
      <c r="Q4681">
        <v>0</v>
      </c>
      <c r="S4681">
        <v>-1</v>
      </c>
      <c r="T4681" t="s">
        <v>5</v>
      </c>
      <c r="U4681">
        <v>-1</v>
      </c>
      <c r="V4681">
        <v>-1</v>
      </c>
      <c r="W4681">
        <v>6.3387000000000002</v>
      </c>
      <c r="Z4681">
        <v>-1</v>
      </c>
      <c r="AA4681" t="s">
        <v>11</v>
      </c>
      <c r="AC4681" t="s">
        <v>38</v>
      </c>
      <c r="AD4681" t="s">
        <v>52</v>
      </c>
      <c r="AE4681" s="1">
        <v>41846.047442129631</v>
      </c>
    </row>
    <row r="4682" spans="1:31" x14ac:dyDescent="0.15">
      <c r="A4682">
        <v>4681</v>
      </c>
      <c r="B4682">
        <v>175</v>
      </c>
      <c r="C4682">
        <v>3746</v>
      </c>
      <c r="D4682" t="s">
        <v>13915</v>
      </c>
      <c r="E4682" t="s">
        <v>13916</v>
      </c>
      <c r="F4682" t="s">
        <v>2</v>
      </c>
      <c r="G4682" t="s">
        <v>13917</v>
      </c>
      <c r="H4682" t="s">
        <v>13918</v>
      </c>
      <c r="I4682" t="s">
        <v>5</v>
      </c>
      <c r="K4682" t="s">
        <v>6</v>
      </c>
      <c r="L4682" t="s">
        <v>12218</v>
      </c>
      <c r="N4682" t="s">
        <v>7</v>
      </c>
      <c r="O4682" t="s">
        <v>13919</v>
      </c>
      <c r="P4682" t="s">
        <v>13920</v>
      </c>
      <c r="Q4682">
        <v>43</v>
      </c>
      <c r="R4682" t="s">
        <v>13921</v>
      </c>
      <c r="S4682">
        <v>-1</v>
      </c>
      <c r="T4682" t="s">
        <v>13922</v>
      </c>
      <c r="U4682">
        <v>-1</v>
      </c>
      <c r="V4682">
        <v>-1</v>
      </c>
      <c r="W4682">
        <v>6.3387000000000002</v>
      </c>
      <c r="X4682" t="s">
        <v>13923</v>
      </c>
      <c r="Y4682" t="s">
        <v>13924</v>
      </c>
      <c r="Z4682">
        <v>14341</v>
      </c>
      <c r="AA4682" t="s">
        <v>11</v>
      </c>
      <c r="AC4682" t="s">
        <v>13925</v>
      </c>
      <c r="AD4682" t="s">
        <v>13926</v>
      </c>
      <c r="AE4682" s="1">
        <v>41846.047523148147</v>
      </c>
    </row>
    <row r="4683" spans="1:31" x14ac:dyDescent="0.15">
      <c r="A4683">
        <v>4682</v>
      </c>
      <c r="B4683">
        <v>175</v>
      </c>
      <c r="C4683">
        <v>3746</v>
      </c>
      <c r="D4683" t="s">
        <v>13915</v>
      </c>
      <c r="E4683" t="s">
        <v>13916</v>
      </c>
      <c r="F4683" t="s">
        <v>14</v>
      </c>
      <c r="G4683" t="s">
        <v>13927</v>
      </c>
      <c r="H4683" t="s">
        <v>13928</v>
      </c>
      <c r="I4683" t="s">
        <v>5</v>
      </c>
      <c r="K4683" t="s">
        <v>17</v>
      </c>
      <c r="N4683" t="s">
        <v>7</v>
      </c>
      <c r="O4683" t="s">
        <v>13929</v>
      </c>
      <c r="P4683" t="s">
        <v>13930</v>
      </c>
      <c r="Q4683">
        <v>13</v>
      </c>
      <c r="R4683" t="s">
        <v>13931</v>
      </c>
      <c r="S4683">
        <v>-1</v>
      </c>
      <c r="T4683" t="s">
        <v>13932</v>
      </c>
      <c r="U4683">
        <v>-1</v>
      </c>
      <c r="V4683">
        <v>-1</v>
      </c>
      <c r="W4683">
        <v>6.3387000000000002</v>
      </c>
      <c r="X4683" t="s">
        <v>13933</v>
      </c>
      <c r="Y4683" t="s">
        <v>13934</v>
      </c>
      <c r="Z4683">
        <v>20667</v>
      </c>
      <c r="AA4683" t="s">
        <v>11</v>
      </c>
      <c r="AC4683" t="s">
        <v>13935</v>
      </c>
      <c r="AD4683" t="s">
        <v>13936</v>
      </c>
      <c r="AE4683" s="1">
        <v>41846.04755787037</v>
      </c>
    </row>
    <row r="4684" spans="1:31" x14ac:dyDescent="0.15">
      <c r="A4684">
        <v>4683</v>
      </c>
      <c r="B4684">
        <v>175</v>
      </c>
      <c r="C4684">
        <v>3746</v>
      </c>
      <c r="D4684" t="s">
        <v>13915</v>
      </c>
      <c r="E4684" t="s">
        <v>13916</v>
      </c>
      <c r="F4684" t="s">
        <v>24</v>
      </c>
      <c r="G4684" t="s">
        <v>13927</v>
      </c>
      <c r="H4684" t="s">
        <v>13928</v>
      </c>
      <c r="I4684" t="s">
        <v>5</v>
      </c>
      <c r="K4684" t="s">
        <v>17</v>
      </c>
      <c r="N4684" t="s">
        <v>7</v>
      </c>
      <c r="O4684" t="s">
        <v>13929</v>
      </c>
      <c r="P4684" t="s">
        <v>13930</v>
      </c>
      <c r="Q4684">
        <v>1</v>
      </c>
      <c r="R4684" t="s">
        <v>13931</v>
      </c>
      <c r="S4684">
        <v>-1</v>
      </c>
      <c r="T4684" t="s">
        <v>13932</v>
      </c>
      <c r="U4684">
        <v>-1</v>
      </c>
      <c r="V4684">
        <v>-1</v>
      </c>
      <c r="W4684">
        <v>6.3387000000000002</v>
      </c>
      <c r="X4684" t="s">
        <v>13933</v>
      </c>
      <c r="Y4684" t="s">
        <v>13934</v>
      </c>
      <c r="Z4684">
        <v>23767</v>
      </c>
      <c r="AA4684" t="s">
        <v>11</v>
      </c>
      <c r="AC4684" t="s">
        <v>13937</v>
      </c>
      <c r="AD4684" t="s">
        <v>13938</v>
      </c>
      <c r="AE4684" s="1">
        <v>41846.047569444447</v>
      </c>
    </row>
    <row r="4685" spans="1:31" x14ac:dyDescent="0.15">
      <c r="A4685">
        <v>4684</v>
      </c>
      <c r="B4685">
        <v>175</v>
      </c>
      <c r="C4685">
        <v>3746</v>
      </c>
      <c r="D4685" t="s">
        <v>13915</v>
      </c>
      <c r="E4685" t="s">
        <v>13916</v>
      </c>
      <c r="F4685" t="s">
        <v>27</v>
      </c>
      <c r="I4685" t="s">
        <v>5</v>
      </c>
      <c r="K4685" t="s">
        <v>5</v>
      </c>
      <c r="M4685" t="s">
        <v>5</v>
      </c>
      <c r="N4685" t="s">
        <v>7</v>
      </c>
      <c r="Q4685">
        <v>0</v>
      </c>
      <c r="S4685">
        <v>-1</v>
      </c>
      <c r="T4685" t="s">
        <v>5</v>
      </c>
      <c r="U4685">
        <v>-1</v>
      </c>
      <c r="V4685">
        <v>-1</v>
      </c>
      <c r="W4685">
        <v>6.3387000000000002</v>
      </c>
      <c r="Z4685">
        <v>-1</v>
      </c>
      <c r="AA4685" t="s">
        <v>11</v>
      </c>
      <c r="AB4685" t="s">
        <v>8390</v>
      </c>
      <c r="AC4685" t="s">
        <v>38</v>
      </c>
      <c r="AD4685" t="s">
        <v>13939</v>
      </c>
      <c r="AE4685" s="1">
        <v>41846.047592592593</v>
      </c>
    </row>
    <row r="4686" spans="1:31" x14ac:dyDescent="0.15">
      <c r="A4686">
        <v>4685</v>
      </c>
      <c r="B4686">
        <v>175</v>
      </c>
      <c r="C4686">
        <v>3746</v>
      </c>
      <c r="D4686" t="s">
        <v>13915</v>
      </c>
      <c r="E4686" t="s">
        <v>13916</v>
      </c>
      <c r="F4686" t="s">
        <v>36</v>
      </c>
      <c r="G4686" t="s">
        <v>13917</v>
      </c>
      <c r="H4686" t="s">
        <v>13918</v>
      </c>
      <c r="I4686" t="s">
        <v>5</v>
      </c>
      <c r="K4686" t="s">
        <v>6</v>
      </c>
      <c r="L4686" t="s">
        <v>12218</v>
      </c>
      <c r="N4686" t="s">
        <v>7</v>
      </c>
      <c r="O4686" t="s">
        <v>13919</v>
      </c>
      <c r="P4686" t="s">
        <v>13920</v>
      </c>
      <c r="Q4686">
        <v>3</v>
      </c>
      <c r="R4686" t="s">
        <v>13921</v>
      </c>
      <c r="S4686">
        <v>-1</v>
      </c>
      <c r="T4686" t="s">
        <v>13922</v>
      </c>
      <c r="U4686">
        <v>-1</v>
      </c>
      <c r="V4686">
        <v>-1</v>
      </c>
      <c r="W4686">
        <v>6.3387000000000002</v>
      </c>
      <c r="X4686" t="s">
        <v>13923</v>
      </c>
      <c r="Y4686" t="s">
        <v>13924</v>
      </c>
      <c r="Z4686">
        <v>14341</v>
      </c>
      <c r="AA4686" t="s">
        <v>11</v>
      </c>
      <c r="AC4686" t="s">
        <v>13940</v>
      </c>
      <c r="AD4686" t="s">
        <v>13941</v>
      </c>
      <c r="AE4686" s="1">
        <v>41846.04760416667</v>
      </c>
    </row>
    <row r="4687" spans="1:31" x14ac:dyDescent="0.15">
      <c r="A4687">
        <v>4686</v>
      </c>
      <c r="B4687">
        <v>175</v>
      </c>
      <c r="C4687">
        <v>3746</v>
      </c>
      <c r="D4687" t="s">
        <v>13915</v>
      </c>
      <c r="E4687" t="s">
        <v>13916</v>
      </c>
      <c r="F4687" t="s">
        <v>40</v>
      </c>
      <c r="I4687" t="s">
        <v>5</v>
      </c>
      <c r="K4687" t="s">
        <v>5</v>
      </c>
      <c r="N4687" t="s">
        <v>7</v>
      </c>
      <c r="Q4687">
        <v>0</v>
      </c>
      <c r="S4687">
        <v>-1</v>
      </c>
      <c r="T4687" t="s">
        <v>5</v>
      </c>
      <c r="U4687">
        <v>-1</v>
      </c>
      <c r="V4687">
        <v>-1</v>
      </c>
      <c r="W4687">
        <v>6.3387000000000002</v>
      </c>
      <c r="Z4687">
        <v>-1</v>
      </c>
      <c r="AA4687" t="s">
        <v>11</v>
      </c>
      <c r="AC4687" t="s">
        <v>38</v>
      </c>
      <c r="AD4687" t="s">
        <v>52</v>
      </c>
      <c r="AE4687" s="1">
        <v>41846.047615740739</v>
      </c>
    </row>
    <row r="4688" spans="1:31" x14ac:dyDescent="0.15">
      <c r="A4688">
        <v>4687</v>
      </c>
      <c r="B4688">
        <v>175</v>
      </c>
      <c r="C4688">
        <v>3746</v>
      </c>
      <c r="D4688" t="s">
        <v>13915</v>
      </c>
      <c r="E4688" t="s">
        <v>13916</v>
      </c>
      <c r="F4688" t="s">
        <v>49</v>
      </c>
      <c r="I4688" t="s">
        <v>5</v>
      </c>
      <c r="K4688" t="s">
        <v>5</v>
      </c>
      <c r="N4688" t="s">
        <v>7</v>
      </c>
      <c r="Q4688">
        <v>0</v>
      </c>
      <c r="T4688" t="s">
        <v>5</v>
      </c>
      <c r="U4688">
        <v>-1</v>
      </c>
      <c r="V4688">
        <v>-1</v>
      </c>
      <c r="W4688">
        <v>6.3387000000000002</v>
      </c>
      <c r="Z4688">
        <v>-1</v>
      </c>
      <c r="AA4688" t="s">
        <v>11</v>
      </c>
      <c r="AC4688" t="s">
        <v>38</v>
      </c>
      <c r="AD4688" t="s">
        <v>50</v>
      </c>
      <c r="AE4688" s="1">
        <v>41846.047627314816</v>
      </c>
    </row>
    <row r="4689" spans="1:31" x14ac:dyDescent="0.15">
      <c r="A4689">
        <v>4688</v>
      </c>
      <c r="B4689">
        <v>175</v>
      </c>
      <c r="C4689">
        <v>3746</v>
      </c>
      <c r="D4689" t="s">
        <v>13915</v>
      </c>
      <c r="E4689" t="s">
        <v>13916</v>
      </c>
      <c r="F4689" t="s">
        <v>51</v>
      </c>
      <c r="G4689" t="s">
        <v>13917</v>
      </c>
      <c r="H4689" t="s">
        <v>13918</v>
      </c>
      <c r="I4689" t="s">
        <v>5</v>
      </c>
      <c r="K4689" t="s">
        <v>5</v>
      </c>
      <c r="N4689" t="s">
        <v>7</v>
      </c>
      <c r="O4689" t="s">
        <v>13919</v>
      </c>
      <c r="P4689" t="s">
        <v>13920</v>
      </c>
      <c r="Q4689">
        <v>6</v>
      </c>
      <c r="S4689">
        <v>-1</v>
      </c>
      <c r="T4689" t="s">
        <v>5</v>
      </c>
      <c r="U4689">
        <v>-1</v>
      </c>
      <c r="V4689">
        <v>-1</v>
      </c>
      <c r="W4689">
        <v>6.3387000000000002</v>
      </c>
      <c r="Y4689" t="s">
        <v>13924</v>
      </c>
      <c r="Z4689">
        <v>-1</v>
      </c>
      <c r="AA4689" t="s">
        <v>11</v>
      </c>
      <c r="AC4689" t="s">
        <v>13942</v>
      </c>
      <c r="AD4689" t="s">
        <v>13943</v>
      </c>
      <c r="AE4689" s="1">
        <v>41846.047650462962</v>
      </c>
    </row>
    <row r="4690" spans="1:31" x14ac:dyDescent="0.15">
      <c r="A4690">
        <v>4689</v>
      </c>
      <c r="B4690">
        <v>175</v>
      </c>
      <c r="C4690">
        <v>3746</v>
      </c>
      <c r="D4690" t="s">
        <v>13915</v>
      </c>
      <c r="E4690" t="s">
        <v>13916</v>
      </c>
      <c r="F4690" t="s">
        <v>53</v>
      </c>
      <c r="I4690" t="s">
        <v>5</v>
      </c>
      <c r="K4690" t="s">
        <v>5</v>
      </c>
      <c r="N4690" t="s">
        <v>7</v>
      </c>
      <c r="Q4690">
        <v>0</v>
      </c>
      <c r="S4690">
        <v>-1</v>
      </c>
      <c r="T4690" t="s">
        <v>5</v>
      </c>
      <c r="U4690">
        <v>-1</v>
      </c>
      <c r="V4690">
        <v>-1</v>
      </c>
      <c r="W4690">
        <v>6.3387000000000002</v>
      </c>
      <c r="Z4690">
        <v>-1</v>
      </c>
      <c r="AA4690" t="s">
        <v>11</v>
      </c>
      <c r="AC4690" t="s">
        <v>38</v>
      </c>
      <c r="AD4690" t="s">
        <v>52</v>
      </c>
      <c r="AE4690" s="1">
        <v>41846.047662037039</v>
      </c>
    </row>
    <row r="4691" spans="1:31" x14ac:dyDescent="0.15">
      <c r="A4691">
        <v>4690</v>
      </c>
      <c r="B4691">
        <v>175</v>
      </c>
      <c r="C4691">
        <v>3746</v>
      </c>
      <c r="D4691" t="s">
        <v>13915</v>
      </c>
      <c r="E4691" t="s">
        <v>13916</v>
      </c>
      <c r="F4691" t="s">
        <v>54</v>
      </c>
      <c r="I4691" t="s">
        <v>5</v>
      </c>
      <c r="K4691" t="s">
        <v>5</v>
      </c>
      <c r="N4691" t="s">
        <v>7</v>
      </c>
      <c r="Q4691">
        <v>0</v>
      </c>
      <c r="S4691">
        <v>-1</v>
      </c>
      <c r="T4691" t="s">
        <v>5</v>
      </c>
      <c r="U4691">
        <v>-1</v>
      </c>
      <c r="V4691">
        <v>-1</v>
      </c>
      <c r="W4691">
        <v>6.3387000000000002</v>
      </c>
      <c r="Z4691">
        <v>-1</v>
      </c>
      <c r="AA4691" t="s">
        <v>11</v>
      </c>
      <c r="AC4691" t="s">
        <v>38</v>
      </c>
      <c r="AD4691" t="s">
        <v>52</v>
      </c>
      <c r="AE4691" s="1">
        <v>41846.047673611109</v>
      </c>
    </row>
    <row r="4692" spans="1:31" x14ac:dyDescent="0.15">
      <c r="A4692">
        <v>4691</v>
      </c>
      <c r="B4692">
        <v>175</v>
      </c>
      <c r="C4692">
        <v>3318</v>
      </c>
      <c r="D4692" t="s">
        <v>13944</v>
      </c>
      <c r="E4692" t="s">
        <v>13945</v>
      </c>
      <c r="F4692" t="s">
        <v>2</v>
      </c>
      <c r="G4692" t="s">
        <v>13946</v>
      </c>
      <c r="H4692" t="s">
        <v>13947</v>
      </c>
      <c r="I4692" t="s">
        <v>5</v>
      </c>
      <c r="K4692" t="s">
        <v>6</v>
      </c>
      <c r="L4692" t="s">
        <v>13948</v>
      </c>
      <c r="N4692" t="s">
        <v>7</v>
      </c>
      <c r="P4692" t="s">
        <v>13949</v>
      </c>
      <c r="Q4692">
        <v>147</v>
      </c>
      <c r="R4692" t="s">
        <v>11369</v>
      </c>
      <c r="S4692">
        <v>75</v>
      </c>
      <c r="T4692" t="s">
        <v>5</v>
      </c>
      <c r="U4692">
        <v>800</v>
      </c>
      <c r="V4692">
        <v>-1</v>
      </c>
      <c r="W4692">
        <v>6.3387000000000002</v>
      </c>
      <c r="X4692" t="s">
        <v>13950</v>
      </c>
      <c r="Y4692" t="s">
        <v>13951</v>
      </c>
      <c r="Z4692">
        <v>12788</v>
      </c>
      <c r="AA4692" t="s">
        <v>11</v>
      </c>
      <c r="AC4692" t="s">
        <v>13952</v>
      </c>
      <c r="AD4692" t="s">
        <v>13953</v>
      </c>
      <c r="AE4692" s="1">
        <v>41846.047777777778</v>
      </c>
    </row>
    <row r="4693" spans="1:31" x14ac:dyDescent="0.15">
      <c r="A4693">
        <v>4692</v>
      </c>
      <c r="B4693">
        <v>175</v>
      </c>
      <c r="C4693">
        <v>3318</v>
      </c>
      <c r="D4693" t="s">
        <v>13944</v>
      </c>
      <c r="E4693" t="s">
        <v>13945</v>
      </c>
      <c r="F4693" t="s">
        <v>14</v>
      </c>
      <c r="G4693" t="s">
        <v>13946</v>
      </c>
      <c r="H4693" t="s">
        <v>13947</v>
      </c>
      <c r="I4693" t="s">
        <v>5</v>
      </c>
      <c r="K4693" t="s">
        <v>17</v>
      </c>
      <c r="L4693" t="s">
        <v>13954</v>
      </c>
      <c r="N4693" t="s">
        <v>7</v>
      </c>
      <c r="P4693" t="s">
        <v>13949</v>
      </c>
      <c r="Q4693">
        <v>35</v>
      </c>
      <c r="R4693" t="s">
        <v>11369</v>
      </c>
      <c r="S4693">
        <v>75</v>
      </c>
      <c r="T4693" t="s">
        <v>5866</v>
      </c>
      <c r="U4693">
        <v>800</v>
      </c>
      <c r="V4693">
        <v>-1</v>
      </c>
      <c r="W4693">
        <v>6.3387000000000002</v>
      </c>
      <c r="X4693" t="s">
        <v>13950</v>
      </c>
      <c r="Y4693" t="s">
        <v>13951</v>
      </c>
      <c r="Z4693">
        <v>9946</v>
      </c>
      <c r="AA4693" t="s">
        <v>11</v>
      </c>
      <c r="AC4693" t="s">
        <v>13955</v>
      </c>
      <c r="AD4693" t="s">
        <v>13956</v>
      </c>
      <c r="AE4693" s="1">
        <v>41846.047800925924</v>
      </c>
    </row>
    <row r="4694" spans="1:31" x14ac:dyDescent="0.15">
      <c r="A4694">
        <v>4693</v>
      </c>
      <c r="B4694">
        <v>175</v>
      </c>
      <c r="C4694">
        <v>3318</v>
      </c>
      <c r="D4694" t="s">
        <v>13944</v>
      </c>
      <c r="E4694" t="s">
        <v>13945</v>
      </c>
      <c r="F4694" t="s">
        <v>24</v>
      </c>
      <c r="G4694" t="s">
        <v>13946</v>
      </c>
      <c r="H4694" t="s">
        <v>13947</v>
      </c>
      <c r="I4694" t="s">
        <v>5</v>
      </c>
      <c r="K4694" t="s">
        <v>5</v>
      </c>
      <c r="N4694" t="s">
        <v>7</v>
      </c>
      <c r="P4694" t="s">
        <v>13949</v>
      </c>
      <c r="Q4694">
        <v>2</v>
      </c>
      <c r="S4694">
        <v>75</v>
      </c>
      <c r="T4694" t="s">
        <v>5</v>
      </c>
      <c r="U4694">
        <v>800</v>
      </c>
      <c r="V4694">
        <v>-1</v>
      </c>
      <c r="W4694">
        <v>6.3387000000000002</v>
      </c>
      <c r="X4694" t="s">
        <v>13950</v>
      </c>
      <c r="Y4694" t="s">
        <v>13951</v>
      </c>
      <c r="Z4694">
        <v>9946</v>
      </c>
      <c r="AA4694" t="s">
        <v>11</v>
      </c>
      <c r="AC4694" t="s">
        <v>13957</v>
      </c>
      <c r="AD4694" t="s">
        <v>13958</v>
      </c>
      <c r="AE4694" s="1">
        <v>41846.047824074078</v>
      </c>
    </row>
    <row r="4695" spans="1:31" x14ac:dyDescent="0.15">
      <c r="A4695">
        <v>4694</v>
      </c>
      <c r="B4695">
        <v>175</v>
      </c>
      <c r="C4695">
        <v>3318</v>
      </c>
      <c r="D4695" t="s">
        <v>13944</v>
      </c>
      <c r="E4695" t="s">
        <v>13945</v>
      </c>
      <c r="F4695" t="s">
        <v>27</v>
      </c>
      <c r="I4695" t="s">
        <v>5</v>
      </c>
      <c r="K4695" t="s">
        <v>5</v>
      </c>
      <c r="M4695" t="s">
        <v>5</v>
      </c>
      <c r="N4695" t="s">
        <v>7</v>
      </c>
      <c r="Q4695">
        <v>0</v>
      </c>
      <c r="S4695">
        <v>-1</v>
      </c>
      <c r="T4695" t="s">
        <v>5</v>
      </c>
      <c r="U4695">
        <v>-1</v>
      </c>
      <c r="V4695">
        <v>-1</v>
      </c>
      <c r="W4695">
        <v>6.3387000000000002</v>
      </c>
      <c r="Z4695">
        <v>-1</v>
      </c>
      <c r="AA4695" t="s">
        <v>11</v>
      </c>
      <c r="AC4695" t="s">
        <v>38</v>
      </c>
      <c r="AD4695" t="s">
        <v>531</v>
      </c>
      <c r="AE4695" s="1">
        <v>41846.047835648147</v>
      </c>
    </row>
    <row r="4696" spans="1:31" x14ac:dyDescent="0.15">
      <c r="A4696">
        <v>4695</v>
      </c>
      <c r="B4696">
        <v>175</v>
      </c>
      <c r="C4696">
        <v>3318</v>
      </c>
      <c r="D4696" t="s">
        <v>13944</v>
      </c>
      <c r="E4696" t="s">
        <v>13945</v>
      </c>
      <c r="F4696" t="s">
        <v>36</v>
      </c>
      <c r="I4696" t="s">
        <v>5</v>
      </c>
      <c r="K4696" t="s">
        <v>5</v>
      </c>
      <c r="N4696" t="s">
        <v>7</v>
      </c>
      <c r="Q4696">
        <v>0</v>
      </c>
      <c r="S4696">
        <v>-1</v>
      </c>
      <c r="T4696" t="s">
        <v>5</v>
      </c>
      <c r="U4696">
        <v>-1</v>
      </c>
      <c r="V4696">
        <v>-1</v>
      </c>
      <c r="W4696">
        <v>6.3387000000000002</v>
      </c>
      <c r="Z4696">
        <v>-1</v>
      </c>
      <c r="AA4696" t="s">
        <v>11</v>
      </c>
      <c r="AC4696" t="s">
        <v>38</v>
      </c>
      <c r="AD4696" t="s">
        <v>52</v>
      </c>
      <c r="AE4696" s="1">
        <v>41846.047847222224</v>
      </c>
    </row>
    <row r="4697" spans="1:31" x14ac:dyDescent="0.15">
      <c r="A4697">
        <v>4696</v>
      </c>
      <c r="B4697">
        <v>175</v>
      </c>
      <c r="C4697">
        <v>3318</v>
      </c>
      <c r="D4697" t="s">
        <v>13944</v>
      </c>
      <c r="E4697" t="s">
        <v>13945</v>
      </c>
      <c r="F4697" t="s">
        <v>40</v>
      </c>
      <c r="G4697" t="s">
        <v>13959</v>
      </c>
      <c r="H4697" t="s">
        <v>13947</v>
      </c>
      <c r="I4697" t="s">
        <v>5</v>
      </c>
      <c r="K4697" t="s">
        <v>5</v>
      </c>
      <c r="N4697" t="s">
        <v>7</v>
      </c>
      <c r="O4697" t="s">
        <v>13960</v>
      </c>
      <c r="P4697" t="s">
        <v>13961</v>
      </c>
      <c r="Q4697">
        <v>3</v>
      </c>
      <c r="R4697" t="s">
        <v>13962</v>
      </c>
      <c r="S4697">
        <v>75</v>
      </c>
      <c r="T4697" t="s">
        <v>13963</v>
      </c>
      <c r="U4697">
        <v>250</v>
      </c>
      <c r="V4697">
        <v>-1</v>
      </c>
      <c r="W4697">
        <v>6.3387000000000002</v>
      </c>
      <c r="Y4697" t="s">
        <v>13964</v>
      </c>
      <c r="Z4697">
        <v>320</v>
      </c>
      <c r="AA4697" t="s">
        <v>11</v>
      </c>
      <c r="AC4697" t="s">
        <v>13965</v>
      </c>
      <c r="AD4697" t="s">
        <v>13966</v>
      </c>
      <c r="AE4697" s="1">
        <v>41846.04787037037</v>
      </c>
    </row>
    <row r="4698" spans="1:31" x14ac:dyDescent="0.15">
      <c r="A4698">
        <v>4697</v>
      </c>
      <c r="B4698">
        <v>175</v>
      </c>
      <c r="C4698">
        <v>3318</v>
      </c>
      <c r="D4698" t="s">
        <v>13944</v>
      </c>
      <c r="E4698" t="s">
        <v>13945</v>
      </c>
      <c r="F4698" t="s">
        <v>49</v>
      </c>
      <c r="G4698" t="s">
        <v>13946</v>
      </c>
      <c r="H4698" t="s">
        <v>13947</v>
      </c>
      <c r="I4698" t="s">
        <v>5</v>
      </c>
      <c r="K4698" t="s">
        <v>5</v>
      </c>
      <c r="N4698" t="s">
        <v>7</v>
      </c>
      <c r="P4698" t="s">
        <v>13949</v>
      </c>
      <c r="Q4698">
        <v>8</v>
      </c>
      <c r="T4698" t="s">
        <v>5</v>
      </c>
      <c r="U4698">
        <v>800</v>
      </c>
      <c r="V4698">
        <v>-1</v>
      </c>
      <c r="W4698">
        <v>6.3387000000000002</v>
      </c>
      <c r="X4698" t="s">
        <v>13950</v>
      </c>
      <c r="Y4698" t="s">
        <v>13951</v>
      </c>
      <c r="Z4698">
        <v>9946</v>
      </c>
      <c r="AA4698" t="s">
        <v>11</v>
      </c>
      <c r="AC4698" t="s">
        <v>13967</v>
      </c>
      <c r="AD4698" t="s">
        <v>13968</v>
      </c>
      <c r="AE4698" s="1">
        <v>41846.047893518517</v>
      </c>
    </row>
    <row r="4699" spans="1:31" x14ac:dyDescent="0.15">
      <c r="A4699">
        <v>4698</v>
      </c>
      <c r="B4699">
        <v>175</v>
      </c>
      <c r="C4699">
        <v>3318</v>
      </c>
      <c r="D4699" t="s">
        <v>13944</v>
      </c>
      <c r="E4699" t="s">
        <v>13945</v>
      </c>
      <c r="F4699" t="s">
        <v>51</v>
      </c>
      <c r="I4699" t="s">
        <v>5</v>
      </c>
      <c r="K4699" t="s">
        <v>5</v>
      </c>
      <c r="N4699" t="s">
        <v>7</v>
      </c>
      <c r="Q4699">
        <v>0</v>
      </c>
      <c r="S4699">
        <v>-1</v>
      </c>
      <c r="T4699" t="s">
        <v>5</v>
      </c>
      <c r="U4699">
        <v>-1</v>
      </c>
      <c r="V4699">
        <v>-1</v>
      </c>
      <c r="W4699">
        <v>6.3387000000000002</v>
      </c>
      <c r="Z4699">
        <v>-1</v>
      </c>
      <c r="AA4699" t="s">
        <v>11</v>
      </c>
      <c r="AC4699" t="s">
        <v>38</v>
      </c>
      <c r="AD4699" t="s">
        <v>52</v>
      </c>
      <c r="AE4699" s="1">
        <v>41846.047905092593</v>
      </c>
    </row>
    <row r="4700" spans="1:31" x14ac:dyDescent="0.15">
      <c r="A4700">
        <v>4699</v>
      </c>
      <c r="B4700">
        <v>175</v>
      </c>
      <c r="C4700">
        <v>3318</v>
      </c>
      <c r="D4700" t="s">
        <v>13944</v>
      </c>
      <c r="E4700" t="s">
        <v>13945</v>
      </c>
      <c r="F4700" t="s">
        <v>53</v>
      </c>
      <c r="I4700" t="s">
        <v>5</v>
      </c>
      <c r="K4700" t="s">
        <v>5</v>
      </c>
      <c r="N4700" t="s">
        <v>7</v>
      </c>
      <c r="Q4700">
        <v>0</v>
      </c>
      <c r="S4700">
        <v>-1</v>
      </c>
      <c r="T4700" t="s">
        <v>5</v>
      </c>
      <c r="U4700">
        <v>-1</v>
      </c>
      <c r="V4700">
        <v>-1</v>
      </c>
      <c r="W4700">
        <v>6.3387000000000002</v>
      </c>
      <c r="Z4700">
        <v>-1</v>
      </c>
      <c r="AA4700" t="s">
        <v>11</v>
      </c>
      <c r="AC4700" t="s">
        <v>38</v>
      </c>
      <c r="AD4700" t="s">
        <v>52</v>
      </c>
      <c r="AE4700" s="1">
        <v>41846.04791666667</v>
      </c>
    </row>
    <row r="4701" spans="1:31" x14ac:dyDescent="0.15">
      <c r="A4701">
        <v>4700</v>
      </c>
      <c r="B4701">
        <v>175</v>
      </c>
      <c r="C4701">
        <v>3318</v>
      </c>
      <c r="D4701" t="s">
        <v>13944</v>
      </c>
      <c r="E4701" t="s">
        <v>13945</v>
      </c>
      <c r="F4701" t="s">
        <v>54</v>
      </c>
      <c r="I4701" t="s">
        <v>5</v>
      </c>
      <c r="K4701" t="s">
        <v>5</v>
      </c>
      <c r="N4701" t="s">
        <v>7</v>
      </c>
      <c r="Q4701">
        <v>0</v>
      </c>
      <c r="S4701">
        <v>-1</v>
      </c>
      <c r="T4701" t="s">
        <v>5</v>
      </c>
      <c r="U4701">
        <v>-1</v>
      </c>
      <c r="V4701">
        <v>-1</v>
      </c>
      <c r="W4701">
        <v>6.3387000000000002</v>
      </c>
      <c r="Z4701">
        <v>-1</v>
      </c>
      <c r="AA4701" t="s">
        <v>11</v>
      </c>
      <c r="AC4701" t="s">
        <v>38</v>
      </c>
      <c r="AD4701" t="s">
        <v>52</v>
      </c>
      <c r="AE4701" s="1">
        <v>41846.04792824074</v>
      </c>
    </row>
    <row r="4702" spans="1:31" x14ac:dyDescent="0.15">
      <c r="A4702">
        <v>4701</v>
      </c>
      <c r="B4702">
        <v>175</v>
      </c>
      <c r="C4702">
        <v>3022</v>
      </c>
      <c r="D4702" t="s">
        <v>13969</v>
      </c>
      <c r="E4702" t="s">
        <v>13970</v>
      </c>
      <c r="F4702" t="s">
        <v>2</v>
      </c>
      <c r="G4702" t="s">
        <v>13971</v>
      </c>
      <c r="H4702" t="s">
        <v>13972</v>
      </c>
      <c r="I4702" t="s">
        <v>5</v>
      </c>
      <c r="K4702" t="s">
        <v>6</v>
      </c>
      <c r="L4702" t="s">
        <v>13973</v>
      </c>
      <c r="N4702" t="s">
        <v>7</v>
      </c>
      <c r="O4702" t="s">
        <v>13974</v>
      </c>
      <c r="P4702" t="s">
        <v>13975</v>
      </c>
      <c r="Q4702">
        <v>37</v>
      </c>
      <c r="R4702" t="s">
        <v>13976</v>
      </c>
      <c r="S4702">
        <v>40</v>
      </c>
      <c r="T4702" t="s">
        <v>5</v>
      </c>
      <c r="U4702">
        <v>-1</v>
      </c>
      <c r="V4702">
        <v>-1</v>
      </c>
      <c r="W4702">
        <v>6.3387000000000002</v>
      </c>
      <c r="X4702" t="s">
        <v>13977</v>
      </c>
      <c r="Y4702" t="s">
        <v>13978</v>
      </c>
      <c r="Z4702">
        <v>39027</v>
      </c>
      <c r="AA4702" t="s">
        <v>11</v>
      </c>
      <c r="AC4702" t="s">
        <v>13979</v>
      </c>
      <c r="AD4702" t="s">
        <v>13980</v>
      </c>
      <c r="AE4702" s="1">
        <v>41846.048032407409</v>
      </c>
    </row>
    <row r="4703" spans="1:31" x14ac:dyDescent="0.15">
      <c r="A4703">
        <v>4702</v>
      </c>
      <c r="B4703">
        <v>175</v>
      </c>
      <c r="C4703">
        <v>3022</v>
      </c>
      <c r="D4703" t="s">
        <v>13969</v>
      </c>
      <c r="E4703" t="s">
        <v>13970</v>
      </c>
      <c r="F4703" t="s">
        <v>14</v>
      </c>
      <c r="I4703" t="s">
        <v>5</v>
      </c>
      <c r="K4703" t="s">
        <v>5</v>
      </c>
      <c r="N4703" t="s">
        <v>7</v>
      </c>
      <c r="Q4703">
        <v>0</v>
      </c>
      <c r="S4703">
        <v>-1</v>
      </c>
      <c r="T4703" t="s">
        <v>5</v>
      </c>
      <c r="U4703">
        <v>-1</v>
      </c>
      <c r="V4703">
        <v>-1</v>
      </c>
      <c r="W4703">
        <v>6.3387000000000002</v>
      </c>
      <c r="Z4703">
        <v>-1</v>
      </c>
      <c r="AA4703" t="s">
        <v>11</v>
      </c>
      <c r="AC4703" t="s">
        <v>38</v>
      </c>
      <c r="AD4703" t="s">
        <v>52</v>
      </c>
      <c r="AE4703" s="1">
        <v>41846.048043981478</v>
      </c>
    </row>
    <row r="4704" spans="1:31" x14ac:dyDescent="0.15">
      <c r="A4704">
        <v>4703</v>
      </c>
      <c r="B4704">
        <v>175</v>
      </c>
      <c r="C4704">
        <v>3022</v>
      </c>
      <c r="D4704" t="s">
        <v>13969</v>
      </c>
      <c r="E4704" t="s">
        <v>13970</v>
      </c>
      <c r="F4704" t="s">
        <v>24</v>
      </c>
      <c r="I4704" t="s">
        <v>5</v>
      </c>
      <c r="K4704" t="s">
        <v>5</v>
      </c>
      <c r="N4704" t="s">
        <v>7</v>
      </c>
      <c r="Q4704">
        <v>0</v>
      </c>
      <c r="S4704">
        <v>-1</v>
      </c>
      <c r="T4704" t="s">
        <v>5</v>
      </c>
      <c r="U4704">
        <v>-1</v>
      </c>
      <c r="V4704">
        <v>-1</v>
      </c>
      <c r="W4704">
        <v>6.3387000000000002</v>
      </c>
      <c r="Z4704">
        <v>-1</v>
      </c>
      <c r="AA4704" t="s">
        <v>11</v>
      </c>
      <c r="AC4704" t="s">
        <v>38</v>
      </c>
      <c r="AD4704" t="s">
        <v>52</v>
      </c>
      <c r="AE4704" s="1">
        <v>41846.048055555555</v>
      </c>
    </row>
    <row r="4705" spans="1:31" x14ac:dyDescent="0.15">
      <c r="A4705">
        <v>4704</v>
      </c>
      <c r="B4705">
        <v>175</v>
      </c>
      <c r="C4705">
        <v>3022</v>
      </c>
      <c r="D4705" t="s">
        <v>13969</v>
      </c>
      <c r="E4705" t="s">
        <v>13970</v>
      </c>
      <c r="F4705" t="s">
        <v>27</v>
      </c>
      <c r="I4705" t="s">
        <v>5</v>
      </c>
      <c r="K4705" t="s">
        <v>5</v>
      </c>
      <c r="M4705" t="s">
        <v>5</v>
      </c>
      <c r="N4705" t="s">
        <v>7</v>
      </c>
      <c r="Q4705">
        <v>0</v>
      </c>
      <c r="S4705">
        <v>-1</v>
      </c>
      <c r="T4705" t="s">
        <v>5</v>
      </c>
      <c r="U4705">
        <v>-1</v>
      </c>
      <c r="V4705">
        <v>-1</v>
      </c>
      <c r="W4705">
        <v>6.3387000000000002</v>
      </c>
      <c r="Z4705">
        <v>-1</v>
      </c>
      <c r="AA4705" t="s">
        <v>11</v>
      </c>
      <c r="AC4705" t="s">
        <v>38</v>
      </c>
      <c r="AD4705" t="s">
        <v>531</v>
      </c>
      <c r="AE4705" s="1">
        <v>41846.048067129632</v>
      </c>
    </row>
    <row r="4706" spans="1:31" x14ac:dyDescent="0.15">
      <c r="A4706">
        <v>4705</v>
      </c>
      <c r="B4706">
        <v>175</v>
      </c>
      <c r="C4706">
        <v>3022</v>
      </c>
      <c r="D4706" t="s">
        <v>13969</v>
      </c>
      <c r="E4706" t="s">
        <v>13970</v>
      </c>
      <c r="F4706" t="s">
        <v>36</v>
      </c>
      <c r="I4706" t="s">
        <v>5</v>
      </c>
      <c r="K4706" t="s">
        <v>5</v>
      </c>
      <c r="N4706" t="s">
        <v>7</v>
      </c>
      <c r="Q4706">
        <v>0</v>
      </c>
      <c r="S4706">
        <v>-1</v>
      </c>
      <c r="T4706" t="s">
        <v>5</v>
      </c>
      <c r="U4706">
        <v>-1</v>
      </c>
      <c r="V4706">
        <v>-1</v>
      </c>
      <c r="W4706">
        <v>6.3387000000000002</v>
      </c>
      <c r="Z4706">
        <v>-1</v>
      </c>
      <c r="AA4706" t="s">
        <v>11</v>
      </c>
      <c r="AC4706" t="s">
        <v>38</v>
      </c>
      <c r="AD4706" t="s">
        <v>52</v>
      </c>
      <c r="AE4706" s="1">
        <v>41846.048078703701</v>
      </c>
    </row>
    <row r="4707" spans="1:31" x14ac:dyDescent="0.15">
      <c r="A4707">
        <v>4706</v>
      </c>
      <c r="B4707">
        <v>175</v>
      </c>
      <c r="C4707">
        <v>3022</v>
      </c>
      <c r="D4707" t="s">
        <v>13969</v>
      </c>
      <c r="E4707" t="s">
        <v>13970</v>
      </c>
      <c r="F4707" t="s">
        <v>40</v>
      </c>
      <c r="I4707" t="s">
        <v>5</v>
      </c>
      <c r="K4707" t="s">
        <v>5</v>
      </c>
      <c r="N4707" t="s">
        <v>7</v>
      </c>
      <c r="Q4707">
        <v>0</v>
      </c>
      <c r="S4707">
        <v>-1</v>
      </c>
      <c r="T4707" t="s">
        <v>5</v>
      </c>
      <c r="U4707">
        <v>-1</v>
      </c>
      <c r="V4707">
        <v>-1</v>
      </c>
      <c r="W4707">
        <v>6.3387000000000002</v>
      </c>
      <c r="Z4707">
        <v>-1</v>
      </c>
      <c r="AA4707" t="s">
        <v>11</v>
      </c>
      <c r="AC4707" t="s">
        <v>38</v>
      </c>
      <c r="AD4707" t="s">
        <v>52</v>
      </c>
      <c r="AE4707" s="1">
        <v>41846.048090277778</v>
      </c>
    </row>
    <row r="4708" spans="1:31" x14ac:dyDescent="0.15">
      <c r="A4708">
        <v>4707</v>
      </c>
      <c r="B4708">
        <v>175</v>
      </c>
      <c r="C4708">
        <v>3022</v>
      </c>
      <c r="D4708" t="s">
        <v>13969</v>
      </c>
      <c r="E4708" t="s">
        <v>13970</v>
      </c>
      <c r="F4708" t="s">
        <v>49</v>
      </c>
      <c r="I4708" t="s">
        <v>5</v>
      </c>
      <c r="K4708" t="s">
        <v>5</v>
      </c>
      <c r="N4708" t="s">
        <v>7</v>
      </c>
      <c r="Q4708">
        <v>0</v>
      </c>
      <c r="T4708" t="s">
        <v>5</v>
      </c>
      <c r="U4708">
        <v>-1</v>
      </c>
      <c r="V4708">
        <v>-1</v>
      </c>
      <c r="W4708">
        <v>6.3387000000000002</v>
      </c>
      <c r="Z4708">
        <v>-1</v>
      </c>
      <c r="AA4708" t="s">
        <v>11</v>
      </c>
      <c r="AC4708" t="s">
        <v>38</v>
      </c>
      <c r="AD4708" t="s">
        <v>50</v>
      </c>
      <c r="AE4708" s="1">
        <v>41846.048101851855</v>
      </c>
    </row>
    <row r="4709" spans="1:31" x14ac:dyDescent="0.15">
      <c r="A4709">
        <v>4708</v>
      </c>
      <c r="B4709">
        <v>175</v>
      </c>
      <c r="C4709">
        <v>3022</v>
      </c>
      <c r="D4709" t="s">
        <v>13969</v>
      </c>
      <c r="E4709" t="s">
        <v>13970</v>
      </c>
      <c r="F4709" t="s">
        <v>51</v>
      </c>
      <c r="I4709" t="s">
        <v>5</v>
      </c>
      <c r="K4709" t="s">
        <v>5</v>
      </c>
      <c r="N4709" t="s">
        <v>7</v>
      </c>
      <c r="Q4709">
        <v>0</v>
      </c>
      <c r="S4709">
        <v>-1</v>
      </c>
      <c r="T4709" t="s">
        <v>5</v>
      </c>
      <c r="U4709">
        <v>-1</v>
      </c>
      <c r="V4709">
        <v>-1</v>
      </c>
      <c r="W4709">
        <v>6.3387000000000002</v>
      </c>
      <c r="Z4709">
        <v>-1</v>
      </c>
      <c r="AA4709" t="s">
        <v>11</v>
      </c>
      <c r="AC4709" t="s">
        <v>38</v>
      </c>
      <c r="AD4709" t="s">
        <v>52</v>
      </c>
      <c r="AE4709" s="1">
        <v>41846.048113425924</v>
      </c>
    </row>
    <row r="4710" spans="1:31" x14ac:dyDescent="0.15">
      <c r="A4710">
        <v>4709</v>
      </c>
      <c r="B4710">
        <v>175</v>
      </c>
      <c r="C4710">
        <v>3022</v>
      </c>
      <c r="D4710" t="s">
        <v>13969</v>
      </c>
      <c r="E4710" t="s">
        <v>13970</v>
      </c>
      <c r="F4710" t="s">
        <v>53</v>
      </c>
      <c r="I4710" t="s">
        <v>5</v>
      </c>
      <c r="K4710" t="s">
        <v>5</v>
      </c>
      <c r="N4710" t="s">
        <v>7</v>
      </c>
      <c r="Q4710">
        <v>0</v>
      </c>
      <c r="S4710">
        <v>-1</v>
      </c>
      <c r="T4710" t="s">
        <v>5</v>
      </c>
      <c r="U4710">
        <v>-1</v>
      </c>
      <c r="V4710">
        <v>-1</v>
      </c>
      <c r="W4710">
        <v>6.3387000000000002</v>
      </c>
      <c r="Z4710">
        <v>-1</v>
      </c>
      <c r="AA4710" t="s">
        <v>11</v>
      </c>
      <c r="AC4710" t="s">
        <v>38</v>
      </c>
      <c r="AD4710" t="s">
        <v>52</v>
      </c>
      <c r="AE4710" s="1">
        <v>41846.048125000001</v>
      </c>
    </row>
    <row r="4711" spans="1:31" x14ac:dyDescent="0.15">
      <c r="A4711">
        <v>4710</v>
      </c>
      <c r="B4711">
        <v>175</v>
      </c>
      <c r="C4711">
        <v>3022</v>
      </c>
      <c r="D4711" t="s">
        <v>13969</v>
      </c>
      <c r="E4711" t="s">
        <v>13970</v>
      </c>
      <c r="F4711" t="s">
        <v>54</v>
      </c>
      <c r="I4711" t="s">
        <v>5</v>
      </c>
      <c r="K4711" t="s">
        <v>5</v>
      </c>
      <c r="N4711" t="s">
        <v>7</v>
      </c>
      <c r="Q4711">
        <v>0</v>
      </c>
      <c r="S4711">
        <v>-1</v>
      </c>
      <c r="T4711" t="s">
        <v>5</v>
      </c>
      <c r="U4711">
        <v>-1</v>
      </c>
      <c r="V4711">
        <v>-1</v>
      </c>
      <c r="W4711">
        <v>6.3387000000000002</v>
      </c>
      <c r="Z4711">
        <v>-1</v>
      </c>
      <c r="AA4711" t="s">
        <v>11</v>
      </c>
      <c r="AC4711" t="s">
        <v>38</v>
      </c>
      <c r="AD4711" t="s">
        <v>52</v>
      </c>
      <c r="AE4711" s="1">
        <v>41846.048136574071</v>
      </c>
    </row>
    <row r="4712" spans="1:31" x14ac:dyDescent="0.15">
      <c r="A4712">
        <v>4711</v>
      </c>
      <c r="B4712">
        <v>175</v>
      </c>
      <c r="C4712">
        <v>1176</v>
      </c>
      <c r="D4712" t="s">
        <v>13981</v>
      </c>
      <c r="E4712" t="s">
        <v>13982</v>
      </c>
      <c r="F4712" t="s">
        <v>2</v>
      </c>
      <c r="G4712" t="s">
        <v>13983</v>
      </c>
      <c r="H4712" t="s">
        <v>13984</v>
      </c>
      <c r="I4712" t="s">
        <v>5</v>
      </c>
      <c r="K4712" t="s">
        <v>6</v>
      </c>
      <c r="N4712" t="s">
        <v>7</v>
      </c>
      <c r="O4712" t="s">
        <v>13985</v>
      </c>
      <c r="P4712" t="s">
        <v>13986</v>
      </c>
      <c r="Q4712">
        <v>46</v>
      </c>
      <c r="R4712" t="s">
        <v>13987</v>
      </c>
      <c r="S4712">
        <v>50</v>
      </c>
      <c r="T4712" t="s">
        <v>13988</v>
      </c>
      <c r="U4712">
        <v>-1</v>
      </c>
      <c r="V4712">
        <v>-1</v>
      </c>
      <c r="W4712">
        <v>6.3387000000000002</v>
      </c>
      <c r="X4712" t="s">
        <v>13989</v>
      </c>
      <c r="Z4712">
        <v>10068</v>
      </c>
      <c r="AA4712" t="s">
        <v>11</v>
      </c>
      <c r="AC4712" t="s">
        <v>13990</v>
      </c>
      <c r="AD4712" t="s">
        <v>13991</v>
      </c>
      <c r="AE4712" s="1">
        <v>41846.048229166663</v>
      </c>
    </row>
    <row r="4713" spans="1:31" x14ac:dyDescent="0.15">
      <c r="A4713">
        <v>4712</v>
      </c>
      <c r="B4713">
        <v>175</v>
      </c>
      <c r="C4713">
        <v>1176</v>
      </c>
      <c r="D4713" t="s">
        <v>13981</v>
      </c>
      <c r="E4713" t="s">
        <v>13982</v>
      </c>
      <c r="F4713" t="s">
        <v>14</v>
      </c>
      <c r="G4713" t="s">
        <v>13992</v>
      </c>
      <c r="H4713" t="s">
        <v>13993</v>
      </c>
      <c r="I4713" t="s">
        <v>5</v>
      </c>
      <c r="J4713" t="s">
        <v>1019</v>
      </c>
      <c r="K4713" t="s">
        <v>17</v>
      </c>
      <c r="N4713" t="s">
        <v>7</v>
      </c>
      <c r="P4713" t="s">
        <v>13994</v>
      </c>
      <c r="Q4713">
        <v>20</v>
      </c>
      <c r="R4713" t="s">
        <v>9306</v>
      </c>
      <c r="S4713">
        <v>50</v>
      </c>
      <c r="T4713" t="s">
        <v>13995</v>
      </c>
      <c r="U4713">
        <v>-1</v>
      </c>
      <c r="V4713">
        <v>-1</v>
      </c>
      <c r="W4713">
        <v>6.3387000000000002</v>
      </c>
      <c r="X4713" t="s">
        <v>13989</v>
      </c>
      <c r="Y4713" t="s">
        <v>13996</v>
      </c>
      <c r="Z4713">
        <v>11081</v>
      </c>
      <c r="AA4713" t="s">
        <v>11</v>
      </c>
      <c r="AC4713" t="s">
        <v>13997</v>
      </c>
      <c r="AD4713" t="s">
        <v>13998</v>
      </c>
      <c r="AE4713" s="1">
        <v>41846.048263888886</v>
      </c>
    </row>
    <row r="4714" spans="1:31" x14ac:dyDescent="0.15">
      <c r="A4714">
        <v>4713</v>
      </c>
      <c r="B4714">
        <v>175</v>
      </c>
      <c r="C4714">
        <v>1176</v>
      </c>
      <c r="D4714" t="s">
        <v>13981</v>
      </c>
      <c r="E4714" t="s">
        <v>13982</v>
      </c>
      <c r="F4714" t="s">
        <v>24</v>
      </c>
      <c r="G4714" t="s">
        <v>13992</v>
      </c>
      <c r="H4714" t="s">
        <v>13993</v>
      </c>
      <c r="I4714" t="s">
        <v>5</v>
      </c>
      <c r="J4714" t="s">
        <v>1019</v>
      </c>
      <c r="K4714" t="s">
        <v>17</v>
      </c>
      <c r="N4714" t="s">
        <v>7</v>
      </c>
      <c r="P4714" t="s">
        <v>13994</v>
      </c>
      <c r="Q4714">
        <v>7</v>
      </c>
      <c r="R4714" t="s">
        <v>9306</v>
      </c>
      <c r="S4714">
        <v>50</v>
      </c>
      <c r="T4714" t="s">
        <v>13995</v>
      </c>
      <c r="U4714">
        <v>-1</v>
      </c>
      <c r="V4714">
        <v>-1</v>
      </c>
      <c r="W4714">
        <v>6.3387000000000002</v>
      </c>
      <c r="X4714" t="s">
        <v>13989</v>
      </c>
      <c r="Y4714" t="s">
        <v>13996</v>
      </c>
      <c r="Z4714">
        <v>11081</v>
      </c>
      <c r="AA4714" t="s">
        <v>11</v>
      </c>
      <c r="AC4714" t="s">
        <v>13999</v>
      </c>
      <c r="AD4714" t="s">
        <v>14000</v>
      </c>
      <c r="AE4714" s="1">
        <v>41846.04828703704</v>
      </c>
    </row>
    <row r="4715" spans="1:31" x14ac:dyDescent="0.15">
      <c r="A4715">
        <v>4714</v>
      </c>
      <c r="B4715">
        <v>175</v>
      </c>
      <c r="C4715">
        <v>1176</v>
      </c>
      <c r="D4715" t="s">
        <v>13981</v>
      </c>
      <c r="E4715" t="s">
        <v>13982</v>
      </c>
      <c r="F4715" t="s">
        <v>27</v>
      </c>
      <c r="I4715" t="s">
        <v>5</v>
      </c>
      <c r="K4715" t="s">
        <v>5</v>
      </c>
      <c r="M4715" t="s">
        <v>5</v>
      </c>
      <c r="N4715" t="s">
        <v>7</v>
      </c>
      <c r="Q4715">
        <v>0</v>
      </c>
      <c r="S4715">
        <v>-1</v>
      </c>
      <c r="T4715" t="s">
        <v>5</v>
      </c>
      <c r="U4715">
        <v>-1</v>
      </c>
      <c r="V4715">
        <v>-1</v>
      </c>
      <c r="W4715">
        <v>6.3387000000000002</v>
      </c>
      <c r="Z4715">
        <v>-1</v>
      </c>
      <c r="AA4715" t="s">
        <v>11</v>
      </c>
      <c r="AC4715" t="s">
        <v>38</v>
      </c>
      <c r="AD4715" t="s">
        <v>531</v>
      </c>
      <c r="AE4715" s="1">
        <v>41846.048298611109</v>
      </c>
    </row>
    <row r="4716" spans="1:31" x14ac:dyDescent="0.15">
      <c r="A4716">
        <v>4715</v>
      </c>
      <c r="B4716">
        <v>175</v>
      </c>
      <c r="C4716">
        <v>1176</v>
      </c>
      <c r="D4716" t="s">
        <v>13981</v>
      </c>
      <c r="E4716" t="s">
        <v>13982</v>
      </c>
      <c r="F4716" t="s">
        <v>36</v>
      </c>
      <c r="I4716" t="s">
        <v>5</v>
      </c>
      <c r="K4716" t="s">
        <v>5</v>
      </c>
      <c r="N4716" t="s">
        <v>7</v>
      </c>
      <c r="Q4716">
        <v>0</v>
      </c>
      <c r="S4716">
        <v>-1</v>
      </c>
      <c r="T4716" t="s">
        <v>5</v>
      </c>
      <c r="U4716">
        <v>-1</v>
      </c>
      <c r="V4716">
        <v>-1</v>
      </c>
      <c r="W4716">
        <v>6.3387000000000002</v>
      </c>
      <c r="Z4716">
        <v>-1</v>
      </c>
      <c r="AA4716" t="s">
        <v>11</v>
      </c>
      <c r="AC4716" t="s">
        <v>38</v>
      </c>
      <c r="AD4716" t="s">
        <v>52</v>
      </c>
      <c r="AE4716" s="1">
        <v>41846.048310185186</v>
      </c>
    </row>
    <row r="4717" spans="1:31" x14ac:dyDescent="0.15">
      <c r="A4717">
        <v>4716</v>
      </c>
      <c r="B4717">
        <v>175</v>
      </c>
      <c r="C4717">
        <v>1176</v>
      </c>
      <c r="D4717" t="s">
        <v>13981</v>
      </c>
      <c r="E4717" t="s">
        <v>13982</v>
      </c>
      <c r="F4717" t="s">
        <v>40</v>
      </c>
      <c r="G4717" t="s">
        <v>14001</v>
      </c>
      <c r="H4717" t="s">
        <v>14002</v>
      </c>
      <c r="I4717" t="s">
        <v>312</v>
      </c>
      <c r="K4717" t="s">
        <v>6</v>
      </c>
      <c r="N4717" t="s">
        <v>7</v>
      </c>
      <c r="O4717" t="s">
        <v>14003</v>
      </c>
      <c r="P4717" t="s">
        <v>14004</v>
      </c>
      <c r="Q4717">
        <v>3</v>
      </c>
      <c r="R4717" t="s">
        <v>14005</v>
      </c>
      <c r="S4717">
        <v>50</v>
      </c>
      <c r="T4717" t="s">
        <v>14006</v>
      </c>
      <c r="U4717">
        <v>500</v>
      </c>
      <c r="V4717">
        <v>-1</v>
      </c>
      <c r="W4717">
        <v>6.3387000000000002</v>
      </c>
      <c r="Y4717" t="s">
        <v>14007</v>
      </c>
      <c r="Z4717">
        <v>465</v>
      </c>
      <c r="AA4717" t="s">
        <v>11</v>
      </c>
      <c r="AC4717" t="s">
        <v>14008</v>
      </c>
      <c r="AD4717" t="s">
        <v>14009</v>
      </c>
      <c r="AE4717" s="1">
        <v>41846.048333333332</v>
      </c>
    </row>
    <row r="4718" spans="1:31" x14ac:dyDescent="0.15">
      <c r="A4718">
        <v>4717</v>
      </c>
      <c r="B4718">
        <v>175</v>
      </c>
      <c r="C4718">
        <v>1176</v>
      </c>
      <c r="D4718" t="s">
        <v>13981</v>
      </c>
      <c r="E4718" t="s">
        <v>13982</v>
      </c>
      <c r="F4718" t="s">
        <v>49</v>
      </c>
      <c r="G4718" t="s">
        <v>13992</v>
      </c>
      <c r="H4718" t="s">
        <v>13993</v>
      </c>
      <c r="I4718" t="s">
        <v>5</v>
      </c>
      <c r="K4718" t="s">
        <v>5</v>
      </c>
      <c r="N4718" t="s">
        <v>7</v>
      </c>
      <c r="P4718" t="s">
        <v>13994</v>
      </c>
      <c r="Q4718">
        <v>5</v>
      </c>
      <c r="T4718" t="s">
        <v>5</v>
      </c>
      <c r="U4718">
        <v>-1</v>
      </c>
      <c r="V4718">
        <v>-1</v>
      </c>
      <c r="W4718">
        <v>6.3387000000000002</v>
      </c>
      <c r="X4718" t="s">
        <v>13989</v>
      </c>
      <c r="Y4718" t="s">
        <v>13996</v>
      </c>
      <c r="Z4718">
        <v>11081</v>
      </c>
      <c r="AA4718" t="s">
        <v>11</v>
      </c>
      <c r="AC4718" t="s">
        <v>14010</v>
      </c>
      <c r="AD4718" t="s">
        <v>14011</v>
      </c>
      <c r="AE4718" s="1">
        <v>41846.048344907409</v>
      </c>
    </row>
    <row r="4719" spans="1:31" x14ac:dyDescent="0.15">
      <c r="A4719">
        <v>4718</v>
      </c>
      <c r="B4719">
        <v>175</v>
      </c>
      <c r="C4719">
        <v>1176</v>
      </c>
      <c r="D4719" t="s">
        <v>13981</v>
      </c>
      <c r="E4719" t="s">
        <v>13982</v>
      </c>
      <c r="F4719" t="s">
        <v>51</v>
      </c>
      <c r="I4719" t="s">
        <v>5</v>
      </c>
      <c r="K4719" t="s">
        <v>5</v>
      </c>
      <c r="N4719" t="s">
        <v>7</v>
      </c>
      <c r="Q4719">
        <v>0</v>
      </c>
      <c r="S4719">
        <v>-1</v>
      </c>
      <c r="T4719" t="s">
        <v>5</v>
      </c>
      <c r="U4719">
        <v>-1</v>
      </c>
      <c r="V4719">
        <v>-1</v>
      </c>
      <c r="W4719">
        <v>6.3387000000000002</v>
      </c>
      <c r="Z4719">
        <v>-1</v>
      </c>
      <c r="AA4719" t="s">
        <v>11</v>
      </c>
      <c r="AC4719" t="s">
        <v>38</v>
      </c>
      <c r="AD4719" t="s">
        <v>52</v>
      </c>
      <c r="AE4719" s="1">
        <v>41846.048402777778</v>
      </c>
    </row>
    <row r="4720" spans="1:31" x14ac:dyDescent="0.15">
      <c r="A4720">
        <v>4719</v>
      </c>
      <c r="B4720">
        <v>175</v>
      </c>
      <c r="C4720">
        <v>1176</v>
      </c>
      <c r="D4720" t="s">
        <v>13981</v>
      </c>
      <c r="E4720" t="s">
        <v>13982</v>
      </c>
      <c r="F4720" t="s">
        <v>53</v>
      </c>
      <c r="I4720" t="s">
        <v>5</v>
      </c>
      <c r="K4720" t="s">
        <v>5</v>
      </c>
      <c r="N4720" t="s">
        <v>7</v>
      </c>
      <c r="Q4720">
        <v>0</v>
      </c>
      <c r="S4720">
        <v>-1</v>
      </c>
      <c r="T4720" t="s">
        <v>5</v>
      </c>
      <c r="U4720">
        <v>-1</v>
      </c>
      <c r="V4720">
        <v>-1</v>
      </c>
      <c r="W4720">
        <v>6.3387000000000002</v>
      </c>
      <c r="Z4720">
        <v>-1</v>
      </c>
      <c r="AA4720" t="s">
        <v>11</v>
      </c>
      <c r="AC4720" t="s">
        <v>38</v>
      </c>
      <c r="AD4720" t="s">
        <v>52</v>
      </c>
      <c r="AE4720" s="1">
        <v>41846.048414351855</v>
      </c>
    </row>
    <row r="4721" spans="1:31" x14ac:dyDescent="0.15">
      <c r="A4721">
        <v>4720</v>
      </c>
      <c r="B4721">
        <v>175</v>
      </c>
      <c r="C4721">
        <v>1176</v>
      </c>
      <c r="D4721" t="s">
        <v>13981</v>
      </c>
      <c r="E4721" t="s">
        <v>13982</v>
      </c>
      <c r="F4721" t="s">
        <v>54</v>
      </c>
      <c r="I4721" t="s">
        <v>5</v>
      </c>
      <c r="K4721" t="s">
        <v>5</v>
      </c>
      <c r="N4721" t="s">
        <v>7</v>
      </c>
      <c r="Q4721">
        <v>0</v>
      </c>
      <c r="S4721">
        <v>-1</v>
      </c>
      <c r="T4721" t="s">
        <v>5</v>
      </c>
      <c r="U4721">
        <v>-1</v>
      </c>
      <c r="V4721">
        <v>-1</v>
      </c>
      <c r="W4721">
        <v>6.3387000000000002</v>
      </c>
      <c r="Z4721">
        <v>-1</v>
      </c>
      <c r="AA4721" t="s">
        <v>11</v>
      </c>
      <c r="AC4721" t="s">
        <v>38</v>
      </c>
      <c r="AD4721" t="s">
        <v>52</v>
      </c>
      <c r="AE4721" s="1">
        <v>41846.048425925925</v>
      </c>
    </row>
    <row r="4722" spans="1:31" x14ac:dyDescent="0.15">
      <c r="A4722">
        <v>4721</v>
      </c>
      <c r="B4722">
        <v>175</v>
      </c>
      <c r="C4722">
        <v>6049</v>
      </c>
      <c r="D4722" t="s">
        <v>14012</v>
      </c>
      <c r="E4722" t="s">
        <v>14013</v>
      </c>
      <c r="F4722" t="s">
        <v>2</v>
      </c>
      <c r="G4722" t="s">
        <v>14014</v>
      </c>
      <c r="H4722" t="s">
        <v>14015</v>
      </c>
      <c r="I4722" t="s">
        <v>5</v>
      </c>
      <c r="K4722" t="s">
        <v>6</v>
      </c>
      <c r="L4722" t="s">
        <v>14016</v>
      </c>
      <c r="N4722" t="s">
        <v>7</v>
      </c>
      <c r="O4722" t="s">
        <v>14017</v>
      </c>
      <c r="P4722" t="s">
        <v>14018</v>
      </c>
      <c r="Q4722">
        <v>35</v>
      </c>
      <c r="R4722" t="s">
        <v>14019</v>
      </c>
      <c r="S4722">
        <v>50</v>
      </c>
      <c r="T4722" t="s">
        <v>14020</v>
      </c>
      <c r="U4722">
        <v>-1</v>
      </c>
      <c r="V4722">
        <v>-1</v>
      </c>
      <c r="W4722">
        <v>6.3387000000000002</v>
      </c>
      <c r="X4722" t="s">
        <v>14021</v>
      </c>
      <c r="Y4722">
        <f>1.8256880733945-2000</f>
        <v>-1998.1743119266055</v>
      </c>
      <c r="Z4722">
        <v>26340</v>
      </c>
      <c r="AA4722" t="s">
        <v>11</v>
      </c>
      <c r="AC4722" t="s">
        <v>14022</v>
      </c>
      <c r="AD4722" t="s">
        <v>14023</v>
      </c>
      <c r="AE4722" s="1">
        <v>41846.048506944448</v>
      </c>
    </row>
    <row r="4723" spans="1:31" x14ac:dyDescent="0.15">
      <c r="A4723">
        <v>4722</v>
      </c>
      <c r="B4723">
        <v>175</v>
      </c>
      <c r="C4723">
        <v>6049</v>
      </c>
      <c r="D4723" t="s">
        <v>14012</v>
      </c>
      <c r="E4723" t="s">
        <v>14013</v>
      </c>
      <c r="F4723" t="s">
        <v>14</v>
      </c>
      <c r="G4723" t="s">
        <v>14024</v>
      </c>
      <c r="H4723" t="s">
        <v>14025</v>
      </c>
      <c r="I4723" t="s">
        <v>5</v>
      </c>
      <c r="K4723" t="s">
        <v>5</v>
      </c>
      <c r="L4723" t="s">
        <v>14026</v>
      </c>
      <c r="N4723" t="s">
        <v>7</v>
      </c>
      <c r="O4723" t="s">
        <v>14017</v>
      </c>
      <c r="P4723" t="s">
        <v>14027</v>
      </c>
      <c r="Q4723">
        <v>3</v>
      </c>
      <c r="S4723">
        <v>50</v>
      </c>
      <c r="T4723" t="s">
        <v>14028</v>
      </c>
      <c r="U4723">
        <v>-1</v>
      </c>
      <c r="V4723">
        <v>-1</v>
      </c>
      <c r="W4723">
        <v>6.3387000000000002</v>
      </c>
      <c r="X4723" t="s">
        <v>14021</v>
      </c>
      <c r="Y4723">
        <f>2.88811188811189-8030</f>
        <v>-8027.1118881118882</v>
      </c>
      <c r="Z4723">
        <v>21192</v>
      </c>
      <c r="AA4723" t="s">
        <v>11</v>
      </c>
      <c r="AC4723" t="s">
        <v>14029</v>
      </c>
      <c r="AD4723" t="s">
        <v>14030</v>
      </c>
      <c r="AE4723" s="1">
        <v>41846.048530092594</v>
      </c>
    </row>
    <row r="4724" spans="1:31" x14ac:dyDescent="0.15">
      <c r="A4724">
        <v>4723</v>
      </c>
      <c r="B4724">
        <v>175</v>
      </c>
      <c r="C4724">
        <v>6049</v>
      </c>
      <c r="D4724" t="s">
        <v>14012</v>
      </c>
      <c r="E4724" t="s">
        <v>14013</v>
      </c>
      <c r="F4724" t="s">
        <v>24</v>
      </c>
      <c r="I4724" t="s">
        <v>5</v>
      </c>
      <c r="K4724" t="s">
        <v>5</v>
      </c>
      <c r="N4724" t="s">
        <v>7</v>
      </c>
      <c r="Q4724">
        <v>0</v>
      </c>
      <c r="S4724">
        <v>-1</v>
      </c>
      <c r="T4724" t="s">
        <v>5</v>
      </c>
      <c r="U4724">
        <v>-1</v>
      </c>
      <c r="V4724">
        <v>-1</v>
      </c>
      <c r="W4724">
        <v>6.3387000000000002</v>
      </c>
      <c r="Z4724">
        <v>-1</v>
      </c>
      <c r="AA4724" t="s">
        <v>11</v>
      </c>
      <c r="AC4724" t="s">
        <v>38</v>
      </c>
      <c r="AD4724" t="s">
        <v>52</v>
      </c>
      <c r="AE4724" s="1">
        <v>41846.048541666663</v>
      </c>
    </row>
    <row r="4725" spans="1:31" x14ac:dyDescent="0.15">
      <c r="A4725">
        <v>4724</v>
      </c>
      <c r="B4725">
        <v>175</v>
      </c>
      <c r="C4725">
        <v>6049</v>
      </c>
      <c r="D4725" t="s">
        <v>14012</v>
      </c>
      <c r="E4725" t="s">
        <v>14013</v>
      </c>
      <c r="F4725" t="s">
        <v>27</v>
      </c>
      <c r="I4725" t="s">
        <v>5</v>
      </c>
      <c r="K4725" t="s">
        <v>5</v>
      </c>
      <c r="M4725" t="s">
        <v>5</v>
      </c>
      <c r="N4725" t="s">
        <v>7</v>
      </c>
      <c r="Q4725">
        <v>0</v>
      </c>
      <c r="S4725">
        <v>-1</v>
      </c>
      <c r="T4725" t="s">
        <v>5</v>
      </c>
      <c r="U4725">
        <v>-1</v>
      </c>
      <c r="V4725">
        <v>-1</v>
      </c>
      <c r="W4725">
        <v>6.3387000000000002</v>
      </c>
      <c r="Z4725">
        <v>-1</v>
      </c>
      <c r="AA4725" t="s">
        <v>11</v>
      </c>
      <c r="AC4725" t="s">
        <v>38</v>
      </c>
      <c r="AD4725" t="s">
        <v>531</v>
      </c>
      <c r="AE4725" s="1">
        <v>41846.04855324074</v>
      </c>
    </row>
    <row r="4726" spans="1:31" x14ac:dyDescent="0.15">
      <c r="A4726">
        <v>4725</v>
      </c>
      <c r="B4726">
        <v>175</v>
      </c>
      <c r="C4726">
        <v>6049</v>
      </c>
      <c r="D4726" t="s">
        <v>14012</v>
      </c>
      <c r="E4726" t="s">
        <v>14013</v>
      </c>
      <c r="F4726" t="s">
        <v>36</v>
      </c>
      <c r="G4726" t="s">
        <v>14014</v>
      </c>
      <c r="H4726" t="s">
        <v>14015</v>
      </c>
      <c r="I4726" t="s">
        <v>5</v>
      </c>
      <c r="K4726" t="s">
        <v>6</v>
      </c>
      <c r="L4726" t="s">
        <v>5351</v>
      </c>
      <c r="N4726" t="s">
        <v>7</v>
      </c>
      <c r="O4726" t="s">
        <v>14017</v>
      </c>
      <c r="P4726" t="s">
        <v>14018</v>
      </c>
      <c r="Q4726">
        <v>1</v>
      </c>
      <c r="R4726" t="s">
        <v>14019</v>
      </c>
      <c r="S4726">
        <v>50</v>
      </c>
      <c r="T4726" t="s">
        <v>14020</v>
      </c>
      <c r="U4726">
        <v>-1</v>
      </c>
      <c r="V4726">
        <v>-1</v>
      </c>
      <c r="W4726">
        <v>6.3387000000000002</v>
      </c>
      <c r="X4726" t="s">
        <v>14021</v>
      </c>
      <c r="Y4726">
        <f>1.8256880733945-2000</f>
        <v>-1998.1743119266055</v>
      </c>
      <c r="Z4726">
        <v>26340</v>
      </c>
      <c r="AA4726" t="s">
        <v>11</v>
      </c>
      <c r="AC4726" t="s">
        <v>14031</v>
      </c>
      <c r="AD4726" t="s">
        <v>14032</v>
      </c>
      <c r="AE4726" s="1">
        <v>41846.048576388886</v>
      </c>
    </row>
    <row r="4727" spans="1:31" x14ac:dyDescent="0.15">
      <c r="A4727">
        <v>4726</v>
      </c>
      <c r="B4727">
        <v>175</v>
      </c>
      <c r="C4727">
        <v>6049</v>
      </c>
      <c r="D4727" t="s">
        <v>14012</v>
      </c>
      <c r="E4727" t="s">
        <v>14013</v>
      </c>
      <c r="F4727" t="s">
        <v>40</v>
      </c>
      <c r="I4727" t="s">
        <v>5</v>
      </c>
      <c r="K4727" t="s">
        <v>5</v>
      </c>
      <c r="N4727" t="s">
        <v>7</v>
      </c>
      <c r="Q4727">
        <v>0</v>
      </c>
      <c r="S4727">
        <v>-1</v>
      </c>
      <c r="T4727" t="s">
        <v>5</v>
      </c>
      <c r="U4727">
        <v>-1</v>
      </c>
      <c r="V4727">
        <v>-1</v>
      </c>
      <c r="W4727">
        <v>6.3387000000000002</v>
      </c>
      <c r="Z4727">
        <v>-1</v>
      </c>
      <c r="AA4727" t="s">
        <v>11</v>
      </c>
      <c r="AC4727" t="s">
        <v>38</v>
      </c>
      <c r="AD4727" t="s">
        <v>52</v>
      </c>
      <c r="AE4727" s="1">
        <v>41846.048587962963</v>
      </c>
    </row>
    <row r="4728" spans="1:31" x14ac:dyDescent="0.15">
      <c r="A4728">
        <v>4727</v>
      </c>
      <c r="B4728">
        <v>175</v>
      </c>
      <c r="C4728">
        <v>6049</v>
      </c>
      <c r="D4728" t="s">
        <v>14012</v>
      </c>
      <c r="E4728" t="s">
        <v>14013</v>
      </c>
      <c r="F4728" t="s">
        <v>49</v>
      </c>
      <c r="I4728" t="s">
        <v>5</v>
      </c>
      <c r="K4728" t="s">
        <v>5</v>
      </c>
      <c r="N4728" t="s">
        <v>7</v>
      </c>
      <c r="Q4728">
        <v>0</v>
      </c>
      <c r="T4728" t="s">
        <v>5</v>
      </c>
      <c r="U4728">
        <v>-1</v>
      </c>
      <c r="V4728">
        <v>-1</v>
      </c>
      <c r="W4728">
        <v>6.3387000000000002</v>
      </c>
      <c r="Z4728">
        <v>-1</v>
      </c>
      <c r="AA4728" t="s">
        <v>11</v>
      </c>
      <c r="AC4728" t="s">
        <v>38</v>
      </c>
      <c r="AD4728" t="s">
        <v>50</v>
      </c>
      <c r="AE4728" s="1">
        <v>41846.04859953704</v>
      </c>
    </row>
    <row r="4729" spans="1:31" x14ac:dyDescent="0.15">
      <c r="A4729">
        <v>4728</v>
      </c>
      <c r="B4729">
        <v>175</v>
      </c>
      <c r="C4729">
        <v>6049</v>
      </c>
      <c r="D4729" t="s">
        <v>14012</v>
      </c>
      <c r="E4729" t="s">
        <v>14013</v>
      </c>
      <c r="F4729" t="s">
        <v>51</v>
      </c>
      <c r="I4729" t="s">
        <v>5</v>
      </c>
      <c r="K4729" t="s">
        <v>5</v>
      </c>
      <c r="N4729" t="s">
        <v>7</v>
      </c>
      <c r="Q4729">
        <v>0</v>
      </c>
      <c r="S4729">
        <v>-1</v>
      </c>
      <c r="T4729" t="s">
        <v>5</v>
      </c>
      <c r="U4729">
        <v>-1</v>
      </c>
      <c r="V4729">
        <v>-1</v>
      </c>
      <c r="W4729">
        <v>6.3387000000000002</v>
      </c>
      <c r="Z4729">
        <v>-1</v>
      </c>
      <c r="AA4729" t="s">
        <v>11</v>
      </c>
      <c r="AC4729" t="s">
        <v>38</v>
      </c>
      <c r="AD4729" t="s">
        <v>52</v>
      </c>
      <c r="AE4729" s="1">
        <v>41846.048611111109</v>
      </c>
    </row>
    <row r="4730" spans="1:31" x14ac:dyDescent="0.15">
      <c r="A4730">
        <v>4729</v>
      </c>
      <c r="B4730">
        <v>175</v>
      </c>
      <c r="C4730">
        <v>6049</v>
      </c>
      <c r="D4730" t="s">
        <v>14012</v>
      </c>
      <c r="E4730" t="s">
        <v>14013</v>
      </c>
      <c r="F4730" t="s">
        <v>53</v>
      </c>
      <c r="I4730" t="s">
        <v>5</v>
      </c>
      <c r="K4730" t="s">
        <v>5</v>
      </c>
      <c r="N4730" t="s">
        <v>7</v>
      </c>
      <c r="Q4730">
        <v>0</v>
      </c>
      <c r="S4730">
        <v>-1</v>
      </c>
      <c r="T4730" t="s">
        <v>5</v>
      </c>
      <c r="U4730">
        <v>-1</v>
      </c>
      <c r="V4730">
        <v>-1</v>
      </c>
      <c r="W4730">
        <v>6.3387000000000002</v>
      </c>
      <c r="Z4730">
        <v>-1</v>
      </c>
      <c r="AA4730" t="s">
        <v>11</v>
      </c>
      <c r="AC4730" t="s">
        <v>38</v>
      </c>
      <c r="AD4730" t="s">
        <v>52</v>
      </c>
      <c r="AE4730" s="1">
        <v>41846.048622685186</v>
      </c>
    </row>
    <row r="4731" spans="1:31" x14ac:dyDescent="0.15">
      <c r="A4731">
        <v>4730</v>
      </c>
      <c r="B4731">
        <v>175</v>
      </c>
      <c r="C4731">
        <v>6049</v>
      </c>
      <c r="D4731" t="s">
        <v>14012</v>
      </c>
      <c r="E4731" t="s">
        <v>14013</v>
      </c>
      <c r="F4731" t="s">
        <v>54</v>
      </c>
      <c r="I4731" t="s">
        <v>5</v>
      </c>
      <c r="K4731" t="s">
        <v>5</v>
      </c>
      <c r="N4731" t="s">
        <v>7</v>
      </c>
      <c r="Q4731">
        <v>0</v>
      </c>
      <c r="S4731">
        <v>-1</v>
      </c>
      <c r="T4731" t="s">
        <v>5</v>
      </c>
      <c r="U4731">
        <v>-1</v>
      </c>
      <c r="V4731">
        <v>-1</v>
      </c>
      <c r="W4731">
        <v>6.3387000000000002</v>
      </c>
      <c r="Z4731">
        <v>-1</v>
      </c>
      <c r="AA4731" t="s">
        <v>11</v>
      </c>
      <c r="AC4731" t="s">
        <v>38</v>
      </c>
      <c r="AD4731" t="s">
        <v>52</v>
      </c>
      <c r="AE4731" s="1">
        <v>41846.048645833333</v>
      </c>
    </row>
    <row r="4732" spans="1:31" x14ac:dyDescent="0.15">
      <c r="A4732">
        <v>4731</v>
      </c>
      <c r="B4732">
        <v>175</v>
      </c>
      <c r="C4732">
        <v>3232</v>
      </c>
      <c r="D4732" t="s">
        <v>14033</v>
      </c>
      <c r="E4732" t="s">
        <v>14034</v>
      </c>
      <c r="F4732" t="s">
        <v>2</v>
      </c>
      <c r="G4732" t="s">
        <v>14035</v>
      </c>
      <c r="H4732" t="s">
        <v>14036</v>
      </c>
      <c r="I4732" t="s">
        <v>5</v>
      </c>
      <c r="K4732" t="s">
        <v>6</v>
      </c>
      <c r="L4732" t="s">
        <v>14037</v>
      </c>
      <c r="N4732" t="s">
        <v>7</v>
      </c>
      <c r="O4732" t="s">
        <v>14038</v>
      </c>
      <c r="P4732" t="s">
        <v>14039</v>
      </c>
      <c r="Q4732">
        <v>95</v>
      </c>
      <c r="R4732" t="s">
        <v>10802</v>
      </c>
      <c r="S4732">
        <v>20</v>
      </c>
      <c r="T4732" t="s">
        <v>5</v>
      </c>
      <c r="U4732">
        <v>-1</v>
      </c>
      <c r="V4732">
        <v>-1</v>
      </c>
      <c r="W4732">
        <v>6.3387000000000002</v>
      </c>
      <c r="X4732" t="s">
        <v>14040</v>
      </c>
      <c r="Y4732" t="s">
        <v>14041</v>
      </c>
      <c r="Z4732">
        <v>13930</v>
      </c>
      <c r="AA4732" t="s">
        <v>11</v>
      </c>
      <c r="AC4732" t="s">
        <v>14042</v>
      </c>
      <c r="AD4732" t="s">
        <v>14043</v>
      </c>
      <c r="AE4732" s="1">
        <v>41846.048738425925</v>
      </c>
    </row>
    <row r="4733" spans="1:31" x14ac:dyDescent="0.15">
      <c r="A4733">
        <v>4732</v>
      </c>
      <c r="B4733">
        <v>175</v>
      </c>
      <c r="C4733">
        <v>3232</v>
      </c>
      <c r="D4733" t="s">
        <v>14033</v>
      </c>
      <c r="E4733" t="s">
        <v>14034</v>
      </c>
      <c r="F4733" t="s">
        <v>14</v>
      </c>
      <c r="G4733" t="s">
        <v>14044</v>
      </c>
      <c r="H4733" t="s">
        <v>14045</v>
      </c>
      <c r="I4733" t="s">
        <v>5</v>
      </c>
      <c r="K4733" t="s">
        <v>17</v>
      </c>
      <c r="L4733" t="s">
        <v>14046</v>
      </c>
      <c r="N4733" t="s">
        <v>7</v>
      </c>
      <c r="O4733" t="s">
        <v>14047</v>
      </c>
      <c r="P4733" t="s">
        <v>14048</v>
      </c>
      <c r="Q4733">
        <v>20</v>
      </c>
      <c r="S4733">
        <v>-1</v>
      </c>
      <c r="T4733" t="s">
        <v>5</v>
      </c>
      <c r="U4733">
        <v>-1</v>
      </c>
      <c r="V4733">
        <v>-1</v>
      </c>
      <c r="W4733">
        <v>6.3387000000000002</v>
      </c>
      <c r="X4733" t="s">
        <v>14040</v>
      </c>
      <c r="Y4733" t="s">
        <v>14049</v>
      </c>
      <c r="Z4733">
        <v>-1</v>
      </c>
      <c r="AA4733" t="s">
        <v>11</v>
      </c>
      <c r="AC4733" t="s">
        <v>14050</v>
      </c>
      <c r="AD4733" t="s">
        <v>14051</v>
      </c>
      <c r="AE4733" s="1">
        <v>41846.048773148148</v>
      </c>
    </row>
    <row r="4734" spans="1:31" x14ac:dyDescent="0.15">
      <c r="A4734">
        <v>4733</v>
      </c>
      <c r="B4734">
        <v>175</v>
      </c>
      <c r="C4734">
        <v>3232</v>
      </c>
      <c r="D4734" t="s">
        <v>14033</v>
      </c>
      <c r="E4734" t="s">
        <v>14034</v>
      </c>
      <c r="F4734" t="s">
        <v>24</v>
      </c>
      <c r="I4734" t="s">
        <v>5</v>
      </c>
      <c r="K4734" t="s">
        <v>5</v>
      </c>
      <c r="N4734" t="s">
        <v>7</v>
      </c>
      <c r="Q4734">
        <v>0</v>
      </c>
      <c r="S4734">
        <v>-1</v>
      </c>
      <c r="T4734" t="s">
        <v>5</v>
      </c>
      <c r="U4734">
        <v>-1</v>
      </c>
      <c r="V4734">
        <v>-1</v>
      </c>
      <c r="W4734">
        <v>6.3387000000000002</v>
      </c>
      <c r="Z4734">
        <v>-1</v>
      </c>
      <c r="AA4734" t="s">
        <v>11</v>
      </c>
      <c r="AC4734" t="s">
        <v>38</v>
      </c>
      <c r="AD4734" t="s">
        <v>52</v>
      </c>
      <c r="AE4734" s="1">
        <v>41846.048784722225</v>
      </c>
    </row>
    <row r="4735" spans="1:31" x14ac:dyDescent="0.15">
      <c r="A4735">
        <v>4734</v>
      </c>
      <c r="B4735">
        <v>175</v>
      </c>
      <c r="C4735">
        <v>3232</v>
      </c>
      <c r="D4735" t="s">
        <v>14033</v>
      </c>
      <c r="E4735" t="s">
        <v>14034</v>
      </c>
      <c r="F4735" t="s">
        <v>27</v>
      </c>
      <c r="I4735" t="s">
        <v>5</v>
      </c>
      <c r="K4735" t="s">
        <v>5</v>
      </c>
      <c r="M4735" t="s">
        <v>5</v>
      </c>
      <c r="N4735" t="s">
        <v>7</v>
      </c>
      <c r="Q4735">
        <v>0</v>
      </c>
      <c r="S4735">
        <v>-1</v>
      </c>
      <c r="T4735" t="s">
        <v>5</v>
      </c>
      <c r="U4735">
        <v>-1</v>
      </c>
      <c r="V4735">
        <v>-1</v>
      </c>
      <c r="W4735">
        <v>6.3387000000000002</v>
      </c>
      <c r="Z4735">
        <v>-1</v>
      </c>
      <c r="AA4735" t="s">
        <v>11</v>
      </c>
      <c r="AC4735" t="s">
        <v>38</v>
      </c>
      <c r="AD4735" t="s">
        <v>531</v>
      </c>
      <c r="AE4735" s="1">
        <v>41846.048796296294</v>
      </c>
    </row>
    <row r="4736" spans="1:31" x14ac:dyDescent="0.15">
      <c r="A4736">
        <v>4735</v>
      </c>
      <c r="B4736">
        <v>175</v>
      </c>
      <c r="C4736">
        <v>3232</v>
      </c>
      <c r="D4736" t="s">
        <v>14033</v>
      </c>
      <c r="E4736" t="s">
        <v>14034</v>
      </c>
      <c r="F4736" t="s">
        <v>36</v>
      </c>
      <c r="G4736" t="s">
        <v>14035</v>
      </c>
      <c r="H4736" t="s">
        <v>14036</v>
      </c>
      <c r="I4736" t="s">
        <v>5</v>
      </c>
      <c r="K4736" t="s">
        <v>6</v>
      </c>
      <c r="L4736" t="s">
        <v>14037</v>
      </c>
      <c r="N4736" t="s">
        <v>7</v>
      </c>
      <c r="O4736" t="s">
        <v>14038</v>
      </c>
      <c r="P4736" t="s">
        <v>14039</v>
      </c>
      <c r="Q4736">
        <v>1</v>
      </c>
      <c r="R4736" t="s">
        <v>10802</v>
      </c>
      <c r="S4736">
        <v>20</v>
      </c>
      <c r="T4736" t="s">
        <v>5</v>
      </c>
      <c r="U4736">
        <v>-1</v>
      </c>
      <c r="V4736">
        <v>-1</v>
      </c>
      <c r="W4736">
        <v>6.3387000000000002</v>
      </c>
      <c r="X4736" t="s">
        <v>14040</v>
      </c>
      <c r="Y4736" t="s">
        <v>14041</v>
      </c>
      <c r="Z4736">
        <v>13930</v>
      </c>
      <c r="AA4736" t="s">
        <v>11</v>
      </c>
      <c r="AC4736" t="s">
        <v>14052</v>
      </c>
      <c r="AD4736" t="s">
        <v>14053</v>
      </c>
      <c r="AE4736" s="1">
        <v>41846.048819444448</v>
      </c>
    </row>
    <row r="4737" spans="1:31" x14ac:dyDescent="0.15">
      <c r="A4737">
        <v>4736</v>
      </c>
      <c r="B4737">
        <v>175</v>
      </c>
      <c r="C4737">
        <v>3232</v>
      </c>
      <c r="D4737" t="s">
        <v>14033</v>
      </c>
      <c r="E4737" t="s">
        <v>14034</v>
      </c>
      <c r="F4737" t="s">
        <v>40</v>
      </c>
      <c r="G4737" t="s">
        <v>14054</v>
      </c>
      <c r="H4737" t="s">
        <v>14055</v>
      </c>
      <c r="I4737" t="s">
        <v>5</v>
      </c>
      <c r="K4737" t="s">
        <v>6</v>
      </c>
      <c r="N4737" t="s">
        <v>7</v>
      </c>
      <c r="P4737" t="s">
        <v>14056</v>
      </c>
      <c r="Q4737">
        <v>1</v>
      </c>
      <c r="S4737">
        <v>55</v>
      </c>
      <c r="T4737" t="s">
        <v>5</v>
      </c>
      <c r="U4737">
        <v>-1</v>
      </c>
      <c r="V4737">
        <v>-1</v>
      </c>
      <c r="W4737">
        <v>6.3387000000000002</v>
      </c>
      <c r="Y4737" t="s">
        <v>14057</v>
      </c>
      <c r="Z4737">
        <v>332</v>
      </c>
      <c r="AA4737" t="s">
        <v>11</v>
      </c>
      <c r="AC4737" t="s">
        <v>14058</v>
      </c>
      <c r="AD4737" t="s">
        <v>14059</v>
      </c>
      <c r="AE4737" s="1">
        <v>41846.048831018517</v>
      </c>
    </row>
    <row r="4738" spans="1:31" x14ac:dyDescent="0.15">
      <c r="A4738">
        <v>4737</v>
      </c>
      <c r="B4738">
        <v>175</v>
      </c>
      <c r="C4738">
        <v>3232</v>
      </c>
      <c r="D4738" t="s">
        <v>14033</v>
      </c>
      <c r="E4738" t="s">
        <v>14034</v>
      </c>
      <c r="F4738" t="s">
        <v>49</v>
      </c>
      <c r="I4738" t="s">
        <v>5</v>
      </c>
      <c r="K4738" t="s">
        <v>5</v>
      </c>
      <c r="N4738" t="s">
        <v>7</v>
      </c>
      <c r="Q4738">
        <v>0</v>
      </c>
      <c r="T4738" t="s">
        <v>5</v>
      </c>
      <c r="U4738">
        <v>-1</v>
      </c>
      <c r="V4738">
        <v>-1</v>
      </c>
      <c r="W4738">
        <v>6.3387000000000002</v>
      </c>
      <c r="Z4738">
        <v>-1</v>
      </c>
      <c r="AA4738" t="s">
        <v>11</v>
      </c>
      <c r="AC4738" t="s">
        <v>38</v>
      </c>
      <c r="AD4738" t="s">
        <v>50</v>
      </c>
      <c r="AE4738" s="1">
        <v>41846.048854166664</v>
      </c>
    </row>
    <row r="4739" spans="1:31" x14ac:dyDescent="0.15">
      <c r="A4739">
        <v>4738</v>
      </c>
      <c r="B4739">
        <v>175</v>
      </c>
      <c r="C4739">
        <v>3232</v>
      </c>
      <c r="D4739" t="s">
        <v>14033</v>
      </c>
      <c r="E4739" t="s">
        <v>14034</v>
      </c>
      <c r="F4739" t="s">
        <v>51</v>
      </c>
      <c r="G4739" t="s">
        <v>14035</v>
      </c>
      <c r="H4739" t="s">
        <v>14036</v>
      </c>
      <c r="I4739" t="s">
        <v>5</v>
      </c>
      <c r="K4739" t="s">
        <v>5</v>
      </c>
      <c r="N4739" t="s">
        <v>7</v>
      </c>
      <c r="O4739" t="s">
        <v>14038</v>
      </c>
      <c r="P4739" t="s">
        <v>14039</v>
      </c>
      <c r="Q4739">
        <v>10</v>
      </c>
      <c r="S4739">
        <v>-1</v>
      </c>
      <c r="T4739" t="s">
        <v>5</v>
      </c>
      <c r="U4739">
        <v>-1</v>
      </c>
      <c r="V4739">
        <v>-1</v>
      </c>
      <c r="W4739">
        <v>6.3387000000000002</v>
      </c>
      <c r="Y4739" t="s">
        <v>14041</v>
      </c>
      <c r="Z4739">
        <v>-1</v>
      </c>
      <c r="AA4739" t="s">
        <v>11</v>
      </c>
      <c r="AC4739" t="s">
        <v>14060</v>
      </c>
      <c r="AD4739" t="s">
        <v>14061</v>
      </c>
      <c r="AE4739" s="1">
        <v>41846.048877314817</v>
      </c>
    </row>
    <row r="4740" spans="1:31" x14ac:dyDescent="0.15">
      <c r="A4740">
        <v>4739</v>
      </c>
      <c r="B4740">
        <v>175</v>
      </c>
      <c r="C4740">
        <v>3232</v>
      </c>
      <c r="D4740" t="s">
        <v>14033</v>
      </c>
      <c r="E4740" t="s">
        <v>14034</v>
      </c>
      <c r="F4740" t="s">
        <v>53</v>
      </c>
      <c r="I4740" t="s">
        <v>5</v>
      </c>
      <c r="K4740" t="s">
        <v>5</v>
      </c>
      <c r="N4740" t="s">
        <v>7</v>
      </c>
      <c r="Q4740">
        <v>0</v>
      </c>
      <c r="S4740">
        <v>-1</v>
      </c>
      <c r="T4740" t="s">
        <v>5</v>
      </c>
      <c r="U4740">
        <v>-1</v>
      </c>
      <c r="V4740">
        <v>-1</v>
      </c>
      <c r="W4740">
        <v>6.3387000000000002</v>
      </c>
      <c r="Z4740">
        <v>-1</v>
      </c>
      <c r="AA4740" t="s">
        <v>11</v>
      </c>
      <c r="AC4740" t="s">
        <v>38</v>
      </c>
      <c r="AD4740" t="s">
        <v>52</v>
      </c>
      <c r="AE4740" s="1">
        <v>41846.048888888887</v>
      </c>
    </row>
    <row r="4741" spans="1:31" x14ac:dyDescent="0.15">
      <c r="A4741">
        <v>4740</v>
      </c>
      <c r="B4741">
        <v>175</v>
      </c>
      <c r="C4741">
        <v>3232</v>
      </c>
      <c r="D4741" t="s">
        <v>14033</v>
      </c>
      <c r="E4741" t="s">
        <v>14034</v>
      </c>
      <c r="F4741" t="s">
        <v>54</v>
      </c>
      <c r="I4741" t="s">
        <v>5</v>
      </c>
      <c r="K4741" t="s">
        <v>5</v>
      </c>
      <c r="N4741" t="s">
        <v>7</v>
      </c>
      <c r="Q4741">
        <v>0</v>
      </c>
      <c r="S4741">
        <v>-1</v>
      </c>
      <c r="T4741" t="s">
        <v>5</v>
      </c>
      <c r="U4741">
        <v>-1</v>
      </c>
      <c r="V4741">
        <v>-1</v>
      </c>
      <c r="W4741">
        <v>6.3387000000000002</v>
      </c>
      <c r="Z4741">
        <v>-1</v>
      </c>
      <c r="AA4741" t="s">
        <v>11</v>
      </c>
      <c r="AC4741" t="s">
        <v>38</v>
      </c>
      <c r="AD4741" t="s">
        <v>52</v>
      </c>
      <c r="AE4741" s="1">
        <v>41846.048900462964</v>
      </c>
    </row>
    <row r="4742" spans="1:31" x14ac:dyDescent="0.15">
      <c r="A4742">
        <v>4741</v>
      </c>
      <c r="B4742">
        <v>175</v>
      </c>
      <c r="C4742">
        <v>3430</v>
      </c>
      <c r="D4742" t="s">
        <v>14062</v>
      </c>
      <c r="E4742" t="s">
        <v>14063</v>
      </c>
      <c r="F4742" t="s">
        <v>2</v>
      </c>
      <c r="G4742" t="s">
        <v>14064</v>
      </c>
      <c r="H4742" t="s">
        <v>14065</v>
      </c>
      <c r="I4742" t="s">
        <v>5</v>
      </c>
      <c r="K4742" t="s">
        <v>6</v>
      </c>
      <c r="L4742" t="s">
        <v>14066</v>
      </c>
      <c r="N4742" t="s">
        <v>7</v>
      </c>
      <c r="O4742" t="s">
        <v>14067</v>
      </c>
      <c r="P4742" t="s">
        <v>14068</v>
      </c>
      <c r="Q4742">
        <v>105</v>
      </c>
      <c r="R4742" t="s">
        <v>13120</v>
      </c>
      <c r="S4742">
        <v>-1</v>
      </c>
      <c r="T4742" t="s">
        <v>5</v>
      </c>
      <c r="U4742">
        <v>-1</v>
      </c>
      <c r="V4742">
        <v>-1</v>
      </c>
      <c r="W4742">
        <v>6.3387000000000002</v>
      </c>
      <c r="X4742" t="s">
        <v>14069</v>
      </c>
      <c r="Y4742" t="s">
        <v>14070</v>
      </c>
      <c r="Z4742">
        <v>9756</v>
      </c>
      <c r="AA4742" t="s">
        <v>11</v>
      </c>
      <c r="AC4742" t="s">
        <v>14071</v>
      </c>
      <c r="AD4742" t="s">
        <v>14072</v>
      </c>
      <c r="AE4742" s="1">
        <v>41846.049027777779</v>
      </c>
    </row>
    <row r="4743" spans="1:31" x14ac:dyDescent="0.15">
      <c r="A4743">
        <v>4742</v>
      </c>
      <c r="B4743">
        <v>175</v>
      </c>
      <c r="C4743">
        <v>3430</v>
      </c>
      <c r="D4743" t="s">
        <v>14062</v>
      </c>
      <c r="E4743" t="s">
        <v>14063</v>
      </c>
      <c r="F4743" t="s">
        <v>14</v>
      </c>
      <c r="G4743" t="s">
        <v>14064</v>
      </c>
      <c r="H4743" t="s">
        <v>14065</v>
      </c>
      <c r="I4743" t="s">
        <v>5</v>
      </c>
      <c r="K4743" t="s">
        <v>17</v>
      </c>
      <c r="L4743" t="s">
        <v>13954</v>
      </c>
      <c r="N4743" t="s">
        <v>7</v>
      </c>
      <c r="O4743" t="s">
        <v>14067</v>
      </c>
      <c r="P4743" t="s">
        <v>14068</v>
      </c>
      <c r="Q4743">
        <v>40</v>
      </c>
      <c r="R4743" t="s">
        <v>13120</v>
      </c>
      <c r="S4743">
        <v>-1</v>
      </c>
      <c r="T4743" t="s">
        <v>5</v>
      </c>
      <c r="U4743">
        <v>-1</v>
      </c>
      <c r="V4743">
        <v>-1</v>
      </c>
      <c r="W4743">
        <v>6.3387000000000002</v>
      </c>
      <c r="X4743" t="s">
        <v>14069</v>
      </c>
      <c r="Y4743" t="s">
        <v>14070</v>
      </c>
      <c r="Z4743">
        <v>9099</v>
      </c>
      <c r="AA4743" t="s">
        <v>11</v>
      </c>
      <c r="AC4743" t="s">
        <v>14073</v>
      </c>
      <c r="AD4743" t="s">
        <v>14074</v>
      </c>
      <c r="AE4743" s="1">
        <v>41846.049085648148</v>
      </c>
    </row>
    <row r="4744" spans="1:31" x14ac:dyDescent="0.15">
      <c r="A4744">
        <v>4743</v>
      </c>
      <c r="B4744">
        <v>175</v>
      </c>
      <c r="C4744">
        <v>3430</v>
      </c>
      <c r="D4744" t="s">
        <v>14062</v>
      </c>
      <c r="E4744" t="s">
        <v>14063</v>
      </c>
      <c r="F4744" t="s">
        <v>24</v>
      </c>
      <c r="G4744" t="s">
        <v>14075</v>
      </c>
      <c r="H4744" t="s">
        <v>14065</v>
      </c>
      <c r="I4744" t="s">
        <v>5</v>
      </c>
      <c r="K4744" t="s">
        <v>5</v>
      </c>
      <c r="N4744" t="s">
        <v>7</v>
      </c>
      <c r="O4744" t="s">
        <v>14076</v>
      </c>
      <c r="P4744" t="s">
        <v>14068</v>
      </c>
      <c r="Q4744">
        <v>1</v>
      </c>
      <c r="R4744" t="s">
        <v>13120</v>
      </c>
      <c r="S4744">
        <v>-1</v>
      </c>
      <c r="T4744" t="s">
        <v>5</v>
      </c>
      <c r="U4744">
        <v>-1</v>
      </c>
      <c r="V4744">
        <v>-1</v>
      </c>
      <c r="W4744">
        <v>6.3387000000000002</v>
      </c>
      <c r="X4744" t="s">
        <v>14069</v>
      </c>
      <c r="Y4744" t="s">
        <v>14077</v>
      </c>
      <c r="Z4744">
        <v>9099</v>
      </c>
      <c r="AA4744" t="s">
        <v>11</v>
      </c>
      <c r="AC4744" t="s">
        <v>14078</v>
      </c>
      <c r="AD4744" t="s">
        <v>14079</v>
      </c>
      <c r="AE4744" s="1">
        <v>41846.049108796295</v>
      </c>
    </row>
    <row r="4745" spans="1:31" x14ac:dyDescent="0.15">
      <c r="A4745">
        <v>4744</v>
      </c>
      <c r="B4745">
        <v>175</v>
      </c>
      <c r="C4745">
        <v>3430</v>
      </c>
      <c r="D4745" t="s">
        <v>14062</v>
      </c>
      <c r="E4745" t="s">
        <v>14063</v>
      </c>
      <c r="F4745" t="s">
        <v>27</v>
      </c>
      <c r="G4745" t="s">
        <v>14080</v>
      </c>
      <c r="I4745" t="s">
        <v>5</v>
      </c>
      <c r="K4745" t="s">
        <v>17</v>
      </c>
      <c r="L4745" t="s">
        <v>14081</v>
      </c>
      <c r="M4745" t="s">
        <v>5</v>
      </c>
      <c r="N4745" t="s">
        <v>7</v>
      </c>
      <c r="O4745" t="s">
        <v>14082</v>
      </c>
      <c r="Q4745">
        <v>10</v>
      </c>
      <c r="R4745" t="s">
        <v>13120</v>
      </c>
      <c r="S4745">
        <v>-1</v>
      </c>
      <c r="T4745" t="s">
        <v>3276</v>
      </c>
      <c r="U4745">
        <v>-1</v>
      </c>
      <c r="V4745">
        <v>-1</v>
      </c>
      <c r="W4745">
        <v>6.3387000000000002</v>
      </c>
      <c r="Y4745" t="s">
        <v>14083</v>
      </c>
      <c r="Z4745">
        <v>16665</v>
      </c>
      <c r="AA4745" t="s">
        <v>11</v>
      </c>
      <c r="AC4745" t="s">
        <v>14084</v>
      </c>
      <c r="AD4745" t="s">
        <v>14085</v>
      </c>
      <c r="AE4745" s="1">
        <v>41846.049131944441</v>
      </c>
    </row>
    <row r="4746" spans="1:31" x14ac:dyDescent="0.15">
      <c r="A4746">
        <v>4745</v>
      </c>
      <c r="B4746">
        <v>175</v>
      </c>
      <c r="C4746">
        <v>3430</v>
      </c>
      <c r="D4746" t="s">
        <v>14062</v>
      </c>
      <c r="E4746" t="s">
        <v>14063</v>
      </c>
      <c r="F4746" t="s">
        <v>36</v>
      </c>
      <c r="I4746" t="s">
        <v>5</v>
      </c>
      <c r="K4746" t="s">
        <v>5</v>
      </c>
      <c r="N4746" t="s">
        <v>7</v>
      </c>
      <c r="Q4746">
        <v>0</v>
      </c>
      <c r="S4746">
        <v>-1</v>
      </c>
      <c r="T4746" t="s">
        <v>5</v>
      </c>
      <c r="U4746">
        <v>-1</v>
      </c>
      <c r="V4746">
        <v>-1</v>
      </c>
      <c r="W4746">
        <v>6.3387000000000002</v>
      </c>
      <c r="Z4746">
        <v>-1</v>
      </c>
      <c r="AA4746" t="s">
        <v>11</v>
      </c>
      <c r="AC4746" t="s">
        <v>38</v>
      </c>
      <c r="AD4746" t="s">
        <v>52</v>
      </c>
      <c r="AE4746" s="1">
        <v>41846.049143518518</v>
      </c>
    </row>
    <row r="4747" spans="1:31" x14ac:dyDescent="0.15">
      <c r="A4747">
        <v>4746</v>
      </c>
      <c r="B4747">
        <v>175</v>
      </c>
      <c r="C4747">
        <v>3430</v>
      </c>
      <c r="D4747" t="s">
        <v>14062</v>
      </c>
      <c r="E4747" t="s">
        <v>14063</v>
      </c>
      <c r="F4747" t="s">
        <v>40</v>
      </c>
      <c r="G4747" t="s">
        <v>14064</v>
      </c>
      <c r="H4747" t="s">
        <v>14086</v>
      </c>
      <c r="I4747" t="s">
        <v>5</v>
      </c>
      <c r="K4747" t="s">
        <v>6</v>
      </c>
      <c r="N4747" t="s">
        <v>7</v>
      </c>
      <c r="P4747" t="s">
        <v>14087</v>
      </c>
      <c r="Q4747">
        <v>5</v>
      </c>
      <c r="R4747" t="s">
        <v>14088</v>
      </c>
      <c r="S4747">
        <v>-1</v>
      </c>
      <c r="T4747" t="s">
        <v>5</v>
      </c>
      <c r="U4747">
        <v>-1</v>
      </c>
      <c r="V4747">
        <v>-1</v>
      </c>
      <c r="W4747">
        <v>6.3387000000000002</v>
      </c>
      <c r="Y4747" t="s">
        <v>14089</v>
      </c>
      <c r="Z4747">
        <v>381</v>
      </c>
      <c r="AA4747" t="s">
        <v>11</v>
      </c>
      <c r="AC4747" t="s">
        <v>14090</v>
      </c>
      <c r="AD4747" t="s">
        <v>14091</v>
      </c>
      <c r="AE4747" s="1">
        <v>41846.049166666664</v>
      </c>
    </row>
    <row r="4748" spans="1:31" x14ac:dyDescent="0.15">
      <c r="A4748">
        <v>4747</v>
      </c>
      <c r="B4748">
        <v>175</v>
      </c>
      <c r="C4748">
        <v>3430</v>
      </c>
      <c r="D4748" t="s">
        <v>14062</v>
      </c>
      <c r="E4748" t="s">
        <v>14063</v>
      </c>
      <c r="F4748" t="s">
        <v>49</v>
      </c>
      <c r="I4748" t="s">
        <v>5</v>
      </c>
      <c r="K4748" t="s">
        <v>5</v>
      </c>
      <c r="N4748" t="s">
        <v>7</v>
      </c>
      <c r="Q4748">
        <v>0</v>
      </c>
      <c r="T4748" t="s">
        <v>5</v>
      </c>
      <c r="U4748">
        <v>-1</v>
      </c>
      <c r="V4748">
        <v>-1</v>
      </c>
      <c r="W4748">
        <v>6.3387000000000002</v>
      </c>
      <c r="Z4748">
        <v>-1</v>
      </c>
      <c r="AA4748" t="s">
        <v>11</v>
      </c>
      <c r="AC4748" t="s">
        <v>38</v>
      </c>
      <c r="AD4748" t="s">
        <v>50</v>
      </c>
      <c r="AE4748" s="1">
        <v>41846.049178240741</v>
      </c>
    </row>
    <row r="4749" spans="1:31" x14ac:dyDescent="0.15">
      <c r="A4749">
        <v>4748</v>
      </c>
      <c r="B4749">
        <v>175</v>
      </c>
      <c r="C4749">
        <v>3430</v>
      </c>
      <c r="D4749" t="s">
        <v>14062</v>
      </c>
      <c r="E4749" t="s">
        <v>14063</v>
      </c>
      <c r="F4749" t="s">
        <v>51</v>
      </c>
      <c r="G4749" t="s">
        <v>14064</v>
      </c>
      <c r="H4749" t="s">
        <v>14065</v>
      </c>
      <c r="I4749" t="s">
        <v>5</v>
      </c>
      <c r="K4749" t="s">
        <v>5</v>
      </c>
      <c r="N4749" t="s">
        <v>7</v>
      </c>
      <c r="O4749" t="s">
        <v>14067</v>
      </c>
      <c r="P4749" t="s">
        <v>14068</v>
      </c>
      <c r="Q4749">
        <v>10</v>
      </c>
      <c r="S4749">
        <v>-1</v>
      </c>
      <c r="T4749" t="s">
        <v>5</v>
      </c>
      <c r="U4749">
        <v>-1</v>
      </c>
      <c r="V4749">
        <v>-1</v>
      </c>
      <c r="W4749">
        <v>6.3387000000000002</v>
      </c>
      <c r="Y4749" t="s">
        <v>14070</v>
      </c>
      <c r="Z4749">
        <v>-1</v>
      </c>
      <c r="AA4749" t="s">
        <v>11</v>
      </c>
      <c r="AC4749" t="s">
        <v>14092</v>
      </c>
      <c r="AD4749" t="s">
        <v>14093</v>
      </c>
      <c r="AE4749" s="1">
        <v>41846.049212962964</v>
      </c>
    </row>
    <row r="4750" spans="1:31" x14ac:dyDescent="0.15">
      <c r="A4750">
        <v>4749</v>
      </c>
      <c r="B4750">
        <v>175</v>
      </c>
      <c r="C4750">
        <v>3430</v>
      </c>
      <c r="D4750" t="s">
        <v>14062</v>
      </c>
      <c r="E4750" t="s">
        <v>14063</v>
      </c>
      <c r="F4750" t="s">
        <v>53</v>
      </c>
      <c r="I4750" t="s">
        <v>5</v>
      </c>
      <c r="K4750" t="s">
        <v>5</v>
      </c>
      <c r="N4750" t="s">
        <v>7</v>
      </c>
      <c r="Q4750">
        <v>0</v>
      </c>
      <c r="S4750">
        <v>-1</v>
      </c>
      <c r="T4750" t="s">
        <v>5</v>
      </c>
      <c r="U4750">
        <v>-1</v>
      </c>
      <c r="V4750">
        <v>-1</v>
      </c>
      <c r="W4750">
        <v>6.3387000000000002</v>
      </c>
      <c r="Z4750">
        <v>-1</v>
      </c>
      <c r="AA4750" t="s">
        <v>11</v>
      </c>
      <c r="AC4750" t="s">
        <v>38</v>
      </c>
      <c r="AD4750" t="s">
        <v>52</v>
      </c>
      <c r="AE4750" s="1">
        <v>41846.049224537041</v>
      </c>
    </row>
    <row r="4751" spans="1:31" x14ac:dyDescent="0.15">
      <c r="A4751">
        <v>4750</v>
      </c>
      <c r="B4751">
        <v>175</v>
      </c>
      <c r="C4751">
        <v>3430</v>
      </c>
      <c r="D4751" t="s">
        <v>14062</v>
      </c>
      <c r="E4751" t="s">
        <v>14063</v>
      </c>
      <c r="F4751" t="s">
        <v>54</v>
      </c>
      <c r="I4751" t="s">
        <v>5</v>
      </c>
      <c r="K4751" t="s">
        <v>5</v>
      </c>
      <c r="N4751" t="s">
        <v>7</v>
      </c>
      <c r="Q4751">
        <v>0</v>
      </c>
      <c r="S4751">
        <v>-1</v>
      </c>
      <c r="T4751" t="s">
        <v>5</v>
      </c>
      <c r="U4751">
        <v>-1</v>
      </c>
      <c r="V4751">
        <v>-1</v>
      </c>
      <c r="W4751">
        <v>6.3387000000000002</v>
      </c>
      <c r="Z4751">
        <v>-1</v>
      </c>
      <c r="AA4751" t="s">
        <v>11</v>
      </c>
      <c r="AC4751" t="s">
        <v>38</v>
      </c>
      <c r="AD4751" t="s">
        <v>52</v>
      </c>
      <c r="AE4751" s="1">
        <v>41846.04923611111</v>
      </c>
    </row>
    <row r="4752" spans="1:31" x14ac:dyDescent="0.15">
      <c r="A4752">
        <v>4751</v>
      </c>
      <c r="B4752">
        <v>175</v>
      </c>
      <c r="C4752">
        <v>3996</v>
      </c>
      <c r="D4752" t="s">
        <v>14094</v>
      </c>
      <c r="E4752" t="s">
        <v>14095</v>
      </c>
      <c r="F4752" t="s">
        <v>2</v>
      </c>
      <c r="G4752" t="s">
        <v>14096</v>
      </c>
      <c r="H4752" t="s">
        <v>169</v>
      </c>
      <c r="I4752" t="s">
        <v>5</v>
      </c>
      <c r="K4752" t="s">
        <v>6</v>
      </c>
      <c r="L4752" t="s">
        <v>14097</v>
      </c>
      <c r="N4752" t="s">
        <v>7</v>
      </c>
      <c r="O4752" t="s">
        <v>14098</v>
      </c>
      <c r="P4752" t="s">
        <v>14099</v>
      </c>
      <c r="Q4752">
        <v>42</v>
      </c>
      <c r="R4752" t="s">
        <v>14100</v>
      </c>
      <c r="S4752">
        <v>35</v>
      </c>
      <c r="T4752" t="s">
        <v>5</v>
      </c>
      <c r="U4752">
        <v>-1</v>
      </c>
      <c r="V4752">
        <v>-1</v>
      </c>
      <c r="W4752">
        <v>6.3387000000000002</v>
      </c>
      <c r="X4752" t="s">
        <v>14101</v>
      </c>
      <c r="Y4752" t="s">
        <v>14102</v>
      </c>
      <c r="Z4752">
        <v>29470</v>
      </c>
      <c r="AA4752" t="s">
        <v>11</v>
      </c>
      <c r="AC4752" t="s">
        <v>14103</v>
      </c>
      <c r="AD4752" t="s">
        <v>14104</v>
      </c>
      <c r="AE4752" s="1">
        <v>41846.049340277779</v>
      </c>
    </row>
    <row r="4753" spans="1:31" x14ac:dyDescent="0.15">
      <c r="A4753">
        <v>4752</v>
      </c>
      <c r="B4753">
        <v>175</v>
      </c>
      <c r="C4753">
        <v>3996</v>
      </c>
      <c r="D4753" t="s">
        <v>14094</v>
      </c>
      <c r="E4753" t="s">
        <v>14095</v>
      </c>
      <c r="F4753" t="s">
        <v>14</v>
      </c>
      <c r="G4753" t="s">
        <v>14105</v>
      </c>
      <c r="H4753" t="s">
        <v>14106</v>
      </c>
      <c r="I4753" t="s">
        <v>5</v>
      </c>
      <c r="J4753" t="s">
        <v>5171</v>
      </c>
      <c r="K4753" t="s">
        <v>17</v>
      </c>
      <c r="N4753" t="s">
        <v>7</v>
      </c>
      <c r="P4753" t="s">
        <v>14107</v>
      </c>
      <c r="Q4753">
        <v>4</v>
      </c>
      <c r="S4753">
        <v>50</v>
      </c>
      <c r="T4753" t="s">
        <v>14108</v>
      </c>
      <c r="U4753">
        <v>2500</v>
      </c>
      <c r="V4753">
        <v>-1</v>
      </c>
      <c r="W4753">
        <v>6.3387000000000002</v>
      </c>
      <c r="X4753" t="s">
        <v>14101</v>
      </c>
      <c r="Y4753" t="s">
        <v>14109</v>
      </c>
      <c r="Z4753">
        <v>37026</v>
      </c>
      <c r="AA4753" t="s">
        <v>11</v>
      </c>
      <c r="AC4753" t="s">
        <v>14110</v>
      </c>
      <c r="AD4753" t="s">
        <v>14111</v>
      </c>
      <c r="AE4753" s="1">
        <v>41846.049363425926</v>
      </c>
    </row>
    <row r="4754" spans="1:31" x14ac:dyDescent="0.15">
      <c r="A4754">
        <v>4753</v>
      </c>
      <c r="B4754">
        <v>175</v>
      </c>
      <c r="C4754">
        <v>3996</v>
      </c>
      <c r="D4754" t="s">
        <v>14094</v>
      </c>
      <c r="E4754" t="s">
        <v>14095</v>
      </c>
      <c r="F4754" t="s">
        <v>24</v>
      </c>
      <c r="I4754" t="s">
        <v>5</v>
      </c>
      <c r="K4754" t="s">
        <v>5</v>
      </c>
      <c r="N4754" t="s">
        <v>7</v>
      </c>
      <c r="Q4754">
        <v>0</v>
      </c>
      <c r="S4754">
        <v>-1</v>
      </c>
      <c r="T4754" t="s">
        <v>5</v>
      </c>
      <c r="U4754">
        <v>-1</v>
      </c>
      <c r="V4754">
        <v>-1</v>
      </c>
      <c r="W4754">
        <v>6.3387000000000002</v>
      </c>
      <c r="Z4754">
        <v>-1</v>
      </c>
      <c r="AA4754" t="s">
        <v>11</v>
      </c>
      <c r="AC4754" t="s">
        <v>38</v>
      </c>
      <c r="AD4754" t="s">
        <v>52</v>
      </c>
      <c r="AE4754" s="1">
        <v>41846.049375000002</v>
      </c>
    </row>
    <row r="4755" spans="1:31" x14ac:dyDescent="0.15">
      <c r="A4755">
        <v>4754</v>
      </c>
      <c r="B4755">
        <v>175</v>
      </c>
      <c r="C4755">
        <v>3996</v>
      </c>
      <c r="D4755" t="s">
        <v>14094</v>
      </c>
      <c r="E4755" t="s">
        <v>14095</v>
      </c>
      <c r="F4755" t="s">
        <v>27</v>
      </c>
      <c r="I4755" t="s">
        <v>5</v>
      </c>
      <c r="K4755" t="s">
        <v>5</v>
      </c>
      <c r="M4755" t="s">
        <v>5</v>
      </c>
      <c r="N4755" t="s">
        <v>7</v>
      </c>
      <c r="Q4755">
        <v>0</v>
      </c>
      <c r="S4755">
        <v>-1</v>
      </c>
      <c r="T4755" t="s">
        <v>5</v>
      </c>
      <c r="U4755">
        <v>-1</v>
      </c>
      <c r="V4755">
        <v>-1</v>
      </c>
      <c r="W4755">
        <v>6.3387000000000002</v>
      </c>
      <c r="Z4755">
        <v>-1</v>
      </c>
      <c r="AA4755" t="s">
        <v>11</v>
      </c>
      <c r="AB4755" t="s">
        <v>12695</v>
      </c>
      <c r="AC4755" t="s">
        <v>38</v>
      </c>
      <c r="AD4755" t="s">
        <v>12696</v>
      </c>
      <c r="AE4755" s="1">
        <v>41846.049386574072</v>
      </c>
    </row>
    <row r="4756" spans="1:31" x14ac:dyDescent="0.15">
      <c r="A4756">
        <v>4755</v>
      </c>
      <c r="B4756">
        <v>175</v>
      </c>
      <c r="C4756">
        <v>3996</v>
      </c>
      <c r="D4756" t="s">
        <v>14094</v>
      </c>
      <c r="E4756" t="s">
        <v>14095</v>
      </c>
      <c r="F4756" t="s">
        <v>36</v>
      </c>
      <c r="I4756" t="s">
        <v>5</v>
      </c>
      <c r="K4756" t="s">
        <v>5</v>
      </c>
      <c r="N4756" t="s">
        <v>7</v>
      </c>
      <c r="Q4756">
        <v>0</v>
      </c>
      <c r="S4756">
        <v>-1</v>
      </c>
      <c r="T4756" t="s">
        <v>5</v>
      </c>
      <c r="U4756">
        <v>-1</v>
      </c>
      <c r="V4756">
        <v>-1</v>
      </c>
      <c r="W4756">
        <v>6.3387000000000002</v>
      </c>
      <c r="Z4756">
        <v>-1</v>
      </c>
      <c r="AA4756" t="s">
        <v>11</v>
      </c>
      <c r="AC4756" t="s">
        <v>38</v>
      </c>
      <c r="AD4756" t="s">
        <v>52</v>
      </c>
      <c r="AE4756" s="1">
        <v>41846.049444444441</v>
      </c>
    </row>
    <row r="4757" spans="1:31" x14ac:dyDescent="0.15">
      <c r="A4757">
        <v>4756</v>
      </c>
      <c r="B4757">
        <v>175</v>
      </c>
      <c r="C4757">
        <v>3996</v>
      </c>
      <c r="D4757" t="s">
        <v>14094</v>
      </c>
      <c r="E4757" t="s">
        <v>14095</v>
      </c>
      <c r="F4757" t="s">
        <v>40</v>
      </c>
      <c r="I4757" t="s">
        <v>5</v>
      </c>
      <c r="K4757" t="s">
        <v>5</v>
      </c>
      <c r="N4757" t="s">
        <v>7</v>
      </c>
      <c r="Q4757">
        <v>0</v>
      </c>
      <c r="S4757">
        <v>-1</v>
      </c>
      <c r="T4757" t="s">
        <v>5</v>
      </c>
      <c r="U4757">
        <v>-1</v>
      </c>
      <c r="V4757">
        <v>-1</v>
      </c>
      <c r="W4757">
        <v>6.3387000000000002</v>
      </c>
      <c r="Z4757">
        <v>-1</v>
      </c>
      <c r="AA4757" t="s">
        <v>11</v>
      </c>
      <c r="AC4757" t="s">
        <v>38</v>
      </c>
      <c r="AD4757" t="s">
        <v>52</v>
      </c>
      <c r="AE4757" s="1">
        <v>41846.049456018518</v>
      </c>
    </row>
    <row r="4758" spans="1:31" x14ac:dyDescent="0.15">
      <c r="A4758">
        <v>4757</v>
      </c>
      <c r="B4758">
        <v>175</v>
      </c>
      <c r="C4758">
        <v>3996</v>
      </c>
      <c r="D4758" t="s">
        <v>14094</v>
      </c>
      <c r="E4758" t="s">
        <v>14095</v>
      </c>
      <c r="F4758" t="s">
        <v>49</v>
      </c>
      <c r="G4758" t="s">
        <v>14105</v>
      </c>
      <c r="H4758" t="s">
        <v>14106</v>
      </c>
      <c r="I4758" t="s">
        <v>5</v>
      </c>
      <c r="K4758" t="s">
        <v>5</v>
      </c>
      <c r="N4758" t="s">
        <v>7</v>
      </c>
      <c r="P4758" t="s">
        <v>14107</v>
      </c>
      <c r="Q4758">
        <v>11</v>
      </c>
      <c r="T4758" t="s">
        <v>5</v>
      </c>
      <c r="U4758">
        <v>-1</v>
      </c>
      <c r="V4758">
        <v>-1</v>
      </c>
      <c r="W4758">
        <v>6.3387000000000002</v>
      </c>
      <c r="Y4758" t="s">
        <v>14109</v>
      </c>
      <c r="Z4758">
        <v>-1</v>
      </c>
      <c r="AA4758" t="s">
        <v>11</v>
      </c>
      <c r="AC4758" t="s">
        <v>14112</v>
      </c>
      <c r="AD4758" t="s">
        <v>14113</v>
      </c>
      <c r="AE4758" s="1">
        <v>41846.049479166664</v>
      </c>
    </row>
    <row r="4759" spans="1:31" x14ac:dyDescent="0.15">
      <c r="A4759">
        <v>4758</v>
      </c>
      <c r="B4759">
        <v>175</v>
      </c>
      <c r="C4759">
        <v>3996</v>
      </c>
      <c r="D4759" t="s">
        <v>14094</v>
      </c>
      <c r="E4759" t="s">
        <v>14095</v>
      </c>
      <c r="F4759" t="s">
        <v>51</v>
      </c>
      <c r="I4759" t="s">
        <v>5</v>
      </c>
      <c r="K4759" t="s">
        <v>5</v>
      </c>
      <c r="N4759" t="s">
        <v>7</v>
      </c>
      <c r="Q4759">
        <v>0</v>
      </c>
      <c r="S4759">
        <v>-1</v>
      </c>
      <c r="T4759" t="s">
        <v>5</v>
      </c>
      <c r="U4759">
        <v>-1</v>
      </c>
      <c r="V4759">
        <v>-1</v>
      </c>
      <c r="W4759">
        <v>6.3387000000000002</v>
      </c>
      <c r="Z4759">
        <v>-1</v>
      </c>
      <c r="AA4759" t="s">
        <v>11</v>
      </c>
      <c r="AC4759" t="s">
        <v>38</v>
      </c>
      <c r="AD4759" t="s">
        <v>52</v>
      </c>
      <c r="AE4759" s="1">
        <v>41846.049490740741</v>
      </c>
    </row>
    <row r="4760" spans="1:31" x14ac:dyDescent="0.15">
      <c r="A4760">
        <v>4759</v>
      </c>
      <c r="B4760">
        <v>175</v>
      </c>
      <c r="C4760">
        <v>3996</v>
      </c>
      <c r="D4760" t="s">
        <v>14094</v>
      </c>
      <c r="E4760" t="s">
        <v>14095</v>
      </c>
      <c r="F4760" t="s">
        <v>53</v>
      </c>
      <c r="I4760" t="s">
        <v>5</v>
      </c>
      <c r="K4760" t="s">
        <v>5</v>
      </c>
      <c r="N4760" t="s">
        <v>7</v>
      </c>
      <c r="Q4760">
        <v>0</v>
      </c>
      <c r="S4760">
        <v>-1</v>
      </c>
      <c r="T4760" t="s">
        <v>5</v>
      </c>
      <c r="U4760">
        <v>-1</v>
      </c>
      <c r="V4760">
        <v>-1</v>
      </c>
      <c r="W4760">
        <v>6.3387000000000002</v>
      </c>
      <c r="Z4760">
        <v>-1</v>
      </c>
      <c r="AA4760" t="s">
        <v>11</v>
      </c>
      <c r="AC4760" t="s">
        <v>38</v>
      </c>
      <c r="AD4760" t="s">
        <v>52</v>
      </c>
      <c r="AE4760" s="1">
        <v>41846.049513888887</v>
      </c>
    </row>
    <row r="4761" spans="1:31" x14ac:dyDescent="0.15">
      <c r="A4761">
        <v>4760</v>
      </c>
      <c r="B4761">
        <v>175</v>
      </c>
      <c r="C4761">
        <v>3996</v>
      </c>
      <c r="D4761" t="s">
        <v>14094</v>
      </c>
      <c r="E4761" t="s">
        <v>14095</v>
      </c>
      <c r="F4761" t="s">
        <v>54</v>
      </c>
      <c r="I4761" t="s">
        <v>5</v>
      </c>
      <c r="K4761" t="s">
        <v>5</v>
      </c>
      <c r="N4761" t="s">
        <v>7</v>
      </c>
      <c r="Q4761">
        <v>0</v>
      </c>
      <c r="S4761">
        <v>-1</v>
      </c>
      <c r="T4761" t="s">
        <v>5</v>
      </c>
      <c r="U4761">
        <v>-1</v>
      </c>
      <c r="V4761">
        <v>-1</v>
      </c>
      <c r="W4761">
        <v>6.3387000000000002</v>
      </c>
      <c r="Z4761">
        <v>-1</v>
      </c>
      <c r="AA4761" t="s">
        <v>11</v>
      </c>
      <c r="AC4761" t="s">
        <v>38</v>
      </c>
      <c r="AD4761" t="s">
        <v>52</v>
      </c>
      <c r="AE4761" s="1">
        <v>41846.049525462964</v>
      </c>
    </row>
    <row r="4762" spans="1:31" x14ac:dyDescent="0.15">
      <c r="A4762">
        <v>4761</v>
      </c>
      <c r="B4762">
        <v>175</v>
      </c>
      <c r="C4762">
        <v>405</v>
      </c>
      <c r="D4762" t="s">
        <v>14114</v>
      </c>
      <c r="E4762" t="s">
        <v>14115</v>
      </c>
      <c r="F4762" t="s">
        <v>2</v>
      </c>
      <c r="G4762" t="s">
        <v>14116</v>
      </c>
      <c r="H4762" t="s">
        <v>14117</v>
      </c>
      <c r="I4762" t="s">
        <v>5</v>
      </c>
      <c r="J4762" t="s">
        <v>14118</v>
      </c>
      <c r="K4762" t="s">
        <v>6</v>
      </c>
      <c r="L4762" t="s">
        <v>14119</v>
      </c>
      <c r="N4762" t="s">
        <v>7</v>
      </c>
      <c r="O4762" t="s">
        <v>14120</v>
      </c>
      <c r="P4762" t="s">
        <v>14121</v>
      </c>
      <c r="Q4762">
        <v>22</v>
      </c>
      <c r="S4762">
        <v>-1</v>
      </c>
      <c r="T4762" t="s">
        <v>5</v>
      </c>
      <c r="U4762">
        <v>-1</v>
      </c>
      <c r="V4762">
        <v>-1</v>
      </c>
      <c r="W4762">
        <v>6.3387000000000002</v>
      </c>
      <c r="X4762" t="s">
        <v>14122</v>
      </c>
      <c r="Y4762" t="s">
        <v>14123</v>
      </c>
      <c r="Z4762">
        <v>17123</v>
      </c>
      <c r="AA4762" t="s">
        <v>11</v>
      </c>
      <c r="AC4762" t="s">
        <v>14124</v>
      </c>
      <c r="AD4762" t="s">
        <v>14125</v>
      </c>
      <c r="AE4762" s="1">
        <v>41846.049629629626</v>
      </c>
    </row>
    <row r="4763" spans="1:31" x14ac:dyDescent="0.15">
      <c r="A4763">
        <v>4762</v>
      </c>
      <c r="B4763">
        <v>175</v>
      </c>
      <c r="C4763">
        <v>405</v>
      </c>
      <c r="D4763" t="s">
        <v>14114</v>
      </c>
      <c r="E4763" t="s">
        <v>14115</v>
      </c>
      <c r="F4763" t="s">
        <v>14</v>
      </c>
      <c r="G4763" t="s">
        <v>14116</v>
      </c>
      <c r="H4763" t="s">
        <v>14117</v>
      </c>
      <c r="I4763" t="s">
        <v>5</v>
      </c>
      <c r="K4763" t="s">
        <v>17</v>
      </c>
      <c r="L4763" t="s">
        <v>14126</v>
      </c>
      <c r="N4763" t="s">
        <v>7</v>
      </c>
      <c r="O4763" t="s">
        <v>14120</v>
      </c>
      <c r="P4763" t="s">
        <v>14127</v>
      </c>
      <c r="Q4763">
        <v>7</v>
      </c>
      <c r="S4763">
        <v>-1</v>
      </c>
      <c r="T4763" t="s">
        <v>5</v>
      </c>
      <c r="U4763">
        <v>-1</v>
      </c>
      <c r="V4763">
        <v>-1</v>
      </c>
      <c r="W4763">
        <v>6.3387000000000002</v>
      </c>
      <c r="X4763" t="s">
        <v>14122</v>
      </c>
      <c r="Y4763" t="s">
        <v>14123</v>
      </c>
      <c r="Z4763">
        <v>18389</v>
      </c>
      <c r="AA4763" t="s">
        <v>11</v>
      </c>
      <c r="AC4763" t="s">
        <v>14128</v>
      </c>
      <c r="AD4763" t="s">
        <v>14129</v>
      </c>
      <c r="AE4763" s="1">
        <v>41846.04965277778</v>
      </c>
    </row>
    <row r="4764" spans="1:31" x14ac:dyDescent="0.15">
      <c r="A4764">
        <v>4763</v>
      </c>
      <c r="B4764">
        <v>175</v>
      </c>
      <c r="C4764">
        <v>405</v>
      </c>
      <c r="D4764" t="s">
        <v>14114</v>
      </c>
      <c r="E4764" t="s">
        <v>14115</v>
      </c>
      <c r="F4764" t="s">
        <v>24</v>
      </c>
      <c r="I4764" t="s">
        <v>5</v>
      </c>
      <c r="K4764" t="s">
        <v>5</v>
      </c>
      <c r="N4764" t="s">
        <v>7</v>
      </c>
      <c r="Q4764">
        <v>0</v>
      </c>
      <c r="S4764">
        <v>-1</v>
      </c>
      <c r="T4764" t="s">
        <v>5</v>
      </c>
      <c r="U4764">
        <v>-1</v>
      </c>
      <c r="V4764">
        <v>-1</v>
      </c>
      <c r="W4764">
        <v>6.3387000000000002</v>
      </c>
      <c r="Z4764">
        <v>-1</v>
      </c>
      <c r="AA4764" t="s">
        <v>11</v>
      </c>
      <c r="AC4764" t="s">
        <v>38</v>
      </c>
      <c r="AD4764" t="s">
        <v>52</v>
      </c>
      <c r="AE4764" s="1">
        <v>41846.049675925926</v>
      </c>
    </row>
    <row r="4765" spans="1:31" x14ac:dyDescent="0.15">
      <c r="A4765">
        <v>4764</v>
      </c>
      <c r="B4765">
        <v>175</v>
      </c>
      <c r="C4765">
        <v>405</v>
      </c>
      <c r="D4765" t="s">
        <v>14114</v>
      </c>
      <c r="E4765" t="s">
        <v>14115</v>
      </c>
      <c r="F4765" t="s">
        <v>27</v>
      </c>
      <c r="I4765" t="s">
        <v>5</v>
      </c>
      <c r="K4765" t="s">
        <v>5</v>
      </c>
      <c r="M4765" t="s">
        <v>5</v>
      </c>
      <c r="N4765" t="s">
        <v>7</v>
      </c>
      <c r="Q4765">
        <v>0</v>
      </c>
      <c r="S4765">
        <v>-1</v>
      </c>
      <c r="T4765" t="s">
        <v>5</v>
      </c>
      <c r="U4765">
        <v>-1</v>
      </c>
      <c r="V4765">
        <v>-1</v>
      </c>
      <c r="W4765">
        <v>6.3387000000000002</v>
      </c>
      <c r="Z4765">
        <v>-1</v>
      </c>
      <c r="AA4765" t="s">
        <v>11</v>
      </c>
      <c r="AC4765" t="s">
        <v>38</v>
      </c>
      <c r="AD4765" t="s">
        <v>531</v>
      </c>
      <c r="AE4765" s="1">
        <v>41846.049687500003</v>
      </c>
    </row>
    <row r="4766" spans="1:31" x14ac:dyDescent="0.15">
      <c r="A4766">
        <v>4765</v>
      </c>
      <c r="B4766">
        <v>175</v>
      </c>
      <c r="C4766">
        <v>405</v>
      </c>
      <c r="D4766" t="s">
        <v>14114</v>
      </c>
      <c r="E4766" t="s">
        <v>14115</v>
      </c>
      <c r="F4766" t="s">
        <v>36</v>
      </c>
      <c r="I4766" t="s">
        <v>5</v>
      </c>
      <c r="K4766" t="s">
        <v>5</v>
      </c>
      <c r="N4766" t="s">
        <v>7</v>
      </c>
      <c r="Q4766">
        <v>0</v>
      </c>
      <c r="S4766">
        <v>-1</v>
      </c>
      <c r="T4766" t="s">
        <v>5</v>
      </c>
      <c r="U4766">
        <v>-1</v>
      </c>
      <c r="V4766">
        <v>-1</v>
      </c>
      <c r="W4766">
        <v>6.3387000000000002</v>
      </c>
      <c r="Z4766">
        <v>-1</v>
      </c>
      <c r="AA4766" t="s">
        <v>11</v>
      </c>
      <c r="AC4766" t="s">
        <v>38</v>
      </c>
      <c r="AD4766" t="s">
        <v>52</v>
      </c>
      <c r="AE4766" s="1">
        <v>41846.049699074072</v>
      </c>
    </row>
    <row r="4767" spans="1:31" x14ac:dyDescent="0.15">
      <c r="A4767">
        <v>4766</v>
      </c>
      <c r="B4767">
        <v>175</v>
      </c>
      <c r="C4767">
        <v>405</v>
      </c>
      <c r="D4767" t="s">
        <v>14114</v>
      </c>
      <c r="E4767" t="s">
        <v>14115</v>
      </c>
      <c r="F4767" t="s">
        <v>40</v>
      </c>
      <c r="I4767" t="s">
        <v>5</v>
      </c>
      <c r="K4767" t="s">
        <v>5</v>
      </c>
      <c r="N4767" t="s">
        <v>7</v>
      </c>
      <c r="Q4767">
        <v>0</v>
      </c>
      <c r="S4767">
        <v>-1</v>
      </c>
      <c r="T4767" t="s">
        <v>5</v>
      </c>
      <c r="U4767">
        <v>-1</v>
      </c>
      <c r="V4767">
        <v>-1</v>
      </c>
      <c r="W4767">
        <v>6.3387000000000002</v>
      </c>
      <c r="Z4767">
        <v>-1</v>
      </c>
      <c r="AA4767" t="s">
        <v>11</v>
      </c>
      <c r="AC4767" t="s">
        <v>38</v>
      </c>
      <c r="AD4767" t="s">
        <v>52</v>
      </c>
      <c r="AE4767" s="1">
        <v>41846.049710648149</v>
      </c>
    </row>
    <row r="4768" spans="1:31" x14ac:dyDescent="0.15">
      <c r="A4768">
        <v>4767</v>
      </c>
      <c r="B4768">
        <v>175</v>
      </c>
      <c r="C4768">
        <v>405</v>
      </c>
      <c r="D4768" t="s">
        <v>14114</v>
      </c>
      <c r="E4768" t="s">
        <v>14115</v>
      </c>
      <c r="F4768" t="s">
        <v>49</v>
      </c>
      <c r="I4768" t="s">
        <v>5</v>
      </c>
      <c r="K4768" t="s">
        <v>5</v>
      </c>
      <c r="N4768" t="s">
        <v>7</v>
      </c>
      <c r="Q4768">
        <v>0</v>
      </c>
      <c r="T4768" t="s">
        <v>5</v>
      </c>
      <c r="U4768">
        <v>-1</v>
      </c>
      <c r="V4768">
        <v>-1</v>
      </c>
      <c r="W4768">
        <v>6.3387000000000002</v>
      </c>
      <c r="Z4768">
        <v>-1</v>
      </c>
      <c r="AA4768" t="s">
        <v>11</v>
      </c>
      <c r="AC4768" t="s">
        <v>38</v>
      </c>
      <c r="AD4768" t="s">
        <v>50</v>
      </c>
      <c r="AE4768" s="1">
        <v>41846.049722222226</v>
      </c>
    </row>
    <row r="4769" spans="1:31" x14ac:dyDescent="0.15">
      <c r="A4769">
        <v>4768</v>
      </c>
      <c r="B4769">
        <v>175</v>
      </c>
      <c r="C4769">
        <v>405</v>
      </c>
      <c r="D4769" t="s">
        <v>14114</v>
      </c>
      <c r="E4769" t="s">
        <v>14115</v>
      </c>
      <c r="F4769" t="s">
        <v>51</v>
      </c>
      <c r="I4769" t="s">
        <v>5</v>
      </c>
      <c r="K4769" t="s">
        <v>5</v>
      </c>
      <c r="N4769" t="s">
        <v>7</v>
      </c>
      <c r="Q4769">
        <v>0</v>
      </c>
      <c r="S4769">
        <v>-1</v>
      </c>
      <c r="T4769" t="s">
        <v>5</v>
      </c>
      <c r="U4769">
        <v>-1</v>
      </c>
      <c r="V4769">
        <v>-1</v>
      </c>
      <c r="W4769">
        <v>6.3387000000000002</v>
      </c>
      <c r="Z4769">
        <v>-1</v>
      </c>
      <c r="AA4769" t="s">
        <v>11</v>
      </c>
      <c r="AC4769" t="s">
        <v>38</v>
      </c>
      <c r="AD4769" t="s">
        <v>52</v>
      </c>
      <c r="AE4769" s="1">
        <v>41846.049733796295</v>
      </c>
    </row>
    <row r="4770" spans="1:31" x14ac:dyDescent="0.15">
      <c r="A4770">
        <v>4769</v>
      </c>
      <c r="B4770">
        <v>175</v>
      </c>
      <c r="C4770">
        <v>405</v>
      </c>
      <c r="D4770" t="s">
        <v>14114</v>
      </c>
      <c r="E4770" t="s">
        <v>14115</v>
      </c>
      <c r="F4770" t="s">
        <v>53</v>
      </c>
      <c r="I4770" t="s">
        <v>5</v>
      </c>
      <c r="K4770" t="s">
        <v>5</v>
      </c>
      <c r="N4770" t="s">
        <v>7</v>
      </c>
      <c r="Q4770">
        <v>0</v>
      </c>
      <c r="S4770">
        <v>-1</v>
      </c>
      <c r="T4770" t="s">
        <v>5</v>
      </c>
      <c r="U4770">
        <v>-1</v>
      </c>
      <c r="V4770">
        <v>-1</v>
      </c>
      <c r="W4770">
        <v>6.3387000000000002</v>
      </c>
      <c r="Z4770">
        <v>-1</v>
      </c>
      <c r="AA4770" t="s">
        <v>11</v>
      </c>
      <c r="AC4770" t="s">
        <v>38</v>
      </c>
      <c r="AD4770" t="s">
        <v>52</v>
      </c>
      <c r="AE4770" s="1">
        <v>41846.049745370372</v>
      </c>
    </row>
    <row r="4771" spans="1:31" x14ac:dyDescent="0.15">
      <c r="A4771">
        <v>4770</v>
      </c>
      <c r="B4771">
        <v>175</v>
      </c>
      <c r="C4771">
        <v>405</v>
      </c>
      <c r="D4771" t="s">
        <v>14114</v>
      </c>
      <c r="E4771" t="s">
        <v>14115</v>
      </c>
      <c r="F4771" t="s">
        <v>54</v>
      </c>
      <c r="I4771" t="s">
        <v>5</v>
      </c>
      <c r="K4771" t="s">
        <v>5</v>
      </c>
      <c r="N4771" t="s">
        <v>7</v>
      </c>
      <c r="Q4771">
        <v>0</v>
      </c>
      <c r="S4771">
        <v>-1</v>
      </c>
      <c r="T4771" t="s">
        <v>5</v>
      </c>
      <c r="U4771">
        <v>-1</v>
      </c>
      <c r="V4771">
        <v>-1</v>
      </c>
      <c r="W4771">
        <v>6.3387000000000002</v>
      </c>
      <c r="Z4771">
        <v>-1</v>
      </c>
      <c r="AA4771" t="s">
        <v>11</v>
      </c>
      <c r="AC4771" t="s">
        <v>38</v>
      </c>
      <c r="AD4771" t="s">
        <v>52</v>
      </c>
      <c r="AE4771" s="1">
        <v>41846.049768518518</v>
      </c>
    </row>
    <row r="4772" spans="1:31" x14ac:dyDescent="0.15">
      <c r="A4772">
        <v>4771</v>
      </c>
      <c r="B4772">
        <v>175</v>
      </c>
      <c r="C4772">
        <v>2961</v>
      </c>
      <c r="D4772" t="s">
        <v>14130</v>
      </c>
      <c r="E4772" t="s">
        <v>14131</v>
      </c>
      <c r="F4772" t="s">
        <v>2</v>
      </c>
      <c r="G4772" t="s">
        <v>14132</v>
      </c>
      <c r="H4772" t="s">
        <v>14133</v>
      </c>
      <c r="I4772" t="s">
        <v>5</v>
      </c>
      <c r="J4772" t="s">
        <v>5077</v>
      </c>
      <c r="K4772" t="s">
        <v>6</v>
      </c>
      <c r="L4772" t="s">
        <v>18</v>
      </c>
      <c r="N4772" t="s">
        <v>7</v>
      </c>
      <c r="O4772" t="s">
        <v>14134</v>
      </c>
      <c r="P4772" t="s">
        <v>14135</v>
      </c>
      <c r="Q4772">
        <v>64</v>
      </c>
      <c r="R4772" t="s">
        <v>14136</v>
      </c>
      <c r="S4772">
        <v>35</v>
      </c>
      <c r="T4772" t="s">
        <v>5</v>
      </c>
      <c r="U4772">
        <v>-1</v>
      </c>
      <c r="V4772">
        <v>-1</v>
      </c>
      <c r="W4772">
        <v>6.3387000000000002</v>
      </c>
      <c r="X4772" t="s">
        <v>14137</v>
      </c>
      <c r="Y4772" t="s">
        <v>14138</v>
      </c>
      <c r="Z4772">
        <v>24648</v>
      </c>
      <c r="AA4772" t="s">
        <v>11</v>
      </c>
      <c r="AC4772" t="s">
        <v>14139</v>
      </c>
      <c r="AD4772" t="s">
        <v>14140</v>
      </c>
      <c r="AE4772" s="1">
        <v>41846.049884259257</v>
      </c>
    </row>
    <row r="4773" spans="1:31" x14ac:dyDescent="0.15">
      <c r="A4773">
        <v>4772</v>
      </c>
      <c r="B4773">
        <v>175</v>
      </c>
      <c r="C4773">
        <v>2961</v>
      </c>
      <c r="D4773" t="s">
        <v>14130</v>
      </c>
      <c r="E4773" t="s">
        <v>14131</v>
      </c>
      <c r="F4773" t="s">
        <v>14</v>
      </c>
      <c r="G4773" t="s">
        <v>14141</v>
      </c>
      <c r="H4773" t="s">
        <v>14142</v>
      </c>
      <c r="I4773" t="s">
        <v>5</v>
      </c>
      <c r="K4773" t="s">
        <v>17</v>
      </c>
      <c r="L4773" t="s">
        <v>18</v>
      </c>
      <c r="N4773" t="s">
        <v>7</v>
      </c>
      <c r="P4773" t="s">
        <v>14143</v>
      </c>
      <c r="Q4773">
        <v>27</v>
      </c>
      <c r="R4773" t="s">
        <v>14136</v>
      </c>
      <c r="S4773">
        <v>-1</v>
      </c>
      <c r="T4773" t="s">
        <v>5</v>
      </c>
      <c r="U4773">
        <v>-1</v>
      </c>
      <c r="V4773">
        <v>-1</v>
      </c>
      <c r="W4773">
        <v>6.3387000000000002</v>
      </c>
      <c r="X4773" t="s">
        <v>14144</v>
      </c>
      <c r="Y4773" t="s">
        <v>14145</v>
      </c>
      <c r="Z4773">
        <v>27810</v>
      </c>
      <c r="AA4773" t="s">
        <v>11</v>
      </c>
      <c r="AC4773" t="s">
        <v>14146</v>
      </c>
      <c r="AD4773" t="s">
        <v>14147</v>
      </c>
      <c r="AE4773" s="1">
        <v>41846.04991898148</v>
      </c>
    </row>
    <row r="4774" spans="1:31" x14ac:dyDescent="0.15">
      <c r="A4774">
        <v>4773</v>
      </c>
      <c r="B4774">
        <v>175</v>
      </c>
      <c r="C4774">
        <v>2961</v>
      </c>
      <c r="D4774" t="s">
        <v>14130</v>
      </c>
      <c r="E4774" t="s">
        <v>14131</v>
      </c>
      <c r="F4774" t="s">
        <v>24</v>
      </c>
      <c r="G4774" t="s">
        <v>14141</v>
      </c>
      <c r="H4774" t="s">
        <v>14142</v>
      </c>
      <c r="I4774" t="s">
        <v>5</v>
      </c>
      <c r="K4774" t="s">
        <v>17</v>
      </c>
      <c r="L4774" t="s">
        <v>18</v>
      </c>
      <c r="N4774" t="s">
        <v>7</v>
      </c>
      <c r="P4774" t="s">
        <v>14143</v>
      </c>
      <c r="Q4774">
        <v>10</v>
      </c>
      <c r="S4774">
        <v>-1</v>
      </c>
      <c r="T4774" t="s">
        <v>5</v>
      </c>
      <c r="U4774">
        <v>-1</v>
      </c>
      <c r="V4774">
        <v>-1</v>
      </c>
      <c r="W4774">
        <v>6.3387000000000002</v>
      </c>
      <c r="X4774" t="s">
        <v>14144</v>
      </c>
      <c r="Y4774" t="s">
        <v>14145</v>
      </c>
      <c r="Z4774">
        <v>32370</v>
      </c>
      <c r="AA4774" t="s">
        <v>11</v>
      </c>
      <c r="AC4774" t="s">
        <v>14148</v>
      </c>
      <c r="AD4774" t="s">
        <v>14149</v>
      </c>
      <c r="AE4774" s="1">
        <v>41846.049942129626</v>
      </c>
    </row>
    <row r="4775" spans="1:31" x14ac:dyDescent="0.15">
      <c r="A4775">
        <v>4774</v>
      </c>
      <c r="B4775">
        <v>175</v>
      </c>
      <c r="C4775">
        <v>2961</v>
      </c>
      <c r="D4775" t="s">
        <v>14130</v>
      </c>
      <c r="E4775" t="s">
        <v>14131</v>
      </c>
      <c r="F4775" t="s">
        <v>27</v>
      </c>
      <c r="G4775" t="s">
        <v>14141</v>
      </c>
      <c r="I4775" t="s">
        <v>5</v>
      </c>
      <c r="J4775" t="s">
        <v>12052</v>
      </c>
      <c r="K4775" t="s">
        <v>17</v>
      </c>
      <c r="L4775" t="s">
        <v>14150</v>
      </c>
      <c r="M4775" t="s">
        <v>5</v>
      </c>
      <c r="N4775" t="s">
        <v>7</v>
      </c>
      <c r="P4775" t="s">
        <v>14143</v>
      </c>
      <c r="Q4775">
        <v>1</v>
      </c>
      <c r="R4775" t="s">
        <v>14151</v>
      </c>
      <c r="S4775">
        <v>-1</v>
      </c>
      <c r="T4775" t="s">
        <v>5</v>
      </c>
      <c r="U4775">
        <v>-1</v>
      </c>
      <c r="V4775">
        <v>-1</v>
      </c>
      <c r="W4775">
        <v>6.3387000000000002</v>
      </c>
      <c r="Y4775" t="s">
        <v>14152</v>
      </c>
      <c r="Z4775">
        <v>30591</v>
      </c>
      <c r="AA4775" t="s">
        <v>11</v>
      </c>
      <c r="AC4775" t="s">
        <v>14153</v>
      </c>
      <c r="AD4775" t="s">
        <v>14154</v>
      </c>
      <c r="AE4775" s="1">
        <v>41846.04996527778</v>
      </c>
    </row>
    <row r="4776" spans="1:31" x14ac:dyDescent="0.15">
      <c r="A4776">
        <v>4775</v>
      </c>
      <c r="B4776">
        <v>175</v>
      </c>
      <c r="C4776">
        <v>2961</v>
      </c>
      <c r="D4776" t="s">
        <v>14130</v>
      </c>
      <c r="E4776" t="s">
        <v>14131</v>
      </c>
      <c r="F4776" t="s">
        <v>36</v>
      </c>
      <c r="I4776" t="s">
        <v>5</v>
      </c>
      <c r="K4776" t="s">
        <v>5</v>
      </c>
      <c r="N4776" t="s">
        <v>7</v>
      </c>
      <c r="Q4776">
        <v>0</v>
      </c>
      <c r="S4776">
        <v>-1</v>
      </c>
      <c r="T4776" t="s">
        <v>5</v>
      </c>
      <c r="U4776">
        <v>-1</v>
      </c>
      <c r="V4776">
        <v>-1</v>
      </c>
      <c r="W4776">
        <v>6.3387000000000002</v>
      </c>
      <c r="Z4776">
        <v>-1</v>
      </c>
      <c r="AA4776" t="s">
        <v>11</v>
      </c>
      <c r="AC4776" t="s">
        <v>38</v>
      </c>
      <c r="AD4776" t="s">
        <v>52</v>
      </c>
      <c r="AE4776" s="1">
        <v>41846.049976851849</v>
      </c>
    </row>
    <row r="4777" spans="1:31" x14ac:dyDescent="0.15">
      <c r="A4777">
        <v>4776</v>
      </c>
      <c r="B4777">
        <v>175</v>
      </c>
      <c r="C4777">
        <v>2961</v>
      </c>
      <c r="D4777" t="s">
        <v>14130</v>
      </c>
      <c r="E4777" t="s">
        <v>14131</v>
      </c>
      <c r="F4777" t="s">
        <v>40</v>
      </c>
      <c r="G4777" t="s">
        <v>14155</v>
      </c>
      <c r="H4777" t="s">
        <v>14133</v>
      </c>
      <c r="I4777" t="s">
        <v>5</v>
      </c>
      <c r="K4777" t="s">
        <v>5</v>
      </c>
      <c r="N4777" t="s">
        <v>7</v>
      </c>
      <c r="P4777" t="s">
        <v>14156</v>
      </c>
      <c r="Q4777">
        <v>1</v>
      </c>
      <c r="S4777">
        <v>-1</v>
      </c>
      <c r="T4777" t="s">
        <v>5</v>
      </c>
      <c r="U4777">
        <v>-1</v>
      </c>
      <c r="V4777">
        <v>-1</v>
      </c>
      <c r="W4777">
        <v>6.3387000000000002</v>
      </c>
      <c r="Y4777" t="s">
        <v>14157</v>
      </c>
      <c r="Z4777">
        <v>-1</v>
      </c>
      <c r="AA4777" t="s">
        <v>11</v>
      </c>
      <c r="AC4777" t="s">
        <v>14158</v>
      </c>
      <c r="AD4777" t="s">
        <v>14159</v>
      </c>
      <c r="AE4777" s="1">
        <v>41846.050000000003</v>
      </c>
    </row>
    <row r="4778" spans="1:31" x14ac:dyDescent="0.15">
      <c r="A4778">
        <v>4777</v>
      </c>
      <c r="B4778">
        <v>175</v>
      </c>
      <c r="C4778">
        <v>2961</v>
      </c>
      <c r="D4778" t="s">
        <v>14130</v>
      </c>
      <c r="E4778" t="s">
        <v>14131</v>
      </c>
      <c r="F4778" t="s">
        <v>49</v>
      </c>
      <c r="G4778" t="s">
        <v>14141</v>
      </c>
      <c r="H4778" t="s">
        <v>14142</v>
      </c>
      <c r="I4778" t="s">
        <v>5</v>
      </c>
      <c r="K4778" t="s">
        <v>5</v>
      </c>
      <c r="N4778" t="s">
        <v>7</v>
      </c>
      <c r="P4778" t="s">
        <v>14143</v>
      </c>
      <c r="Q4778">
        <v>5</v>
      </c>
      <c r="T4778" t="s">
        <v>5</v>
      </c>
      <c r="U4778">
        <v>-1</v>
      </c>
      <c r="V4778">
        <v>-1</v>
      </c>
      <c r="W4778">
        <v>6.3387000000000002</v>
      </c>
      <c r="X4778" t="s">
        <v>14144</v>
      </c>
      <c r="Y4778" t="s">
        <v>14145</v>
      </c>
      <c r="Z4778">
        <v>27810</v>
      </c>
      <c r="AA4778" t="s">
        <v>11</v>
      </c>
      <c r="AC4778" t="s">
        <v>14160</v>
      </c>
      <c r="AD4778" t="s">
        <v>14161</v>
      </c>
      <c r="AE4778" s="1">
        <v>41846.050023148149</v>
      </c>
    </row>
    <row r="4779" spans="1:31" x14ac:dyDescent="0.15">
      <c r="A4779">
        <v>4778</v>
      </c>
      <c r="B4779">
        <v>175</v>
      </c>
      <c r="C4779">
        <v>2961</v>
      </c>
      <c r="D4779" t="s">
        <v>14130</v>
      </c>
      <c r="E4779" t="s">
        <v>14131</v>
      </c>
      <c r="F4779" t="s">
        <v>51</v>
      </c>
      <c r="I4779" t="s">
        <v>5</v>
      </c>
      <c r="K4779" t="s">
        <v>5</v>
      </c>
      <c r="N4779" t="s">
        <v>7</v>
      </c>
      <c r="Q4779">
        <v>0</v>
      </c>
      <c r="S4779">
        <v>-1</v>
      </c>
      <c r="T4779" t="s">
        <v>5</v>
      </c>
      <c r="U4779">
        <v>-1</v>
      </c>
      <c r="V4779">
        <v>-1</v>
      </c>
      <c r="W4779">
        <v>6.3387000000000002</v>
      </c>
      <c r="Z4779">
        <v>-1</v>
      </c>
      <c r="AA4779" t="s">
        <v>11</v>
      </c>
      <c r="AC4779" t="s">
        <v>38</v>
      </c>
      <c r="AD4779" t="s">
        <v>52</v>
      </c>
      <c r="AE4779" s="1">
        <v>41846.050034722219</v>
      </c>
    </row>
    <row r="4780" spans="1:31" x14ac:dyDescent="0.15">
      <c r="A4780">
        <v>4779</v>
      </c>
      <c r="B4780">
        <v>175</v>
      </c>
      <c r="C4780">
        <v>2961</v>
      </c>
      <c r="D4780" t="s">
        <v>14130</v>
      </c>
      <c r="E4780" t="s">
        <v>14131</v>
      </c>
      <c r="F4780" t="s">
        <v>53</v>
      </c>
      <c r="I4780" t="s">
        <v>5</v>
      </c>
      <c r="K4780" t="s">
        <v>5</v>
      </c>
      <c r="N4780" t="s">
        <v>7</v>
      </c>
      <c r="Q4780">
        <v>0</v>
      </c>
      <c r="S4780">
        <v>-1</v>
      </c>
      <c r="T4780" t="s">
        <v>5</v>
      </c>
      <c r="U4780">
        <v>-1</v>
      </c>
      <c r="V4780">
        <v>-1</v>
      </c>
      <c r="W4780">
        <v>6.3387000000000002</v>
      </c>
      <c r="Z4780">
        <v>-1</v>
      </c>
      <c r="AA4780" t="s">
        <v>11</v>
      </c>
      <c r="AC4780" t="s">
        <v>38</v>
      </c>
      <c r="AD4780" t="s">
        <v>52</v>
      </c>
      <c r="AE4780" s="1">
        <v>41846.050057870372</v>
      </c>
    </row>
    <row r="4781" spans="1:31" x14ac:dyDescent="0.15">
      <c r="A4781">
        <v>4780</v>
      </c>
      <c r="B4781">
        <v>175</v>
      </c>
      <c r="C4781">
        <v>2961</v>
      </c>
      <c r="D4781" t="s">
        <v>14130</v>
      </c>
      <c r="E4781" t="s">
        <v>14131</v>
      </c>
      <c r="F4781" t="s">
        <v>54</v>
      </c>
      <c r="I4781" t="s">
        <v>5</v>
      </c>
      <c r="K4781" t="s">
        <v>5</v>
      </c>
      <c r="N4781" t="s">
        <v>7</v>
      </c>
      <c r="Q4781">
        <v>0</v>
      </c>
      <c r="S4781">
        <v>-1</v>
      </c>
      <c r="T4781" t="s">
        <v>5</v>
      </c>
      <c r="U4781">
        <v>-1</v>
      </c>
      <c r="V4781">
        <v>-1</v>
      </c>
      <c r="W4781">
        <v>6.3387000000000002</v>
      </c>
      <c r="Z4781">
        <v>-1</v>
      </c>
      <c r="AA4781" t="s">
        <v>11</v>
      </c>
      <c r="AC4781" t="s">
        <v>38</v>
      </c>
      <c r="AD4781" t="s">
        <v>52</v>
      </c>
      <c r="AE4781" s="1">
        <v>41846.050069444442</v>
      </c>
    </row>
    <row r="4782" spans="1:31" x14ac:dyDescent="0.15">
      <c r="A4782">
        <v>4781</v>
      </c>
      <c r="B4782">
        <v>175</v>
      </c>
      <c r="C4782">
        <v>5796</v>
      </c>
      <c r="D4782" t="s">
        <v>14162</v>
      </c>
      <c r="E4782" t="s">
        <v>14163</v>
      </c>
      <c r="F4782" t="s">
        <v>2</v>
      </c>
      <c r="G4782" t="s">
        <v>14164</v>
      </c>
      <c r="H4782" t="s">
        <v>14165</v>
      </c>
      <c r="I4782" t="s">
        <v>5</v>
      </c>
      <c r="K4782" t="s">
        <v>6</v>
      </c>
      <c r="L4782" t="s">
        <v>14166</v>
      </c>
      <c r="N4782" t="s">
        <v>7</v>
      </c>
      <c r="O4782" t="s">
        <v>14167</v>
      </c>
      <c r="P4782" t="s">
        <v>14168</v>
      </c>
      <c r="Q4782">
        <v>81</v>
      </c>
      <c r="R4782" t="s">
        <v>14169</v>
      </c>
      <c r="S4782">
        <v>78</v>
      </c>
      <c r="T4782" t="s">
        <v>14170</v>
      </c>
      <c r="U4782">
        <v>-1</v>
      </c>
      <c r="V4782">
        <v>-1</v>
      </c>
      <c r="W4782">
        <v>6.3387000000000002</v>
      </c>
      <c r="X4782" t="s">
        <v>14171</v>
      </c>
      <c r="Y4782" t="s">
        <v>14172</v>
      </c>
      <c r="Z4782">
        <v>16946</v>
      </c>
      <c r="AA4782" t="s">
        <v>11</v>
      </c>
      <c r="AC4782" t="s">
        <v>14173</v>
      </c>
      <c r="AD4782" t="s">
        <v>14174</v>
      </c>
      <c r="AE4782" s="1">
        <v>41846.050173611111</v>
      </c>
    </row>
    <row r="4783" spans="1:31" x14ac:dyDescent="0.15">
      <c r="A4783">
        <v>4782</v>
      </c>
      <c r="B4783">
        <v>175</v>
      </c>
      <c r="C4783">
        <v>5796</v>
      </c>
      <c r="D4783" t="s">
        <v>14162</v>
      </c>
      <c r="E4783" t="s">
        <v>14163</v>
      </c>
      <c r="F4783" t="s">
        <v>14</v>
      </c>
      <c r="G4783" t="s">
        <v>14175</v>
      </c>
      <c r="H4783" t="s">
        <v>14176</v>
      </c>
      <c r="I4783" t="s">
        <v>5</v>
      </c>
      <c r="J4783" t="s">
        <v>14177</v>
      </c>
      <c r="K4783" t="s">
        <v>17</v>
      </c>
      <c r="L4783" t="s">
        <v>4118</v>
      </c>
      <c r="N4783" t="s">
        <v>7</v>
      </c>
      <c r="P4783" t="s">
        <v>14178</v>
      </c>
      <c r="Q4783">
        <v>23</v>
      </c>
      <c r="S4783">
        <v>-1</v>
      </c>
      <c r="T4783" t="s">
        <v>238</v>
      </c>
      <c r="U4783">
        <v>-1</v>
      </c>
      <c r="V4783">
        <v>-1</v>
      </c>
      <c r="W4783">
        <v>6.3387000000000002</v>
      </c>
      <c r="X4783" t="s">
        <v>14171</v>
      </c>
      <c r="Z4783">
        <v>12321</v>
      </c>
      <c r="AA4783" t="s">
        <v>11</v>
      </c>
      <c r="AC4783" t="s">
        <v>14179</v>
      </c>
      <c r="AD4783" t="s">
        <v>14180</v>
      </c>
      <c r="AE4783" s="1">
        <v>41846.050208333334</v>
      </c>
    </row>
    <row r="4784" spans="1:31" x14ac:dyDescent="0.15">
      <c r="A4784">
        <v>4783</v>
      </c>
      <c r="B4784">
        <v>175</v>
      </c>
      <c r="C4784">
        <v>5796</v>
      </c>
      <c r="D4784" t="s">
        <v>14162</v>
      </c>
      <c r="E4784" t="s">
        <v>14163</v>
      </c>
      <c r="F4784" t="s">
        <v>24</v>
      </c>
      <c r="G4784" t="s">
        <v>14175</v>
      </c>
      <c r="H4784" t="s">
        <v>14181</v>
      </c>
      <c r="I4784" t="s">
        <v>5</v>
      </c>
      <c r="J4784" t="s">
        <v>14177</v>
      </c>
      <c r="K4784" t="s">
        <v>17</v>
      </c>
      <c r="L4784" t="s">
        <v>4118</v>
      </c>
      <c r="N4784" t="s">
        <v>7</v>
      </c>
      <c r="P4784" t="s">
        <v>14178</v>
      </c>
      <c r="Q4784">
        <v>8</v>
      </c>
      <c r="S4784">
        <v>-1</v>
      </c>
      <c r="T4784" t="s">
        <v>238</v>
      </c>
      <c r="U4784">
        <v>-1</v>
      </c>
      <c r="V4784">
        <v>-1</v>
      </c>
      <c r="W4784">
        <v>6.3387000000000002</v>
      </c>
      <c r="X4784" t="s">
        <v>14171</v>
      </c>
      <c r="Z4784">
        <v>12321</v>
      </c>
      <c r="AA4784" t="s">
        <v>11</v>
      </c>
      <c r="AC4784" t="s">
        <v>14182</v>
      </c>
      <c r="AD4784" t="s">
        <v>14183</v>
      </c>
      <c r="AE4784" s="1">
        <v>41846.050243055557</v>
      </c>
    </row>
    <row r="4785" spans="1:31" x14ac:dyDescent="0.15">
      <c r="A4785">
        <v>4784</v>
      </c>
      <c r="B4785">
        <v>175</v>
      </c>
      <c r="C4785">
        <v>5796</v>
      </c>
      <c r="D4785" t="s">
        <v>14162</v>
      </c>
      <c r="E4785" t="s">
        <v>14163</v>
      </c>
      <c r="F4785" t="s">
        <v>27</v>
      </c>
      <c r="G4785" t="s">
        <v>14184</v>
      </c>
      <c r="I4785" t="s">
        <v>5</v>
      </c>
      <c r="J4785" t="s">
        <v>14177</v>
      </c>
      <c r="K4785" t="s">
        <v>17</v>
      </c>
      <c r="L4785" t="s">
        <v>4118</v>
      </c>
      <c r="M4785" t="s">
        <v>5</v>
      </c>
      <c r="N4785" t="s">
        <v>7</v>
      </c>
      <c r="P4785" t="s">
        <v>14185</v>
      </c>
      <c r="Q4785">
        <v>3</v>
      </c>
      <c r="R4785" t="s">
        <v>5114</v>
      </c>
      <c r="S4785">
        <v>-1</v>
      </c>
      <c r="T4785" t="s">
        <v>5866</v>
      </c>
      <c r="U4785">
        <v>-1</v>
      </c>
      <c r="V4785">
        <v>-1</v>
      </c>
      <c r="W4785">
        <v>6.3387000000000002</v>
      </c>
      <c r="Y4785" t="s">
        <v>14186</v>
      </c>
      <c r="Z4785">
        <v>24642</v>
      </c>
      <c r="AA4785" t="s">
        <v>11</v>
      </c>
      <c r="AC4785" t="s">
        <v>14187</v>
      </c>
      <c r="AD4785" t="s">
        <v>14188</v>
      </c>
      <c r="AE4785" s="1">
        <v>41846.050266203703</v>
      </c>
    </row>
    <row r="4786" spans="1:31" x14ac:dyDescent="0.15">
      <c r="A4786">
        <v>4785</v>
      </c>
      <c r="B4786">
        <v>175</v>
      </c>
      <c r="C4786">
        <v>5796</v>
      </c>
      <c r="D4786" t="s">
        <v>14162</v>
      </c>
      <c r="E4786" t="s">
        <v>14163</v>
      </c>
      <c r="F4786" t="s">
        <v>36</v>
      </c>
      <c r="I4786" t="s">
        <v>5</v>
      </c>
      <c r="K4786" t="s">
        <v>5</v>
      </c>
      <c r="N4786" t="s">
        <v>7</v>
      </c>
      <c r="Q4786">
        <v>0</v>
      </c>
      <c r="S4786">
        <v>-1</v>
      </c>
      <c r="T4786" t="s">
        <v>5</v>
      </c>
      <c r="U4786">
        <v>-1</v>
      </c>
      <c r="V4786">
        <v>-1</v>
      </c>
      <c r="W4786">
        <v>6.3387000000000002</v>
      </c>
      <c r="Z4786">
        <v>-1</v>
      </c>
      <c r="AA4786" t="s">
        <v>11</v>
      </c>
      <c r="AC4786" t="s">
        <v>38</v>
      </c>
      <c r="AD4786" t="s">
        <v>52</v>
      </c>
      <c r="AE4786" s="1">
        <v>41846.05027777778</v>
      </c>
    </row>
    <row r="4787" spans="1:31" x14ac:dyDescent="0.15">
      <c r="A4787">
        <v>4786</v>
      </c>
      <c r="B4787">
        <v>175</v>
      </c>
      <c r="C4787">
        <v>5796</v>
      </c>
      <c r="D4787" t="s">
        <v>14162</v>
      </c>
      <c r="E4787" t="s">
        <v>14163</v>
      </c>
      <c r="F4787" t="s">
        <v>40</v>
      </c>
      <c r="I4787" t="s">
        <v>5</v>
      </c>
      <c r="K4787" t="s">
        <v>5</v>
      </c>
      <c r="N4787" t="s">
        <v>7</v>
      </c>
      <c r="Q4787">
        <v>0</v>
      </c>
      <c r="S4787">
        <v>-1</v>
      </c>
      <c r="T4787" t="s">
        <v>5</v>
      </c>
      <c r="U4787">
        <v>-1</v>
      </c>
      <c r="V4787">
        <v>-1</v>
      </c>
      <c r="W4787">
        <v>6.3387000000000002</v>
      </c>
      <c r="Z4787">
        <v>-1</v>
      </c>
      <c r="AA4787" t="s">
        <v>11</v>
      </c>
      <c r="AC4787" t="s">
        <v>38</v>
      </c>
      <c r="AD4787" t="s">
        <v>52</v>
      </c>
      <c r="AE4787" s="1">
        <v>41846.05028935185</v>
      </c>
    </row>
    <row r="4788" spans="1:31" x14ac:dyDescent="0.15">
      <c r="A4788">
        <v>4787</v>
      </c>
      <c r="B4788">
        <v>175</v>
      </c>
      <c r="C4788">
        <v>5796</v>
      </c>
      <c r="D4788" t="s">
        <v>14162</v>
      </c>
      <c r="E4788" t="s">
        <v>14163</v>
      </c>
      <c r="F4788" t="s">
        <v>49</v>
      </c>
      <c r="I4788" t="s">
        <v>5</v>
      </c>
      <c r="K4788" t="s">
        <v>5</v>
      </c>
      <c r="N4788" t="s">
        <v>7</v>
      </c>
      <c r="Q4788">
        <v>0</v>
      </c>
      <c r="T4788" t="s">
        <v>5</v>
      </c>
      <c r="U4788">
        <v>-1</v>
      </c>
      <c r="V4788">
        <v>-1</v>
      </c>
      <c r="W4788">
        <v>6.3387000000000002</v>
      </c>
      <c r="Z4788">
        <v>-1</v>
      </c>
      <c r="AA4788" t="s">
        <v>11</v>
      </c>
      <c r="AC4788" t="s">
        <v>38</v>
      </c>
      <c r="AD4788" t="s">
        <v>50</v>
      </c>
      <c r="AE4788" s="1">
        <v>41846.050300925926</v>
      </c>
    </row>
    <row r="4789" spans="1:31" x14ac:dyDescent="0.15">
      <c r="A4789">
        <v>4788</v>
      </c>
      <c r="B4789">
        <v>175</v>
      </c>
      <c r="C4789">
        <v>5796</v>
      </c>
      <c r="D4789" t="s">
        <v>14162</v>
      </c>
      <c r="E4789" t="s">
        <v>14163</v>
      </c>
      <c r="F4789" t="s">
        <v>51</v>
      </c>
      <c r="I4789" t="s">
        <v>5</v>
      </c>
      <c r="K4789" t="s">
        <v>5</v>
      </c>
      <c r="N4789" t="s">
        <v>7</v>
      </c>
      <c r="Q4789">
        <v>0</v>
      </c>
      <c r="S4789">
        <v>-1</v>
      </c>
      <c r="T4789" t="s">
        <v>5</v>
      </c>
      <c r="U4789">
        <v>-1</v>
      </c>
      <c r="V4789">
        <v>-1</v>
      </c>
      <c r="W4789">
        <v>6.3387000000000002</v>
      </c>
      <c r="Z4789">
        <v>-1</v>
      </c>
      <c r="AA4789" t="s">
        <v>11</v>
      </c>
      <c r="AC4789" t="s">
        <v>38</v>
      </c>
      <c r="AD4789" t="s">
        <v>52</v>
      </c>
      <c r="AE4789" s="1">
        <v>41846.050312500003</v>
      </c>
    </row>
    <row r="4790" spans="1:31" x14ac:dyDescent="0.15">
      <c r="A4790">
        <v>4789</v>
      </c>
      <c r="B4790">
        <v>175</v>
      </c>
      <c r="C4790">
        <v>5796</v>
      </c>
      <c r="D4790" t="s">
        <v>14162</v>
      </c>
      <c r="E4790" t="s">
        <v>14163</v>
      </c>
      <c r="F4790" t="s">
        <v>53</v>
      </c>
      <c r="I4790" t="s">
        <v>5</v>
      </c>
      <c r="K4790" t="s">
        <v>5</v>
      </c>
      <c r="N4790" t="s">
        <v>7</v>
      </c>
      <c r="Q4790">
        <v>0</v>
      </c>
      <c r="S4790">
        <v>-1</v>
      </c>
      <c r="T4790" t="s">
        <v>5</v>
      </c>
      <c r="U4790">
        <v>-1</v>
      </c>
      <c r="V4790">
        <v>-1</v>
      </c>
      <c r="W4790">
        <v>6.3387000000000002</v>
      </c>
      <c r="Z4790">
        <v>-1</v>
      </c>
      <c r="AA4790" t="s">
        <v>11</v>
      </c>
      <c r="AC4790" t="s">
        <v>38</v>
      </c>
      <c r="AD4790" t="s">
        <v>52</v>
      </c>
      <c r="AE4790" s="1">
        <v>41846.050324074073</v>
      </c>
    </row>
    <row r="4791" spans="1:31" x14ac:dyDescent="0.15">
      <c r="A4791">
        <v>4790</v>
      </c>
      <c r="B4791">
        <v>175</v>
      </c>
      <c r="C4791">
        <v>5796</v>
      </c>
      <c r="D4791" t="s">
        <v>14162</v>
      </c>
      <c r="E4791" t="s">
        <v>14163</v>
      </c>
      <c r="F4791" t="s">
        <v>54</v>
      </c>
      <c r="I4791" t="s">
        <v>5</v>
      </c>
      <c r="K4791" t="s">
        <v>5</v>
      </c>
      <c r="N4791" t="s">
        <v>7</v>
      </c>
      <c r="Q4791">
        <v>0</v>
      </c>
      <c r="S4791">
        <v>-1</v>
      </c>
      <c r="T4791" t="s">
        <v>5</v>
      </c>
      <c r="U4791">
        <v>-1</v>
      </c>
      <c r="V4791">
        <v>-1</v>
      </c>
      <c r="W4791">
        <v>6.3387000000000002</v>
      </c>
      <c r="Z4791">
        <v>-1</v>
      </c>
      <c r="AA4791" t="s">
        <v>11</v>
      </c>
      <c r="AC4791" t="s">
        <v>38</v>
      </c>
      <c r="AD4791" t="s">
        <v>52</v>
      </c>
      <c r="AE4791" s="1">
        <v>41846.050335648149</v>
      </c>
    </row>
    <row r="4792" spans="1:31" x14ac:dyDescent="0.15">
      <c r="A4792">
        <v>4791</v>
      </c>
      <c r="B4792">
        <v>175</v>
      </c>
      <c r="C4792">
        <v>5840</v>
      </c>
      <c r="D4792" t="s">
        <v>14189</v>
      </c>
      <c r="E4792" t="s">
        <v>14190</v>
      </c>
      <c r="F4792" t="s">
        <v>2</v>
      </c>
      <c r="G4792" t="s">
        <v>14191</v>
      </c>
      <c r="H4792" t="s">
        <v>949</v>
      </c>
      <c r="I4792" t="s">
        <v>5</v>
      </c>
      <c r="K4792" t="s">
        <v>6</v>
      </c>
      <c r="L4792" t="s">
        <v>3232</v>
      </c>
      <c r="N4792" t="s">
        <v>7</v>
      </c>
      <c r="O4792" t="s">
        <v>14192</v>
      </c>
      <c r="P4792" t="s">
        <v>14193</v>
      </c>
      <c r="Q4792">
        <v>40</v>
      </c>
      <c r="R4792" t="s">
        <v>14194</v>
      </c>
      <c r="S4792">
        <v>50</v>
      </c>
      <c r="T4792" t="s">
        <v>5</v>
      </c>
      <c r="U4792">
        <v>-1</v>
      </c>
      <c r="V4792">
        <v>-1</v>
      </c>
      <c r="W4792">
        <v>6.3387000000000002</v>
      </c>
      <c r="X4792" t="s">
        <v>14195</v>
      </c>
      <c r="Y4792" t="s">
        <v>14196</v>
      </c>
      <c r="Z4792">
        <v>17842</v>
      </c>
      <c r="AA4792" t="s">
        <v>11</v>
      </c>
      <c r="AC4792" t="s">
        <v>14197</v>
      </c>
      <c r="AD4792" t="s">
        <v>14198</v>
      </c>
      <c r="AE4792" s="1">
        <v>41846.050451388888</v>
      </c>
    </row>
    <row r="4793" spans="1:31" x14ac:dyDescent="0.15">
      <c r="A4793">
        <v>4792</v>
      </c>
      <c r="B4793">
        <v>175</v>
      </c>
      <c r="C4793">
        <v>5840</v>
      </c>
      <c r="D4793" t="s">
        <v>14189</v>
      </c>
      <c r="E4793" t="s">
        <v>14190</v>
      </c>
      <c r="F4793" t="s">
        <v>14</v>
      </c>
      <c r="G4793" t="s">
        <v>14199</v>
      </c>
      <c r="H4793" t="s">
        <v>949</v>
      </c>
      <c r="I4793" t="s">
        <v>5</v>
      </c>
      <c r="K4793" t="s">
        <v>17</v>
      </c>
      <c r="L4793" t="s">
        <v>14200</v>
      </c>
      <c r="N4793" t="s">
        <v>7</v>
      </c>
      <c r="P4793" t="s">
        <v>14201</v>
      </c>
      <c r="Q4793">
        <v>25</v>
      </c>
      <c r="R4793" t="s">
        <v>14202</v>
      </c>
      <c r="S4793">
        <v>50</v>
      </c>
      <c r="T4793" t="s">
        <v>5</v>
      </c>
      <c r="U4793">
        <v>-1</v>
      </c>
      <c r="V4793">
        <v>-1</v>
      </c>
      <c r="W4793">
        <v>6.3387000000000002</v>
      </c>
      <c r="X4793" t="s">
        <v>14195</v>
      </c>
      <c r="Y4793" t="s">
        <v>14203</v>
      </c>
      <c r="Z4793">
        <v>12406</v>
      </c>
      <c r="AA4793" t="s">
        <v>11</v>
      </c>
      <c r="AC4793" t="s">
        <v>14204</v>
      </c>
      <c r="AD4793" t="s">
        <v>14205</v>
      </c>
      <c r="AE4793" s="1">
        <v>41846.050497685188</v>
      </c>
    </row>
    <row r="4794" spans="1:31" x14ac:dyDescent="0.15">
      <c r="A4794">
        <v>4793</v>
      </c>
      <c r="B4794">
        <v>175</v>
      </c>
      <c r="C4794">
        <v>5840</v>
      </c>
      <c r="D4794" t="s">
        <v>14189</v>
      </c>
      <c r="E4794" t="s">
        <v>14190</v>
      </c>
      <c r="F4794" t="s">
        <v>24</v>
      </c>
      <c r="I4794" t="s">
        <v>5</v>
      </c>
      <c r="K4794" t="s">
        <v>5</v>
      </c>
      <c r="N4794" t="s">
        <v>7</v>
      </c>
      <c r="Q4794">
        <v>0</v>
      </c>
      <c r="S4794">
        <v>-1</v>
      </c>
      <c r="T4794" t="s">
        <v>5</v>
      </c>
      <c r="U4794">
        <v>-1</v>
      </c>
      <c r="V4794">
        <v>-1</v>
      </c>
      <c r="W4794">
        <v>6.3387000000000002</v>
      </c>
      <c r="Z4794">
        <v>-1</v>
      </c>
      <c r="AA4794" t="s">
        <v>11</v>
      </c>
      <c r="AC4794" t="s">
        <v>38</v>
      </c>
      <c r="AD4794" t="s">
        <v>52</v>
      </c>
      <c r="AE4794" s="1">
        <v>41846.050509259258</v>
      </c>
    </row>
    <row r="4795" spans="1:31" x14ac:dyDescent="0.15">
      <c r="A4795">
        <v>4794</v>
      </c>
      <c r="B4795">
        <v>175</v>
      </c>
      <c r="C4795">
        <v>5840</v>
      </c>
      <c r="D4795" t="s">
        <v>14189</v>
      </c>
      <c r="E4795" t="s">
        <v>14190</v>
      </c>
      <c r="F4795" t="s">
        <v>27</v>
      </c>
      <c r="I4795" t="s">
        <v>5</v>
      </c>
      <c r="K4795" t="s">
        <v>5</v>
      </c>
      <c r="M4795" t="s">
        <v>5</v>
      </c>
      <c r="N4795" t="s">
        <v>7</v>
      </c>
      <c r="Q4795">
        <v>0</v>
      </c>
      <c r="S4795">
        <v>-1</v>
      </c>
      <c r="T4795" t="s">
        <v>5</v>
      </c>
      <c r="U4795">
        <v>-1</v>
      </c>
      <c r="V4795">
        <v>-1</v>
      </c>
      <c r="W4795">
        <v>6.3387000000000002</v>
      </c>
      <c r="Z4795">
        <v>-1</v>
      </c>
      <c r="AA4795" t="s">
        <v>11</v>
      </c>
      <c r="AC4795" t="s">
        <v>38</v>
      </c>
      <c r="AD4795" t="s">
        <v>531</v>
      </c>
      <c r="AE4795" s="1">
        <v>41846.050543981481</v>
      </c>
    </row>
    <row r="4796" spans="1:31" x14ac:dyDescent="0.15">
      <c r="A4796">
        <v>4795</v>
      </c>
      <c r="B4796">
        <v>175</v>
      </c>
      <c r="C4796">
        <v>5840</v>
      </c>
      <c r="D4796" t="s">
        <v>14189</v>
      </c>
      <c r="E4796" t="s">
        <v>14190</v>
      </c>
      <c r="F4796" t="s">
        <v>36</v>
      </c>
      <c r="I4796" t="s">
        <v>5</v>
      </c>
      <c r="K4796" t="s">
        <v>5</v>
      </c>
      <c r="N4796" t="s">
        <v>7</v>
      </c>
      <c r="Q4796">
        <v>0</v>
      </c>
      <c r="S4796">
        <v>-1</v>
      </c>
      <c r="T4796" t="s">
        <v>5</v>
      </c>
      <c r="U4796">
        <v>-1</v>
      </c>
      <c r="V4796">
        <v>-1</v>
      </c>
      <c r="W4796">
        <v>6.3387000000000002</v>
      </c>
      <c r="Z4796">
        <v>-1</v>
      </c>
      <c r="AA4796" t="s">
        <v>11</v>
      </c>
      <c r="AC4796" t="s">
        <v>38</v>
      </c>
      <c r="AD4796" t="s">
        <v>52</v>
      </c>
      <c r="AE4796" s="1">
        <v>41846.050567129627</v>
      </c>
    </row>
    <row r="4797" spans="1:31" x14ac:dyDescent="0.15">
      <c r="A4797">
        <v>4796</v>
      </c>
      <c r="B4797">
        <v>175</v>
      </c>
      <c r="C4797">
        <v>5840</v>
      </c>
      <c r="D4797" t="s">
        <v>14189</v>
      </c>
      <c r="E4797" t="s">
        <v>14190</v>
      </c>
      <c r="F4797" t="s">
        <v>40</v>
      </c>
      <c r="I4797" t="s">
        <v>5</v>
      </c>
      <c r="K4797" t="s">
        <v>5</v>
      </c>
      <c r="N4797" t="s">
        <v>7</v>
      </c>
      <c r="Q4797">
        <v>0</v>
      </c>
      <c r="S4797">
        <v>-1</v>
      </c>
      <c r="T4797" t="s">
        <v>5</v>
      </c>
      <c r="U4797">
        <v>-1</v>
      </c>
      <c r="V4797">
        <v>-1</v>
      </c>
      <c r="W4797">
        <v>6.3387000000000002</v>
      </c>
      <c r="Z4797">
        <v>-1</v>
      </c>
      <c r="AA4797" t="s">
        <v>11</v>
      </c>
      <c r="AC4797" t="s">
        <v>38</v>
      </c>
      <c r="AD4797" t="s">
        <v>52</v>
      </c>
      <c r="AE4797" s="1">
        <v>41846.050578703704</v>
      </c>
    </row>
    <row r="4798" spans="1:31" x14ac:dyDescent="0.15">
      <c r="A4798">
        <v>4797</v>
      </c>
      <c r="B4798">
        <v>175</v>
      </c>
      <c r="C4798">
        <v>5840</v>
      </c>
      <c r="D4798" t="s">
        <v>14189</v>
      </c>
      <c r="E4798" t="s">
        <v>14190</v>
      </c>
      <c r="F4798" t="s">
        <v>49</v>
      </c>
      <c r="I4798" t="s">
        <v>5</v>
      </c>
      <c r="K4798" t="s">
        <v>5</v>
      </c>
      <c r="N4798" t="s">
        <v>7</v>
      </c>
      <c r="Q4798">
        <v>0</v>
      </c>
      <c r="T4798" t="s">
        <v>5</v>
      </c>
      <c r="U4798">
        <v>-1</v>
      </c>
      <c r="V4798">
        <v>-1</v>
      </c>
      <c r="W4798">
        <v>6.3387000000000002</v>
      </c>
      <c r="Z4798">
        <v>-1</v>
      </c>
      <c r="AA4798" t="s">
        <v>11</v>
      </c>
      <c r="AC4798" t="s">
        <v>38</v>
      </c>
      <c r="AD4798" t="s">
        <v>50</v>
      </c>
      <c r="AE4798" s="1">
        <v>41846.05059027778</v>
      </c>
    </row>
    <row r="4799" spans="1:31" x14ac:dyDescent="0.15">
      <c r="A4799">
        <v>4798</v>
      </c>
      <c r="B4799">
        <v>175</v>
      </c>
      <c r="C4799">
        <v>5840</v>
      </c>
      <c r="D4799" t="s">
        <v>14189</v>
      </c>
      <c r="E4799" t="s">
        <v>14190</v>
      </c>
      <c r="F4799" t="s">
        <v>51</v>
      </c>
      <c r="I4799" t="s">
        <v>5</v>
      </c>
      <c r="K4799" t="s">
        <v>5</v>
      </c>
      <c r="N4799" t="s">
        <v>7</v>
      </c>
      <c r="Q4799">
        <v>0</v>
      </c>
      <c r="S4799">
        <v>-1</v>
      </c>
      <c r="T4799" t="s">
        <v>5</v>
      </c>
      <c r="U4799">
        <v>-1</v>
      </c>
      <c r="V4799">
        <v>-1</v>
      </c>
      <c r="W4799">
        <v>6.3387000000000002</v>
      </c>
      <c r="Z4799">
        <v>-1</v>
      </c>
      <c r="AA4799" t="s">
        <v>11</v>
      </c>
      <c r="AC4799" t="s">
        <v>38</v>
      </c>
      <c r="AD4799" t="s">
        <v>52</v>
      </c>
      <c r="AE4799" s="1">
        <v>41846.05060185185</v>
      </c>
    </row>
    <row r="4800" spans="1:31" x14ac:dyDescent="0.15">
      <c r="A4800">
        <v>4799</v>
      </c>
      <c r="B4800">
        <v>175</v>
      </c>
      <c r="C4800">
        <v>5840</v>
      </c>
      <c r="D4800" t="s">
        <v>14189</v>
      </c>
      <c r="E4800" t="s">
        <v>14190</v>
      </c>
      <c r="F4800" t="s">
        <v>53</v>
      </c>
      <c r="I4800" t="s">
        <v>5</v>
      </c>
      <c r="K4800" t="s">
        <v>5</v>
      </c>
      <c r="N4800" t="s">
        <v>7</v>
      </c>
      <c r="Q4800">
        <v>0</v>
      </c>
      <c r="S4800">
        <v>-1</v>
      </c>
      <c r="T4800" t="s">
        <v>5</v>
      </c>
      <c r="U4800">
        <v>-1</v>
      </c>
      <c r="V4800">
        <v>-1</v>
      </c>
      <c r="W4800">
        <v>6.3387000000000002</v>
      </c>
      <c r="Z4800">
        <v>-1</v>
      </c>
      <c r="AA4800" t="s">
        <v>11</v>
      </c>
      <c r="AC4800" t="s">
        <v>38</v>
      </c>
      <c r="AD4800" t="s">
        <v>52</v>
      </c>
      <c r="AE4800" s="1">
        <v>41846.050613425927</v>
      </c>
    </row>
    <row r="4801" spans="1:31" x14ac:dyDescent="0.15">
      <c r="A4801">
        <v>4800</v>
      </c>
      <c r="B4801">
        <v>175</v>
      </c>
      <c r="C4801">
        <v>5840</v>
      </c>
      <c r="D4801" t="s">
        <v>14189</v>
      </c>
      <c r="E4801" t="s">
        <v>14190</v>
      </c>
      <c r="F4801" t="s">
        <v>54</v>
      </c>
      <c r="I4801" t="s">
        <v>5</v>
      </c>
      <c r="K4801" t="s">
        <v>5</v>
      </c>
      <c r="N4801" t="s">
        <v>7</v>
      </c>
      <c r="Q4801">
        <v>0</v>
      </c>
      <c r="S4801">
        <v>-1</v>
      </c>
      <c r="T4801" t="s">
        <v>5</v>
      </c>
      <c r="U4801">
        <v>-1</v>
      </c>
      <c r="V4801">
        <v>-1</v>
      </c>
      <c r="W4801">
        <v>6.3387000000000002</v>
      </c>
      <c r="Z4801">
        <v>-1</v>
      </c>
      <c r="AA4801" t="s">
        <v>11</v>
      </c>
      <c r="AC4801" t="s">
        <v>38</v>
      </c>
      <c r="AD4801" t="s">
        <v>52</v>
      </c>
      <c r="AE4801" s="1">
        <v>41846.050625000003</v>
      </c>
    </row>
    <row r="4802" spans="1:31" x14ac:dyDescent="0.15">
      <c r="A4802">
        <v>4801</v>
      </c>
      <c r="B4802">
        <v>175</v>
      </c>
      <c r="C4802">
        <v>2757</v>
      </c>
      <c r="D4802" t="s">
        <v>14206</v>
      </c>
      <c r="E4802" t="s">
        <v>14207</v>
      </c>
      <c r="F4802" t="s">
        <v>2</v>
      </c>
      <c r="G4802" t="s">
        <v>14208</v>
      </c>
      <c r="H4802" t="s">
        <v>14209</v>
      </c>
      <c r="I4802" t="s">
        <v>5</v>
      </c>
      <c r="K4802" t="s">
        <v>6</v>
      </c>
      <c r="L4802" t="s">
        <v>6810</v>
      </c>
      <c r="N4802" t="s">
        <v>7</v>
      </c>
      <c r="P4802" t="s">
        <v>14210</v>
      </c>
      <c r="Q4802">
        <v>27</v>
      </c>
      <c r="S4802">
        <v>-1</v>
      </c>
      <c r="T4802" t="s">
        <v>5</v>
      </c>
      <c r="U4802">
        <v>-1</v>
      </c>
      <c r="V4802">
        <v>-1</v>
      </c>
      <c r="W4802">
        <v>6.3387000000000002</v>
      </c>
      <c r="X4802" t="s">
        <v>14211</v>
      </c>
      <c r="Y4802" t="s">
        <v>14212</v>
      </c>
      <c r="Z4802">
        <v>16550</v>
      </c>
      <c r="AA4802" t="s">
        <v>11</v>
      </c>
      <c r="AC4802" t="s">
        <v>14213</v>
      </c>
      <c r="AD4802" t="s">
        <v>14214</v>
      </c>
      <c r="AE4802" s="1">
        <v>41846.050706018519</v>
      </c>
    </row>
    <row r="4803" spans="1:31" x14ac:dyDescent="0.15">
      <c r="A4803">
        <v>4802</v>
      </c>
      <c r="B4803">
        <v>175</v>
      </c>
      <c r="C4803">
        <v>2757</v>
      </c>
      <c r="D4803" t="s">
        <v>14206</v>
      </c>
      <c r="E4803" t="s">
        <v>14207</v>
      </c>
      <c r="F4803" t="s">
        <v>14</v>
      </c>
      <c r="G4803" t="s">
        <v>14208</v>
      </c>
      <c r="H4803" t="s">
        <v>14209</v>
      </c>
      <c r="I4803" t="s">
        <v>5</v>
      </c>
      <c r="K4803" t="s">
        <v>17</v>
      </c>
      <c r="L4803" t="s">
        <v>4118</v>
      </c>
      <c r="N4803" t="s">
        <v>7</v>
      </c>
      <c r="P4803" t="s">
        <v>14210</v>
      </c>
      <c r="Q4803">
        <v>21</v>
      </c>
      <c r="S4803">
        <v>-1</v>
      </c>
      <c r="T4803" t="s">
        <v>5</v>
      </c>
      <c r="U4803">
        <v>-1</v>
      </c>
      <c r="V4803">
        <v>-1</v>
      </c>
      <c r="W4803">
        <v>6.3387000000000002</v>
      </c>
      <c r="X4803" t="s">
        <v>14211</v>
      </c>
      <c r="Y4803" t="s">
        <v>14212</v>
      </c>
      <c r="Z4803">
        <v>22368</v>
      </c>
      <c r="AA4803" t="s">
        <v>11</v>
      </c>
      <c r="AC4803" t="s">
        <v>14215</v>
      </c>
      <c r="AD4803" t="s">
        <v>14216</v>
      </c>
      <c r="AE4803" s="1">
        <v>41846.050740740742</v>
      </c>
    </row>
    <row r="4804" spans="1:31" x14ac:dyDescent="0.15">
      <c r="A4804">
        <v>4803</v>
      </c>
      <c r="B4804">
        <v>175</v>
      </c>
      <c r="C4804">
        <v>2757</v>
      </c>
      <c r="D4804" t="s">
        <v>14206</v>
      </c>
      <c r="E4804" t="s">
        <v>14207</v>
      </c>
      <c r="F4804" t="s">
        <v>24</v>
      </c>
      <c r="G4804" t="s">
        <v>14208</v>
      </c>
      <c r="H4804" t="s">
        <v>14209</v>
      </c>
      <c r="I4804" t="s">
        <v>5</v>
      </c>
      <c r="K4804" t="s">
        <v>17</v>
      </c>
      <c r="L4804" t="s">
        <v>4118</v>
      </c>
      <c r="N4804" t="s">
        <v>7</v>
      </c>
      <c r="P4804" t="s">
        <v>14210</v>
      </c>
      <c r="Q4804">
        <v>3</v>
      </c>
      <c r="S4804">
        <v>-1</v>
      </c>
      <c r="T4804" t="s">
        <v>5</v>
      </c>
      <c r="U4804">
        <v>-1</v>
      </c>
      <c r="V4804">
        <v>-1</v>
      </c>
      <c r="W4804">
        <v>6.3387000000000002</v>
      </c>
      <c r="X4804" t="s">
        <v>14211</v>
      </c>
      <c r="Y4804" t="s">
        <v>14212</v>
      </c>
      <c r="Z4804">
        <v>33432</v>
      </c>
      <c r="AA4804" t="s">
        <v>11</v>
      </c>
      <c r="AC4804" t="s">
        <v>14217</v>
      </c>
      <c r="AD4804" t="s">
        <v>14218</v>
      </c>
      <c r="AE4804" s="1">
        <v>41846.050763888888</v>
      </c>
    </row>
    <row r="4805" spans="1:31" x14ac:dyDescent="0.15">
      <c r="A4805">
        <v>4804</v>
      </c>
      <c r="B4805">
        <v>175</v>
      </c>
      <c r="C4805">
        <v>2757</v>
      </c>
      <c r="D4805" t="s">
        <v>14206</v>
      </c>
      <c r="E4805" t="s">
        <v>14207</v>
      </c>
      <c r="F4805" t="s">
        <v>27</v>
      </c>
      <c r="G4805" t="s">
        <v>14219</v>
      </c>
      <c r="I4805" t="s">
        <v>5</v>
      </c>
      <c r="K4805" t="s">
        <v>17</v>
      </c>
      <c r="M4805" t="s">
        <v>5</v>
      </c>
      <c r="N4805" t="s">
        <v>7</v>
      </c>
      <c r="O4805" t="s">
        <v>14220</v>
      </c>
      <c r="P4805" t="s">
        <v>14221</v>
      </c>
      <c r="Q4805">
        <v>16</v>
      </c>
      <c r="R4805" t="s">
        <v>14222</v>
      </c>
      <c r="S4805">
        <v>-1</v>
      </c>
      <c r="T4805" t="s">
        <v>14223</v>
      </c>
      <c r="U4805">
        <v>-1</v>
      </c>
      <c r="V4805">
        <v>-1</v>
      </c>
      <c r="W4805">
        <v>6.3387000000000002</v>
      </c>
      <c r="Y4805" t="s">
        <v>14224</v>
      </c>
      <c r="Z4805">
        <v>23220</v>
      </c>
      <c r="AA4805" t="s">
        <v>11</v>
      </c>
      <c r="AC4805" t="s">
        <v>14225</v>
      </c>
      <c r="AD4805" t="s">
        <v>14226</v>
      </c>
      <c r="AE4805" s="1">
        <v>41846.050787037035</v>
      </c>
    </row>
    <row r="4806" spans="1:31" x14ac:dyDescent="0.15">
      <c r="A4806">
        <v>4805</v>
      </c>
      <c r="B4806">
        <v>175</v>
      </c>
      <c r="C4806">
        <v>2757</v>
      </c>
      <c r="D4806" t="s">
        <v>14206</v>
      </c>
      <c r="E4806" t="s">
        <v>14207</v>
      </c>
      <c r="F4806" t="s">
        <v>36</v>
      </c>
      <c r="G4806" t="s">
        <v>14208</v>
      </c>
      <c r="H4806" t="s">
        <v>14209</v>
      </c>
      <c r="I4806" t="s">
        <v>5</v>
      </c>
      <c r="K4806" t="s">
        <v>6</v>
      </c>
      <c r="L4806" t="s">
        <v>6810</v>
      </c>
      <c r="N4806" t="s">
        <v>7</v>
      </c>
      <c r="P4806" t="s">
        <v>14210</v>
      </c>
      <c r="Q4806">
        <v>2</v>
      </c>
      <c r="S4806">
        <v>-1</v>
      </c>
      <c r="T4806" t="s">
        <v>5</v>
      </c>
      <c r="U4806">
        <v>-1</v>
      </c>
      <c r="V4806">
        <v>-1</v>
      </c>
      <c r="W4806">
        <v>6.3387000000000002</v>
      </c>
      <c r="X4806" t="s">
        <v>14211</v>
      </c>
      <c r="Y4806" t="s">
        <v>14212</v>
      </c>
      <c r="Z4806">
        <v>16550</v>
      </c>
      <c r="AA4806" t="s">
        <v>11</v>
      </c>
      <c r="AC4806" t="s">
        <v>14227</v>
      </c>
      <c r="AD4806" t="s">
        <v>14228</v>
      </c>
      <c r="AE4806" s="1">
        <v>41846.050810185188</v>
      </c>
    </row>
    <row r="4807" spans="1:31" x14ac:dyDescent="0.15">
      <c r="A4807">
        <v>4806</v>
      </c>
      <c r="B4807">
        <v>175</v>
      </c>
      <c r="C4807">
        <v>2757</v>
      </c>
      <c r="D4807" t="s">
        <v>14206</v>
      </c>
      <c r="E4807" t="s">
        <v>14207</v>
      </c>
      <c r="F4807" t="s">
        <v>40</v>
      </c>
      <c r="I4807" t="s">
        <v>5</v>
      </c>
      <c r="K4807" t="s">
        <v>5</v>
      </c>
      <c r="N4807" t="s">
        <v>7</v>
      </c>
      <c r="Q4807">
        <v>0</v>
      </c>
      <c r="S4807">
        <v>-1</v>
      </c>
      <c r="T4807" t="s">
        <v>5</v>
      </c>
      <c r="U4807">
        <v>-1</v>
      </c>
      <c r="V4807">
        <v>-1</v>
      </c>
      <c r="W4807">
        <v>6.3387000000000002</v>
      </c>
      <c r="Z4807">
        <v>-1</v>
      </c>
      <c r="AA4807" t="s">
        <v>11</v>
      </c>
      <c r="AC4807" t="s">
        <v>38</v>
      </c>
      <c r="AD4807" t="s">
        <v>52</v>
      </c>
      <c r="AE4807" s="1">
        <v>41846.050821759258</v>
      </c>
    </row>
    <row r="4808" spans="1:31" x14ac:dyDescent="0.15">
      <c r="A4808">
        <v>4807</v>
      </c>
      <c r="B4808">
        <v>175</v>
      </c>
      <c r="C4808">
        <v>2757</v>
      </c>
      <c r="D4808" t="s">
        <v>14206</v>
      </c>
      <c r="E4808" t="s">
        <v>14207</v>
      </c>
      <c r="F4808" t="s">
        <v>49</v>
      </c>
      <c r="G4808" t="s">
        <v>14208</v>
      </c>
      <c r="H4808" t="s">
        <v>14209</v>
      </c>
      <c r="I4808" t="s">
        <v>5</v>
      </c>
      <c r="K4808" t="s">
        <v>5</v>
      </c>
      <c r="N4808" t="s">
        <v>7</v>
      </c>
      <c r="P4808" t="s">
        <v>14210</v>
      </c>
      <c r="Q4808">
        <v>9</v>
      </c>
      <c r="T4808" t="s">
        <v>5</v>
      </c>
      <c r="U4808">
        <v>-1</v>
      </c>
      <c r="V4808">
        <v>-1</v>
      </c>
      <c r="W4808">
        <v>6.3387000000000002</v>
      </c>
      <c r="X4808" t="s">
        <v>14211</v>
      </c>
      <c r="Y4808" t="s">
        <v>14212</v>
      </c>
      <c r="Z4808">
        <v>-1</v>
      </c>
      <c r="AA4808" t="s">
        <v>11</v>
      </c>
      <c r="AC4808" t="s">
        <v>14229</v>
      </c>
      <c r="AD4808" t="s">
        <v>14230</v>
      </c>
      <c r="AE4808" s="1">
        <v>41846.050833333335</v>
      </c>
    </row>
    <row r="4809" spans="1:31" x14ac:dyDescent="0.15">
      <c r="A4809">
        <v>4808</v>
      </c>
      <c r="B4809">
        <v>175</v>
      </c>
      <c r="C4809">
        <v>2757</v>
      </c>
      <c r="D4809" t="s">
        <v>14206</v>
      </c>
      <c r="E4809" t="s">
        <v>14207</v>
      </c>
      <c r="F4809" t="s">
        <v>51</v>
      </c>
      <c r="G4809" t="s">
        <v>14231</v>
      </c>
      <c r="H4809" t="s">
        <v>14209</v>
      </c>
      <c r="I4809" t="s">
        <v>5</v>
      </c>
      <c r="K4809" t="s">
        <v>5</v>
      </c>
      <c r="N4809" t="s">
        <v>7</v>
      </c>
      <c r="P4809" t="s">
        <v>14210</v>
      </c>
      <c r="Q4809">
        <v>1</v>
      </c>
      <c r="S4809">
        <v>-1</v>
      </c>
      <c r="T4809" t="s">
        <v>5</v>
      </c>
      <c r="U4809">
        <v>-1</v>
      </c>
      <c r="V4809">
        <v>-1</v>
      </c>
      <c r="W4809">
        <v>6.3387000000000002</v>
      </c>
      <c r="Y4809" t="s">
        <v>14212</v>
      </c>
      <c r="Z4809">
        <v>-1</v>
      </c>
      <c r="AA4809" t="s">
        <v>11</v>
      </c>
      <c r="AC4809" t="s">
        <v>14232</v>
      </c>
      <c r="AD4809" t="s">
        <v>14233</v>
      </c>
      <c r="AE4809" s="1">
        <v>41846.050856481481</v>
      </c>
    </row>
    <row r="4810" spans="1:31" x14ac:dyDescent="0.15">
      <c r="A4810">
        <v>4809</v>
      </c>
      <c r="B4810">
        <v>175</v>
      </c>
      <c r="C4810">
        <v>2757</v>
      </c>
      <c r="D4810" t="s">
        <v>14206</v>
      </c>
      <c r="E4810" t="s">
        <v>14207</v>
      </c>
      <c r="F4810" t="s">
        <v>53</v>
      </c>
      <c r="I4810" t="s">
        <v>5</v>
      </c>
      <c r="K4810" t="s">
        <v>5</v>
      </c>
      <c r="N4810" t="s">
        <v>7</v>
      </c>
      <c r="Q4810">
        <v>0</v>
      </c>
      <c r="S4810">
        <v>-1</v>
      </c>
      <c r="T4810" t="s">
        <v>5</v>
      </c>
      <c r="U4810">
        <v>-1</v>
      </c>
      <c r="V4810">
        <v>-1</v>
      </c>
      <c r="W4810">
        <v>6.3387000000000002</v>
      </c>
      <c r="Z4810">
        <v>-1</v>
      </c>
      <c r="AA4810" t="s">
        <v>11</v>
      </c>
      <c r="AC4810" t="s">
        <v>38</v>
      </c>
      <c r="AD4810" t="s">
        <v>52</v>
      </c>
      <c r="AE4810" s="1">
        <v>41846.050868055558</v>
      </c>
    </row>
    <row r="4811" spans="1:31" x14ac:dyDescent="0.15">
      <c r="A4811">
        <v>4810</v>
      </c>
      <c r="B4811">
        <v>175</v>
      </c>
      <c r="C4811">
        <v>2757</v>
      </c>
      <c r="D4811" t="s">
        <v>14206</v>
      </c>
      <c r="E4811" t="s">
        <v>14207</v>
      </c>
      <c r="F4811" t="s">
        <v>54</v>
      </c>
      <c r="I4811" t="s">
        <v>5</v>
      </c>
      <c r="K4811" t="s">
        <v>5</v>
      </c>
      <c r="N4811" t="s">
        <v>7</v>
      </c>
      <c r="Q4811">
        <v>0</v>
      </c>
      <c r="S4811">
        <v>-1</v>
      </c>
      <c r="T4811" t="s">
        <v>5</v>
      </c>
      <c r="U4811">
        <v>-1</v>
      </c>
      <c r="V4811">
        <v>-1</v>
      </c>
      <c r="W4811">
        <v>6.3387000000000002</v>
      </c>
      <c r="Z4811">
        <v>-1</v>
      </c>
      <c r="AA4811" t="s">
        <v>11</v>
      </c>
      <c r="AC4811" t="s">
        <v>38</v>
      </c>
      <c r="AD4811" t="s">
        <v>52</v>
      </c>
      <c r="AE4811" s="1">
        <v>41846.050879629627</v>
      </c>
    </row>
    <row r="4812" spans="1:31" x14ac:dyDescent="0.15">
      <c r="A4812">
        <v>4811</v>
      </c>
      <c r="B4812">
        <v>175</v>
      </c>
      <c r="C4812">
        <v>1611</v>
      </c>
      <c r="D4812" t="s">
        <v>14234</v>
      </c>
      <c r="E4812" t="s">
        <v>14235</v>
      </c>
      <c r="F4812" t="s">
        <v>2</v>
      </c>
      <c r="G4812" t="s">
        <v>14236</v>
      </c>
      <c r="H4812" t="s">
        <v>14237</v>
      </c>
      <c r="I4812" t="s">
        <v>5</v>
      </c>
      <c r="K4812" t="s">
        <v>6</v>
      </c>
      <c r="L4812" t="s">
        <v>14238</v>
      </c>
      <c r="N4812" t="s">
        <v>7</v>
      </c>
      <c r="O4812" t="s">
        <v>14239</v>
      </c>
      <c r="P4812" t="s">
        <v>14240</v>
      </c>
      <c r="Q4812">
        <v>52</v>
      </c>
      <c r="R4812" t="s">
        <v>6613</v>
      </c>
      <c r="S4812">
        <v>-1</v>
      </c>
      <c r="T4812" t="s">
        <v>14241</v>
      </c>
      <c r="U4812">
        <v>1200</v>
      </c>
      <c r="V4812">
        <v>-1</v>
      </c>
      <c r="W4812">
        <v>6.3387000000000002</v>
      </c>
      <c r="X4812" t="s">
        <v>14242</v>
      </c>
      <c r="Y4812" t="s">
        <v>14243</v>
      </c>
      <c r="Z4812">
        <v>27300</v>
      </c>
      <c r="AA4812" t="s">
        <v>11</v>
      </c>
      <c r="AC4812" t="s">
        <v>14244</v>
      </c>
      <c r="AD4812" t="s">
        <v>14245</v>
      </c>
      <c r="AE4812" s="1">
        <v>41846.050995370373</v>
      </c>
    </row>
    <row r="4813" spans="1:31" x14ac:dyDescent="0.15">
      <c r="A4813">
        <v>4812</v>
      </c>
      <c r="B4813">
        <v>175</v>
      </c>
      <c r="C4813">
        <v>1611</v>
      </c>
      <c r="D4813" t="s">
        <v>14234</v>
      </c>
      <c r="E4813" t="s">
        <v>14235</v>
      </c>
      <c r="F4813" t="s">
        <v>14</v>
      </c>
      <c r="G4813" t="s">
        <v>14236</v>
      </c>
      <c r="H4813" t="s">
        <v>14237</v>
      </c>
      <c r="I4813" t="s">
        <v>5</v>
      </c>
      <c r="K4813" t="s">
        <v>17</v>
      </c>
      <c r="L4813" t="s">
        <v>446</v>
      </c>
      <c r="N4813" t="s">
        <v>7</v>
      </c>
      <c r="O4813" t="s">
        <v>14239</v>
      </c>
      <c r="P4813" t="s">
        <v>14240</v>
      </c>
      <c r="Q4813">
        <v>28</v>
      </c>
      <c r="R4813" t="s">
        <v>6613</v>
      </c>
      <c r="S4813">
        <v>-1</v>
      </c>
      <c r="T4813" t="s">
        <v>5</v>
      </c>
      <c r="U4813">
        <v>1200</v>
      </c>
      <c r="V4813">
        <v>-1</v>
      </c>
      <c r="W4813">
        <v>6.3387000000000002</v>
      </c>
      <c r="X4813" t="s">
        <v>14246</v>
      </c>
      <c r="Y4813" t="s">
        <v>14243</v>
      </c>
      <c r="Z4813">
        <v>20800</v>
      </c>
      <c r="AA4813" t="s">
        <v>11</v>
      </c>
      <c r="AC4813" t="s">
        <v>14247</v>
      </c>
      <c r="AD4813" t="s">
        <v>14248</v>
      </c>
      <c r="AE4813" s="1">
        <v>41846.051030092596</v>
      </c>
    </row>
    <row r="4814" spans="1:31" x14ac:dyDescent="0.15">
      <c r="A4814">
        <v>4813</v>
      </c>
      <c r="B4814">
        <v>175</v>
      </c>
      <c r="C4814">
        <v>1611</v>
      </c>
      <c r="D4814" t="s">
        <v>14234</v>
      </c>
      <c r="E4814" t="s">
        <v>14235</v>
      </c>
      <c r="F4814" t="s">
        <v>24</v>
      </c>
      <c r="G4814" t="s">
        <v>14236</v>
      </c>
      <c r="H4814" t="s">
        <v>14237</v>
      </c>
      <c r="I4814" t="s">
        <v>5</v>
      </c>
      <c r="K4814" t="s">
        <v>17</v>
      </c>
      <c r="L4814" t="s">
        <v>446</v>
      </c>
      <c r="N4814" t="s">
        <v>7</v>
      </c>
      <c r="O4814" t="s">
        <v>14239</v>
      </c>
      <c r="P4814" t="s">
        <v>14240</v>
      </c>
      <c r="Q4814">
        <v>1</v>
      </c>
      <c r="R4814" t="s">
        <v>6613</v>
      </c>
      <c r="S4814">
        <v>-1</v>
      </c>
      <c r="T4814" t="s">
        <v>5</v>
      </c>
      <c r="U4814">
        <v>1200</v>
      </c>
      <c r="V4814">
        <v>-1</v>
      </c>
      <c r="W4814">
        <v>6.3387000000000002</v>
      </c>
      <c r="X4814" t="s">
        <v>14246</v>
      </c>
      <c r="Y4814" t="s">
        <v>14243</v>
      </c>
      <c r="Z4814">
        <v>20800</v>
      </c>
      <c r="AA4814" t="s">
        <v>11</v>
      </c>
      <c r="AC4814" t="s">
        <v>14249</v>
      </c>
      <c r="AD4814" t="s">
        <v>14250</v>
      </c>
      <c r="AE4814" s="1">
        <v>41846.051041666666</v>
      </c>
    </row>
    <row r="4815" spans="1:31" x14ac:dyDescent="0.15">
      <c r="A4815">
        <v>4814</v>
      </c>
      <c r="B4815">
        <v>175</v>
      </c>
      <c r="C4815">
        <v>1611</v>
      </c>
      <c r="D4815" t="s">
        <v>14234</v>
      </c>
      <c r="E4815" t="s">
        <v>14235</v>
      </c>
      <c r="F4815" t="s">
        <v>27</v>
      </c>
      <c r="G4815" t="s">
        <v>14251</v>
      </c>
      <c r="I4815" t="s">
        <v>5</v>
      </c>
      <c r="K4815" t="s">
        <v>17</v>
      </c>
      <c r="L4815" t="s">
        <v>14252</v>
      </c>
      <c r="M4815" t="s">
        <v>5</v>
      </c>
      <c r="N4815" t="s">
        <v>7</v>
      </c>
      <c r="O4815" t="s">
        <v>14253</v>
      </c>
      <c r="P4815" t="s">
        <v>14254</v>
      </c>
      <c r="Q4815">
        <v>1</v>
      </c>
      <c r="R4815" t="s">
        <v>6613</v>
      </c>
      <c r="S4815">
        <v>-1</v>
      </c>
      <c r="T4815" t="s">
        <v>5</v>
      </c>
      <c r="U4815">
        <v>-1</v>
      </c>
      <c r="V4815">
        <v>-1</v>
      </c>
      <c r="W4815">
        <v>6.3387000000000002</v>
      </c>
      <c r="Y4815" t="s">
        <v>14255</v>
      </c>
      <c r="Z4815">
        <v>40053</v>
      </c>
      <c r="AA4815" t="s">
        <v>11</v>
      </c>
      <c r="AC4815" t="s">
        <v>14256</v>
      </c>
      <c r="AD4815" t="s">
        <v>14257</v>
      </c>
      <c r="AE4815" s="1">
        <v>41846.051053240742</v>
      </c>
    </row>
    <row r="4816" spans="1:31" x14ac:dyDescent="0.15">
      <c r="A4816">
        <v>4815</v>
      </c>
      <c r="B4816">
        <v>175</v>
      </c>
      <c r="C4816">
        <v>1611</v>
      </c>
      <c r="D4816" t="s">
        <v>14234</v>
      </c>
      <c r="E4816" t="s">
        <v>14235</v>
      </c>
      <c r="F4816" t="s">
        <v>36</v>
      </c>
      <c r="I4816" t="s">
        <v>5</v>
      </c>
      <c r="K4816" t="s">
        <v>5</v>
      </c>
      <c r="N4816" t="s">
        <v>7</v>
      </c>
      <c r="Q4816">
        <v>0</v>
      </c>
      <c r="S4816">
        <v>-1</v>
      </c>
      <c r="T4816" t="s">
        <v>5</v>
      </c>
      <c r="U4816">
        <v>-1</v>
      </c>
      <c r="V4816">
        <v>-1</v>
      </c>
      <c r="W4816">
        <v>6.3387000000000002</v>
      </c>
      <c r="Z4816">
        <v>-1</v>
      </c>
      <c r="AA4816" t="s">
        <v>11</v>
      </c>
      <c r="AC4816" t="s">
        <v>38</v>
      </c>
      <c r="AD4816" t="s">
        <v>52</v>
      </c>
      <c r="AE4816" s="1">
        <v>41846.051064814812</v>
      </c>
    </row>
    <row r="4817" spans="1:31" x14ac:dyDescent="0.15">
      <c r="A4817">
        <v>4816</v>
      </c>
      <c r="B4817">
        <v>175</v>
      </c>
      <c r="C4817">
        <v>1611</v>
      </c>
      <c r="D4817" t="s">
        <v>14234</v>
      </c>
      <c r="E4817" t="s">
        <v>14235</v>
      </c>
      <c r="F4817" t="s">
        <v>40</v>
      </c>
      <c r="I4817" t="s">
        <v>5</v>
      </c>
      <c r="K4817" t="s">
        <v>5</v>
      </c>
      <c r="N4817" t="s">
        <v>7</v>
      </c>
      <c r="Q4817">
        <v>0</v>
      </c>
      <c r="S4817">
        <v>-1</v>
      </c>
      <c r="T4817" t="s">
        <v>5</v>
      </c>
      <c r="U4817">
        <v>-1</v>
      </c>
      <c r="V4817">
        <v>-1</v>
      </c>
      <c r="W4817">
        <v>6.3387000000000002</v>
      </c>
      <c r="Z4817">
        <v>-1</v>
      </c>
      <c r="AA4817" t="s">
        <v>11</v>
      </c>
      <c r="AC4817" t="s">
        <v>38</v>
      </c>
      <c r="AD4817" t="s">
        <v>52</v>
      </c>
      <c r="AE4817" s="1">
        <v>41846.051076388889</v>
      </c>
    </row>
    <row r="4818" spans="1:31" x14ac:dyDescent="0.15">
      <c r="A4818">
        <v>4817</v>
      </c>
      <c r="B4818">
        <v>175</v>
      </c>
      <c r="C4818">
        <v>1611</v>
      </c>
      <c r="D4818" t="s">
        <v>14234</v>
      </c>
      <c r="E4818" t="s">
        <v>14235</v>
      </c>
      <c r="F4818" t="s">
        <v>49</v>
      </c>
      <c r="G4818" t="s">
        <v>14236</v>
      </c>
      <c r="H4818" t="s">
        <v>14237</v>
      </c>
      <c r="I4818" t="s">
        <v>5</v>
      </c>
      <c r="K4818" t="s">
        <v>5</v>
      </c>
      <c r="N4818" t="s">
        <v>7</v>
      </c>
      <c r="O4818" t="s">
        <v>14239</v>
      </c>
      <c r="P4818" t="s">
        <v>14240</v>
      </c>
      <c r="Q4818">
        <v>3</v>
      </c>
      <c r="T4818" t="s">
        <v>5</v>
      </c>
      <c r="U4818">
        <v>1200</v>
      </c>
      <c r="V4818">
        <v>-1</v>
      </c>
      <c r="W4818">
        <v>6.3387000000000002</v>
      </c>
      <c r="X4818" t="s">
        <v>14246</v>
      </c>
      <c r="Y4818" t="s">
        <v>14243</v>
      </c>
      <c r="Z4818">
        <v>20800</v>
      </c>
      <c r="AA4818" t="s">
        <v>11</v>
      </c>
      <c r="AC4818" t="s">
        <v>14258</v>
      </c>
      <c r="AD4818" t="s">
        <v>14259</v>
      </c>
      <c r="AE4818" s="1">
        <v>41846.051099537035</v>
      </c>
    </row>
    <row r="4819" spans="1:31" x14ac:dyDescent="0.15">
      <c r="A4819">
        <v>4818</v>
      </c>
      <c r="B4819">
        <v>175</v>
      </c>
      <c r="C4819">
        <v>1611</v>
      </c>
      <c r="D4819" t="s">
        <v>14234</v>
      </c>
      <c r="E4819" t="s">
        <v>14235</v>
      </c>
      <c r="F4819" t="s">
        <v>51</v>
      </c>
      <c r="G4819" t="s">
        <v>14236</v>
      </c>
      <c r="H4819" t="s">
        <v>14237</v>
      </c>
      <c r="I4819" t="s">
        <v>5</v>
      </c>
      <c r="K4819" t="s">
        <v>5</v>
      </c>
      <c r="N4819" t="s">
        <v>7</v>
      </c>
      <c r="O4819" t="s">
        <v>14239</v>
      </c>
      <c r="P4819" t="s">
        <v>14240</v>
      </c>
      <c r="Q4819">
        <v>10</v>
      </c>
      <c r="S4819">
        <v>-1</v>
      </c>
      <c r="T4819" t="s">
        <v>5</v>
      </c>
      <c r="U4819">
        <v>-1</v>
      </c>
      <c r="V4819">
        <v>-1</v>
      </c>
      <c r="W4819">
        <v>6.3387000000000002</v>
      </c>
      <c r="Y4819" t="s">
        <v>14243</v>
      </c>
      <c r="Z4819">
        <v>-1</v>
      </c>
      <c r="AA4819" t="s">
        <v>11</v>
      </c>
      <c r="AC4819" t="s">
        <v>14260</v>
      </c>
      <c r="AD4819" t="s">
        <v>14261</v>
      </c>
      <c r="AE4819" s="1">
        <v>41846.051122685189</v>
      </c>
    </row>
    <row r="4820" spans="1:31" x14ac:dyDescent="0.15">
      <c r="A4820">
        <v>4819</v>
      </c>
      <c r="B4820">
        <v>175</v>
      </c>
      <c r="C4820">
        <v>1611</v>
      </c>
      <c r="D4820" t="s">
        <v>14234</v>
      </c>
      <c r="E4820" t="s">
        <v>14235</v>
      </c>
      <c r="F4820" t="s">
        <v>53</v>
      </c>
      <c r="I4820" t="s">
        <v>5</v>
      </c>
      <c r="K4820" t="s">
        <v>5</v>
      </c>
      <c r="N4820" t="s">
        <v>7</v>
      </c>
      <c r="Q4820">
        <v>0</v>
      </c>
      <c r="S4820">
        <v>-1</v>
      </c>
      <c r="T4820" t="s">
        <v>5</v>
      </c>
      <c r="U4820">
        <v>-1</v>
      </c>
      <c r="V4820">
        <v>-1</v>
      </c>
      <c r="W4820">
        <v>6.3387000000000002</v>
      </c>
      <c r="Z4820">
        <v>-1</v>
      </c>
      <c r="AA4820" t="s">
        <v>11</v>
      </c>
      <c r="AC4820" t="s">
        <v>38</v>
      </c>
      <c r="AD4820" t="s">
        <v>52</v>
      </c>
      <c r="AE4820" s="1">
        <v>41846.051134259258</v>
      </c>
    </row>
    <row r="4821" spans="1:31" x14ac:dyDescent="0.15">
      <c r="A4821">
        <v>4820</v>
      </c>
      <c r="B4821">
        <v>175</v>
      </c>
      <c r="C4821">
        <v>1611</v>
      </c>
      <c r="D4821" t="s">
        <v>14234</v>
      </c>
      <c r="E4821" t="s">
        <v>14235</v>
      </c>
      <c r="F4821" t="s">
        <v>54</v>
      </c>
      <c r="I4821" t="s">
        <v>5</v>
      </c>
      <c r="K4821" t="s">
        <v>5</v>
      </c>
      <c r="N4821" t="s">
        <v>7</v>
      </c>
      <c r="Q4821">
        <v>0</v>
      </c>
      <c r="S4821">
        <v>-1</v>
      </c>
      <c r="T4821" t="s">
        <v>5</v>
      </c>
      <c r="U4821">
        <v>-1</v>
      </c>
      <c r="V4821">
        <v>-1</v>
      </c>
      <c r="W4821">
        <v>6.3387000000000002</v>
      </c>
      <c r="Z4821">
        <v>-1</v>
      </c>
      <c r="AA4821" t="s">
        <v>11</v>
      </c>
      <c r="AC4821" t="s">
        <v>38</v>
      </c>
      <c r="AD4821" t="s">
        <v>52</v>
      </c>
      <c r="AE4821" s="1">
        <v>41846.051145833335</v>
      </c>
    </row>
    <row r="4822" spans="1:31" x14ac:dyDescent="0.15">
      <c r="A4822">
        <v>4821</v>
      </c>
      <c r="B4822">
        <v>175</v>
      </c>
      <c r="C4822">
        <v>5934</v>
      </c>
      <c r="D4822" t="s">
        <v>14262</v>
      </c>
      <c r="E4822" t="s">
        <v>14263</v>
      </c>
      <c r="F4822" t="s">
        <v>2</v>
      </c>
      <c r="G4822" t="s">
        <v>14264</v>
      </c>
      <c r="H4822" t="s">
        <v>14265</v>
      </c>
      <c r="I4822" t="s">
        <v>43</v>
      </c>
      <c r="K4822" t="s">
        <v>6</v>
      </c>
      <c r="L4822" t="s">
        <v>8967</v>
      </c>
      <c r="N4822" t="s">
        <v>7</v>
      </c>
      <c r="P4822" t="s">
        <v>14266</v>
      </c>
      <c r="Q4822">
        <v>66</v>
      </c>
      <c r="R4822" t="s">
        <v>14267</v>
      </c>
      <c r="S4822">
        <v>100</v>
      </c>
      <c r="T4822" t="s">
        <v>5</v>
      </c>
      <c r="U4822">
        <v>-1</v>
      </c>
      <c r="V4822">
        <v>-1</v>
      </c>
      <c r="W4822">
        <v>6.3387000000000002</v>
      </c>
      <c r="X4822" t="s">
        <v>14268</v>
      </c>
      <c r="Y4822" t="s">
        <v>14269</v>
      </c>
      <c r="Z4822">
        <v>13538</v>
      </c>
      <c r="AA4822" t="s">
        <v>11</v>
      </c>
      <c r="AC4822" t="s">
        <v>14270</v>
      </c>
      <c r="AD4822" t="s">
        <v>14271</v>
      </c>
      <c r="AE4822" s="1">
        <v>41846.051249999997</v>
      </c>
    </row>
    <row r="4823" spans="1:31" x14ac:dyDescent="0.15">
      <c r="A4823">
        <v>4822</v>
      </c>
      <c r="B4823">
        <v>175</v>
      </c>
      <c r="C4823">
        <v>5934</v>
      </c>
      <c r="D4823" t="s">
        <v>14262</v>
      </c>
      <c r="E4823" t="s">
        <v>14263</v>
      </c>
      <c r="F4823" t="s">
        <v>14</v>
      </c>
      <c r="G4823" t="s">
        <v>14272</v>
      </c>
      <c r="H4823" t="s">
        <v>14273</v>
      </c>
      <c r="I4823" t="s">
        <v>5</v>
      </c>
      <c r="K4823" t="s">
        <v>17</v>
      </c>
      <c r="N4823" t="s">
        <v>7</v>
      </c>
      <c r="P4823" t="s">
        <v>14274</v>
      </c>
      <c r="Q4823">
        <v>6</v>
      </c>
      <c r="R4823" t="s">
        <v>14275</v>
      </c>
      <c r="S4823">
        <v>100</v>
      </c>
      <c r="T4823" t="s">
        <v>14276</v>
      </c>
      <c r="U4823">
        <v>-1</v>
      </c>
      <c r="V4823">
        <v>-1</v>
      </c>
      <c r="W4823">
        <v>6.3387000000000002</v>
      </c>
      <c r="X4823" t="s">
        <v>14268</v>
      </c>
      <c r="Y4823" t="s">
        <v>14277</v>
      </c>
      <c r="Z4823">
        <v>17976</v>
      </c>
      <c r="AA4823" t="s">
        <v>11</v>
      </c>
      <c r="AC4823" t="s">
        <v>14278</v>
      </c>
      <c r="AD4823" t="s">
        <v>14279</v>
      </c>
      <c r="AE4823" s="1">
        <v>41846.05127314815</v>
      </c>
    </row>
    <row r="4824" spans="1:31" x14ac:dyDescent="0.15">
      <c r="A4824">
        <v>4823</v>
      </c>
      <c r="B4824">
        <v>175</v>
      </c>
      <c r="C4824">
        <v>5934</v>
      </c>
      <c r="D4824" t="s">
        <v>14262</v>
      </c>
      <c r="E4824" t="s">
        <v>14263</v>
      </c>
      <c r="F4824" t="s">
        <v>24</v>
      </c>
      <c r="I4824" t="s">
        <v>5</v>
      </c>
      <c r="K4824" t="s">
        <v>5</v>
      </c>
      <c r="N4824" t="s">
        <v>7</v>
      </c>
      <c r="Q4824">
        <v>0</v>
      </c>
      <c r="S4824">
        <v>-1</v>
      </c>
      <c r="T4824" t="s">
        <v>5</v>
      </c>
      <c r="U4824">
        <v>-1</v>
      </c>
      <c r="V4824">
        <v>-1</v>
      </c>
      <c r="W4824">
        <v>6.3387000000000002</v>
      </c>
      <c r="Z4824">
        <v>-1</v>
      </c>
      <c r="AA4824" t="s">
        <v>11</v>
      </c>
      <c r="AC4824" t="s">
        <v>38</v>
      </c>
      <c r="AD4824" t="s">
        <v>52</v>
      </c>
      <c r="AE4824" s="1">
        <v>41846.05128472222</v>
      </c>
    </row>
    <row r="4825" spans="1:31" x14ac:dyDescent="0.15">
      <c r="A4825">
        <v>4824</v>
      </c>
      <c r="B4825">
        <v>175</v>
      </c>
      <c r="C4825">
        <v>5934</v>
      </c>
      <c r="D4825" t="s">
        <v>14262</v>
      </c>
      <c r="E4825" t="s">
        <v>14263</v>
      </c>
      <c r="F4825" t="s">
        <v>27</v>
      </c>
      <c r="I4825" t="s">
        <v>5</v>
      </c>
      <c r="K4825" t="s">
        <v>5</v>
      </c>
      <c r="M4825" t="s">
        <v>5</v>
      </c>
      <c r="N4825" t="s">
        <v>7</v>
      </c>
      <c r="Q4825">
        <v>0</v>
      </c>
      <c r="S4825">
        <v>-1</v>
      </c>
      <c r="T4825" t="s">
        <v>5</v>
      </c>
      <c r="U4825">
        <v>-1</v>
      </c>
      <c r="V4825">
        <v>-1</v>
      </c>
      <c r="W4825">
        <v>6.3387000000000002</v>
      </c>
      <c r="Z4825">
        <v>-1</v>
      </c>
      <c r="AA4825" t="s">
        <v>11</v>
      </c>
      <c r="AC4825" t="s">
        <v>38</v>
      </c>
      <c r="AD4825" t="s">
        <v>531</v>
      </c>
      <c r="AE4825" s="1">
        <v>41846.051296296297</v>
      </c>
    </row>
    <row r="4826" spans="1:31" x14ac:dyDescent="0.15">
      <c r="A4826">
        <v>4825</v>
      </c>
      <c r="B4826">
        <v>175</v>
      </c>
      <c r="C4826">
        <v>5934</v>
      </c>
      <c r="D4826" t="s">
        <v>14262</v>
      </c>
      <c r="E4826" t="s">
        <v>14263</v>
      </c>
      <c r="F4826" t="s">
        <v>36</v>
      </c>
      <c r="G4826" t="s">
        <v>14264</v>
      </c>
      <c r="H4826" t="s">
        <v>14265</v>
      </c>
      <c r="I4826" t="s">
        <v>43</v>
      </c>
      <c r="K4826" t="s">
        <v>6</v>
      </c>
      <c r="L4826" t="s">
        <v>8967</v>
      </c>
      <c r="N4826" t="s">
        <v>7</v>
      </c>
      <c r="P4826" t="s">
        <v>14266</v>
      </c>
      <c r="Q4826">
        <v>67</v>
      </c>
      <c r="R4826" t="s">
        <v>14267</v>
      </c>
      <c r="S4826">
        <v>100</v>
      </c>
      <c r="T4826" t="s">
        <v>5</v>
      </c>
      <c r="U4826">
        <v>-1</v>
      </c>
      <c r="V4826">
        <v>-1</v>
      </c>
      <c r="W4826">
        <v>6.3387000000000002</v>
      </c>
      <c r="X4826" t="s">
        <v>14268</v>
      </c>
      <c r="Y4826" t="s">
        <v>14269</v>
      </c>
      <c r="Z4826">
        <v>13538</v>
      </c>
      <c r="AA4826" t="s">
        <v>11</v>
      </c>
      <c r="AC4826" t="s">
        <v>14280</v>
      </c>
      <c r="AD4826" t="s">
        <v>14281</v>
      </c>
      <c r="AE4826" s="1">
        <v>41846.05133101852</v>
      </c>
    </row>
    <row r="4827" spans="1:31" x14ac:dyDescent="0.15">
      <c r="A4827">
        <v>4826</v>
      </c>
      <c r="B4827">
        <v>175</v>
      </c>
      <c r="C4827">
        <v>5934</v>
      </c>
      <c r="D4827" t="s">
        <v>14262</v>
      </c>
      <c r="E4827" t="s">
        <v>14263</v>
      </c>
      <c r="F4827" t="s">
        <v>40</v>
      </c>
      <c r="G4827" t="s">
        <v>14264</v>
      </c>
      <c r="H4827" t="s">
        <v>14282</v>
      </c>
      <c r="I4827" t="s">
        <v>43</v>
      </c>
      <c r="K4827" t="s">
        <v>6</v>
      </c>
      <c r="N4827" t="s">
        <v>7</v>
      </c>
      <c r="P4827" t="s">
        <v>14283</v>
      </c>
      <c r="Q4827">
        <v>1</v>
      </c>
      <c r="S4827">
        <v>100</v>
      </c>
      <c r="T4827" t="s">
        <v>5</v>
      </c>
      <c r="U4827">
        <v>-1</v>
      </c>
      <c r="V4827">
        <v>-1</v>
      </c>
      <c r="W4827">
        <v>6.3387000000000002</v>
      </c>
      <c r="Y4827" t="s">
        <v>14284</v>
      </c>
      <c r="Z4827">
        <v>181</v>
      </c>
      <c r="AA4827" t="s">
        <v>11</v>
      </c>
      <c r="AC4827" t="s">
        <v>14285</v>
      </c>
      <c r="AD4827" t="s">
        <v>14286</v>
      </c>
      <c r="AE4827" s="1">
        <v>41846.051354166666</v>
      </c>
    </row>
    <row r="4828" spans="1:31" x14ac:dyDescent="0.15">
      <c r="A4828">
        <v>4827</v>
      </c>
      <c r="B4828">
        <v>175</v>
      </c>
      <c r="C4828">
        <v>5934</v>
      </c>
      <c r="D4828" t="s">
        <v>14262</v>
      </c>
      <c r="E4828" t="s">
        <v>14263</v>
      </c>
      <c r="F4828" t="s">
        <v>49</v>
      </c>
      <c r="I4828" t="s">
        <v>5</v>
      </c>
      <c r="K4828" t="s">
        <v>5</v>
      </c>
      <c r="N4828" t="s">
        <v>7</v>
      </c>
      <c r="Q4828">
        <v>0</v>
      </c>
      <c r="T4828" t="s">
        <v>5</v>
      </c>
      <c r="U4828">
        <v>-1</v>
      </c>
      <c r="V4828">
        <v>-1</v>
      </c>
      <c r="W4828">
        <v>6.3387000000000002</v>
      </c>
      <c r="Z4828">
        <v>-1</v>
      </c>
      <c r="AA4828" t="s">
        <v>11</v>
      </c>
      <c r="AC4828" t="s">
        <v>38</v>
      </c>
      <c r="AD4828" t="s">
        <v>50</v>
      </c>
      <c r="AE4828" s="1">
        <v>41846.051365740743</v>
      </c>
    </row>
    <row r="4829" spans="1:31" x14ac:dyDescent="0.15">
      <c r="A4829">
        <v>4828</v>
      </c>
      <c r="B4829">
        <v>175</v>
      </c>
      <c r="C4829">
        <v>5934</v>
      </c>
      <c r="D4829" t="s">
        <v>14262</v>
      </c>
      <c r="E4829" t="s">
        <v>14263</v>
      </c>
      <c r="F4829" t="s">
        <v>51</v>
      </c>
      <c r="I4829" t="s">
        <v>5</v>
      </c>
      <c r="K4829" t="s">
        <v>5</v>
      </c>
      <c r="N4829" t="s">
        <v>7</v>
      </c>
      <c r="Q4829">
        <v>0</v>
      </c>
      <c r="S4829">
        <v>-1</v>
      </c>
      <c r="T4829" t="s">
        <v>5</v>
      </c>
      <c r="U4829">
        <v>-1</v>
      </c>
      <c r="V4829">
        <v>-1</v>
      </c>
      <c r="W4829">
        <v>6.3387000000000002</v>
      </c>
      <c r="Z4829">
        <v>-1</v>
      </c>
      <c r="AA4829" t="s">
        <v>11</v>
      </c>
      <c r="AC4829" t="s">
        <v>38</v>
      </c>
      <c r="AD4829" t="s">
        <v>52</v>
      </c>
      <c r="AE4829" s="1">
        <v>41846.051377314812</v>
      </c>
    </row>
    <row r="4830" spans="1:31" x14ac:dyDescent="0.15">
      <c r="A4830">
        <v>4829</v>
      </c>
      <c r="B4830">
        <v>175</v>
      </c>
      <c r="C4830">
        <v>5934</v>
      </c>
      <c r="D4830" t="s">
        <v>14262</v>
      </c>
      <c r="E4830" t="s">
        <v>14263</v>
      </c>
      <c r="F4830" t="s">
        <v>53</v>
      </c>
      <c r="I4830" t="s">
        <v>5</v>
      </c>
      <c r="K4830" t="s">
        <v>5</v>
      </c>
      <c r="N4830" t="s">
        <v>7</v>
      </c>
      <c r="Q4830">
        <v>0</v>
      </c>
      <c r="S4830">
        <v>-1</v>
      </c>
      <c r="T4830" t="s">
        <v>5</v>
      </c>
      <c r="U4830">
        <v>-1</v>
      </c>
      <c r="V4830">
        <v>-1</v>
      </c>
      <c r="W4830">
        <v>6.3387000000000002</v>
      </c>
      <c r="Z4830">
        <v>-1</v>
      </c>
      <c r="AA4830" t="s">
        <v>11</v>
      </c>
      <c r="AC4830" t="s">
        <v>38</v>
      </c>
      <c r="AD4830" t="s">
        <v>52</v>
      </c>
      <c r="AE4830" s="1">
        <v>41846.051388888889</v>
      </c>
    </row>
    <row r="4831" spans="1:31" x14ac:dyDescent="0.15">
      <c r="A4831">
        <v>4830</v>
      </c>
      <c r="B4831">
        <v>175</v>
      </c>
      <c r="C4831">
        <v>5934</v>
      </c>
      <c r="D4831" t="s">
        <v>14262</v>
      </c>
      <c r="E4831" t="s">
        <v>14263</v>
      </c>
      <c r="F4831" t="s">
        <v>54</v>
      </c>
      <c r="I4831" t="s">
        <v>5</v>
      </c>
      <c r="K4831" t="s">
        <v>5</v>
      </c>
      <c r="N4831" t="s">
        <v>7</v>
      </c>
      <c r="Q4831">
        <v>0</v>
      </c>
      <c r="S4831">
        <v>-1</v>
      </c>
      <c r="T4831" t="s">
        <v>5</v>
      </c>
      <c r="U4831">
        <v>-1</v>
      </c>
      <c r="V4831">
        <v>-1</v>
      </c>
      <c r="W4831">
        <v>6.3387000000000002</v>
      </c>
      <c r="Z4831">
        <v>-1</v>
      </c>
      <c r="AA4831" t="s">
        <v>11</v>
      </c>
      <c r="AC4831" t="s">
        <v>38</v>
      </c>
      <c r="AD4831" t="s">
        <v>52</v>
      </c>
      <c r="AE4831" s="1">
        <v>41846.051400462966</v>
      </c>
    </row>
    <row r="4832" spans="1:31" x14ac:dyDescent="0.15">
      <c r="A4832">
        <v>4831</v>
      </c>
      <c r="B4832">
        <v>175</v>
      </c>
      <c r="C4832">
        <v>5409</v>
      </c>
      <c r="D4832" t="s">
        <v>14287</v>
      </c>
      <c r="E4832" t="s">
        <v>14288</v>
      </c>
      <c r="F4832" t="s">
        <v>2</v>
      </c>
      <c r="G4832" t="s">
        <v>14289</v>
      </c>
      <c r="H4832" t="s">
        <v>14290</v>
      </c>
      <c r="I4832" t="s">
        <v>5</v>
      </c>
      <c r="K4832" t="s">
        <v>6</v>
      </c>
      <c r="L4832" t="s">
        <v>14291</v>
      </c>
      <c r="N4832" t="s">
        <v>7</v>
      </c>
      <c r="P4832" t="s">
        <v>14292</v>
      </c>
      <c r="Q4832">
        <v>66</v>
      </c>
      <c r="R4832" t="s">
        <v>14293</v>
      </c>
      <c r="S4832">
        <v>25</v>
      </c>
      <c r="T4832" t="s">
        <v>14294</v>
      </c>
      <c r="U4832">
        <v>-1</v>
      </c>
      <c r="V4832">
        <v>-1</v>
      </c>
      <c r="W4832">
        <v>6.3387000000000002</v>
      </c>
      <c r="X4832" t="s">
        <v>14295</v>
      </c>
      <c r="Y4832" t="s">
        <v>14296</v>
      </c>
      <c r="Z4832">
        <v>15900</v>
      </c>
      <c r="AA4832" t="s">
        <v>11</v>
      </c>
      <c r="AC4832" t="s">
        <v>14297</v>
      </c>
      <c r="AD4832" t="s">
        <v>14298</v>
      </c>
      <c r="AE4832" s="1">
        <v>41846.051504629628</v>
      </c>
    </row>
    <row r="4833" spans="1:31" x14ac:dyDescent="0.15">
      <c r="A4833">
        <v>4832</v>
      </c>
      <c r="B4833">
        <v>175</v>
      </c>
      <c r="C4833">
        <v>5409</v>
      </c>
      <c r="D4833" t="s">
        <v>14287</v>
      </c>
      <c r="E4833" t="s">
        <v>14288</v>
      </c>
      <c r="F4833" t="s">
        <v>14</v>
      </c>
      <c r="G4833" t="s">
        <v>14299</v>
      </c>
      <c r="H4833" t="s">
        <v>14300</v>
      </c>
      <c r="I4833" t="s">
        <v>5</v>
      </c>
      <c r="K4833" t="s">
        <v>17</v>
      </c>
      <c r="L4833" t="s">
        <v>9573</v>
      </c>
      <c r="N4833" t="s">
        <v>7</v>
      </c>
      <c r="P4833" t="s">
        <v>14301</v>
      </c>
      <c r="Q4833">
        <v>43</v>
      </c>
      <c r="R4833" t="s">
        <v>14302</v>
      </c>
      <c r="S4833">
        <v>35</v>
      </c>
      <c r="T4833" t="s">
        <v>14303</v>
      </c>
      <c r="U4833">
        <v>-1</v>
      </c>
      <c r="V4833">
        <v>-1</v>
      </c>
      <c r="W4833">
        <v>6.3387000000000002</v>
      </c>
      <c r="X4833" t="s">
        <v>14295</v>
      </c>
      <c r="Y4833" t="s">
        <v>14304</v>
      </c>
      <c r="Z4833">
        <v>13968</v>
      </c>
      <c r="AA4833" t="s">
        <v>11</v>
      </c>
      <c r="AC4833" t="s">
        <v>14305</v>
      </c>
      <c r="AD4833" t="s">
        <v>14306</v>
      </c>
      <c r="AE4833" s="1">
        <v>41846.051550925928</v>
      </c>
    </row>
    <row r="4834" spans="1:31" x14ac:dyDescent="0.15">
      <c r="A4834">
        <v>4833</v>
      </c>
      <c r="B4834">
        <v>175</v>
      </c>
      <c r="C4834">
        <v>5409</v>
      </c>
      <c r="D4834" t="s">
        <v>14287</v>
      </c>
      <c r="E4834" t="s">
        <v>14288</v>
      </c>
      <c r="F4834" t="s">
        <v>24</v>
      </c>
      <c r="G4834" t="s">
        <v>14299</v>
      </c>
      <c r="H4834" t="s">
        <v>14300</v>
      </c>
      <c r="I4834" t="s">
        <v>5</v>
      </c>
      <c r="K4834" t="s">
        <v>17</v>
      </c>
      <c r="L4834" t="s">
        <v>9573</v>
      </c>
      <c r="N4834" t="s">
        <v>7</v>
      </c>
      <c r="P4834" t="s">
        <v>14301</v>
      </c>
      <c r="Q4834">
        <v>15</v>
      </c>
      <c r="R4834" t="s">
        <v>14302</v>
      </c>
      <c r="S4834">
        <v>35</v>
      </c>
      <c r="T4834" t="s">
        <v>14303</v>
      </c>
      <c r="U4834">
        <v>-1</v>
      </c>
      <c r="V4834">
        <v>-1</v>
      </c>
      <c r="W4834">
        <v>6.3387000000000002</v>
      </c>
      <c r="X4834" t="s">
        <v>14295</v>
      </c>
      <c r="Y4834" t="s">
        <v>14304</v>
      </c>
      <c r="Z4834">
        <v>13968</v>
      </c>
      <c r="AA4834" t="s">
        <v>11</v>
      </c>
      <c r="AC4834" t="s">
        <v>14307</v>
      </c>
      <c r="AD4834" t="s">
        <v>14308</v>
      </c>
      <c r="AE4834" s="1">
        <v>41846.051574074074</v>
      </c>
    </row>
    <row r="4835" spans="1:31" x14ac:dyDescent="0.15">
      <c r="A4835">
        <v>4834</v>
      </c>
      <c r="B4835">
        <v>175</v>
      </c>
      <c r="C4835">
        <v>5409</v>
      </c>
      <c r="D4835" t="s">
        <v>14287</v>
      </c>
      <c r="E4835" t="s">
        <v>14288</v>
      </c>
      <c r="F4835" t="s">
        <v>27</v>
      </c>
      <c r="G4835" t="s">
        <v>14309</v>
      </c>
      <c r="I4835" t="s">
        <v>5</v>
      </c>
      <c r="J4835" t="s">
        <v>456</v>
      </c>
      <c r="K4835" t="s">
        <v>17</v>
      </c>
      <c r="M4835" t="s">
        <v>5</v>
      </c>
      <c r="N4835" t="s">
        <v>7</v>
      </c>
      <c r="O4835" t="s">
        <v>14310</v>
      </c>
      <c r="P4835" t="s">
        <v>14311</v>
      </c>
      <c r="Q4835">
        <v>5</v>
      </c>
      <c r="S4835">
        <v>-1</v>
      </c>
      <c r="T4835" t="s">
        <v>14312</v>
      </c>
      <c r="U4835">
        <v>-1</v>
      </c>
      <c r="V4835">
        <v>-1</v>
      </c>
      <c r="W4835">
        <v>6.3387000000000002</v>
      </c>
      <c r="Y4835" t="s">
        <v>14313</v>
      </c>
      <c r="Z4835">
        <v>20952</v>
      </c>
      <c r="AA4835" t="s">
        <v>11</v>
      </c>
      <c r="AC4835" t="s">
        <v>14314</v>
      </c>
      <c r="AD4835" t="s">
        <v>14315</v>
      </c>
      <c r="AE4835" s="1">
        <v>41846.05159722222</v>
      </c>
    </row>
    <row r="4836" spans="1:31" x14ac:dyDescent="0.15">
      <c r="A4836">
        <v>4835</v>
      </c>
      <c r="B4836">
        <v>175</v>
      </c>
      <c r="C4836">
        <v>5409</v>
      </c>
      <c r="D4836" t="s">
        <v>14287</v>
      </c>
      <c r="E4836" t="s">
        <v>14288</v>
      </c>
      <c r="F4836" t="s">
        <v>36</v>
      </c>
      <c r="G4836" t="s">
        <v>14289</v>
      </c>
      <c r="H4836" t="s">
        <v>14290</v>
      </c>
      <c r="I4836" t="s">
        <v>5</v>
      </c>
      <c r="K4836" t="s">
        <v>6</v>
      </c>
      <c r="L4836" t="s">
        <v>14291</v>
      </c>
      <c r="N4836" t="s">
        <v>7</v>
      </c>
      <c r="P4836" t="s">
        <v>14292</v>
      </c>
      <c r="Q4836">
        <v>2</v>
      </c>
      <c r="R4836" t="s">
        <v>14293</v>
      </c>
      <c r="S4836">
        <v>25</v>
      </c>
      <c r="T4836" t="s">
        <v>14294</v>
      </c>
      <c r="U4836">
        <v>-1</v>
      </c>
      <c r="V4836">
        <v>-1</v>
      </c>
      <c r="W4836">
        <v>6.3387000000000002</v>
      </c>
      <c r="X4836" t="s">
        <v>14295</v>
      </c>
      <c r="Y4836" t="s">
        <v>14296</v>
      </c>
      <c r="Z4836">
        <v>15900</v>
      </c>
      <c r="AA4836" t="s">
        <v>11</v>
      </c>
      <c r="AC4836" t="s">
        <v>14316</v>
      </c>
      <c r="AD4836" t="s">
        <v>14317</v>
      </c>
      <c r="AE4836" s="1">
        <v>41846.051608796297</v>
      </c>
    </row>
    <row r="4837" spans="1:31" x14ac:dyDescent="0.15">
      <c r="A4837">
        <v>4836</v>
      </c>
      <c r="B4837">
        <v>175</v>
      </c>
      <c r="C4837">
        <v>5409</v>
      </c>
      <c r="D4837" t="s">
        <v>14287</v>
      </c>
      <c r="E4837" t="s">
        <v>14288</v>
      </c>
      <c r="F4837" t="s">
        <v>40</v>
      </c>
      <c r="I4837" t="s">
        <v>5</v>
      </c>
      <c r="K4837" t="s">
        <v>5</v>
      </c>
      <c r="N4837" t="s">
        <v>7</v>
      </c>
      <c r="Q4837">
        <v>0</v>
      </c>
      <c r="S4837">
        <v>-1</v>
      </c>
      <c r="T4837" t="s">
        <v>5</v>
      </c>
      <c r="U4837">
        <v>-1</v>
      </c>
      <c r="V4837">
        <v>-1</v>
      </c>
      <c r="W4837">
        <v>6.3387000000000002</v>
      </c>
      <c r="Z4837">
        <v>-1</v>
      </c>
      <c r="AA4837" t="s">
        <v>11</v>
      </c>
      <c r="AC4837" t="s">
        <v>38</v>
      </c>
      <c r="AD4837" t="s">
        <v>52</v>
      </c>
      <c r="AE4837" s="1">
        <v>41846.051620370374</v>
      </c>
    </row>
    <row r="4838" spans="1:31" x14ac:dyDescent="0.15">
      <c r="A4838">
        <v>4837</v>
      </c>
      <c r="B4838">
        <v>175</v>
      </c>
      <c r="C4838">
        <v>5409</v>
      </c>
      <c r="D4838" t="s">
        <v>14287</v>
      </c>
      <c r="E4838" t="s">
        <v>14288</v>
      </c>
      <c r="F4838" t="s">
        <v>49</v>
      </c>
      <c r="G4838" t="s">
        <v>14299</v>
      </c>
      <c r="H4838" t="s">
        <v>14300</v>
      </c>
      <c r="I4838" t="s">
        <v>5</v>
      </c>
      <c r="K4838" t="s">
        <v>5</v>
      </c>
      <c r="N4838" t="s">
        <v>7</v>
      </c>
      <c r="P4838" t="s">
        <v>14301</v>
      </c>
      <c r="Q4838">
        <v>6</v>
      </c>
      <c r="T4838" t="s">
        <v>5</v>
      </c>
      <c r="U4838">
        <v>-1</v>
      </c>
      <c r="V4838">
        <v>-1</v>
      </c>
      <c r="W4838">
        <v>6.3387000000000002</v>
      </c>
      <c r="X4838" t="s">
        <v>14295</v>
      </c>
      <c r="Y4838" t="s">
        <v>14304</v>
      </c>
      <c r="Z4838">
        <v>13968</v>
      </c>
      <c r="AA4838" t="s">
        <v>11</v>
      </c>
      <c r="AC4838" t="s">
        <v>14318</v>
      </c>
      <c r="AD4838" t="s">
        <v>14319</v>
      </c>
      <c r="AE4838" s="1">
        <v>41846.051678240743</v>
      </c>
    </row>
    <row r="4839" spans="1:31" x14ac:dyDescent="0.15">
      <c r="A4839">
        <v>4838</v>
      </c>
      <c r="B4839">
        <v>175</v>
      </c>
      <c r="C4839">
        <v>5409</v>
      </c>
      <c r="D4839" t="s">
        <v>14287</v>
      </c>
      <c r="E4839" t="s">
        <v>14288</v>
      </c>
      <c r="F4839" t="s">
        <v>51</v>
      </c>
      <c r="G4839" t="s">
        <v>14289</v>
      </c>
      <c r="H4839" t="s">
        <v>14290</v>
      </c>
      <c r="I4839" t="s">
        <v>5</v>
      </c>
      <c r="K4839" t="s">
        <v>5</v>
      </c>
      <c r="N4839" t="s">
        <v>7</v>
      </c>
      <c r="P4839" t="s">
        <v>14292</v>
      </c>
      <c r="Q4839">
        <v>1</v>
      </c>
      <c r="S4839">
        <v>-1</v>
      </c>
      <c r="T4839" t="s">
        <v>5</v>
      </c>
      <c r="U4839">
        <v>-1</v>
      </c>
      <c r="V4839">
        <v>-1</v>
      </c>
      <c r="W4839">
        <v>6.3387000000000002</v>
      </c>
      <c r="Y4839" t="s">
        <v>14296</v>
      </c>
      <c r="Z4839">
        <v>-1</v>
      </c>
      <c r="AA4839" t="s">
        <v>11</v>
      </c>
      <c r="AC4839" t="s">
        <v>14320</v>
      </c>
      <c r="AD4839" t="s">
        <v>14321</v>
      </c>
      <c r="AE4839" s="1">
        <v>41846.051689814813</v>
      </c>
    </row>
    <row r="4840" spans="1:31" x14ac:dyDescent="0.15">
      <c r="A4840">
        <v>4839</v>
      </c>
      <c r="B4840">
        <v>175</v>
      </c>
      <c r="C4840">
        <v>5409</v>
      </c>
      <c r="D4840" t="s">
        <v>14287</v>
      </c>
      <c r="E4840" t="s">
        <v>14288</v>
      </c>
      <c r="F4840" t="s">
        <v>53</v>
      </c>
      <c r="I4840" t="s">
        <v>5</v>
      </c>
      <c r="K4840" t="s">
        <v>5</v>
      </c>
      <c r="N4840" t="s">
        <v>7</v>
      </c>
      <c r="Q4840">
        <v>0</v>
      </c>
      <c r="S4840">
        <v>-1</v>
      </c>
      <c r="T4840" t="s">
        <v>5</v>
      </c>
      <c r="U4840">
        <v>-1</v>
      </c>
      <c r="V4840">
        <v>-1</v>
      </c>
      <c r="W4840">
        <v>6.3387000000000002</v>
      </c>
      <c r="Z4840">
        <v>-1</v>
      </c>
      <c r="AA4840" t="s">
        <v>11</v>
      </c>
      <c r="AC4840" t="s">
        <v>38</v>
      </c>
      <c r="AD4840" t="s">
        <v>52</v>
      </c>
      <c r="AE4840" s="1">
        <v>41846.051701388889</v>
      </c>
    </row>
    <row r="4841" spans="1:31" x14ac:dyDescent="0.15">
      <c r="A4841">
        <v>4840</v>
      </c>
      <c r="B4841">
        <v>175</v>
      </c>
      <c r="C4841">
        <v>5409</v>
      </c>
      <c r="D4841" t="s">
        <v>14287</v>
      </c>
      <c r="E4841" t="s">
        <v>14288</v>
      </c>
      <c r="F4841" t="s">
        <v>54</v>
      </c>
      <c r="I4841" t="s">
        <v>5</v>
      </c>
      <c r="K4841" t="s">
        <v>5</v>
      </c>
      <c r="N4841" t="s">
        <v>7</v>
      </c>
      <c r="Q4841">
        <v>0</v>
      </c>
      <c r="S4841">
        <v>-1</v>
      </c>
      <c r="T4841" t="s">
        <v>5</v>
      </c>
      <c r="U4841">
        <v>-1</v>
      </c>
      <c r="V4841">
        <v>-1</v>
      </c>
      <c r="W4841">
        <v>6.3387000000000002</v>
      </c>
      <c r="Z4841">
        <v>-1</v>
      </c>
      <c r="AA4841" t="s">
        <v>11</v>
      </c>
      <c r="AC4841" t="s">
        <v>38</v>
      </c>
      <c r="AD4841" t="s">
        <v>52</v>
      </c>
      <c r="AE4841" s="1">
        <v>41846.051712962966</v>
      </c>
    </row>
    <row r="4842" spans="1:31" x14ac:dyDescent="0.15">
      <c r="A4842">
        <v>4841</v>
      </c>
      <c r="B4842">
        <v>175</v>
      </c>
      <c r="C4842">
        <v>3869</v>
      </c>
      <c r="D4842" t="s">
        <v>14322</v>
      </c>
      <c r="E4842" t="s">
        <v>14323</v>
      </c>
      <c r="F4842" t="s">
        <v>2</v>
      </c>
      <c r="G4842" t="s">
        <v>14324</v>
      </c>
      <c r="H4842" t="s">
        <v>14325</v>
      </c>
      <c r="I4842" t="s">
        <v>5</v>
      </c>
      <c r="K4842" t="s">
        <v>6</v>
      </c>
      <c r="N4842" t="s">
        <v>7</v>
      </c>
      <c r="O4842" t="s">
        <v>14326</v>
      </c>
      <c r="P4842" t="s">
        <v>14327</v>
      </c>
      <c r="Q4842">
        <v>55</v>
      </c>
      <c r="R4842" t="s">
        <v>8234</v>
      </c>
      <c r="S4842">
        <v>-1</v>
      </c>
      <c r="T4842" t="s">
        <v>14328</v>
      </c>
      <c r="U4842">
        <v>-1</v>
      </c>
      <c r="V4842">
        <v>-1</v>
      </c>
      <c r="W4842">
        <v>6.3387000000000002</v>
      </c>
      <c r="X4842" t="s">
        <v>14329</v>
      </c>
      <c r="Y4842" t="s">
        <v>14330</v>
      </c>
      <c r="Z4842">
        <v>31990</v>
      </c>
      <c r="AA4842" t="s">
        <v>11</v>
      </c>
      <c r="AC4842" t="s">
        <v>14331</v>
      </c>
      <c r="AD4842" t="s">
        <v>14332</v>
      </c>
      <c r="AE4842" s="1">
        <v>41846.051828703705</v>
      </c>
    </row>
    <row r="4843" spans="1:31" x14ac:dyDescent="0.15">
      <c r="A4843">
        <v>4842</v>
      </c>
      <c r="B4843">
        <v>175</v>
      </c>
      <c r="C4843">
        <v>3869</v>
      </c>
      <c r="D4843" t="s">
        <v>14322</v>
      </c>
      <c r="E4843" t="s">
        <v>14323</v>
      </c>
      <c r="F4843" t="s">
        <v>14</v>
      </c>
      <c r="G4843" t="s">
        <v>14333</v>
      </c>
      <c r="H4843" t="s">
        <v>14325</v>
      </c>
      <c r="I4843" t="s">
        <v>5</v>
      </c>
      <c r="K4843" t="s">
        <v>17</v>
      </c>
      <c r="N4843" t="s">
        <v>7</v>
      </c>
      <c r="P4843" t="s">
        <v>14334</v>
      </c>
      <c r="Q4843">
        <v>24</v>
      </c>
      <c r="R4843" t="s">
        <v>7732</v>
      </c>
      <c r="S4843">
        <v>-1</v>
      </c>
      <c r="T4843" t="s">
        <v>14335</v>
      </c>
      <c r="U4843">
        <v>-1</v>
      </c>
      <c r="V4843">
        <v>-1</v>
      </c>
      <c r="W4843">
        <v>6.3387000000000002</v>
      </c>
      <c r="X4843" t="s">
        <v>14329</v>
      </c>
      <c r="Y4843" t="s">
        <v>14336</v>
      </c>
      <c r="Z4843">
        <v>18000</v>
      </c>
      <c r="AA4843" t="s">
        <v>11</v>
      </c>
      <c r="AC4843" t="s">
        <v>14337</v>
      </c>
      <c r="AD4843" t="s">
        <v>14338</v>
      </c>
      <c r="AE4843" s="1">
        <v>41846.051851851851</v>
      </c>
    </row>
    <row r="4844" spans="1:31" x14ac:dyDescent="0.15">
      <c r="A4844">
        <v>4843</v>
      </c>
      <c r="B4844">
        <v>175</v>
      </c>
      <c r="C4844">
        <v>3869</v>
      </c>
      <c r="D4844" t="s">
        <v>14322</v>
      </c>
      <c r="E4844" t="s">
        <v>14323</v>
      </c>
      <c r="F4844" t="s">
        <v>24</v>
      </c>
      <c r="I4844" t="s">
        <v>5</v>
      </c>
      <c r="K4844" t="s">
        <v>5</v>
      </c>
      <c r="N4844" t="s">
        <v>7</v>
      </c>
      <c r="Q4844">
        <v>0</v>
      </c>
      <c r="S4844">
        <v>-1</v>
      </c>
      <c r="T4844" t="s">
        <v>5</v>
      </c>
      <c r="U4844">
        <v>-1</v>
      </c>
      <c r="V4844">
        <v>-1</v>
      </c>
      <c r="W4844">
        <v>6.3387000000000002</v>
      </c>
      <c r="Z4844">
        <v>-1</v>
      </c>
      <c r="AA4844" t="s">
        <v>11</v>
      </c>
      <c r="AC4844" t="s">
        <v>38</v>
      </c>
      <c r="AD4844" t="s">
        <v>52</v>
      </c>
      <c r="AE4844" s="1">
        <v>41846.051863425928</v>
      </c>
    </row>
    <row r="4845" spans="1:31" x14ac:dyDescent="0.15">
      <c r="A4845">
        <v>4844</v>
      </c>
      <c r="B4845">
        <v>175</v>
      </c>
      <c r="C4845">
        <v>3869</v>
      </c>
      <c r="D4845" t="s">
        <v>14322</v>
      </c>
      <c r="E4845" t="s">
        <v>14323</v>
      </c>
      <c r="F4845" t="s">
        <v>27</v>
      </c>
      <c r="G4845" t="s">
        <v>14333</v>
      </c>
      <c r="I4845" t="s">
        <v>5</v>
      </c>
      <c r="K4845" t="s">
        <v>17</v>
      </c>
      <c r="L4845" t="s">
        <v>2011</v>
      </c>
      <c r="M4845" t="s">
        <v>5</v>
      </c>
      <c r="N4845" t="s">
        <v>7</v>
      </c>
      <c r="P4845" t="s">
        <v>14334</v>
      </c>
      <c r="Q4845">
        <v>1</v>
      </c>
      <c r="S4845">
        <v>-1</v>
      </c>
      <c r="T4845" t="s">
        <v>1695</v>
      </c>
      <c r="U4845">
        <v>-1</v>
      </c>
      <c r="V4845">
        <v>-1</v>
      </c>
      <c r="W4845">
        <v>6.3387000000000002</v>
      </c>
      <c r="Y4845" t="s">
        <v>14336</v>
      </c>
      <c r="Z4845">
        <v>37206</v>
      </c>
      <c r="AA4845" t="s">
        <v>11</v>
      </c>
      <c r="AB4845" t="s">
        <v>2403</v>
      </c>
      <c r="AC4845" t="s">
        <v>14339</v>
      </c>
      <c r="AD4845" t="s">
        <v>14340</v>
      </c>
      <c r="AE4845" s="1">
        <v>41846.051886574074</v>
      </c>
    </row>
    <row r="4846" spans="1:31" x14ac:dyDescent="0.15">
      <c r="A4846">
        <v>4845</v>
      </c>
      <c r="B4846">
        <v>175</v>
      </c>
      <c r="C4846">
        <v>3869</v>
      </c>
      <c r="D4846" t="s">
        <v>14322</v>
      </c>
      <c r="E4846" t="s">
        <v>14323</v>
      </c>
      <c r="F4846" t="s">
        <v>36</v>
      </c>
      <c r="I4846" t="s">
        <v>5</v>
      </c>
      <c r="K4846" t="s">
        <v>5</v>
      </c>
      <c r="N4846" t="s">
        <v>7</v>
      </c>
      <c r="Q4846">
        <v>0</v>
      </c>
      <c r="S4846">
        <v>-1</v>
      </c>
      <c r="T4846" t="s">
        <v>5</v>
      </c>
      <c r="U4846">
        <v>-1</v>
      </c>
      <c r="V4846">
        <v>-1</v>
      </c>
      <c r="W4846">
        <v>6.3387000000000002</v>
      </c>
      <c r="Z4846">
        <v>-1</v>
      </c>
      <c r="AA4846" t="s">
        <v>11</v>
      </c>
      <c r="AC4846" t="s">
        <v>38</v>
      </c>
      <c r="AD4846" t="s">
        <v>52</v>
      </c>
      <c r="AE4846" s="1">
        <v>41846.051898148151</v>
      </c>
    </row>
    <row r="4847" spans="1:31" x14ac:dyDescent="0.15">
      <c r="A4847">
        <v>4846</v>
      </c>
      <c r="B4847">
        <v>175</v>
      </c>
      <c r="C4847">
        <v>3869</v>
      </c>
      <c r="D4847" t="s">
        <v>14322</v>
      </c>
      <c r="E4847" t="s">
        <v>14323</v>
      </c>
      <c r="F4847" t="s">
        <v>40</v>
      </c>
      <c r="G4847" t="s">
        <v>14324</v>
      </c>
      <c r="H4847" t="s">
        <v>14325</v>
      </c>
      <c r="I4847" t="s">
        <v>5</v>
      </c>
      <c r="K4847" t="s">
        <v>5</v>
      </c>
      <c r="N4847" t="s">
        <v>7</v>
      </c>
      <c r="P4847" t="s">
        <v>14341</v>
      </c>
      <c r="Q4847">
        <v>1</v>
      </c>
      <c r="S4847">
        <v>-1</v>
      </c>
      <c r="T4847" t="s">
        <v>5</v>
      </c>
      <c r="U4847">
        <v>-1</v>
      </c>
      <c r="V4847">
        <v>-1</v>
      </c>
      <c r="W4847">
        <v>6.3387000000000002</v>
      </c>
      <c r="Y4847" t="s">
        <v>14342</v>
      </c>
      <c r="Z4847">
        <v>-1</v>
      </c>
      <c r="AA4847" t="s">
        <v>11</v>
      </c>
      <c r="AC4847" t="s">
        <v>14343</v>
      </c>
      <c r="AD4847" t="s">
        <v>14344</v>
      </c>
      <c r="AE4847" s="1">
        <v>41846.05190972222</v>
      </c>
    </row>
    <row r="4848" spans="1:31" x14ac:dyDescent="0.15">
      <c r="A4848">
        <v>4847</v>
      </c>
      <c r="B4848">
        <v>175</v>
      </c>
      <c r="C4848">
        <v>3869</v>
      </c>
      <c r="D4848" t="s">
        <v>14322</v>
      </c>
      <c r="E4848" t="s">
        <v>14323</v>
      </c>
      <c r="F4848" t="s">
        <v>49</v>
      </c>
      <c r="I4848" t="s">
        <v>5</v>
      </c>
      <c r="K4848" t="s">
        <v>5</v>
      </c>
      <c r="N4848" t="s">
        <v>7</v>
      </c>
      <c r="Q4848">
        <v>0</v>
      </c>
      <c r="T4848" t="s">
        <v>5</v>
      </c>
      <c r="U4848">
        <v>-1</v>
      </c>
      <c r="V4848">
        <v>-1</v>
      </c>
      <c r="W4848">
        <v>6.3387000000000002</v>
      </c>
      <c r="Z4848">
        <v>-1</v>
      </c>
      <c r="AA4848" t="s">
        <v>11</v>
      </c>
      <c r="AC4848" t="s">
        <v>38</v>
      </c>
      <c r="AD4848" t="s">
        <v>50</v>
      </c>
      <c r="AE4848" s="1">
        <v>41846.051921296297</v>
      </c>
    </row>
    <row r="4849" spans="1:31" x14ac:dyDescent="0.15">
      <c r="A4849">
        <v>4848</v>
      </c>
      <c r="B4849">
        <v>175</v>
      </c>
      <c r="C4849">
        <v>3869</v>
      </c>
      <c r="D4849" t="s">
        <v>14322</v>
      </c>
      <c r="E4849" t="s">
        <v>14323</v>
      </c>
      <c r="F4849" t="s">
        <v>51</v>
      </c>
      <c r="G4849" t="s">
        <v>14324</v>
      </c>
      <c r="H4849" t="s">
        <v>14325</v>
      </c>
      <c r="I4849" t="s">
        <v>5</v>
      </c>
      <c r="K4849" t="s">
        <v>5</v>
      </c>
      <c r="N4849" t="s">
        <v>7</v>
      </c>
      <c r="O4849" t="s">
        <v>14326</v>
      </c>
      <c r="P4849" t="s">
        <v>14327</v>
      </c>
      <c r="Q4849">
        <v>5</v>
      </c>
      <c r="S4849">
        <v>-1</v>
      </c>
      <c r="T4849" t="s">
        <v>5</v>
      </c>
      <c r="U4849">
        <v>-1</v>
      </c>
      <c r="V4849">
        <v>-1</v>
      </c>
      <c r="W4849">
        <v>6.3387000000000002</v>
      </c>
      <c r="Y4849" t="s">
        <v>14330</v>
      </c>
      <c r="Z4849">
        <v>-1</v>
      </c>
      <c r="AA4849" t="s">
        <v>11</v>
      </c>
      <c r="AC4849" t="s">
        <v>14345</v>
      </c>
      <c r="AD4849" t="s">
        <v>14346</v>
      </c>
      <c r="AE4849" s="1">
        <v>41846.051944444444</v>
      </c>
    </row>
    <row r="4850" spans="1:31" x14ac:dyDescent="0.15">
      <c r="A4850">
        <v>4849</v>
      </c>
      <c r="B4850">
        <v>175</v>
      </c>
      <c r="C4850">
        <v>3869</v>
      </c>
      <c r="D4850" t="s">
        <v>14322</v>
      </c>
      <c r="E4850" t="s">
        <v>14323</v>
      </c>
      <c r="F4850" t="s">
        <v>53</v>
      </c>
      <c r="I4850" t="s">
        <v>5</v>
      </c>
      <c r="K4850" t="s">
        <v>5</v>
      </c>
      <c r="N4850" t="s">
        <v>7</v>
      </c>
      <c r="Q4850">
        <v>0</v>
      </c>
      <c r="S4850">
        <v>-1</v>
      </c>
      <c r="T4850" t="s">
        <v>5</v>
      </c>
      <c r="U4850">
        <v>-1</v>
      </c>
      <c r="V4850">
        <v>-1</v>
      </c>
      <c r="W4850">
        <v>6.3387000000000002</v>
      </c>
      <c r="Z4850">
        <v>-1</v>
      </c>
      <c r="AA4850" t="s">
        <v>11</v>
      </c>
      <c r="AC4850" t="s">
        <v>38</v>
      </c>
      <c r="AD4850" t="s">
        <v>52</v>
      </c>
      <c r="AE4850" s="1">
        <v>41846.05195601852</v>
      </c>
    </row>
    <row r="4851" spans="1:31" x14ac:dyDescent="0.15">
      <c r="A4851">
        <v>4850</v>
      </c>
      <c r="B4851">
        <v>175</v>
      </c>
      <c r="C4851">
        <v>3869</v>
      </c>
      <c r="D4851" t="s">
        <v>14322</v>
      </c>
      <c r="E4851" t="s">
        <v>14323</v>
      </c>
      <c r="F4851" t="s">
        <v>54</v>
      </c>
      <c r="I4851" t="s">
        <v>5</v>
      </c>
      <c r="K4851" t="s">
        <v>5</v>
      </c>
      <c r="N4851" t="s">
        <v>7</v>
      </c>
      <c r="Q4851">
        <v>0</v>
      </c>
      <c r="S4851">
        <v>-1</v>
      </c>
      <c r="T4851" t="s">
        <v>5</v>
      </c>
      <c r="U4851">
        <v>-1</v>
      </c>
      <c r="V4851">
        <v>-1</v>
      </c>
      <c r="W4851">
        <v>6.3387000000000002</v>
      </c>
      <c r="Z4851">
        <v>-1</v>
      </c>
      <c r="AA4851" t="s">
        <v>11</v>
      </c>
      <c r="AC4851" t="s">
        <v>38</v>
      </c>
      <c r="AD4851" t="s">
        <v>52</v>
      </c>
      <c r="AE4851" s="1">
        <v>41846.05196759259</v>
      </c>
    </row>
    <row r="4852" spans="1:31" x14ac:dyDescent="0.15">
      <c r="A4852">
        <v>4851</v>
      </c>
      <c r="B4852">
        <v>175</v>
      </c>
      <c r="C4852">
        <v>2149</v>
      </c>
      <c r="D4852" t="s">
        <v>14347</v>
      </c>
      <c r="E4852" t="s">
        <v>14348</v>
      </c>
      <c r="F4852" t="s">
        <v>2</v>
      </c>
      <c r="G4852" t="s">
        <v>14349</v>
      </c>
      <c r="H4852" t="s">
        <v>14350</v>
      </c>
      <c r="I4852" t="s">
        <v>5</v>
      </c>
      <c r="K4852" t="s">
        <v>6</v>
      </c>
      <c r="L4852" t="s">
        <v>2534</v>
      </c>
      <c r="N4852" t="s">
        <v>7</v>
      </c>
      <c r="P4852" t="s">
        <v>14351</v>
      </c>
      <c r="Q4852">
        <v>81</v>
      </c>
      <c r="R4852" t="s">
        <v>14352</v>
      </c>
      <c r="S4852">
        <v>50</v>
      </c>
      <c r="T4852" t="s">
        <v>14353</v>
      </c>
      <c r="U4852">
        <v>1000</v>
      </c>
      <c r="V4852">
        <v>-1</v>
      </c>
      <c r="W4852">
        <v>6.3387000000000002</v>
      </c>
      <c r="X4852" t="s">
        <v>14354</v>
      </c>
      <c r="Y4852" t="s">
        <v>14355</v>
      </c>
      <c r="Z4852">
        <v>30596</v>
      </c>
      <c r="AA4852" t="s">
        <v>11</v>
      </c>
      <c r="AC4852" t="s">
        <v>14356</v>
      </c>
      <c r="AD4852" t="s">
        <v>14357</v>
      </c>
      <c r="AE4852" s="1">
        <v>41846.052118055559</v>
      </c>
    </row>
    <row r="4853" spans="1:31" x14ac:dyDescent="0.15">
      <c r="A4853">
        <v>4852</v>
      </c>
      <c r="B4853">
        <v>175</v>
      </c>
      <c r="C4853">
        <v>2149</v>
      </c>
      <c r="D4853" t="s">
        <v>14347</v>
      </c>
      <c r="E4853" t="s">
        <v>14348</v>
      </c>
      <c r="F4853" t="s">
        <v>14</v>
      </c>
      <c r="G4853" t="s">
        <v>14349</v>
      </c>
      <c r="H4853" t="s">
        <v>14358</v>
      </c>
      <c r="I4853" t="s">
        <v>5</v>
      </c>
      <c r="K4853" t="s">
        <v>17</v>
      </c>
      <c r="L4853" t="s">
        <v>2534</v>
      </c>
      <c r="N4853" t="s">
        <v>7</v>
      </c>
      <c r="P4853" t="s">
        <v>14351</v>
      </c>
      <c r="Q4853">
        <v>4</v>
      </c>
      <c r="S4853">
        <v>50</v>
      </c>
      <c r="T4853" t="s">
        <v>14359</v>
      </c>
      <c r="U4853">
        <v>-1</v>
      </c>
      <c r="V4853">
        <v>50</v>
      </c>
      <c r="W4853">
        <v>6.3387000000000002</v>
      </c>
      <c r="X4853" t="s">
        <v>14354</v>
      </c>
      <c r="Y4853" t="s">
        <v>14355</v>
      </c>
      <c r="Z4853">
        <v>11760</v>
      </c>
      <c r="AA4853" t="s">
        <v>11</v>
      </c>
      <c r="AC4853" t="s">
        <v>14360</v>
      </c>
      <c r="AD4853" t="s">
        <v>14361</v>
      </c>
      <c r="AE4853" s="1">
        <v>41846.052141203705</v>
      </c>
    </row>
    <row r="4854" spans="1:31" x14ac:dyDescent="0.15">
      <c r="A4854">
        <v>4853</v>
      </c>
      <c r="B4854">
        <v>175</v>
      </c>
      <c r="C4854">
        <v>2149</v>
      </c>
      <c r="D4854" t="s">
        <v>14347</v>
      </c>
      <c r="E4854" t="s">
        <v>14348</v>
      </c>
      <c r="F4854" t="s">
        <v>24</v>
      </c>
      <c r="G4854" t="s">
        <v>14349</v>
      </c>
      <c r="H4854" t="s">
        <v>14358</v>
      </c>
      <c r="I4854" t="s">
        <v>5</v>
      </c>
      <c r="J4854" t="s">
        <v>2388</v>
      </c>
      <c r="K4854" t="s">
        <v>17</v>
      </c>
      <c r="L4854" t="s">
        <v>14362</v>
      </c>
      <c r="N4854" t="s">
        <v>7</v>
      </c>
      <c r="P4854" t="s">
        <v>14351</v>
      </c>
      <c r="Q4854">
        <v>1</v>
      </c>
      <c r="S4854">
        <v>50</v>
      </c>
      <c r="T4854" t="s">
        <v>11882</v>
      </c>
      <c r="U4854">
        <v>-1</v>
      </c>
      <c r="V4854">
        <v>50</v>
      </c>
      <c r="W4854">
        <v>6.3387000000000002</v>
      </c>
      <c r="X4854" t="s">
        <v>14354</v>
      </c>
      <c r="Y4854" t="s">
        <v>14355</v>
      </c>
      <c r="Z4854">
        <v>11760</v>
      </c>
      <c r="AA4854" t="s">
        <v>11</v>
      </c>
      <c r="AC4854" t="s">
        <v>14363</v>
      </c>
      <c r="AD4854" t="s">
        <v>14364</v>
      </c>
      <c r="AE4854" s="1">
        <v>41846.052152777775</v>
      </c>
    </row>
    <row r="4855" spans="1:31" x14ac:dyDescent="0.15">
      <c r="A4855">
        <v>4854</v>
      </c>
      <c r="B4855">
        <v>175</v>
      </c>
      <c r="C4855">
        <v>2149</v>
      </c>
      <c r="D4855" t="s">
        <v>14347</v>
      </c>
      <c r="E4855" t="s">
        <v>14348</v>
      </c>
      <c r="F4855" t="s">
        <v>27</v>
      </c>
      <c r="I4855" t="s">
        <v>5</v>
      </c>
      <c r="K4855" t="s">
        <v>5</v>
      </c>
      <c r="M4855" t="s">
        <v>5</v>
      </c>
      <c r="N4855" t="s">
        <v>7</v>
      </c>
      <c r="Q4855">
        <v>0</v>
      </c>
      <c r="S4855">
        <v>-1</v>
      </c>
      <c r="T4855" t="s">
        <v>5</v>
      </c>
      <c r="U4855">
        <v>-1</v>
      </c>
      <c r="V4855">
        <v>-1</v>
      </c>
      <c r="W4855">
        <v>6.3387000000000002</v>
      </c>
      <c r="Z4855">
        <v>-1</v>
      </c>
      <c r="AA4855" t="s">
        <v>11</v>
      </c>
      <c r="AC4855" t="s">
        <v>38</v>
      </c>
      <c r="AD4855" t="s">
        <v>531</v>
      </c>
      <c r="AE4855" s="1">
        <v>41846.052164351851</v>
      </c>
    </row>
    <row r="4856" spans="1:31" x14ac:dyDescent="0.15">
      <c r="A4856">
        <v>4855</v>
      </c>
      <c r="B4856">
        <v>175</v>
      </c>
      <c r="C4856">
        <v>2149</v>
      </c>
      <c r="D4856" t="s">
        <v>14347</v>
      </c>
      <c r="E4856" t="s">
        <v>14348</v>
      </c>
      <c r="F4856" t="s">
        <v>36</v>
      </c>
      <c r="G4856" t="s">
        <v>14349</v>
      </c>
      <c r="H4856" t="s">
        <v>14350</v>
      </c>
      <c r="I4856" t="s">
        <v>5</v>
      </c>
      <c r="K4856" t="s">
        <v>6</v>
      </c>
      <c r="L4856" t="s">
        <v>2534</v>
      </c>
      <c r="N4856" t="s">
        <v>7</v>
      </c>
      <c r="P4856" t="s">
        <v>14351</v>
      </c>
      <c r="Q4856">
        <v>1</v>
      </c>
      <c r="R4856" t="s">
        <v>14352</v>
      </c>
      <c r="S4856">
        <v>50</v>
      </c>
      <c r="T4856" t="s">
        <v>14353</v>
      </c>
      <c r="U4856">
        <v>1000</v>
      </c>
      <c r="V4856">
        <v>-1</v>
      </c>
      <c r="W4856">
        <v>6.3387000000000002</v>
      </c>
      <c r="X4856" t="s">
        <v>14354</v>
      </c>
      <c r="Y4856" t="s">
        <v>14355</v>
      </c>
      <c r="Z4856">
        <v>30596</v>
      </c>
      <c r="AA4856" t="s">
        <v>11</v>
      </c>
      <c r="AC4856" t="s">
        <v>14365</v>
      </c>
      <c r="AD4856" t="s">
        <v>14366</v>
      </c>
      <c r="AE4856" s="1">
        <v>41846.052175925928</v>
      </c>
    </row>
    <row r="4857" spans="1:31" x14ac:dyDescent="0.15">
      <c r="A4857">
        <v>4856</v>
      </c>
      <c r="B4857">
        <v>175</v>
      </c>
      <c r="C4857">
        <v>2149</v>
      </c>
      <c r="D4857" t="s">
        <v>14347</v>
      </c>
      <c r="E4857" t="s">
        <v>14348</v>
      </c>
      <c r="F4857" t="s">
        <v>40</v>
      </c>
      <c r="G4857" t="s">
        <v>14367</v>
      </c>
      <c r="H4857" t="s">
        <v>14368</v>
      </c>
      <c r="I4857" t="s">
        <v>5</v>
      </c>
      <c r="K4857" t="s">
        <v>5</v>
      </c>
      <c r="N4857" t="s">
        <v>7</v>
      </c>
      <c r="P4857" t="s">
        <v>14369</v>
      </c>
      <c r="Q4857">
        <v>1</v>
      </c>
      <c r="R4857" t="s">
        <v>14370</v>
      </c>
      <c r="S4857">
        <v>50</v>
      </c>
      <c r="T4857" t="s">
        <v>5</v>
      </c>
      <c r="U4857">
        <v>-1</v>
      </c>
      <c r="V4857">
        <v>-1</v>
      </c>
      <c r="W4857">
        <v>6.3387000000000002</v>
      </c>
      <c r="Y4857" t="s">
        <v>14371</v>
      </c>
      <c r="Z4857">
        <v>362</v>
      </c>
      <c r="AA4857" t="s">
        <v>11</v>
      </c>
      <c r="AC4857" t="s">
        <v>14372</v>
      </c>
      <c r="AD4857" t="s">
        <v>14373</v>
      </c>
      <c r="AE4857" s="1">
        <v>41846.052199074074</v>
      </c>
    </row>
    <row r="4858" spans="1:31" x14ac:dyDescent="0.15">
      <c r="A4858">
        <v>4857</v>
      </c>
      <c r="B4858">
        <v>175</v>
      </c>
      <c r="C4858">
        <v>2149</v>
      </c>
      <c r="D4858" t="s">
        <v>14347</v>
      </c>
      <c r="E4858" t="s">
        <v>14348</v>
      </c>
      <c r="F4858" t="s">
        <v>49</v>
      </c>
      <c r="I4858" t="s">
        <v>5</v>
      </c>
      <c r="K4858" t="s">
        <v>5</v>
      </c>
      <c r="N4858" t="s">
        <v>7</v>
      </c>
      <c r="Q4858">
        <v>0</v>
      </c>
      <c r="T4858" t="s">
        <v>5</v>
      </c>
      <c r="U4858">
        <v>-1</v>
      </c>
      <c r="V4858">
        <v>-1</v>
      </c>
      <c r="W4858">
        <v>6.3387000000000002</v>
      </c>
      <c r="Z4858">
        <v>-1</v>
      </c>
      <c r="AA4858" t="s">
        <v>11</v>
      </c>
      <c r="AC4858" t="s">
        <v>38</v>
      </c>
      <c r="AD4858" t="s">
        <v>50</v>
      </c>
      <c r="AE4858" s="1">
        <v>41846.052210648151</v>
      </c>
    </row>
    <row r="4859" spans="1:31" x14ac:dyDescent="0.15">
      <c r="A4859">
        <v>4858</v>
      </c>
      <c r="B4859">
        <v>175</v>
      </c>
      <c r="C4859">
        <v>2149</v>
      </c>
      <c r="D4859" t="s">
        <v>14347</v>
      </c>
      <c r="E4859" t="s">
        <v>14348</v>
      </c>
      <c r="F4859" t="s">
        <v>51</v>
      </c>
      <c r="G4859" t="s">
        <v>14349</v>
      </c>
      <c r="H4859" t="s">
        <v>14350</v>
      </c>
      <c r="I4859" t="s">
        <v>5</v>
      </c>
      <c r="K4859" t="s">
        <v>5</v>
      </c>
      <c r="N4859" t="s">
        <v>7</v>
      </c>
      <c r="P4859" t="s">
        <v>14351</v>
      </c>
      <c r="Q4859">
        <v>6</v>
      </c>
      <c r="S4859">
        <v>-1</v>
      </c>
      <c r="T4859" t="s">
        <v>5</v>
      </c>
      <c r="U4859">
        <v>-1</v>
      </c>
      <c r="V4859">
        <v>-1</v>
      </c>
      <c r="W4859">
        <v>6.3387000000000002</v>
      </c>
      <c r="Y4859" t="s">
        <v>14355</v>
      </c>
      <c r="Z4859">
        <v>-1</v>
      </c>
      <c r="AA4859" t="s">
        <v>11</v>
      </c>
      <c r="AC4859" t="s">
        <v>14374</v>
      </c>
      <c r="AD4859" t="s">
        <v>14375</v>
      </c>
      <c r="AE4859" s="1">
        <v>41846.052233796298</v>
      </c>
    </row>
    <row r="4860" spans="1:31" x14ac:dyDescent="0.15">
      <c r="A4860">
        <v>4859</v>
      </c>
      <c r="B4860">
        <v>175</v>
      </c>
      <c r="C4860">
        <v>2149</v>
      </c>
      <c r="D4860" t="s">
        <v>14347</v>
      </c>
      <c r="E4860" t="s">
        <v>14348</v>
      </c>
      <c r="F4860" t="s">
        <v>53</v>
      </c>
      <c r="I4860" t="s">
        <v>5</v>
      </c>
      <c r="K4860" t="s">
        <v>5</v>
      </c>
      <c r="N4860" t="s">
        <v>7</v>
      </c>
      <c r="Q4860">
        <v>0</v>
      </c>
      <c r="S4860">
        <v>-1</v>
      </c>
      <c r="T4860" t="s">
        <v>5</v>
      </c>
      <c r="U4860">
        <v>-1</v>
      </c>
      <c r="V4860">
        <v>-1</v>
      </c>
      <c r="W4860">
        <v>6.3387000000000002</v>
      </c>
      <c r="Z4860">
        <v>-1</v>
      </c>
      <c r="AA4860" t="s">
        <v>11</v>
      </c>
      <c r="AC4860" t="s">
        <v>38</v>
      </c>
      <c r="AD4860" t="s">
        <v>52</v>
      </c>
      <c r="AE4860" s="1">
        <v>41846.052256944444</v>
      </c>
    </row>
    <row r="4861" spans="1:31" x14ac:dyDescent="0.15">
      <c r="A4861">
        <v>4860</v>
      </c>
      <c r="B4861">
        <v>175</v>
      </c>
      <c r="C4861">
        <v>2149</v>
      </c>
      <c r="D4861" t="s">
        <v>14347</v>
      </c>
      <c r="E4861" t="s">
        <v>14348</v>
      </c>
      <c r="F4861" t="s">
        <v>54</v>
      </c>
      <c r="I4861" t="s">
        <v>5</v>
      </c>
      <c r="K4861" t="s">
        <v>5</v>
      </c>
      <c r="N4861" t="s">
        <v>7</v>
      </c>
      <c r="Q4861">
        <v>0</v>
      </c>
      <c r="S4861">
        <v>-1</v>
      </c>
      <c r="T4861" t="s">
        <v>5</v>
      </c>
      <c r="U4861">
        <v>-1</v>
      </c>
      <c r="V4861">
        <v>-1</v>
      </c>
      <c r="W4861">
        <v>6.3387000000000002</v>
      </c>
      <c r="Z4861">
        <v>-1</v>
      </c>
      <c r="AA4861" t="s">
        <v>11</v>
      </c>
      <c r="AC4861" t="s">
        <v>38</v>
      </c>
      <c r="AD4861" t="s">
        <v>52</v>
      </c>
      <c r="AE4861" s="1">
        <v>41846.052268518521</v>
      </c>
    </row>
    <row r="4862" spans="1:31" x14ac:dyDescent="0.15">
      <c r="A4862">
        <v>4861</v>
      </c>
      <c r="B4862">
        <v>175</v>
      </c>
      <c r="C4862">
        <v>3215</v>
      </c>
      <c r="D4862" t="s">
        <v>14376</v>
      </c>
      <c r="E4862" t="s">
        <v>14377</v>
      </c>
      <c r="F4862" t="s">
        <v>2</v>
      </c>
      <c r="G4862" t="s">
        <v>14378</v>
      </c>
      <c r="H4862" t="s">
        <v>1418</v>
      </c>
      <c r="I4862" t="s">
        <v>5</v>
      </c>
      <c r="K4862" t="s">
        <v>6</v>
      </c>
      <c r="L4862" t="s">
        <v>10976</v>
      </c>
      <c r="N4862" t="s">
        <v>7</v>
      </c>
      <c r="O4862">
        <f>1-507-786-3832</f>
        <v>-5124</v>
      </c>
      <c r="P4862" t="s">
        <v>14379</v>
      </c>
      <c r="Q4862">
        <v>58</v>
      </c>
      <c r="R4862" t="s">
        <v>14380</v>
      </c>
      <c r="S4862">
        <v>40</v>
      </c>
      <c r="T4862" t="s">
        <v>5</v>
      </c>
      <c r="U4862">
        <v>1000</v>
      </c>
      <c r="V4862">
        <v>-1</v>
      </c>
      <c r="W4862">
        <v>6.3387000000000002</v>
      </c>
      <c r="X4862" t="s">
        <v>14381</v>
      </c>
      <c r="Y4862">
        <f>1-507-786-3025</f>
        <v>-4317</v>
      </c>
      <c r="Z4862">
        <v>40700</v>
      </c>
      <c r="AA4862" t="s">
        <v>11</v>
      </c>
      <c r="AC4862" t="s">
        <v>14382</v>
      </c>
      <c r="AD4862" t="s">
        <v>14383</v>
      </c>
      <c r="AE4862" s="1">
        <v>41846.052372685182</v>
      </c>
    </row>
    <row r="4863" spans="1:31" x14ac:dyDescent="0.15">
      <c r="A4863">
        <v>4862</v>
      </c>
      <c r="B4863">
        <v>175</v>
      </c>
      <c r="C4863">
        <v>3215</v>
      </c>
      <c r="D4863" t="s">
        <v>14376</v>
      </c>
      <c r="E4863" t="s">
        <v>14377</v>
      </c>
      <c r="F4863" t="s">
        <v>14</v>
      </c>
      <c r="I4863" t="s">
        <v>5</v>
      </c>
      <c r="K4863" t="s">
        <v>5</v>
      </c>
      <c r="N4863" t="s">
        <v>7</v>
      </c>
      <c r="Q4863">
        <v>0</v>
      </c>
      <c r="S4863">
        <v>-1</v>
      </c>
      <c r="T4863" t="s">
        <v>5</v>
      </c>
      <c r="U4863">
        <v>-1</v>
      </c>
      <c r="V4863">
        <v>-1</v>
      </c>
      <c r="W4863">
        <v>6.3387000000000002</v>
      </c>
      <c r="Z4863">
        <v>-1</v>
      </c>
      <c r="AA4863" t="s">
        <v>11</v>
      </c>
      <c r="AC4863" t="s">
        <v>38</v>
      </c>
      <c r="AD4863" t="s">
        <v>52</v>
      </c>
      <c r="AE4863" s="1">
        <v>41846.052384259259</v>
      </c>
    </row>
    <row r="4864" spans="1:31" x14ac:dyDescent="0.15">
      <c r="A4864">
        <v>4863</v>
      </c>
      <c r="B4864">
        <v>175</v>
      </c>
      <c r="C4864">
        <v>3215</v>
      </c>
      <c r="D4864" t="s">
        <v>14376</v>
      </c>
      <c r="E4864" t="s">
        <v>14377</v>
      </c>
      <c r="F4864" t="s">
        <v>24</v>
      </c>
      <c r="I4864" t="s">
        <v>5</v>
      </c>
      <c r="K4864" t="s">
        <v>5</v>
      </c>
      <c r="N4864" t="s">
        <v>7</v>
      </c>
      <c r="Q4864">
        <v>0</v>
      </c>
      <c r="S4864">
        <v>-1</v>
      </c>
      <c r="T4864" t="s">
        <v>5</v>
      </c>
      <c r="U4864">
        <v>-1</v>
      </c>
      <c r="V4864">
        <v>-1</v>
      </c>
      <c r="W4864">
        <v>6.3387000000000002</v>
      </c>
      <c r="Z4864">
        <v>-1</v>
      </c>
      <c r="AA4864" t="s">
        <v>11</v>
      </c>
      <c r="AC4864" t="s">
        <v>38</v>
      </c>
      <c r="AD4864" t="s">
        <v>52</v>
      </c>
      <c r="AE4864" s="1">
        <v>41846.052395833336</v>
      </c>
    </row>
    <row r="4865" spans="1:31" x14ac:dyDescent="0.15">
      <c r="A4865">
        <v>4864</v>
      </c>
      <c r="B4865">
        <v>175</v>
      </c>
      <c r="C4865">
        <v>3215</v>
      </c>
      <c r="D4865" t="s">
        <v>14376</v>
      </c>
      <c r="E4865" t="s">
        <v>14377</v>
      </c>
      <c r="F4865" t="s">
        <v>27</v>
      </c>
      <c r="I4865" t="s">
        <v>5</v>
      </c>
      <c r="K4865" t="s">
        <v>5</v>
      </c>
      <c r="M4865" t="s">
        <v>5</v>
      </c>
      <c r="N4865" t="s">
        <v>7</v>
      </c>
      <c r="Q4865">
        <v>0</v>
      </c>
      <c r="S4865">
        <v>-1</v>
      </c>
      <c r="T4865" t="s">
        <v>5</v>
      </c>
      <c r="U4865">
        <v>-1</v>
      </c>
      <c r="V4865">
        <v>-1</v>
      </c>
      <c r="W4865">
        <v>6.3387000000000002</v>
      </c>
      <c r="Z4865">
        <v>-1</v>
      </c>
      <c r="AA4865" t="s">
        <v>11</v>
      </c>
      <c r="AC4865" t="s">
        <v>38</v>
      </c>
      <c r="AD4865" t="s">
        <v>531</v>
      </c>
      <c r="AE4865" s="1">
        <v>41846.052407407406</v>
      </c>
    </row>
    <row r="4866" spans="1:31" x14ac:dyDescent="0.15">
      <c r="A4866">
        <v>4865</v>
      </c>
      <c r="B4866">
        <v>175</v>
      </c>
      <c r="C4866">
        <v>3215</v>
      </c>
      <c r="D4866" t="s">
        <v>14376</v>
      </c>
      <c r="E4866" t="s">
        <v>14377</v>
      </c>
      <c r="F4866" t="s">
        <v>36</v>
      </c>
      <c r="I4866" t="s">
        <v>5</v>
      </c>
      <c r="K4866" t="s">
        <v>5</v>
      </c>
      <c r="N4866" t="s">
        <v>7</v>
      </c>
      <c r="Q4866">
        <v>0</v>
      </c>
      <c r="S4866">
        <v>-1</v>
      </c>
      <c r="T4866" t="s">
        <v>5</v>
      </c>
      <c r="U4866">
        <v>-1</v>
      </c>
      <c r="V4866">
        <v>-1</v>
      </c>
      <c r="W4866">
        <v>6.3387000000000002</v>
      </c>
      <c r="Z4866">
        <v>-1</v>
      </c>
      <c r="AA4866" t="s">
        <v>11</v>
      </c>
      <c r="AC4866" t="s">
        <v>38</v>
      </c>
      <c r="AD4866" t="s">
        <v>52</v>
      </c>
      <c r="AE4866" s="1">
        <v>41846.052418981482</v>
      </c>
    </row>
    <row r="4867" spans="1:31" x14ac:dyDescent="0.15">
      <c r="A4867">
        <v>4866</v>
      </c>
      <c r="B4867">
        <v>175</v>
      </c>
      <c r="C4867">
        <v>3215</v>
      </c>
      <c r="D4867" t="s">
        <v>14376</v>
      </c>
      <c r="E4867" t="s">
        <v>14377</v>
      </c>
      <c r="F4867" t="s">
        <v>40</v>
      </c>
      <c r="I4867" t="s">
        <v>5</v>
      </c>
      <c r="K4867" t="s">
        <v>5</v>
      </c>
      <c r="N4867" t="s">
        <v>7</v>
      </c>
      <c r="Q4867">
        <v>0</v>
      </c>
      <c r="S4867">
        <v>-1</v>
      </c>
      <c r="T4867" t="s">
        <v>5</v>
      </c>
      <c r="U4867">
        <v>-1</v>
      </c>
      <c r="V4867">
        <v>-1</v>
      </c>
      <c r="W4867">
        <v>6.3387000000000002</v>
      </c>
      <c r="Z4867">
        <v>-1</v>
      </c>
      <c r="AA4867" t="s">
        <v>11</v>
      </c>
      <c r="AC4867" t="s">
        <v>38</v>
      </c>
      <c r="AD4867" t="s">
        <v>52</v>
      </c>
      <c r="AE4867" s="1">
        <v>41846.052430555559</v>
      </c>
    </row>
    <row r="4868" spans="1:31" x14ac:dyDescent="0.15">
      <c r="A4868">
        <v>4867</v>
      </c>
      <c r="B4868">
        <v>175</v>
      </c>
      <c r="C4868">
        <v>3215</v>
      </c>
      <c r="D4868" t="s">
        <v>14376</v>
      </c>
      <c r="E4868" t="s">
        <v>14377</v>
      </c>
      <c r="F4868" t="s">
        <v>49</v>
      </c>
      <c r="I4868" t="s">
        <v>5</v>
      </c>
      <c r="K4868" t="s">
        <v>5</v>
      </c>
      <c r="N4868" t="s">
        <v>7</v>
      </c>
      <c r="Q4868">
        <v>0</v>
      </c>
      <c r="T4868" t="s">
        <v>5</v>
      </c>
      <c r="U4868">
        <v>-1</v>
      </c>
      <c r="V4868">
        <v>-1</v>
      </c>
      <c r="W4868">
        <v>6.3387000000000002</v>
      </c>
      <c r="Z4868">
        <v>-1</v>
      </c>
      <c r="AA4868" t="s">
        <v>11</v>
      </c>
      <c r="AC4868" t="s">
        <v>38</v>
      </c>
      <c r="AD4868" t="s">
        <v>50</v>
      </c>
      <c r="AE4868" s="1">
        <v>41846.052442129629</v>
      </c>
    </row>
    <row r="4869" spans="1:31" x14ac:dyDescent="0.15">
      <c r="A4869">
        <v>4868</v>
      </c>
      <c r="B4869">
        <v>175</v>
      </c>
      <c r="C4869">
        <v>3215</v>
      </c>
      <c r="D4869" t="s">
        <v>14376</v>
      </c>
      <c r="E4869" t="s">
        <v>14377</v>
      </c>
      <c r="F4869" t="s">
        <v>51</v>
      </c>
      <c r="I4869" t="s">
        <v>5</v>
      </c>
      <c r="K4869" t="s">
        <v>5</v>
      </c>
      <c r="N4869" t="s">
        <v>7</v>
      </c>
      <c r="Q4869">
        <v>0</v>
      </c>
      <c r="S4869">
        <v>-1</v>
      </c>
      <c r="T4869" t="s">
        <v>5</v>
      </c>
      <c r="U4869">
        <v>-1</v>
      </c>
      <c r="V4869">
        <v>-1</v>
      </c>
      <c r="W4869">
        <v>6.3387000000000002</v>
      </c>
      <c r="Z4869">
        <v>-1</v>
      </c>
      <c r="AA4869" t="s">
        <v>11</v>
      </c>
      <c r="AC4869" t="s">
        <v>38</v>
      </c>
      <c r="AD4869" t="s">
        <v>52</v>
      </c>
      <c r="AE4869" s="1">
        <v>41846.052453703705</v>
      </c>
    </row>
    <row r="4870" spans="1:31" x14ac:dyDescent="0.15">
      <c r="A4870">
        <v>4869</v>
      </c>
      <c r="B4870">
        <v>175</v>
      </c>
      <c r="C4870">
        <v>3215</v>
      </c>
      <c r="D4870" t="s">
        <v>14376</v>
      </c>
      <c r="E4870" t="s">
        <v>14377</v>
      </c>
      <c r="F4870" t="s">
        <v>53</v>
      </c>
      <c r="I4870" t="s">
        <v>5</v>
      </c>
      <c r="K4870" t="s">
        <v>5</v>
      </c>
      <c r="N4870" t="s">
        <v>7</v>
      </c>
      <c r="Q4870">
        <v>0</v>
      </c>
      <c r="S4870">
        <v>-1</v>
      </c>
      <c r="T4870" t="s">
        <v>5</v>
      </c>
      <c r="U4870">
        <v>-1</v>
      </c>
      <c r="V4870">
        <v>-1</v>
      </c>
      <c r="W4870">
        <v>6.3387000000000002</v>
      </c>
      <c r="Z4870">
        <v>-1</v>
      </c>
      <c r="AA4870" t="s">
        <v>11</v>
      </c>
      <c r="AC4870" t="s">
        <v>38</v>
      </c>
      <c r="AD4870" t="s">
        <v>52</v>
      </c>
      <c r="AE4870" s="1">
        <v>41846.052465277775</v>
      </c>
    </row>
    <row r="4871" spans="1:31" x14ac:dyDescent="0.15">
      <c r="A4871">
        <v>4870</v>
      </c>
      <c r="B4871">
        <v>175</v>
      </c>
      <c r="C4871">
        <v>3215</v>
      </c>
      <c r="D4871" t="s">
        <v>14376</v>
      </c>
      <c r="E4871" t="s">
        <v>14377</v>
      </c>
      <c r="F4871" t="s">
        <v>54</v>
      </c>
      <c r="I4871" t="s">
        <v>5</v>
      </c>
      <c r="K4871" t="s">
        <v>5</v>
      </c>
      <c r="N4871" t="s">
        <v>7</v>
      </c>
      <c r="Q4871">
        <v>0</v>
      </c>
      <c r="S4871">
        <v>-1</v>
      </c>
      <c r="T4871" t="s">
        <v>5</v>
      </c>
      <c r="U4871">
        <v>-1</v>
      </c>
      <c r="V4871">
        <v>-1</v>
      </c>
      <c r="W4871">
        <v>6.3387000000000002</v>
      </c>
      <c r="Z4871">
        <v>-1</v>
      </c>
      <c r="AA4871" t="s">
        <v>11</v>
      </c>
      <c r="AC4871" t="s">
        <v>38</v>
      </c>
      <c r="AD4871" t="s">
        <v>52</v>
      </c>
      <c r="AE4871" s="1">
        <v>41846.052476851852</v>
      </c>
    </row>
    <row r="4872" spans="1:31" x14ac:dyDescent="0.15">
      <c r="A4872">
        <v>4871</v>
      </c>
      <c r="B4872">
        <v>175</v>
      </c>
      <c r="C4872">
        <v>3916</v>
      </c>
      <c r="D4872" t="s">
        <v>14384</v>
      </c>
      <c r="E4872" t="s">
        <v>14385</v>
      </c>
      <c r="F4872" t="s">
        <v>2</v>
      </c>
      <c r="G4872" t="s">
        <v>14386</v>
      </c>
      <c r="H4872" t="s">
        <v>14387</v>
      </c>
      <c r="I4872" t="s">
        <v>5</v>
      </c>
      <c r="K4872" t="s">
        <v>6</v>
      </c>
      <c r="N4872" t="s">
        <v>7</v>
      </c>
      <c r="O4872" t="s">
        <v>14388</v>
      </c>
      <c r="P4872" t="s">
        <v>14389</v>
      </c>
      <c r="Q4872">
        <v>33</v>
      </c>
      <c r="R4872" t="s">
        <v>7799</v>
      </c>
      <c r="S4872">
        <v>65</v>
      </c>
      <c r="T4872" t="s">
        <v>14390</v>
      </c>
      <c r="U4872">
        <v>-1</v>
      </c>
      <c r="V4872">
        <v>-1</v>
      </c>
      <c r="W4872">
        <v>6.3387000000000002</v>
      </c>
      <c r="X4872" t="s">
        <v>14391</v>
      </c>
      <c r="Y4872" t="s">
        <v>14392</v>
      </c>
      <c r="Z4872">
        <v>15300</v>
      </c>
      <c r="AA4872" t="s">
        <v>11</v>
      </c>
      <c r="AC4872" t="s">
        <v>14393</v>
      </c>
      <c r="AD4872" t="s">
        <v>14394</v>
      </c>
      <c r="AE4872" s="1">
        <v>41846.052581018521</v>
      </c>
    </row>
    <row r="4873" spans="1:31" x14ac:dyDescent="0.15">
      <c r="A4873">
        <v>4872</v>
      </c>
      <c r="B4873">
        <v>175</v>
      </c>
      <c r="C4873">
        <v>3916</v>
      </c>
      <c r="D4873" t="s">
        <v>14384</v>
      </c>
      <c r="E4873" t="s">
        <v>14385</v>
      </c>
      <c r="F4873" t="s">
        <v>14</v>
      </c>
      <c r="G4873" t="s">
        <v>14386</v>
      </c>
      <c r="H4873" t="s">
        <v>14387</v>
      </c>
      <c r="I4873" t="s">
        <v>5</v>
      </c>
      <c r="K4873" t="s">
        <v>17</v>
      </c>
      <c r="L4873" t="s">
        <v>446</v>
      </c>
      <c r="N4873" t="s">
        <v>7</v>
      </c>
      <c r="P4873" t="s">
        <v>14395</v>
      </c>
      <c r="Q4873">
        <v>14</v>
      </c>
      <c r="S4873">
        <v>125</v>
      </c>
      <c r="T4873" t="s">
        <v>14396</v>
      </c>
      <c r="U4873">
        <v>-1</v>
      </c>
      <c r="V4873">
        <v>-1</v>
      </c>
      <c r="W4873">
        <v>6.3387000000000002</v>
      </c>
      <c r="X4873" t="s">
        <v>14391</v>
      </c>
      <c r="Y4873" t="s">
        <v>14397</v>
      </c>
      <c r="Z4873">
        <v>17040</v>
      </c>
      <c r="AA4873" t="s">
        <v>11</v>
      </c>
      <c r="AC4873" t="s">
        <v>14398</v>
      </c>
      <c r="AD4873" t="s">
        <v>14399</v>
      </c>
      <c r="AE4873" s="1">
        <v>41846.052615740744</v>
      </c>
    </row>
    <row r="4874" spans="1:31" x14ac:dyDescent="0.15">
      <c r="A4874">
        <v>4873</v>
      </c>
      <c r="B4874">
        <v>175</v>
      </c>
      <c r="C4874">
        <v>3916</v>
      </c>
      <c r="D4874" t="s">
        <v>14384</v>
      </c>
      <c r="E4874" t="s">
        <v>14385</v>
      </c>
      <c r="F4874" t="s">
        <v>24</v>
      </c>
      <c r="G4874" t="s">
        <v>14386</v>
      </c>
      <c r="H4874" t="s">
        <v>14387</v>
      </c>
      <c r="I4874" t="s">
        <v>5</v>
      </c>
      <c r="J4874" t="s">
        <v>456</v>
      </c>
      <c r="K4874" t="s">
        <v>17</v>
      </c>
      <c r="L4874" t="s">
        <v>4118</v>
      </c>
      <c r="N4874" t="s">
        <v>7</v>
      </c>
      <c r="P4874" t="s">
        <v>14395</v>
      </c>
      <c r="Q4874">
        <v>1</v>
      </c>
      <c r="S4874">
        <v>-1</v>
      </c>
      <c r="T4874" t="s">
        <v>14400</v>
      </c>
      <c r="U4874">
        <v>-1</v>
      </c>
      <c r="V4874">
        <v>-1</v>
      </c>
      <c r="W4874">
        <v>6.3387000000000002</v>
      </c>
      <c r="X4874" t="s">
        <v>14391</v>
      </c>
      <c r="Y4874" t="s">
        <v>14397</v>
      </c>
      <c r="Z4874">
        <v>-1</v>
      </c>
      <c r="AA4874" t="s">
        <v>11</v>
      </c>
      <c r="AC4874" t="s">
        <v>14401</v>
      </c>
      <c r="AD4874" t="s">
        <v>14402</v>
      </c>
      <c r="AE4874" s="1">
        <v>41846.05263888889</v>
      </c>
    </row>
    <row r="4875" spans="1:31" x14ac:dyDescent="0.15">
      <c r="A4875">
        <v>4874</v>
      </c>
      <c r="B4875">
        <v>175</v>
      </c>
      <c r="C4875">
        <v>3916</v>
      </c>
      <c r="D4875" t="s">
        <v>14384</v>
      </c>
      <c r="E4875" t="s">
        <v>14385</v>
      </c>
      <c r="F4875" t="s">
        <v>27</v>
      </c>
      <c r="I4875" t="s">
        <v>5</v>
      </c>
      <c r="K4875" t="s">
        <v>5</v>
      </c>
      <c r="M4875" t="s">
        <v>5</v>
      </c>
      <c r="N4875" t="s">
        <v>7</v>
      </c>
      <c r="Q4875">
        <v>0</v>
      </c>
      <c r="S4875">
        <v>-1</v>
      </c>
      <c r="T4875" t="s">
        <v>5</v>
      </c>
      <c r="U4875">
        <v>-1</v>
      </c>
      <c r="V4875">
        <v>-1</v>
      </c>
      <c r="W4875">
        <v>6.3387000000000002</v>
      </c>
      <c r="Z4875">
        <v>-1</v>
      </c>
      <c r="AA4875" t="s">
        <v>11</v>
      </c>
      <c r="AC4875" t="s">
        <v>38</v>
      </c>
      <c r="AD4875" t="s">
        <v>531</v>
      </c>
      <c r="AE4875" s="1">
        <v>41846.052662037036</v>
      </c>
    </row>
    <row r="4876" spans="1:31" x14ac:dyDescent="0.15">
      <c r="A4876">
        <v>4875</v>
      </c>
      <c r="B4876">
        <v>175</v>
      </c>
      <c r="C4876">
        <v>3916</v>
      </c>
      <c r="D4876" t="s">
        <v>14384</v>
      </c>
      <c r="E4876" t="s">
        <v>14385</v>
      </c>
      <c r="F4876" t="s">
        <v>36</v>
      </c>
      <c r="G4876" t="s">
        <v>14386</v>
      </c>
      <c r="H4876" t="s">
        <v>14387</v>
      </c>
      <c r="I4876" t="s">
        <v>5</v>
      </c>
      <c r="K4876" t="s">
        <v>6</v>
      </c>
      <c r="N4876" t="s">
        <v>7</v>
      </c>
      <c r="O4876" t="s">
        <v>14388</v>
      </c>
      <c r="P4876" t="s">
        <v>14389</v>
      </c>
      <c r="Q4876">
        <v>6</v>
      </c>
      <c r="R4876" t="s">
        <v>7799</v>
      </c>
      <c r="S4876">
        <v>65</v>
      </c>
      <c r="T4876" t="s">
        <v>14390</v>
      </c>
      <c r="U4876">
        <v>-1</v>
      </c>
      <c r="V4876">
        <v>-1</v>
      </c>
      <c r="W4876">
        <v>6.3387000000000002</v>
      </c>
      <c r="X4876" t="s">
        <v>14391</v>
      </c>
      <c r="Y4876" t="s">
        <v>14392</v>
      </c>
      <c r="Z4876">
        <v>15300</v>
      </c>
      <c r="AA4876" t="s">
        <v>11</v>
      </c>
      <c r="AC4876" t="s">
        <v>14403</v>
      </c>
      <c r="AD4876" t="s">
        <v>14404</v>
      </c>
      <c r="AE4876" s="1">
        <v>41846.052685185183</v>
      </c>
    </row>
    <row r="4877" spans="1:31" x14ac:dyDescent="0.15">
      <c r="A4877">
        <v>4876</v>
      </c>
      <c r="B4877">
        <v>175</v>
      </c>
      <c r="C4877">
        <v>3916</v>
      </c>
      <c r="D4877" t="s">
        <v>14384</v>
      </c>
      <c r="E4877" t="s">
        <v>14385</v>
      </c>
      <c r="F4877" t="s">
        <v>40</v>
      </c>
      <c r="G4877" t="s">
        <v>14405</v>
      </c>
      <c r="H4877" t="s">
        <v>14406</v>
      </c>
      <c r="I4877" t="s">
        <v>5</v>
      </c>
      <c r="K4877" t="s">
        <v>5</v>
      </c>
      <c r="N4877" t="s">
        <v>7</v>
      </c>
      <c r="O4877" t="s">
        <v>14407</v>
      </c>
      <c r="P4877" t="s">
        <v>14408</v>
      </c>
      <c r="Q4877">
        <v>1</v>
      </c>
      <c r="R4877" t="s">
        <v>14409</v>
      </c>
      <c r="S4877">
        <v>-1</v>
      </c>
      <c r="T4877" t="s">
        <v>5</v>
      </c>
      <c r="U4877">
        <v>-1</v>
      </c>
      <c r="V4877">
        <v>-1</v>
      </c>
      <c r="W4877">
        <v>6.3387000000000002</v>
      </c>
      <c r="Y4877" t="s">
        <v>14410</v>
      </c>
      <c r="Z4877">
        <v>236</v>
      </c>
      <c r="AA4877" t="s">
        <v>11</v>
      </c>
      <c r="AC4877" t="s">
        <v>14411</v>
      </c>
      <c r="AD4877" t="s">
        <v>14412</v>
      </c>
      <c r="AE4877" s="1">
        <v>41846.05269675926</v>
      </c>
    </row>
    <row r="4878" spans="1:31" x14ac:dyDescent="0.15">
      <c r="A4878">
        <v>4877</v>
      </c>
      <c r="B4878">
        <v>175</v>
      </c>
      <c r="C4878">
        <v>3916</v>
      </c>
      <c r="D4878" t="s">
        <v>14384</v>
      </c>
      <c r="E4878" t="s">
        <v>14385</v>
      </c>
      <c r="F4878" t="s">
        <v>49</v>
      </c>
      <c r="G4878" t="s">
        <v>14386</v>
      </c>
      <c r="H4878" t="s">
        <v>14387</v>
      </c>
      <c r="I4878" t="s">
        <v>5</v>
      </c>
      <c r="K4878" t="s">
        <v>5</v>
      </c>
      <c r="N4878" t="s">
        <v>7</v>
      </c>
      <c r="P4878" t="s">
        <v>14395</v>
      </c>
      <c r="Q4878">
        <v>5</v>
      </c>
      <c r="T4878" t="s">
        <v>5</v>
      </c>
      <c r="U4878">
        <v>-1</v>
      </c>
      <c r="V4878">
        <v>-1</v>
      </c>
      <c r="W4878">
        <v>6.3387000000000002</v>
      </c>
      <c r="X4878" t="s">
        <v>14391</v>
      </c>
      <c r="Y4878" t="s">
        <v>14397</v>
      </c>
      <c r="Z4878">
        <v>17040</v>
      </c>
      <c r="AA4878" t="s">
        <v>11</v>
      </c>
      <c r="AC4878" t="s">
        <v>14413</v>
      </c>
      <c r="AD4878" t="s">
        <v>14414</v>
      </c>
      <c r="AE4878" s="1">
        <v>41846.052719907406</v>
      </c>
    </row>
    <row r="4879" spans="1:31" x14ac:dyDescent="0.15">
      <c r="A4879">
        <v>4878</v>
      </c>
      <c r="B4879">
        <v>175</v>
      </c>
      <c r="C4879">
        <v>3916</v>
      </c>
      <c r="D4879" t="s">
        <v>14384</v>
      </c>
      <c r="E4879" t="s">
        <v>14385</v>
      </c>
      <c r="F4879" t="s">
        <v>51</v>
      </c>
      <c r="I4879" t="s">
        <v>5</v>
      </c>
      <c r="K4879" t="s">
        <v>5</v>
      </c>
      <c r="N4879" t="s">
        <v>7</v>
      </c>
      <c r="Q4879">
        <v>0</v>
      </c>
      <c r="S4879">
        <v>-1</v>
      </c>
      <c r="T4879" t="s">
        <v>5</v>
      </c>
      <c r="U4879">
        <v>-1</v>
      </c>
      <c r="V4879">
        <v>-1</v>
      </c>
      <c r="W4879">
        <v>6.3387000000000002</v>
      </c>
      <c r="Z4879">
        <v>-1</v>
      </c>
      <c r="AA4879" t="s">
        <v>11</v>
      </c>
      <c r="AC4879" t="s">
        <v>38</v>
      </c>
      <c r="AD4879" t="s">
        <v>52</v>
      </c>
      <c r="AE4879" s="1">
        <v>41846.052731481483</v>
      </c>
    </row>
    <row r="4880" spans="1:31" x14ac:dyDescent="0.15">
      <c r="A4880">
        <v>4879</v>
      </c>
      <c r="B4880">
        <v>175</v>
      </c>
      <c r="C4880">
        <v>3916</v>
      </c>
      <c r="D4880" t="s">
        <v>14384</v>
      </c>
      <c r="E4880" t="s">
        <v>14385</v>
      </c>
      <c r="F4880" t="s">
        <v>53</v>
      </c>
      <c r="I4880" t="s">
        <v>5</v>
      </c>
      <c r="K4880" t="s">
        <v>5</v>
      </c>
      <c r="N4880" t="s">
        <v>7</v>
      </c>
      <c r="Q4880">
        <v>0</v>
      </c>
      <c r="S4880">
        <v>-1</v>
      </c>
      <c r="T4880" t="s">
        <v>5</v>
      </c>
      <c r="U4880">
        <v>-1</v>
      </c>
      <c r="V4880">
        <v>-1</v>
      </c>
      <c r="W4880">
        <v>6.3387000000000002</v>
      </c>
      <c r="Z4880">
        <v>-1</v>
      </c>
      <c r="AA4880" t="s">
        <v>11</v>
      </c>
      <c r="AC4880" t="s">
        <v>38</v>
      </c>
      <c r="AD4880" t="s">
        <v>52</v>
      </c>
      <c r="AE4880" s="1">
        <v>41846.052743055552</v>
      </c>
    </row>
    <row r="4881" spans="1:31" x14ac:dyDescent="0.15">
      <c r="A4881">
        <v>4880</v>
      </c>
      <c r="B4881">
        <v>175</v>
      </c>
      <c r="C4881">
        <v>3916</v>
      </c>
      <c r="D4881" t="s">
        <v>14384</v>
      </c>
      <c r="E4881" t="s">
        <v>14385</v>
      </c>
      <c r="F4881" t="s">
        <v>54</v>
      </c>
      <c r="I4881" t="s">
        <v>5</v>
      </c>
      <c r="K4881" t="s">
        <v>5</v>
      </c>
      <c r="N4881" t="s">
        <v>7</v>
      </c>
      <c r="Q4881">
        <v>0</v>
      </c>
      <c r="S4881">
        <v>-1</v>
      </c>
      <c r="T4881" t="s">
        <v>5</v>
      </c>
      <c r="U4881">
        <v>-1</v>
      </c>
      <c r="V4881">
        <v>-1</v>
      </c>
      <c r="W4881">
        <v>6.3387000000000002</v>
      </c>
      <c r="Z4881">
        <v>-1</v>
      </c>
      <c r="AA4881" t="s">
        <v>11</v>
      </c>
      <c r="AC4881" t="s">
        <v>38</v>
      </c>
      <c r="AD4881" t="s">
        <v>52</v>
      </c>
      <c r="AE4881" s="1">
        <v>41846.052754629629</v>
      </c>
    </row>
    <row r="4882" spans="1:31" x14ac:dyDescent="0.15">
      <c r="A4882">
        <v>4881</v>
      </c>
      <c r="B4882">
        <v>175</v>
      </c>
      <c r="C4882">
        <v>1</v>
      </c>
      <c r="D4882" t="s">
        <v>14415</v>
      </c>
      <c r="E4882" t="s">
        <v>14416</v>
      </c>
      <c r="F4882" t="s">
        <v>2</v>
      </c>
      <c r="I4882" t="s">
        <v>5</v>
      </c>
      <c r="K4882" t="s">
        <v>5</v>
      </c>
      <c r="N4882" t="s">
        <v>7</v>
      </c>
      <c r="Q4882">
        <v>0</v>
      </c>
      <c r="S4882">
        <v>-1</v>
      </c>
      <c r="T4882" t="s">
        <v>5</v>
      </c>
      <c r="U4882">
        <v>-1</v>
      </c>
      <c r="V4882">
        <v>-1</v>
      </c>
      <c r="W4882">
        <v>6.3387000000000002</v>
      </c>
      <c r="Z4882">
        <v>-1</v>
      </c>
      <c r="AA4882" t="s">
        <v>11</v>
      </c>
      <c r="AC4882" t="s">
        <v>38</v>
      </c>
      <c r="AD4882" t="s">
        <v>52</v>
      </c>
      <c r="AE4882" s="1">
        <v>41846.052789351852</v>
      </c>
    </row>
    <row r="4883" spans="1:31" x14ac:dyDescent="0.15">
      <c r="A4883">
        <v>4882</v>
      </c>
      <c r="B4883">
        <v>175</v>
      </c>
      <c r="C4883">
        <v>1</v>
      </c>
      <c r="D4883" t="s">
        <v>14415</v>
      </c>
      <c r="E4883" t="s">
        <v>14416</v>
      </c>
      <c r="F4883" t="s">
        <v>14</v>
      </c>
      <c r="G4883" t="s">
        <v>14417</v>
      </c>
      <c r="I4883" t="s">
        <v>5</v>
      </c>
      <c r="K4883" t="s">
        <v>5</v>
      </c>
      <c r="N4883" t="s">
        <v>7</v>
      </c>
      <c r="Q4883">
        <v>6</v>
      </c>
      <c r="R4883" t="s">
        <v>14418</v>
      </c>
      <c r="S4883">
        <v>-1</v>
      </c>
      <c r="T4883" t="s">
        <v>5</v>
      </c>
      <c r="U4883">
        <v>-1</v>
      </c>
      <c r="V4883">
        <v>-1</v>
      </c>
      <c r="W4883">
        <v>6.3387000000000002</v>
      </c>
      <c r="X4883" t="s">
        <v>14419</v>
      </c>
      <c r="Y4883" t="s">
        <v>14420</v>
      </c>
      <c r="Z4883">
        <v>-1</v>
      </c>
      <c r="AA4883" t="s">
        <v>11</v>
      </c>
      <c r="AC4883" t="s">
        <v>14421</v>
      </c>
      <c r="AD4883" t="s">
        <v>14422</v>
      </c>
      <c r="AE4883" s="1">
        <v>41846.052812499998</v>
      </c>
    </row>
    <row r="4884" spans="1:31" x14ac:dyDescent="0.15">
      <c r="A4884">
        <v>4883</v>
      </c>
      <c r="B4884">
        <v>175</v>
      </c>
      <c r="C4884">
        <v>1</v>
      </c>
      <c r="D4884" t="s">
        <v>14415</v>
      </c>
      <c r="E4884" t="s">
        <v>14416</v>
      </c>
      <c r="F4884" t="s">
        <v>24</v>
      </c>
      <c r="I4884" t="s">
        <v>5</v>
      </c>
      <c r="K4884" t="s">
        <v>5</v>
      </c>
      <c r="N4884" t="s">
        <v>7</v>
      </c>
      <c r="Q4884">
        <v>0</v>
      </c>
      <c r="S4884">
        <v>-1</v>
      </c>
      <c r="T4884" t="s">
        <v>5</v>
      </c>
      <c r="U4884">
        <v>-1</v>
      </c>
      <c r="V4884">
        <v>-1</v>
      </c>
      <c r="W4884">
        <v>6.3387000000000002</v>
      </c>
      <c r="Z4884">
        <v>-1</v>
      </c>
      <c r="AA4884" t="s">
        <v>11</v>
      </c>
      <c r="AC4884" t="s">
        <v>38</v>
      </c>
      <c r="AD4884" t="s">
        <v>52</v>
      </c>
      <c r="AE4884" s="1">
        <v>41846.052824074075</v>
      </c>
    </row>
    <row r="4885" spans="1:31" x14ac:dyDescent="0.15">
      <c r="A4885">
        <v>4884</v>
      </c>
      <c r="B4885">
        <v>175</v>
      </c>
      <c r="C4885">
        <v>1</v>
      </c>
      <c r="D4885" t="s">
        <v>14415</v>
      </c>
      <c r="E4885" t="s">
        <v>14416</v>
      </c>
      <c r="F4885" t="s">
        <v>27</v>
      </c>
      <c r="I4885" t="s">
        <v>5</v>
      </c>
      <c r="K4885" t="s">
        <v>5</v>
      </c>
      <c r="M4885" t="s">
        <v>5</v>
      </c>
      <c r="N4885" t="s">
        <v>7</v>
      </c>
      <c r="Q4885">
        <v>0</v>
      </c>
      <c r="S4885">
        <v>-1</v>
      </c>
      <c r="T4885" t="s">
        <v>5</v>
      </c>
      <c r="U4885">
        <v>-1</v>
      </c>
      <c r="V4885">
        <v>-1</v>
      </c>
      <c r="W4885">
        <v>6.3387000000000002</v>
      </c>
      <c r="Z4885">
        <v>-1</v>
      </c>
      <c r="AA4885" t="s">
        <v>11</v>
      </c>
      <c r="AC4885" t="s">
        <v>38</v>
      </c>
      <c r="AD4885" t="s">
        <v>531</v>
      </c>
      <c r="AE4885" s="1">
        <v>41846.052870370368</v>
      </c>
    </row>
    <row r="4886" spans="1:31" x14ac:dyDescent="0.15">
      <c r="A4886">
        <v>4885</v>
      </c>
      <c r="B4886">
        <v>175</v>
      </c>
      <c r="C4886">
        <v>1</v>
      </c>
      <c r="D4886" t="s">
        <v>14415</v>
      </c>
      <c r="E4886" t="s">
        <v>14416</v>
      </c>
      <c r="F4886" t="s">
        <v>36</v>
      </c>
      <c r="I4886" t="s">
        <v>5</v>
      </c>
      <c r="K4886" t="s">
        <v>5</v>
      </c>
      <c r="N4886" t="s">
        <v>7</v>
      </c>
      <c r="Q4886">
        <v>0</v>
      </c>
      <c r="S4886">
        <v>-1</v>
      </c>
      <c r="T4886" t="s">
        <v>5</v>
      </c>
      <c r="U4886">
        <v>-1</v>
      </c>
      <c r="V4886">
        <v>-1</v>
      </c>
      <c r="W4886">
        <v>6.3387000000000002</v>
      </c>
      <c r="Z4886">
        <v>-1</v>
      </c>
      <c r="AA4886" t="s">
        <v>11</v>
      </c>
      <c r="AC4886" t="s">
        <v>38</v>
      </c>
      <c r="AD4886" t="s">
        <v>52</v>
      </c>
      <c r="AE4886" s="1">
        <v>41846.052881944444</v>
      </c>
    </row>
    <row r="4887" spans="1:31" x14ac:dyDescent="0.15">
      <c r="A4887">
        <v>4886</v>
      </c>
      <c r="B4887">
        <v>175</v>
      </c>
      <c r="C4887">
        <v>1</v>
      </c>
      <c r="D4887" t="s">
        <v>14415</v>
      </c>
      <c r="E4887" t="s">
        <v>14416</v>
      </c>
      <c r="F4887" t="s">
        <v>40</v>
      </c>
      <c r="I4887" t="s">
        <v>5</v>
      </c>
      <c r="K4887" t="s">
        <v>5</v>
      </c>
      <c r="N4887" t="s">
        <v>7</v>
      </c>
      <c r="Q4887">
        <v>0</v>
      </c>
      <c r="S4887">
        <v>-1</v>
      </c>
      <c r="T4887" t="s">
        <v>5</v>
      </c>
      <c r="U4887">
        <v>-1</v>
      </c>
      <c r="V4887">
        <v>-1</v>
      </c>
      <c r="W4887">
        <v>6.3387000000000002</v>
      </c>
      <c r="Z4887">
        <v>-1</v>
      </c>
      <c r="AA4887" t="s">
        <v>11</v>
      </c>
      <c r="AC4887" t="s">
        <v>38</v>
      </c>
      <c r="AD4887" t="s">
        <v>52</v>
      </c>
      <c r="AE4887" s="1">
        <v>41846.052893518521</v>
      </c>
    </row>
    <row r="4888" spans="1:31" x14ac:dyDescent="0.15">
      <c r="A4888">
        <v>4887</v>
      </c>
      <c r="B4888">
        <v>175</v>
      </c>
      <c r="C4888">
        <v>1</v>
      </c>
      <c r="D4888" t="s">
        <v>14415</v>
      </c>
      <c r="E4888" t="s">
        <v>14416</v>
      </c>
      <c r="F4888" t="s">
        <v>49</v>
      </c>
      <c r="G4888" t="s">
        <v>14423</v>
      </c>
      <c r="H4888" t="s">
        <v>14424</v>
      </c>
      <c r="I4888" t="s">
        <v>5</v>
      </c>
      <c r="K4888" t="s">
        <v>5</v>
      </c>
      <c r="N4888" t="s">
        <v>7</v>
      </c>
      <c r="O4888" t="s">
        <v>14425</v>
      </c>
      <c r="Q4888">
        <v>0</v>
      </c>
      <c r="T4888" t="s">
        <v>5</v>
      </c>
      <c r="U4888">
        <v>-1</v>
      </c>
      <c r="V4888">
        <v>-1</v>
      </c>
      <c r="W4888">
        <v>6.3387000000000002</v>
      </c>
      <c r="Y4888" t="s">
        <v>14426</v>
      </c>
      <c r="Z4888">
        <v>-1</v>
      </c>
      <c r="AA4888" t="s">
        <v>11</v>
      </c>
      <c r="AC4888" t="s">
        <v>38</v>
      </c>
      <c r="AD4888" t="s">
        <v>14427</v>
      </c>
      <c r="AE4888" s="1">
        <v>41846.052905092591</v>
      </c>
    </row>
    <row r="4889" spans="1:31" x14ac:dyDescent="0.15">
      <c r="A4889">
        <v>4888</v>
      </c>
      <c r="B4889">
        <v>175</v>
      </c>
      <c r="C4889">
        <v>1</v>
      </c>
      <c r="D4889" t="s">
        <v>14415</v>
      </c>
      <c r="E4889" t="s">
        <v>14416</v>
      </c>
      <c r="F4889" t="s">
        <v>51</v>
      </c>
      <c r="I4889" t="s">
        <v>5</v>
      </c>
      <c r="K4889" t="s">
        <v>5</v>
      </c>
      <c r="N4889" t="s">
        <v>7</v>
      </c>
      <c r="Q4889">
        <v>0</v>
      </c>
      <c r="S4889">
        <v>-1</v>
      </c>
      <c r="T4889" t="s">
        <v>5</v>
      </c>
      <c r="U4889">
        <v>-1</v>
      </c>
      <c r="V4889">
        <v>-1</v>
      </c>
      <c r="W4889">
        <v>6.3387000000000002</v>
      </c>
      <c r="Z4889">
        <v>-1</v>
      </c>
      <c r="AA4889" t="s">
        <v>11</v>
      </c>
      <c r="AC4889" t="s">
        <v>38</v>
      </c>
      <c r="AD4889" t="s">
        <v>52</v>
      </c>
      <c r="AE4889" s="1">
        <v>41846.052916666667</v>
      </c>
    </row>
    <row r="4890" spans="1:31" x14ac:dyDescent="0.15">
      <c r="A4890">
        <v>4889</v>
      </c>
      <c r="B4890">
        <v>175</v>
      </c>
      <c r="C4890">
        <v>1</v>
      </c>
      <c r="D4890" t="s">
        <v>14415</v>
      </c>
      <c r="E4890" t="s">
        <v>14416</v>
      </c>
      <c r="F4890" t="s">
        <v>53</v>
      </c>
      <c r="I4890" t="s">
        <v>5</v>
      </c>
      <c r="K4890" t="s">
        <v>5</v>
      </c>
      <c r="N4890" t="s">
        <v>7</v>
      </c>
      <c r="Q4890">
        <v>0</v>
      </c>
      <c r="S4890">
        <v>-1</v>
      </c>
      <c r="T4890" t="s">
        <v>5</v>
      </c>
      <c r="U4890">
        <v>-1</v>
      </c>
      <c r="V4890">
        <v>-1</v>
      </c>
      <c r="W4890">
        <v>6.3387000000000002</v>
      </c>
      <c r="Z4890">
        <v>-1</v>
      </c>
      <c r="AA4890" t="s">
        <v>11</v>
      </c>
      <c r="AC4890" t="s">
        <v>38</v>
      </c>
      <c r="AD4890" t="s">
        <v>52</v>
      </c>
      <c r="AE4890" s="1">
        <v>41846.052928240744</v>
      </c>
    </row>
    <row r="4891" spans="1:31" x14ac:dyDescent="0.15">
      <c r="A4891">
        <v>4890</v>
      </c>
      <c r="B4891">
        <v>175</v>
      </c>
      <c r="C4891">
        <v>1</v>
      </c>
      <c r="D4891" t="s">
        <v>14415</v>
      </c>
      <c r="E4891" t="s">
        <v>14416</v>
      </c>
      <c r="F4891" t="s">
        <v>54</v>
      </c>
      <c r="I4891" t="s">
        <v>5</v>
      </c>
      <c r="K4891" t="s">
        <v>5</v>
      </c>
      <c r="N4891" t="s">
        <v>7</v>
      </c>
      <c r="Q4891">
        <v>0</v>
      </c>
      <c r="S4891">
        <v>-1</v>
      </c>
      <c r="T4891" t="s">
        <v>5</v>
      </c>
      <c r="U4891">
        <v>-1</v>
      </c>
      <c r="V4891">
        <v>-1</v>
      </c>
      <c r="W4891">
        <v>6.3387000000000002</v>
      </c>
      <c r="Z4891">
        <v>-1</v>
      </c>
      <c r="AA4891" t="s">
        <v>11</v>
      </c>
      <c r="AC4891" t="s">
        <v>38</v>
      </c>
      <c r="AD4891" t="s">
        <v>52</v>
      </c>
      <c r="AE4891" s="1">
        <v>41846.052939814814</v>
      </c>
    </row>
    <row r="4892" spans="1:31" x14ac:dyDescent="0.15">
      <c r="A4892">
        <v>4891</v>
      </c>
      <c r="B4892">
        <v>175</v>
      </c>
      <c r="C4892">
        <v>5774</v>
      </c>
      <c r="D4892" t="s">
        <v>14428</v>
      </c>
      <c r="E4892" t="s">
        <v>14429</v>
      </c>
      <c r="F4892" t="s">
        <v>2</v>
      </c>
      <c r="G4892" t="s">
        <v>14430</v>
      </c>
      <c r="H4892" t="s">
        <v>14431</v>
      </c>
      <c r="I4892" t="s">
        <v>5</v>
      </c>
      <c r="J4892" t="s">
        <v>3735</v>
      </c>
      <c r="K4892" t="s">
        <v>5</v>
      </c>
      <c r="N4892" t="s">
        <v>7</v>
      </c>
      <c r="P4892" t="s">
        <v>14432</v>
      </c>
      <c r="Q4892">
        <v>3</v>
      </c>
      <c r="S4892">
        <v>-1</v>
      </c>
      <c r="T4892" t="s">
        <v>14433</v>
      </c>
      <c r="U4892">
        <v>-1</v>
      </c>
      <c r="V4892">
        <v>-1</v>
      </c>
      <c r="W4892">
        <v>6.3387000000000002</v>
      </c>
      <c r="X4892" t="s">
        <v>14434</v>
      </c>
      <c r="Y4892" t="s">
        <v>14435</v>
      </c>
      <c r="Z4892">
        <v>20416</v>
      </c>
      <c r="AA4892" t="s">
        <v>11</v>
      </c>
      <c r="AC4892" t="s">
        <v>14436</v>
      </c>
      <c r="AD4892" t="s">
        <v>14437</v>
      </c>
      <c r="AE4892" s="1">
        <v>41846.053078703706</v>
      </c>
    </row>
    <row r="4893" spans="1:31" x14ac:dyDescent="0.15">
      <c r="A4893">
        <v>4892</v>
      </c>
      <c r="B4893">
        <v>175</v>
      </c>
      <c r="C4893">
        <v>5774</v>
      </c>
      <c r="D4893" t="s">
        <v>14428</v>
      </c>
      <c r="E4893" t="s">
        <v>14429</v>
      </c>
      <c r="F4893" t="s">
        <v>14</v>
      </c>
      <c r="G4893" t="s">
        <v>14430</v>
      </c>
      <c r="H4893" t="s">
        <v>14431</v>
      </c>
      <c r="I4893" t="s">
        <v>5</v>
      </c>
      <c r="K4893" t="s">
        <v>17</v>
      </c>
      <c r="L4893" t="s">
        <v>4118</v>
      </c>
      <c r="N4893" t="s">
        <v>7</v>
      </c>
      <c r="P4893" t="s">
        <v>14432</v>
      </c>
      <c r="Q4893">
        <v>17</v>
      </c>
      <c r="S4893">
        <v>-1</v>
      </c>
      <c r="T4893" t="s">
        <v>14438</v>
      </c>
      <c r="U4893">
        <v>-1</v>
      </c>
      <c r="V4893">
        <v>-1</v>
      </c>
      <c r="W4893">
        <v>6.3387000000000002</v>
      </c>
      <c r="X4893" t="s">
        <v>14434</v>
      </c>
      <c r="Y4893" t="s">
        <v>14435</v>
      </c>
      <c r="Z4893">
        <v>25880</v>
      </c>
      <c r="AA4893" t="s">
        <v>11</v>
      </c>
      <c r="AC4893" t="s">
        <v>14439</v>
      </c>
      <c r="AD4893" t="s">
        <v>14440</v>
      </c>
      <c r="AE4893" s="1">
        <v>41846.053148148145</v>
      </c>
    </row>
    <row r="4894" spans="1:31" x14ac:dyDescent="0.15">
      <c r="A4894">
        <v>4893</v>
      </c>
      <c r="B4894">
        <v>175</v>
      </c>
      <c r="C4894">
        <v>5774</v>
      </c>
      <c r="D4894" t="s">
        <v>14428</v>
      </c>
      <c r="E4894" t="s">
        <v>14429</v>
      </c>
      <c r="F4894" t="s">
        <v>24</v>
      </c>
      <c r="G4894" t="s">
        <v>14430</v>
      </c>
      <c r="H4894" t="s">
        <v>14431</v>
      </c>
      <c r="I4894" t="s">
        <v>5</v>
      </c>
      <c r="K4894" t="s">
        <v>17</v>
      </c>
      <c r="L4894" t="s">
        <v>4118</v>
      </c>
      <c r="N4894" t="s">
        <v>7</v>
      </c>
      <c r="P4894" t="s">
        <v>14432</v>
      </c>
      <c r="Q4894">
        <v>8</v>
      </c>
      <c r="S4894">
        <v>-1</v>
      </c>
      <c r="T4894" t="s">
        <v>14438</v>
      </c>
      <c r="U4894">
        <v>-1</v>
      </c>
      <c r="V4894">
        <v>-1</v>
      </c>
      <c r="W4894">
        <v>6.3387000000000002</v>
      </c>
      <c r="X4894" t="s">
        <v>14434</v>
      </c>
      <c r="Y4894" t="s">
        <v>14435</v>
      </c>
      <c r="Z4894">
        <v>25880</v>
      </c>
      <c r="AA4894" t="s">
        <v>11</v>
      </c>
      <c r="AC4894" t="s">
        <v>14441</v>
      </c>
      <c r="AD4894" t="s">
        <v>14442</v>
      </c>
      <c r="AE4894" s="1">
        <v>41846.053171296298</v>
      </c>
    </row>
    <row r="4895" spans="1:31" x14ac:dyDescent="0.15">
      <c r="A4895">
        <v>4894</v>
      </c>
      <c r="B4895">
        <v>175</v>
      </c>
      <c r="C4895">
        <v>5774</v>
      </c>
      <c r="D4895" t="s">
        <v>14428</v>
      </c>
      <c r="E4895" t="s">
        <v>14429</v>
      </c>
      <c r="F4895" t="s">
        <v>27</v>
      </c>
      <c r="I4895" t="s">
        <v>5</v>
      </c>
      <c r="K4895" t="s">
        <v>5</v>
      </c>
      <c r="M4895" t="s">
        <v>5</v>
      </c>
      <c r="N4895" t="s">
        <v>7</v>
      </c>
      <c r="Q4895">
        <v>0</v>
      </c>
      <c r="S4895">
        <v>-1</v>
      </c>
      <c r="T4895" t="s">
        <v>5</v>
      </c>
      <c r="U4895">
        <v>-1</v>
      </c>
      <c r="V4895">
        <v>-1</v>
      </c>
      <c r="W4895">
        <v>6.3387000000000002</v>
      </c>
      <c r="Z4895">
        <v>-1</v>
      </c>
      <c r="AA4895" t="s">
        <v>11</v>
      </c>
      <c r="AC4895" t="s">
        <v>38</v>
      </c>
      <c r="AD4895" t="s">
        <v>531</v>
      </c>
      <c r="AE4895" s="1">
        <v>41846.053182870368</v>
      </c>
    </row>
    <row r="4896" spans="1:31" x14ac:dyDescent="0.15">
      <c r="A4896">
        <v>4895</v>
      </c>
      <c r="B4896">
        <v>175</v>
      </c>
      <c r="C4896">
        <v>5774</v>
      </c>
      <c r="D4896" t="s">
        <v>14428</v>
      </c>
      <c r="E4896" t="s">
        <v>14429</v>
      </c>
      <c r="F4896" t="s">
        <v>36</v>
      </c>
      <c r="I4896" t="s">
        <v>5</v>
      </c>
      <c r="K4896" t="s">
        <v>5</v>
      </c>
      <c r="N4896" t="s">
        <v>7</v>
      </c>
      <c r="Q4896">
        <v>0</v>
      </c>
      <c r="S4896">
        <v>-1</v>
      </c>
      <c r="T4896" t="s">
        <v>5</v>
      </c>
      <c r="U4896">
        <v>-1</v>
      </c>
      <c r="V4896">
        <v>-1</v>
      </c>
      <c r="W4896">
        <v>6.3387000000000002</v>
      </c>
      <c r="Z4896">
        <v>-1</v>
      </c>
      <c r="AA4896" t="s">
        <v>11</v>
      </c>
      <c r="AC4896" t="s">
        <v>38</v>
      </c>
      <c r="AD4896" t="s">
        <v>52</v>
      </c>
      <c r="AE4896" s="1">
        <v>41846.053194444445</v>
      </c>
    </row>
    <row r="4897" spans="1:31" x14ac:dyDescent="0.15">
      <c r="A4897">
        <v>4896</v>
      </c>
      <c r="B4897">
        <v>175</v>
      </c>
      <c r="C4897">
        <v>5774</v>
      </c>
      <c r="D4897" t="s">
        <v>14428</v>
      </c>
      <c r="E4897" t="s">
        <v>14429</v>
      </c>
      <c r="F4897" t="s">
        <v>40</v>
      </c>
      <c r="I4897" t="s">
        <v>5</v>
      </c>
      <c r="K4897" t="s">
        <v>5</v>
      </c>
      <c r="N4897" t="s">
        <v>7</v>
      </c>
      <c r="Q4897">
        <v>0</v>
      </c>
      <c r="S4897">
        <v>-1</v>
      </c>
      <c r="T4897" t="s">
        <v>5</v>
      </c>
      <c r="U4897">
        <v>-1</v>
      </c>
      <c r="V4897">
        <v>-1</v>
      </c>
      <c r="W4897">
        <v>6.3387000000000002</v>
      </c>
      <c r="Z4897">
        <v>-1</v>
      </c>
      <c r="AA4897" t="s">
        <v>11</v>
      </c>
      <c r="AC4897" t="s">
        <v>38</v>
      </c>
      <c r="AD4897" t="s">
        <v>52</v>
      </c>
      <c r="AE4897" s="1">
        <v>41846.053206018521</v>
      </c>
    </row>
    <row r="4898" spans="1:31" x14ac:dyDescent="0.15">
      <c r="A4898">
        <v>4897</v>
      </c>
      <c r="B4898">
        <v>175</v>
      </c>
      <c r="C4898">
        <v>5774</v>
      </c>
      <c r="D4898" t="s">
        <v>14428</v>
      </c>
      <c r="E4898" t="s">
        <v>14429</v>
      </c>
      <c r="F4898" t="s">
        <v>49</v>
      </c>
      <c r="I4898" t="s">
        <v>5</v>
      </c>
      <c r="K4898" t="s">
        <v>5</v>
      </c>
      <c r="N4898" t="s">
        <v>7</v>
      </c>
      <c r="Q4898">
        <v>0</v>
      </c>
      <c r="T4898" t="s">
        <v>5</v>
      </c>
      <c r="U4898">
        <v>-1</v>
      </c>
      <c r="V4898">
        <v>-1</v>
      </c>
      <c r="W4898">
        <v>6.3387000000000002</v>
      </c>
      <c r="Z4898">
        <v>-1</v>
      </c>
      <c r="AA4898" t="s">
        <v>11</v>
      </c>
      <c r="AC4898" t="s">
        <v>38</v>
      </c>
      <c r="AD4898" t="s">
        <v>50</v>
      </c>
      <c r="AE4898" s="1">
        <v>41846.053217592591</v>
      </c>
    </row>
    <row r="4899" spans="1:31" x14ac:dyDescent="0.15">
      <c r="A4899">
        <v>4898</v>
      </c>
      <c r="B4899">
        <v>175</v>
      </c>
      <c r="C4899">
        <v>5774</v>
      </c>
      <c r="D4899" t="s">
        <v>14428</v>
      </c>
      <c r="E4899" t="s">
        <v>14429</v>
      </c>
      <c r="F4899" t="s">
        <v>51</v>
      </c>
      <c r="G4899" t="s">
        <v>14430</v>
      </c>
      <c r="H4899" t="s">
        <v>14431</v>
      </c>
      <c r="I4899" t="s">
        <v>5</v>
      </c>
      <c r="K4899" t="s">
        <v>5</v>
      </c>
      <c r="N4899" t="s">
        <v>7</v>
      </c>
      <c r="P4899" t="s">
        <v>14432</v>
      </c>
      <c r="Q4899">
        <v>1</v>
      </c>
      <c r="S4899">
        <v>-1</v>
      </c>
      <c r="T4899" t="s">
        <v>5</v>
      </c>
      <c r="U4899">
        <v>-1</v>
      </c>
      <c r="V4899">
        <v>-1</v>
      </c>
      <c r="W4899">
        <v>6.3387000000000002</v>
      </c>
      <c r="Y4899" t="s">
        <v>14435</v>
      </c>
      <c r="Z4899">
        <v>-1</v>
      </c>
      <c r="AA4899" t="s">
        <v>11</v>
      </c>
      <c r="AC4899" t="s">
        <v>14443</v>
      </c>
      <c r="AD4899" t="s">
        <v>14444</v>
      </c>
      <c r="AE4899" s="1">
        <v>41846.053240740737</v>
      </c>
    </row>
    <row r="4900" spans="1:31" x14ac:dyDescent="0.15">
      <c r="A4900">
        <v>4899</v>
      </c>
      <c r="B4900">
        <v>175</v>
      </c>
      <c r="C4900">
        <v>5774</v>
      </c>
      <c r="D4900" t="s">
        <v>14428</v>
      </c>
      <c r="E4900" t="s">
        <v>14429</v>
      </c>
      <c r="F4900" t="s">
        <v>53</v>
      </c>
      <c r="I4900" t="s">
        <v>5</v>
      </c>
      <c r="K4900" t="s">
        <v>5</v>
      </c>
      <c r="N4900" t="s">
        <v>7</v>
      </c>
      <c r="Q4900">
        <v>0</v>
      </c>
      <c r="S4900">
        <v>-1</v>
      </c>
      <c r="T4900" t="s">
        <v>5</v>
      </c>
      <c r="U4900">
        <v>-1</v>
      </c>
      <c r="V4900">
        <v>-1</v>
      </c>
      <c r="W4900">
        <v>6.3387000000000002</v>
      </c>
      <c r="Z4900">
        <v>-1</v>
      </c>
      <c r="AA4900" t="s">
        <v>11</v>
      </c>
      <c r="AC4900" t="s">
        <v>38</v>
      </c>
      <c r="AD4900" t="s">
        <v>52</v>
      </c>
      <c r="AE4900" s="1">
        <v>41846.053252314814</v>
      </c>
    </row>
    <row r="4901" spans="1:31" x14ac:dyDescent="0.15">
      <c r="A4901">
        <v>4900</v>
      </c>
      <c r="B4901">
        <v>175</v>
      </c>
      <c r="C4901">
        <v>5774</v>
      </c>
      <c r="D4901" t="s">
        <v>14428</v>
      </c>
      <c r="E4901" t="s">
        <v>14429</v>
      </c>
      <c r="F4901" t="s">
        <v>54</v>
      </c>
      <c r="I4901" t="s">
        <v>5</v>
      </c>
      <c r="K4901" t="s">
        <v>5</v>
      </c>
      <c r="N4901" t="s">
        <v>7</v>
      </c>
      <c r="Q4901">
        <v>0</v>
      </c>
      <c r="S4901">
        <v>-1</v>
      </c>
      <c r="T4901" t="s">
        <v>5</v>
      </c>
      <c r="U4901">
        <v>-1</v>
      </c>
      <c r="V4901">
        <v>-1</v>
      </c>
      <c r="W4901">
        <v>6.3387000000000002</v>
      </c>
      <c r="Z4901">
        <v>-1</v>
      </c>
      <c r="AA4901" t="s">
        <v>11</v>
      </c>
      <c r="AC4901" t="s">
        <v>38</v>
      </c>
      <c r="AD4901" t="s">
        <v>52</v>
      </c>
      <c r="AE4901" s="1">
        <v>41846.053263888891</v>
      </c>
    </row>
    <row r="4902" spans="1:31" x14ac:dyDescent="0.15">
      <c r="A4902">
        <v>4901</v>
      </c>
      <c r="B4902">
        <v>175</v>
      </c>
      <c r="C4902">
        <v>2081</v>
      </c>
      <c r="D4902" t="s">
        <v>14445</v>
      </c>
      <c r="E4902" t="s">
        <v>14446</v>
      </c>
      <c r="F4902" t="s">
        <v>2</v>
      </c>
      <c r="G4902" t="s">
        <v>14447</v>
      </c>
      <c r="H4902" t="s">
        <v>14448</v>
      </c>
      <c r="I4902" t="s">
        <v>5</v>
      </c>
      <c r="K4902" t="s">
        <v>6</v>
      </c>
      <c r="N4902" t="s">
        <v>7</v>
      </c>
      <c r="P4902" t="s">
        <v>14449</v>
      </c>
      <c r="Q4902">
        <v>32</v>
      </c>
      <c r="R4902" t="s">
        <v>14450</v>
      </c>
      <c r="S4902">
        <v>-1</v>
      </c>
      <c r="T4902" t="s">
        <v>14451</v>
      </c>
      <c r="U4902">
        <v>1200</v>
      </c>
      <c r="V4902">
        <v>-1</v>
      </c>
      <c r="W4902">
        <v>6.3387000000000002</v>
      </c>
      <c r="X4902" t="s">
        <v>14452</v>
      </c>
      <c r="Y4902" t="s">
        <v>14453</v>
      </c>
      <c r="Z4902">
        <v>31160</v>
      </c>
      <c r="AA4902" t="s">
        <v>11</v>
      </c>
      <c r="AC4902" t="s">
        <v>14454</v>
      </c>
      <c r="AD4902" t="s">
        <v>14455</v>
      </c>
      <c r="AE4902" s="1">
        <v>41846.053379629629</v>
      </c>
    </row>
    <row r="4903" spans="1:31" x14ac:dyDescent="0.15">
      <c r="A4903">
        <v>4902</v>
      </c>
      <c r="B4903">
        <v>175</v>
      </c>
      <c r="C4903">
        <v>2081</v>
      </c>
      <c r="D4903" t="s">
        <v>14445</v>
      </c>
      <c r="E4903" t="s">
        <v>14446</v>
      </c>
      <c r="F4903" t="s">
        <v>14</v>
      </c>
      <c r="I4903" t="s">
        <v>5</v>
      </c>
      <c r="K4903" t="s">
        <v>5</v>
      </c>
      <c r="N4903" t="s">
        <v>7</v>
      </c>
      <c r="Q4903">
        <v>0</v>
      </c>
      <c r="S4903">
        <v>-1</v>
      </c>
      <c r="T4903" t="s">
        <v>5</v>
      </c>
      <c r="U4903">
        <v>-1</v>
      </c>
      <c r="V4903">
        <v>-1</v>
      </c>
      <c r="W4903">
        <v>6.3387000000000002</v>
      </c>
      <c r="Z4903">
        <v>-1</v>
      </c>
      <c r="AA4903" t="s">
        <v>11</v>
      </c>
      <c r="AC4903" t="s">
        <v>38</v>
      </c>
      <c r="AD4903" t="s">
        <v>52</v>
      </c>
      <c r="AE4903" s="1">
        <v>41846.053402777776</v>
      </c>
    </row>
    <row r="4904" spans="1:31" x14ac:dyDescent="0.15">
      <c r="A4904">
        <v>4903</v>
      </c>
      <c r="B4904">
        <v>175</v>
      </c>
      <c r="C4904">
        <v>2081</v>
      </c>
      <c r="D4904" t="s">
        <v>14445</v>
      </c>
      <c r="E4904" t="s">
        <v>14446</v>
      </c>
      <c r="F4904" t="s">
        <v>24</v>
      </c>
      <c r="I4904" t="s">
        <v>5</v>
      </c>
      <c r="K4904" t="s">
        <v>5</v>
      </c>
      <c r="N4904" t="s">
        <v>7</v>
      </c>
      <c r="Q4904">
        <v>0</v>
      </c>
      <c r="S4904">
        <v>-1</v>
      </c>
      <c r="T4904" t="s">
        <v>5</v>
      </c>
      <c r="U4904">
        <v>-1</v>
      </c>
      <c r="V4904">
        <v>-1</v>
      </c>
      <c r="W4904">
        <v>6.3387000000000002</v>
      </c>
      <c r="Z4904">
        <v>-1</v>
      </c>
      <c r="AA4904" t="s">
        <v>11</v>
      </c>
      <c r="AC4904" t="s">
        <v>38</v>
      </c>
      <c r="AD4904" t="s">
        <v>52</v>
      </c>
      <c r="AE4904" s="1">
        <v>41846.053414351853</v>
      </c>
    </row>
    <row r="4905" spans="1:31" x14ac:dyDescent="0.15">
      <c r="A4905">
        <v>4904</v>
      </c>
      <c r="B4905">
        <v>175</v>
      </c>
      <c r="C4905">
        <v>2081</v>
      </c>
      <c r="D4905" t="s">
        <v>14445</v>
      </c>
      <c r="E4905" t="s">
        <v>14446</v>
      </c>
      <c r="F4905" t="s">
        <v>27</v>
      </c>
      <c r="I4905" t="s">
        <v>5</v>
      </c>
      <c r="K4905" t="s">
        <v>5</v>
      </c>
      <c r="M4905" t="s">
        <v>5</v>
      </c>
      <c r="N4905" t="s">
        <v>7</v>
      </c>
      <c r="Q4905">
        <v>0</v>
      </c>
      <c r="S4905">
        <v>-1</v>
      </c>
      <c r="T4905" t="s">
        <v>5</v>
      </c>
      <c r="U4905">
        <v>-1</v>
      </c>
      <c r="V4905">
        <v>-1</v>
      </c>
      <c r="W4905">
        <v>6.3387000000000002</v>
      </c>
      <c r="Z4905">
        <v>-1</v>
      </c>
      <c r="AA4905" t="s">
        <v>11</v>
      </c>
      <c r="AC4905" t="s">
        <v>38</v>
      </c>
      <c r="AD4905" t="s">
        <v>531</v>
      </c>
      <c r="AE4905" s="1">
        <v>41846.053425925929</v>
      </c>
    </row>
    <row r="4906" spans="1:31" x14ac:dyDescent="0.15">
      <c r="A4906">
        <v>4905</v>
      </c>
      <c r="B4906">
        <v>175</v>
      </c>
      <c r="C4906">
        <v>2081</v>
      </c>
      <c r="D4906" t="s">
        <v>14445</v>
      </c>
      <c r="E4906" t="s">
        <v>14446</v>
      </c>
      <c r="F4906" t="s">
        <v>36</v>
      </c>
      <c r="I4906" t="s">
        <v>5</v>
      </c>
      <c r="K4906" t="s">
        <v>5</v>
      </c>
      <c r="N4906" t="s">
        <v>7</v>
      </c>
      <c r="Q4906">
        <v>0</v>
      </c>
      <c r="S4906">
        <v>-1</v>
      </c>
      <c r="T4906" t="s">
        <v>5</v>
      </c>
      <c r="U4906">
        <v>-1</v>
      </c>
      <c r="V4906">
        <v>-1</v>
      </c>
      <c r="W4906">
        <v>6.3387000000000002</v>
      </c>
      <c r="Z4906">
        <v>-1</v>
      </c>
      <c r="AA4906" t="s">
        <v>11</v>
      </c>
      <c r="AC4906" t="s">
        <v>38</v>
      </c>
      <c r="AD4906" t="s">
        <v>52</v>
      </c>
      <c r="AE4906" s="1">
        <v>41846.053437499999</v>
      </c>
    </row>
    <row r="4907" spans="1:31" x14ac:dyDescent="0.15">
      <c r="A4907">
        <v>4906</v>
      </c>
      <c r="B4907">
        <v>175</v>
      </c>
      <c r="C4907">
        <v>2081</v>
      </c>
      <c r="D4907" t="s">
        <v>14445</v>
      </c>
      <c r="E4907" t="s">
        <v>14446</v>
      </c>
      <c r="F4907" t="s">
        <v>40</v>
      </c>
      <c r="I4907" t="s">
        <v>5</v>
      </c>
      <c r="K4907" t="s">
        <v>5</v>
      </c>
      <c r="N4907" t="s">
        <v>7</v>
      </c>
      <c r="Q4907">
        <v>0</v>
      </c>
      <c r="S4907">
        <v>-1</v>
      </c>
      <c r="T4907" t="s">
        <v>5</v>
      </c>
      <c r="U4907">
        <v>-1</v>
      </c>
      <c r="V4907">
        <v>-1</v>
      </c>
      <c r="W4907">
        <v>6.3387000000000002</v>
      </c>
      <c r="Z4907">
        <v>-1</v>
      </c>
      <c r="AA4907" t="s">
        <v>11</v>
      </c>
      <c r="AC4907" t="s">
        <v>38</v>
      </c>
      <c r="AD4907" t="s">
        <v>52</v>
      </c>
      <c r="AE4907" s="1">
        <v>41846.053460648145</v>
      </c>
    </row>
    <row r="4908" spans="1:31" x14ac:dyDescent="0.15">
      <c r="A4908">
        <v>4907</v>
      </c>
      <c r="B4908">
        <v>175</v>
      </c>
      <c r="C4908">
        <v>2081</v>
      </c>
      <c r="D4908" t="s">
        <v>14445</v>
      </c>
      <c r="E4908" t="s">
        <v>14446</v>
      </c>
      <c r="F4908" t="s">
        <v>49</v>
      </c>
      <c r="I4908" t="s">
        <v>5</v>
      </c>
      <c r="K4908" t="s">
        <v>5</v>
      </c>
      <c r="N4908" t="s">
        <v>7</v>
      </c>
      <c r="Q4908">
        <v>0</v>
      </c>
      <c r="T4908" t="s">
        <v>5</v>
      </c>
      <c r="U4908">
        <v>-1</v>
      </c>
      <c r="V4908">
        <v>-1</v>
      </c>
      <c r="W4908">
        <v>6.3387000000000002</v>
      </c>
      <c r="Z4908">
        <v>-1</v>
      </c>
      <c r="AA4908" t="s">
        <v>11</v>
      </c>
      <c r="AC4908" t="s">
        <v>38</v>
      </c>
      <c r="AD4908" t="s">
        <v>50</v>
      </c>
      <c r="AE4908" s="1">
        <v>41846.053472222222</v>
      </c>
    </row>
    <row r="4909" spans="1:31" x14ac:dyDescent="0.15">
      <c r="A4909">
        <v>4908</v>
      </c>
      <c r="B4909">
        <v>175</v>
      </c>
      <c r="C4909">
        <v>2081</v>
      </c>
      <c r="D4909" t="s">
        <v>14445</v>
      </c>
      <c r="E4909" t="s">
        <v>14446</v>
      </c>
      <c r="F4909" t="s">
        <v>51</v>
      </c>
      <c r="G4909" t="s">
        <v>14447</v>
      </c>
      <c r="H4909" t="s">
        <v>14448</v>
      </c>
      <c r="I4909" t="s">
        <v>5</v>
      </c>
      <c r="K4909" t="s">
        <v>5</v>
      </c>
      <c r="N4909" t="s">
        <v>7</v>
      </c>
      <c r="P4909" t="s">
        <v>14449</v>
      </c>
      <c r="Q4909">
        <v>6</v>
      </c>
      <c r="S4909">
        <v>-1</v>
      </c>
      <c r="T4909" t="s">
        <v>5</v>
      </c>
      <c r="U4909">
        <v>-1</v>
      </c>
      <c r="V4909">
        <v>-1</v>
      </c>
      <c r="W4909">
        <v>6.3387000000000002</v>
      </c>
      <c r="Y4909" t="s">
        <v>14453</v>
      </c>
      <c r="Z4909">
        <v>-1</v>
      </c>
      <c r="AA4909" t="s">
        <v>11</v>
      </c>
      <c r="AC4909" t="s">
        <v>14456</v>
      </c>
      <c r="AD4909" t="s">
        <v>14457</v>
      </c>
      <c r="AE4909" s="1">
        <v>41846.053495370368</v>
      </c>
    </row>
    <row r="4910" spans="1:31" x14ac:dyDescent="0.15">
      <c r="A4910">
        <v>4909</v>
      </c>
      <c r="B4910">
        <v>175</v>
      </c>
      <c r="C4910">
        <v>2081</v>
      </c>
      <c r="D4910" t="s">
        <v>14445</v>
      </c>
      <c r="E4910" t="s">
        <v>14446</v>
      </c>
      <c r="F4910" t="s">
        <v>53</v>
      </c>
      <c r="I4910" t="s">
        <v>5</v>
      </c>
      <c r="K4910" t="s">
        <v>5</v>
      </c>
      <c r="N4910" t="s">
        <v>7</v>
      </c>
      <c r="Q4910">
        <v>0</v>
      </c>
      <c r="S4910">
        <v>-1</v>
      </c>
      <c r="T4910" t="s">
        <v>5</v>
      </c>
      <c r="U4910">
        <v>-1</v>
      </c>
      <c r="V4910">
        <v>-1</v>
      </c>
      <c r="W4910">
        <v>6.3387000000000002</v>
      </c>
      <c r="Z4910">
        <v>-1</v>
      </c>
      <c r="AA4910" t="s">
        <v>11</v>
      </c>
      <c r="AC4910" t="s">
        <v>38</v>
      </c>
      <c r="AD4910" t="s">
        <v>52</v>
      </c>
      <c r="AE4910" s="1">
        <v>41846.053506944445</v>
      </c>
    </row>
    <row r="4911" spans="1:31" x14ac:dyDescent="0.15">
      <c r="A4911">
        <v>4910</v>
      </c>
      <c r="B4911">
        <v>175</v>
      </c>
      <c r="C4911">
        <v>2081</v>
      </c>
      <c r="D4911" t="s">
        <v>14445</v>
      </c>
      <c r="E4911" t="s">
        <v>14446</v>
      </c>
      <c r="F4911" t="s">
        <v>54</v>
      </c>
      <c r="I4911" t="s">
        <v>5</v>
      </c>
      <c r="K4911" t="s">
        <v>5</v>
      </c>
      <c r="N4911" t="s">
        <v>7</v>
      </c>
      <c r="Q4911">
        <v>0</v>
      </c>
      <c r="S4911">
        <v>-1</v>
      </c>
      <c r="T4911" t="s">
        <v>5</v>
      </c>
      <c r="U4911">
        <v>-1</v>
      </c>
      <c r="V4911">
        <v>-1</v>
      </c>
      <c r="W4911">
        <v>6.3387000000000002</v>
      </c>
      <c r="Z4911">
        <v>-1</v>
      </c>
      <c r="AA4911" t="s">
        <v>11</v>
      </c>
      <c r="AC4911" t="s">
        <v>38</v>
      </c>
      <c r="AD4911" t="s">
        <v>52</v>
      </c>
      <c r="AE4911" s="1">
        <v>41846.053530092591</v>
      </c>
    </row>
    <row r="4912" spans="1:31" x14ac:dyDescent="0.15">
      <c r="A4912">
        <v>4911</v>
      </c>
      <c r="B4912">
        <v>175</v>
      </c>
      <c r="C4912">
        <v>4133</v>
      </c>
      <c r="D4912" t="s">
        <v>14458</v>
      </c>
      <c r="E4912" t="s">
        <v>14459</v>
      </c>
      <c r="F4912" t="s">
        <v>2</v>
      </c>
      <c r="G4912" t="s">
        <v>14460</v>
      </c>
      <c r="H4912" t="s">
        <v>14461</v>
      </c>
      <c r="I4912" t="s">
        <v>5</v>
      </c>
      <c r="K4912" t="s">
        <v>6</v>
      </c>
      <c r="L4912" t="s">
        <v>14462</v>
      </c>
      <c r="N4912" t="s">
        <v>7</v>
      </c>
      <c r="O4912" t="s">
        <v>14463</v>
      </c>
      <c r="P4912" t="s">
        <v>14464</v>
      </c>
      <c r="Q4912">
        <v>52</v>
      </c>
      <c r="R4912" t="s">
        <v>6525</v>
      </c>
      <c r="S4912">
        <v>-1</v>
      </c>
      <c r="T4912" t="s">
        <v>14465</v>
      </c>
      <c r="U4912">
        <v>-1</v>
      </c>
      <c r="V4912">
        <v>-1</v>
      </c>
      <c r="W4912">
        <v>6.3387000000000002</v>
      </c>
      <c r="X4912" t="s">
        <v>14466</v>
      </c>
      <c r="Y4912" t="s">
        <v>14467</v>
      </c>
      <c r="Z4912">
        <v>12870</v>
      </c>
      <c r="AA4912" t="s">
        <v>11</v>
      </c>
      <c r="AC4912" t="s">
        <v>14468</v>
      </c>
      <c r="AD4912" t="s">
        <v>14469</v>
      </c>
      <c r="AE4912" s="1">
        <v>41846.053622685184</v>
      </c>
    </row>
    <row r="4913" spans="1:31" x14ac:dyDescent="0.15">
      <c r="A4913">
        <v>4912</v>
      </c>
      <c r="B4913">
        <v>175</v>
      </c>
      <c r="C4913">
        <v>4133</v>
      </c>
      <c r="D4913" t="s">
        <v>14458</v>
      </c>
      <c r="E4913" t="s">
        <v>14459</v>
      </c>
      <c r="F4913" t="s">
        <v>14</v>
      </c>
      <c r="G4913" t="s">
        <v>14470</v>
      </c>
      <c r="H4913" t="s">
        <v>14471</v>
      </c>
      <c r="I4913" t="s">
        <v>5</v>
      </c>
      <c r="J4913" t="s">
        <v>456</v>
      </c>
      <c r="K4913" t="s">
        <v>17</v>
      </c>
      <c r="L4913" t="s">
        <v>14472</v>
      </c>
      <c r="N4913" t="s">
        <v>7</v>
      </c>
      <c r="O4913" t="s">
        <v>14473</v>
      </c>
      <c r="P4913" t="s">
        <v>14474</v>
      </c>
      <c r="Q4913">
        <v>22</v>
      </c>
      <c r="S4913">
        <v>50</v>
      </c>
      <c r="T4913" t="s">
        <v>14475</v>
      </c>
      <c r="U4913">
        <v>-1</v>
      </c>
      <c r="V4913">
        <v>-1</v>
      </c>
      <c r="W4913">
        <v>6.3387000000000002</v>
      </c>
      <c r="X4913" t="s">
        <v>14466</v>
      </c>
      <c r="Y4913" t="s">
        <v>14476</v>
      </c>
      <c r="Z4913">
        <v>13250</v>
      </c>
      <c r="AA4913" t="s">
        <v>11</v>
      </c>
      <c r="AC4913" t="s">
        <v>14477</v>
      </c>
      <c r="AD4913" t="s">
        <v>14478</v>
      </c>
      <c r="AE4913" s="1">
        <v>41846.053657407407</v>
      </c>
    </row>
    <row r="4914" spans="1:31" x14ac:dyDescent="0.15">
      <c r="A4914">
        <v>4913</v>
      </c>
      <c r="B4914">
        <v>175</v>
      </c>
      <c r="C4914">
        <v>4133</v>
      </c>
      <c r="D4914" t="s">
        <v>14458</v>
      </c>
      <c r="E4914" t="s">
        <v>14459</v>
      </c>
      <c r="F4914" t="s">
        <v>24</v>
      </c>
      <c r="I4914" t="s">
        <v>5</v>
      </c>
      <c r="K4914" t="s">
        <v>5</v>
      </c>
      <c r="N4914" t="s">
        <v>7</v>
      </c>
      <c r="Q4914">
        <v>0</v>
      </c>
      <c r="S4914">
        <v>-1</v>
      </c>
      <c r="T4914" t="s">
        <v>5</v>
      </c>
      <c r="U4914">
        <v>-1</v>
      </c>
      <c r="V4914">
        <v>-1</v>
      </c>
      <c r="W4914">
        <v>6.3387000000000002</v>
      </c>
      <c r="Z4914">
        <v>-1</v>
      </c>
      <c r="AA4914" t="s">
        <v>11</v>
      </c>
      <c r="AC4914" t="s">
        <v>38</v>
      </c>
      <c r="AD4914" t="s">
        <v>52</v>
      </c>
      <c r="AE4914" s="1">
        <v>41846.053668981483</v>
      </c>
    </row>
    <row r="4915" spans="1:31" x14ac:dyDescent="0.15">
      <c r="A4915">
        <v>4914</v>
      </c>
      <c r="B4915">
        <v>175</v>
      </c>
      <c r="C4915">
        <v>4133</v>
      </c>
      <c r="D4915" t="s">
        <v>14458</v>
      </c>
      <c r="E4915" t="s">
        <v>14459</v>
      </c>
      <c r="F4915" t="s">
        <v>27</v>
      </c>
      <c r="G4915" t="s">
        <v>14479</v>
      </c>
      <c r="I4915" t="s">
        <v>5</v>
      </c>
      <c r="J4915" t="s">
        <v>456</v>
      </c>
      <c r="K4915" t="s">
        <v>17</v>
      </c>
      <c r="L4915" t="s">
        <v>2011</v>
      </c>
      <c r="M4915" t="s">
        <v>5</v>
      </c>
      <c r="N4915" t="s">
        <v>7</v>
      </c>
      <c r="P4915" t="s">
        <v>14480</v>
      </c>
      <c r="Q4915">
        <v>2</v>
      </c>
      <c r="R4915" t="s">
        <v>1650</v>
      </c>
      <c r="S4915">
        <v>-1</v>
      </c>
      <c r="T4915" t="s">
        <v>14481</v>
      </c>
      <c r="U4915">
        <v>-1</v>
      </c>
      <c r="V4915">
        <v>-1</v>
      </c>
      <c r="W4915">
        <v>6.3387000000000002</v>
      </c>
      <c r="Y4915" t="s">
        <v>14482</v>
      </c>
      <c r="Z4915">
        <v>26645</v>
      </c>
      <c r="AA4915" t="s">
        <v>11</v>
      </c>
      <c r="AC4915" t="s">
        <v>14483</v>
      </c>
      <c r="AD4915" t="s">
        <v>14484</v>
      </c>
      <c r="AE4915" s="1">
        <v>41846.05369212963</v>
      </c>
    </row>
    <row r="4916" spans="1:31" x14ac:dyDescent="0.15">
      <c r="A4916">
        <v>4915</v>
      </c>
      <c r="B4916">
        <v>175</v>
      </c>
      <c r="C4916">
        <v>4133</v>
      </c>
      <c r="D4916" t="s">
        <v>14458</v>
      </c>
      <c r="E4916" t="s">
        <v>14459</v>
      </c>
      <c r="F4916" t="s">
        <v>36</v>
      </c>
      <c r="I4916" t="s">
        <v>5</v>
      </c>
      <c r="K4916" t="s">
        <v>5</v>
      </c>
      <c r="N4916" t="s">
        <v>7</v>
      </c>
      <c r="Q4916">
        <v>0</v>
      </c>
      <c r="S4916">
        <v>-1</v>
      </c>
      <c r="T4916" t="s">
        <v>5</v>
      </c>
      <c r="U4916">
        <v>-1</v>
      </c>
      <c r="V4916">
        <v>-1</v>
      </c>
      <c r="W4916">
        <v>6.3387000000000002</v>
      </c>
      <c r="Z4916">
        <v>-1</v>
      </c>
      <c r="AA4916" t="s">
        <v>11</v>
      </c>
      <c r="AC4916" t="s">
        <v>38</v>
      </c>
      <c r="AD4916" t="s">
        <v>52</v>
      </c>
      <c r="AE4916" s="1">
        <v>41846.053703703707</v>
      </c>
    </row>
    <row r="4917" spans="1:31" x14ac:dyDescent="0.15">
      <c r="A4917">
        <v>4916</v>
      </c>
      <c r="B4917">
        <v>175</v>
      </c>
      <c r="C4917">
        <v>4133</v>
      </c>
      <c r="D4917" t="s">
        <v>14458</v>
      </c>
      <c r="E4917" t="s">
        <v>14459</v>
      </c>
      <c r="F4917" t="s">
        <v>40</v>
      </c>
      <c r="G4917" t="s">
        <v>14485</v>
      </c>
      <c r="H4917" t="s">
        <v>14486</v>
      </c>
      <c r="I4917" t="s">
        <v>5</v>
      </c>
      <c r="K4917" t="s">
        <v>5</v>
      </c>
      <c r="N4917" t="s">
        <v>7</v>
      </c>
      <c r="O4917" t="s">
        <v>14487</v>
      </c>
      <c r="P4917" t="s">
        <v>14488</v>
      </c>
      <c r="Q4917">
        <v>1</v>
      </c>
      <c r="R4917" t="s">
        <v>14489</v>
      </c>
      <c r="S4917">
        <v>-1</v>
      </c>
      <c r="T4917" t="s">
        <v>5</v>
      </c>
      <c r="U4917">
        <v>-1</v>
      </c>
      <c r="V4917">
        <v>-1</v>
      </c>
      <c r="W4917">
        <v>6.3387000000000002</v>
      </c>
      <c r="Y4917" t="s">
        <v>14490</v>
      </c>
      <c r="Z4917">
        <v>288</v>
      </c>
      <c r="AA4917" t="s">
        <v>11</v>
      </c>
      <c r="AC4917" t="s">
        <v>14491</v>
      </c>
      <c r="AD4917" t="s">
        <v>14492</v>
      </c>
      <c r="AE4917" s="1">
        <v>41846.053715277776</v>
      </c>
    </row>
    <row r="4918" spans="1:31" x14ac:dyDescent="0.15">
      <c r="A4918">
        <v>4917</v>
      </c>
      <c r="B4918">
        <v>175</v>
      </c>
      <c r="C4918">
        <v>4133</v>
      </c>
      <c r="D4918" t="s">
        <v>14458</v>
      </c>
      <c r="E4918" t="s">
        <v>14459</v>
      </c>
      <c r="F4918" t="s">
        <v>49</v>
      </c>
      <c r="G4918" t="s">
        <v>14470</v>
      </c>
      <c r="H4918" t="s">
        <v>14471</v>
      </c>
      <c r="I4918" t="s">
        <v>5</v>
      </c>
      <c r="K4918" t="s">
        <v>5</v>
      </c>
      <c r="N4918" t="s">
        <v>7</v>
      </c>
      <c r="O4918" t="s">
        <v>14473</v>
      </c>
      <c r="P4918" t="s">
        <v>14474</v>
      </c>
      <c r="Q4918">
        <v>5</v>
      </c>
      <c r="T4918" t="s">
        <v>5</v>
      </c>
      <c r="U4918">
        <v>-1</v>
      </c>
      <c r="V4918">
        <v>-1</v>
      </c>
      <c r="W4918">
        <v>6.3387000000000002</v>
      </c>
      <c r="X4918" t="s">
        <v>14466</v>
      </c>
      <c r="Y4918" t="s">
        <v>14476</v>
      </c>
      <c r="Z4918">
        <v>13250</v>
      </c>
      <c r="AA4918" t="s">
        <v>11</v>
      </c>
      <c r="AC4918" t="s">
        <v>14493</v>
      </c>
      <c r="AD4918" t="s">
        <v>14494</v>
      </c>
      <c r="AE4918" s="1">
        <v>41846.053738425922</v>
      </c>
    </row>
    <row r="4919" spans="1:31" x14ac:dyDescent="0.15">
      <c r="A4919">
        <v>4918</v>
      </c>
      <c r="B4919">
        <v>175</v>
      </c>
      <c r="C4919">
        <v>4133</v>
      </c>
      <c r="D4919" t="s">
        <v>14458</v>
      </c>
      <c r="E4919" t="s">
        <v>14459</v>
      </c>
      <c r="F4919" t="s">
        <v>51</v>
      </c>
      <c r="G4919" t="s">
        <v>14460</v>
      </c>
      <c r="H4919" t="s">
        <v>14461</v>
      </c>
      <c r="I4919" t="s">
        <v>5</v>
      </c>
      <c r="K4919" t="s">
        <v>5</v>
      </c>
      <c r="N4919" t="s">
        <v>7</v>
      </c>
      <c r="O4919" t="s">
        <v>14463</v>
      </c>
      <c r="P4919" t="s">
        <v>14464</v>
      </c>
      <c r="Q4919">
        <v>4</v>
      </c>
      <c r="S4919">
        <v>-1</v>
      </c>
      <c r="T4919" t="s">
        <v>5</v>
      </c>
      <c r="U4919">
        <v>-1</v>
      </c>
      <c r="V4919">
        <v>-1</v>
      </c>
      <c r="W4919">
        <v>6.3387000000000002</v>
      </c>
      <c r="Y4919" t="s">
        <v>14467</v>
      </c>
      <c r="Z4919">
        <v>-1</v>
      </c>
      <c r="AA4919" t="s">
        <v>11</v>
      </c>
      <c r="AC4919" t="s">
        <v>14495</v>
      </c>
      <c r="AD4919" t="s">
        <v>14496</v>
      </c>
      <c r="AE4919" s="1">
        <v>41846.053761574076</v>
      </c>
    </row>
    <row r="4920" spans="1:31" x14ac:dyDescent="0.15">
      <c r="A4920">
        <v>4919</v>
      </c>
      <c r="B4920">
        <v>175</v>
      </c>
      <c r="C4920">
        <v>4133</v>
      </c>
      <c r="D4920" t="s">
        <v>14458</v>
      </c>
      <c r="E4920" t="s">
        <v>14459</v>
      </c>
      <c r="F4920" t="s">
        <v>53</v>
      </c>
      <c r="I4920" t="s">
        <v>5</v>
      </c>
      <c r="K4920" t="s">
        <v>5</v>
      </c>
      <c r="N4920" t="s">
        <v>7</v>
      </c>
      <c r="Q4920">
        <v>0</v>
      </c>
      <c r="S4920">
        <v>-1</v>
      </c>
      <c r="T4920" t="s">
        <v>5</v>
      </c>
      <c r="U4920">
        <v>-1</v>
      </c>
      <c r="V4920">
        <v>-1</v>
      </c>
      <c r="W4920">
        <v>6.3387000000000002</v>
      </c>
      <c r="Z4920">
        <v>-1</v>
      </c>
      <c r="AA4920" t="s">
        <v>11</v>
      </c>
      <c r="AC4920" t="s">
        <v>38</v>
      </c>
      <c r="AD4920" t="s">
        <v>52</v>
      </c>
      <c r="AE4920" s="1">
        <v>41846.053773148145</v>
      </c>
    </row>
    <row r="4921" spans="1:31" x14ac:dyDescent="0.15">
      <c r="A4921">
        <v>4920</v>
      </c>
      <c r="B4921">
        <v>175</v>
      </c>
      <c r="C4921">
        <v>4133</v>
      </c>
      <c r="D4921" t="s">
        <v>14458</v>
      </c>
      <c r="E4921" t="s">
        <v>14459</v>
      </c>
      <c r="F4921" t="s">
        <v>54</v>
      </c>
      <c r="I4921" t="s">
        <v>5</v>
      </c>
      <c r="K4921" t="s">
        <v>5</v>
      </c>
      <c r="N4921" t="s">
        <v>7</v>
      </c>
      <c r="Q4921">
        <v>0</v>
      </c>
      <c r="S4921">
        <v>-1</v>
      </c>
      <c r="T4921" t="s">
        <v>5</v>
      </c>
      <c r="U4921">
        <v>-1</v>
      </c>
      <c r="V4921">
        <v>-1</v>
      </c>
      <c r="W4921">
        <v>6.3387000000000002</v>
      </c>
      <c r="Z4921">
        <v>-1</v>
      </c>
      <c r="AA4921" t="s">
        <v>11</v>
      </c>
      <c r="AC4921" t="s">
        <v>38</v>
      </c>
      <c r="AD4921" t="s">
        <v>52</v>
      </c>
      <c r="AE4921" s="1">
        <v>41846.053784722222</v>
      </c>
    </row>
    <row r="4922" spans="1:31" x14ac:dyDescent="0.15">
      <c r="A4922">
        <v>4921</v>
      </c>
      <c r="B4922">
        <v>175</v>
      </c>
      <c r="C4922">
        <v>6349</v>
      </c>
      <c r="D4922" t="s">
        <v>14497</v>
      </c>
      <c r="E4922" t="s">
        <v>14498</v>
      </c>
      <c r="F4922" t="s">
        <v>2</v>
      </c>
      <c r="G4922" t="s">
        <v>14499</v>
      </c>
      <c r="H4922" t="s">
        <v>14500</v>
      </c>
      <c r="I4922" t="s">
        <v>5</v>
      </c>
      <c r="K4922" t="s">
        <v>6</v>
      </c>
      <c r="L4922" t="s">
        <v>3072</v>
      </c>
      <c r="N4922" t="s">
        <v>7</v>
      </c>
      <c r="P4922" t="s">
        <v>14501</v>
      </c>
      <c r="Q4922">
        <v>19</v>
      </c>
      <c r="S4922">
        <v>-1</v>
      </c>
      <c r="T4922" t="s">
        <v>5</v>
      </c>
      <c r="U4922">
        <v>-1</v>
      </c>
      <c r="V4922">
        <v>-1</v>
      </c>
      <c r="W4922">
        <v>6.3387000000000002</v>
      </c>
      <c r="X4922" t="s">
        <v>14502</v>
      </c>
      <c r="Y4922" t="s">
        <v>14503</v>
      </c>
      <c r="Z4922">
        <v>33870</v>
      </c>
      <c r="AA4922" t="s">
        <v>11</v>
      </c>
      <c r="AC4922" t="s">
        <v>14504</v>
      </c>
      <c r="AD4922" t="s">
        <v>14505</v>
      </c>
      <c r="AE4922" s="1">
        <v>41846.053877314815</v>
      </c>
    </row>
    <row r="4923" spans="1:31" x14ac:dyDescent="0.15">
      <c r="A4923">
        <v>4922</v>
      </c>
      <c r="B4923">
        <v>175</v>
      </c>
      <c r="C4923">
        <v>6349</v>
      </c>
      <c r="D4923" t="s">
        <v>14497</v>
      </c>
      <c r="E4923" t="s">
        <v>14498</v>
      </c>
      <c r="F4923" t="s">
        <v>14</v>
      </c>
      <c r="G4923" t="s">
        <v>14499</v>
      </c>
      <c r="H4923" t="s">
        <v>14500</v>
      </c>
      <c r="I4923" t="s">
        <v>5</v>
      </c>
      <c r="K4923" t="s">
        <v>17</v>
      </c>
      <c r="L4923" t="s">
        <v>11419</v>
      </c>
      <c r="N4923" t="s">
        <v>7</v>
      </c>
      <c r="P4923" t="s">
        <v>14501</v>
      </c>
      <c r="Q4923">
        <v>9</v>
      </c>
      <c r="S4923">
        <v>-1</v>
      </c>
      <c r="T4923" t="s">
        <v>5</v>
      </c>
      <c r="U4923">
        <v>-1</v>
      </c>
      <c r="V4923">
        <v>-1</v>
      </c>
      <c r="W4923">
        <v>6.3387000000000002</v>
      </c>
      <c r="X4923" t="s">
        <v>14502</v>
      </c>
      <c r="Y4923" t="s">
        <v>14503</v>
      </c>
      <c r="Z4923">
        <v>17064</v>
      </c>
      <c r="AA4923" t="s">
        <v>11</v>
      </c>
      <c r="AC4923" t="s">
        <v>14506</v>
      </c>
      <c r="AD4923" t="s">
        <v>14507</v>
      </c>
      <c r="AE4923" s="1">
        <v>41846.053935185184</v>
      </c>
    </row>
    <row r="4924" spans="1:31" x14ac:dyDescent="0.15">
      <c r="A4924">
        <v>4923</v>
      </c>
      <c r="B4924">
        <v>175</v>
      </c>
      <c r="C4924">
        <v>6349</v>
      </c>
      <c r="D4924" t="s">
        <v>14497</v>
      </c>
      <c r="E4924" t="s">
        <v>14498</v>
      </c>
      <c r="F4924" t="s">
        <v>24</v>
      </c>
      <c r="I4924" t="s">
        <v>5</v>
      </c>
      <c r="K4924" t="s">
        <v>5</v>
      </c>
      <c r="N4924" t="s">
        <v>7</v>
      </c>
      <c r="Q4924">
        <v>0</v>
      </c>
      <c r="S4924">
        <v>-1</v>
      </c>
      <c r="T4924" t="s">
        <v>5</v>
      </c>
      <c r="U4924">
        <v>-1</v>
      </c>
      <c r="V4924">
        <v>-1</v>
      </c>
      <c r="W4924">
        <v>6.3387000000000002</v>
      </c>
      <c r="Z4924">
        <v>-1</v>
      </c>
      <c r="AA4924" t="s">
        <v>11</v>
      </c>
      <c r="AC4924" t="s">
        <v>38</v>
      </c>
      <c r="AD4924" t="s">
        <v>52</v>
      </c>
      <c r="AE4924" s="1">
        <v>41846.053946759261</v>
      </c>
    </row>
    <row r="4925" spans="1:31" x14ac:dyDescent="0.15">
      <c r="A4925">
        <v>4924</v>
      </c>
      <c r="B4925">
        <v>175</v>
      </c>
      <c r="C4925">
        <v>6349</v>
      </c>
      <c r="D4925" t="s">
        <v>14497</v>
      </c>
      <c r="E4925" t="s">
        <v>14498</v>
      </c>
      <c r="F4925" t="s">
        <v>27</v>
      </c>
      <c r="G4925" t="s">
        <v>14508</v>
      </c>
      <c r="I4925" t="s">
        <v>5</v>
      </c>
      <c r="J4925" t="s">
        <v>8494</v>
      </c>
      <c r="K4925" t="s">
        <v>17</v>
      </c>
      <c r="L4925" t="s">
        <v>10466</v>
      </c>
      <c r="M4925" t="s">
        <v>5</v>
      </c>
      <c r="N4925" t="s">
        <v>7</v>
      </c>
      <c r="P4925" t="s">
        <v>14509</v>
      </c>
      <c r="Q4925">
        <v>1</v>
      </c>
      <c r="R4925" t="s">
        <v>10009</v>
      </c>
      <c r="S4925">
        <v>-1</v>
      </c>
      <c r="T4925" t="s">
        <v>14510</v>
      </c>
      <c r="U4925">
        <v>-1</v>
      </c>
      <c r="V4925">
        <v>-1</v>
      </c>
      <c r="W4925">
        <v>6.3387000000000002</v>
      </c>
      <c r="Y4925" t="s">
        <v>14511</v>
      </c>
      <c r="Z4925">
        <v>-1</v>
      </c>
      <c r="AA4925" t="s">
        <v>11</v>
      </c>
      <c r="AC4925" t="s">
        <v>14512</v>
      </c>
      <c r="AD4925" t="s">
        <v>14513</v>
      </c>
      <c r="AE4925" s="1">
        <v>41846.053969907407</v>
      </c>
    </row>
    <row r="4926" spans="1:31" x14ac:dyDescent="0.15">
      <c r="A4926">
        <v>4925</v>
      </c>
      <c r="B4926">
        <v>175</v>
      </c>
      <c r="C4926">
        <v>6349</v>
      </c>
      <c r="D4926" t="s">
        <v>14497</v>
      </c>
      <c r="E4926" t="s">
        <v>14498</v>
      </c>
      <c r="F4926" t="s">
        <v>36</v>
      </c>
      <c r="I4926" t="s">
        <v>5</v>
      </c>
      <c r="K4926" t="s">
        <v>5</v>
      </c>
      <c r="N4926" t="s">
        <v>7</v>
      </c>
      <c r="Q4926">
        <v>0</v>
      </c>
      <c r="S4926">
        <v>-1</v>
      </c>
      <c r="T4926" t="s">
        <v>5</v>
      </c>
      <c r="U4926">
        <v>-1</v>
      </c>
      <c r="V4926">
        <v>-1</v>
      </c>
      <c r="W4926">
        <v>6.3387000000000002</v>
      </c>
      <c r="Z4926">
        <v>-1</v>
      </c>
      <c r="AA4926" t="s">
        <v>11</v>
      </c>
      <c r="AC4926" t="s">
        <v>38</v>
      </c>
      <c r="AD4926" t="s">
        <v>52</v>
      </c>
      <c r="AE4926" s="1">
        <v>41846.053981481484</v>
      </c>
    </row>
    <row r="4927" spans="1:31" x14ac:dyDescent="0.15">
      <c r="A4927">
        <v>4926</v>
      </c>
      <c r="B4927">
        <v>175</v>
      </c>
      <c r="C4927">
        <v>6349</v>
      </c>
      <c r="D4927" t="s">
        <v>14497</v>
      </c>
      <c r="E4927" t="s">
        <v>14498</v>
      </c>
      <c r="F4927" t="s">
        <v>40</v>
      </c>
      <c r="G4927" t="s">
        <v>14499</v>
      </c>
      <c r="H4927" t="s">
        <v>14514</v>
      </c>
      <c r="I4927" t="s">
        <v>5</v>
      </c>
      <c r="K4927" t="s">
        <v>5</v>
      </c>
      <c r="L4927" t="s">
        <v>14515</v>
      </c>
      <c r="N4927" t="s">
        <v>7</v>
      </c>
      <c r="P4927" t="s">
        <v>14501</v>
      </c>
      <c r="Q4927">
        <v>1</v>
      </c>
      <c r="S4927">
        <v>-1</v>
      </c>
      <c r="T4927" t="s">
        <v>5</v>
      </c>
      <c r="U4927">
        <v>-1</v>
      </c>
      <c r="V4927">
        <v>-1</v>
      </c>
      <c r="W4927">
        <v>6.3387000000000002</v>
      </c>
      <c r="Y4927" t="s">
        <v>14516</v>
      </c>
      <c r="Z4927">
        <v>-1</v>
      </c>
      <c r="AA4927" t="s">
        <v>11</v>
      </c>
      <c r="AC4927" t="s">
        <v>14517</v>
      </c>
      <c r="AD4927" t="s">
        <v>14518</v>
      </c>
      <c r="AE4927" s="1">
        <v>41846.05400462963</v>
      </c>
    </row>
    <row r="4928" spans="1:31" x14ac:dyDescent="0.15">
      <c r="A4928">
        <v>4927</v>
      </c>
      <c r="B4928">
        <v>175</v>
      </c>
      <c r="C4928">
        <v>6349</v>
      </c>
      <c r="D4928" t="s">
        <v>14497</v>
      </c>
      <c r="E4928" t="s">
        <v>14498</v>
      </c>
      <c r="F4928" t="s">
        <v>49</v>
      </c>
      <c r="G4928" t="s">
        <v>14499</v>
      </c>
      <c r="H4928" t="s">
        <v>14500</v>
      </c>
      <c r="I4928" t="s">
        <v>5</v>
      </c>
      <c r="K4928" t="s">
        <v>5</v>
      </c>
      <c r="N4928" t="s">
        <v>7</v>
      </c>
      <c r="P4928" t="s">
        <v>14501</v>
      </c>
      <c r="Q4928">
        <v>6</v>
      </c>
      <c r="T4928" t="s">
        <v>5</v>
      </c>
      <c r="U4928">
        <v>-1</v>
      </c>
      <c r="V4928">
        <v>-1</v>
      </c>
      <c r="W4928">
        <v>6.3387000000000002</v>
      </c>
      <c r="X4928" t="s">
        <v>14502</v>
      </c>
      <c r="Y4928" t="s">
        <v>14503</v>
      </c>
      <c r="Z4928">
        <v>17064</v>
      </c>
      <c r="AA4928" t="s">
        <v>11</v>
      </c>
      <c r="AC4928" t="s">
        <v>14519</v>
      </c>
      <c r="AD4928" t="s">
        <v>14520</v>
      </c>
      <c r="AE4928" s="1">
        <v>41846.054016203707</v>
      </c>
    </row>
    <row r="4929" spans="1:31" x14ac:dyDescent="0.15">
      <c r="A4929">
        <v>4928</v>
      </c>
      <c r="B4929">
        <v>175</v>
      </c>
      <c r="C4929">
        <v>6349</v>
      </c>
      <c r="D4929" t="s">
        <v>14497</v>
      </c>
      <c r="E4929" t="s">
        <v>14498</v>
      </c>
      <c r="F4929" t="s">
        <v>51</v>
      </c>
      <c r="I4929" t="s">
        <v>5</v>
      </c>
      <c r="K4929" t="s">
        <v>5</v>
      </c>
      <c r="N4929" t="s">
        <v>7</v>
      </c>
      <c r="Q4929">
        <v>0</v>
      </c>
      <c r="S4929">
        <v>-1</v>
      </c>
      <c r="T4929" t="s">
        <v>5</v>
      </c>
      <c r="U4929">
        <v>-1</v>
      </c>
      <c r="V4929">
        <v>-1</v>
      </c>
      <c r="W4929">
        <v>6.3387000000000002</v>
      </c>
      <c r="Z4929">
        <v>-1</v>
      </c>
      <c r="AA4929" t="s">
        <v>11</v>
      </c>
      <c r="AC4929" t="s">
        <v>38</v>
      </c>
      <c r="AD4929" t="s">
        <v>52</v>
      </c>
      <c r="AE4929" s="1">
        <v>41846.054027777776</v>
      </c>
    </row>
    <row r="4930" spans="1:31" x14ac:dyDescent="0.15">
      <c r="A4930">
        <v>4929</v>
      </c>
      <c r="B4930">
        <v>175</v>
      </c>
      <c r="C4930">
        <v>6349</v>
      </c>
      <c r="D4930" t="s">
        <v>14497</v>
      </c>
      <c r="E4930" t="s">
        <v>14498</v>
      </c>
      <c r="F4930" t="s">
        <v>53</v>
      </c>
      <c r="I4930" t="s">
        <v>5</v>
      </c>
      <c r="K4930" t="s">
        <v>5</v>
      </c>
      <c r="N4930" t="s">
        <v>7</v>
      </c>
      <c r="Q4930">
        <v>0</v>
      </c>
      <c r="S4930">
        <v>-1</v>
      </c>
      <c r="T4930" t="s">
        <v>5</v>
      </c>
      <c r="U4930">
        <v>-1</v>
      </c>
      <c r="V4930">
        <v>-1</v>
      </c>
      <c r="W4930">
        <v>6.3387000000000002</v>
      </c>
      <c r="Z4930">
        <v>-1</v>
      </c>
      <c r="AA4930" t="s">
        <v>11</v>
      </c>
      <c r="AC4930" t="s">
        <v>38</v>
      </c>
      <c r="AD4930" t="s">
        <v>52</v>
      </c>
      <c r="AE4930" s="1">
        <v>41846.054039351853</v>
      </c>
    </row>
    <row r="4931" spans="1:31" x14ac:dyDescent="0.15">
      <c r="A4931">
        <v>4930</v>
      </c>
      <c r="B4931">
        <v>175</v>
      </c>
      <c r="C4931">
        <v>6349</v>
      </c>
      <c r="D4931" t="s">
        <v>14497</v>
      </c>
      <c r="E4931" t="s">
        <v>14498</v>
      </c>
      <c r="F4931" t="s">
        <v>54</v>
      </c>
      <c r="I4931" t="s">
        <v>5</v>
      </c>
      <c r="K4931" t="s">
        <v>5</v>
      </c>
      <c r="N4931" t="s">
        <v>7</v>
      </c>
      <c r="Q4931">
        <v>0</v>
      </c>
      <c r="S4931">
        <v>-1</v>
      </c>
      <c r="T4931" t="s">
        <v>5</v>
      </c>
      <c r="U4931">
        <v>-1</v>
      </c>
      <c r="V4931">
        <v>-1</v>
      </c>
      <c r="W4931">
        <v>6.3387000000000002</v>
      </c>
      <c r="Z4931">
        <v>-1</v>
      </c>
      <c r="AA4931" t="s">
        <v>11</v>
      </c>
      <c r="AC4931" t="s">
        <v>38</v>
      </c>
      <c r="AD4931" t="s">
        <v>52</v>
      </c>
      <c r="AE4931" s="1">
        <v>41846.054050925923</v>
      </c>
    </row>
    <row r="4932" spans="1:31" x14ac:dyDescent="0.15">
      <c r="A4932">
        <v>4931</v>
      </c>
      <c r="B4932">
        <v>175</v>
      </c>
      <c r="C4932">
        <v>6334</v>
      </c>
      <c r="D4932" t="s">
        <v>14521</v>
      </c>
      <c r="E4932" t="s">
        <v>14522</v>
      </c>
      <c r="F4932" t="s">
        <v>2</v>
      </c>
      <c r="G4932" t="s">
        <v>14523</v>
      </c>
      <c r="H4932" t="s">
        <v>322</v>
      </c>
      <c r="I4932" t="s">
        <v>5</v>
      </c>
      <c r="K4932" t="s">
        <v>6</v>
      </c>
      <c r="L4932" t="s">
        <v>14524</v>
      </c>
      <c r="N4932" t="s">
        <v>7</v>
      </c>
      <c r="O4932" t="s">
        <v>14525</v>
      </c>
      <c r="P4932" t="s">
        <v>14526</v>
      </c>
      <c r="Q4932">
        <v>48</v>
      </c>
      <c r="R4932" t="s">
        <v>14527</v>
      </c>
      <c r="S4932">
        <v>40</v>
      </c>
      <c r="T4932" t="s">
        <v>5</v>
      </c>
      <c r="U4932">
        <v>-1</v>
      </c>
      <c r="V4932">
        <v>-1</v>
      </c>
      <c r="W4932">
        <v>6.3387000000000002</v>
      </c>
      <c r="X4932" t="s">
        <v>14528</v>
      </c>
      <c r="Y4932" t="s">
        <v>14529</v>
      </c>
      <c r="Z4932">
        <v>40926</v>
      </c>
      <c r="AA4932" t="s">
        <v>11</v>
      </c>
      <c r="AC4932" t="s">
        <v>14530</v>
      </c>
      <c r="AD4932" t="s">
        <v>14531</v>
      </c>
      <c r="AE4932" s="1">
        <v>41846.054143518515</v>
      </c>
    </row>
    <row r="4933" spans="1:31" x14ac:dyDescent="0.15">
      <c r="A4933">
        <v>4932</v>
      </c>
      <c r="B4933">
        <v>175</v>
      </c>
      <c r="C4933">
        <v>6334</v>
      </c>
      <c r="D4933" t="s">
        <v>14521</v>
      </c>
      <c r="E4933" t="s">
        <v>14522</v>
      </c>
      <c r="F4933" t="s">
        <v>14</v>
      </c>
      <c r="I4933" t="s">
        <v>5</v>
      </c>
      <c r="K4933" t="s">
        <v>5</v>
      </c>
      <c r="N4933" t="s">
        <v>7</v>
      </c>
      <c r="Q4933">
        <v>0</v>
      </c>
      <c r="S4933">
        <v>-1</v>
      </c>
      <c r="T4933" t="s">
        <v>5</v>
      </c>
      <c r="U4933">
        <v>-1</v>
      </c>
      <c r="V4933">
        <v>-1</v>
      </c>
      <c r="W4933">
        <v>6.3387000000000002</v>
      </c>
      <c r="Z4933">
        <v>-1</v>
      </c>
      <c r="AA4933" t="s">
        <v>11</v>
      </c>
      <c r="AC4933" t="s">
        <v>38</v>
      </c>
      <c r="AD4933" t="s">
        <v>52</v>
      </c>
      <c r="AE4933" s="1">
        <v>41846.054155092592</v>
      </c>
    </row>
    <row r="4934" spans="1:31" x14ac:dyDescent="0.15">
      <c r="A4934">
        <v>4933</v>
      </c>
      <c r="B4934">
        <v>175</v>
      </c>
      <c r="C4934">
        <v>6334</v>
      </c>
      <c r="D4934" t="s">
        <v>14521</v>
      </c>
      <c r="E4934" t="s">
        <v>14522</v>
      </c>
      <c r="F4934" t="s">
        <v>24</v>
      </c>
      <c r="I4934" t="s">
        <v>5</v>
      </c>
      <c r="K4934" t="s">
        <v>5</v>
      </c>
      <c r="N4934" t="s">
        <v>7</v>
      </c>
      <c r="Q4934">
        <v>0</v>
      </c>
      <c r="S4934">
        <v>-1</v>
      </c>
      <c r="T4934" t="s">
        <v>5</v>
      </c>
      <c r="U4934">
        <v>-1</v>
      </c>
      <c r="V4934">
        <v>-1</v>
      </c>
      <c r="W4934">
        <v>6.3387000000000002</v>
      </c>
      <c r="Z4934">
        <v>-1</v>
      </c>
      <c r="AA4934" t="s">
        <v>11</v>
      </c>
      <c r="AC4934" t="s">
        <v>38</v>
      </c>
      <c r="AD4934" t="s">
        <v>52</v>
      </c>
      <c r="AE4934" s="1">
        <v>41846.054166666669</v>
      </c>
    </row>
    <row r="4935" spans="1:31" x14ac:dyDescent="0.15">
      <c r="A4935">
        <v>4934</v>
      </c>
      <c r="B4935">
        <v>175</v>
      </c>
      <c r="C4935">
        <v>6334</v>
      </c>
      <c r="D4935" t="s">
        <v>14521</v>
      </c>
      <c r="E4935" t="s">
        <v>14522</v>
      </c>
      <c r="F4935" t="s">
        <v>27</v>
      </c>
      <c r="I4935" t="s">
        <v>5</v>
      </c>
      <c r="K4935" t="s">
        <v>5</v>
      </c>
      <c r="M4935" t="s">
        <v>5</v>
      </c>
      <c r="N4935" t="s">
        <v>7</v>
      </c>
      <c r="Q4935">
        <v>0</v>
      </c>
      <c r="S4935">
        <v>-1</v>
      </c>
      <c r="T4935" t="s">
        <v>5</v>
      </c>
      <c r="U4935">
        <v>-1</v>
      </c>
      <c r="V4935">
        <v>-1</v>
      </c>
      <c r="W4935">
        <v>6.3387000000000002</v>
      </c>
      <c r="Z4935">
        <v>-1</v>
      </c>
      <c r="AA4935" t="s">
        <v>11</v>
      </c>
      <c r="AC4935" t="s">
        <v>38</v>
      </c>
      <c r="AD4935" t="s">
        <v>531</v>
      </c>
      <c r="AE4935" s="1">
        <v>41846.054189814815</v>
      </c>
    </row>
    <row r="4936" spans="1:31" x14ac:dyDescent="0.15">
      <c r="A4936">
        <v>4935</v>
      </c>
      <c r="B4936">
        <v>175</v>
      </c>
      <c r="C4936">
        <v>6334</v>
      </c>
      <c r="D4936" t="s">
        <v>14521</v>
      </c>
      <c r="E4936" t="s">
        <v>14522</v>
      </c>
      <c r="F4936" t="s">
        <v>36</v>
      </c>
      <c r="I4936" t="s">
        <v>5</v>
      </c>
      <c r="K4936" t="s">
        <v>5</v>
      </c>
      <c r="N4936" t="s">
        <v>7</v>
      </c>
      <c r="Q4936">
        <v>0</v>
      </c>
      <c r="S4936">
        <v>-1</v>
      </c>
      <c r="T4936" t="s">
        <v>5</v>
      </c>
      <c r="U4936">
        <v>-1</v>
      </c>
      <c r="V4936">
        <v>-1</v>
      </c>
      <c r="W4936">
        <v>6.3387000000000002</v>
      </c>
      <c r="Z4936">
        <v>-1</v>
      </c>
      <c r="AA4936" t="s">
        <v>11</v>
      </c>
      <c r="AC4936" t="s">
        <v>38</v>
      </c>
      <c r="AD4936" t="s">
        <v>52</v>
      </c>
      <c r="AE4936" s="1">
        <v>41846.054201388892</v>
      </c>
    </row>
    <row r="4937" spans="1:31" x14ac:dyDescent="0.15">
      <c r="A4937">
        <v>4936</v>
      </c>
      <c r="B4937">
        <v>175</v>
      </c>
      <c r="C4937">
        <v>6334</v>
      </c>
      <c r="D4937" t="s">
        <v>14521</v>
      </c>
      <c r="E4937" t="s">
        <v>14522</v>
      </c>
      <c r="F4937" t="s">
        <v>40</v>
      </c>
      <c r="I4937" t="s">
        <v>5</v>
      </c>
      <c r="K4937" t="s">
        <v>5</v>
      </c>
      <c r="N4937" t="s">
        <v>7</v>
      </c>
      <c r="Q4937">
        <v>0</v>
      </c>
      <c r="S4937">
        <v>-1</v>
      </c>
      <c r="T4937" t="s">
        <v>5</v>
      </c>
      <c r="U4937">
        <v>-1</v>
      </c>
      <c r="V4937">
        <v>-1</v>
      </c>
      <c r="W4937">
        <v>6.3387000000000002</v>
      </c>
      <c r="Z4937">
        <v>-1</v>
      </c>
      <c r="AA4937" t="s">
        <v>11</v>
      </c>
      <c r="AC4937" t="s">
        <v>38</v>
      </c>
      <c r="AD4937" t="s">
        <v>52</v>
      </c>
      <c r="AE4937" s="1">
        <v>41846.054212962961</v>
      </c>
    </row>
    <row r="4938" spans="1:31" x14ac:dyDescent="0.15">
      <c r="A4938">
        <v>4937</v>
      </c>
      <c r="B4938">
        <v>175</v>
      </c>
      <c r="C4938">
        <v>6334</v>
      </c>
      <c r="D4938" t="s">
        <v>14521</v>
      </c>
      <c r="E4938" t="s">
        <v>14522</v>
      </c>
      <c r="F4938" t="s">
        <v>49</v>
      </c>
      <c r="I4938" t="s">
        <v>5</v>
      </c>
      <c r="K4938" t="s">
        <v>5</v>
      </c>
      <c r="N4938" t="s">
        <v>7</v>
      </c>
      <c r="Q4938">
        <v>0</v>
      </c>
      <c r="T4938" t="s">
        <v>5</v>
      </c>
      <c r="U4938">
        <v>-1</v>
      </c>
      <c r="V4938">
        <v>-1</v>
      </c>
      <c r="W4938">
        <v>6.3387000000000002</v>
      </c>
      <c r="Z4938">
        <v>-1</v>
      </c>
      <c r="AA4938" t="s">
        <v>11</v>
      </c>
      <c r="AC4938" t="s">
        <v>38</v>
      </c>
      <c r="AD4938" t="s">
        <v>50</v>
      </c>
      <c r="AE4938" s="1">
        <v>41846.054224537038</v>
      </c>
    </row>
    <row r="4939" spans="1:31" x14ac:dyDescent="0.15">
      <c r="A4939">
        <v>4938</v>
      </c>
      <c r="B4939">
        <v>175</v>
      </c>
      <c r="C4939">
        <v>6334</v>
      </c>
      <c r="D4939" t="s">
        <v>14521</v>
      </c>
      <c r="E4939" t="s">
        <v>14522</v>
      </c>
      <c r="F4939" t="s">
        <v>51</v>
      </c>
      <c r="G4939" t="s">
        <v>14523</v>
      </c>
      <c r="H4939" t="s">
        <v>322</v>
      </c>
      <c r="I4939" t="s">
        <v>5</v>
      </c>
      <c r="K4939" t="s">
        <v>5</v>
      </c>
      <c r="N4939" t="s">
        <v>7</v>
      </c>
      <c r="O4939" t="s">
        <v>14525</v>
      </c>
      <c r="P4939" t="s">
        <v>14526</v>
      </c>
      <c r="Q4939">
        <v>3</v>
      </c>
      <c r="S4939">
        <v>-1</v>
      </c>
      <c r="T4939" t="s">
        <v>5</v>
      </c>
      <c r="U4939">
        <v>-1</v>
      </c>
      <c r="V4939">
        <v>-1</v>
      </c>
      <c r="W4939">
        <v>6.3387000000000002</v>
      </c>
      <c r="Y4939" t="s">
        <v>14529</v>
      </c>
      <c r="Z4939">
        <v>-1</v>
      </c>
      <c r="AA4939" t="s">
        <v>11</v>
      </c>
      <c r="AC4939" t="s">
        <v>14532</v>
      </c>
      <c r="AD4939" t="s">
        <v>14533</v>
      </c>
      <c r="AE4939" s="1">
        <v>41846.054247685184</v>
      </c>
    </row>
    <row r="4940" spans="1:31" x14ac:dyDescent="0.15">
      <c r="A4940">
        <v>4939</v>
      </c>
      <c r="B4940">
        <v>175</v>
      </c>
      <c r="C4940">
        <v>6334</v>
      </c>
      <c r="D4940" t="s">
        <v>14521</v>
      </c>
      <c r="E4940" t="s">
        <v>14522</v>
      </c>
      <c r="F4940" t="s">
        <v>53</v>
      </c>
      <c r="I4940" t="s">
        <v>5</v>
      </c>
      <c r="K4940" t="s">
        <v>5</v>
      </c>
      <c r="N4940" t="s">
        <v>7</v>
      </c>
      <c r="Q4940">
        <v>0</v>
      </c>
      <c r="S4940">
        <v>-1</v>
      </c>
      <c r="T4940" t="s">
        <v>5</v>
      </c>
      <c r="U4940">
        <v>-1</v>
      </c>
      <c r="V4940">
        <v>-1</v>
      </c>
      <c r="W4940">
        <v>6.3387000000000002</v>
      </c>
      <c r="Z4940">
        <v>-1</v>
      </c>
      <c r="AA4940" t="s">
        <v>11</v>
      </c>
      <c r="AC4940" t="s">
        <v>38</v>
      </c>
      <c r="AD4940" t="s">
        <v>52</v>
      </c>
      <c r="AE4940" s="1">
        <v>41846.054259259261</v>
      </c>
    </row>
    <row r="4941" spans="1:31" x14ac:dyDescent="0.15">
      <c r="A4941">
        <v>4940</v>
      </c>
      <c r="B4941">
        <v>175</v>
      </c>
      <c r="C4941">
        <v>6334</v>
      </c>
      <c r="D4941" t="s">
        <v>14521</v>
      </c>
      <c r="E4941" t="s">
        <v>14522</v>
      </c>
      <c r="F4941" t="s">
        <v>54</v>
      </c>
      <c r="I4941" t="s">
        <v>5</v>
      </c>
      <c r="K4941" t="s">
        <v>5</v>
      </c>
      <c r="N4941" t="s">
        <v>7</v>
      </c>
      <c r="Q4941">
        <v>0</v>
      </c>
      <c r="S4941">
        <v>-1</v>
      </c>
      <c r="T4941" t="s">
        <v>5</v>
      </c>
      <c r="U4941">
        <v>-1</v>
      </c>
      <c r="V4941">
        <v>-1</v>
      </c>
      <c r="W4941">
        <v>6.3387000000000002</v>
      </c>
      <c r="Z4941">
        <v>-1</v>
      </c>
      <c r="AA4941" t="s">
        <v>11</v>
      </c>
      <c r="AC4941" t="s">
        <v>38</v>
      </c>
      <c r="AD4941" t="s">
        <v>52</v>
      </c>
      <c r="AE4941" s="1">
        <v>41846.054270833331</v>
      </c>
    </row>
    <row r="4942" spans="1:31" x14ac:dyDescent="0.15">
      <c r="A4942">
        <v>4941</v>
      </c>
      <c r="B4942">
        <v>175</v>
      </c>
      <c r="C4942">
        <v>5830</v>
      </c>
      <c r="D4942" t="s">
        <v>14534</v>
      </c>
      <c r="E4942" t="s">
        <v>14535</v>
      </c>
      <c r="F4942" t="s">
        <v>2</v>
      </c>
      <c r="G4942" t="s">
        <v>14536</v>
      </c>
      <c r="H4942" t="s">
        <v>14537</v>
      </c>
      <c r="I4942" t="s">
        <v>5</v>
      </c>
      <c r="K4942" t="s">
        <v>6</v>
      </c>
      <c r="L4942" t="s">
        <v>14538</v>
      </c>
      <c r="N4942" t="s">
        <v>7</v>
      </c>
      <c r="O4942" t="s">
        <v>14539</v>
      </c>
      <c r="P4942" t="s">
        <v>14540</v>
      </c>
      <c r="Q4942">
        <v>63</v>
      </c>
      <c r="R4942" t="s">
        <v>14541</v>
      </c>
      <c r="S4942">
        <v>-1</v>
      </c>
      <c r="T4942" t="s">
        <v>5</v>
      </c>
      <c r="U4942">
        <v>-1</v>
      </c>
      <c r="V4942">
        <v>-1</v>
      </c>
      <c r="W4942">
        <v>6.3387000000000002</v>
      </c>
      <c r="X4942" t="s">
        <v>14542</v>
      </c>
      <c r="Y4942" t="s">
        <v>14543</v>
      </c>
      <c r="Z4942">
        <v>13600</v>
      </c>
      <c r="AA4942" t="s">
        <v>11</v>
      </c>
      <c r="AC4942" t="s">
        <v>14544</v>
      </c>
      <c r="AD4942" t="s">
        <v>14545</v>
      </c>
      <c r="AE4942" s="1">
        <v>41846.054363425923</v>
      </c>
    </row>
    <row r="4943" spans="1:31" x14ac:dyDescent="0.15">
      <c r="A4943">
        <v>4942</v>
      </c>
      <c r="B4943">
        <v>175</v>
      </c>
      <c r="C4943">
        <v>5830</v>
      </c>
      <c r="D4943" t="s">
        <v>14534</v>
      </c>
      <c r="E4943" t="s">
        <v>14535</v>
      </c>
      <c r="F4943" t="s">
        <v>14</v>
      </c>
      <c r="G4943" t="s">
        <v>14546</v>
      </c>
      <c r="H4943" t="s">
        <v>14537</v>
      </c>
      <c r="I4943" t="s">
        <v>5</v>
      </c>
      <c r="K4943" t="s">
        <v>17</v>
      </c>
      <c r="L4943" t="s">
        <v>11827</v>
      </c>
      <c r="N4943" t="s">
        <v>7</v>
      </c>
      <c r="O4943" t="s">
        <v>14547</v>
      </c>
      <c r="P4943" t="s">
        <v>14548</v>
      </c>
      <c r="Q4943">
        <v>24</v>
      </c>
      <c r="R4943" t="s">
        <v>10370</v>
      </c>
      <c r="S4943">
        <v>30</v>
      </c>
      <c r="T4943" t="s">
        <v>14549</v>
      </c>
      <c r="U4943">
        <v>-1</v>
      </c>
      <c r="V4943">
        <v>-1</v>
      </c>
      <c r="W4943">
        <v>6.3387000000000002</v>
      </c>
      <c r="X4943" t="s">
        <v>14542</v>
      </c>
      <c r="Y4943" t="s">
        <v>14550</v>
      </c>
      <c r="Z4943">
        <v>10800</v>
      </c>
      <c r="AA4943" t="s">
        <v>11</v>
      </c>
      <c r="AC4943" t="s">
        <v>14551</v>
      </c>
      <c r="AD4943" t="s">
        <v>14552</v>
      </c>
      <c r="AE4943" s="1">
        <v>41846.054398148146</v>
      </c>
    </row>
    <row r="4944" spans="1:31" x14ac:dyDescent="0.15">
      <c r="A4944">
        <v>4943</v>
      </c>
      <c r="B4944">
        <v>175</v>
      </c>
      <c r="C4944">
        <v>5830</v>
      </c>
      <c r="D4944" t="s">
        <v>14534</v>
      </c>
      <c r="E4944" t="s">
        <v>14535</v>
      </c>
      <c r="F4944" t="s">
        <v>24</v>
      </c>
      <c r="G4944" t="s">
        <v>14546</v>
      </c>
      <c r="H4944" t="s">
        <v>14537</v>
      </c>
      <c r="I4944" t="s">
        <v>5</v>
      </c>
      <c r="J4944" t="s">
        <v>1599</v>
      </c>
      <c r="K4944" t="s">
        <v>4166</v>
      </c>
      <c r="L4944" t="s">
        <v>170</v>
      </c>
      <c r="N4944" t="s">
        <v>7</v>
      </c>
      <c r="O4944" t="s">
        <v>14547</v>
      </c>
      <c r="P4944" t="s">
        <v>14548</v>
      </c>
      <c r="Q4944">
        <v>2</v>
      </c>
      <c r="R4944" t="s">
        <v>5538</v>
      </c>
      <c r="S4944">
        <v>30</v>
      </c>
      <c r="T4944" t="s">
        <v>14553</v>
      </c>
      <c r="U4944">
        <v>-1</v>
      </c>
      <c r="V4944">
        <v>-1</v>
      </c>
      <c r="W4944">
        <v>6.3387000000000002</v>
      </c>
      <c r="X4944" t="s">
        <v>14542</v>
      </c>
      <c r="Y4944" t="s">
        <v>14554</v>
      </c>
      <c r="Z4944">
        <v>10800</v>
      </c>
      <c r="AA4944" t="s">
        <v>11</v>
      </c>
      <c r="AC4944" t="s">
        <v>14555</v>
      </c>
      <c r="AD4944" t="s">
        <v>14556</v>
      </c>
      <c r="AE4944" s="1">
        <v>41846.054409722223</v>
      </c>
    </row>
    <row r="4945" spans="1:31" x14ac:dyDescent="0.15">
      <c r="A4945">
        <v>4944</v>
      </c>
      <c r="B4945">
        <v>175</v>
      </c>
      <c r="C4945">
        <v>5830</v>
      </c>
      <c r="D4945" t="s">
        <v>14534</v>
      </c>
      <c r="E4945" t="s">
        <v>14535</v>
      </c>
      <c r="F4945" t="s">
        <v>27</v>
      </c>
      <c r="I4945" t="s">
        <v>5</v>
      </c>
      <c r="K4945" t="s">
        <v>5</v>
      </c>
      <c r="M4945" t="s">
        <v>5</v>
      </c>
      <c r="N4945" t="s">
        <v>7</v>
      </c>
      <c r="Q4945">
        <v>0</v>
      </c>
      <c r="S4945">
        <v>-1</v>
      </c>
      <c r="T4945" t="s">
        <v>5</v>
      </c>
      <c r="U4945">
        <v>-1</v>
      </c>
      <c r="V4945">
        <v>-1</v>
      </c>
      <c r="W4945">
        <v>6.3387000000000002</v>
      </c>
      <c r="Z4945">
        <v>-1</v>
      </c>
      <c r="AA4945" t="s">
        <v>11</v>
      </c>
      <c r="AC4945" t="s">
        <v>38</v>
      </c>
      <c r="AD4945" t="s">
        <v>531</v>
      </c>
      <c r="AE4945" s="1">
        <v>41846.0544212963</v>
      </c>
    </row>
    <row r="4946" spans="1:31" x14ac:dyDescent="0.15">
      <c r="A4946">
        <v>4945</v>
      </c>
      <c r="B4946">
        <v>175</v>
      </c>
      <c r="C4946">
        <v>5830</v>
      </c>
      <c r="D4946" t="s">
        <v>14534</v>
      </c>
      <c r="E4946" t="s">
        <v>14535</v>
      </c>
      <c r="F4946" t="s">
        <v>36</v>
      </c>
      <c r="G4946" t="s">
        <v>14536</v>
      </c>
      <c r="H4946" t="s">
        <v>14537</v>
      </c>
      <c r="I4946" t="s">
        <v>5</v>
      </c>
      <c r="K4946" t="s">
        <v>6</v>
      </c>
      <c r="L4946" t="s">
        <v>14538</v>
      </c>
      <c r="N4946" t="s">
        <v>7</v>
      </c>
      <c r="O4946" t="s">
        <v>14539</v>
      </c>
      <c r="P4946" t="s">
        <v>14540</v>
      </c>
      <c r="Q4946">
        <v>29</v>
      </c>
      <c r="R4946" t="s">
        <v>14541</v>
      </c>
      <c r="S4946">
        <v>-1</v>
      </c>
      <c r="T4946" t="s">
        <v>5</v>
      </c>
      <c r="U4946">
        <v>-1</v>
      </c>
      <c r="V4946">
        <v>-1</v>
      </c>
      <c r="W4946">
        <v>6.3387000000000002</v>
      </c>
      <c r="X4946" t="s">
        <v>14542</v>
      </c>
      <c r="Y4946" t="s">
        <v>14543</v>
      </c>
      <c r="Z4946">
        <v>13600</v>
      </c>
      <c r="AA4946" t="s">
        <v>11</v>
      </c>
      <c r="AC4946" t="s">
        <v>14557</v>
      </c>
      <c r="AD4946" t="s">
        <v>14558</v>
      </c>
      <c r="AE4946" s="1">
        <v>41846.054467592592</v>
      </c>
    </row>
    <row r="4947" spans="1:31" x14ac:dyDescent="0.15">
      <c r="A4947">
        <v>4946</v>
      </c>
      <c r="B4947">
        <v>175</v>
      </c>
      <c r="C4947">
        <v>5830</v>
      </c>
      <c r="D4947" t="s">
        <v>14534</v>
      </c>
      <c r="E4947" t="s">
        <v>14535</v>
      </c>
      <c r="F4947" t="s">
        <v>40</v>
      </c>
      <c r="G4947" t="s">
        <v>14559</v>
      </c>
      <c r="H4947" t="s">
        <v>14537</v>
      </c>
      <c r="I4947" t="s">
        <v>5</v>
      </c>
      <c r="K4947" t="s">
        <v>5</v>
      </c>
      <c r="N4947" t="s">
        <v>7</v>
      </c>
      <c r="O4947" t="s">
        <v>14560</v>
      </c>
      <c r="P4947" t="s">
        <v>14561</v>
      </c>
      <c r="Q4947">
        <v>1</v>
      </c>
      <c r="R4947" t="s">
        <v>14562</v>
      </c>
      <c r="S4947">
        <v>-1</v>
      </c>
      <c r="T4947" t="s">
        <v>5</v>
      </c>
      <c r="U4947">
        <v>-1</v>
      </c>
      <c r="V4947">
        <v>-1</v>
      </c>
      <c r="W4947">
        <v>6.3387000000000002</v>
      </c>
      <c r="Y4947" t="s">
        <v>14563</v>
      </c>
      <c r="Z4947">
        <v>375</v>
      </c>
      <c r="AA4947" t="s">
        <v>11</v>
      </c>
      <c r="AC4947" t="s">
        <v>14564</v>
      </c>
      <c r="AD4947" t="s">
        <v>14565</v>
      </c>
      <c r="AE4947" s="1">
        <v>41846.054490740738</v>
      </c>
    </row>
    <row r="4948" spans="1:31" x14ac:dyDescent="0.15">
      <c r="A4948">
        <v>4947</v>
      </c>
      <c r="B4948">
        <v>175</v>
      </c>
      <c r="C4948">
        <v>5830</v>
      </c>
      <c r="D4948" t="s">
        <v>14534</v>
      </c>
      <c r="E4948" t="s">
        <v>14535</v>
      </c>
      <c r="F4948" t="s">
        <v>49</v>
      </c>
      <c r="G4948" t="s">
        <v>14546</v>
      </c>
      <c r="H4948" t="s">
        <v>14537</v>
      </c>
      <c r="I4948" t="s">
        <v>5</v>
      </c>
      <c r="K4948" t="s">
        <v>5</v>
      </c>
      <c r="N4948" t="s">
        <v>7</v>
      </c>
      <c r="O4948" t="s">
        <v>14547</v>
      </c>
      <c r="P4948" t="s">
        <v>14548</v>
      </c>
      <c r="Q4948">
        <v>2</v>
      </c>
      <c r="T4948" t="s">
        <v>5</v>
      </c>
      <c r="U4948">
        <v>-1</v>
      </c>
      <c r="V4948">
        <v>-1</v>
      </c>
      <c r="W4948">
        <v>6.3387000000000002</v>
      </c>
      <c r="X4948" t="s">
        <v>14542</v>
      </c>
      <c r="Y4948" t="s">
        <v>14550</v>
      </c>
      <c r="Z4948">
        <v>10800</v>
      </c>
      <c r="AA4948" t="s">
        <v>11</v>
      </c>
      <c r="AC4948" t="s">
        <v>14566</v>
      </c>
      <c r="AD4948" t="s">
        <v>14567</v>
      </c>
      <c r="AE4948" s="1">
        <v>41846.054502314815</v>
      </c>
    </row>
    <row r="4949" spans="1:31" x14ac:dyDescent="0.15">
      <c r="A4949">
        <v>4948</v>
      </c>
      <c r="B4949">
        <v>175</v>
      </c>
      <c r="C4949">
        <v>5830</v>
      </c>
      <c r="D4949" t="s">
        <v>14534</v>
      </c>
      <c r="E4949" t="s">
        <v>14535</v>
      </c>
      <c r="F4949" t="s">
        <v>51</v>
      </c>
      <c r="I4949" t="s">
        <v>5</v>
      </c>
      <c r="K4949" t="s">
        <v>5</v>
      </c>
      <c r="N4949" t="s">
        <v>7</v>
      </c>
      <c r="Q4949">
        <v>0</v>
      </c>
      <c r="S4949">
        <v>-1</v>
      </c>
      <c r="T4949" t="s">
        <v>5</v>
      </c>
      <c r="U4949">
        <v>-1</v>
      </c>
      <c r="V4949">
        <v>-1</v>
      </c>
      <c r="W4949">
        <v>6.3387000000000002</v>
      </c>
      <c r="Z4949">
        <v>-1</v>
      </c>
      <c r="AA4949" t="s">
        <v>11</v>
      </c>
      <c r="AC4949" t="s">
        <v>38</v>
      </c>
      <c r="AD4949" t="s">
        <v>52</v>
      </c>
      <c r="AE4949" s="1">
        <v>41846.054525462961</v>
      </c>
    </row>
    <row r="4950" spans="1:31" x14ac:dyDescent="0.15">
      <c r="A4950">
        <v>4949</v>
      </c>
      <c r="B4950">
        <v>175</v>
      </c>
      <c r="C4950">
        <v>5830</v>
      </c>
      <c r="D4950" t="s">
        <v>14534</v>
      </c>
      <c r="E4950" t="s">
        <v>14535</v>
      </c>
      <c r="F4950" t="s">
        <v>53</v>
      </c>
      <c r="I4950" t="s">
        <v>5</v>
      </c>
      <c r="K4950" t="s">
        <v>5</v>
      </c>
      <c r="N4950" t="s">
        <v>7</v>
      </c>
      <c r="Q4950">
        <v>0</v>
      </c>
      <c r="S4950">
        <v>-1</v>
      </c>
      <c r="T4950" t="s">
        <v>5</v>
      </c>
      <c r="U4950">
        <v>-1</v>
      </c>
      <c r="V4950">
        <v>-1</v>
      </c>
      <c r="W4950">
        <v>6.3387000000000002</v>
      </c>
      <c r="Z4950">
        <v>-1</v>
      </c>
      <c r="AA4950" t="s">
        <v>11</v>
      </c>
      <c r="AC4950" t="s">
        <v>38</v>
      </c>
      <c r="AD4950" t="s">
        <v>52</v>
      </c>
      <c r="AE4950" s="1">
        <v>41846.054537037038</v>
      </c>
    </row>
    <row r="4951" spans="1:31" x14ac:dyDescent="0.15">
      <c r="A4951">
        <v>4950</v>
      </c>
      <c r="B4951">
        <v>175</v>
      </c>
      <c r="C4951">
        <v>5830</v>
      </c>
      <c r="D4951" t="s">
        <v>14534</v>
      </c>
      <c r="E4951" t="s">
        <v>14535</v>
      </c>
      <c r="F4951" t="s">
        <v>54</v>
      </c>
      <c r="I4951" t="s">
        <v>5</v>
      </c>
      <c r="K4951" t="s">
        <v>5</v>
      </c>
      <c r="N4951" t="s">
        <v>7</v>
      </c>
      <c r="Q4951">
        <v>0</v>
      </c>
      <c r="S4951">
        <v>-1</v>
      </c>
      <c r="T4951" t="s">
        <v>5</v>
      </c>
      <c r="U4951">
        <v>-1</v>
      </c>
      <c r="V4951">
        <v>-1</v>
      </c>
      <c r="W4951">
        <v>6.3387000000000002</v>
      </c>
      <c r="Z4951">
        <v>-1</v>
      </c>
      <c r="AA4951" t="s">
        <v>11</v>
      </c>
      <c r="AC4951" t="s">
        <v>38</v>
      </c>
      <c r="AD4951" t="s">
        <v>52</v>
      </c>
      <c r="AE4951" s="1">
        <v>41846.054548611108</v>
      </c>
    </row>
    <row r="4952" spans="1:31" x14ac:dyDescent="0.15">
      <c r="A4952">
        <v>4951</v>
      </c>
      <c r="B4952">
        <v>175</v>
      </c>
      <c r="C4952">
        <v>402</v>
      </c>
      <c r="D4952" t="s">
        <v>14568</v>
      </c>
      <c r="E4952" t="s">
        <v>14569</v>
      </c>
      <c r="F4952" t="s">
        <v>2</v>
      </c>
      <c r="G4952" t="s">
        <v>14570</v>
      </c>
      <c r="H4952" t="s">
        <v>6419</v>
      </c>
      <c r="I4952" t="s">
        <v>5</v>
      </c>
      <c r="K4952" t="s">
        <v>6</v>
      </c>
      <c r="L4952" t="s">
        <v>14571</v>
      </c>
      <c r="N4952" t="s">
        <v>7</v>
      </c>
      <c r="O4952" t="s">
        <v>14572</v>
      </c>
      <c r="P4952" t="s">
        <v>14573</v>
      </c>
      <c r="Q4952">
        <v>147</v>
      </c>
      <c r="R4952" t="s">
        <v>14574</v>
      </c>
      <c r="S4952">
        <v>-1</v>
      </c>
      <c r="T4952" t="s">
        <v>5</v>
      </c>
      <c r="U4952">
        <v>-1</v>
      </c>
      <c r="V4952">
        <v>-1</v>
      </c>
      <c r="W4952">
        <v>6.3387000000000002</v>
      </c>
      <c r="X4952" t="s">
        <v>14575</v>
      </c>
      <c r="Y4952" t="s">
        <v>14576</v>
      </c>
      <c r="Z4952">
        <v>14019</v>
      </c>
      <c r="AA4952" t="s">
        <v>11</v>
      </c>
      <c r="AC4952" t="s">
        <v>14577</v>
      </c>
      <c r="AD4952" t="s">
        <v>14578</v>
      </c>
      <c r="AE4952" s="1">
        <v>41846.054652777777</v>
      </c>
    </row>
    <row r="4953" spans="1:31" x14ac:dyDescent="0.15">
      <c r="A4953">
        <v>4952</v>
      </c>
      <c r="B4953">
        <v>175</v>
      </c>
      <c r="C4953">
        <v>402</v>
      </c>
      <c r="D4953" t="s">
        <v>14568</v>
      </c>
      <c r="E4953" t="s">
        <v>14569</v>
      </c>
      <c r="F4953" t="s">
        <v>14</v>
      </c>
      <c r="G4953" t="s">
        <v>14570</v>
      </c>
      <c r="H4953" t="s">
        <v>6419</v>
      </c>
      <c r="I4953" t="s">
        <v>5</v>
      </c>
      <c r="J4953" t="s">
        <v>5077</v>
      </c>
      <c r="K4953" t="s">
        <v>17</v>
      </c>
      <c r="L4953" t="s">
        <v>446</v>
      </c>
      <c r="N4953" t="s">
        <v>7</v>
      </c>
      <c r="O4953" t="s">
        <v>14572</v>
      </c>
      <c r="P4953" t="s">
        <v>14573</v>
      </c>
      <c r="Q4953">
        <v>126</v>
      </c>
      <c r="R4953" t="s">
        <v>14579</v>
      </c>
      <c r="S4953">
        <v>-1</v>
      </c>
      <c r="T4953" t="s">
        <v>5</v>
      </c>
      <c r="U4953">
        <v>-1</v>
      </c>
      <c r="V4953">
        <v>-1</v>
      </c>
      <c r="W4953">
        <v>6.3387000000000002</v>
      </c>
      <c r="X4953" t="s">
        <v>14575</v>
      </c>
      <c r="Y4953" t="s">
        <v>14576</v>
      </c>
      <c r="Z4953">
        <v>13782</v>
      </c>
      <c r="AA4953" t="s">
        <v>11</v>
      </c>
      <c r="AC4953" t="s">
        <v>14580</v>
      </c>
      <c r="AD4953" t="s">
        <v>14581</v>
      </c>
      <c r="AE4953" s="1">
        <v>41846.054699074077</v>
      </c>
    </row>
    <row r="4954" spans="1:31" x14ac:dyDescent="0.15">
      <c r="A4954">
        <v>4953</v>
      </c>
      <c r="B4954">
        <v>175</v>
      </c>
      <c r="C4954">
        <v>402</v>
      </c>
      <c r="D4954" t="s">
        <v>14568</v>
      </c>
      <c r="E4954" t="s">
        <v>14569</v>
      </c>
      <c r="F4954" t="s">
        <v>24</v>
      </c>
      <c r="G4954" t="s">
        <v>14570</v>
      </c>
      <c r="H4954" t="s">
        <v>6419</v>
      </c>
      <c r="I4954" t="s">
        <v>5</v>
      </c>
      <c r="K4954" t="s">
        <v>4166</v>
      </c>
      <c r="L4954" t="s">
        <v>446</v>
      </c>
      <c r="N4954" t="s">
        <v>7</v>
      </c>
      <c r="O4954" t="s">
        <v>14572</v>
      </c>
      <c r="P4954" t="s">
        <v>14573</v>
      </c>
      <c r="Q4954">
        <v>1</v>
      </c>
      <c r="R4954" t="s">
        <v>14579</v>
      </c>
      <c r="S4954">
        <v>-1</v>
      </c>
      <c r="T4954" t="s">
        <v>14582</v>
      </c>
      <c r="U4954">
        <v>-1</v>
      </c>
      <c r="V4954">
        <v>-1</v>
      </c>
      <c r="W4954">
        <v>6.3387000000000002</v>
      </c>
      <c r="X4954" t="s">
        <v>14575</v>
      </c>
      <c r="Y4954" t="s">
        <v>14576</v>
      </c>
      <c r="Z4954">
        <v>13782</v>
      </c>
      <c r="AA4954" t="s">
        <v>11</v>
      </c>
      <c r="AC4954" t="s">
        <v>14583</v>
      </c>
      <c r="AD4954" t="s">
        <v>14584</v>
      </c>
      <c r="AE4954" s="1">
        <v>41846.054722222223</v>
      </c>
    </row>
    <row r="4955" spans="1:31" x14ac:dyDescent="0.15">
      <c r="A4955">
        <v>4954</v>
      </c>
      <c r="B4955">
        <v>175</v>
      </c>
      <c r="C4955">
        <v>402</v>
      </c>
      <c r="D4955" t="s">
        <v>14568</v>
      </c>
      <c r="E4955" t="s">
        <v>14569</v>
      </c>
      <c r="F4955" t="s">
        <v>27</v>
      </c>
      <c r="G4955" t="s">
        <v>14585</v>
      </c>
      <c r="I4955" t="s">
        <v>5</v>
      </c>
      <c r="J4955" t="s">
        <v>2207</v>
      </c>
      <c r="K4955" t="s">
        <v>17</v>
      </c>
      <c r="M4955" t="s">
        <v>5</v>
      </c>
      <c r="N4955" t="s">
        <v>7</v>
      </c>
      <c r="P4955" t="s">
        <v>14586</v>
      </c>
      <c r="Q4955">
        <v>2</v>
      </c>
      <c r="R4955" t="s">
        <v>794</v>
      </c>
      <c r="S4955">
        <v>-1</v>
      </c>
      <c r="T4955" t="s">
        <v>14587</v>
      </c>
      <c r="U4955">
        <v>-1</v>
      </c>
      <c r="V4955">
        <v>-1</v>
      </c>
      <c r="W4955">
        <v>6.3387000000000002</v>
      </c>
      <c r="Y4955" t="s">
        <v>14588</v>
      </c>
      <c r="Z4955">
        <v>29800</v>
      </c>
      <c r="AA4955" t="s">
        <v>11</v>
      </c>
      <c r="AC4955" t="s">
        <v>14589</v>
      </c>
      <c r="AD4955" t="s">
        <v>14590</v>
      </c>
      <c r="AE4955" s="1">
        <v>41846.054745370369</v>
      </c>
    </row>
    <row r="4956" spans="1:31" x14ac:dyDescent="0.15">
      <c r="A4956">
        <v>4955</v>
      </c>
      <c r="B4956">
        <v>175</v>
      </c>
      <c r="C4956">
        <v>402</v>
      </c>
      <c r="D4956" t="s">
        <v>14568</v>
      </c>
      <c r="E4956" t="s">
        <v>14569</v>
      </c>
      <c r="F4956" t="s">
        <v>36</v>
      </c>
      <c r="G4956" t="s">
        <v>14570</v>
      </c>
      <c r="H4956" t="s">
        <v>6419</v>
      </c>
      <c r="I4956" t="s">
        <v>5</v>
      </c>
      <c r="K4956" t="s">
        <v>6</v>
      </c>
      <c r="L4956" t="s">
        <v>14571</v>
      </c>
      <c r="N4956" t="s">
        <v>7</v>
      </c>
      <c r="O4956" t="s">
        <v>14572</v>
      </c>
      <c r="P4956" t="s">
        <v>14573</v>
      </c>
      <c r="Q4956">
        <v>18</v>
      </c>
      <c r="R4956" t="s">
        <v>14579</v>
      </c>
      <c r="S4956">
        <v>-1</v>
      </c>
      <c r="T4956" t="s">
        <v>5</v>
      </c>
      <c r="U4956">
        <v>-1</v>
      </c>
      <c r="V4956">
        <v>-1</v>
      </c>
      <c r="W4956">
        <v>6.3387000000000002</v>
      </c>
      <c r="X4956" t="s">
        <v>14575</v>
      </c>
      <c r="Y4956" t="s">
        <v>14576</v>
      </c>
      <c r="Z4956">
        <v>15492</v>
      </c>
      <c r="AA4956" t="s">
        <v>11</v>
      </c>
      <c r="AC4956" t="s">
        <v>14591</v>
      </c>
      <c r="AD4956" t="s">
        <v>14592</v>
      </c>
      <c r="AE4956" s="1">
        <v>41846.054780092592</v>
      </c>
    </row>
    <row r="4957" spans="1:31" x14ac:dyDescent="0.15">
      <c r="A4957">
        <v>4956</v>
      </c>
      <c r="B4957">
        <v>175</v>
      </c>
      <c r="C4957">
        <v>402</v>
      </c>
      <c r="D4957" t="s">
        <v>14568</v>
      </c>
      <c r="E4957" t="s">
        <v>14569</v>
      </c>
      <c r="F4957" t="s">
        <v>40</v>
      </c>
      <c r="G4957" t="s">
        <v>14593</v>
      </c>
      <c r="I4957" t="s">
        <v>5</v>
      </c>
      <c r="K4957" t="s">
        <v>5</v>
      </c>
      <c r="N4957" t="s">
        <v>7</v>
      </c>
      <c r="O4957" t="s">
        <v>14594</v>
      </c>
      <c r="P4957" t="s">
        <v>14595</v>
      </c>
      <c r="Q4957">
        <v>1</v>
      </c>
      <c r="R4957" t="s">
        <v>14596</v>
      </c>
      <c r="S4957">
        <v>100</v>
      </c>
      <c r="T4957" t="s">
        <v>5</v>
      </c>
      <c r="U4957">
        <v>-1</v>
      </c>
      <c r="V4957">
        <v>-1</v>
      </c>
      <c r="W4957">
        <v>6.3387000000000002</v>
      </c>
      <c r="Y4957" t="s">
        <v>14597</v>
      </c>
      <c r="Z4957">
        <v>250</v>
      </c>
      <c r="AA4957" t="s">
        <v>11</v>
      </c>
      <c r="AC4957" t="s">
        <v>14598</v>
      </c>
      <c r="AD4957" t="s">
        <v>14599</v>
      </c>
      <c r="AE4957" s="1">
        <v>41846.054814814815</v>
      </c>
    </row>
    <row r="4958" spans="1:31" x14ac:dyDescent="0.15">
      <c r="A4958">
        <v>4957</v>
      </c>
      <c r="B4958">
        <v>175</v>
      </c>
      <c r="C4958">
        <v>402</v>
      </c>
      <c r="D4958" t="s">
        <v>14568</v>
      </c>
      <c r="E4958" t="s">
        <v>14569</v>
      </c>
      <c r="F4958" t="s">
        <v>49</v>
      </c>
      <c r="G4958" t="s">
        <v>14570</v>
      </c>
      <c r="H4958" t="s">
        <v>6419</v>
      </c>
      <c r="I4958" t="s">
        <v>5</v>
      </c>
      <c r="K4958" t="s">
        <v>5</v>
      </c>
      <c r="N4958" t="s">
        <v>7</v>
      </c>
      <c r="O4958" t="s">
        <v>14572</v>
      </c>
      <c r="P4958" t="s">
        <v>14573</v>
      </c>
      <c r="Q4958">
        <v>12</v>
      </c>
      <c r="T4958" t="s">
        <v>5</v>
      </c>
      <c r="U4958">
        <v>-1</v>
      </c>
      <c r="V4958">
        <v>-1</v>
      </c>
      <c r="W4958">
        <v>6.3387000000000002</v>
      </c>
      <c r="X4958" t="s">
        <v>14575</v>
      </c>
      <c r="Y4958" t="s">
        <v>14576</v>
      </c>
      <c r="Z4958">
        <v>13782</v>
      </c>
      <c r="AA4958" t="s">
        <v>11</v>
      </c>
      <c r="AC4958" t="s">
        <v>14600</v>
      </c>
      <c r="AD4958" t="s">
        <v>14601</v>
      </c>
      <c r="AE4958" s="1">
        <v>41846.054849537039</v>
      </c>
    </row>
    <row r="4959" spans="1:31" x14ac:dyDescent="0.15">
      <c r="A4959">
        <v>4958</v>
      </c>
      <c r="B4959">
        <v>175</v>
      </c>
      <c r="C4959">
        <v>402</v>
      </c>
      <c r="D4959" t="s">
        <v>14568</v>
      </c>
      <c r="E4959" t="s">
        <v>14569</v>
      </c>
      <c r="F4959" t="s">
        <v>51</v>
      </c>
      <c r="I4959" t="s">
        <v>5</v>
      </c>
      <c r="K4959" t="s">
        <v>5</v>
      </c>
      <c r="N4959" t="s">
        <v>7</v>
      </c>
      <c r="Q4959">
        <v>0</v>
      </c>
      <c r="S4959">
        <v>-1</v>
      </c>
      <c r="T4959" t="s">
        <v>5</v>
      </c>
      <c r="U4959">
        <v>-1</v>
      </c>
      <c r="V4959">
        <v>-1</v>
      </c>
      <c r="W4959">
        <v>6.3387000000000002</v>
      </c>
      <c r="Z4959">
        <v>-1</v>
      </c>
      <c r="AA4959" t="s">
        <v>11</v>
      </c>
      <c r="AC4959" t="s">
        <v>14602</v>
      </c>
      <c r="AD4959" t="s">
        <v>52</v>
      </c>
      <c r="AE4959" s="1">
        <v>41846.054872685185</v>
      </c>
    </row>
    <row r="4960" spans="1:31" x14ac:dyDescent="0.15">
      <c r="A4960">
        <v>4959</v>
      </c>
      <c r="B4960">
        <v>175</v>
      </c>
      <c r="C4960">
        <v>402</v>
      </c>
      <c r="D4960" t="s">
        <v>14568</v>
      </c>
      <c r="E4960" t="s">
        <v>14569</v>
      </c>
      <c r="F4960" t="s">
        <v>53</v>
      </c>
      <c r="I4960" t="s">
        <v>5</v>
      </c>
      <c r="K4960" t="s">
        <v>5</v>
      </c>
      <c r="N4960" t="s">
        <v>7</v>
      </c>
      <c r="Q4960">
        <v>0</v>
      </c>
      <c r="S4960">
        <v>-1</v>
      </c>
      <c r="T4960" t="s">
        <v>5</v>
      </c>
      <c r="U4960">
        <v>-1</v>
      </c>
      <c r="V4960">
        <v>-1</v>
      </c>
      <c r="W4960">
        <v>6.3387000000000002</v>
      </c>
      <c r="Z4960">
        <v>-1</v>
      </c>
      <c r="AA4960" t="s">
        <v>11</v>
      </c>
      <c r="AC4960" t="s">
        <v>38</v>
      </c>
      <c r="AD4960" t="s">
        <v>52</v>
      </c>
      <c r="AE4960" s="1">
        <v>41846.054884259262</v>
      </c>
    </row>
    <row r="4961" spans="1:31" x14ac:dyDescent="0.15">
      <c r="A4961">
        <v>4960</v>
      </c>
      <c r="B4961">
        <v>175</v>
      </c>
      <c r="C4961">
        <v>402</v>
      </c>
      <c r="D4961" t="s">
        <v>14568</v>
      </c>
      <c r="E4961" t="s">
        <v>14569</v>
      </c>
      <c r="F4961" t="s">
        <v>54</v>
      </c>
      <c r="I4961" t="s">
        <v>5</v>
      </c>
      <c r="K4961" t="s">
        <v>5</v>
      </c>
      <c r="N4961" t="s">
        <v>7</v>
      </c>
      <c r="Q4961">
        <v>0</v>
      </c>
      <c r="S4961">
        <v>-1</v>
      </c>
      <c r="T4961" t="s">
        <v>5</v>
      </c>
      <c r="U4961">
        <v>-1</v>
      </c>
      <c r="V4961">
        <v>-1</v>
      </c>
      <c r="W4961">
        <v>6.3387000000000002</v>
      </c>
      <c r="Z4961">
        <v>-1</v>
      </c>
      <c r="AA4961" t="s">
        <v>11</v>
      </c>
      <c r="AC4961" t="s">
        <v>38</v>
      </c>
      <c r="AD4961" t="s">
        <v>52</v>
      </c>
      <c r="AE4961" s="1">
        <v>41846.054895833331</v>
      </c>
    </row>
    <row r="4962" spans="1:31" x14ac:dyDescent="0.15">
      <c r="A4962">
        <v>4961</v>
      </c>
      <c r="B4962">
        <v>175</v>
      </c>
      <c r="C4962">
        <v>5463</v>
      </c>
      <c r="D4962" t="s">
        <v>14603</v>
      </c>
      <c r="E4962" t="s">
        <v>14604</v>
      </c>
      <c r="F4962" t="s">
        <v>2</v>
      </c>
      <c r="G4962" t="s">
        <v>14605</v>
      </c>
      <c r="H4962" t="s">
        <v>14606</v>
      </c>
      <c r="I4962" t="s">
        <v>5</v>
      </c>
      <c r="K4962" t="s">
        <v>6</v>
      </c>
      <c r="N4962" t="s">
        <v>7</v>
      </c>
      <c r="O4962" t="s">
        <v>14607</v>
      </c>
      <c r="P4962" t="s">
        <v>14608</v>
      </c>
      <c r="Q4962">
        <v>90</v>
      </c>
      <c r="R4962" t="s">
        <v>14609</v>
      </c>
      <c r="S4962">
        <v>50</v>
      </c>
      <c r="T4962" t="s">
        <v>14610</v>
      </c>
      <c r="U4962">
        <v>-1</v>
      </c>
      <c r="V4962">
        <v>-1</v>
      </c>
      <c r="W4962">
        <v>6.3387000000000002</v>
      </c>
      <c r="X4962" t="s">
        <v>14611</v>
      </c>
      <c r="Y4962" t="s">
        <v>14612</v>
      </c>
      <c r="Z4962">
        <v>28350</v>
      </c>
      <c r="AA4962" t="s">
        <v>11</v>
      </c>
      <c r="AC4962" t="s">
        <v>14613</v>
      </c>
      <c r="AD4962" t="s">
        <v>14614</v>
      </c>
      <c r="AE4962" s="1">
        <v>41846.055023148147</v>
      </c>
    </row>
    <row r="4963" spans="1:31" x14ac:dyDescent="0.15">
      <c r="A4963">
        <v>4962</v>
      </c>
      <c r="B4963">
        <v>175</v>
      </c>
      <c r="C4963">
        <v>5463</v>
      </c>
      <c r="D4963" t="s">
        <v>14603</v>
      </c>
      <c r="E4963" t="s">
        <v>14604</v>
      </c>
      <c r="F4963" t="s">
        <v>14</v>
      </c>
      <c r="G4963" t="s">
        <v>14615</v>
      </c>
      <c r="H4963" t="s">
        <v>14616</v>
      </c>
      <c r="I4963" t="s">
        <v>5</v>
      </c>
      <c r="K4963" t="s">
        <v>17</v>
      </c>
      <c r="L4963" t="s">
        <v>14617</v>
      </c>
      <c r="N4963" t="s">
        <v>7</v>
      </c>
      <c r="O4963" t="s">
        <v>14607</v>
      </c>
      <c r="P4963" t="s">
        <v>14608</v>
      </c>
      <c r="Q4963">
        <v>18</v>
      </c>
      <c r="R4963" t="s">
        <v>14609</v>
      </c>
      <c r="S4963">
        <v>50</v>
      </c>
      <c r="T4963" t="s">
        <v>5</v>
      </c>
      <c r="U4963">
        <v>-1</v>
      </c>
      <c r="V4963">
        <v>-1</v>
      </c>
      <c r="W4963">
        <v>6.3387000000000002</v>
      </c>
      <c r="X4963" t="s">
        <v>14611</v>
      </c>
      <c r="Y4963" t="s">
        <v>14612</v>
      </c>
      <c r="Z4963">
        <v>17100</v>
      </c>
      <c r="AA4963" t="s">
        <v>11</v>
      </c>
      <c r="AC4963" t="s">
        <v>14618</v>
      </c>
      <c r="AD4963" t="s">
        <v>14619</v>
      </c>
      <c r="AE4963" s="1">
        <v>41846.05505787037</v>
      </c>
    </row>
    <row r="4964" spans="1:31" x14ac:dyDescent="0.15">
      <c r="A4964">
        <v>4963</v>
      </c>
      <c r="B4964">
        <v>175</v>
      </c>
      <c r="C4964">
        <v>5463</v>
      </c>
      <c r="D4964" t="s">
        <v>14603</v>
      </c>
      <c r="E4964" t="s">
        <v>14604</v>
      </c>
      <c r="F4964" t="s">
        <v>24</v>
      </c>
      <c r="G4964" t="s">
        <v>14615</v>
      </c>
      <c r="H4964" t="s">
        <v>14616</v>
      </c>
      <c r="I4964" t="s">
        <v>5</v>
      </c>
      <c r="K4964" t="s">
        <v>17</v>
      </c>
      <c r="L4964" t="s">
        <v>14617</v>
      </c>
      <c r="N4964" t="s">
        <v>7</v>
      </c>
      <c r="O4964" t="s">
        <v>14607</v>
      </c>
      <c r="P4964" t="s">
        <v>14608</v>
      </c>
      <c r="Q4964">
        <v>1</v>
      </c>
      <c r="R4964" t="s">
        <v>14609</v>
      </c>
      <c r="S4964">
        <v>50</v>
      </c>
      <c r="T4964" t="s">
        <v>5</v>
      </c>
      <c r="U4964">
        <v>-1</v>
      </c>
      <c r="V4964">
        <v>-1</v>
      </c>
      <c r="W4964">
        <v>6.3387000000000002</v>
      </c>
      <c r="X4964" t="s">
        <v>14611</v>
      </c>
      <c r="Y4964" t="s">
        <v>14612</v>
      </c>
      <c r="Z4964">
        <v>17100</v>
      </c>
      <c r="AA4964" t="s">
        <v>11</v>
      </c>
      <c r="AC4964" t="s">
        <v>14620</v>
      </c>
      <c r="AD4964" t="s">
        <v>14621</v>
      </c>
      <c r="AE4964" s="1">
        <v>41846.055069444446</v>
      </c>
    </row>
    <row r="4965" spans="1:31" x14ac:dyDescent="0.15">
      <c r="A4965">
        <v>4964</v>
      </c>
      <c r="B4965">
        <v>175</v>
      </c>
      <c r="C4965">
        <v>5463</v>
      </c>
      <c r="D4965" t="s">
        <v>14603</v>
      </c>
      <c r="E4965" t="s">
        <v>14604</v>
      </c>
      <c r="F4965" t="s">
        <v>27</v>
      </c>
      <c r="I4965" t="s">
        <v>5</v>
      </c>
      <c r="K4965" t="s">
        <v>5</v>
      </c>
      <c r="M4965" t="s">
        <v>5</v>
      </c>
      <c r="N4965" t="s">
        <v>7</v>
      </c>
      <c r="Q4965">
        <v>0</v>
      </c>
      <c r="S4965">
        <v>-1</v>
      </c>
      <c r="T4965" t="s">
        <v>5</v>
      </c>
      <c r="U4965">
        <v>-1</v>
      </c>
      <c r="V4965">
        <v>-1</v>
      </c>
      <c r="W4965">
        <v>6.3387000000000002</v>
      </c>
      <c r="Z4965">
        <v>-1</v>
      </c>
      <c r="AA4965" t="s">
        <v>11</v>
      </c>
      <c r="AC4965" t="s">
        <v>38</v>
      </c>
      <c r="AD4965" t="s">
        <v>531</v>
      </c>
      <c r="AE4965" s="1">
        <v>41846.055081018516</v>
      </c>
    </row>
    <row r="4966" spans="1:31" x14ac:dyDescent="0.15">
      <c r="A4966">
        <v>4965</v>
      </c>
      <c r="B4966">
        <v>175</v>
      </c>
      <c r="C4966">
        <v>5463</v>
      </c>
      <c r="D4966" t="s">
        <v>14603</v>
      </c>
      <c r="E4966" t="s">
        <v>14604</v>
      </c>
      <c r="F4966" t="s">
        <v>36</v>
      </c>
      <c r="G4966" t="s">
        <v>14605</v>
      </c>
      <c r="H4966" t="s">
        <v>14606</v>
      </c>
      <c r="I4966" t="s">
        <v>5</v>
      </c>
      <c r="K4966" t="s">
        <v>6</v>
      </c>
      <c r="N4966" t="s">
        <v>7</v>
      </c>
      <c r="O4966" t="s">
        <v>14607</v>
      </c>
      <c r="P4966" t="s">
        <v>14608</v>
      </c>
      <c r="Q4966">
        <v>1</v>
      </c>
      <c r="R4966" t="s">
        <v>14609</v>
      </c>
      <c r="S4966">
        <v>50</v>
      </c>
      <c r="T4966" t="s">
        <v>14610</v>
      </c>
      <c r="U4966">
        <v>-1</v>
      </c>
      <c r="V4966">
        <v>-1</v>
      </c>
      <c r="W4966">
        <v>6.3387000000000002</v>
      </c>
      <c r="X4966" t="s">
        <v>14611</v>
      </c>
      <c r="Y4966" t="s">
        <v>14612</v>
      </c>
      <c r="Z4966">
        <v>28350</v>
      </c>
      <c r="AA4966" t="s">
        <v>11</v>
      </c>
      <c r="AC4966" t="s">
        <v>14622</v>
      </c>
      <c r="AD4966" t="s">
        <v>14623</v>
      </c>
      <c r="AE4966" s="1">
        <v>41846.055092592593</v>
      </c>
    </row>
    <row r="4967" spans="1:31" x14ac:dyDescent="0.15">
      <c r="A4967">
        <v>4966</v>
      </c>
      <c r="B4967">
        <v>175</v>
      </c>
      <c r="C4967">
        <v>5463</v>
      </c>
      <c r="D4967" t="s">
        <v>14603</v>
      </c>
      <c r="E4967" t="s">
        <v>14604</v>
      </c>
      <c r="F4967" t="s">
        <v>40</v>
      </c>
      <c r="G4967" t="s">
        <v>14624</v>
      </c>
      <c r="H4967" t="s">
        <v>14606</v>
      </c>
      <c r="I4967" t="s">
        <v>5</v>
      </c>
      <c r="K4967" t="s">
        <v>5</v>
      </c>
      <c r="N4967" t="s">
        <v>7</v>
      </c>
      <c r="P4967" t="s">
        <v>14625</v>
      </c>
      <c r="Q4967">
        <v>1</v>
      </c>
      <c r="R4967" t="s">
        <v>14626</v>
      </c>
      <c r="S4967">
        <v>45</v>
      </c>
      <c r="T4967" t="s">
        <v>5</v>
      </c>
      <c r="U4967">
        <v>-1</v>
      </c>
      <c r="V4967">
        <v>-1</v>
      </c>
      <c r="W4967">
        <v>6.3387000000000002</v>
      </c>
      <c r="Y4967" t="s">
        <v>14627</v>
      </c>
      <c r="Z4967">
        <v>319</v>
      </c>
      <c r="AA4967" t="s">
        <v>11</v>
      </c>
      <c r="AC4967" t="s">
        <v>14628</v>
      </c>
      <c r="AD4967" t="s">
        <v>14629</v>
      </c>
      <c r="AE4967" s="1">
        <v>41846.055115740739</v>
      </c>
    </row>
    <row r="4968" spans="1:31" x14ac:dyDescent="0.15">
      <c r="A4968">
        <v>4967</v>
      </c>
      <c r="B4968">
        <v>175</v>
      </c>
      <c r="C4968">
        <v>5463</v>
      </c>
      <c r="D4968" t="s">
        <v>14603</v>
      </c>
      <c r="E4968" t="s">
        <v>14604</v>
      </c>
      <c r="F4968" t="s">
        <v>49</v>
      </c>
      <c r="G4968" t="s">
        <v>14615</v>
      </c>
      <c r="H4968" t="s">
        <v>14616</v>
      </c>
      <c r="I4968" t="s">
        <v>5</v>
      </c>
      <c r="K4968" t="s">
        <v>5</v>
      </c>
      <c r="N4968" t="s">
        <v>7</v>
      </c>
      <c r="O4968" t="s">
        <v>14607</v>
      </c>
      <c r="P4968" t="s">
        <v>14608</v>
      </c>
      <c r="Q4968">
        <v>5</v>
      </c>
      <c r="T4968" t="s">
        <v>5</v>
      </c>
      <c r="U4968">
        <v>-1</v>
      </c>
      <c r="V4968">
        <v>-1</v>
      </c>
      <c r="W4968">
        <v>6.3387000000000002</v>
      </c>
      <c r="X4968" t="s">
        <v>14611</v>
      </c>
      <c r="Y4968" t="s">
        <v>14612</v>
      </c>
      <c r="Z4968">
        <v>17100</v>
      </c>
      <c r="AA4968" t="s">
        <v>11</v>
      </c>
      <c r="AC4968" t="s">
        <v>14630</v>
      </c>
      <c r="AD4968" t="s">
        <v>14631</v>
      </c>
      <c r="AE4968" s="1">
        <v>41846.055138888885</v>
      </c>
    </row>
    <row r="4969" spans="1:31" x14ac:dyDescent="0.15">
      <c r="A4969">
        <v>4968</v>
      </c>
      <c r="B4969">
        <v>175</v>
      </c>
      <c r="C4969">
        <v>5463</v>
      </c>
      <c r="D4969" t="s">
        <v>14603</v>
      </c>
      <c r="E4969" t="s">
        <v>14604</v>
      </c>
      <c r="F4969" t="s">
        <v>51</v>
      </c>
      <c r="I4969" t="s">
        <v>5</v>
      </c>
      <c r="K4969" t="s">
        <v>5</v>
      </c>
      <c r="N4969" t="s">
        <v>7</v>
      </c>
      <c r="Q4969">
        <v>0</v>
      </c>
      <c r="S4969">
        <v>-1</v>
      </c>
      <c r="T4969" t="s">
        <v>5</v>
      </c>
      <c r="U4969">
        <v>-1</v>
      </c>
      <c r="V4969">
        <v>-1</v>
      </c>
      <c r="W4969">
        <v>6.3387000000000002</v>
      </c>
      <c r="Z4969">
        <v>-1</v>
      </c>
      <c r="AA4969" t="s">
        <v>11</v>
      </c>
      <c r="AC4969" t="s">
        <v>38</v>
      </c>
      <c r="AD4969" t="s">
        <v>52</v>
      </c>
      <c r="AE4969" s="1">
        <v>41846.055150462962</v>
      </c>
    </row>
    <row r="4970" spans="1:31" x14ac:dyDescent="0.15">
      <c r="A4970">
        <v>4969</v>
      </c>
      <c r="B4970">
        <v>175</v>
      </c>
      <c r="C4970">
        <v>5463</v>
      </c>
      <c r="D4970" t="s">
        <v>14603</v>
      </c>
      <c r="E4970" t="s">
        <v>14604</v>
      </c>
      <c r="F4970" t="s">
        <v>53</v>
      </c>
      <c r="I4970" t="s">
        <v>5</v>
      </c>
      <c r="K4970" t="s">
        <v>5</v>
      </c>
      <c r="N4970" t="s">
        <v>7</v>
      </c>
      <c r="Q4970">
        <v>0</v>
      </c>
      <c r="S4970">
        <v>-1</v>
      </c>
      <c r="T4970" t="s">
        <v>5</v>
      </c>
      <c r="U4970">
        <v>-1</v>
      </c>
      <c r="V4970">
        <v>-1</v>
      </c>
      <c r="W4970">
        <v>6.3387000000000002</v>
      </c>
      <c r="Z4970">
        <v>-1</v>
      </c>
      <c r="AA4970" t="s">
        <v>11</v>
      </c>
      <c r="AC4970" t="s">
        <v>38</v>
      </c>
      <c r="AD4970" t="s">
        <v>52</v>
      </c>
      <c r="AE4970" s="1">
        <v>41846.055162037039</v>
      </c>
    </row>
    <row r="4971" spans="1:31" x14ac:dyDescent="0.15">
      <c r="A4971">
        <v>4970</v>
      </c>
      <c r="B4971">
        <v>175</v>
      </c>
      <c r="C4971">
        <v>5463</v>
      </c>
      <c r="D4971" t="s">
        <v>14603</v>
      </c>
      <c r="E4971" t="s">
        <v>14604</v>
      </c>
      <c r="F4971" t="s">
        <v>54</v>
      </c>
      <c r="I4971" t="s">
        <v>5</v>
      </c>
      <c r="K4971" t="s">
        <v>5</v>
      </c>
      <c r="N4971" t="s">
        <v>7</v>
      </c>
      <c r="Q4971">
        <v>0</v>
      </c>
      <c r="S4971">
        <v>-1</v>
      </c>
      <c r="T4971" t="s">
        <v>5</v>
      </c>
      <c r="U4971">
        <v>-1</v>
      </c>
      <c r="V4971">
        <v>-1</v>
      </c>
      <c r="W4971">
        <v>6.3387000000000002</v>
      </c>
      <c r="Z4971">
        <v>-1</v>
      </c>
      <c r="AA4971" t="s">
        <v>11</v>
      </c>
      <c r="AC4971" t="s">
        <v>38</v>
      </c>
      <c r="AD4971" t="s">
        <v>52</v>
      </c>
      <c r="AE4971" s="1">
        <v>41846.055173611108</v>
      </c>
    </row>
    <row r="4972" spans="1:31" x14ac:dyDescent="0.15">
      <c r="A4972">
        <v>4971</v>
      </c>
      <c r="B4972">
        <v>175</v>
      </c>
      <c r="C4972">
        <v>1757</v>
      </c>
      <c r="D4972" t="s">
        <v>5392</v>
      </c>
      <c r="E4972" t="s">
        <v>5393</v>
      </c>
      <c r="F4972" t="s">
        <v>2</v>
      </c>
      <c r="G4972" t="s">
        <v>5394</v>
      </c>
      <c r="H4972" t="s">
        <v>5395</v>
      </c>
      <c r="I4972" t="s">
        <v>5</v>
      </c>
      <c r="K4972" t="s">
        <v>6</v>
      </c>
      <c r="L4972" t="s">
        <v>5396</v>
      </c>
      <c r="N4972" t="s">
        <v>7</v>
      </c>
      <c r="O4972" t="s">
        <v>5397</v>
      </c>
      <c r="P4972" t="s">
        <v>5398</v>
      </c>
      <c r="Q4972">
        <v>86</v>
      </c>
      <c r="R4972" t="s">
        <v>5399</v>
      </c>
      <c r="S4972">
        <v>70</v>
      </c>
      <c r="T4972" t="s">
        <v>5400</v>
      </c>
      <c r="U4972">
        <v>-1</v>
      </c>
      <c r="V4972">
        <v>-1</v>
      </c>
      <c r="W4972">
        <v>6.3387000000000002</v>
      </c>
      <c r="X4972" t="s">
        <v>5401</v>
      </c>
      <c r="Y4972" t="s">
        <v>5402</v>
      </c>
      <c r="Z4972">
        <v>21024</v>
      </c>
      <c r="AA4972" t="s">
        <v>11</v>
      </c>
      <c r="AC4972" t="s">
        <v>5403</v>
      </c>
      <c r="AD4972" t="s">
        <v>5404</v>
      </c>
      <c r="AE4972" s="1">
        <v>41846.055335648147</v>
      </c>
    </row>
    <row r="4973" spans="1:31" x14ac:dyDescent="0.15">
      <c r="A4973">
        <v>4972</v>
      </c>
      <c r="B4973">
        <v>175</v>
      </c>
      <c r="C4973">
        <v>1757</v>
      </c>
      <c r="D4973" t="s">
        <v>5392</v>
      </c>
      <c r="E4973" t="s">
        <v>5393</v>
      </c>
      <c r="F4973" t="s">
        <v>14</v>
      </c>
      <c r="G4973" t="s">
        <v>5405</v>
      </c>
      <c r="H4973" t="s">
        <v>5406</v>
      </c>
      <c r="I4973" t="s">
        <v>5</v>
      </c>
      <c r="K4973" t="s">
        <v>1507</v>
      </c>
      <c r="L4973" t="s">
        <v>5407</v>
      </c>
      <c r="N4973" t="s">
        <v>7</v>
      </c>
      <c r="P4973" t="s">
        <v>5408</v>
      </c>
      <c r="Q4973">
        <v>75</v>
      </c>
      <c r="S4973">
        <v>-1</v>
      </c>
      <c r="T4973" t="s">
        <v>5</v>
      </c>
      <c r="U4973">
        <v>-1</v>
      </c>
      <c r="V4973">
        <v>-1</v>
      </c>
      <c r="W4973">
        <v>6.3387000000000002</v>
      </c>
      <c r="X4973" t="s">
        <v>5401</v>
      </c>
      <c r="Y4973" t="s">
        <v>5409</v>
      </c>
      <c r="Z4973">
        <v>12084</v>
      </c>
      <c r="AA4973" t="s">
        <v>11</v>
      </c>
      <c r="AC4973" t="s">
        <v>5410</v>
      </c>
      <c r="AD4973" t="s">
        <v>5411</v>
      </c>
      <c r="AE4973" s="1">
        <v>41846.05537037037</v>
      </c>
    </row>
    <row r="4974" spans="1:31" x14ac:dyDescent="0.15">
      <c r="A4974">
        <v>4973</v>
      </c>
      <c r="B4974">
        <v>175</v>
      </c>
      <c r="C4974">
        <v>1757</v>
      </c>
      <c r="D4974" t="s">
        <v>5392</v>
      </c>
      <c r="E4974" t="s">
        <v>5393</v>
      </c>
      <c r="F4974" t="s">
        <v>24</v>
      </c>
      <c r="G4974" t="s">
        <v>5405</v>
      </c>
      <c r="H4974" t="s">
        <v>5406</v>
      </c>
      <c r="I4974" t="s">
        <v>5</v>
      </c>
      <c r="K4974" t="s">
        <v>17</v>
      </c>
      <c r="L4974" t="s">
        <v>5407</v>
      </c>
      <c r="N4974" t="s">
        <v>7</v>
      </c>
      <c r="P4974" t="s">
        <v>5408</v>
      </c>
      <c r="Q4974">
        <v>52</v>
      </c>
      <c r="S4974">
        <v>-1</v>
      </c>
      <c r="T4974" t="s">
        <v>5</v>
      </c>
      <c r="U4974">
        <v>-1</v>
      </c>
      <c r="V4974">
        <v>-1</v>
      </c>
      <c r="W4974">
        <v>6.3387000000000002</v>
      </c>
      <c r="X4974" t="s">
        <v>5401</v>
      </c>
      <c r="Y4974" t="s">
        <v>5409</v>
      </c>
      <c r="Z4974">
        <v>15012</v>
      </c>
      <c r="AA4974" t="s">
        <v>11</v>
      </c>
      <c r="AC4974" t="s">
        <v>5412</v>
      </c>
      <c r="AD4974" t="s">
        <v>5413</v>
      </c>
      <c r="AE4974" s="1">
        <v>41846.05541666667</v>
      </c>
    </row>
    <row r="4975" spans="1:31" x14ac:dyDescent="0.15">
      <c r="A4975">
        <v>4974</v>
      </c>
      <c r="B4975">
        <v>175</v>
      </c>
      <c r="C4975">
        <v>1757</v>
      </c>
      <c r="D4975" t="s">
        <v>5392</v>
      </c>
      <c r="E4975" t="s">
        <v>5393</v>
      </c>
      <c r="F4975" t="s">
        <v>27</v>
      </c>
      <c r="G4975" t="s">
        <v>5414</v>
      </c>
      <c r="I4975" t="s">
        <v>5</v>
      </c>
      <c r="J4975" t="s">
        <v>456</v>
      </c>
      <c r="K4975" t="s">
        <v>17</v>
      </c>
      <c r="L4975" t="s">
        <v>5415</v>
      </c>
      <c r="M4975" t="s">
        <v>5</v>
      </c>
      <c r="N4975" t="s">
        <v>7</v>
      </c>
      <c r="O4975" t="s">
        <v>5416</v>
      </c>
      <c r="P4975" t="s">
        <v>5417</v>
      </c>
      <c r="Q4975">
        <v>1</v>
      </c>
      <c r="R4975" t="s">
        <v>2902</v>
      </c>
      <c r="S4975">
        <v>-1</v>
      </c>
      <c r="T4975" t="s">
        <v>3776</v>
      </c>
      <c r="U4975">
        <v>-1</v>
      </c>
      <c r="V4975">
        <v>-1</v>
      </c>
      <c r="W4975">
        <v>6.3387000000000002</v>
      </c>
      <c r="Y4975" t="s">
        <v>5418</v>
      </c>
      <c r="Z4975">
        <v>32530</v>
      </c>
      <c r="AA4975" t="s">
        <v>11</v>
      </c>
      <c r="AC4975" t="s">
        <v>5419</v>
      </c>
      <c r="AD4975" t="s">
        <v>5420</v>
      </c>
      <c r="AE4975" s="1">
        <v>41846.055428240739</v>
      </c>
    </row>
    <row r="4976" spans="1:31" x14ac:dyDescent="0.15">
      <c r="A4976">
        <v>4975</v>
      </c>
      <c r="B4976">
        <v>175</v>
      </c>
      <c r="C4976">
        <v>1757</v>
      </c>
      <c r="D4976" t="s">
        <v>5392</v>
      </c>
      <c r="E4976" t="s">
        <v>5393</v>
      </c>
      <c r="F4976" t="s">
        <v>36</v>
      </c>
      <c r="I4976" t="s">
        <v>5</v>
      </c>
      <c r="K4976" t="s">
        <v>5</v>
      </c>
      <c r="N4976" t="s">
        <v>7</v>
      </c>
      <c r="Q4976">
        <v>0</v>
      </c>
      <c r="S4976">
        <v>-1</v>
      </c>
      <c r="T4976" t="s">
        <v>5</v>
      </c>
      <c r="U4976">
        <v>-1</v>
      </c>
      <c r="V4976">
        <v>-1</v>
      </c>
      <c r="W4976">
        <v>6.3387000000000002</v>
      </c>
      <c r="Z4976">
        <v>-1</v>
      </c>
      <c r="AA4976" t="s">
        <v>11</v>
      </c>
      <c r="AC4976" t="s">
        <v>38</v>
      </c>
      <c r="AD4976" t="s">
        <v>52</v>
      </c>
      <c r="AE4976" s="1">
        <v>41846.055439814816</v>
      </c>
    </row>
    <row r="4977" spans="1:31" x14ac:dyDescent="0.15">
      <c r="A4977">
        <v>4976</v>
      </c>
      <c r="B4977">
        <v>175</v>
      </c>
      <c r="C4977">
        <v>1757</v>
      </c>
      <c r="D4977" t="s">
        <v>5392</v>
      </c>
      <c r="E4977" t="s">
        <v>5393</v>
      </c>
      <c r="F4977" t="s">
        <v>40</v>
      </c>
      <c r="G4977" t="s">
        <v>5421</v>
      </c>
      <c r="H4977" t="s">
        <v>5422</v>
      </c>
      <c r="I4977" t="s">
        <v>5</v>
      </c>
      <c r="K4977" t="s">
        <v>5</v>
      </c>
      <c r="N4977" t="s">
        <v>7</v>
      </c>
      <c r="O4977" t="s">
        <v>5423</v>
      </c>
      <c r="P4977" t="s">
        <v>5424</v>
      </c>
      <c r="Q4977">
        <v>2</v>
      </c>
      <c r="S4977">
        <v>-1</v>
      </c>
      <c r="T4977" t="s">
        <v>5</v>
      </c>
      <c r="U4977">
        <v>-1</v>
      </c>
      <c r="V4977">
        <v>-1</v>
      </c>
      <c r="W4977">
        <v>6.3387000000000002</v>
      </c>
      <c r="Y4977" t="s">
        <v>5425</v>
      </c>
      <c r="Z4977">
        <v>-1</v>
      </c>
      <c r="AA4977" t="s">
        <v>11</v>
      </c>
      <c r="AC4977" t="s">
        <v>5426</v>
      </c>
      <c r="AD4977" t="s">
        <v>5427</v>
      </c>
      <c r="AE4977" s="1">
        <v>41846.055451388886</v>
      </c>
    </row>
    <row r="4978" spans="1:31" x14ac:dyDescent="0.15">
      <c r="A4978">
        <v>4977</v>
      </c>
      <c r="B4978">
        <v>175</v>
      </c>
      <c r="C4978">
        <v>1757</v>
      </c>
      <c r="D4978" t="s">
        <v>5392</v>
      </c>
      <c r="E4978" t="s">
        <v>5393</v>
      </c>
      <c r="F4978" t="s">
        <v>49</v>
      </c>
      <c r="G4978" t="s">
        <v>5405</v>
      </c>
      <c r="H4978" t="s">
        <v>5406</v>
      </c>
      <c r="I4978" t="s">
        <v>5</v>
      </c>
      <c r="K4978" t="s">
        <v>5</v>
      </c>
      <c r="N4978" t="s">
        <v>7</v>
      </c>
      <c r="P4978" t="s">
        <v>5408</v>
      </c>
      <c r="Q4978">
        <v>30</v>
      </c>
      <c r="T4978" t="s">
        <v>5</v>
      </c>
      <c r="U4978">
        <v>-1</v>
      </c>
      <c r="V4978">
        <v>-1</v>
      </c>
      <c r="W4978">
        <v>6.3387000000000002</v>
      </c>
      <c r="X4978" t="s">
        <v>5401</v>
      </c>
      <c r="Y4978" t="s">
        <v>5409</v>
      </c>
      <c r="Z4978">
        <v>12084</v>
      </c>
      <c r="AA4978" t="s">
        <v>11</v>
      </c>
      <c r="AC4978" t="s">
        <v>5428</v>
      </c>
      <c r="AD4978" t="s">
        <v>5429</v>
      </c>
      <c r="AE4978" s="1">
        <v>41846.055497685185</v>
      </c>
    </row>
    <row r="4979" spans="1:31" x14ac:dyDescent="0.15">
      <c r="A4979">
        <v>4978</v>
      </c>
      <c r="B4979">
        <v>175</v>
      </c>
      <c r="C4979">
        <v>1757</v>
      </c>
      <c r="D4979" t="s">
        <v>5392</v>
      </c>
      <c r="E4979" t="s">
        <v>5393</v>
      </c>
      <c r="F4979" t="s">
        <v>51</v>
      </c>
      <c r="I4979" t="s">
        <v>5</v>
      </c>
      <c r="K4979" t="s">
        <v>5</v>
      </c>
      <c r="N4979" t="s">
        <v>7</v>
      </c>
      <c r="Q4979">
        <v>0</v>
      </c>
      <c r="S4979">
        <v>-1</v>
      </c>
      <c r="T4979" t="s">
        <v>5</v>
      </c>
      <c r="U4979">
        <v>-1</v>
      </c>
      <c r="V4979">
        <v>-1</v>
      </c>
      <c r="W4979">
        <v>6.3387000000000002</v>
      </c>
      <c r="Z4979">
        <v>-1</v>
      </c>
      <c r="AA4979" t="s">
        <v>11</v>
      </c>
      <c r="AC4979" t="s">
        <v>38</v>
      </c>
      <c r="AD4979" t="s">
        <v>52</v>
      </c>
      <c r="AE4979" s="1">
        <v>41846.055509259262</v>
      </c>
    </row>
    <row r="4980" spans="1:31" x14ac:dyDescent="0.15">
      <c r="A4980">
        <v>4979</v>
      </c>
      <c r="B4980">
        <v>175</v>
      </c>
      <c r="C4980">
        <v>1757</v>
      </c>
      <c r="D4980" t="s">
        <v>5392</v>
      </c>
      <c r="E4980" t="s">
        <v>5393</v>
      </c>
      <c r="F4980" t="s">
        <v>53</v>
      </c>
      <c r="I4980" t="s">
        <v>5</v>
      </c>
      <c r="K4980" t="s">
        <v>5</v>
      </c>
      <c r="N4980" t="s">
        <v>7</v>
      </c>
      <c r="Q4980">
        <v>0</v>
      </c>
      <c r="S4980">
        <v>-1</v>
      </c>
      <c r="T4980" t="s">
        <v>5</v>
      </c>
      <c r="U4980">
        <v>-1</v>
      </c>
      <c r="V4980">
        <v>-1</v>
      </c>
      <c r="W4980">
        <v>6.3387000000000002</v>
      </c>
      <c r="Z4980">
        <v>-1</v>
      </c>
      <c r="AA4980" t="s">
        <v>11</v>
      </c>
      <c r="AC4980" t="s">
        <v>38</v>
      </c>
      <c r="AD4980" t="s">
        <v>52</v>
      </c>
      <c r="AE4980" s="1">
        <v>41846.055520833332</v>
      </c>
    </row>
    <row r="4981" spans="1:31" x14ac:dyDescent="0.15">
      <c r="A4981">
        <v>4980</v>
      </c>
      <c r="B4981">
        <v>175</v>
      </c>
      <c r="C4981">
        <v>1757</v>
      </c>
      <c r="D4981" t="s">
        <v>5392</v>
      </c>
      <c r="E4981" t="s">
        <v>5393</v>
      </c>
      <c r="F4981" t="s">
        <v>54</v>
      </c>
      <c r="I4981" t="s">
        <v>5</v>
      </c>
      <c r="K4981" t="s">
        <v>5</v>
      </c>
      <c r="N4981" t="s">
        <v>7</v>
      </c>
      <c r="Q4981">
        <v>0</v>
      </c>
      <c r="S4981">
        <v>-1</v>
      </c>
      <c r="T4981" t="s">
        <v>5</v>
      </c>
      <c r="U4981">
        <v>-1</v>
      </c>
      <c r="V4981">
        <v>-1</v>
      </c>
      <c r="W4981">
        <v>6.3387000000000002</v>
      </c>
      <c r="Z4981">
        <v>-1</v>
      </c>
      <c r="AA4981" t="s">
        <v>11</v>
      </c>
      <c r="AC4981" t="s">
        <v>38</v>
      </c>
      <c r="AD4981" t="s">
        <v>52</v>
      </c>
      <c r="AE4981" s="1">
        <v>41846.055532407408</v>
      </c>
    </row>
    <row r="4982" spans="1:31" x14ac:dyDescent="0.15">
      <c r="A4982">
        <v>4981</v>
      </c>
      <c r="B4982">
        <v>175</v>
      </c>
      <c r="C4982">
        <v>5771</v>
      </c>
      <c r="D4982" t="s">
        <v>14632</v>
      </c>
      <c r="E4982" t="s">
        <v>14633</v>
      </c>
      <c r="F4982" t="s">
        <v>2</v>
      </c>
      <c r="G4982" t="s">
        <v>14634</v>
      </c>
      <c r="H4982" t="s">
        <v>14635</v>
      </c>
      <c r="I4982" t="s">
        <v>5</v>
      </c>
      <c r="K4982" t="s">
        <v>6</v>
      </c>
      <c r="L4982" t="s">
        <v>14636</v>
      </c>
      <c r="N4982" t="s">
        <v>7</v>
      </c>
      <c r="O4982" t="s">
        <v>14637</v>
      </c>
      <c r="P4982" t="s">
        <v>14638</v>
      </c>
      <c r="Q4982">
        <v>44</v>
      </c>
      <c r="R4982" t="s">
        <v>14639</v>
      </c>
      <c r="S4982">
        <v>50</v>
      </c>
      <c r="T4982" t="s">
        <v>13922</v>
      </c>
      <c r="U4982">
        <v>-1</v>
      </c>
      <c r="V4982">
        <v>-1</v>
      </c>
      <c r="W4982">
        <v>6.3387000000000002</v>
      </c>
      <c r="X4982" t="s">
        <v>14640</v>
      </c>
      <c r="Y4982" t="s">
        <v>14641</v>
      </c>
      <c r="Z4982">
        <v>10292</v>
      </c>
      <c r="AA4982" t="s">
        <v>11</v>
      </c>
      <c r="AC4982" t="s">
        <v>14642</v>
      </c>
      <c r="AD4982" t="s">
        <v>14643</v>
      </c>
      <c r="AE4982" s="1">
        <v>41846.055625000001</v>
      </c>
    </row>
    <row r="4983" spans="1:31" x14ac:dyDescent="0.15">
      <c r="A4983">
        <v>4982</v>
      </c>
      <c r="B4983">
        <v>175</v>
      </c>
      <c r="C4983">
        <v>5771</v>
      </c>
      <c r="D4983" t="s">
        <v>14632</v>
      </c>
      <c r="E4983" t="s">
        <v>14633</v>
      </c>
      <c r="F4983" t="s">
        <v>14</v>
      </c>
      <c r="G4983" t="s">
        <v>14644</v>
      </c>
      <c r="H4983" t="s">
        <v>14635</v>
      </c>
      <c r="I4983" t="s">
        <v>5</v>
      </c>
      <c r="K4983" t="s">
        <v>17</v>
      </c>
      <c r="L4983" t="s">
        <v>1600</v>
      </c>
      <c r="N4983" t="s">
        <v>7</v>
      </c>
      <c r="O4983" t="s">
        <v>14645</v>
      </c>
      <c r="P4983" t="s">
        <v>14646</v>
      </c>
      <c r="Q4983">
        <v>24</v>
      </c>
      <c r="R4983" t="s">
        <v>14647</v>
      </c>
      <c r="S4983">
        <v>-1</v>
      </c>
      <c r="T4983" t="s">
        <v>14648</v>
      </c>
      <c r="U4983">
        <v>-1</v>
      </c>
      <c r="V4983">
        <v>-1</v>
      </c>
      <c r="W4983">
        <v>6.3387000000000002</v>
      </c>
      <c r="X4983" t="s">
        <v>14640</v>
      </c>
      <c r="Y4983" t="s">
        <v>14649</v>
      </c>
      <c r="Z4983">
        <v>9624</v>
      </c>
      <c r="AA4983" t="s">
        <v>11</v>
      </c>
      <c r="AC4983" t="s">
        <v>14650</v>
      </c>
      <c r="AD4983" t="s">
        <v>14651</v>
      </c>
      <c r="AE4983" s="1">
        <v>41846.055659722224</v>
      </c>
    </row>
    <row r="4984" spans="1:31" x14ac:dyDescent="0.15">
      <c r="A4984">
        <v>4983</v>
      </c>
      <c r="B4984">
        <v>175</v>
      </c>
      <c r="C4984">
        <v>5771</v>
      </c>
      <c r="D4984" t="s">
        <v>14632</v>
      </c>
      <c r="E4984" t="s">
        <v>14633</v>
      </c>
      <c r="F4984" t="s">
        <v>24</v>
      </c>
      <c r="G4984" t="s">
        <v>14644</v>
      </c>
      <c r="H4984" t="s">
        <v>14635</v>
      </c>
      <c r="I4984" t="s">
        <v>5</v>
      </c>
      <c r="K4984" t="s">
        <v>17</v>
      </c>
      <c r="L4984" t="s">
        <v>323</v>
      </c>
      <c r="N4984" t="s">
        <v>7</v>
      </c>
      <c r="O4984" t="s">
        <v>14645</v>
      </c>
      <c r="P4984" t="s">
        <v>14646</v>
      </c>
      <c r="Q4984">
        <v>1</v>
      </c>
      <c r="R4984" t="s">
        <v>14647</v>
      </c>
      <c r="S4984">
        <v>-1</v>
      </c>
      <c r="T4984" t="s">
        <v>14652</v>
      </c>
      <c r="U4984">
        <v>-1</v>
      </c>
      <c r="V4984">
        <v>-1</v>
      </c>
      <c r="W4984">
        <v>6.3387000000000002</v>
      </c>
      <c r="X4984" t="s">
        <v>14640</v>
      </c>
      <c r="Y4984" t="s">
        <v>14649</v>
      </c>
      <c r="Z4984">
        <v>9624</v>
      </c>
      <c r="AA4984" t="s">
        <v>11</v>
      </c>
      <c r="AC4984" t="s">
        <v>14653</v>
      </c>
      <c r="AD4984" t="s">
        <v>14654</v>
      </c>
      <c r="AE4984" s="1">
        <v>41846.05568287037</v>
      </c>
    </row>
    <row r="4985" spans="1:31" x14ac:dyDescent="0.15">
      <c r="A4985">
        <v>4984</v>
      </c>
      <c r="B4985">
        <v>175</v>
      </c>
      <c r="C4985">
        <v>5771</v>
      </c>
      <c r="D4985" t="s">
        <v>14632</v>
      </c>
      <c r="E4985" t="s">
        <v>14633</v>
      </c>
      <c r="F4985" t="s">
        <v>27</v>
      </c>
      <c r="G4985" t="s">
        <v>14655</v>
      </c>
      <c r="I4985" t="s">
        <v>5</v>
      </c>
      <c r="K4985" t="s">
        <v>17</v>
      </c>
      <c r="L4985" t="s">
        <v>446</v>
      </c>
      <c r="M4985" t="s">
        <v>5</v>
      </c>
      <c r="N4985" t="s">
        <v>7</v>
      </c>
      <c r="O4985" t="s">
        <v>14656</v>
      </c>
      <c r="P4985" t="s">
        <v>14646</v>
      </c>
      <c r="Q4985">
        <v>3</v>
      </c>
      <c r="R4985" t="s">
        <v>14647</v>
      </c>
      <c r="S4985">
        <v>-1</v>
      </c>
      <c r="T4985" t="s">
        <v>14657</v>
      </c>
      <c r="U4985">
        <v>-1</v>
      </c>
      <c r="V4985">
        <v>-1</v>
      </c>
      <c r="W4985">
        <v>6.3387000000000002</v>
      </c>
      <c r="Y4985" t="s">
        <v>14658</v>
      </c>
      <c r="Z4985">
        <v>12840</v>
      </c>
      <c r="AA4985" t="s">
        <v>11</v>
      </c>
      <c r="AC4985" t="s">
        <v>14659</v>
      </c>
      <c r="AD4985" t="s">
        <v>14660</v>
      </c>
      <c r="AE4985" s="1">
        <v>41846.055706018517</v>
      </c>
    </row>
    <row r="4986" spans="1:31" x14ac:dyDescent="0.15">
      <c r="A4986">
        <v>4985</v>
      </c>
      <c r="B4986">
        <v>175</v>
      </c>
      <c r="C4986">
        <v>5771</v>
      </c>
      <c r="D4986" t="s">
        <v>14632</v>
      </c>
      <c r="E4986" t="s">
        <v>14633</v>
      </c>
      <c r="F4986" t="s">
        <v>36</v>
      </c>
      <c r="G4986" t="s">
        <v>14634</v>
      </c>
      <c r="H4986" t="s">
        <v>14635</v>
      </c>
      <c r="I4986" t="s">
        <v>5</v>
      </c>
      <c r="K4986" t="s">
        <v>6</v>
      </c>
      <c r="L4986" t="s">
        <v>14636</v>
      </c>
      <c r="N4986" t="s">
        <v>7</v>
      </c>
      <c r="O4986" t="s">
        <v>14637</v>
      </c>
      <c r="P4986" t="s">
        <v>14638</v>
      </c>
      <c r="Q4986">
        <v>4</v>
      </c>
      <c r="R4986" t="s">
        <v>14661</v>
      </c>
      <c r="S4986">
        <v>50</v>
      </c>
      <c r="T4986" t="s">
        <v>13922</v>
      </c>
      <c r="U4986">
        <v>-1</v>
      </c>
      <c r="V4986">
        <v>-1</v>
      </c>
      <c r="W4986">
        <v>6.3387000000000002</v>
      </c>
      <c r="X4986" t="s">
        <v>14640</v>
      </c>
      <c r="Y4986" t="s">
        <v>14641</v>
      </c>
      <c r="Z4986">
        <v>10292</v>
      </c>
      <c r="AA4986" t="s">
        <v>11</v>
      </c>
      <c r="AC4986" t="s">
        <v>14662</v>
      </c>
      <c r="AD4986" t="s">
        <v>14663</v>
      </c>
      <c r="AE4986" s="1">
        <v>41846.055717592593</v>
      </c>
    </row>
    <row r="4987" spans="1:31" x14ac:dyDescent="0.15">
      <c r="A4987">
        <v>4986</v>
      </c>
      <c r="B4987">
        <v>175</v>
      </c>
      <c r="C4987">
        <v>5771</v>
      </c>
      <c r="D4987" t="s">
        <v>14632</v>
      </c>
      <c r="E4987" t="s">
        <v>14633</v>
      </c>
      <c r="F4987" t="s">
        <v>40</v>
      </c>
      <c r="G4987" t="s">
        <v>14664</v>
      </c>
      <c r="H4987" t="s">
        <v>14635</v>
      </c>
      <c r="I4987" t="s">
        <v>43</v>
      </c>
      <c r="K4987" t="s">
        <v>6</v>
      </c>
      <c r="N4987" t="s">
        <v>7</v>
      </c>
      <c r="O4987" t="s">
        <v>14665</v>
      </c>
      <c r="P4987" t="s">
        <v>14666</v>
      </c>
      <c r="Q4987">
        <v>8</v>
      </c>
      <c r="S4987">
        <v>-1</v>
      </c>
      <c r="T4987" t="s">
        <v>5</v>
      </c>
      <c r="U4987">
        <v>-1</v>
      </c>
      <c r="V4987">
        <v>-1</v>
      </c>
      <c r="W4987">
        <v>6.3387000000000002</v>
      </c>
      <c r="Y4987" t="s">
        <v>14667</v>
      </c>
      <c r="Z4987">
        <v>-1</v>
      </c>
      <c r="AA4987" t="s">
        <v>11</v>
      </c>
      <c r="AC4987" t="s">
        <v>14668</v>
      </c>
      <c r="AD4987" t="s">
        <v>14669</v>
      </c>
      <c r="AE4987" s="1">
        <v>41846.05574074074</v>
      </c>
    </row>
    <row r="4988" spans="1:31" x14ac:dyDescent="0.15">
      <c r="A4988">
        <v>4987</v>
      </c>
      <c r="B4988">
        <v>175</v>
      </c>
      <c r="C4988">
        <v>5771</v>
      </c>
      <c r="D4988" t="s">
        <v>14632</v>
      </c>
      <c r="E4988" t="s">
        <v>14633</v>
      </c>
      <c r="F4988" t="s">
        <v>49</v>
      </c>
      <c r="G4988" t="s">
        <v>14670</v>
      </c>
      <c r="H4988" t="s">
        <v>14635</v>
      </c>
      <c r="I4988" t="s">
        <v>5</v>
      </c>
      <c r="K4988" t="s">
        <v>5</v>
      </c>
      <c r="N4988" t="s">
        <v>7</v>
      </c>
      <c r="O4988" t="s">
        <v>14671</v>
      </c>
      <c r="P4988" t="s">
        <v>14672</v>
      </c>
      <c r="Q4988">
        <v>4</v>
      </c>
      <c r="T4988" t="s">
        <v>5</v>
      </c>
      <c r="U4988">
        <v>-1</v>
      </c>
      <c r="V4988">
        <v>-1</v>
      </c>
      <c r="W4988">
        <v>6.3387000000000002</v>
      </c>
      <c r="X4988" t="s">
        <v>14640</v>
      </c>
      <c r="Y4988" t="s">
        <v>14673</v>
      </c>
      <c r="Z4988">
        <v>-1</v>
      </c>
      <c r="AA4988" t="s">
        <v>11</v>
      </c>
      <c r="AC4988" t="s">
        <v>14674</v>
      </c>
      <c r="AD4988" t="s">
        <v>14675</v>
      </c>
      <c r="AE4988" s="1">
        <v>41846.055763888886</v>
      </c>
    </row>
    <row r="4989" spans="1:31" x14ac:dyDescent="0.15">
      <c r="A4989">
        <v>4988</v>
      </c>
      <c r="B4989">
        <v>175</v>
      </c>
      <c r="C4989">
        <v>5771</v>
      </c>
      <c r="D4989" t="s">
        <v>14632</v>
      </c>
      <c r="E4989" t="s">
        <v>14633</v>
      </c>
      <c r="F4989" t="s">
        <v>51</v>
      </c>
      <c r="G4989" t="s">
        <v>14634</v>
      </c>
      <c r="H4989" t="s">
        <v>14635</v>
      </c>
      <c r="I4989" t="s">
        <v>5</v>
      </c>
      <c r="K4989" t="s">
        <v>5</v>
      </c>
      <c r="N4989" t="s">
        <v>7</v>
      </c>
      <c r="O4989" t="s">
        <v>14637</v>
      </c>
      <c r="P4989" t="s">
        <v>14638</v>
      </c>
      <c r="Q4989">
        <v>5</v>
      </c>
      <c r="S4989">
        <v>-1</v>
      </c>
      <c r="T4989" t="s">
        <v>5</v>
      </c>
      <c r="U4989">
        <v>-1</v>
      </c>
      <c r="V4989">
        <v>-1</v>
      </c>
      <c r="W4989">
        <v>6.3387000000000002</v>
      </c>
      <c r="Y4989" t="s">
        <v>14641</v>
      </c>
      <c r="Z4989">
        <v>-1</v>
      </c>
      <c r="AA4989" t="s">
        <v>11</v>
      </c>
      <c r="AC4989" t="s">
        <v>14676</v>
      </c>
      <c r="AD4989" t="s">
        <v>14677</v>
      </c>
      <c r="AE4989" s="1">
        <v>41846.055787037039</v>
      </c>
    </row>
    <row r="4990" spans="1:31" x14ac:dyDescent="0.15">
      <c r="A4990">
        <v>4989</v>
      </c>
      <c r="B4990">
        <v>175</v>
      </c>
      <c r="C4990">
        <v>5771</v>
      </c>
      <c r="D4990" t="s">
        <v>14632</v>
      </c>
      <c r="E4990" t="s">
        <v>14633</v>
      </c>
      <c r="F4990" t="s">
        <v>53</v>
      </c>
      <c r="I4990" t="s">
        <v>5</v>
      </c>
      <c r="K4990" t="s">
        <v>5</v>
      </c>
      <c r="N4990" t="s">
        <v>7</v>
      </c>
      <c r="Q4990">
        <v>0</v>
      </c>
      <c r="S4990">
        <v>-1</v>
      </c>
      <c r="T4990" t="s">
        <v>5</v>
      </c>
      <c r="U4990">
        <v>-1</v>
      </c>
      <c r="V4990">
        <v>-1</v>
      </c>
      <c r="W4990">
        <v>6.3387000000000002</v>
      </c>
      <c r="Z4990">
        <v>-1</v>
      </c>
      <c r="AA4990" t="s">
        <v>11</v>
      </c>
      <c r="AC4990" t="s">
        <v>38</v>
      </c>
      <c r="AD4990" t="s">
        <v>52</v>
      </c>
      <c r="AE4990" s="1">
        <v>41846.055798611109</v>
      </c>
    </row>
    <row r="4991" spans="1:31" x14ac:dyDescent="0.15">
      <c r="A4991">
        <v>4990</v>
      </c>
      <c r="B4991">
        <v>175</v>
      </c>
      <c r="C4991">
        <v>5771</v>
      </c>
      <c r="D4991" t="s">
        <v>14632</v>
      </c>
      <c r="E4991" t="s">
        <v>14633</v>
      </c>
      <c r="F4991" t="s">
        <v>54</v>
      </c>
      <c r="I4991" t="s">
        <v>5</v>
      </c>
      <c r="K4991" t="s">
        <v>5</v>
      </c>
      <c r="N4991" t="s">
        <v>7</v>
      </c>
      <c r="Q4991">
        <v>0</v>
      </c>
      <c r="S4991">
        <v>-1</v>
      </c>
      <c r="T4991" t="s">
        <v>5</v>
      </c>
      <c r="U4991">
        <v>-1</v>
      </c>
      <c r="V4991">
        <v>-1</v>
      </c>
      <c r="W4991">
        <v>6.3387000000000002</v>
      </c>
      <c r="Z4991">
        <v>-1</v>
      </c>
      <c r="AA4991" t="s">
        <v>11</v>
      </c>
      <c r="AC4991" t="s">
        <v>38</v>
      </c>
      <c r="AD4991" t="s">
        <v>52</v>
      </c>
      <c r="AE4991" s="1">
        <v>41846.055810185186</v>
      </c>
    </row>
    <row r="4992" spans="1:31" x14ac:dyDescent="0.15">
      <c r="A4992">
        <v>4991</v>
      </c>
      <c r="B4992">
        <v>175</v>
      </c>
      <c r="C4992">
        <v>5073</v>
      </c>
      <c r="D4992" t="s">
        <v>14678</v>
      </c>
      <c r="E4992" t="s">
        <v>14679</v>
      </c>
      <c r="F4992" t="s">
        <v>2</v>
      </c>
      <c r="G4992" t="s">
        <v>14680</v>
      </c>
      <c r="H4992" t="s">
        <v>14681</v>
      </c>
      <c r="I4992" t="s">
        <v>5</v>
      </c>
      <c r="K4992" t="s">
        <v>6</v>
      </c>
      <c r="L4992" t="s">
        <v>14119</v>
      </c>
      <c r="N4992" t="s">
        <v>7</v>
      </c>
      <c r="O4992" t="s">
        <v>14682</v>
      </c>
      <c r="P4992" t="s">
        <v>14683</v>
      </c>
      <c r="Q4992">
        <v>30</v>
      </c>
      <c r="S4992">
        <v>40</v>
      </c>
      <c r="T4992" t="s">
        <v>5</v>
      </c>
      <c r="U4992">
        <v>-1</v>
      </c>
      <c r="V4992">
        <v>-1</v>
      </c>
      <c r="W4992">
        <v>6.3387000000000002</v>
      </c>
      <c r="X4992" t="s">
        <v>14684</v>
      </c>
      <c r="Y4992" t="s">
        <v>14685</v>
      </c>
      <c r="Z4992">
        <v>32990</v>
      </c>
      <c r="AA4992" t="s">
        <v>11</v>
      </c>
      <c r="AC4992" t="s">
        <v>14686</v>
      </c>
      <c r="AD4992" t="s">
        <v>14687</v>
      </c>
      <c r="AE4992" s="1">
        <v>41846.055891203701</v>
      </c>
    </row>
    <row r="4993" spans="1:31" x14ac:dyDescent="0.15">
      <c r="A4993">
        <v>4992</v>
      </c>
      <c r="B4993">
        <v>175</v>
      </c>
      <c r="C4993">
        <v>5073</v>
      </c>
      <c r="D4993" t="s">
        <v>14678</v>
      </c>
      <c r="E4993" t="s">
        <v>14679</v>
      </c>
      <c r="F4993" t="s">
        <v>14</v>
      </c>
      <c r="G4993" t="s">
        <v>14688</v>
      </c>
      <c r="H4993" t="s">
        <v>14689</v>
      </c>
      <c r="I4993" t="s">
        <v>5</v>
      </c>
      <c r="K4993" t="s">
        <v>17</v>
      </c>
      <c r="L4993" t="s">
        <v>3072</v>
      </c>
      <c r="N4993" t="s">
        <v>7</v>
      </c>
      <c r="O4993" t="s">
        <v>14690</v>
      </c>
      <c r="P4993" t="s">
        <v>14691</v>
      </c>
      <c r="Q4993">
        <v>15</v>
      </c>
      <c r="S4993">
        <v>35</v>
      </c>
      <c r="T4993" t="s">
        <v>14692</v>
      </c>
      <c r="U4993">
        <v>-1</v>
      </c>
      <c r="V4993">
        <v>-1</v>
      </c>
      <c r="W4993">
        <v>6.3387000000000002</v>
      </c>
      <c r="X4993" t="s">
        <v>14693</v>
      </c>
      <c r="Y4993" t="s">
        <v>14694</v>
      </c>
      <c r="Z4993">
        <v>23280</v>
      </c>
      <c r="AA4993" t="s">
        <v>11</v>
      </c>
      <c r="AC4993" t="s">
        <v>14695</v>
      </c>
      <c r="AD4993" t="s">
        <v>14696</v>
      </c>
      <c r="AE4993" s="1">
        <v>41846.055925925924</v>
      </c>
    </row>
    <row r="4994" spans="1:31" x14ac:dyDescent="0.15">
      <c r="A4994">
        <v>4993</v>
      </c>
      <c r="B4994">
        <v>175</v>
      </c>
      <c r="C4994">
        <v>5073</v>
      </c>
      <c r="D4994" t="s">
        <v>14678</v>
      </c>
      <c r="E4994" t="s">
        <v>14679</v>
      </c>
      <c r="F4994" t="s">
        <v>24</v>
      </c>
      <c r="G4994" t="s">
        <v>14688</v>
      </c>
      <c r="H4994" t="s">
        <v>14689</v>
      </c>
      <c r="I4994" t="s">
        <v>5</v>
      </c>
      <c r="K4994" t="s">
        <v>4166</v>
      </c>
      <c r="L4994" t="s">
        <v>3072</v>
      </c>
      <c r="N4994" t="s">
        <v>7</v>
      </c>
      <c r="O4994" t="s">
        <v>14690</v>
      </c>
      <c r="P4994" t="s">
        <v>14691</v>
      </c>
      <c r="Q4994">
        <v>2</v>
      </c>
      <c r="S4994">
        <v>35</v>
      </c>
      <c r="T4994" t="s">
        <v>14692</v>
      </c>
      <c r="U4994">
        <v>-1</v>
      </c>
      <c r="V4994">
        <v>-1</v>
      </c>
      <c r="W4994">
        <v>6.3387000000000002</v>
      </c>
      <c r="X4994" t="s">
        <v>14693</v>
      </c>
      <c r="Y4994" t="s">
        <v>14694</v>
      </c>
      <c r="Z4994">
        <v>23280</v>
      </c>
      <c r="AA4994" t="s">
        <v>11</v>
      </c>
      <c r="AC4994" t="s">
        <v>14697</v>
      </c>
      <c r="AD4994" t="s">
        <v>14698</v>
      </c>
      <c r="AE4994" s="1">
        <v>41846.055937500001</v>
      </c>
    </row>
    <row r="4995" spans="1:31" x14ac:dyDescent="0.15">
      <c r="A4995">
        <v>4994</v>
      </c>
      <c r="B4995">
        <v>175</v>
      </c>
      <c r="C4995">
        <v>5073</v>
      </c>
      <c r="D4995" t="s">
        <v>14678</v>
      </c>
      <c r="E4995" t="s">
        <v>14679</v>
      </c>
      <c r="F4995" t="s">
        <v>27</v>
      </c>
      <c r="I4995" t="s">
        <v>5</v>
      </c>
      <c r="K4995" t="s">
        <v>5</v>
      </c>
      <c r="M4995" t="s">
        <v>5</v>
      </c>
      <c r="N4995" t="s">
        <v>7</v>
      </c>
      <c r="Q4995">
        <v>0</v>
      </c>
      <c r="S4995">
        <v>-1</v>
      </c>
      <c r="T4995" t="s">
        <v>5</v>
      </c>
      <c r="U4995">
        <v>-1</v>
      </c>
      <c r="V4995">
        <v>-1</v>
      </c>
      <c r="W4995">
        <v>6.3387000000000002</v>
      </c>
      <c r="Z4995">
        <v>-1</v>
      </c>
      <c r="AA4995" t="s">
        <v>11</v>
      </c>
      <c r="AB4995" t="s">
        <v>12695</v>
      </c>
      <c r="AC4995" t="s">
        <v>38</v>
      </c>
      <c r="AD4995" t="s">
        <v>12696</v>
      </c>
      <c r="AE4995" s="1">
        <v>41846.055960648147</v>
      </c>
    </row>
    <row r="4996" spans="1:31" x14ac:dyDescent="0.15">
      <c r="A4996">
        <v>4995</v>
      </c>
      <c r="B4996">
        <v>175</v>
      </c>
      <c r="C4996">
        <v>5073</v>
      </c>
      <c r="D4996" t="s">
        <v>14678</v>
      </c>
      <c r="E4996" t="s">
        <v>14679</v>
      </c>
      <c r="F4996" t="s">
        <v>36</v>
      </c>
      <c r="I4996" t="s">
        <v>5</v>
      </c>
      <c r="K4996" t="s">
        <v>5</v>
      </c>
      <c r="N4996" t="s">
        <v>7</v>
      </c>
      <c r="Q4996">
        <v>0</v>
      </c>
      <c r="S4996">
        <v>-1</v>
      </c>
      <c r="T4996" t="s">
        <v>5</v>
      </c>
      <c r="U4996">
        <v>-1</v>
      </c>
      <c r="V4996">
        <v>-1</v>
      </c>
      <c r="W4996">
        <v>6.3387000000000002</v>
      </c>
      <c r="Z4996">
        <v>-1</v>
      </c>
      <c r="AA4996" t="s">
        <v>11</v>
      </c>
      <c r="AC4996" t="s">
        <v>38</v>
      </c>
      <c r="AD4996" t="s">
        <v>52</v>
      </c>
      <c r="AE4996" s="1">
        <v>41846.055972222224</v>
      </c>
    </row>
    <row r="4997" spans="1:31" x14ac:dyDescent="0.15">
      <c r="A4997">
        <v>4996</v>
      </c>
      <c r="B4997">
        <v>175</v>
      </c>
      <c r="C4997">
        <v>5073</v>
      </c>
      <c r="D4997" t="s">
        <v>14678</v>
      </c>
      <c r="E4997" t="s">
        <v>14679</v>
      </c>
      <c r="F4997" t="s">
        <v>40</v>
      </c>
      <c r="I4997" t="s">
        <v>5</v>
      </c>
      <c r="K4997" t="s">
        <v>5</v>
      </c>
      <c r="N4997" t="s">
        <v>7</v>
      </c>
      <c r="Q4997">
        <v>0</v>
      </c>
      <c r="S4997">
        <v>-1</v>
      </c>
      <c r="T4997" t="s">
        <v>5</v>
      </c>
      <c r="U4997">
        <v>-1</v>
      </c>
      <c r="V4997">
        <v>-1</v>
      </c>
      <c r="W4997">
        <v>6.3387000000000002</v>
      </c>
      <c r="Z4997">
        <v>-1</v>
      </c>
      <c r="AA4997" t="s">
        <v>11</v>
      </c>
      <c r="AC4997" t="s">
        <v>38</v>
      </c>
      <c r="AD4997" t="s">
        <v>52</v>
      </c>
      <c r="AE4997" s="1">
        <v>41846.055983796294</v>
      </c>
    </row>
    <row r="4998" spans="1:31" x14ac:dyDescent="0.15">
      <c r="A4998">
        <v>4997</v>
      </c>
      <c r="B4998">
        <v>175</v>
      </c>
      <c r="C4998">
        <v>5073</v>
      </c>
      <c r="D4998" t="s">
        <v>14678</v>
      </c>
      <c r="E4998" t="s">
        <v>14679</v>
      </c>
      <c r="F4998" t="s">
        <v>49</v>
      </c>
      <c r="I4998" t="s">
        <v>5</v>
      </c>
      <c r="K4998" t="s">
        <v>5</v>
      </c>
      <c r="N4998" t="s">
        <v>7</v>
      </c>
      <c r="Q4998">
        <v>0</v>
      </c>
      <c r="T4998" t="s">
        <v>5</v>
      </c>
      <c r="U4998">
        <v>-1</v>
      </c>
      <c r="V4998">
        <v>-1</v>
      </c>
      <c r="W4998">
        <v>6.3387000000000002</v>
      </c>
      <c r="Z4998">
        <v>-1</v>
      </c>
      <c r="AA4998" t="s">
        <v>11</v>
      </c>
      <c r="AC4998" t="s">
        <v>38</v>
      </c>
      <c r="AD4998" t="s">
        <v>50</v>
      </c>
      <c r="AE4998" s="1">
        <v>41846.055995370371</v>
      </c>
    </row>
    <row r="4999" spans="1:31" x14ac:dyDescent="0.15">
      <c r="A4999">
        <v>4998</v>
      </c>
      <c r="B4999">
        <v>175</v>
      </c>
      <c r="C4999">
        <v>5073</v>
      </c>
      <c r="D4999" t="s">
        <v>14678</v>
      </c>
      <c r="E4999" t="s">
        <v>14679</v>
      </c>
      <c r="F4999" t="s">
        <v>51</v>
      </c>
      <c r="G4999" t="s">
        <v>14680</v>
      </c>
      <c r="H4999" t="s">
        <v>14681</v>
      </c>
      <c r="I4999" t="s">
        <v>5</v>
      </c>
      <c r="K4999" t="s">
        <v>5</v>
      </c>
      <c r="N4999" t="s">
        <v>7</v>
      </c>
      <c r="O4999" t="s">
        <v>14682</v>
      </c>
      <c r="P4999" t="s">
        <v>14683</v>
      </c>
      <c r="Q4999">
        <v>1</v>
      </c>
      <c r="S4999">
        <v>-1</v>
      </c>
      <c r="T4999" t="s">
        <v>5</v>
      </c>
      <c r="U4999">
        <v>-1</v>
      </c>
      <c r="V4999">
        <v>-1</v>
      </c>
      <c r="W4999">
        <v>6.3387000000000002</v>
      </c>
      <c r="Y4999" t="s">
        <v>14685</v>
      </c>
      <c r="Z4999">
        <v>-1</v>
      </c>
      <c r="AA4999" t="s">
        <v>11</v>
      </c>
      <c r="AC4999" t="s">
        <v>14699</v>
      </c>
      <c r="AD4999" t="s">
        <v>14700</v>
      </c>
      <c r="AE4999" s="1">
        <v>41846.056018518517</v>
      </c>
    </row>
    <row r="5000" spans="1:31" x14ac:dyDescent="0.15">
      <c r="A5000">
        <v>4999</v>
      </c>
      <c r="B5000">
        <v>175</v>
      </c>
      <c r="C5000">
        <v>5073</v>
      </c>
      <c r="D5000" t="s">
        <v>14678</v>
      </c>
      <c r="E5000" t="s">
        <v>14679</v>
      </c>
      <c r="F5000" t="s">
        <v>53</v>
      </c>
      <c r="I5000" t="s">
        <v>5</v>
      </c>
      <c r="K5000" t="s">
        <v>5</v>
      </c>
      <c r="N5000" t="s">
        <v>7</v>
      </c>
      <c r="Q5000">
        <v>0</v>
      </c>
      <c r="S5000">
        <v>-1</v>
      </c>
      <c r="T5000" t="s">
        <v>5</v>
      </c>
      <c r="U5000">
        <v>-1</v>
      </c>
      <c r="V5000">
        <v>-1</v>
      </c>
      <c r="W5000">
        <v>6.3387000000000002</v>
      </c>
      <c r="Z5000">
        <v>-1</v>
      </c>
      <c r="AA5000" t="s">
        <v>11</v>
      </c>
      <c r="AC5000" t="s">
        <v>38</v>
      </c>
      <c r="AD5000" t="s">
        <v>52</v>
      </c>
      <c r="AE5000" s="1">
        <v>41846.056030092594</v>
      </c>
    </row>
    <row r="5001" spans="1:31" x14ac:dyDescent="0.15">
      <c r="A5001">
        <v>5000</v>
      </c>
      <c r="B5001">
        <v>175</v>
      </c>
      <c r="C5001">
        <v>5073</v>
      </c>
      <c r="D5001" t="s">
        <v>14678</v>
      </c>
      <c r="E5001" t="s">
        <v>14679</v>
      </c>
      <c r="F5001" t="s">
        <v>54</v>
      </c>
      <c r="I5001" t="s">
        <v>5</v>
      </c>
      <c r="K5001" t="s">
        <v>5</v>
      </c>
      <c r="N5001" t="s">
        <v>7</v>
      </c>
      <c r="Q5001">
        <v>0</v>
      </c>
      <c r="S5001">
        <v>-1</v>
      </c>
      <c r="T5001" t="s">
        <v>5</v>
      </c>
      <c r="U5001">
        <v>-1</v>
      </c>
      <c r="V5001">
        <v>-1</v>
      </c>
      <c r="W5001">
        <v>6.3387000000000002</v>
      </c>
      <c r="Z5001">
        <v>-1</v>
      </c>
      <c r="AA5001" t="s">
        <v>11</v>
      </c>
      <c r="AC5001" t="s">
        <v>38</v>
      </c>
      <c r="AD5001" t="s">
        <v>52</v>
      </c>
      <c r="AE5001" s="1">
        <v>41846.056041666663</v>
      </c>
    </row>
    <row r="5002" spans="1:31" x14ac:dyDescent="0.15">
      <c r="A5002">
        <v>5001</v>
      </c>
      <c r="B5002">
        <v>175</v>
      </c>
      <c r="C5002">
        <v>3164</v>
      </c>
      <c r="D5002" t="s">
        <v>14701</v>
      </c>
      <c r="E5002" t="s">
        <v>14702</v>
      </c>
      <c r="F5002" t="s">
        <v>2</v>
      </c>
      <c r="I5002" t="s">
        <v>5</v>
      </c>
      <c r="K5002" t="s">
        <v>5</v>
      </c>
      <c r="N5002" t="s">
        <v>7</v>
      </c>
      <c r="Q5002">
        <v>0</v>
      </c>
      <c r="S5002">
        <v>-1</v>
      </c>
      <c r="T5002" t="s">
        <v>5</v>
      </c>
      <c r="U5002">
        <v>-1</v>
      </c>
      <c r="V5002">
        <v>-1</v>
      </c>
      <c r="W5002">
        <v>6.3387000000000002</v>
      </c>
      <c r="Z5002">
        <v>-1</v>
      </c>
      <c r="AA5002" t="s">
        <v>11</v>
      </c>
      <c r="AC5002" t="s">
        <v>38</v>
      </c>
      <c r="AD5002" t="s">
        <v>52</v>
      </c>
      <c r="AE5002" s="1">
        <v>41846.056076388886</v>
      </c>
    </row>
    <row r="5003" spans="1:31" x14ac:dyDescent="0.15">
      <c r="A5003">
        <v>5002</v>
      </c>
      <c r="B5003">
        <v>175</v>
      </c>
      <c r="C5003">
        <v>3164</v>
      </c>
      <c r="D5003" t="s">
        <v>14701</v>
      </c>
      <c r="E5003" t="s">
        <v>14702</v>
      </c>
      <c r="F5003" t="s">
        <v>14</v>
      </c>
      <c r="G5003" t="s">
        <v>14703</v>
      </c>
      <c r="I5003" t="s">
        <v>5</v>
      </c>
      <c r="K5003" t="s">
        <v>17</v>
      </c>
      <c r="N5003" t="s">
        <v>7</v>
      </c>
      <c r="O5003" t="s">
        <v>14704</v>
      </c>
      <c r="Q5003">
        <v>25</v>
      </c>
      <c r="S5003">
        <v>-1</v>
      </c>
      <c r="T5003" t="s">
        <v>14705</v>
      </c>
      <c r="U5003">
        <v>-1</v>
      </c>
      <c r="V5003">
        <v>-1</v>
      </c>
      <c r="W5003">
        <v>6.3387000000000002</v>
      </c>
      <c r="X5003" t="s">
        <v>14706</v>
      </c>
      <c r="Y5003" t="s">
        <v>14707</v>
      </c>
      <c r="Z5003">
        <v>30660</v>
      </c>
      <c r="AA5003" t="s">
        <v>11</v>
      </c>
      <c r="AC5003" t="s">
        <v>14708</v>
      </c>
      <c r="AD5003" t="s">
        <v>14709</v>
      </c>
      <c r="AE5003" s="1">
        <v>41846.05609953704</v>
      </c>
    </row>
    <row r="5004" spans="1:31" x14ac:dyDescent="0.15">
      <c r="A5004">
        <v>5003</v>
      </c>
      <c r="B5004">
        <v>175</v>
      </c>
      <c r="C5004">
        <v>3164</v>
      </c>
      <c r="D5004" t="s">
        <v>14701</v>
      </c>
      <c r="E5004" t="s">
        <v>14702</v>
      </c>
      <c r="F5004" t="s">
        <v>24</v>
      </c>
      <c r="G5004" t="s">
        <v>14703</v>
      </c>
      <c r="I5004" t="s">
        <v>5</v>
      </c>
      <c r="K5004" t="s">
        <v>5</v>
      </c>
      <c r="N5004" t="s">
        <v>7</v>
      </c>
      <c r="O5004" t="s">
        <v>14704</v>
      </c>
      <c r="Q5004">
        <v>0</v>
      </c>
      <c r="S5004">
        <v>-1</v>
      </c>
      <c r="T5004" t="s">
        <v>5</v>
      </c>
      <c r="U5004">
        <v>1950</v>
      </c>
      <c r="V5004">
        <v>-1</v>
      </c>
      <c r="W5004">
        <v>6.3387000000000002</v>
      </c>
      <c r="X5004" t="s">
        <v>14706</v>
      </c>
      <c r="Y5004" t="s">
        <v>14707</v>
      </c>
      <c r="Z5004">
        <v>30660</v>
      </c>
      <c r="AA5004" t="s">
        <v>11</v>
      </c>
      <c r="AC5004" t="s">
        <v>14710</v>
      </c>
      <c r="AD5004" t="s">
        <v>14711</v>
      </c>
      <c r="AE5004" s="1">
        <v>41846.056134259263</v>
      </c>
    </row>
    <row r="5005" spans="1:31" x14ac:dyDescent="0.15">
      <c r="A5005">
        <v>5004</v>
      </c>
      <c r="B5005">
        <v>175</v>
      </c>
      <c r="C5005">
        <v>3164</v>
      </c>
      <c r="D5005" t="s">
        <v>14701</v>
      </c>
      <c r="E5005" t="s">
        <v>14702</v>
      </c>
      <c r="F5005" t="s">
        <v>27</v>
      </c>
      <c r="I5005" t="s">
        <v>5</v>
      </c>
      <c r="K5005" t="s">
        <v>5</v>
      </c>
      <c r="M5005" t="s">
        <v>5</v>
      </c>
      <c r="N5005" t="s">
        <v>7</v>
      </c>
      <c r="Q5005">
        <v>0</v>
      </c>
      <c r="S5005">
        <v>-1</v>
      </c>
      <c r="T5005" t="s">
        <v>5</v>
      </c>
      <c r="U5005">
        <v>-1</v>
      </c>
      <c r="V5005">
        <v>-1</v>
      </c>
      <c r="W5005">
        <v>6.3387000000000002</v>
      </c>
      <c r="Z5005">
        <v>-1</v>
      </c>
      <c r="AA5005" t="s">
        <v>11</v>
      </c>
      <c r="AC5005" t="s">
        <v>38</v>
      </c>
      <c r="AD5005" t="s">
        <v>531</v>
      </c>
      <c r="AE5005" s="1">
        <v>41846.056145833332</v>
      </c>
    </row>
    <row r="5006" spans="1:31" x14ac:dyDescent="0.15">
      <c r="A5006">
        <v>5005</v>
      </c>
      <c r="B5006">
        <v>175</v>
      </c>
      <c r="C5006">
        <v>3164</v>
      </c>
      <c r="D5006" t="s">
        <v>14701</v>
      </c>
      <c r="E5006" t="s">
        <v>14702</v>
      </c>
      <c r="F5006" t="s">
        <v>36</v>
      </c>
      <c r="G5006" t="s">
        <v>14703</v>
      </c>
      <c r="I5006" t="s">
        <v>5</v>
      </c>
      <c r="K5006" t="s">
        <v>5</v>
      </c>
      <c r="N5006" t="s">
        <v>7</v>
      </c>
      <c r="O5006" t="s">
        <v>14704</v>
      </c>
      <c r="Q5006">
        <v>0</v>
      </c>
      <c r="S5006">
        <v>-1</v>
      </c>
      <c r="T5006" t="s">
        <v>5</v>
      </c>
      <c r="U5006">
        <v>-1</v>
      </c>
      <c r="V5006">
        <v>-1</v>
      </c>
      <c r="W5006">
        <v>6.3387000000000002</v>
      </c>
      <c r="X5006" t="s">
        <v>14712</v>
      </c>
      <c r="Y5006" t="s">
        <v>14707</v>
      </c>
      <c r="Z5006">
        <v>-1</v>
      </c>
      <c r="AA5006" t="s">
        <v>11</v>
      </c>
      <c r="AC5006" t="s">
        <v>14713</v>
      </c>
      <c r="AD5006" t="s">
        <v>14714</v>
      </c>
      <c r="AE5006" s="1">
        <v>41846.056180555555</v>
      </c>
    </row>
    <row r="5007" spans="1:31" x14ac:dyDescent="0.15">
      <c r="A5007">
        <v>5006</v>
      </c>
      <c r="B5007">
        <v>175</v>
      </c>
      <c r="C5007">
        <v>3164</v>
      </c>
      <c r="D5007" t="s">
        <v>14701</v>
      </c>
      <c r="E5007" t="s">
        <v>14702</v>
      </c>
      <c r="F5007" t="s">
        <v>40</v>
      </c>
      <c r="I5007" t="s">
        <v>5</v>
      </c>
      <c r="K5007" t="s">
        <v>5</v>
      </c>
      <c r="N5007" t="s">
        <v>7</v>
      </c>
      <c r="Q5007">
        <v>0</v>
      </c>
      <c r="S5007">
        <v>-1</v>
      </c>
      <c r="T5007" t="s">
        <v>5</v>
      </c>
      <c r="U5007">
        <v>-1</v>
      </c>
      <c r="V5007">
        <v>-1</v>
      </c>
      <c r="W5007">
        <v>6.3387000000000002</v>
      </c>
      <c r="Z5007">
        <v>-1</v>
      </c>
      <c r="AA5007" t="s">
        <v>11</v>
      </c>
      <c r="AC5007" t="s">
        <v>38</v>
      </c>
      <c r="AD5007" t="s">
        <v>52</v>
      </c>
      <c r="AE5007" s="1">
        <v>41846.056192129632</v>
      </c>
    </row>
    <row r="5008" spans="1:31" x14ac:dyDescent="0.15">
      <c r="A5008">
        <v>5007</v>
      </c>
      <c r="B5008">
        <v>175</v>
      </c>
      <c r="C5008">
        <v>3164</v>
      </c>
      <c r="D5008" t="s">
        <v>14701</v>
      </c>
      <c r="E5008" t="s">
        <v>14702</v>
      </c>
      <c r="F5008" t="s">
        <v>49</v>
      </c>
      <c r="G5008" t="s">
        <v>14703</v>
      </c>
      <c r="I5008" t="s">
        <v>5</v>
      </c>
      <c r="K5008" t="s">
        <v>5</v>
      </c>
      <c r="N5008" t="s">
        <v>7</v>
      </c>
      <c r="O5008" t="s">
        <v>14704</v>
      </c>
      <c r="Q5008">
        <v>0</v>
      </c>
      <c r="T5008" t="s">
        <v>5</v>
      </c>
      <c r="U5008">
        <v>-1</v>
      </c>
      <c r="V5008">
        <v>-1</v>
      </c>
      <c r="W5008">
        <v>6.3387000000000002</v>
      </c>
      <c r="Y5008" t="s">
        <v>14707</v>
      </c>
      <c r="Z5008">
        <v>-1</v>
      </c>
      <c r="AA5008" t="s">
        <v>11</v>
      </c>
      <c r="AC5008" t="s">
        <v>14715</v>
      </c>
      <c r="AD5008" t="s">
        <v>14716</v>
      </c>
      <c r="AE5008" s="1">
        <v>41846.056215277778</v>
      </c>
    </row>
    <row r="5009" spans="1:31" x14ac:dyDescent="0.15">
      <c r="A5009">
        <v>5008</v>
      </c>
      <c r="B5009">
        <v>175</v>
      </c>
      <c r="C5009">
        <v>3164</v>
      </c>
      <c r="D5009" t="s">
        <v>14701</v>
      </c>
      <c r="E5009" t="s">
        <v>14702</v>
      </c>
      <c r="F5009" t="s">
        <v>51</v>
      </c>
      <c r="I5009" t="s">
        <v>5</v>
      </c>
      <c r="K5009" t="s">
        <v>5</v>
      </c>
      <c r="N5009" t="s">
        <v>7</v>
      </c>
      <c r="Q5009">
        <v>0</v>
      </c>
      <c r="S5009">
        <v>-1</v>
      </c>
      <c r="T5009" t="s">
        <v>5</v>
      </c>
      <c r="U5009">
        <v>-1</v>
      </c>
      <c r="V5009">
        <v>-1</v>
      </c>
      <c r="W5009">
        <v>6.3387000000000002</v>
      </c>
      <c r="Z5009">
        <v>-1</v>
      </c>
      <c r="AA5009" t="s">
        <v>11</v>
      </c>
      <c r="AC5009" t="s">
        <v>38</v>
      </c>
      <c r="AD5009" t="s">
        <v>52</v>
      </c>
      <c r="AE5009" s="1">
        <v>41846.056226851855</v>
      </c>
    </row>
    <row r="5010" spans="1:31" x14ac:dyDescent="0.15">
      <c r="A5010">
        <v>5009</v>
      </c>
      <c r="B5010">
        <v>175</v>
      </c>
      <c r="C5010">
        <v>3164</v>
      </c>
      <c r="D5010" t="s">
        <v>14701</v>
      </c>
      <c r="E5010" t="s">
        <v>14702</v>
      </c>
      <c r="F5010" t="s">
        <v>53</v>
      </c>
      <c r="I5010" t="s">
        <v>5</v>
      </c>
      <c r="K5010" t="s">
        <v>5</v>
      </c>
      <c r="N5010" t="s">
        <v>7</v>
      </c>
      <c r="Q5010">
        <v>0</v>
      </c>
      <c r="S5010">
        <v>-1</v>
      </c>
      <c r="T5010" t="s">
        <v>5</v>
      </c>
      <c r="U5010">
        <v>-1</v>
      </c>
      <c r="V5010">
        <v>-1</v>
      </c>
      <c r="W5010">
        <v>6.3387000000000002</v>
      </c>
      <c r="Z5010">
        <v>-1</v>
      </c>
      <c r="AA5010" t="s">
        <v>11</v>
      </c>
      <c r="AC5010" t="s">
        <v>38</v>
      </c>
      <c r="AD5010" t="s">
        <v>52</v>
      </c>
      <c r="AE5010" s="1">
        <v>41846.056238425925</v>
      </c>
    </row>
    <row r="5011" spans="1:31" x14ac:dyDescent="0.15">
      <c r="A5011">
        <v>5010</v>
      </c>
      <c r="B5011">
        <v>175</v>
      </c>
      <c r="C5011">
        <v>3164</v>
      </c>
      <c r="D5011" t="s">
        <v>14701</v>
      </c>
      <c r="E5011" t="s">
        <v>14702</v>
      </c>
      <c r="F5011" t="s">
        <v>54</v>
      </c>
      <c r="I5011" t="s">
        <v>5</v>
      </c>
      <c r="K5011" t="s">
        <v>5</v>
      </c>
      <c r="N5011" t="s">
        <v>7</v>
      </c>
      <c r="Q5011">
        <v>0</v>
      </c>
      <c r="S5011">
        <v>-1</v>
      </c>
      <c r="T5011" t="s">
        <v>5</v>
      </c>
      <c r="U5011">
        <v>-1</v>
      </c>
      <c r="V5011">
        <v>-1</v>
      </c>
      <c r="W5011">
        <v>6.3387000000000002</v>
      </c>
      <c r="Z5011">
        <v>-1</v>
      </c>
      <c r="AA5011" t="s">
        <v>11</v>
      </c>
      <c r="AC5011" t="s">
        <v>38</v>
      </c>
      <c r="AD5011" t="s">
        <v>52</v>
      </c>
      <c r="AE5011" s="1">
        <v>41846.056250000001</v>
      </c>
    </row>
    <row r="5012" spans="1:31" x14ac:dyDescent="0.15">
      <c r="A5012">
        <v>5011</v>
      </c>
      <c r="B5012">
        <v>175</v>
      </c>
      <c r="C5012">
        <v>3152</v>
      </c>
      <c r="D5012" t="s">
        <v>14717</v>
      </c>
      <c r="E5012" t="s">
        <v>14718</v>
      </c>
      <c r="F5012" t="s">
        <v>2</v>
      </c>
      <c r="G5012" t="s">
        <v>14719</v>
      </c>
      <c r="H5012" t="s">
        <v>169</v>
      </c>
      <c r="I5012" t="s">
        <v>5</v>
      </c>
      <c r="K5012" t="s">
        <v>6</v>
      </c>
      <c r="L5012" t="s">
        <v>14720</v>
      </c>
      <c r="N5012" t="s">
        <v>7</v>
      </c>
      <c r="O5012" t="s">
        <v>14721</v>
      </c>
      <c r="P5012" t="s">
        <v>14722</v>
      </c>
      <c r="Q5012">
        <v>45</v>
      </c>
      <c r="S5012">
        <v>-1</v>
      </c>
      <c r="T5012" t="s">
        <v>14723</v>
      </c>
      <c r="U5012">
        <v>-1</v>
      </c>
      <c r="V5012">
        <v>-1</v>
      </c>
      <c r="W5012">
        <v>6.3387000000000002</v>
      </c>
      <c r="X5012" t="s">
        <v>14724</v>
      </c>
      <c r="Y5012" t="s">
        <v>14725</v>
      </c>
      <c r="Z5012">
        <v>38660</v>
      </c>
      <c r="AA5012" t="s">
        <v>11</v>
      </c>
      <c r="AC5012" t="s">
        <v>14726</v>
      </c>
      <c r="AD5012" t="s">
        <v>14727</v>
      </c>
      <c r="AE5012" s="1">
        <v>41846.056331018517</v>
      </c>
    </row>
    <row r="5013" spans="1:31" x14ac:dyDescent="0.15">
      <c r="A5013">
        <v>5012</v>
      </c>
      <c r="B5013">
        <v>175</v>
      </c>
      <c r="C5013">
        <v>3152</v>
      </c>
      <c r="D5013" t="s">
        <v>14717</v>
      </c>
      <c r="E5013" t="s">
        <v>14718</v>
      </c>
      <c r="F5013" t="s">
        <v>14</v>
      </c>
      <c r="I5013" t="s">
        <v>5</v>
      </c>
      <c r="K5013" t="s">
        <v>5</v>
      </c>
      <c r="N5013" t="s">
        <v>7</v>
      </c>
      <c r="Q5013">
        <v>0</v>
      </c>
      <c r="S5013">
        <v>-1</v>
      </c>
      <c r="T5013" t="s">
        <v>5</v>
      </c>
      <c r="U5013">
        <v>-1</v>
      </c>
      <c r="V5013">
        <v>-1</v>
      </c>
      <c r="W5013">
        <v>6.3387000000000002</v>
      </c>
      <c r="Z5013">
        <v>-1</v>
      </c>
      <c r="AA5013" t="s">
        <v>11</v>
      </c>
      <c r="AC5013" t="s">
        <v>38</v>
      </c>
      <c r="AD5013" t="s">
        <v>52</v>
      </c>
      <c r="AE5013" s="1">
        <v>41846.056342592594</v>
      </c>
    </row>
    <row r="5014" spans="1:31" x14ac:dyDescent="0.15">
      <c r="A5014">
        <v>5013</v>
      </c>
      <c r="B5014">
        <v>175</v>
      </c>
      <c r="C5014">
        <v>3152</v>
      </c>
      <c r="D5014" t="s">
        <v>14717</v>
      </c>
      <c r="E5014" t="s">
        <v>14718</v>
      </c>
      <c r="F5014" t="s">
        <v>24</v>
      </c>
      <c r="I5014" t="s">
        <v>5</v>
      </c>
      <c r="K5014" t="s">
        <v>5</v>
      </c>
      <c r="N5014" t="s">
        <v>7</v>
      </c>
      <c r="Q5014">
        <v>0</v>
      </c>
      <c r="S5014">
        <v>-1</v>
      </c>
      <c r="T5014" t="s">
        <v>5</v>
      </c>
      <c r="U5014">
        <v>-1</v>
      </c>
      <c r="V5014">
        <v>-1</v>
      </c>
      <c r="W5014">
        <v>6.3387000000000002</v>
      </c>
      <c r="Z5014">
        <v>-1</v>
      </c>
      <c r="AA5014" t="s">
        <v>11</v>
      </c>
      <c r="AC5014" t="s">
        <v>38</v>
      </c>
      <c r="AD5014" t="s">
        <v>52</v>
      </c>
      <c r="AE5014" s="1">
        <v>41846.056354166663</v>
      </c>
    </row>
    <row r="5015" spans="1:31" x14ac:dyDescent="0.15">
      <c r="A5015">
        <v>5014</v>
      </c>
      <c r="B5015">
        <v>175</v>
      </c>
      <c r="C5015">
        <v>3152</v>
      </c>
      <c r="D5015" t="s">
        <v>14717</v>
      </c>
      <c r="E5015" t="s">
        <v>14718</v>
      </c>
      <c r="F5015" t="s">
        <v>27</v>
      </c>
      <c r="I5015" t="s">
        <v>5</v>
      </c>
      <c r="K5015" t="s">
        <v>5</v>
      </c>
      <c r="M5015" t="s">
        <v>5</v>
      </c>
      <c r="N5015" t="s">
        <v>7</v>
      </c>
      <c r="Q5015">
        <v>0</v>
      </c>
      <c r="S5015">
        <v>-1</v>
      </c>
      <c r="T5015" t="s">
        <v>5</v>
      </c>
      <c r="U5015">
        <v>-1</v>
      </c>
      <c r="V5015">
        <v>-1</v>
      </c>
      <c r="W5015">
        <v>6.3387000000000002</v>
      </c>
      <c r="Z5015">
        <v>-1</v>
      </c>
      <c r="AA5015" t="s">
        <v>11</v>
      </c>
      <c r="AC5015" t="s">
        <v>38</v>
      </c>
      <c r="AD5015" t="s">
        <v>531</v>
      </c>
      <c r="AE5015" s="1">
        <v>41846.05636574074</v>
      </c>
    </row>
    <row r="5016" spans="1:31" x14ac:dyDescent="0.15">
      <c r="A5016">
        <v>5015</v>
      </c>
      <c r="B5016">
        <v>175</v>
      </c>
      <c r="C5016">
        <v>3152</v>
      </c>
      <c r="D5016" t="s">
        <v>14717</v>
      </c>
      <c r="E5016" t="s">
        <v>14718</v>
      </c>
      <c r="F5016" t="s">
        <v>36</v>
      </c>
      <c r="G5016" t="s">
        <v>14719</v>
      </c>
      <c r="H5016" t="s">
        <v>169</v>
      </c>
      <c r="I5016" t="s">
        <v>5</v>
      </c>
      <c r="K5016" t="s">
        <v>6</v>
      </c>
      <c r="L5016" t="s">
        <v>14720</v>
      </c>
      <c r="N5016" t="s">
        <v>7</v>
      </c>
      <c r="O5016" t="s">
        <v>14721</v>
      </c>
      <c r="P5016" t="s">
        <v>14722</v>
      </c>
      <c r="Q5016">
        <v>13</v>
      </c>
      <c r="S5016">
        <v>-1</v>
      </c>
      <c r="T5016" t="s">
        <v>14723</v>
      </c>
      <c r="U5016">
        <v>-1</v>
      </c>
      <c r="V5016">
        <v>-1</v>
      </c>
      <c r="W5016">
        <v>6.3387000000000002</v>
      </c>
      <c r="X5016" t="s">
        <v>14724</v>
      </c>
      <c r="Y5016" t="s">
        <v>14725</v>
      </c>
      <c r="Z5016">
        <v>38660</v>
      </c>
      <c r="AA5016" t="s">
        <v>11</v>
      </c>
      <c r="AC5016" t="s">
        <v>14728</v>
      </c>
      <c r="AD5016" t="s">
        <v>14729</v>
      </c>
      <c r="AE5016" s="1">
        <v>41846.056388888886</v>
      </c>
    </row>
    <row r="5017" spans="1:31" x14ac:dyDescent="0.15">
      <c r="A5017">
        <v>5016</v>
      </c>
      <c r="B5017">
        <v>175</v>
      </c>
      <c r="C5017">
        <v>3152</v>
      </c>
      <c r="D5017" t="s">
        <v>14717</v>
      </c>
      <c r="E5017" t="s">
        <v>14718</v>
      </c>
      <c r="F5017" t="s">
        <v>40</v>
      </c>
      <c r="I5017" t="s">
        <v>5</v>
      </c>
      <c r="K5017" t="s">
        <v>5</v>
      </c>
      <c r="N5017" t="s">
        <v>7</v>
      </c>
      <c r="Q5017">
        <v>0</v>
      </c>
      <c r="S5017">
        <v>-1</v>
      </c>
      <c r="T5017" t="s">
        <v>5</v>
      </c>
      <c r="U5017">
        <v>-1</v>
      </c>
      <c r="V5017">
        <v>-1</v>
      </c>
      <c r="W5017">
        <v>6.3387000000000002</v>
      </c>
      <c r="Z5017">
        <v>-1</v>
      </c>
      <c r="AA5017" t="s">
        <v>11</v>
      </c>
      <c r="AC5017" t="s">
        <v>38</v>
      </c>
      <c r="AD5017" t="s">
        <v>52</v>
      </c>
      <c r="AE5017" s="1">
        <v>41846.056400462963</v>
      </c>
    </row>
    <row r="5018" spans="1:31" x14ac:dyDescent="0.15">
      <c r="A5018">
        <v>5017</v>
      </c>
      <c r="B5018">
        <v>175</v>
      </c>
      <c r="C5018">
        <v>3152</v>
      </c>
      <c r="D5018" t="s">
        <v>14717</v>
      </c>
      <c r="E5018" t="s">
        <v>14718</v>
      </c>
      <c r="F5018" t="s">
        <v>49</v>
      </c>
      <c r="I5018" t="s">
        <v>5</v>
      </c>
      <c r="K5018" t="s">
        <v>5</v>
      </c>
      <c r="N5018" t="s">
        <v>7</v>
      </c>
      <c r="Q5018">
        <v>0</v>
      </c>
      <c r="T5018" t="s">
        <v>5</v>
      </c>
      <c r="U5018">
        <v>-1</v>
      </c>
      <c r="V5018">
        <v>-1</v>
      </c>
      <c r="W5018">
        <v>6.3387000000000002</v>
      </c>
      <c r="Z5018">
        <v>-1</v>
      </c>
      <c r="AA5018" t="s">
        <v>11</v>
      </c>
      <c r="AC5018" t="s">
        <v>38</v>
      </c>
      <c r="AD5018" t="s">
        <v>50</v>
      </c>
      <c r="AE5018" s="1">
        <v>41846.05641203704</v>
      </c>
    </row>
    <row r="5019" spans="1:31" x14ac:dyDescent="0.15">
      <c r="A5019">
        <v>5018</v>
      </c>
      <c r="B5019">
        <v>175</v>
      </c>
      <c r="C5019">
        <v>3152</v>
      </c>
      <c r="D5019" t="s">
        <v>14717</v>
      </c>
      <c r="E5019" t="s">
        <v>14718</v>
      </c>
      <c r="F5019" t="s">
        <v>51</v>
      </c>
      <c r="G5019" t="s">
        <v>14719</v>
      </c>
      <c r="H5019" t="s">
        <v>169</v>
      </c>
      <c r="I5019" t="s">
        <v>5</v>
      </c>
      <c r="K5019" t="s">
        <v>5</v>
      </c>
      <c r="N5019" t="s">
        <v>7</v>
      </c>
      <c r="O5019" t="s">
        <v>14721</v>
      </c>
      <c r="P5019" t="s">
        <v>14722</v>
      </c>
      <c r="Q5019">
        <v>15</v>
      </c>
      <c r="S5019">
        <v>-1</v>
      </c>
      <c r="T5019" t="s">
        <v>5</v>
      </c>
      <c r="U5019">
        <v>-1</v>
      </c>
      <c r="V5019">
        <v>-1</v>
      </c>
      <c r="W5019">
        <v>6.3387000000000002</v>
      </c>
      <c r="Y5019" t="s">
        <v>14725</v>
      </c>
      <c r="Z5019">
        <v>-1</v>
      </c>
      <c r="AA5019" t="s">
        <v>11</v>
      </c>
      <c r="AC5019" t="s">
        <v>14730</v>
      </c>
      <c r="AD5019" t="s">
        <v>14731</v>
      </c>
      <c r="AE5019" s="1">
        <v>41846.056446759256</v>
      </c>
    </row>
    <row r="5020" spans="1:31" x14ac:dyDescent="0.15">
      <c r="A5020">
        <v>5019</v>
      </c>
      <c r="B5020">
        <v>175</v>
      </c>
      <c r="C5020">
        <v>3152</v>
      </c>
      <c r="D5020" t="s">
        <v>14717</v>
      </c>
      <c r="E5020" t="s">
        <v>14718</v>
      </c>
      <c r="F5020" t="s">
        <v>53</v>
      </c>
      <c r="I5020" t="s">
        <v>5</v>
      </c>
      <c r="K5020" t="s">
        <v>5</v>
      </c>
      <c r="N5020" t="s">
        <v>7</v>
      </c>
      <c r="Q5020">
        <v>0</v>
      </c>
      <c r="S5020">
        <v>-1</v>
      </c>
      <c r="T5020" t="s">
        <v>5</v>
      </c>
      <c r="U5020">
        <v>-1</v>
      </c>
      <c r="V5020">
        <v>-1</v>
      </c>
      <c r="W5020">
        <v>6.3387000000000002</v>
      </c>
      <c r="Z5020">
        <v>-1</v>
      </c>
      <c r="AA5020" t="s">
        <v>11</v>
      </c>
      <c r="AC5020" t="s">
        <v>38</v>
      </c>
      <c r="AD5020" t="s">
        <v>52</v>
      </c>
      <c r="AE5020" s="1">
        <v>41846.056458333333</v>
      </c>
    </row>
    <row r="5021" spans="1:31" x14ac:dyDescent="0.15">
      <c r="A5021">
        <v>5020</v>
      </c>
      <c r="B5021">
        <v>175</v>
      </c>
      <c r="C5021">
        <v>3152</v>
      </c>
      <c r="D5021" t="s">
        <v>14717</v>
      </c>
      <c r="E5021" t="s">
        <v>14718</v>
      </c>
      <c r="F5021" t="s">
        <v>54</v>
      </c>
      <c r="I5021" t="s">
        <v>5</v>
      </c>
      <c r="K5021" t="s">
        <v>5</v>
      </c>
      <c r="N5021" t="s">
        <v>7</v>
      </c>
      <c r="Q5021">
        <v>0</v>
      </c>
      <c r="S5021">
        <v>-1</v>
      </c>
      <c r="T5021" t="s">
        <v>5</v>
      </c>
      <c r="U5021">
        <v>-1</v>
      </c>
      <c r="V5021">
        <v>-1</v>
      </c>
      <c r="W5021">
        <v>6.3387000000000002</v>
      </c>
      <c r="Z5021">
        <v>-1</v>
      </c>
      <c r="AA5021" t="s">
        <v>11</v>
      </c>
      <c r="AC5021" t="s">
        <v>38</v>
      </c>
      <c r="AD5021" t="s">
        <v>52</v>
      </c>
      <c r="AE5021" s="1">
        <v>41846.056469907409</v>
      </c>
    </row>
    <row r="5022" spans="1:31" x14ac:dyDescent="0.15">
      <c r="A5022">
        <v>5021</v>
      </c>
      <c r="B5022">
        <v>175</v>
      </c>
      <c r="C5022">
        <v>6024</v>
      </c>
      <c r="D5022" t="s">
        <v>14732</v>
      </c>
      <c r="E5022" t="s">
        <v>14733</v>
      </c>
      <c r="F5022" t="s">
        <v>2</v>
      </c>
      <c r="G5022" t="s">
        <v>14734</v>
      </c>
      <c r="H5022" t="s">
        <v>14735</v>
      </c>
      <c r="I5022" t="s">
        <v>5</v>
      </c>
      <c r="K5022" t="s">
        <v>5</v>
      </c>
      <c r="L5022" t="s">
        <v>14736</v>
      </c>
      <c r="N5022" t="s">
        <v>7</v>
      </c>
      <c r="Q5022">
        <v>57</v>
      </c>
      <c r="R5022" t="s">
        <v>14737</v>
      </c>
      <c r="S5022">
        <v>35</v>
      </c>
      <c r="T5022" t="s">
        <v>14738</v>
      </c>
      <c r="U5022">
        <v>-1</v>
      </c>
      <c r="V5022">
        <v>-1</v>
      </c>
      <c r="W5022">
        <v>6.3387000000000002</v>
      </c>
      <c r="X5022" t="s">
        <v>14739</v>
      </c>
      <c r="Y5022" t="s">
        <v>14740</v>
      </c>
      <c r="Z5022">
        <v>18618</v>
      </c>
      <c r="AA5022" t="s">
        <v>11</v>
      </c>
      <c r="AC5022" t="s">
        <v>14741</v>
      </c>
      <c r="AD5022" t="s">
        <v>14742</v>
      </c>
      <c r="AE5022" s="1">
        <v>41846.056550925925</v>
      </c>
    </row>
    <row r="5023" spans="1:31" x14ac:dyDescent="0.15">
      <c r="A5023">
        <v>5022</v>
      </c>
      <c r="B5023">
        <v>175</v>
      </c>
      <c r="C5023">
        <v>6024</v>
      </c>
      <c r="D5023" t="s">
        <v>14732</v>
      </c>
      <c r="E5023" t="s">
        <v>14733</v>
      </c>
      <c r="F5023" t="s">
        <v>14</v>
      </c>
      <c r="G5023" t="s">
        <v>14743</v>
      </c>
      <c r="H5023" t="s">
        <v>14744</v>
      </c>
      <c r="I5023" t="s">
        <v>5</v>
      </c>
      <c r="K5023" t="s">
        <v>17</v>
      </c>
      <c r="L5023" t="s">
        <v>14745</v>
      </c>
      <c r="N5023" t="s">
        <v>7</v>
      </c>
      <c r="P5023" t="s">
        <v>14746</v>
      </c>
      <c r="Q5023">
        <v>41</v>
      </c>
      <c r="R5023" t="s">
        <v>14747</v>
      </c>
      <c r="S5023">
        <v>35</v>
      </c>
      <c r="T5023" t="s">
        <v>14748</v>
      </c>
      <c r="U5023">
        <v>-1</v>
      </c>
      <c r="V5023">
        <v>-1</v>
      </c>
      <c r="W5023">
        <v>6.3387000000000002</v>
      </c>
      <c r="X5023" t="s">
        <v>14739</v>
      </c>
      <c r="Y5023" t="s">
        <v>14749</v>
      </c>
      <c r="Z5023">
        <v>11400</v>
      </c>
      <c r="AA5023" t="s">
        <v>11</v>
      </c>
      <c r="AC5023" t="s">
        <v>14750</v>
      </c>
      <c r="AD5023" t="s">
        <v>14751</v>
      </c>
      <c r="AE5023" s="1">
        <v>41846.056585648148</v>
      </c>
    </row>
    <row r="5024" spans="1:31" x14ac:dyDescent="0.15">
      <c r="A5024">
        <v>5023</v>
      </c>
      <c r="B5024">
        <v>175</v>
      </c>
      <c r="C5024">
        <v>6024</v>
      </c>
      <c r="D5024" t="s">
        <v>14732</v>
      </c>
      <c r="E5024" t="s">
        <v>14733</v>
      </c>
      <c r="F5024" t="s">
        <v>24</v>
      </c>
      <c r="G5024" t="s">
        <v>14743</v>
      </c>
      <c r="H5024" t="s">
        <v>14744</v>
      </c>
      <c r="I5024" t="s">
        <v>5</v>
      </c>
      <c r="K5024" t="s">
        <v>17</v>
      </c>
      <c r="L5024" t="s">
        <v>14745</v>
      </c>
      <c r="N5024" t="s">
        <v>7</v>
      </c>
      <c r="P5024" t="s">
        <v>14746</v>
      </c>
      <c r="Q5024">
        <v>10</v>
      </c>
      <c r="R5024" t="s">
        <v>14752</v>
      </c>
      <c r="S5024">
        <v>35</v>
      </c>
      <c r="T5024" t="s">
        <v>14748</v>
      </c>
      <c r="U5024">
        <v>-1</v>
      </c>
      <c r="V5024">
        <v>-1</v>
      </c>
      <c r="W5024">
        <v>6.3387000000000002</v>
      </c>
      <c r="X5024" t="s">
        <v>14739</v>
      </c>
      <c r="Y5024" t="s">
        <v>14749</v>
      </c>
      <c r="Z5024">
        <v>11400</v>
      </c>
      <c r="AA5024" t="s">
        <v>11</v>
      </c>
      <c r="AC5024" t="s">
        <v>14753</v>
      </c>
      <c r="AD5024" t="s">
        <v>14754</v>
      </c>
      <c r="AE5024" s="1">
        <v>41846.056608796294</v>
      </c>
    </row>
    <row r="5025" spans="1:31" x14ac:dyDescent="0.15">
      <c r="A5025">
        <v>5024</v>
      </c>
      <c r="B5025">
        <v>175</v>
      </c>
      <c r="C5025">
        <v>6024</v>
      </c>
      <c r="D5025" t="s">
        <v>14732</v>
      </c>
      <c r="E5025" t="s">
        <v>14733</v>
      </c>
      <c r="F5025" t="s">
        <v>27</v>
      </c>
      <c r="I5025" t="s">
        <v>5</v>
      </c>
      <c r="K5025" t="s">
        <v>5</v>
      </c>
      <c r="M5025" t="s">
        <v>5</v>
      </c>
      <c r="N5025" t="s">
        <v>7</v>
      </c>
      <c r="Q5025">
        <v>0</v>
      </c>
      <c r="S5025">
        <v>-1</v>
      </c>
      <c r="T5025" t="s">
        <v>5</v>
      </c>
      <c r="U5025">
        <v>-1</v>
      </c>
      <c r="V5025">
        <v>-1</v>
      </c>
      <c r="W5025">
        <v>6.3387000000000002</v>
      </c>
      <c r="Z5025">
        <v>-1</v>
      </c>
      <c r="AA5025" t="s">
        <v>11</v>
      </c>
      <c r="AC5025" t="s">
        <v>38</v>
      </c>
      <c r="AD5025" t="s">
        <v>531</v>
      </c>
      <c r="AE5025" s="1">
        <v>41846.056620370371</v>
      </c>
    </row>
    <row r="5026" spans="1:31" x14ac:dyDescent="0.15">
      <c r="A5026">
        <v>5025</v>
      </c>
      <c r="B5026">
        <v>175</v>
      </c>
      <c r="C5026">
        <v>6024</v>
      </c>
      <c r="D5026" t="s">
        <v>14732</v>
      </c>
      <c r="E5026" t="s">
        <v>14733</v>
      </c>
      <c r="F5026" t="s">
        <v>36</v>
      </c>
      <c r="G5026" t="s">
        <v>14734</v>
      </c>
      <c r="H5026" t="s">
        <v>14735</v>
      </c>
      <c r="I5026" t="s">
        <v>5</v>
      </c>
      <c r="K5026" t="s">
        <v>6</v>
      </c>
      <c r="L5026" t="s">
        <v>14736</v>
      </c>
      <c r="N5026" t="s">
        <v>7</v>
      </c>
      <c r="Q5026">
        <v>6</v>
      </c>
      <c r="R5026" t="s">
        <v>14737</v>
      </c>
      <c r="S5026">
        <v>35</v>
      </c>
      <c r="T5026" t="s">
        <v>14738</v>
      </c>
      <c r="U5026">
        <v>-1</v>
      </c>
      <c r="V5026">
        <v>-1</v>
      </c>
      <c r="W5026">
        <v>6.3387000000000002</v>
      </c>
      <c r="Y5026" t="s">
        <v>14740</v>
      </c>
      <c r="Z5026">
        <v>18618</v>
      </c>
      <c r="AA5026" t="s">
        <v>11</v>
      </c>
      <c r="AC5026" t="s">
        <v>14755</v>
      </c>
      <c r="AD5026" t="s">
        <v>14756</v>
      </c>
      <c r="AE5026" s="1">
        <v>41846.056643518517</v>
      </c>
    </row>
    <row r="5027" spans="1:31" x14ac:dyDescent="0.15">
      <c r="A5027">
        <v>5026</v>
      </c>
      <c r="B5027">
        <v>175</v>
      </c>
      <c r="C5027">
        <v>6024</v>
      </c>
      <c r="D5027" t="s">
        <v>14732</v>
      </c>
      <c r="E5027" t="s">
        <v>14733</v>
      </c>
      <c r="F5027" t="s">
        <v>40</v>
      </c>
      <c r="I5027" t="s">
        <v>5</v>
      </c>
      <c r="K5027" t="s">
        <v>5</v>
      </c>
      <c r="N5027" t="s">
        <v>7</v>
      </c>
      <c r="Q5027">
        <v>0</v>
      </c>
      <c r="S5027">
        <v>-1</v>
      </c>
      <c r="T5027" t="s">
        <v>5</v>
      </c>
      <c r="U5027">
        <v>-1</v>
      </c>
      <c r="V5027">
        <v>-1</v>
      </c>
      <c r="W5027">
        <v>6.3387000000000002</v>
      </c>
      <c r="Z5027">
        <v>-1</v>
      </c>
      <c r="AA5027" t="s">
        <v>11</v>
      </c>
      <c r="AC5027" t="s">
        <v>38</v>
      </c>
      <c r="AD5027" t="s">
        <v>52</v>
      </c>
      <c r="AE5027" s="1">
        <v>41846.056655092594</v>
      </c>
    </row>
    <row r="5028" spans="1:31" x14ac:dyDescent="0.15">
      <c r="A5028">
        <v>5027</v>
      </c>
      <c r="B5028">
        <v>175</v>
      </c>
      <c r="C5028">
        <v>6024</v>
      </c>
      <c r="D5028" t="s">
        <v>14732</v>
      </c>
      <c r="E5028" t="s">
        <v>14733</v>
      </c>
      <c r="F5028" t="s">
        <v>49</v>
      </c>
      <c r="I5028" t="s">
        <v>5</v>
      </c>
      <c r="K5028" t="s">
        <v>5</v>
      </c>
      <c r="N5028" t="s">
        <v>7</v>
      </c>
      <c r="Q5028">
        <v>0</v>
      </c>
      <c r="T5028" t="s">
        <v>5</v>
      </c>
      <c r="U5028">
        <v>-1</v>
      </c>
      <c r="V5028">
        <v>-1</v>
      </c>
      <c r="W5028">
        <v>6.3387000000000002</v>
      </c>
      <c r="Z5028">
        <v>-1</v>
      </c>
      <c r="AA5028" t="s">
        <v>11</v>
      </c>
      <c r="AC5028" t="s">
        <v>38</v>
      </c>
      <c r="AD5028" t="s">
        <v>50</v>
      </c>
      <c r="AE5028" s="1">
        <v>41846.056666666664</v>
      </c>
    </row>
    <row r="5029" spans="1:31" x14ac:dyDescent="0.15">
      <c r="A5029">
        <v>5028</v>
      </c>
      <c r="B5029">
        <v>175</v>
      </c>
      <c r="C5029">
        <v>6024</v>
      </c>
      <c r="D5029" t="s">
        <v>14732</v>
      </c>
      <c r="E5029" t="s">
        <v>14733</v>
      </c>
      <c r="F5029" t="s">
        <v>51</v>
      </c>
      <c r="I5029" t="s">
        <v>5</v>
      </c>
      <c r="K5029" t="s">
        <v>5</v>
      </c>
      <c r="N5029" t="s">
        <v>7</v>
      </c>
      <c r="Q5029">
        <v>0</v>
      </c>
      <c r="S5029">
        <v>-1</v>
      </c>
      <c r="T5029" t="s">
        <v>5</v>
      </c>
      <c r="U5029">
        <v>-1</v>
      </c>
      <c r="V5029">
        <v>-1</v>
      </c>
      <c r="W5029">
        <v>6.3387000000000002</v>
      </c>
      <c r="Z5029">
        <v>-1</v>
      </c>
      <c r="AA5029" t="s">
        <v>11</v>
      </c>
      <c r="AC5029" t="s">
        <v>38</v>
      </c>
      <c r="AD5029" t="s">
        <v>52</v>
      </c>
      <c r="AE5029" s="1">
        <v>41846.05667824074</v>
      </c>
    </row>
    <row r="5030" spans="1:31" x14ac:dyDescent="0.15">
      <c r="A5030">
        <v>5029</v>
      </c>
      <c r="B5030">
        <v>175</v>
      </c>
      <c r="C5030">
        <v>6024</v>
      </c>
      <c r="D5030" t="s">
        <v>14732</v>
      </c>
      <c r="E5030" t="s">
        <v>14733</v>
      </c>
      <c r="F5030" t="s">
        <v>53</v>
      </c>
      <c r="I5030" t="s">
        <v>5</v>
      </c>
      <c r="K5030" t="s">
        <v>5</v>
      </c>
      <c r="N5030" t="s">
        <v>7</v>
      </c>
      <c r="Q5030">
        <v>0</v>
      </c>
      <c r="S5030">
        <v>-1</v>
      </c>
      <c r="T5030" t="s">
        <v>5</v>
      </c>
      <c r="U5030">
        <v>-1</v>
      </c>
      <c r="V5030">
        <v>-1</v>
      </c>
      <c r="W5030">
        <v>6.3387000000000002</v>
      </c>
      <c r="Z5030">
        <v>-1</v>
      </c>
      <c r="AA5030" t="s">
        <v>11</v>
      </c>
      <c r="AC5030" t="s">
        <v>38</v>
      </c>
      <c r="AD5030" t="s">
        <v>52</v>
      </c>
      <c r="AE5030" s="1">
        <v>41846.056689814817</v>
      </c>
    </row>
    <row r="5031" spans="1:31" x14ac:dyDescent="0.15">
      <c r="A5031">
        <v>5030</v>
      </c>
      <c r="B5031">
        <v>175</v>
      </c>
      <c r="C5031">
        <v>6024</v>
      </c>
      <c r="D5031" t="s">
        <v>14732</v>
      </c>
      <c r="E5031" t="s">
        <v>14733</v>
      </c>
      <c r="F5031" t="s">
        <v>54</v>
      </c>
      <c r="I5031" t="s">
        <v>5</v>
      </c>
      <c r="K5031" t="s">
        <v>5</v>
      </c>
      <c r="N5031" t="s">
        <v>7</v>
      </c>
      <c r="Q5031">
        <v>0</v>
      </c>
      <c r="S5031">
        <v>-1</v>
      </c>
      <c r="T5031" t="s">
        <v>5</v>
      </c>
      <c r="U5031">
        <v>-1</v>
      </c>
      <c r="V5031">
        <v>-1</v>
      </c>
      <c r="W5031">
        <v>6.3387000000000002</v>
      </c>
      <c r="Z5031">
        <v>-1</v>
      </c>
      <c r="AA5031" t="s">
        <v>11</v>
      </c>
      <c r="AC5031" t="s">
        <v>38</v>
      </c>
      <c r="AD5031" t="s">
        <v>52</v>
      </c>
      <c r="AE5031" s="1">
        <v>41846.056701388887</v>
      </c>
    </row>
    <row r="5032" spans="1:31" x14ac:dyDescent="0.15">
      <c r="A5032">
        <v>5031</v>
      </c>
      <c r="B5032">
        <v>175</v>
      </c>
      <c r="C5032">
        <v>6247</v>
      </c>
      <c r="D5032" t="s">
        <v>14757</v>
      </c>
      <c r="E5032" t="s">
        <v>14758</v>
      </c>
      <c r="F5032" t="s">
        <v>2</v>
      </c>
      <c r="G5032" t="s">
        <v>14759</v>
      </c>
      <c r="H5032" t="s">
        <v>14760</v>
      </c>
      <c r="I5032" t="s">
        <v>5</v>
      </c>
      <c r="K5032" t="s">
        <v>6</v>
      </c>
      <c r="L5032" t="s">
        <v>776</v>
      </c>
      <c r="N5032" t="s">
        <v>7</v>
      </c>
      <c r="O5032" t="s">
        <v>14761</v>
      </c>
      <c r="P5032" t="s">
        <v>14762</v>
      </c>
      <c r="Q5032">
        <v>37</v>
      </c>
      <c r="R5032" t="s">
        <v>14763</v>
      </c>
      <c r="S5032">
        <v>-1</v>
      </c>
      <c r="T5032" t="s">
        <v>5</v>
      </c>
      <c r="U5032">
        <v>-1</v>
      </c>
      <c r="V5032">
        <v>-1</v>
      </c>
      <c r="W5032">
        <v>6.3387000000000002</v>
      </c>
      <c r="X5032" t="s">
        <v>14764</v>
      </c>
      <c r="Y5032" t="s">
        <v>14765</v>
      </c>
      <c r="Z5032">
        <v>41640</v>
      </c>
      <c r="AA5032" t="s">
        <v>11</v>
      </c>
      <c r="AC5032" t="s">
        <v>14766</v>
      </c>
      <c r="AD5032" t="s">
        <v>14767</v>
      </c>
      <c r="AE5032" s="1">
        <v>41846.056793981479</v>
      </c>
    </row>
    <row r="5033" spans="1:31" x14ac:dyDescent="0.15">
      <c r="A5033">
        <v>5032</v>
      </c>
      <c r="B5033">
        <v>175</v>
      </c>
      <c r="C5033">
        <v>6247</v>
      </c>
      <c r="D5033" t="s">
        <v>14757</v>
      </c>
      <c r="E5033" t="s">
        <v>14758</v>
      </c>
      <c r="F5033" t="s">
        <v>14</v>
      </c>
      <c r="G5033" t="s">
        <v>14768</v>
      </c>
      <c r="H5033" t="s">
        <v>14769</v>
      </c>
      <c r="I5033" t="s">
        <v>5</v>
      </c>
      <c r="K5033" t="s">
        <v>17</v>
      </c>
      <c r="N5033" t="s">
        <v>7</v>
      </c>
      <c r="P5033" t="s">
        <v>14770</v>
      </c>
      <c r="Q5033">
        <v>4</v>
      </c>
      <c r="R5033" t="s">
        <v>14771</v>
      </c>
      <c r="S5033">
        <v>-1</v>
      </c>
      <c r="T5033" t="s">
        <v>14772</v>
      </c>
      <c r="U5033">
        <v>-1</v>
      </c>
      <c r="V5033">
        <v>-1</v>
      </c>
      <c r="W5033">
        <v>6.3387000000000002</v>
      </c>
      <c r="X5033" t="s">
        <v>14764</v>
      </c>
      <c r="Y5033" t="s">
        <v>14773</v>
      </c>
      <c r="Z5033">
        <v>42000</v>
      </c>
      <c r="AA5033" t="s">
        <v>11</v>
      </c>
      <c r="AC5033" t="s">
        <v>14774</v>
      </c>
      <c r="AD5033" t="s">
        <v>14775</v>
      </c>
      <c r="AE5033" s="1">
        <v>41846.056805555556</v>
      </c>
    </row>
    <row r="5034" spans="1:31" x14ac:dyDescent="0.15">
      <c r="A5034">
        <v>5033</v>
      </c>
      <c r="B5034">
        <v>175</v>
      </c>
      <c r="C5034">
        <v>6247</v>
      </c>
      <c r="D5034" t="s">
        <v>14757</v>
      </c>
      <c r="E5034" t="s">
        <v>14758</v>
      </c>
      <c r="F5034" t="s">
        <v>24</v>
      </c>
      <c r="G5034" t="s">
        <v>14776</v>
      </c>
      <c r="H5034" t="s">
        <v>14769</v>
      </c>
      <c r="I5034" t="s">
        <v>5</v>
      </c>
      <c r="J5034" t="s">
        <v>456</v>
      </c>
      <c r="K5034" t="s">
        <v>17</v>
      </c>
      <c r="N5034" t="s">
        <v>7</v>
      </c>
      <c r="P5034" t="s">
        <v>14777</v>
      </c>
      <c r="Q5034">
        <v>1</v>
      </c>
      <c r="R5034" t="s">
        <v>14778</v>
      </c>
      <c r="S5034">
        <v>-1</v>
      </c>
      <c r="T5034" t="s">
        <v>14779</v>
      </c>
      <c r="U5034">
        <v>-1</v>
      </c>
      <c r="V5034">
        <v>-1</v>
      </c>
      <c r="W5034">
        <v>6.3387000000000002</v>
      </c>
      <c r="X5034" t="s">
        <v>14764</v>
      </c>
      <c r="Y5034" t="s">
        <v>14780</v>
      </c>
      <c r="Z5034">
        <v>31500</v>
      </c>
      <c r="AA5034" t="s">
        <v>11</v>
      </c>
      <c r="AC5034" t="s">
        <v>14781</v>
      </c>
      <c r="AD5034" t="s">
        <v>14782</v>
      </c>
      <c r="AE5034" s="1">
        <v>41846.056817129633</v>
      </c>
    </row>
    <row r="5035" spans="1:31" x14ac:dyDescent="0.15">
      <c r="A5035">
        <v>5034</v>
      </c>
      <c r="B5035">
        <v>175</v>
      </c>
      <c r="C5035">
        <v>6247</v>
      </c>
      <c r="D5035" t="s">
        <v>14757</v>
      </c>
      <c r="E5035" t="s">
        <v>14758</v>
      </c>
      <c r="F5035" t="s">
        <v>27</v>
      </c>
      <c r="I5035" t="s">
        <v>5</v>
      </c>
      <c r="K5035" t="s">
        <v>5</v>
      </c>
      <c r="M5035" t="s">
        <v>5</v>
      </c>
      <c r="N5035" t="s">
        <v>7</v>
      </c>
      <c r="Q5035">
        <v>0</v>
      </c>
      <c r="S5035">
        <v>-1</v>
      </c>
      <c r="T5035" t="s">
        <v>5</v>
      </c>
      <c r="U5035">
        <v>-1</v>
      </c>
      <c r="V5035">
        <v>-1</v>
      </c>
      <c r="W5035">
        <v>6.3387000000000002</v>
      </c>
      <c r="Z5035">
        <v>-1</v>
      </c>
      <c r="AA5035" t="s">
        <v>11</v>
      </c>
      <c r="AC5035" t="s">
        <v>38</v>
      </c>
      <c r="AD5035" t="s">
        <v>531</v>
      </c>
      <c r="AE5035" s="1">
        <v>41846.056828703702</v>
      </c>
    </row>
    <row r="5036" spans="1:31" x14ac:dyDescent="0.15">
      <c r="A5036">
        <v>5035</v>
      </c>
      <c r="B5036">
        <v>175</v>
      </c>
      <c r="C5036">
        <v>6247</v>
      </c>
      <c r="D5036" t="s">
        <v>14757</v>
      </c>
      <c r="E5036" t="s">
        <v>14758</v>
      </c>
      <c r="F5036" t="s">
        <v>36</v>
      </c>
      <c r="I5036" t="s">
        <v>5</v>
      </c>
      <c r="K5036" t="s">
        <v>5</v>
      </c>
      <c r="N5036" t="s">
        <v>7</v>
      </c>
      <c r="Q5036">
        <v>0</v>
      </c>
      <c r="S5036">
        <v>-1</v>
      </c>
      <c r="T5036" t="s">
        <v>5</v>
      </c>
      <c r="U5036">
        <v>-1</v>
      </c>
      <c r="V5036">
        <v>-1</v>
      </c>
      <c r="W5036">
        <v>6.3387000000000002</v>
      </c>
      <c r="Z5036">
        <v>-1</v>
      </c>
      <c r="AA5036" t="s">
        <v>11</v>
      </c>
      <c r="AC5036" t="s">
        <v>38</v>
      </c>
      <c r="AD5036" t="s">
        <v>52</v>
      </c>
      <c r="AE5036" s="1">
        <v>41846.056840277779</v>
      </c>
    </row>
    <row r="5037" spans="1:31" x14ac:dyDescent="0.15">
      <c r="A5037">
        <v>5036</v>
      </c>
      <c r="B5037">
        <v>175</v>
      </c>
      <c r="C5037">
        <v>6247</v>
      </c>
      <c r="D5037" t="s">
        <v>14757</v>
      </c>
      <c r="E5037" t="s">
        <v>14758</v>
      </c>
      <c r="F5037" t="s">
        <v>40</v>
      </c>
      <c r="I5037" t="s">
        <v>5</v>
      </c>
      <c r="K5037" t="s">
        <v>5</v>
      </c>
      <c r="N5037" t="s">
        <v>7</v>
      </c>
      <c r="Q5037">
        <v>0</v>
      </c>
      <c r="S5037">
        <v>-1</v>
      </c>
      <c r="T5037" t="s">
        <v>5</v>
      </c>
      <c r="U5037">
        <v>-1</v>
      </c>
      <c r="V5037">
        <v>-1</v>
      </c>
      <c r="W5037">
        <v>6.3387000000000002</v>
      </c>
      <c r="Z5037">
        <v>-1</v>
      </c>
      <c r="AA5037" t="s">
        <v>11</v>
      </c>
      <c r="AC5037" t="s">
        <v>38</v>
      </c>
      <c r="AD5037" t="s">
        <v>52</v>
      </c>
      <c r="AE5037" s="1">
        <v>41846.056851851848</v>
      </c>
    </row>
    <row r="5038" spans="1:31" x14ac:dyDescent="0.15">
      <c r="A5038">
        <v>5037</v>
      </c>
      <c r="B5038">
        <v>175</v>
      </c>
      <c r="C5038">
        <v>6247</v>
      </c>
      <c r="D5038" t="s">
        <v>14757</v>
      </c>
      <c r="E5038" t="s">
        <v>14758</v>
      </c>
      <c r="F5038" t="s">
        <v>49</v>
      </c>
      <c r="I5038" t="s">
        <v>5</v>
      </c>
      <c r="K5038" t="s">
        <v>5</v>
      </c>
      <c r="N5038" t="s">
        <v>7</v>
      </c>
      <c r="Q5038">
        <v>0</v>
      </c>
      <c r="T5038" t="s">
        <v>5</v>
      </c>
      <c r="U5038">
        <v>-1</v>
      </c>
      <c r="V5038">
        <v>-1</v>
      </c>
      <c r="W5038">
        <v>6.3387000000000002</v>
      </c>
      <c r="Z5038">
        <v>-1</v>
      </c>
      <c r="AA5038" t="s">
        <v>11</v>
      </c>
      <c r="AC5038" t="s">
        <v>38</v>
      </c>
      <c r="AD5038" t="s">
        <v>50</v>
      </c>
      <c r="AE5038" s="1">
        <v>41846.056863425925</v>
      </c>
    </row>
    <row r="5039" spans="1:31" x14ac:dyDescent="0.15">
      <c r="A5039">
        <v>5038</v>
      </c>
      <c r="B5039">
        <v>175</v>
      </c>
      <c r="C5039">
        <v>6247</v>
      </c>
      <c r="D5039" t="s">
        <v>14757</v>
      </c>
      <c r="E5039" t="s">
        <v>14758</v>
      </c>
      <c r="F5039" t="s">
        <v>51</v>
      </c>
      <c r="I5039" t="s">
        <v>5</v>
      </c>
      <c r="K5039" t="s">
        <v>5</v>
      </c>
      <c r="N5039" t="s">
        <v>7</v>
      </c>
      <c r="Q5039">
        <v>0</v>
      </c>
      <c r="S5039">
        <v>-1</v>
      </c>
      <c r="T5039" t="s">
        <v>5</v>
      </c>
      <c r="U5039">
        <v>-1</v>
      </c>
      <c r="V5039">
        <v>-1</v>
      </c>
      <c r="W5039">
        <v>6.3387000000000002</v>
      </c>
      <c r="Z5039">
        <v>-1</v>
      </c>
      <c r="AA5039" t="s">
        <v>11</v>
      </c>
      <c r="AC5039" t="s">
        <v>38</v>
      </c>
      <c r="AD5039" t="s">
        <v>52</v>
      </c>
      <c r="AE5039" s="1">
        <v>41846.056875000002</v>
      </c>
    </row>
    <row r="5040" spans="1:31" x14ac:dyDescent="0.15">
      <c r="A5040">
        <v>5039</v>
      </c>
      <c r="B5040">
        <v>175</v>
      </c>
      <c r="C5040">
        <v>6247</v>
      </c>
      <c r="D5040" t="s">
        <v>14757</v>
      </c>
      <c r="E5040" t="s">
        <v>14758</v>
      </c>
      <c r="F5040" t="s">
        <v>53</v>
      </c>
      <c r="I5040" t="s">
        <v>5</v>
      </c>
      <c r="K5040" t="s">
        <v>5</v>
      </c>
      <c r="N5040" t="s">
        <v>7</v>
      </c>
      <c r="Q5040">
        <v>0</v>
      </c>
      <c r="S5040">
        <v>-1</v>
      </c>
      <c r="T5040" t="s">
        <v>5</v>
      </c>
      <c r="U5040">
        <v>-1</v>
      </c>
      <c r="V5040">
        <v>-1</v>
      </c>
      <c r="W5040">
        <v>6.3387000000000002</v>
      </c>
      <c r="Z5040">
        <v>-1</v>
      </c>
      <c r="AA5040" t="s">
        <v>11</v>
      </c>
      <c r="AC5040" t="s">
        <v>38</v>
      </c>
      <c r="AD5040" t="s">
        <v>52</v>
      </c>
      <c r="AE5040" s="1">
        <v>41846.056886574072</v>
      </c>
    </row>
    <row r="5041" spans="1:31" x14ac:dyDescent="0.15">
      <c r="A5041">
        <v>5040</v>
      </c>
      <c r="B5041">
        <v>175</v>
      </c>
      <c r="C5041">
        <v>6247</v>
      </c>
      <c r="D5041" t="s">
        <v>14757</v>
      </c>
      <c r="E5041" t="s">
        <v>14758</v>
      </c>
      <c r="F5041" t="s">
        <v>54</v>
      </c>
      <c r="I5041" t="s">
        <v>5</v>
      </c>
      <c r="K5041" t="s">
        <v>5</v>
      </c>
      <c r="N5041" t="s">
        <v>7</v>
      </c>
      <c r="Q5041">
        <v>0</v>
      </c>
      <c r="S5041">
        <v>-1</v>
      </c>
      <c r="T5041" t="s">
        <v>5</v>
      </c>
      <c r="U5041">
        <v>-1</v>
      </c>
      <c r="V5041">
        <v>-1</v>
      </c>
      <c r="W5041">
        <v>6.3387000000000002</v>
      </c>
      <c r="Z5041">
        <v>-1</v>
      </c>
      <c r="AA5041" t="s">
        <v>11</v>
      </c>
      <c r="AC5041" t="s">
        <v>38</v>
      </c>
      <c r="AD5041" t="s">
        <v>52</v>
      </c>
      <c r="AE5041" s="1">
        <v>41846.056898148148</v>
      </c>
    </row>
    <row r="5042" spans="1:31" x14ac:dyDescent="0.15">
      <c r="A5042">
        <v>5041</v>
      </c>
      <c r="B5042">
        <v>175</v>
      </c>
      <c r="C5042">
        <v>1764</v>
      </c>
      <c r="D5042" t="s">
        <v>14783</v>
      </c>
      <c r="E5042" t="s">
        <v>14784</v>
      </c>
      <c r="F5042" t="s">
        <v>2</v>
      </c>
      <c r="G5042" t="s">
        <v>14785</v>
      </c>
      <c r="H5042" t="s">
        <v>14786</v>
      </c>
      <c r="I5042" t="s">
        <v>5</v>
      </c>
      <c r="K5042" t="s">
        <v>6</v>
      </c>
      <c r="L5042" t="s">
        <v>14787</v>
      </c>
      <c r="N5042" t="s">
        <v>7</v>
      </c>
      <c r="O5042" t="s">
        <v>14788</v>
      </c>
      <c r="P5042" t="s">
        <v>14789</v>
      </c>
      <c r="Q5042">
        <v>70</v>
      </c>
      <c r="R5042" t="s">
        <v>14790</v>
      </c>
      <c r="S5042">
        <v>-1</v>
      </c>
      <c r="T5042" t="s">
        <v>5</v>
      </c>
      <c r="U5042">
        <v>500</v>
      </c>
      <c r="V5042">
        <v>-1</v>
      </c>
      <c r="W5042">
        <v>6.3387000000000002</v>
      </c>
      <c r="X5042" t="s">
        <v>14791</v>
      </c>
      <c r="Y5042" t="s">
        <v>14792</v>
      </c>
      <c r="Z5042">
        <v>7300</v>
      </c>
      <c r="AA5042" t="s">
        <v>11</v>
      </c>
      <c r="AC5042" t="s">
        <v>14793</v>
      </c>
      <c r="AD5042" t="s">
        <v>14794</v>
      </c>
      <c r="AE5042" s="1">
        <v>41846.056990740741</v>
      </c>
    </row>
    <row r="5043" spans="1:31" x14ac:dyDescent="0.15">
      <c r="A5043">
        <v>5042</v>
      </c>
      <c r="B5043">
        <v>175</v>
      </c>
      <c r="C5043">
        <v>1764</v>
      </c>
      <c r="D5043" t="s">
        <v>14783</v>
      </c>
      <c r="E5043" t="s">
        <v>14784</v>
      </c>
      <c r="F5043" t="s">
        <v>14</v>
      </c>
      <c r="I5043" t="s">
        <v>5</v>
      </c>
      <c r="K5043" t="s">
        <v>5</v>
      </c>
      <c r="N5043" t="s">
        <v>7</v>
      </c>
      <c r="Q5043">
        <v>0</v>
      </c>
      <c r="S5043">
        <v>-1</v>
      </c>
      <c r="T5043" t="s">
        <v>5</v>
      </c>
      <c r="U5043">
        <v>-1</v>
      </c>
      <c r="V5043">
        <v>-1</v>
      </c>
      <c r="W5043">
        <v>6.3387000000000002</v>
      </c>
      <c r="Z5043">
        <v>-1</v>
      </c>
      <c r="AA5043" t="s">
        <v>11</v>
      </c>
      <c r="AC5043" t="s">
        <v>38</v>
      </c>
      <c r="AD5043" t="s">
        <v>52</v>
      </c>
      <c r="AE5043" s="1">
        <v>41846.057002314818</v>
      </c>
    </row>
    <row r="5044" spans="1:31" x14ac:dyDescent="0.15">
      <c r="A5044">
        <v>5043</v>
      </c>
      <c r="B5044">
        <v>175</v>
      </c>
      <c r="C5044">
        <v>1764</v>
      </c>
      <c r="D5044" t="s">
        <v>14783</v>
      </c>
      <c r="E5044" t="s">
        <v>14784</v>
      </c>
      <c r="F5044" t="s">
        <v>24</v>
      </c>
      <c r="I5044" t="s">
        <v>5</v>
      </c>
      <c r="K5044" t="s">
        <v>5</v>
      </c>
      <c r="N5044" t="s">
        <v>7</v>
      </c>
      <c r="Q5044">
        <v>0</v>
      </c>
      <c r="S5044">
        <v>-1</v>
      </c>
      <c r="T5044" t="s">
        <v>5</v>
      </c>
      <c r="U5044">
        <v>-1</v>
      </c>
      <c r="V5044">
        <v>-1</v>
      </c>
      <c r="W5044">
        <v>6.3387000000000002</v>
      </c>
      <c r="Z5044">
        <v>-1</v>
      </c>
      <c r="AA5044" t="s">
        <v>11</v>
      </c>
      <c r="AC5044" t="s">
        <v>38</v>
      </c>
      <c r="AD5044" t="s">
        <v>52</v>
      </c>
      <c r="AE5044" s="1">
        <v>41846.057013888887</v>
      </c>
    </row>
    <row r="5045" spans="1:31" x14ac:dyDescent="0.15">
      <c r="A5045">
        <v>5044</v>
      </c>
      <c r="B5045">
        <v>175</v>
      </c>
      <c r="C5045">
        <v>1764</v>
      </c>
      <c r="D5045" t="s">
        <v>14783</v>
      </c>
      <c r="E5045" t="s">
        <v>14784</v>
      </c>
      <c r="F5045" t="s">
        <v>27</v>
      </c>
      <c r="I5045" t="s">
        <v>5</v>
      </c>
      <c r="K5045" t="s">
        <v>5</v>
      </c>
      <c r="M5045" t="s">
        <v>5</v>
      </c>
      <c r="N5045" t="s">
        <v>7</v>
      </c>
      <c r="Q5045">
        <v>0</v>
      </c>
      <c r="S5045">
        <v>-1</v>
      </c>
      <c r="T5045" t="s">
        <v>5</v>
      </c>
      <c r="U5045">
        <v>-1</v>
      </c>
      <c r="V5045">
        <v>-1</v>
      </c>
      <c r="W5045">
        <v>6.3387000000000002</v>
      </c>
      <c r="Z5045">
        <v>-1</v>
      </c>
      <c r="AA5045" t="s">
        <v>11</v>
      </c>
      <c r="AC5045" t="s">
        <v>38</v>
      </c>
      <c r="AD5045" t="s">
        <v>531</v>
      </c>
      <c r="AE5045" s="1">
        <v>41846.057025462964</v>
      </c>
    </row>
    <row r="5046" spans="1:31" x14ac:dyDescent="0.15">
      <c r="A5046">
        <v>5045</v>
      </c>
      <c r="B5046">
        <v>175</v>
      </c>
      <c r="C5046">
        <v>1764</v>
      </c>
      <c r="D5046" t="s">
        <v>14783</v>
      </c>
      <c r="E5046" t="s">
        <v>14784</v>
      </c>
      <c r="F5046" t="s">
        <v>36</v>
      </c>
      <c r="G5046" t="s">
        <v>14785</v>
      </c>
      <c r="H5046" t="s">
        <v>14786</v>
      </c>
      <c r="I5046" t="s">
        <v>5</v>
      </c>
      <c r="K5046" t="s">
        <v>6</v>
      </c>
      <c r="L5046" t="s">
        <v>14787</v>
      </c>
      <c r="N5046" t="s">
        <v>7</v>
      </c>
      <c r="O5046" t="s">
        <v>14788</v>
      </c>
      <c r="P5046" t="s">
        <v>14789</v>
      </c>
      <c r="Q5046">
        <v>26</v>
      </c>
      <c r="R5046" t="s">
        <v>14790</v>
      </c>
      <c r="S5046">
        <v>-1</v>
      </c>
      <c r="T5046" t="s">
        <v>5</v>
      </c>
      <c r="U5046">
        <v>500</v>
      </c>
      <c r="V5046">
        <v>-1</v>
      </c>
      <c r="W5046">
        <v>6.3387000000000002</v>
      </c>
      <c r="X5046" t="s">
        <v>14791</v>
      </c>
      <c r="Y5046" t="s">
        <v>14792</v>
      </c>
      <c r="Z5046">
        <v>7300</v>
      </c>
      <c r="AA5046" t="s">
        <v>11</v>
      </c>
      <c r="AC5046" t="s">
        <v>14795</v>
      </c>
      <c r="AD5046" t="s">
        <v>14796</v>
      </c>
      <c r="AE5046" s="1">
        <v>41846.057060185187</v>
      </c>
    </row>
    <row r="5047" spans="1:31" x14ac:dyDescent="0.15">
      <c r="A5047">
        <v>5046</v>
      </c>
      <c r="B5047">
        <v>175</v>
      </c>
      <c r="C5047">
        <v>1764</v>
      </c>
      <c r="D5047" t="s">
        <v>14783</v>
      </c>
      <c r="E5047" t="s">
        <v>14784</v>
      </c>
      <c r="F5047" t="s">
        <v>40</v>
      </c>
      <c r="I5047" t="s">
        <v>5</v>
      </c>
      <c r="K5047" t="s">
        <v>5</v>
      </c>
      <c r="N5047" t="s">
        <v>7</v>
      </c>
      <c r="Q5047">
        <v>0</v>
      </c>
      <c r="S5047">
        <v>-1</v>
      </c>
      <c r="T5047" t="s">
        <v>5</v>
      </c>
      <c r="U5047">
        <v>-1</v>
      </c>
      <c r="V5047">
        <v>-1</v>
      </c>
      <c r="W5047">
        <v>6.3387000000000002</v>
      </c>
      <c r="Z5047">
        <v>-1</v>
      </c>
      <c r="AA5047" t="s">
        <v>11</v>
      </c>
      <c r="AC5047" t="s">
        <v>38</v>
      </c>
      <c r="AD5047" t="s">
        <v>52</v>
      </c>
      <c r="AE5047" s="1">
        <v>41846.057083333333</v>
      </c>
    </row>
    <row r="5048" spans="1:31" x14ac:dyDescent="0.15">
      <c r="A5048">
        <v>5047</v>
      </c>
      <c r="B5048">
        <v>175</v>
      </c>
      <c r="C5048">
        <v>1764</v>
      </c>
      <c r="D5048" t="s">
        <v>14783</v>
      </c>
      <c r="E5048" t="s">
        <v>14784</v>
      </c>
      <c r="F5048" t="s">
        <v>49</v>
      </c>
      <c r="I5048" t="s">
        <v>5</v>
      </c>
      <c r="K5048" t="s">
        <v>5</v>
      </c>
      <c r="N5048" t="s">
        <v>7</v>
      </c>
      <c r="Q5048">
        <v>0</v>
      </c>
      <c r="T5048" t="s">
        <v>5</v>
      </c>
      <c r="U5048">
        <v>-1</v>
      </c>
      <c r="V5048">
        <v>-1</v>
      </c>
      <c r="W5048">
        <v>6.3387000000000002</v>
      </c>
      <c r="Z5048">
        <v>-1</v>
      </c>
      <c r="AA5048" t="s">
        <v>11</v>
      </c>
      <c r="AC5048" t="s">
        <v>38</v>
      </c>
      <c r="AD5048" t="s">
        <v>1624</v>
      </c>
      <c r="AE5048" s="1">
        <v>41846.05709490741</v>
      </c>
    </row>
    <row r="5049" spans="1:31" x14ac:dyDescent="0.15">
      <c r="A5049">
        <v>5048</v>
      </c>
      <c r="B5049">
        <v>175</v>
      </c>
      <c r="C5049">
        <v>1764</v>
      </c>
      <c r="D5049" t="s">
        <v>14783</v>
      </c>
      <c r="E5049" t="s">
        <v>14784</v>
      </c>
      <c r="F5049" t="s">
        <v>51</v>
      </c>
      <c r="I5049" t="s">
        <v>5</v>
      </c>
      <c r="K5049" t="s">
        <v>5</v>
      </c>
      <c r="N5049" t="s">
        <v>7</v>
      </c>
      <c r="Q5049">
        <v>0</v>
      </c>
      <c r="S5049">
        <v>-1</v>
      </c>
      <c r="T5049" t="s">
        <v>5</v>
      </c>
      <c r="U5049">
        <v>-1</v>
      </c>
      <c r="V5049">
        <v>-1</v>
      </c>
      <c r="W5049">
        <v>6.3387000000000002</v>
      </c>
      <c r="Z5049">
        <v>-1</v>
      </c>
      <c r="AA5049" t="s">
        <v>11</v>
      </c>
      <c r="AC5049" t="s">
        <v>38</v>
      </c>
      <c r="AD5049" t="s">
        <v>52</v>
      </c>
      <c r="AE5049" s="1">
        <v>41846.057129629633</v>
      </c>
    </row>
    <row r="5050" spans="1:31" x14ac:dyDescent="0.15">
      <c r="A5050">
        <v>5049</v>
      </c>
      <c r="B5050">
        <v>175</v>
      </c>
      <c r="C5050">
        <v>1764</v>
      </c>
      <c r="D5050" t="s">
        <v>14783</v>
      </c>
      <c r="E5050" t="s">
        <v>14784</v>
      </c>
      <c r="F5050" t="s">
        <v>53</v>
      </c>
      <c r="I5050" t="s">
        <v>5</v>
      </c>
      <c r="K5050" t="s">
        <v>5</v>
      </c>
      <c r="N5050" t="s">
        <v>7</v>
      </c>
      <c r="Q5050">
        <v>0</v>
      </c>
      <c r="S5050">
        <v>-1</v>
      </c>
      <c r="T5050" t="s">
        <v>5</v>
      </c>
      <c r="U5050">
        <v>-1</v>
      </c>
      <c r="V5050">
        <v>-1</v>
      </c>
      <c r="W5050">
        <v>6.3387000000000002</v>
      </c>
      <c r="Z5050">
        <v>-1</v>
      </c>
      <c r="AA5050" t="s">
        <v>11</v>
      </c>
      <c r="AC5050" t="s">
        <v>38</v>
      </c>
      <c r="AD5050" t="s">
        <v>52</v>
      </c>
      <c r="AE5050" s="1">
        <v>41846.057141203702</v>
      </c>
    </row>
    <row r="5051" spans="1:31" x14ac:dyDescent="0.15">
      <c r="A5051">
        <v>5050</v>
      </c>
      <c r="B5051">
        <v>175</v>
      </c>
      <c r="C5051">
        <v>1764</v>
      </c>
      <c r="D5051" t="s">
        <v>14783</v>
      </c>
      <c r="E5051" t="s">
        <v>14784</v>
      </c>
      <c r="F5051" t="s">
        <v>54</v>
      </c>
      <c r="I5051" t="s">
        <v>5</v>
      </c>
      <c r="K5051" t="s">
        <v>5</v>
      </c>
      <c r="N5051" t="s">
        <v>7</v>
      </c>
      <c r="Q5051">
        <v>0</v>
      </c>
      <c r="S5051">
        <v>-1</v>
      </c>
      <c r="T5051" t="s">
        <v>5</v>
      </c>
      <c r="U5051">
        <v>-1</v>
      </c>
      <c r="V5051">
        <v>-1</v>
      </c>
      <c r="W5051">
        <v>6.3387000000000002</v>
      </c>
      <c r="Z5051">
        <v>-1</v>
      </c>
      <c r="AA5051" t="s">
        <v>11</v>
      </c>
      <c r="AC5051" t="s">
        <v>38</v>
      </c>
      <c r="AD5051" t="s">
        <v>52</v>
      </c>
      <c r="AE5051" s="1">
        <v>41846.057152777779</v>
      </c>
    </row>
    <row r="5052" spans="1:31" x14ac:dyDescent="0.15">
      <c r="A5052">
        <v>5051</v>
      </c>
      <c r="B5052">
        <v>175</v>
      </c>
      <c r="C5052">
        <v>1831</v>
      </c>
      <c r="D5052" t="s">
        <v>14797</v>
      </c>
      <c r="E5052" t="s">
        <v>14798</v>
      </c>
      <c r="F5052" t="s">
        <v>2</v>
      </c>
      <c r="I5052" t="s">
        <v>5</v>
      </c>
      <c r="K5052" t="s">
        <v>5</v>
      </c>
      <c r="N5052" t="s">
        <v>7</v>
      </c>
      <c r="Q5052">
        <v>0</v>
      </c>
      <c r="S5052">
        <v>-1</v>
      </c>
      <c r="T5052" t="s">
        <v>5</v>
      </c>
      <c r="U5052">
        <v>-1</v>
      </c>
      <c r="V5052">
        <v>-1</v>
      </c>
      <c r="W5052">
        <v>6.3387000000000002</v>
      </c>
      <c r="Z5052">
        <v>-1</v>
      </c>
      <c r="AA5052" t="s">
        <v>11</v>
      </c>
      <c r="AC5052" t="s">
        <v>38</v>
      </c>
      <c r="AD5052" t="s">
        <v>52</v>
      </c>
      <c r="AE5052" s="1">
        <v>41846.057199074072</v>
      </c>
    </row>
    <row r="5053" spans="1:31" x14ac:dyDescent="0.15">
      <c r="A5053">
        <v>5052</v>
      </c>
      <c r="B5053">
        <v>175</v>
      </c>
      <c r="C5053">
        <v>1831</v>
      </c>
      <c r="D5053" t="s">
        <v>14797</v>
      </c>
      <c r="E5053" t="s">
        <v>14798</v>
      </c>
      <c r="F5053" t="s">
        <v>14</v>
      </c>
      <c r="I5053" t="s">
        <v>5</v>
      </c>
      <c r="K5053" t="s">
        <v>5</v>
      </c>
      <c r="N5053" t="s">
        <v>7</v>
      </c>
      <c r="Q5053">
        <v>0</v>
      </c>
      <c r="S5053">
        <v>-1</v>
      </c>
      <c r="T5053" t="s">
        <v>5</v>
      </c>
      <c r="U5053">
        <v>-1</v>
      </c>
      <c r="V5053">
        <v>-1</v>
      </c>
      <c r="W5053">
        <v>6.3387000000000002</v>
      </c>
      <c r="Z5053">
        <v>-1</v>
      </c>
      <c r="AA5053" t="s">
        <v>11</v>
      </c>
      <c r="AC5053" t="s">
        <v>38</v>
      </c>
      <c r="AD5053" t="s">
        <v>52</v>
      </c>
      <c r="AE5053" s="1">
        <v>41846.057210648149</v>
      </c>
    </row>
    <row r="5054" spans="1:31" x14ac:dyDescent="0.15">
      <c r="A5054">
        <v>5053</v>
      </c>
      <c r="B5054">
        <v>175</v>
      </c>
      <c r="C5054">
        <v>1831</v>
      </c>
      <c r="D5054" t="s">
        <v>14797</v>
      </c>
      <c r="E5054" t="s">
        <v>14798</v>
      </c>
      <c r="F5054" t="s">
        <v>24</v>
      </c>
      <c r="I5054" t="s">
        <v>5</v>
      </c>
      <c r="K5054" t="s">
        <v>5</v>
      </c>
      <c r="N5054" t="s">
        <v>7</v>
      </c>
      <c r="Q5054">
        <v>0</v>
      </c>
      <c r="S5054">
        <v>-1</v>
      </c>
      <c r="T5054" t="s">
        <v>5</v>
      </c>
      <c r="U5054">
        <v>-1</v>
      </c>
      <c r="V5054">
        <v>-1</v>
      </c>
      <c r="W5054">
        <v>6.3387000000000002</v>
      </c>
      <c r="Z5054">
        <v>-1</v>
      </c>
      <c r="AA5054" t="s">
        <v>11</v>
      </c>
      <c r="AC5054" t="s">
        <v>38</v>
      </c>
      <c r="AD5054" t="s">
        <v>52</v>
      </c>
      <c r="AE5054" s="1">
        <v>41846.057233796295</v>
      </c>
    </row>
    <row r="5055" spans="1:31" x14ac:dyDescent="0.15">
      <c r="A5055">
        <v>5054</v>
      </c>
      <c r="B5055">
        <v>175</v>
      </c>
      <c r="C5055">
        <v>1831</v>
      </c>
      <c r="D5055" t="s">
        <v>14797</v>
      </c>
      <c r="E5055" t="s">
        <v>14798</v>
      </c>
      <c r="F5055" t="s">
        <v>27</v>
      </c>
      <c r="I5055" t="s">
        <v>5</v>
      </c>
      <c r="K5055" t="s">
        <v>5</v>
      </c>
      <c r="M5055" t="s">
        <v>5</v>
      </c>
      <c r="N5055" t="s">
        <v>7</v>
      </c>
      <c r="Q5055">
        <v>0</v>
      </c>
      <c r="S5055">
        <v>-1</v>
      </c>
      <c r="T5055" t="s">
        <v>5</v>
      </c>
      <c r="U5055">
        <v>-1</v>
      </c>
      <c r="V5055">
        <v>-1</v>
      </c>
      <c r="W5055">
        <v>6.3387000000000002</v>
      </c>
      <c r="Z5055">
        <v>-1</v>
      </c>
      <c r="AA5055" t="s">
        <v>11</v>
      </c>
      <c r="AC5055" t="s">
        <v>38</v>
      </c>
      <c r="AD5055" t="s">
        <v>531</v>
      </c>
      <c r="AE5055" s="1">
        <v>41846.057245370372</v>
      </c>
    </row>
    <row r="5056" spans="1:31" x14ac:dyDescent="0.15">
      <c r="A5056">
        <v>5055</v>
      </c>
      <c r="B5056">
        <v>175</v>
      </c>
      <c r="C5056">
        <v>1831</v>
      </c>
      <c r="D5056" t="s">
        <v>14797</v>
      </c>
      <c r="E5056" t="s">
        <v>14798</v>
      </c>
      <c r="F5056" t="s">
        <v>36</v>
      </c>
      <c r="G5056" t="s">
        <v>14799</v>
      </c>
      <c r="H5056" t="s">
        <v>14800</v>
      </c>
      <c r="I5056" t="s">
        <v>43</v>
      </c>
      <c r="K5056" t="s">
        <v>6</v>
      </c>
      <c r="L5056" t="s">
        <v>10466</v>
      </c>
      <c r="N5056" t="s">
        <v>7</v>
      </c>
      <c r="O5056" t="s">
        <v>14801</v>
      </c>
      <c r="Q5056">
        <v>93</v>
      </c>
      <c r="R5056" t="s">
        <v>14802</v>
      </c>
      <c r="S5056">
        <v>20</v>
      </c>
      <c r="U5056">
        <v>-1</v>
      </c>
      <c r="V5056">
        <v>-1</v>
      </c>
      <c r="W5056">
        <v>6.3387000000000002</v>
      </c>
      <c r="X5056" t="s">
        <v>14803</v>
      </c>
      <c r="Y5056" t="s">
        <v>14804</v>
      </c>
      <c r="Z5056">
        <v>9528</v>
      </c>
      <c r="AA5056" t="s">
        <v>11</v>
      </c>
      <c r="AC5056" t="s">
        <v>14805</v>
      </c>
      <c r="AD5056" t="s">
        <v>14806</v>
      </c>
      <c r="AE5056" s="1">
        <v>41846.057303240741</v>
      </c>
    </row>
    <row r="5057" spans="1:31" x14ac:dyDescent="0.15">
      <c r="A5057">
        <v>5056</v>
      </c>
      <c r="B5057">
        <v>175</v>
      </c>
      <c r="C5057">
        <v>1831</v>
      </c>
      <c r="D5057" t="s">
        <v>14797</v>
      </c>
      <c r="E5057" t="s">
        <v>14798</v>
      </c>
      <c r="F5057" t="s">
        <v>40</v>
      </c>
      <c r="G5057" t="s">
        <v>14799</v>
      </c>
      <c r="H5057" t="s">
        <v>14807</v>
      </c>
      <c r="I5057" t="s">
        <v>5</v>
      </c>
      <c r="K5057" t="s">
        <v>5</v>
      </c>
      <c r="N5057" t="s">
        <v>7</v>
      </c>
      <c r="Q5057">
        <v>1</v>
      </c>
      <c r="S5057">
        <v>-1</v>
      </c>
      <c r="T5057" t="s">
        <v>5</v>
      </c>
      <c r="U5057">
        <v>-1</v>
      </c>
      <c r="V5057">
        <v>-1</v>
      </c>
      <c r="W5057">
        <v>6.3387000000000002</v>
      </c>
      <c r="Y5057" t="s">
        <v>14808</v>
      </c>
      <c r="Z5057">
        <v>-1</v>
      </c>
      <c r="AA5057" t="s">
        <v>11</v>
      </c>
      <c r="AC5057" t="s">
        <v>14809</v>
      </c>
      <c r="AD5057" t="s">
        <v>14810</v>
      </c>
      <c r="AE5057" s="1">
        <v>41846.057314814818</v>
      </c>
    </row>
    <row r="5058" spans="1:31" x14ac:dyDescent="0.15">
      <c r="A5058">
        <v>5057</v>
      </c>
      <c r="B5058">
        <v>175</v>
      </c>
      <c r="C5058">
        <v>1831</v>
      </c>
      <c r="D5058" t="s">
        <v>14797</v>
      </c>
      <c r="E5058" t="s">
        <v>14798</v>
      </c>
      <c r="F5058" t="s">
        <v>49</v>
      </c>
      <c r="I5058" t="s">
        <v>5</v>
      </c>
      <c r="K5058" t="s">
        <v>5</v>
      </c>
      <c r="N5058" t="s">
        <v>7</v>
      </c>
      <c r="Q5058">
        <v>0</v>
      </c>
      <c r="T5058" t="s">
        <v>5</v>
      </c>
      <c r="U5058">
        <v>-1</v>
      </c>
      <c r="V5058">
        <v>-1</v>
      </c>
      <c r="W5058">
        <v>6.3387000000000002</v>
      </c>
      <c r="Z5058">
        <v>-1</v>
      </c>
      <c r="AA5058" t="s">
        <v>11</v>
      </c>
      <c r="AC5058" t="s">
        <v>38</v>
      </c>
      <c r="AD5058" t="s">
        <v>50</v>
      </c>
      <c r="AE5058" s="1">
        <v>41846.057326388887</v>
      </c>
    </row>
    <row r="5059" spans="1:31" x14ac:dyDescent="0.15">
      <c r="A5059">
        <v>5058</v>
      </c>
      <c r="B5059">
        <v>175</v>
      </c>
      <c r="C5059">
        <v>1831</v>
      </c>
      <c r="D5059" t="s">
        <v>14797</v>
      </c>
      <c r="E5059" t="s">
        <v>14798</v>
      </c>
      <c r="F5059" t="s">
        <v>51</v>
      </c>
      <c r="I5059" t="s">
        <v>5</v>
      </c>
      <c r="K5059" t="s">
        <v>5</v>
      </c>
      <c r="N5059" t="s">
        <v>7</v>
      </c>
      <c r="Q5059">
        <v>1</v>
      </c>
      <c r="S5059">
        <v>-1</v>
      </c>
      <c r="T5059" t="s">
        <v>5</v>
      </c>
      <c r="U5059">
        <v>-1</v>
      </c>
      <c r="V5059">
        <v>-1</v>
      </c>
      <c r="W5059">
        <v>6.3387000000000002</v>
      </c>
      <c r="Z5059">
        <v>-1</v>
      </c>
      <c r="AA5059" t="s">
        <v>11</v>
      </c>
      <c r="AC5059" t="s">
        <v>14811</v>
      </c>
      <c r="AD5059" t="s">
        <v>7635</v>
      </c>
      <c r="AE5059" s="1">
        <v>41846.057349537034</v>
      </c>
    </row>
    <row r="5060" spans="1:31" x14ac:dyDescent="0.15">
      <c r="A5060">
        <v>5059</v>
      </c>
      <c r="B5060">
        <v>175</v>
      </c>
      <c r="C5060">
        <v>1831</v>
      </c>
      <c r="D5060" t="s">
        <v>14797</v>
      </c>
      <c r="E5060" t="s">
        <v>14798</v>
      </c>
      <c r="F5060" t="s">
        <v>53</v>
      </c>
      <c r="I5060" t="s">
        <v>5</v>
      </c>
      <c r="K5060" t="s">
        <v>5</v>
      </c>
      <c r="N5060" t="s">
        <v>7</v>
      </c>
      <c r="Q5060">
        <v>0</v>
      </c>
      <c r="S5060">
        <v>-1</v>
      </c>
      <c r="T5060" t="s">
        <v>5</v>
      </c>
      <c r="U5060">
        <v>-1</v>
      </c>
      <c r="V5060">
        <v>-1</v>
      </c>
      <c r="W5060">
        <v>6.3387000000000002</v>
      </c>
      <c r="Z5060">
        <v>-1</v>
      </c>
      <c r="AA5060" t="s">
        <v>11</v>
      </c>
      <c r="AC5060" t="s">
        <v>38</v>
      </c>
      <c r="AD5060" t="s">
        <v>52</v>
      </c>
      <c r="AE5060" s="1">
        <v>41846.05736111111</v>
      </c>
    </row>
    <row r="5061" spans="1:31" x14ac:dyDescent="0.15">
      <c r="A5061">
        <v>5060</v>
      </c>
      <c r="B5061">
        <v>175</v>
      </c>
      <c r="C5061">
        <v>1831</v>
      </c>
      <c r="D5061" t="s">
        <v>14797</v>
      </c>
      <c r="E5061" t="s">
        <v>14798</v>
      </c>
      <c r="F5061" t="s">
        <v>54</v>
      </c>
      <c r="I5061" t="s">
        <v>5</v>
      </c>
      <c r="K5061" t="s">
        <v>5</v>
      </c>
      <c r="N5061" t="s">
        <v>7</v>
      </c>
      <c r="Q5061">
        <v>0</v>
      </c>
      <c r="S5061">
        <v>-1</v>
      </c>
      <c r="T5061" t="s">
        <v>5</v>
      </c>
      <c r="U5061">
        <v>-1</v>
      </c>
      <c r="V5061">
        <v>-1</v>
      </c>
      <c r="W5061">
        <v>6.3387000000000002</v>
      </c>
      <c r="Z5061">
        <v>-1</v>
      </c>
      <c r="AA5061" t="s">
        <v>11</v>
      </c>
      <c r="AC5061" t="s">
        <v>38</v>
      </c>
      <c r="AD5061" t="s">
        <v>52</v>
      </c>
      <c r="AE5061" s="1">
        <v>41846.057372685187</v>
      </c>
    </row>
    <row r="5062" spans="1:31" x14ac:dyDescent="0.15">
      <c r="A5062">
        <v>5061</v>
      </c>
      <c r="B5062">
        <v>175</v>
      </c>
      <c r="C5062">
        <v>4139</v>
      </c>
      <c r="D5062" t="s">
        <v>14812</v>
      </c>
      <c r="E5062" t="s">
        <v>14813</v>
      </c>
      <c r="F5062" t="s">
        <v>2</v>
      </c>
      <c r="G5062" t="s">
        <v>14814</v>
      </c>
      <c r="H5062" t="s">
        <v>14815</v>
      </c>
      <c r="I5062" t="s">
        <v>5</v>
      </c>
      <c r="K5062" t="s">
        <v>6</v>
      </c>
      <c r="L5062" t="s">
        <v>14816</v>
      </c>
      <c r="N5062" t="s">
        <v>7</v>
      </c>
      <c r="O5062" t="s">
        <v>14817</v>
      </c>
      <c r="P5062" t="s">
        <v>14818</v>
      </c>
      <c r="Q5062">
        <v>50</v>
      </c>
      <c r="R5062" t="s">
        <v>3470</v>
      </c>
      <c r="S5062">
        <v>50</v>
      </c>
      <c r="T5062" t="s">
        <v>5</v>
      </c>
      <c r="U5062">
        <v>-1</v>
      </c>
      <c r="V5062">
        <v>-1</v>
      </c>
      <c r="W5062">
        <v>6.3387000000000002</v>
      </c>
      <c r="X5062" t="s">
        <v>14819</v>
      </c>
      <c r="Y5062" t="s">
        <v>14820</v>
      </c>
      <c r="Z5062">
        <v>15320</v>
      </c>
      <c r="AA5062" t="s">
        <v>11</v>
      </c>
      <c r="AC5062" t="s">
        <v>14821</v>
      </c>
      <c r="AD5062" t="s">
        <v>14822</v>
      </c>
      <c r="AE5062" s="1">
        <v>41846.057453703703</v>
      </c>
    </row>
    <row r="5063" spans="1:31" x14ac:dyDescent="0.15">
      <c r="A5063">
        <v>5062</v>
      </c>
      <c r="B5063">
        <v>175</v>
      </c>
      <c r="C5063">
        <v>4139</v>
      </c>
      <c r="D5063" t="s">
        <v>14812</v>
      </c>
      <c r="E5063" t="s">
        <v>14813</v>
      </c>
      <c r="F5063" t="s">
        <v>14</v>
      </c>
      <c r="G5063" t="s">
        <v>14823</v>
      </c>
      <c r="H5063" t="s">
        <v>14824</v>
      </c>
      <c r="I5063" t="s">
        <v>5</v>
      </c>
      <c r="K5063" t="s">
        <v>17</v>
      </c>
      <c r="L5063" t="s">
        <v>5537</v>
      </c>
      <c r="N5063" t="s">
        <v>7</v>
      </c>
      <c r="Q5063">
        <v>14</v>
      </c>
      <c r="R5063" t="s">
        <v>14825</v>
      </c>
      <c r="S5063">
        <v>50</v>
      </c>
      <c r="T5063" t="s">
        <v>5</v>
      </c>
      <c r="U5063">
        <v>-1</v>
      </c>
      <c r="V5063">
        <v>-1</v>
      </c>
      <c r="W5063">
        <v>6.3387000000000002</v>
      </c>
      <c r="X5063" t="s">
        <v>14819</v>
      </c>
      <c r="Y5063" t="s">
        <v>14826</v>
      </c>
      <c r="Z5063">
        <v>18350</v>
      </c>
      <c r="AA5063" t="s">
        <v>11</v>
      </c>
      <c r="AC5063" t="s">
        <v>14827</v>
      </c>
      <c r="AD5063" t="s">
        <v>14828</v>
      </c>
      <c r="AE5063" s="1">
        <v>41846.057488425926</v>
      </c>
    </row>
    <row r="5064" spans="1:31" x14ac:dyDescent="0.15">
      <c r="A5064">
        <v>5063</v>
      </c>
      <c r="B5064">
        <v>175</v>
      </c>
      <c r="C5064">
        <v>4139</v>
      </c>
      <c r="D5064" t="s">
        <v>14812</v>
      </c>
      <c r="E5064" t="s">
        <v>14813</v>
      </c>
      <c r="F5064" t="s">
        <v>24</v>
      </c>
      <c r="I5064" t="s">
        <v>5</v>
      </c>
      <c r="K5064" t="s">
        <v>5</v>
      </c>
      <c r="N5064" t="s">
        <v>7</v>
      </c>
      <c r="Q5064">
        <v>0</v>
      </c>
      <c r="S5064">
        <v>-1</v>
      </c>
      <c r="T5064" t="s">
        <v>5</v>
      </c>
      <c r="U5064">
        <v>-1</v>
      </c>
      <c r="V5064">
        <v>-1</v>
      </c>
      <c r="W5064">
        <v>6.3387000000000002</v>
      </c>
      <c r="Z5064">
        <v>-1</v>
      </c>
      <c r="AA5064" t="s">
        <v>11</v>
      </c>
      <c r="AC5064" t="s">
        <v>38</v>
      </c>
      <c r="AD5064" t="s">
        <v>52</v>
      </c>
      <c r="AE5064" s="1">
        <v>41846.057500000003</v>
      </c>
    </row>
    <row r="5065" spans="1:31" x14ac:dyDescent="0.15">
      <c r="A5065">
        <v>5064</v>
      </c>
      <c r="B5065">
        <v>175</v>
      </c>
      <c r="C5065">
        <v>4139</v>
      </c>
      <c r="D5065" t="s">
        <v>14812</v>
      </c>
      <c r="E5065" t="s">
        <v>14813</v>
      </c>
      <c r="F5065" t="s">
        <v>27</v>
      </c>
      <c r="I5065" t="s">
        <v>5</v>
      </c>
      <c r="K5065" t="s">
        <v>5</v>
      </c>
      <c r="M5065" t="s">
        <v>5</v>
      </c>
      <c r="N5065" t="s">
        <v>7</v>
      </c>
      <c r="Q5065">
        <v>0</v>
      </c>
      <c r="S5065">
        <v>-1</v>
      </c>
      <c r="T5065" t="s">
        <v>5</v>
      </c>
      <c r="U5065">
        <v>-1</v>
      </c>
      <c r="V5065">
        <v>-1</v>
      </c>
      <c r="W5065">
        <v>6.3387000000000002</v>
      </c>
      <c r="Z5065">
        <v>-1</v>
      </c>
      <c r="AA5065" t="s">
        <v>11</v>
      </c>
      <c r="AC5065" t="s">
        <v>38</v>
      </c>
      <c r="AD5065" t="s">
        <v>531</v>
      </c>
      <c r="AE5065" s="1">
        <v>41846.057511574072</v>
      </c>
    </row>
    <row r="5066" spans="1:31" x14ac:dyDescent="0.15">
      <c r="A5066">
        <v>5065</v>
      </c>
      <c r="B5066">
        <v>175</v>
      </c>
      <c r="C5066">
        <v>4139</v>
      </c>
      <c r="D5066" t="s">
        <v>14812</v>
      </c>
      <c r="E5066" t="s">
        <v>14813</v>
      </c>
      <c r="F5066" t="s">
        <v>36</v>
      </c>
      <c r="I5066" t="s">
        <v>5</v>
      </c>
      <c r="K5066" t="s">
        <v>5</v>
      </c>
      <c r="N5066" t="s">
        <v>7</v>
      </c>
      <c r="Q5066">
        <v>0</v>
      </c>
      <c r="S5066">
        <v>-1</v>
      </c>
      <c r="T5066" t="s">
        <v>5</v>
      </c>
      <c r="U5066">
        <v>-1</v>
      </c>
      <c r="V5066">
        <v>-1</v>
      </c>
      <c r="W5066">
        <v>6.3387000000000002</v>
      </c>
      <c r="Z5066">
        <v>-1</v>
      </c>
      <c r="AA5066" t="s">
        <v>11</v>
      </c>
      <c r="AC5066" t="s">
        <v>38</v>
      </c>
      <c r="AD5066" t="s">
        <v>52</v>
      </c>
      <c r="AE5066" s="1">
        <v>41846.057523148149</v>
      </c>
    </row>
    <row r="5067" spans="1:31" x14ac:dyDescent="0.15">
      <c r="A5067">
        <v>5066</v>
      </c>
      <c r="B5067">
        <v>175</v>
      </c>
      <c r="C5067">
        <v>4139</v>
      </c>
      <c r="D5067" t="s">
        <v>14812</v>
      </c>
      <c r="E5067" t="s">
        <v>14813</v>
      </c>
      <c r="F5067" t="s">
        <v>40</v>
      </c>
      <c r="I5067" t="s">
        <v>5</v>
      </c>
      <c r="K5067" t="s">
        <v>5</v>
      </c>
      <c r="N5067" t="s">
        <v>7</v>
      </c>
      <c r="Q5067">
        <v>0</v>
      </c>
      <c r="S5067">
        <v>-1</v>
      </c>
      <c r="T5067" t="s">
        <v>5</v>
      </c>
      <c r="U5067">
        <v>-1</v>
      </c>
      <c r="V5067">
        <v>-1</v>
      </c>
      <c r="W5067">
        <v>6.3387000000000002</v>
      </c>
      <c r="Z5067">
        <v>-1</v>
      </c>
      <c r="AA5067" t="s">
        <v>11</v>
      </c>
      <c r="AC5067" t="s">
        <v>38</v>
      </c>
      <c r="AD5067" t="s">
        <v>52</v>
      </c>
      <c r="AE5067" s="1">
        <v>41846.057534722226</v>
      </c>
    </row>
    <row r="5068" spans="1:31" x14ac:dyDescent="0.15">
      <c r="A5068">
        <v>5067</v>
      </c>
      <c r="B5068">
        <v>175</v>
      </c>
      <c r="C5068">
        <v>4139</v>
      </c>
      <c r="D5068" t="s">
        <v>14812</v>
      </c>
      <c r="E5068" t="s">
        <v>14813</v>
      </c>
      <c r="F5068" t="s">
        <v>49</v>
      </c>
      <c r="I5068" t="s">
        <v>5</v>
      </c>
      <c r="K5068" t="s">
        <v>5</v>
      </c>
      <c r="N5068" t="s">
        <v>7</v>
      </c>
      <c r="Q5068">
        <v>0</v>
      </c>
      <c r="T5068" t="s">
        <v>5</v>
      </c>
      <c r="U5068">
        <v>-1</v>
      </c>
      <c r="V5068">
        <v>-1</v>
      </c>
      <c r="W5068">
        <v>6.3387000000000002</v>
      </c>
      <c r="Z5068">
        <v>-1</v>
      </c>
      <c r="AA5068" t="s">
        <v>11</v>
      </c>
      <c r="AC5068" t="s">
        <v>38</v>
      </c>
      <c r="AD5068" t="s">
        <v>50</v>
      </c>
      <c r="AE5068" s="1">
        <v>41846.057546296295</v>
      </c>
    </row>
    <row r="5069" spans="1:31" x14ac:dyDescent="0.15">
      <c r="A5069">
        <v>5068</v>
      </c>
      <c r="B5069">
        <v>175</v>
      </c>
      <c r="C5069">
        <v>4139</v>
      </c>
      <c r="D5069" t="s">
        <v>14812</v>
      </c>
      <c r="E5069" t="s">
        <v>14813</v>
      </c>
      <c r="F5069" t="s">
        <v>51</v>
      </c>
      <c r="I5069" t="s">
        <v>5</v>
      </c>
      <c r="K5069" t="s">
        <v>5</v>
      </c>
      <c r="N5069" t="s">
        <v>7</v>
      </c>
      <c r="Q5069">
        <v>0</v>
      </c>
      <c r="S5069">
        <v>-1</v>
      </c>
      <c r="T5069" t="s">
        <v>5</v>
      </c>
      <c r="U5069">
        <v>-1</v>
      </c>
      <c r="V5069">
        <v>-1</v>
      </c>
      <c r="W5069">
        <v>6.3387000000000002</v>
      </c>
      <c r="Z5069">
        <v>-1</v>
      </c>
      <c r="AA5069" t="s">
        <v>11</v>
      </c>
      <c r="AC5069" t="s">
        <v>38</v>
      </c>
      <c r="AD5069" t="s">
        <v>52</v>
      </c>
      <c r="AE5069" s="1">
        <v>41846.057557870372</v>
      </c>
    </row>
    <row r="5070" spans="1:31" x14ac:dyDescent="0.15">
      <c r="A5070">
        <v>5069</v>
      </c>
      <c r="B5070">
        <v>175</v>
      </c>
      <c r="C5070">
        <v>4139</v>
      </c>
      <c r="D5070" t="s">
        <v>14812</v>
      </c>
      <c r="E5070" t="s">
        <v>14813</v>
      </c>
      <c r="F5070" t="s">
        <v>53</v>
      </c>
      <c r="I5070" t="s">
        <v>5</v>
      </c>
      <c r="K5070" t="s">
        <v>5</v>
      </c>
      <c r="N5070" t="s">
        <v>7</v>
      </c>
      <c r="Q5070">
        <v>0</v>
      </c>
      <c r="S5070">
        <v>-1</v>
      </c>
      <c r="T5070" t="s">
        <v>5</v>
      </c>
      <c r="U5070">
        <v>-1</v>
      </c>
      <c r="V5070">
        <v>-1</v>
      </c>
      <c r="W5070">
        <v>6.3387000000000002</v>
      </c>
      <c r="Z5070">
        <v>-1</v>
      </c>
      <c r="AA5070" t="s">
        <v>11</v>
      </c>
      <c r="AC5070" t="s">
        <v>38</v>
      </c>
      <c r="AD5070" t="s">
        <v>52</v>
      </c>
      <c r="AE5070" s="1">
        <v>41846.057569444441</v>
      </c>
    </row>
    <row r="5071" spans="1:31" x14ac:dyDescent="0.15">
      <c r="A5071">
        <v>5070</v>
      </c>
      <c r="B5071">
        <v>175</v>
      </c>
      <c r="C5071">
        <v>4139</v>
      </c>
      <c r="D5071" t="s">
        <v>14812</v>
      </c>
      <c r="E5071" t="s">
        <v>14813</v>
      </c>
      <c r="F5071" t="s">
        <v>54</v>
      </c>
      <c r="I5071" t="s">
        <v>5</v>
      </c>
      <c r="K5071" t="s">
        <v>5</v>
      </c>
      <c r="N5071" t="s">
        <v>7</v>
      </c>
      <c r="Q5071">
        <v>0</v>
      </c>
      <c r="S5071">
        <v>-1</v>
      </c>
      <c r="T5071" t="s">
        <v>5</v>
      </c>
      <c r="U5071">
        <v>-1</v>
      </c>
      <c r="V5071">
        <v>-1</v>
      </c>
      <c r="W5071">
        <v>6.3387000000000002</v>
      </c>
      <c r="Z5071">
        <v>-1</v>
      </c>
      <c r="AA5071" t="s">
        <v>11</v>
      </c>
      <c r="AC5071" t="s">
        <v>38</v>
      </c>
      <c r="AD5071" t="s">
        <v>52</v>
      </c>
      <c r="AE5071" s="1">
        <v>41846.057592592595</v>
      </c>
    </row>
    <row r="5072" spans="1:31" x14ac:dyDescent="0.15">
      <c r="A5072">
        <v>5071</v>
      </c>
      <c r="B5072">
        <v>175</v>
      </c>
      <c r="C5072">
        <v>2563</v>
      </c>
      <c r="D5072" t="s">
        <v>14829</v>
      </c>
      <c r="E5072" t="s">
        <v>14830</v>
      </c>
      <c r="F5072" t="s">
        <v>2</v>
      </c>
      <c r="G5072" t="s">
        <v>14831</v>
      </c>
      <c r="H5072" t="s">
        <v>14832</v>
      </c>
      <c r="I5072" t="s">
        <v>5</v>
      </c>
      <c r="K5072" t="s">
        <v>6</v>
      </c>
      <c r="L5072" t="s">
        <v>446</v>
      </c>
      <c r="N5072" t="s">
        <v>7</v>
      </c>
      <c r="P5072" t="s">
        <v>14833</v>
      </c>
      <c r="Q5072">
        <v>56</v>
      </c>
      <c r="R5072" t="s">
        <v>10802</v>
      </c>
      <c r="S5072">
        <v>20</v>
      </c>
      <c r="T5072" t="s">
        <v>5</v>
      </c>
      <c r="U5072">
        <v>-1</v>
      </c>
      <c r="V5072">
        <v>-1</v>
      </c>
      <c r="W5072">
        <v>6.3387000000000002</v>
      </c>
      <c r="X5072" t="s">
        <v>14834</v>
      </c>
      <c r="Y5072" t="s">
        <v>14835</v>
      </c>
      <c r="Z5072">
        <v>35504</v>
      </c>
      <c r="AA5072" t="s">
        <v>11</v>
      </c>
      <c r="AC5072" t="s">
        <v>14836</v>
      </c>
      <c r="AD5072" t="s">
        <v>14837</v>
      </c>
      <c r="AE5072" s="1">
        <v>41846.057673611111</v>
      </c>
    </row>
    <row r="5073" spans="1:31" x14ac:dyDescent="0.15">
      <c r="A5073">
        <v>5072</v>
      </c>
      <c r="B5073">
        <v>175</v>
      </c>
      <c r="C5073">
        <v>2563</v>
      </c>
      <c r="D5073" t="s">
        <v>14829</v>
      </c>
      <c r="E5073" t="s">
        <v>14830</v>
      </c>
      <c r="F5073" t="s">
        <v>14</v>
      </c>
      <c r="G5073" t="s">
        <v>14831</v>
      </c>
      <c r="H5073" t="s">
        <v>14832</v>
      </c>
      <c r="I5073" t="s">
        <v>5</v>
      </c>
      <c r="K5073" t="s">
        <v>17</v>
      </c>
      <c r="L5073" t="s">
        <v>446</v>
      </c>
      <c r="N5073" t="s">
        <v>7</v>
      </c>
      <c r="P5073" t="s">
        <v>14833</v>
      </c>
      <c r="Q5073">
        <v>8</v>
      </c>
      <c r="S5073">
        <v>-1</v>
      </c>
      <c r="T5073" t="s">
        <v>1231</v>
      </c>
      <c r="U5073">
        <v>-1</v>
      </c>
      <c r="V5073">
        <v>-1</v>
      </c>
      <c r="W5073">
        <v>6.3387000000000002</v>
      </c>
      <c r="X5073" t="s">
        <v>14834</v>
      </c>
      <c r="Y5073" t="s">
        <v>14835</v>
      </c>
      <c r="Z5073">
        <v>12636</v>
      </c>
      <c r="AA5073" t="s">
        <v>11</v>
      </c>
      <c r="AC5073" t="s">
        <v>14838</v>
      </c>
      <c r="AD5073" t="s">
        <v>14839</v>
      </c>
      <c r="AE5073" s="1">
        <v>41846.057708333334</v>
      </c>
    </row>
    <row r="5074" spans="1:31" x14ac:dyDescent="0.15">
      <c r="A5074">
        <v>5073</v>
      </c>
      <c r="B5074">
        <v>175</v>
      </c>
      <c r="C5074">
        <v>2563</v>
      </c>
      <c r="D5074" t="s">
        <v>14829</v>
      </c>
      <c r="E5074" t="s">
        <v>14830</v>
      </c>
      <c r="F5074" t="s">
        <v>24</v>
      </c>
      <c r="G5074" t="s">
        <v>14831</v>
      </c>
      <c r="H5074" t="s">
        <v>14832</v>
      </c>
      <c r="I5074" t="s">
        <v>5</v>
      </c>
      <c r="K5074" t="s">
        <v>5</v>
      </c>
      <c r="N5074" t="s">
        <v>7</v>
      </c>
      <c r="P5074" t="s">
        <v>14833</v>
      </c>
      <c r="Q5074">
        <v>1</v>
      </c>
      <c r="S5074">
        <v>-1</v>
      </c>
      <c r="T5074" t="s">
        <v>5</v>
      </c>
      <c r="U5074">
        <v>-1</v>
      </c>
      <c r="V5074">
        <v>-1</v>
      </c>
      <c r="W5074">
        <v>6.3387000000000002</v>
      </c>
      <c r="X5074" t="s">
        <v>14834</v>
      </c>
      <c r="Y5074" t="s">
        <v>14835</v>
      </c>
      <c r="Z5074">
        <v>12636</v>
      </c>
      <c r="AA5074" t="s">
        <v>11</v>
      </c>
      <c r="AC5074" t="s">
        <v>14840</v>
      </c>
      <c r="AD5074" t="s">
        <v>14841</v>
      </c>
      <c r="AE5074" s="1">
        <v>41846.05773148148</v>
      </c>
    </row>
    <row r="5075" spans="1:31" x14ac:dyDescent="0.15">
      <c r="A5075">
        <v>5074</v>
      </c>
      <c r="B5075">
        <v>175</v>
      </c>
      <c r="C5075">
        <v>2563</v>
      </c>
      <c r="D5075" t="s">
        <v>14829</v>
      </c>
      <c r="E5075" t="s">
        <v>14830</v>
      </c>
      <c r="F5075" t="s">
        <v>27</v>
      </c>
      <c r="I5075" t="s">
        <v>5</v>
      </c>
      <c r="K5075" t="s">
        <v>5</v>
      </c>
      <c r="M5075" t="s">
        <v>5</v>
      </c>
      <c r="N5075" t="s">
        <v>7</v>
      </c>
      <c r="Q5075">
        <v>0</v>
      </c>
      <c r="S5075">
        <v>-1</v>
      </c>
      <c r="T5075" t="s">
        <v>5</v>
      </c>
      <c r="U5075">
        <v>-1</v>
      </c>
      <c r="V5075">
        <v>-1</v>
      </c>
      <c r="W5075">
        <v>6.3387000000000002</v>
      </c>
      <c r="Z5075">
        <v>-1</v>
      </c>
      <c r="AA5075" t="s">
        <v>11</v>
      </c>
      <c r="AC5075" t="s">
        <v>38</v>
      </c>
      <c r="AD5075" t="s">
        <v>531</v>
      </c>
      <c r="AE5075" s="1">
        <v>41846.057743055557</v>
      </c>
    </row>
    <row r="5076" spans="1:31" x14ac:dyDescent="0.15">
      <c r="A5076">
        <v>5075</v>
      </c>
      <c r="B5076">
        <v>175</v>
      </c>
      <c r="C5076">
        <v>2563</v>
      </c>
      <c r="D5076" t="s">
        <v>14829</v>
      </c>
      <c r="E5076" t="s">
        <v>14830</v>
      </c>
      <c r="F5076" t="s">
        <v>36</v>
      </c>
      <c r="I5076" t="s">
        <v>5</v>
      </c>
      <c r="K5076" t="s">
        <v>5</v>
      </c>
      <c r="N5076" t="s">
        <v>7</v>
      </c>
      <c r="Q5076">
        <v>0</v>
      </c>
      <c r="S5076">
        <v>-1</v>
      </c>
      <c r="T5076" t="s">
        <v>5</v>
      </c>
      <c r="U5076">
        <v>-1</v>
      </c>
      <c r="V5076">
        <v>-1</v>
      </c>
      <c r="W5076">
        <v>6.3387000000000002</v>
      </c>
      <c r="Z5076">
        <v>-1</v>
      </c>
      <c r="AA5076" t="s">
        <v>11</v>
      </c>
      <c r="AC5076" t="s">
        <v>38</v>
      </c>
      <c r="AD5076" t="s">
        <v>52</v>
      </c>
      <c r="AE5076" s="1">
        <v>41846.057754629626</v>
      </c>
    </row>
    <row r="5077" spans="1:31" x14ac:dyDescent="0.15">
      <c r="A5077">
        <v>5076</v>
      </c>
      <c r="B5077">
        <v>175</v>
      </c>
      <c r="C5077">
        <v>2563</v>
      </c>
      <c r="D5077" t="s">
        <v>14829</v>
      </c>
      <c r="E5077" t="s">
        <v>14830</v>
      </c>
      <c r="F5077" t="s">
        <v>40</v>
      </c>
      <c r="G5077" t="s">
        <v>14842</v>
      </c>
      <c r="H5077" t="s">
        <v>14843</v>
      </c>
      <c r="I5077" t="s">
        <v>5</v>
      </c>
      <c r="K5077" t="s">
        <v>5</v>
      </c>
      <c r="N5077" t="s">
        <v>7</v>
      </c>
      <c r="O5077" t="s">
        <v>14844</v>
      </c>
      <c r="P5077" t="s">
        <v>14845</v>
      </c>
      <c r="Q5077">
        <v>1</v>
      </c>
      <c r="R5077" t="s">
        <v>14846</v>
      </c>
      <c r="S5077">
        <v>150</v>
      </c>
      <c r="T5077" t="s">
        <v>5</v>
      </c>
      <c r="U5077">
        <v>-1</v>
      </c>
      <c r="V5077">
        <v>-1</v>
      </c>
      <c r="W5077">
        <v>6.3387000000000002</v>
      </c>
      <c r="Y5077" t="s">
        <v>14847</v>
      </c>
      <c r="Z5077">
        <v>244</v>
      </c>
      <c r="AA5077" t="s">
        <v>11</v>
      </c>
      <c r="AC5077" t="s">
        <v>14848</v>
      </c>
      <c r="AD5077" t="s">
        <v>14849</v>
      </c>
      <c r="AE5077" s="1">
        <v>41846.05777777778</v>
      </c>
    </row>
    <row r="5078" spans="1:31" x14ac:dyDescent="0.15">
      <c r="A5078">
        <v>5077</v>
      </c>
      <c r="B5078">
        <v>175</v>
      </c>
      <c r="C5078">
        <v>2563</v>
      </c>
      <c r="D5078" t="s">
        <v>14829</v>
      </c>
      <c r="E5078" t="s">
        <v>14830</v>
      </c>
      <c r="F5078" t="s">
        <v>49</v>
      </c>
      <c r="G5078" t="s">
        <v>14831</v>
      </c>
      <c r="H5078" t="s">
        <v>14832</v>
      </c>
      <c r="I5078" t="s">
        <v>5</v>
      </c>
      <c r="K5078" t="s">
        <v>5</v>
      </c>
      <c r="N5078" t="s">
        <v>7</v>
      </c>
      <c r="P5078" t="s">
        <v>14833</v>
      </c>
      <c r="Q5078">
        <v>3</v>
      </c>
      <c r="T5078" t="s">
        <v>5</v>
      </c>
      <c r="U5078">
        <v>-1</v>
      </c>
      <c r="V5078">
        <v>-1</v>
      </c>
      <c r="W5078">
        <v>6.3387000000000002</v>
      </c>
      <c r="X5078" t="s">
        <v>14834</v>
      </c>
      <c r="Y5078" t="s">
        <v>14835</v>
      </c>
      <c r="Z5078">
        <v>12636</v>
      </c>
      <c r="AA5078" t="s">
        <v>11</v>
      </c>
      <c r="AC5078" t="s">
        <v>14850</v>
      </c>
      <c r="AD5078" t="s">
        <v>14851</v>
      </c>
      <c r="AE5078" s="1">
        <v>41846.057789351849</v>
      </c>
    </row>
    <row r="5079" spans="1:31" x14ac:dyDescent="0.15">
      <c r="A5079">
        <v>5078</v>
      </c>
      <c r="B5079">
        <v>175</v>
      </c>
      <c r="C5079">
        <v>2563</v>
      </c>
      <c r="D5079" t="s">
        <v>14829</v>
      </c>
      <c r="E5079" t="s">
        <v>14830</v>
      </c>
      <c r="F5079" t="s">
        <v>51</v>
      </c>
      <c r="G5079" t="s">
        <v>14831</v>
      </c>
      <c r="H5079" t="s">
        <v>14832</v>
      </c>
      <c r="I5079" t="s">
        <v>5</v>
      </c>
      <c r="K5079" t="s">
        <v>5</v>
      </c>
      <c r="N5079" t="s">
        <v>7</v>
      </c>
      <c r="P5079" t="s">
        <v>14833</v>
      </c>
      <c r="Q5079">
        <v>4</v>
      </c>
      <c r="S5079">
        <v>-1</v>
      </c>
      <c r="T5079" t="s">
        <v>5</v>
      </c>
      <c r="U5079">
        <v>-1</v>
      </c>
      <c r="V5079">
        <v>-1</v>
      </c>
      <c r="W5079">
        <v>6.3387000000000002</v>
      </c>
      <c r="Y5079" t="s">
        <v>14835</v>
      </c>
      <c r="Z5079">
        <v>-1</v>
      </c>
      <c r="AA5079" t="s">
        <v>11</v>
      </c>
      <c r="AC5079" t="s">
        <v>14852</v>
      </c>
      <c r="AD5079" t="s">
        <v>14853</v>
      </c>
      <c r="AE5079" s="1">
        <v>41846.057824074072</v>
      </c>
    </row>
    <row r="5080" spans="1:31" x14ac:dyDescent="0.15">
      <c r="A5080">
        <v>5079</v>
      </c>
      <c r="B5080">
        <v>175</v>
      </c>
      <c r="C5080">
        <v>2563</v>
      </c>
      <c r="D5080" t="s">
        <v>14829</v>
      </c>
      <c r="E5080" t="s">
        <v>14830</v>
      </c>
      <c r="F5080" t="s">
        <v>53</v>
      </c>
      <c r="I5080" t="s">
        <v>5</v>
      </c>
      <c r="K5080" t="s">
        <v>5</v>
      </c>
      <c r="N5080" t="s">
        <v>7</v>
      </c>
      <c r="Q5080">
        <v>0</v>
      </c>
      <c r="S5080">
        <v>-1</v>
      </c>
      <c r="T5080" t="s">
        <v>5</v>
      </c>
      <c r="U5080">
        <v>-1</v>
      </c>
      <c r="V5080">
        <v>-1</v>
      </c>
      <c r="W5080">
        <v>6.3387000000000002</v>
      </c>
      <c r="Z5080">
        <v>-1</v>
      </c>
      <c r="AA5080" t="s">
        <v>11</v>
      </c>
      <c r="AC5080" t="s">
        <v>38</v>
      </c>
      <c r="AD5080" t="s">
        <v>52</v>
      </c>
      <c r="AE5080" s="1">
        <v>41846.057835648149</v>
      </c>
    </row>
    <row r="5081" spans="1:31" x14ac:dyDescent="0.15">
      <c r="A5081">
        <v>5080</v>
      </c>
      <c r="B5081">
        <v>175</v>
      </c>
      <c r="C5081">
        <v>2563</v>
      </c>
      <c r="D5081" t="s">
        <v>14829</v>
      </c>
      <c r="E5081" t="s">
        <v>14830</v>
      </c>
      <c r="F5081" t="s">
        <v>54</v>
      </c>
      <c r="I5081" t="s">
        <v>5</v>
      </c>
      <c r="K5081" t="s">
        <v>5</v>
      </c>
      <c r="N5081" t="s">
        <v>7</v>
      </c>
      <c r="Q5081">
        <v>0</v>
      </c>
      <c r="S5081">
        <v>-1</v>
      </c>
      <c r="T5081" t="s">
        <v>5</v>
      </c>
      <c r="U5081">
        <v>-1</v>
      </c>
      <c r="V5081">
        <v>-1</v>
      </c>
      <c r="W5081">
        <v>6.3387000000000002</v>
      </c>
      <c r="Z5081">
        <v>-1</v>
      </c>
      <c r="AA5081" t="s">
        <v>11</v>
      </c>
      <c r="AC5081" t="s">
        <v>38</v>
      </c>
      <c r="AD5081" t="s">
        <v>52</v>
      </c>
      <c r="AE5081" s="1">
        <v>41846.057847222219</v>
      </c>
    </row>
    <row r="5082" spans="1:31" x14ac:dyDescent="0.15">
      <c r="A5082">
        <v>5081</v>
      </c>
      <c r="B5082">
        <v>175</v>
      </c>
      <c r="C5082">
        <v>5214</v>
      </c>
      <c r="D5082" t="s">
        <v>14854</v>
      </c>
      <c r="E5082" t="s">
        <v>14855</v>
      </c>
      <c r="F5082" t="s">
        <v>2</v>
      </c>
      <c r="G5082" t="s">
        <v>14856</v>
      </c>
      <c r="H5082" t="s">
        <v>14857</v>
      </c>
      <c r="I5082" t="s">
        <v>5</v>
      </c>
      <c r="K5082" t="s">
        <v>6</v>
      </c>
      <c r="L5082" t="s">
        <v>14858</v>
      </c>
      <c r="N5082" t="s">
        <v>7</v>
      </c>
      <c r="P5082" t="s">
        <v>14859</v>
      </c>
      <c r="Q5082">
        <v>41</v>
      </c>
      <c r="R5082" t="s">
        <v>9389</v>
      </c>
      <c r="S5082">
        <v>-1</v>
      </c>
      <c r="T5082" t="s">
        <v>5</v>
      </c>
      <c r="U5082">
        <v>-1</v>
      </c>
      <c r="V5082">
        <v>-1</v>
      </c>
      <c r="W5082">
        <v>6.3387000000000002</v>
      </c>
      <c r="X5082" t="s">
        <v>14860</v>
      </c>
      <c r="Y5082" t="s">
        <v>14861</v>
      </c>
      <c r="Z5082">
        <v>22630</v>
      </c>
      <c r="AA5082" t="s">
        <v>11</v>
      </c>
      <c r="AC5082" t="s">
        <v>14862</v>
      </c>
      <c r="AD5082" t="s">
        <v>14863</v>
      </c>
      <c r="AE5082" s="1">
        <v>41846.057939814818</v>
      </c>
    </row>
    <row r="5083" spans="1:31" x14ac:dyDescent="0.15">
      <c r="A5083">
        <v>5082</v>
      </c>
      <c r="B5083">
        <v>175</v>
      </c>
      <c r="C5083">
        <v>5214</v>
      </c>
      <c r="D5083" t="s">
        <v>14854</v>
      </c>
      <c r="E5083" t="s">
        <v>14855</v>
      </c>
      <c r="F5083" t="s">
        <v>14</v>
      </c>
      <c r="G5083" t="s">
        <v>14864</v>
      </c>
      <c r="H5083" t="s">
        <v>14865</v>
      </c>
      <c r="I5083" t="s">
        <v>5</v>
      </c>
      <c r="K5083" t="s">
        <v>17</v>
      </c>
      <c r="L5083" t="s">
        <v>1600</v>
      </c>
      <c r="N5083" t="s">
        <v>7</v>
      </c>
      <c r="P5083" t="s">
        <v>14866</v>
      </c>
      <c r="Q5083">
        <v>6</v>
      </c>
      <c r="S5083">
        <v>-1</v>
      </c>
      <c r="T5083" t="s">
        <v>14867</v>
      </c>
      <c r="U5083">
        <v>-1</v>
      </c>
      <c r="V5083">
        <v>-1</v>
      </c>
      <c r="W5083">
        <v>6.3387000000000002</v>
      </c>
      <c r="X5083" t="s">
        <v>14868</v>
      </c>
      <c r="Y5083" t="s">
        <v>14869</v>
      </c>
      <c r="Z5083">
        <v>18936</v>
      </c>
      <c r="AA5083" t="s">
        <v>11</v>
      </c>
      <c r="AC5083" t="s">
        <v>14870</v>
      </c>
      <c r="AD5083" t="s">
        <v>14871</v>
      </c>
      <c r="AE5083" s="1">
        <v>41846.057962962965</v>
      </c>
    </row>
    <row r="5084" spans="1:31" x14ac:dyDescent="0.15">
      <c r="A5084">
        <v>5083</v>
      </c>
      <c r="B5084">
        <v>175</v>
      </c>
      <c r="C5084">
        <v>5214</v>
      </c>
      <c r="D5084" t="s">
        <v>14854</v>
      </c>
      <c r="E5084" t="s">
        <v>14855</v>
      </c>
      <c r="F5084" t="s">
        <v>24</v>
      </c>
      <c r="G5084" t="s">
        <v>14864</v>
      </c>
      <c r="H5084" t="s">
        <v>14865</v>
      </c>
      <c r="I5084" t="s">
        <v>5</v>
      </c>
      <c r="K5084" t="s">
        <v>5</v>
      </c>
      <c r="L5084" t="s">
        <v>1600</v>
      </c>
      <c r="N5084" t="s">
        <v>7</v>
      </c>
      <c r="P5084" t="s">
        <v>14866</v>
      </c>
      <c r="Q5084">
        <v>1</v>
      </c>
      <c r="S5084">
        <v>-1</v>
      </c>
      <c r="T5084" t="s">
        <v>14867</v>
      </c>
      <c r="U5084">
        <v>-1</v>
      </c>
      <c r="V5084">
        <v>-1</v>
      </c>
      <c r="W5084">
        <v>6.3387000000000002</v>
      </c>
      <c r="X5084" t="s">
        <v>14868</v>
      </c>
      <c r="Y5084" t="s">
        <v>14869</v>
      </c>
      <c r="Z5084">
        <v>18936</v>
      </c>
      <c r="AA5084" t="s">
        <v>11</v>
      </c>
      <c r="AC5084" t="s">
        <v>14872</v>
      </c>
      <c r="AD5084" t="s">
        <v>14873</v>
      </c>
      <c r="AE5084" s="1">
        <v>41846.057986111111</v>
      </c>
    </row>
    <row r="5085" spans="1:31" x14ac:dyDescent="0.15">
      <c r="A5085">
        <v>5084</v>
      </c>
      <c r="B5085">
        <v>175</v>
      </c>
      <c r="C5085">
        <v>5214</v>
      </c>
      <c r="D5085" t="s">
        <v>14854</v>
      </c>
      <c r="E5085" t="s">
        <v>14855</v>
      </c>
      <c r="F5085" t="s">
        <v>27</v>
      </c>
      <c r="G5085" t="s">
        <v>14864</v>
      </c>
      <c r="I5085" t="s">
        <v>5</v>
      </c>
      <c r="K5085" t="s">
        <v>17</v>
      </c>
      <c r="M5085" t="s">
        <v>5</v>
      </c>
      <c r="N5085" t="s">
        <v>7</v>
      </c>
      <c r="P5085" t="s">
        <v>14874</v>
      </c>
      <c r="Q5085">
        <v>6</v>
      </c>
      <c r="R5085" t="s">
        <v>14875</v>
      </c>
      <c r="S5085">
        <v>45</v>
      </c>
      <c r="T5085" t="s">
        <v>4883</v>
      </c>
      <c r="U5085">
        <v>-1</v>
      </c>
      <c r="V5085">
        <v>-1</v>
      </c>
      <c r="W5085">
        <v>6.3387000000000002</v>
      </c>
      <c r="Y5085" t="s">
        <v>14876</v>
      </c>
      <c r="Z5085">
        <v>27270</v>
      </c>
      <c r="AA5085" t="s">
        <v>11</v>
      </c>
      <c r="AC5085" t="s">
        <v>14877</v>
      </c>
      <c r="AD5085" t="s">
        <v>14878</v>
      </c>
      <c r="AE5085" s="1">
        <v>41846.057997685188</v>
      </c>
    </row>
    <row r="5086" spans="1:31" x14ac:dyDescent="0.15">
      <c r="A5086">
        <v>5085</v>
      </c>
      <c r="B5086">
        <v>175</v>
      </c>
      <c r="C5086">
        <v>5214</v>
      </c>
      <c r="D5086" t="s">
        <v>14854</v>
      </c>
      <c r="E5086" t="s">
        <v>14855</v>
      </c>
      <c r="F5086" t="s">
        <v>36</v>
      </c>
      <c r="I5086" t="s">
        <v>5</v>
      </c>
      <c r="K5086" t="s">
        <v>5</v>
      </c>
      <c r="N5086" t="s">
        <v>7</v>
      </c>
      <c r="Q5086">
        <v>0</v>
      </c>
      <c r="S5086">
        <v>-1</v>
      </c>
      <c r="T5086" t="s">
        <v>5</v>
      </c>
      <c r="U5086">
        <v>-1</v>
      </c>
      <c r="V5086">
        <v>-1</v>
      </c>
      <c r="W5086">
        <v>6.3387000000000002</v>
      </c>
      <c r="Z5086">
        <v>-1</v>
      </c>
      <c r="AA5086" t="s">
        <v>11</v>
      </c>
      <c r="AC5086" t="s">
        <v>38</v>
      </c>
      <c r="AD5086" t="s">
        <v>52</v>
      </c>
      <c r="AE5086" s="1">
        <v>41846.058009259257</v>
      </c>
    </row>
    <row r="5087" spans="1:31" x14ac:dyDescent="0.15">
      <c r="A5087">
        <v>5086</v>
      </c>
      <c r="B5087">
        <v>175</v>
      </c>
      <c r="C5087">
        <v>5214</v>
      </c>
      <c r="D5087" t="s">
        <v>14854</v>
      </c>
      <c r="E5087" t="s">
        <v>14855</v>
      </c>
      <c r="F5087" t="s">
        <v>40</v>
      </c>
      <c r="I5087" t="s">
        <v>5</v>
      </c>
      <c r="K5087" t="s">
        <v>5</v>
      </c>
      <c r="N5087" t="s">
        <v>7</v>
      </c>
      <c r="Q5087">
        <v>0</v>
      </c>
      <c r="S5087">
        <v>-1</v>
      </c>
      <c r="T5087" t="s">
        <v>5</v>
      </c>
      <c r="U5087">
        <v>-1</v>
      </c>
      <c r="V5087">
        <v>-1</v>
      </c>
      <c r="W5087">
        <v>6.3387000000000002</v>
      </c>
      <c r="Z5087">
        <v>-1</v>
      </c>
      <c r="AA5087" t="s">
        <v>11</v>
      </c>
      <c r="AC5087" t="s">
        <v>38</v>
      </c>
      <c r="AD5087" t="s">
        <v>52</v>
      </c>
      <c r="AE5087" s="1">
        <v>41846.058020833334</v>
      </c>
    </row>
    <row r="5088" spans="1:31" x14ac:dyDescent="0.15">
      <c r="A5088">
        <v>5087</v>
      </c>
      <c r="B5088">
        <v>175</v>
      </c>
      <c r="C5088">
        <v>5214</v>
      </c>
      <c r="D5088" t="s">
        <v>14854</v>
      </c>
      <c r="E5088" t="s">
        <v>14855</v>
      </c>
      <c r="F5088" t="s">
        <v>49</v>
      </c>
      <c r="G5088" t="s">
        <v>14864</v>
      </c>
      <c r="H5088" t="s">
        <v>14865</v>
      </c>
      <c r="I5088" t="s">
        <v>5</v>
      </c>
      <c r="K5088" t="s">
        <v>5</v>
      </c>
      <c r="N5088" t="s">
        <v>7</v>
      </c>
      <c r="P5088" t="s">
        <v>14866</v>
      </c>
      <c r="Q5088">
        <v>1</v>
      </c>
      <c r="T5088" t="s">
        <v>5</v>
      </c>
      <c r="U5088">
        <v>-1</v>
      </c>
      <c r="V5088">
        <v>-1</v>
      </c>
      <c r="W5088">
        <v>6.3387000000000002</v>
      </c>
      <c r="X5088" t="s">
        <v>14868</v>
      </c>
      <c r="Y5088" t="s">
        <v>14869</v>
      </c>
      <c r="Z5088">
        <v>18936</v>
      </c>
      <c r="AA5088" t="s">
        <v>11</v>
      </c>
      <c r="AC5088" t="s">
        <v>14879</v>
      </c>
      <c r="AD5088" t="s">
        <v>14880</v>
      </c>
      <c r="AE5088" s="1">
        <v>41846.05804398148</v>
      </c>
    </row>
    <row r="5089" spans="1:31" x14ac:dyDescent="0.15">
      <c r="A5089">
        <v>5088</v>
      </c>
      <c r="B5089">
        <v>175</v>
      </c>
      <c r="C5089">
        <v>5214</v>
      </c>
      <c r="D5089" t="s">
        <v>14854</v>
      </c>
      <c r="E5089" t="s">
        <v>14855</v>
      </c>
      <c r="F5089" t="s">
        <v>51</v>
      </c>
      <c r="I5089" t="s">
        <v>5</v>
      </c>
      <c r="K5089" t="s">
        <v>5</v>
      </c>
      <c r="N5089" t="s">
        <v>7</v>
      </c>
      <c r="Q5089">
        <v>1</v>
      </c>
      <c r="S5089">
        <v>-1</v>
      </c>
      <c r="T5089" t="s">
        <v>5</v>
      </c>
      <c r="U5089">
        <v>-1</v>
      </c>
      <c r="V5089">
        <v>-1</v>
      </c>
      <c r="W5089">
        <v>6.3387000000000002</v>
      </c>
      <c r="Z5089">
        <v>-1</v>
      </c>
      <c r="AA5089" t="s">
        <v>11</v>
      </c>
      <c r="AC5089" t="s">
        <v>14881</v>
      </c>
      <c r="AD5089" t="s">
        <v>7635</v>
      </c>
      <c r="AE5089" s="1">
        <v>41846.058055555557</v>
      </c>
    </row>
    <row r="5090" spans="1:31" x14ac:dyDescent="0.15">
      <c r="A5090">
        <v>5089</v>
      </c>
      <c r="B5090">
        <v>175</v>
      </c>
      <c r="C5090">
        <v>5214</v>
      </c>
      <c r="D5090" t="s">
        <v>14854</v>
      </c>
      <c r="E5090" t="s">
        <v>14855</v>
      </c>
      <c r="F5090" t="s">
        <v>53</v>
      </c>
      <c r="I5090" t="s">
        <v>5</v>
      </c>
      <c r="K5090" t="s">
        <v>5</v>
      </c>
      <c r="N5090" t="s">
        <v>7</v>
      </c>
      <c r="Q5090">
        <v>0</v>
      </c>
      <c r="S5090">
        <v>-1</v>
      </c>
      <c r="T5090" t="s">
        <v>5</v>
      </c>
      <c r="U5090">
        <v>-1</v>
      </c>
      <c r="V5090">
        <v>-1</v>
      </c>
      <c r="W5090">
        <v>6.3387000000000002</v>
      </c>
      <c r="Z5090">
        <v>-1</v>
      </c>
      <c r="AA5090" t="s">
        <v>11</v>
      </c>
      <c r="AC5090" t="s">
        <v>38</v>
      </c>
      <c r="AD5090" t="s">
        <v>52</v>
      </c>
      <c r="AE5090" s="1">
        <v>41846.058067129627</v>
      </c>
    </row>
    <row r="5091" spans="1:31" x14ac:dyDescent="0.15">
      <c r="A5091">
        <v>5090</v>
      </c>
      <c r="B5091">
        <v>175</v>
      </c>
      <c r="C5091">
        <v>5214</v>
      </c>
      <c r="D5091" t="s">
        <v>14854</v>
      </c>
      <c r="E5091" t="s">
        <v>14855</v>
      </c>
      <c r="F5091" t="s">
        <v>54</v>
      </c>
      <c r="I5091" t="s">
        <v>5</v>
      </c>
      <c r="K5091" t="s">
        <v>5</v>
      </c>
      <c r="N5091" t="s">
        <v>7</v>
      </c>
      <c r="Q5091">
        <v>0</v>
      </c>
      <c r="S5091">
        <v>-1</v>
      </c>
      <c r="T5091" t="s">
        <v>5</v>
      </c>
      <c r="U5091">
        <v>-1</v>
      </c>
      <c r="V5091">
        <v>-1</v>
      </c>
      <c r="W5091">
        <v>6.3387000000000002</v>
      </c>
      <c r="Z5091">
        <v>-1</v>
      </c>
      <c r="AA5091" t="s">
        <v>11</v>
      </c>
      <c r="AC5091" t="s">
        <v>38</v>
      </c>
      <c r="AD5091" t="s">
        <v>52</v>
      </c>
      <c r="AE5091" s="1">
        <v>41846.058078703703</v>
      </c>
    </row>
    <row r="5092" spans="1:31" x14ac:dyDescent="0.15">
      <c r="A5092">
        <v>5091</v>
      </c>
      <c r="B5092">
        <v>175</v>
      </c>
      <c r="C5092">
        <v>4511</v>
      </c>
      <c r="D5092" t="s">
        <v>14882</v>
      </c>
      <c r="E5092" t="s">
        <v>14883</v>
      </c>
      <c r="F5092" t="s">
        <v>2</v>
      </c>
      <c r="G5092" t="s">
        <v>14884</v>
      </c>
      <c r="H5092" t="s">
        <v>169</v>
      </c>
      <c r="I5092" t="s">
        <v>5</v>
      </c>
      <c r="K5092" t="s">
        <v>6</v>
      </c>
      <c r="L5092" t="s">
        <v>1600</v>
      </c>
      <c r="N5092" t="s">
        <v>7</v>
      </c>
      <c r="P5092" t="s">
        <v>14885</v>
      </c>
      <c r="Q5092">
        <v>65</v>
      </c>
      <c r="R5092" t="s">
        <v>14886</v>
      </c>
      <c r="S5092">
        <v>-1</v>
      </c>
      <c r="T5092" t="s">
        <v>14887</v>
      </c>
      <c r="U5092">
        <v>-1</v>
      </c>
      <c r="V5092">
        <v>-1</v>
      </c>
      <c r="W5092">
        <v>6.3387000000000002</v>
      </c>
      <c r="X5092" t="s">
        <v>14888</v>
      </c>
      <c r="Y5092" t="s">
        <v>14889</v>
      </c>
      <c r="Z5092">
        <v>33330</v>
      </c>
      <c r="AA5092" t="s">
        <v>11</v>
      </c>
      <c r="AC5092" t="s">
        <v>14890</v>
      </c>
      <c r="AD5092" t="s">
        <v>14891</v>
      </c>
      <c r="AE5092" s="1">
        <v>41846.058229166665</v>
      </c>
    </row>
    <row r="5093" spans="1:31" x14ac:dyDescent="0.15">
      <c r="A5093">
        <v>5092</v>
      </c>
      <c r="B5093">
        <v>175</v>
      </c>
      <c r="C5093">
        <v>4511</v>
      </c>
      <c r="D5093" t="s">
        <v>14882</v>
      </c>
      <c r="E5093" t="s">
        <v>14883</v>
      </c>
      <c r="F5093" t="s">
        <v>14</v>
      </c>
      <c r="G5093" t="s">
        <v>14892</v>
      </c>
      <c r="H5093" t="s">
        <v>14893</v>
      </c>
      <c r="I5093" t="s">
        <v>5</v>
      </c>
      <c r="K5093" t="s">
        <v>17</v>
      </c>
      <c r="L5093" t="s">
        <v>14894</v>
      </c>
      <c r="N5093" t="s">
        <v>7</v>
      </c>
      <c r="P5093" t="s">
        <v>14895</v>
      </c>
      <c r="Q5093">
        <v>11</v>
      </c>
      <c r="S5093">
        <v>35</v>
      </c>
      <c r="T5093" t="s">
        <v>14896</v>
      </c>
      <c r="U5093">
        <v>-1</v>
      </c>
      <c r="V5093">
        <v>-1</v>
      </c>
      <c r="W5093">
        <v>6.3387000000000002</v>
      </c>
      <c r="X5093" t="s">
        <v>14888</v>
      </c>
      <c r="Y5093" t="s">
        <v>14897</v>
      </c>
      <c r="Z5093">
        <v>15390</v>
      </c>
      <c r="AA5093" t="s">
        <v>11</v>
      </c>
      <c r="AC5093" t="s">
        <v>14898</v>
      </c>
      <c r="AD5093" t="s">
        <v>14899</v>
      </c>
      <c r="AE5093" s="1">
        <v>41846.058263888888</v>
      </c>
    </row>
    <row r="5094" spans="1:31" x14ac:dyDescent="0.15">
      <c r="A5094">
        <v>5093</v>
      </c>
      <c r="B5094">
        <v>175</v>
      </c>
      <c r="C5094">
        <v>4511</v>
      </c>
      <c r="D5094" t="s">
        <v>14882</v>
      </c>
      <c r="E5094" t="s">
        <v>14883</v>
      </c>
      <c r="F5094" t="s">
        <v>24</v>
      </c>
      <c r="I5094" t="s">
        <v>5</v>
      </c>
      <c r="K5094" t="s">
        <v>5</v>
      </c>
      <c r="N5094" t="s">
        <v>7</v>
      </c>
      <c r="Q5094">
        <v>0</v>
      </c>
      <c r="S5094">
        <v>-1</v>
      </c>
      <c r="T5094" t="s">
        <v>5</v>
      </c>
      <c r="U5094">
        <v>-1</v>
      </c>
      <c r="V5094">
        <v>-1</v>
      </c>
      <c r="W5094">
        <v>6.3387000000000002</v>
      </c>
      <c r="Z5094">
        <v>-1</v>
      </c>
      <c r="AA5094" t="s">
        <v>11</v>
      </c>
      <c r="AC5094" t="s">
        <v>38</v>
      </c>
      <c r="AD5094" t="s">
        <v>52</v>
      </c>
      <c r="AE5094" s="1">
        <v>41846.058275462965</v>
      </c>
    </row>
    <row r="5095" spans="1:31" x14ac:dyDescent="0.15">
      <c r="A5095">
        <v>5094</v>
      </c>
      <c r="B5095">
        <v>175</v>
      </c>
      <c r="C5095">
        <v>4511</v>
      </c>
      <c r="D5095" t="s">
        <v>14882</v>
      </c>
      <c r="E5095" t="s">
        <v>14883</v>
      </c>
      <c r="F5095" t="s">
        <v>27</v>
      </c>
      <c r="I5095" t="s">
        <v>5</v>
      </c>
      <c r="J5095" t="s">
        <v>5077</v>
      </c>
      <c r="K5095" t="s">
        <v>5</v>
      </c>
      <c r="M5095" t="s">
        <v>5</v>
      </c>
      <c r="N5095" t="s">
        <v>7</v>
      </c>
      <c r="Q5095">
        <v>0</v>
      </c>
      <c r="S5095">
        <v>-1</v>
      </c>
      <c r="T5095" t="s">
        <v>5</v>
      </c>
      <c r="U5095">
        <v>-1</v>
      </c>
      <c r="V5095">
        <v>-1</v>
      </c>
      <c r="W5095">
        <v>6.3387000000000002</v>
      </c>
      <c r="Z5095">
        <v>-1</v>
      </c>
      <c r="AA5095" t="s">
        <v>11</v>
      </c>
      <c r="AB5095" t="s">
        <v>2403</v>
      </c>
      <c r="AC5095" t="s">
        <v>38</v>
      </c>
      <c r="AD5095" t="s">
        <v>14900</v>
      </c>
      <c r="AE5095" s="1">
        <v>41846.058287037034</v>
      </c>
    </row>
    <row r="5096" spans="1:31" x14ac:dyDescent="0.15">
      <c r="A5096">
        <v>5095</v>
      </c>
      <c r="B5096">
        <v>175</v>
      </c>
      <c r="C5096">
        <v>4511</v>
      </c>
      <c r="D5096" t="s">
        <v>14882</v>
      </c>
      <c r="E5096" t="s">
        <v>14883</v>
      </c>
      <c r="F5096" t="s">
        <v>36</v>
      </c>
      <c r="I5096" t="s">
        <v>5</v>
      </c>
      <c r="K5096" t="s">
        <v>5</v>
      </c>
      <c r="N5096" t="s">
        <v>7</v>
      </c>
      <c r="Q5096">
        <v>0</v>
      </c>
      <c r="S5096">
        <v>-1</v>
      </c>
      <c r="T5096" t="s">
        <v>5</v>
      </c>
      <c r="U5096">
        <v>-1</v>
      </c>
      <c r="V5096">
        <v>-1</v>
      </c>
      <c r="W5096">
        <v>6.3387000000000002</v>
      </c>
      <c r="Z5096">
        <v>-1</v>
      </c>
      <c r="AA5096" t="s">
        <v>11</v>
      </c>
      <c r="AC5096" t="s">
        <v>38</v>
      </c>
      <c r="AD5096" t="s">
        <v>52</v>
      </c>
      <c r="AE5096" s="1">
        <v>41846.058298611111</v>
      </c>
    </row>
    <row r="5097" spans="1:31" x14ac:dyDescent="0.15">
      <c r="A5097">
        <v>5096</v>
      </c>
      <c r="B5097">
        <v>175</v>
      </c>
      <c r="C5097">
        <v>4511</v>
      </c>
      <c r="D5097" t="s">
        <v>14882</v>
      </c>
      <c r="E5097" t="s">
        <v>14883</v>
      </c>
      <c r="F5097" t="s">
        <v>40</v>
      </c>
      <c r="I5097" t="s">
        <v>5</v>
      </c>
      <c r="K5097" t="s">
        <v>5</v>
      </c>
      <c r="N5097" t="s">
        <v>7</v>
      </c>
      <c r="Q5097">
        <v>0</v>
      </c>
      <c r="S5097">
        <v>-1</v>
      </c>
      <c r="T5097" t="s">
        <v>5</v>
      </c>
      <c r="U5097">
        <v>-1</v>
      </c>
      <c r="V5097">
        <v>-1</v>
      </c>
      <c r="W5097">
        <v>6.3387000000000002</v>
      </c>
      <c r="Z5097">
        <v>-1</v>
      </c>
      <c r="AA5097" t="s">
        <v>11</v>
      </c>
      <c r="AC5097" t="s">
        <v>38</v>
      </c>
      <c r="AD5097" t="s">
        <v>52</v>
      </c>
      <c r="AE5097" s="1">
        <v>41846.058310185188</v>
      </c>
    </row>
    <row r="5098" spans="1:31" x14ac:dyDescent="0.15">
      <c r="A5098">
        <v>5097</v>
      </c>
      <c r="B5098">
        <v>175</v>
      </c>
      <c r="C5098">
        <v>4511</v>
      </c>
      <c r="D5098" t="s">
        <v>14882</v>
      </c>
      <c r="E5098" t="s">
        <v>14883</v>
      </c>
      <c r="F5098" t="s">
        <v>49</v>
      </c>
      <c r="G5098" t="s">
        <v>14892</v>
      </c>
      <c r="H5098" t="s">
        <v>14893</v>
      </c>
      <c r="I5098" t="s">
        <v>5</v>
      </c>
      <c r="K5098" t="s">
        <v>5</v>
      </c>
      <c r="N5098" t="s">
        <v>7</v>
      </c>
      <c r="P5098" t="s">
        <v>14895</v>
      </c>
      <c r="Q5098">
        <v>4</v>
      </c>
      <c r="T5098" t="s">
        <v>5</v>
      </c>
      <c r="U5098">
        <v>-1</v>
      </c>
      <c r="V5098">
        <v>-1</v>
      </c>
      <c r="W5098">
        <v>6.3387000000000002</v>
      </c>
      <c r="Y5098" t="s">
        <v>14897</v>
      </c>
      <c r="Z5098">
        <v>12510</v>
      </c>
      <c r="AA5098" t="s">
        <v>11</v>
      </c>
      <c r="AC5098" t="s">
        <v>14901</v>
      </c>
      <c r="AD5098" t="s">
        <v>14902</v>
      </c>
      <c r="AE5098" s="1">
        <v>41846.058344907404</v>
      </c>
    </row>
    <row r="5099" spans="1:31" x14ac:dyDescent="0.15">
      <c r="A5099">
        <v>5098</v>
      </c>
      <c r="B5099">
        <v>175</v>
      </c>
      <c r="C5099">
        <v>4511</v>
      </c>
      <c r="D5099" t="s">
        <v>14882</v>
      </c>
      <c r="E5099" t="s">
        <v>14883</v>
      </c>
      <c r="F5099" t="s">
        <v>51</v>
      </c>
      <c r="I5099" t="s">
        <v>5</v>
      </c>
      <c r="K5099" t="s">
        <v>5</v>
      </c>
      <c r="N5099" t="s">
        <v>7</v>
      </c>
      <c r="Q5099">
        <v>0</v>
      </c>
      <c r="S5099">
        <v>-1</v>
      </c>
      <c r="T5099" t="s">
        <v>5</v>
      </c>
      <c r="U5099">
        <v>-1</v>
      </c>
      <c r="V5099">
        <v>-1</v>
      </c>
      <c r="W5099">
        <v>6.3387000000000002</v>
      </c>
      <c r="Z5099">
        <v>-1</v>
      </c>
      <c r="AA5099" t="s">
        <v>11</v>
      </c>
      <c r="AC5099" t="s">
        <v>38</v>
      </c>
      <c r="AD5099" t="s">
        <v>52</v>
      </c>
      <c r="AE5099" s="1">
        <v>41846.058356481481</v>
      </c>
    </row>
    <row r="5100" spans="1:31" x14ac:dyDescent="0.15">
      <c r="A5100">
        <v>5099</v>
      </c>
      <c r="B5100">
        <v>175</v>
      </c>
      <c r="C5100">
        <v>4511</v>
      </c>
      <c r="D5100" t="s">
        <v>14882</v>
      </c>
      <c r="E5100" t="s">
        <v>14883</v>
      </c>
      <c r="F5100" t="s">
        <v>53</v>
      </c>
      <c r="I5100" t="s">
        <v>5</v>
      </c>
      <c r="K5100" t="s">
        <v>5</v>
      </c>
      <c r="N5100" t="s">
        <v>7</v>
      </c>
      <c r="Q5100">
        <v>0</v>
      </c>
      <c r="S5100">
        <v>-1</v>
      </c>
      <c r="T5100" t="s">
        <v>5</v>
      </c>
      <c r="U5100">
        <v>-1</v>
      </c>
      <c r="V5100">
        <v>-1</v>
      </c>
      <c r="W5100">
        <v>6.3387000000000002</v>
      </c>
      <c r="Z5100">
        <v>-1</v>
      </c>
      <c r="AA5100" t="s">
        <v>11</v>
      </c>
      <c r="AC5100" t="s">
        <v>38</v>
      </c>
      <c r="AD5100" t="s">
        <v>52</v>
      </c>
      <c r="AE5100" s="1">
        <v>41846.058368055557</v>
      </c>
    </row>
    <row r="5101" spans="1:31" x14ac:dyDescent="0.15">
      <c r="A5101">
        <v>5100</v>
      </c>
      <c r="B5101">
        <v>175</v>
      </c>
      <c r="C5101">
        <v>4511</v>
      </c>
      <c r="D5101" t="s">
        <v>14882</v>
      </c>
      <c r="E5101" t="s">
        <v>14883</v>
      </c>
      <c r="F5101" t="s">
        <v>54</v>
      </c>
      <c r="I5101" t="s">
        <v>5</v>
      </c>
      <c r="K5101" t="s">
        <v>5</v>
      </c>
      <c r="N5101" t="s">
        <v>7</v>
      </c>
      <c r="Q5101">
        <v>0</v>
      </c>
      <c r="S5101">
        <v>-1</v>
      </c>
      <c r="T5101" t="s">
        <v>5</v>
      </c>
      <c r="U5101">
        <v>-1</v>
      </c>
      <c r="V5101">
        <v>-1</v>
      </c>
      <c r="W5101">
        <v>6.3387000000000002</v>
      </c>
      <c r="Z5101">
        <v>-1</v>
      </c>
      <c r="AA5101" t="s">
        <v>11</v>
      </c>
      <c r="AC5101" t="s">
        <v>38</v>
      </c>
      <c r="AD5101" t="s">
        <v>52</v>
      </c>
      <c r="AE5101" s="1">
        <v>41846.058379629627</v>
      </c>
    </row>
    <row r="5102" spans="1:31" x14ac:dyDescent="0.15">
      <c r="A5102">
        <v>5101</v>
      </c>
      <c r="B5102">
        <v>175</v>
      </c>
      <c r="C5102">
        <v>566</v>
      </c>
      <c r="D5102" t="s">
        <v>14903</v>
      </c>
      <c r="E5102" t="s">
        <v>14904</v>
      </c>
      <c r="F5102" t="s">
        <v>2</v>
      </c>
      <c r="G5102" t="s">
        <v>14905</v>
      </c>
      <c r="H5102" t="s">
        <v>14906</v>
      </c>
      <c r="I5102" t="s">
        <v>5</v>
      </c>
      <c r="K5102" t="s">
        <v>6</v>
      </c>
      <c r="L5102" t="s">
        <v>5415</v>
      </c>
      <c r="N5102" t="s">
        <v>7</v>
      </c>
      <c r="O5102" t="s">
        <v>14907</v>
      </c>
      <c r="P5102" t="s">
        <v>14908</v>
      </c>
      <c r="Q5102">
        <v>49</v>
      </c>
      <c r="S5102">
        <v>-1</v>
      </c>
      <c r="T5102" t="s">
        <v>5</v>
      </c>
      <c r="U5102">
        <v>800</v>
      </c>
      <c r="V5102">
        <v>-1</v>
      </c>
      <c r="W5102">
        <v>6.3387000000000002</v>
      </c>
      <c r="X5102" t="s">
        <v>14909</v>
      </c>
      <c r="Y5102" t="s">
        <v>14910</v>
      </c>
      <c r="Z5102">
        <v>46234</v>
      </c>
      <c r="AA5102" t="s">
        <v>11</v>
      </c>
      <c r="AC5102" t="s">
        <v>14911</v>
      </c>
      <c r="AD5102" t="s">
        <v>14912</v>
      </c>
      <c r="AE5102" s="1">
        <v>41846.058472222219</v>
      </c>
    </row>
    <row r="5103" spans="1:31" x14ac:dyDescent="0.15">
      <c r="A5103">
        <v>5102</v>
      </c>
      <c r="B5103">
        <v>175</v>
      </c>
      <c r="C5103">
        <v>566</v>
      </c>
      <c r="D5103" t="s">
        <v>14903</v>
      </c>
      <c r="E5103" t="s">
        <v>14904</v>
      </c>
      <c r="F5103" t="s">
        <v>14</v>
      </c>
      <c r="I5103" t="s">
        <v>5</v>
      </c>
      <c r="K5103" t="s">
        <v>5</v>
      </c>
      <c r="N5103" t="s">
        <v>7</v>
      </c>
      <c r="Q5103">
        <v>0</v>
      </c>
      <c r="S5103">
        <v>-1</v>
      </c>
      <c r="T5103" t="s">
        <v>5</v>
      </c>
      <c r="U5103">
        <v>-1</v>
      </c>
      <c r="V5103">
        <v>-1</v>
      </c>
      <c r="W5103">
        <v>6.3387000000000002</v>
      </c>
      <c r="Z5103">
        <v>-1</v>
      </c>
      <c r="AA5103" t="s">
        <v>11</v>
      </c>
      <c r="AC5103" t="s">
        <v>38</v>
      </c>
      <c r="AD5103" t="s">
        <v>52</v>
      </c>
      <c r="AE5103" s="1">
        <v>41846.058495370373</v>
      </c>
    </row>
    <row r="5104" spans="1:31" x14ac:dyDescent="0.15">
      <c r="A5104">
        <v>5103</v>
      </c>
      <c r="B5104">
        <v>175</v>
      </c>
      <c r="C5104">
        <v>566</v>
      </c>
      <c r="D5104" t="s">
        <v>14903</v>
      </c>
      <c r="E5104" t="s">
        <v>14904</v>
      </c>
      <c r="F5104" t="s">
        <v>24</v>
      </c>
      <c r="I5104" t="s">
        <v>5</v>
      </c>
      <c r="K5104" t="s">
        <v>5</v>
      </c>
      <c r="N5104" t="s">
        <v>7</v>
      </c>
      <c r="Q5104">
        <v>0</v>
      </c>
      <c r="S5104">
        <v>-1</v>
      </c>
      <c r="T5104" t="s">
        <v>5</v>
      </c>
      <c r="U5104">
        <v>-1</v>
      </c>
      <c r="V5104">
        <v>-1</v>
      </c>
      <c r="W5104">
        <v>6.3387000000000002</v>
      </c>
      <c r="Z5104">
        <v>-1</v>
      </c>
      <c r="AA5104" t="s">
        <v>11</v>
      </c>
      <c r="AC5104" t="s">
        <v>38</v>
      </c>
      <c r="AD5104" t="s">
        <v>52</v>
      </c>
      <c r="AE5104" s="1">
        <v>41846.058506944442</v>
      </c>
    </row>
    <row r="5105" spans="1:31" x14ac:dyDescent="0.15">
      <c r="A5105">
        <v>5104</v>
      </c>
      <c r="B5105">
        <v>175</v>
      </c>
      <c r="C5105">
        <v>566</v>
      </c>
      <c r="D5105" t="s">
        <v>14903</v>
      </c>
      <c r="E5105" t="s">
        <v>14904</v>
      </c>
      <c r="F5105" t="s">
        <v>27</v>
      </c>
      <c r="I5105" t="s">
        <v>5</v>
      </c>
      <c r="K5105" t="s">
        <v>5</v>
      </c>
      <c r="M5105" t="s">
        <v>5</v>
      </c>
      <c r="N5105" t="s">
        <v>7</v>
      </c>
      <c r="Q5105">
        <v>0</v>
      </c>
      <c r="S5105">
        <v>-1</v>
      </c>
      <c r="T5105" t="s">
        <v>5</v>
      </c>
      <c r="U5105">
        <v>-1</v>
      </c>
      <c r="V5105">
        <v>-1</v>
      </c>
      <c r="W5105">
        <v>6.3387000000000002</v>
      </c>
      <c r="Z5105">
        <v>-1</v>
      </c>
      <c r="AA5105" t="s">
        <v>11</v>
      </c>
      <c r="AC5105" t="s">
        <v>38</v>
      </c>
      <c r="AD5105" t="s">
        <v>531</v>
      </c>
      <c r="AE5105" s="1">
        <v>41846.058530092596</v>
      </c>
    </row>
    <row r="5106" spans="1:31" x14ac:dyDescent="0.15">
      <c r="A5106">
        <v>5105</v>
      </c>
      <c r="B5106">
        <v>175</v>
      </c>
      <c r="C5106">
        <v>566</v>
      </c>
      <c r="D5106" t="s">
        <v>14903</v>
      </c>
      <c r="E5106" t="s">
        <v>14904</v>
      </c>
      <c r="F5106" t="s">
        <v>36</v>
      </c>
      <c r="I5106" t="s">
        <v>5</v>
      </c>
      <c r="K5106" t="s">
        <v>5</v>
      </c>
      <c r="N5106" t="s">
        <v>7</v>
      </c>
      <c r="Q5106">
        <v>0</v>
      </c>
      <c r="S5106">
        <v>-1</v>
      </c>
      <c r="T5106" t="s">
        <v>5</v>
      </c>
      <c r="U5106">
        <v>-1</v>
      </c>
      <c r="V5106">
        <v>-1</v>
      </c>
      <c r="W5106">
        <v>6.3387000000000002</v>
      </c>
      <c r="Z5106">
        <v>-1</v>
      </c>
      <c r="AA5106" t="s">
        <v>11</v>
      </c>
      <c r="AC5106" t="s">
        <v>38</v>
      </c>
      <c r="AD5106" t="s">
        <v>52</v>
      </c>
      <c r="AE5106" s="1">
        <v>41846.058541666665</v>
      </c>
    </row>
    <row r="5107" spans="1:31" x14ac:dyDescent="0.15">
      <c r="A5107">
        <v>5106</v>
      </c>
      <c r="B5107">
        <v>175</v>
      </c>
      <c r="C5107">
        <v>566</v>
      </c>
      <c r="D5107" t="s">
        <v>14903</v>
      </c>
      <c r="E5107" t="s">
        <v>14904</v>
      </c>
      <c r="F5107" t="s">
        <v>40</v>
      </c>
      <c r="I5107" t="s">
        <v>5</v>
      </c>
      <c r="K5107" t="s">
        <v>5</v>
      </c>
      <c r="N5107" t="s">
        <v>7</v>
      </c>
      <c r="Q5107">
        <v>0</v>
      </c>
      <c r="S5107">
        <v>-1</v>
      </c>
      <c r="T5107" t="s">
        <v>5</v>
      </c>
      <c r="U5107">
        <v>-1</v>
      </c>
      <c r="V5107">
        <v>-1</v>
      </c>
      <c r="W5107">
        <v>6.3387000000000002</v>
      </c>
      <c r="Z5107">
        <v>-1</v>
      </c>
      <c r="AA5107" t="s">
        <v>11</v>
      </c>
      <c r="AC5107" t="s">
        <v>38</v>
      </c>
      <c r="AD5107" t="s">
        <v>52</v>
      </c>
      <c r="AE5107" s="1">
        <v>41846.058553240742</v>
      </c>
    </row>
    <row r="5108" spans="1:31" x14ac:dyDescent="0.15">
      <c r="A5108">
        <v>5107</v>
      </c>
      <c r="B5108">
        <v>175</v>
      </c>
      <c r="C5108">
        <v>566</v>
      </c>
      <c r="D5108" t="s">
        <v>14903</v>
      </c>
      <c r="E5108" t="s">
        <v>14904</v>
      </c>
      <c r="F5108" t="s">
        <v>49</v>
      </c>
      <c r="I5108" t="s">
        <v>5</v>
      </c>
      <c r="K5108" t="s">
        <v>5</v>
      </c>
      <c r="N5108" t="s">
        <v>7</v>
      </c>
      <c r="Q5108">
        <v>0</v>
      </c>
      <c r="T5108" t="s">
        <v>5</v>
      </c>
      <c r="U5108">
        <v>-1</v>
      </c>
      <c r="V5108">
        <v>-1</v>
      </c>
      <c r="W5108">
        <v>6.3387000000000002</v>
      </c>
      <c r="Z5108">
        <v>-1</v>
      </c>
      <c r="AA5108" t="s">
        <v>11</v>
      </c>
      <c r="AC5108" t="s">
        <v>38</v>
      </c>
      <c r="AD5108" t="s">
        <v>50</v>
      </c>
      <c r="AE5108" s="1">
        <v>41846.058564814812</v>
      </c>
    </row>
    <row r="5109" spans="1:31" x14ac:dyDescent="0.15">
      <c r="A5109">
        <v>5108</v>
      </c>
      <c r="B5109">
        <v>175</v>
      </c>
      <c r="C5109">
        <v>566</v>
      </c>
      <c r="D5109" t="s">
        <v>14903</v>
      </c>
      <c r="E5109" t="s">
        <v>14904</v>
      </c>
      <c r="F5109" t="s">
        <v>51</v>
      </c>
      <c r="G5109" t="s">
        <v>14905</v>
      </c>
      <c r="H5109" t="s">
        <v>14906</v>
      </c>
      <c r="I5109" t="s">
        <v>5</v>
      </c>
      <c r="K5109" t="s">
        <v>5</v>
      </c>
      <c r="N5109" t="s">
        <v>7</v>
      </c>
      <c r="O5109" t="s">
        <v>14907</v>
      </c>
      <c r="P5109" t="s">
        <v>14908</v>
      </c>
      <c r="Q5109">
        <v>1</v>
      </c>
      <c r="S5109">
        <v>-1</v>
      </c>
      <c r="T5109" t="s">
        <v>5</v>
      </c>
      <c r="U5109">
        <v>-1</v>
      </c>
      <c r="V5109">
        <v>-1</v>
      </c>
      <c r="W5109">
        <v>6.3387000000000002</v>
      </c>
      <c r="Y5109" t="s">
        <v>14910</v>
      </c>
      <c r="Z5109">
        <v>-1</v>
      </c>
      <c r="AA5109" t="s">
        <v>11</v>
      </c>
      <c r="AC5109" t="s">
        <v>14913</v>
      </c>
      <c r="AD5109" t="s">
        <v>14914</v>
      </c>
      <c r="AE5109" s="1">
        <v>41846.058587962965</v>
      </c>
    </row>
    <row r="5110" spans="1:31" x14ac:dyDescent="0.15">
      <c r="A5110">
        <v>5109</v>
      </c>
      <c r="B5110">
        <v>175</v>
      </c>
      <c r="C5110">
        <v>566</v>
      </c>
      <c r="D5110" t="s">
        <v>14903</v>
      </c>
      <c r="E5110" t="s">
        <v>14904</v>
      </c>
      <c r="F5110" t="s">
        <v>53</v>
      </c>
      <c r="I5110" t="s">
        <v>5</v>
      </c>
      <c r="K5110" t="s">
        <v>5</v>
      </c>
      <c r="N5110" t="s">
        <v>7</v>
      </c>
      <c r="Q5110">
        <v>0</v>
      </c>
      <c r="S5110">
        <v>-1</v>
      </c>
      <c r="T5110" t="s">
        <v>5</v>
      </c>
      <c r="U5110">
        <v>-1</v>
      </c>
      <c r="V5110">
        <v>-1</v>
      </c>
      <c r="W5110">
        <v>6.3387000000000002</v>
      </c>
      <c r="Z5110">
        <v>-1</v>
      </c>
      <c r="AA5110" t="s">
        <v>11</v>
      </c>
      <c r="AC5110" t="s">
        <v>38</v>
      </c>
      <c r="AD5110" t="s">
        <v>52</v>
      </c>
      <c r="AE5110" s="1">
        <v>41846.058599537035</v>
      </c>
    </row>
    <row r="5111" spans="1:31" x14ac:dyDescent="0.15">
      <c r="A5111">
        <v>5110</v>
      </c>
      <c r="B5111">
        <v>175</v>
      </c>
      <c r="C5111">
        <v>566</v>
      </c>
      <c r="D5111" t="s">
        <v>14903</v>
      </c>
      <c r="E5111" t="s">
        <v>14904</v>
      </c>
      <c r="F5111" t="s">
        <v>54</v>
      </c>
      <c r="I5111" t="s">
        <v>5</v>
      </c>
      <c r="K5111" t="s">
        <v>5</v>
      </c>
      <c r="N5111" t="s">
        <v>7</v>
      </c>
      <c r="Q5111">
        <v>0</v>
      </c>
      <c r="S5111">
        <v>-1</v>
      </c>
      <c r="T5111" t="s">
        <v>5</v>
      </c>
      <c r="U5111">
        <v>-1</v>
      </c>
      <c r="V5111">
        <v>-1</v>
      </c>
      <c r="W5111">
        <v>6.3387000000000002</v>
      </c>
      <c r="Z5111">
        <v>-1</v>
      </c>
      <c r="AA5111" t="s">
        <v>11</v>
      </c>
      <c r="AC5111" t="s">
        <v>38</v>
      </c>
      <c r="AD5111" t="s">
        <v>52</v>
      </c>
      <c r="AE5111" s="1">
        <v>41846.058611111112</v>
      </c>
    </row>
    <row r="5112" spans="1:31" x14ac:dyDescent="0.15">
      <c r="A5112">
        <v>5111</v>
      </c>
      <c r="B5112">
        <v>175</v>
      </c>
      <c r="C5112">
        <v>5277</v>
      </c>
      <c r="D5112" t="s">
        <v>14915</v>
      </c>
      <c r="E5112" t="s">
        <v>14916</v>
      </c>
      <c r="F5112" t="s">
        <v>2</v>
      </c>
      <c r="G5112" t="s">
        <v>14917</v>
      </c>
      <c r="H5112" t="s">
        <v>14918</v>
      </c>
      <c r="I5112" t="s">
        <v>5</v>
      </c>
      <c r="K5112" t="s">
        <v>6</v>
      </c>
      <c r="L5112" t="s">
        <v>14919</v>
      </c>
      <c r="N5112" t="s">
        <v>7</v>
      </c>
      <c r="O5112">
        <f>3.48606811145511-2340</f>
        <v>-2336.5139318885449</v>
      </c>
      <c r="P5112" t="s">
        <v>14920</v>
      </c>
      <c r="Q5112">
        <v>82</v>
      </c>
      <c r="S5112">
        <v>60</v>
      </c>
      <c r="T5112" t="s">
        <v>14921</v>
      </c>
      <c r="U5112">
        <v>-1</v>
      </c>
      <c r="V5112">
        <v>-1</v>
      </c>
      <c r="W5112">
        <v>6.3387000000000002</v>
      </c>
      <c r="X5112" t="s">
        <v>14922</v>
      </c>
      <c r="Y5112">
        <f>3.48606811145511-2133</f>
        <v>-2129.5139318885449</v>
      </c>
      <c r="Z5112">
        <v>26000</v>
      </c>
      <c r="AA5112" t="s">
        <v>11</v>
      </c>
      <c r="AC5112" t="s">
        <v>14923</v>
      </c>
      <c r="AD5112" t="s">
        <v>14924</v>
      </c>
      <c r="AE5112" s="1">
        <v>41846.058749999997</v>
      </c>
    </row>
    <row r="5113" spans="1:31" x14ac:dyDescent="0.15">
      <c r="A5113">
        <v>5112</v>
      </c>
      <c r="B5113">
        <v>175</v>
      </c>
      <c r="C5113">
        <v>5277</v>
      </c>
      <c r="D5113" t="s">
        <v>14915</v>
      </c>
      <c r="E5113" t="s">
        <v>14916</v>
      </c>
      <c r="F5113" t="s">
        <v>14</v>
      </c>
      <c r="G5113" t="s">
        <v>14925</v>
      </c>
      <c r="H5113" t="s">
        <v>14926</v>
      </c>
      <c r="I5113" t="s">
        <v>5</v>
      </c>
      <c r="K5113" t="s">
        <v>17</v>
      </c>
      <c r="L5113" t="s">
        <v>6810</v>
      </c>
      <c r="N5113" t="s">
        <v>7</v>
      </c>
      <c r="O5113">
        <f>3.48606811145511-2292</f>
        <v>-2288.5139318885449</v>
      </c>
      <c r="P5113" t="s">
        <v>14927</v>
      </c>
      <c r="Q5113">
        <v>42</v>
      </c>
      <c r="R5113" t="s">
        <v>14928</v>
      </c>
      <c r="S5113">
        <v>-1</v>
      </c>
      <c r="T5113" t="s">
        <v>14929</v>
      </c>
      <c r="U5113">
        <v>-1</v>
      </c>
      <c r="V5113">
        <v>-1</v>
      </c>
      <c r="W5113">
        <v>6.3387000000000002</v>
      </c>
      <c r="X5113" t="s">
        <v>14922</v>
      </c>
      <c r="Y5113">
        <f>3.48606811145511-2204</f>
        <v>-2200.5139318885449</v>
      </c>
      <c r="Z5113">
        <v>24906</v>
      </c>
      <c r="AA5113" t="s">
        <v>11</v>
      </c>
      <c r="AC5113" t="s">
        <v>14930</v>
      </c>
      <c r="AD5113" t="s">
        <v>14931</v>
      </c>
      <c r="AE5113" s="1">
        <v>41846.05878472222</v>
      </c>
    </row>
    <row r="5114" spans="1:31" x14ac:dyDescent="0.15">
      <c r="A5114">
        <v>5113</v>
      </c>
      <c r="B5114">
        <v>175</v>
      </c>
      <c r="C5114">
        <v>5277</v>
      </c>
      <c r="D5114" t="s">
        <v>14915</v>
      </c>
      <c r="E5114" t="s">
        <v>14916</v>
      </c>
      <c r="F5114" t="s">
        <v>24</v>
      </c>
      <c r="I5114" t="s">
        <v>5</v>
      </c>
      <c r="K5114" t="s">
        <v>5</v>
      </c>
      <c r="N5114" t="s">
        <v>7</v>
      </c>
      <c r="Q5114">
        <v>0</v>
      </c>
      <c r="S5114">
        <v>-1</v>
      </c>
      <c r="T5114" t="s">
        <v>5</v>
      </c>
      <c r="U5114">
        <v>-1</v>
      </c>
      <c r="V5114">
        <v>-1</v>
      </c>
      <c r="W5114">
        <v>6.3387000000000002</v>
      </c>
      <c r="Z5114">
        <v>-1</v>
      </c>
      <c r="AA5114" t="s">
        <v>11</v>
      </c>
      <c r="AC5114" t="s">
        <v>38</v>
      </c>
      <c r="AD5114" t="s">
        <v>52</v>
      </c>
      <c r="AE5114" s="1">
        <v>41846.058796296296</v>
      </c>
    </row>
    <row r="5115" spans="1:31" x14ac:dyDescent="0.15">
      <c r="A5115">
        <v>5114</v>
      </c>
      <c r="B5115">
        <v>175</v>
      </c>
      <c r="C5115">
        <v>5277</v>
      </c>
      <c r="D5115" t="s">
        <v>14915</v>
      </c>
      <c r="E5115" t="s">
        <v>14916</v>
      </c>
      <c r="F5115" t="s">
        <v>27</v>
      </c>
      <c r="G5115" t="s">
        <v>14925</v>
      </c>
      <c r="I5115" t="s">
        <v>5</v>
      </c>
      <c r="K5115" t="s">
        <v>17</v>
      </c>
      <c r="L5115" t="s">
        <v>14932</v>
      </c>
      <c r="M5115" t="s">
        <v>5</v>
      </c>
      <c r="N5115" t="s">
        <v>7</v>
      </c>
      <c r="O5115" t="s">
        <v>14933</v>
      </c>
      <c r="P5115" t="s">
        <v>14934</v>
      </c>
      <c r="Q5115">
        <v>8</v>
      </c>
      <c r="R5115" t="s">
        <v>14928</v>
      </c>
      <c r="S5115">
        <v>-1</v>
      </c>
      <c r="T5115" t="s">
        <v>14935</v>
      </c>
      <c r="U5115">
        <v>-1</v>
      </c>
      <c r="V5115">
        <v>-1</v>
      </c>
      <c r="W5115">
        <v>6.3387000000000002</v>
      </c>
      <c r="Y5115" t="s">
        <v>14936</v>
      </c>
      <c r="Z5115">
        <v>35280</v>
      </c>
      <c r="AA5115" t="s">
        <v>11</v>
      </c>
      <c r="AC5115" t="s">
        <v>14937</v>
      </c>
      <c r="AD5115" t="s">
        <v>14938</v>
      </c>
      <c r="AE5115" s="1">
        <v>41846.058819444443</v>
      </c>
    </row>
    <row r="5116" spans="1:31" x14ac:dyDescent="0.15">
      <c r="A5116">
        <v>5115</v>
      </c>
      <c r="B5116">
        <v>175</v>
      </c>
      <c r="C5116">
        <v>5277</v>
      </c>
      <c r="D5116" t="s">
        <v>14915</v>
      </c>
      <c r="E5116" t="s">
        <v>14916</v>
      </c>
      <c r="F5116" t="s">
        <v>36</v>
      </c>
      <c r="I5116" t="s">
        <v>5</v>
      </c>
      <c r="K5116" t="s">
        <v>5</v>
      </c>
      <c r="N5116" t="s">
        <v>7</v>
      </c>
      <c r="Q5116">
        <v>0</v>
      </c>
      <c r="S5116">
        <v>-1</v>
      </c>
      <c r="T5116" t="s">
        <v>5</v>
      </c>
      <c r="U5116">
        <v>-1</v>
      </c>
      <c r="V5116">
        <v>-1</v>
      </c>
      <c r="W5116">
        <v>6.3387000000000002</v>
      </c>
      <c r="Z5116">
        <v>-1</v>
      </c>
      <c r="AA5116" t="s">
        <v>11</v>
      </c>
      <c r="AC5116" t="s">
        <v>38</v>
      </c>
      <c r="AD5116" t="s">
        <v>52</v>
      </c>
      <c r="AE5116" s="1">
        <v>41846.058831018519</v>
      </c>
    </row>
    <row r="5117" spans="1:31" x14ac:dyDescent="0.15">
      <c r="A5117">
        <v>5116</v>
      </c>
      <c r="B5117">
        <v>175</v>
      </c>
      <c r="C5117">
        <v>5277</v>
      </c>
      <c r="D5117" t="s">
        <v>14915</v>
      </c>
      <c r="E5117" t="s">
        <v>14916</v>
      </c>
      <c r="F5117" t="s">
        <v>40</v>
      </c>
      <c r="I5117" t="s">
        <v>5</v>
      </c>
      <c r="K5117" t="s">
        <v>5</v>
      </c>
      <c r="N5117" t="s">
        <v>7</v>
      </c>
      <c r="Q5117">
        <v>0</v>
      </c>
      <c r="S5117">
        <v>-1</v>
      </c>
      <c r="T5117" t="s">
        <v>5</v>
      </c>
      <c r="U5117">
        <v>-1</v>
      </c>
      <c r="V5117">
        <v>-1</v>
      </c>
      <c r="W5117">
        <v>6.3387000000000002</v>
      </c>
      <c r="Z5117">
        <v>-1</v>
      </c>
      <c r="AA5117" t="s">
        <v>11</v>
      </c>
      <c r="AC5117" t="s">
        <v>38</v>
      </c>
      <c r="AD5117" t="s">
        <v>52</v>
      </c>
      <c r="AE5117" s="1">
        <v>41846.058842592596</v>
      </c>
    </row>
    <row r="5118" spans="1:31" x14ac:dyDescent="0.15">
      <c r="A5118">
        <v>5117</v>
      </c>
      <c r="B5118">
        <v>175</v>
      </c>
      <c r="C5118">
        <v>5277</v>
      </c>
      <c r="D5118" t="s">
        <v>14915</v>
      </c>
      <c r="E5118" t="s">
        <v>14916</v>
      </c>
      <c r="F5118" t="s">
        <v>49</v>
      </c>
      <c r="I5118" t="s">
        <v>5</v>
      </c>
      <c r="K5118" t="s">
        <v>5</v>
      </c>
      <c r="N5118" t="s">
        <v>7</v>
      </c>
      <c r="Q5118">
        <v>0</v>
      </c>
      <c r="T5118" t="s">
        <v>5</v>
      </c>
      <c r="U5118">
        <v>-1</v>
      </c>
      <c r="V5118">
        <v>-1</v>
      </c>
      <c r="W5118">
        <v>6.3387000000000002</v>
      </c>
      <c r="Z5118">
        <v>-1</v>
      </c>
      <c r="AA5118" t="s">
        <v>11</v>
      </c>
      <c r="AC5118" t="s">
        <v>38</v>
      </c>
      <c r="AD5118" t="s">
        <v>50</v>
      </c>
      <c r="AE5118" s="1">
        <v>41846.058854166666</v>
      </c>
    </row>
    <row r="5119" spans="1:31" x14ac:dyDescent="0.15">
      <c r="A5119">
        <v>5118</v>
      </c>
      <c r="B5119">
        <v>175</v>
      </c>
      <c r="C5119">
        <v>5277</v>
      </c>
      <c r="D5119" t="s">
        <v>14915</v>
      </c>
      <c r="E5119" t="s">
        <v>14916</v>
      </c>
      <c r="F5119" t="s">
        <v>51</v>
      </c>
      <c r="G5119" t="s">
        <v>14917</v>
      </c>
      <c r="H5119" t="s">
        <v>14918</v>
      </c>
      <c r="I5119" t="s">
        <v>5</v>
      </c>
      <c r="K5119" t="s">
        <v>5</v>
      </c>
      <c r="N5119" t="s">
        <v>7</v>
      </c>
      <c r="O5119">
        <f>3.48606811145511-2340</f>
        <v>-2336.5139318885449</v>
      </c>
      <c r="P5119" t="s">
        <v>14920</v>
      </c>
      <c r="Q5119">
        <v>7</v>
      </c>
      <c r="S5119">
        <v>-1</v>
      </c>
      <c r="T5119" t="s">
        <v>5</v>
      </c>
      <c r="U5119">
        <v>-1</v>
      </c>
      <c r="V5119">
        <v>-1</v>
      </c>
      <c r="W5119">
        <v>6.3387000000000002</v>
      </c>
      <c r="Y5119">
        <f>3.48606811145511-2133</f>
        <v>-2129.5139318885449</v>
      </c>
      <c r="Z5119">
        <v>-1</v>
      </c>
      <c r="AA5119" t="s">
        <v>11</v>
      </c>
      <c r="AC5119" t="s">
        <v>14939</v>
      </c>
      <c r="AD5119" t="s">
        <v>14940</v>
      </c>
      <c r="AE5119" s="1">
        <v>41846.058888888889</v>
      </c>
    </row>
    <row r="5120" spans="1:31" x14ac:dyDescent="0.15">
      <c r="A5120">
        <v>5119</v>
      </c>
      <c r="B5120">
        <v>175</v>
      </c>
      <c r="C5120">
        <v>5277</v>
      </c>
      <c r="D5120" t="s">
        <v>14915</v>
      </c>
      <c r="E5120" t="s">
        <v>14916</v>
      </c>
      <c r="F5120" t="s">
        <v>53</v>
      </c>
      <c r="I5120" t="s">
        <v>5</v>
      </c>
      <c r="K5120" t="s">
        <v>5</v>
      </c>
      <c r="N5120" t="s">
        <v>7</v>
      </c>
      <c r="Q5120">
        <v>0</v>
      </c>
      <c r="S5120">
        <v>-1</v>
      </c>
      <c r="T5120" t="s">
        <v>5</v>
      </c>
      <c r="U5120">
        <v>-1</v>
      </c>
      <c r="V5120">
        <v>-1</v>
      </c>
      <c r="W5120">
        <v>6.3387000000000002</v>
      </c>
      <c r="Z5120">
        <v>-1</v>
      </c>
      <c r="AA5120" t="s">
        <v>11</v>
      </c>
      <c r="AC5120" t="s">
        <v>38</v>
      </c>
      <c r="AD5120" t="s">
        <v>52</v>
      </c>
      <c r="AE5120" s="1">
        <v>41846.058900462966</v>
      </c>
    </row>
    <row r="5121" spans="1:31" x14ac:dyDescent="0.15">
      <c r="A5121">
        <v>5120</v>
      </c>
      <c r="B5121">
        <v>175</v>
      </c>
      <c r="C5121">
        <v>5277</v>
      </c>
      <c r="D5121" t="s">
        <v>14915</v>
      </c>
      <c r="E5121" t="s">
        <v>14916</v>
      </c>
      <c r="F5121" t="s">
        <v>54</v>
      </c>
      <c r="I5121" t="s">
        <v>5</v>
      </c>
      <c r="K5121" t="s">
        <v>5</v>
      </c>
      <c r="N5121" t="s">
        <v>7</v>
      </c>
      <c r="Q5121">
        <v>0</v>
      </c>
      <c r="S5121">
        <v>-1</v>
      </c>
      <c r="T5121" t="s">
        <v>5</v>
      </c>
      <c r="U5121">
        <v>-1</v>
      </c>
      <c r="V5121">
        <v>-1</v>
      </c>
      <c r="W5121">
        <v>6.3387000000000002</v>
      </c>
      <c r="Z5121">
        <v>-1</v>
      </c>
      <c r="AA5121" t="s">
        <v>11</v>
      </c>
      <c r="AC5121" t="s">
        <v>38</v>
      </c>
      <c r="AD5121" t="s">
        <v>52</v>
      </c>
      <c r="AE5121" s="1">
        <v>41846.058912037035</v>
      </c>
    </row>
    <row r="5122" spans="1:31" x14ac:dyDescent="0.15">
      <c r="A5122">
        <v>5121</v>
      </c>
      <c r="B5122">
        <v>175</v>
      </c>
      <c r="C5122">
        <v>63</v>
      </c>
      <c r="D5122" t="s">
        <v>14941</v>
      </c>
      <c r="E5122" t="s">
        <v>14942</v>
      </c>
      <c r="F5122" t="s">
        <v>2</v>
      </c>
      <c r="G5122" t="s">
        <v>14943</v>
      </c>
      <c r="H5122" t="s">
        <v>14944</v>
      </c>
      <c r="I5122" t="s">
        <v>5</v>
      </c>
      <c r="K5122" t="s">
        <v>6</v>
      </c>
      <c r="L5122" t="s">
        <v>14945</v>
      </c>
      <c r="N5122" t="s">
        <v>7</v>
      </c>
      <c r="O5122" t="s">
        <v>14946</v>
      </c>
      <c r="P5122" t="s">
        <v>14947</v>
      </c>
      <c r="Q5122">
        <v>99</v>
      </c>
      <c r="R5122" t="s">
        <v>14948</v>
      </c>
      <c r="S5122">
        <v>40</v>
      </c>
      <c r="T5122" t="s">
        <v>14949</v>
      </c>
      <c r="U5122">
        <v>-1</v>
      </c>
      <c r="V5122">
        <v>-1</v>
      </c>
      <c r="W5122">
        <v>6.3387000000000002</v>
      </c>
      <c r="X5122" t="s">
        <v>14950</v>
      </c>
      <c r="Y5122" t="s">
        <v>14951</v>
      </c>
      <c r="Z5122">
        <v>25528</v>
      </c>
      <c r="AA5122" t="s">
        <v>11</v>
      </c>
      <c r="AC5122" t="s">
        <v>14952</v>
      </c>
      <c r="AD5122" t="s">
        <v>14953</v>
      </c>
      <c r="AE5122" s="1">
        <v>41846.059050925927</v>
      </c>
    </row>
    <row r="5123" spans="1:31" x14ac:dyDescent="0.15">
      <c r="A5123">
        <v>5122</v>
      </c>
      <c r="B5123">
        <v>175</v>
      </c>
      <c r="C5123">
        <v>63</v>
      </c>
      <c r="D5123" t="s">
        <v>14941</v>
      </c>
      <c r="E5123" t="s">
        <v>14942</v>
      </c>
      <c r="F5123" t="s">
        <v>14</v>
      </c>
      <c r="G5123" t="s">
        <v>14943</v>
      </c>
      <c r="H5123" t="s">
        <v>14954</v>
      </c>
      <c r="I5123" t="s">
        <v>5</v>
      </c>
      <c r="K5123" t="s">
        <v>17</v>
      </c>
      <c r="L5123" t="s">
        <v>14955</v>
      </c>
      <c r="N5123" t="s">
        <v>7</v>
      </c>
      <c r="O5123" t="s">
        <v>14946</v>
      </c>
      <c r="P5123" t="s">
        <v>14947</v>
      </c>
      <c r="Q5123">
        <v>45</v>
      </c>
      <c r="R5123" t="s">
        <v>14956</v>
      </c>
      <c r="S5123">
        <v>35</v>
      </c>
      <c r="T5123" t="s">
        <v>14957</v>
      </c>
      <c r="U5123">
        <v>-1</v>
      </c>
      <c r="V5123">
        <v>-1</v>
      </c>
      <c r="W5123">
        <v>6.3387000000000002</v>
      </c>
      <c r="X5123" t="s">
        <v>14950</v>
      </c>
      <c r="Y5123" t="s">
        <v>14951</v>
      </c>
      <c r="Z5123">
        <v>17478</v>
      </c>
      <c r="AA5123" t="s">
        <v>11</v>
      </c>
      <c r="AC5123" t="s">
        <v>14958</v>
      </c>
      <c r="AD5123" t="s">
        <v>14959</v>
      </c>
      <c r="AE5123" s="1">
        <v>41846.05909722222</v>
      </c>
    </row>
    <row r="5124" spans="1:31" x14ac:dyDescent="0.15">
      <c r="A5124">
        <v>5123</v>
      </c>
      <c r="B5124">
        <v>175</v>
      </c>
      <c r="C5124">
        <v>63</v>
      </c>
      <c r="D5124" t="s">
        <v>14941</v>
      </c>
      <c r="E5124" t="s">
        <v>14942</v>
      </c>
      <c r="F5124" t="s">
        <v>24</v>
      </c>
      <c r="G5124" t="s">
        <v>14960</v>
      </c>
      <c r="H5124" t="s">
        <v>14954</v>
      </c>
      <c r="I5124" t="s">
        <v>5</v>
      </c>
      <c r="J5124" t="s">
        <v>14961</v>
      </c>
      <c r="K5124" t="s">
        <v>17</v>
      </c>
      <c r="L5124" t="s">
        <v>14962</v>
      </c>
      <c r="N5124" t="s">
        <v>7</v>
      </c>
      <c r="P5124" t="s">
        <v>14963</v>
      </c>
      <c r="Q5124">
        <v>40</v>
      </c>
      <c r="R5124" t="s">
        <v>14964</v>
      </c>
      <c r="S5124">
        <v>35</v>
      </c>
      <c r="T5124" t="s">
        <v>14965</v>
      </c>
      <c r="U5124">
        <v>-1</v>
      </c>
      <c r="V5124">
        <v>-1</v>
      </c>
      <c r="W5124">
        <v>6.3387000000000002</v>
      </c>
      <c r="X5124" t="s">
        <v>14950</v>
      </c>
      <c r="Y5124" t="s">
        <v>14966</v>
      </c>
      <c r="Z5124">
        <v>17478</v>
      </c>
      <c r="AA5124" t="s">
        <v>11</v>
      </c>
      <c r="AC5124" t="s">
        <v>14967</v>
      </c>
      <c r="AD5124" t="s">
        <v>14968</v>
      </c>
      <c r="AE5124" s="1">
        <v>41846.059131944443</v>
      </c>
    </row>
    <row r="5125" spans="1:31" x14ac:dyDescent="0.15">
      <c r="A5125">
        <v>5124</v>
      </c>
      <c r="B5125">
        <v>175</v>
      </c>
      <c r="C5125">
        <v>63</v>
      </c>
      <c r="D5125" t="s">
        <v>14941</v>
      </c>
      <c r="E5125" t="s">
        <v>14942</v>
      </c>
      <c r="F5125" t="s">
        <v>27</v>
      </c>
      <c r="I5125" t="s">
        <v>5</v>
      </c>
      <c r="K5125" t="s">
        <v>5</v>
      </c>
      <c r="M5125" t="s">
        <v>5</v>
      </c>
      <c r="N5125" t="s">
        <v>7</v>
      </c>
      <c r="Q5125">
        <v>0</v>
      </c>
      <c r="S5125">
        <v>-1</v>
      </c>
      <c r="T5125" t="s">
        <v>5</v>
      </c>
      <c r="U5125">
        <v>-1</v>
      </c>
      <c r="V5125">
        <v>-1</v>
      </c>
      <c r="W5125">
        <v>6.3387000000000002</v>
      </c>
      <c r="Z5125">
        <v>-1</v>
      </c>
      <c r="AA5125" t="s">
        <v>11</v>
      </c>
      <c r="AC5125" t="s">
        <v>38</v>
      </c>
      <c r="AD5125" t="s">
        <v>531</v>
      </c>
      <c r="AE5125" s="1">
        <v>41846.05914351852</v>
      </c>
    </row>
    <row r="5126" spans="1:31" x14ac:dyDescent="0.15">
      <c r="A5126">
        <v>5125</v>
      </c>
      <c r="B5126">
        <v>175</v>
      </c>
      <c r="C5126">
        <v>63</v>
      </c>
      <c r="D5126" t="s">
        <v>14941</v>
      </c>
      <c r="E5126" t="s">
        <v>14942</v>
      </c>
      <c r="F5126" t="s">
        <v>36</v>
      </c>
      <c r="G5126" t="s">
        <v>14943</v>
      </c>
      <c r="H5126" t="s">
        <v>14944</v>
      </c>
      <c r="I5126" t="s">
        <v>5</v>
      </c>
      <c r="K5126" t="s">
        <v>6</v>
      </c>
      <c r="L5126" t="s">
        <v>14945</v>
      </c>
      <c r="N5126" t="s">
        <v>7</v>
      </c>
      <c r="O5126" t="s">
        <v>14946</v>
      </c>
      <c r="P5126" t="s">
        <v>14947</v>
      </c>
      <c r="Q5126">
        <v>2</v>
      </c>
      <c r="R5126" t="s">
        <v>14948</v>
      </c>
      <c r="S5126">
        <v>40</v>
      </c>
      <c r="T5126" t="s">
        <v>14949</v>
      </c>
      <c r="U5126">
        <v>-1</v>
      </c>
      <c r="V5126">
        <v>-1</v>
      </c>
      <c r="W5126">
        <v>6.3387000000000002</v>
      </c>
      <c r="X5126" t="s">
        <v>14950</v>
      </c>
      <c r="Y5126" t="s">
        <v>14951</v>
      </c>
      <c r="Z5126">
        <v>25528</v>
      </c>
      <c r="AA5126" t="s">
        <v>11</v>
      </c>
      <c r="AC5126" t="s">
        <v>14969</v>
      </c>
      <c r="AD5126" t="s">
        <v>14970</v>
      </c>
      <c r="AE5126" s="1">
        <v>41846.059155092589</v>
      </c>
    </row>
    <row r="5127" spans="1:31" x14ac:dyDescent="0.15">
      <c r="A5127">
        <v>5126</v>
      </c>
      <c r="B5127">
        <v>175</v>
      </c>
      <c r="C5127">
        <v>63</v>
      </c>
      <c r="D5127" t="s">
        <v>14941</v>
      </c>
      <c r="E5127" t="s">
        <v>14942</v>
      </c>
      <c r="F5127" t="s">
        <v>40</v>
      </c>
      <c r="G5127" t="s">
        <v>14943</v>
      </c>
      <c r="H5127" t="s">
        <v>14944</v>
      </c>
      <c r="I5127" t="s">
        <v>5</v>
      </c>
      <c r="K5127" t="s">
        <v>6</v>
      </c>
      <c r="N5127" t="s">
        <v>7</v>
      </c>
      <c r="O5127" t="s">
        <v>14946</v>
      </c>
      <c r="P5127" t="s">
        <v>14947</v>
      </c>
      <c r="Q5127">
        <v>2</v>
      </c>
      <c r="S5127">
        <v>40</v>
      </c>
      <c r="T5127" t="s">
        <v>14971</v>
      </c>
      <c r="U5127">
        <v>-1</v>
      </c>
      <c r="V5127">
        <v>-1</v>
      </c>
      <c r="W5127">
        <v>6.3387000000000002</v>
      </c>
      <c r="Y5127" t="s">
        <v>14951</v>
      </c>
      <c r="Z5127">
        <v>400</v>
      </c>
      <c r="AA5127" t="s">
        <v>11</v>
      </c>
      <c r="AC5127" t="s">
        <v>14972</v>
      </c>
      <c r="AD5127" t="s">
        <v>14973</v>
      </c>
      <c r="AE5127" s="1">
        <v>41846.059178240743</v>
      </c>
    </row>
    <row r="5128" spans="1:31" x14ac:dyDescent="0.15">
      <c r="A5128">
        <v>5127</v>
      </c>
      <c r="B5128">
        <v>175</v>
      </c>
      <c r="C5128">
        <v>63</v>
      </c>
      <c r="D5128" t="s">
        <v>14941</v>
      </c>
      <c r="E5128" t="s">
        <v>14942</v>
      </c>
      <c r="F5128" t="s">
        <v>49</v>
      </c>
      <c r="I5128" t="s">
        <v>5</v>
      </c>
      <c r="K5128" t="s">
        <v>5</v>
      </c>
      <c r="N5128" t="s">
        <v>7</v>
      </c>
      <c r="Q5128">
        <v>0</v>
      </c>
      <c r="T5128" t="s">
        <v>5</v>
      </c>
      <c r="U5128">
        <v>-1</v>
      </c>
      <c r="V5128">
        <v>-1</v>
      </c>
      <c r="W5128">
        <v>6.3387000000000002</v>
      </c>
      <c r="Z5128">
        <v>-1</v>
      </c>
      <c r="AA5128" t="s">
        <v>11</v>
      </c>
      <c r="AC5128" t="s">
        <v>38</v>
      </c>
      <c r="AD5128" t="s">
        <v>50</v>
      </c>
      <c r="AE5128" s="1">
        <v>41846.059189814812</v>
      </c>
    </row>
    <row r="5129" spans="1:31" x14ac:dyDescent="0.15">
      <c r="A5129">
        <v>5128</v>
      </c>
      <c r="B5129">
        <v>175</v>
      </c>
      <c r="C5129">
        <v>63</v>
      </c>
      <c r="D5129" t="s">
        <v>14941</v>
      </c>
      <c r="E5129" t="s">
        <v>14942</v>
      </c>
      <c r="F5129" t="s">
        <v>51</v>
      </c>
      <c r="G5129" t="s">
        <v>14943</v>
      </c>
      <c r="H5129" t="s">
        <v>14944</v>
      </c>
      <c r="I5129" t="s">
        <v>5</v>
      </c>
      <c r="K5129" t="s">
        <v>5</v>
      </c>
      <c r="N5129" t="s">
        <v>7</v>
      </c>
      <c r="O5129" t="s">
        <v>14946</v>
      </c>
      <c r="P5129" t="s">
        <v>14947</v>
      </c>
      <c r="Q5129">
        <v>11</v>
      </c>
      <c r="R5129" t="s">
        <v>14948</v>
      </c>
      <c r="S5129">
        <v>-1</v>
      </c>
      <c r="T5129" t="s">
        <v>5</v>
      </c>
      <c r="U5129">
        <v>-1</v>
      </c>
      <c r="V5129">
        <v>-1</v>
      </c>
      <c r="W5129">
        <v>6.3387000000000002</v>
      </c>
      <c r="Y5129" t="s">
        <v>14951</v>
      </c>
      <c r="Z5129">
        <v>-1</v>
      </c>
      <c r="AA5129" t="s">
        <v>11</v>
      </c>
      <c r="AC5129" t="s">
        <v>14974</v>
      </c>
      <c r="AD5129" t="s">
        <v>14975</v>
      </c>
      <c r="AE5129" s="1">
        <v>41846.059212962966</v>
      </c>
    </row>
    <row r="5130" spans="1:31" x14ac:dyDescent="0.15">
      <c r="A5130">
        <v>5129</v>
      </c>
      <c r="B5130">
        <v>175</v>
      </c>
      <c r="C5130">
        <v>63</v>
      </c>
      <c r="D5130" t="s">
        <v>14941</v>
      </c>
      <c r="E5130" t="s">
        <v>14942</v>
      </c>
      <c r="F5130" t="s">
        <v>53</v>
      </c>
      <c r="I5130" t="s">
        <v>5</v>
      </c>
      <c r="K5130" t="s">
        <v>5</v>
      </c>
      <c r="N5130" t="s">
        <v>7</v>
      </c>
      <c r="Q5130">
        <v>0</v>
      </c>
      <c r="S5130">
        <v>-1</v>
      </c>
      <c r="T5130" t="s">
        <v>5</v>
      </c>
      <c r="U5130">
        <v>-1</v>
      </c>
      <c r="V5130">
        <v>-1</v>
      </c>
      <c r="W5130">
        <v>6.3387000000000002</v>
      </c>
      <c r="Z5130">
        <v>-1</v>
      </c>
      <c r="AA5130" t="s">
        <v>11</v>
      </c>
      <c r="AC5130" t="s">
        <v>38</v>
      </c>
      <c r="AD5130" t="s">
        <v>52</v>
      </c>
      <c r="AE5130" s="1">
        <v>41846.059236111112</v>
      </c>
    </row>
    <row r="5131" spans="1:31" x14ac:dyDescent="0.15">
      <c r="A5131">
        <v>5130</v>
      </c>
      <c r="B5131">
        <v>175</v>
      </c>
      <c r="C5131">
        <v>63</v>
      </c>
      <c r="D5131" t="s">
        <v>14941</v>
      </c>
      <c r="E5131" t="s">
        <v>14942</v>
      </c>
      <c r="F5131" t="s">
        <v>54</v>
      </c>
      <c r="I5131" t="s">
        <v>5</v>
      </c>
      <c r="K5131" t="s">
        <v>5</v>
      </c>
      <c r="N5131" t="s">
        <v>7</v>
      </c>
      <c r="Q5131">
        <v>0</v>
      </c>
      <c r="S5131">
        <v>-1</v>
      </c>
      <c r="T5131" t="s">
        <v>5</v>
      </c>
      <c r="U5131">
        <v>-1</v>
      </c>
      <c r="V5131">
        <v>-1</v>
      </c>
      <c r="W5131">
        <v>6.3387000000000002</v>
      </c>
      <c r="Z5131">
        <v>-1</v>
      </c>
      <c r="AA5131" t="s">
        <v>11</v>
      </c>
      <c r="AC5131" t="s">
        <v>38</v>
      </c>
      <c r="AD5131" t="s">
        <v>52</v>
      </c>
      <c r="AE5131" s="1">
        <v>41846.059247685182</v>
      </c>
    </row>
    <row r="5132" spans="1:31" x14ac:dyDescent="0.15">
      <c r="A5132">
        <v>5131</v>
      </c>
      <c r="B5132">
        <v>175</v>
      </c>
      <c r="C5132">
        <v>2071</v>
      </c>
      <c r="D5132" t="s">
        <v>14976</v>
      </c>
      <c r="E5132" t="s">
        <v>14977</v>
      </c>
      <c r="F5132" t="s">
        <v>2</v>
      </c>
      <c r="G5132" t="s">
        <v>14978</v>
      </c>
      <c r="H5132" t="s">
        <v>14979</v>
      </c>
      <c r="I5132" t="s">
        <v>5</v>
      </c>
      <c r="K5132" t="s">
        <v>6</v>
      </c>
      <c r="N5132" t="s">
        <v>7</v>
      </c>
      <c r="P5132" t="s">
        <v>14980</v>
      </c>
      <c r="Q5132">
        <v>47</v>
      </c>
      <c r="R5132" t="s">
        <v>14981</v>
      </c>
      <c r="S5132">
        <v>-1</v>
      </c>
      <c r="T5132" t="s">
        <v>14982</v>
      </c>
      <c r="U5132">
        <v>-1</v>
      </c>
      <c r="V5132">
        <v>-1</v>
      </c>
      <c r="W5132">
        <v>6.3387000000000002</v>
      </c>
      <c r="X5132" t="s">
        <v>14983</v>
      </c>
      <c r="Y5132" t="s">
        <v>14984</v>
      </c>
      <c r="Z5132">
        <v>40600</v>
      </c>
      <c r="AA5132" t="s">
        <v>11</v>
      </c>
      <c r="AC5132" t="s">
        <v>14985</v>
      </c>
      <c r="AD5132" t="s">
        <v>14986</v>
      </c>
      <c r="AE5132" s="1">
        <v>41846.059351851851</v>
      </c>
    </row>
    <row r="5133" spans="1:31" x14ac:dyDescent="0.15">
      <c r="A5133">
        <v>5132</v>
      </c>
      <c r="B5133">
        <v>175</v>
      </c>
      <c r="C5133">
        <v>2071</v>
      </c>
      <c r="D5133" t="s">
        <v>14976</v>
      </c>
      <c r="E5133" t="s">
        <v>14977</v>
      </c>
      <c r="F5133" t="s">
        <v>14</v>
      </c>
      <c r="G5133" t="s">
        <v>14978</v>
      </c>
      <c r="H5133" t="s">
        <v>14987</v>
      </c>
      <c r="I5133" t="s">
        <v>5</v>
      </c>
      <c r="J5133" t="s">
        <v>1019</v>
      </c>
      <c r="K5133" t="s">
        <v>17</v>
      </c>
      <c r="N5133" t="s">
        <v>7</v>
      </c>
      <c r="P5133" t="s">
        <v>14988</v>
      </c>
      <c r="Q5133">
        <v>2</v>
      </c>
      <c r="S5133">
        <v>50</v>
      </c>
      <c r="T5133" t="s">
        <v>14989</v>
      </c>
      <c r="U5133">
        <v>-1</v>
      </c>
      <c r="V5133">
        <v>-1</v>
      </c>
      <c r="W5133">
        <v>6.3387000000000002</v>
      </c>
      <c r="X5133" t="s">
        <v>14990</v>
      </c>
      <c r="Y5133" t="s">
        <v>14991</v>
      </c>
      <c r="Z5133">
        <v>25000</v>
      </c>
      <c r="AA5133" t="s">
        <v>11</v>
      </c>
      <c r="AC5133" t="s">
        <v>14992</v>
      </c>
      <c r="AD5133" t="s">
        <v>14993</v>
      </c>
      <c r="AE5133" s="1">
        <v>41846.059363425928</v>
      </c>
    </row>
    <row r="5134" spans="1:31" x14ac:dyDescent="0.15">
      <c r="A5134">
        <v>5133</v>
      </c>
      <c r="B5134">
        <v>175</v>
      </c>
      <c r="C5134">
        <v>2071</v>
      </c>
      <c r="D5134" t="s">
        <v>14976</v>
      </c>
      <c r="E5134" t="s">
        <v>14977</v>
      </c>
      <c r="F5134" t="s">
        <v>24</v>
      </c>
      <c r="I5134" t="s">
        <v>5</v>
      </c>
      <c r="K5134" t="s">
        <v>5</v>
      </c>
      <c r="N5134" t="s">
        <v>7</v>
      </c>
      <c r="Q5134">
        <v>0</v>
      </c>
      <c r="S5134">
        <v>-1</v>
      </c>
      <c r="T5134" t="s">
        <v>5</v>
      </c>
      <c r="U5134">
        <v>-1</v>
      </c>
      <c r="V5134">
        <v>-1</v>
      </c>
      <c r="W5134">
        <v>6.3387000000000002</v>
      </c>
      <c r="Z5134">
        <v>-1</v>
      </c>
      <c r="AA5134" t="s">
        <v>11</v>
      </c>
      <c r="AC5134" t="s">
        <v>38</v>
      </c>
      <c r="AD5134" t="s">
        <v>52</v>
      </c>
      <c r="AE5134" s="1">
        <v>41846.059374999997</v>
      </c>
    </row>
    <row r="5135" spans="1:31" x14ac:dyDescent="0.15">
      <c r="A5135">
        <v>5134</v>
      </c>
      <c r="B5135">
        <v>175</v>
      </c>
      <c r="C5135">
        <v>2071</v>
      </c>
      <c r="D5135" t="s">
        <v>14976</v>
      </c>
      <c r="E5135" t="s">
        <v>14977</v>
      </c>
      <c r="F5135" t="s">
        <v>27</v>
      </c>
      <c r="I5135" t="s">
        <v>5</v>
      </c>
      <c r="K5135" t="s">
        <v>5</v>
      </c>
      <c r="M5135" t="s">
        <v>5</v>
      </c>
      <c r="N5135" t="s">
        <v>7</v>
      </c>
      <c r="Q5135">
        <v>0</v>
      </c>
      <c r="S5135">
        <v>-1</v>
      </c>
      <c r="T5135" t="s">
        <v>5</v>
      </c>
      <c r="U5135">
        <v>-1</v>
      </c>
      <c r="V5135">
        <v>-1</v>
      </c>
      <c r="W5135">
        <v>6.3387000000000002</v>
      </c>
      <c r="Z5135">
        <v>-1</v>
      </c>
      <c r="AA5135" t="s">
        <v>11</v>
      </c>
      <c r="AC5135" t="s">
        <v>38</v>
      </c>
      <c r="AD5135" t="s">
        <v>531</v>
      </c>
      <c r="AE5135" s="1">
        <v>41846.059398148151</v>
      </c>
    </row>
    <row r="5136" spans="1:31" x14ac:dyDescent="0.15">
      <c r="A5136">
        <v>5135</v>
      </c>
      <c r="B5136">
        <v>175</v>
      </c>
      <c r="C5136">
        <v>2071</v>
      </c>
      <c r="D5136" t="s">
        <v>14976</v>
      </c>
      <c r="E5136" t="s">
        <v>14977</v>
      </c>
      <c r="F5136" t="s">
        <v>36</v>
      </c>
      <c r="I5136" t="s">
        <v>5</v>
      </c>
      <c r="K5136" t="s">
        <v>5</v>
      </c>
      <c r="N5136" t="s">
        <v>7</v>
      </c>
      <c r="Q5136">
        <v>0</v>
      </c>
      <c r="S5136">
        <v>-1</v>
      </c>
      <c r="T5136" t="s">
        <v>5</v>
      </c>
      <c r="U5136">
        <v>-1</v>
      </c>
      <c r="V5136">
        <v>-1</v>
      </c>
      <c r="W5136">
        <v>6.3387000000000002</v>
      </c>
      <c r="Z5136">
        <v>-1</v>
      </c>
      <c r="AA5136" t="s">
        <v>11</v>
      </c>
      <c r="AC5136" t="s">
        <v>38</v>
      </c>
      <c r="AD5136" t="s">
        <v>52</v>
      </c>
      <c r="AE5136" s="1">
        <v>41846.05940972222</v>
      </c>
    </row>
    <row r="5137" spans="1:31" x14ac:dyDescent="0.15">
      <c r="A5137">
        <v>5136</v>
      </c>
      <c r="B5137">
        <v>175</v>
      </c>
      <c r="C5137">
        <v>2071</v>
      </c>
      <c r="D5137" t="s">
        <v>14976</v>
      </c>
      <c r="E5137" t="s">
        <v>14977</v>
      </c>
      <c r="F5137" t="s">
        <v>40</v>
      </c>
      <c r="I5137" t="s">
        <v>5</v>
      </c>
      <c r="K5137" t="s">
        <v>5</v>
      </c>
      <c r="N5137" t="s">
        <v>7</v>
      </c>
      <c r="Q5137">
        <v>0</v>
      </c>
      <c r="S5137">
        <v>-1</v>
      </c>
      <c r="T5137" t="s">
        <v>5</v>
      </c>
      <c r="U5137">
        <v>-1</v>
      </c>
      <c r="V5137">
        <v>-1</v>
      </c>
      <c r="W5137">
        <v>6.3387000000000002</v>
      </c>
      <c r="Z5137">
        <v>-1</v>
      </c>
      <c r="AA5137" t="s">
        <v>11</v>
      </c>
      <c r="AC5137" t="s">
        <v>38</v>
      </c>
      <c r="AD5137" t="s">
        <v>52</v>
      </c>
      <c r="AE5137" s="1">
        <v>41846.059421296297</v>
      </c>
    </row>
    <row r="5138" spans="1:31" x14ac:dyDescent="0.15">
      <c r="A5138">
        <v>5137</v>
      </c>
      <c r="B5138">
        <v>175</v>
      </c>
      <c r="C5138">
        <v>2071</v>
      </c>
      <c r="D5138" t="s">
        <v>14976</v>
      </c>
      <c r="E5138" t="s">
        <v>14977</v>
      </c>
      <c r="F5138" t="s">
        <v>49</v>
      </c>
      <c r="I5138" t="s">
        <v>5</v>
      </c>
      <c r="K5138" t="s">
        <v>5</v>
      </c>
      <c r="N5138" t="s">
        <v>7</v>
      </c>
      <c r="Q5138">
        <v>0</v>
      </c>
      <c r="T5138" t="s">
        <v>5</v>
      </c>
      <c r="U5138">
        <v>-1</v>
      </c>
      <c r="V5138">
        <v>-1</v>
      </c>
      <c r="W5138">
        <v>6.3387000000000002</v>
      </c>
      <c r="Z5138">
        <v>-1</v>
      </c>
      <c r="AA5138" t="s">
        <v>11</v>
      </c>
      <c r="AC5138" t="s">
        <v>38</v>
      </c>
      <c r="AD5138" t="s">
        <v>50</v>
      </c>
      <c r="AE5138" s="1">
        <v>41846.059432870374</v>
      </c>
    </row>
    <row r="5139" spans="1:31" x14ac:dyDescent="0.15">
      <c r="A5139">
        <v>5138</v>
      </c>
      <c r="B5139">
        <v>175</v>
      </c>
      <c r="C5139">
        <v>2071</v>
      </c>
      <c r="D5139" t="s">
        <v>14976</v>
      </c>
      <c r="E5139" t="s">
        <v>14977</v>
      </c>
      <c r="F5139" t="s">
        <v>51</v>
      </c>
      <c r="I5139" t="s">
        <v>5</v>
      </c>
      <c r="K5139" t="s">
        <v>5</v>
      </c>
      <c r="N5139" t="s">
        <v>7</v>
      </c>
      <c r="Q5139">
        <v>0</v>
      </c>
      <c r="S5139">
        <v>-1</v>
      </c>
      <c r="T5139" t="s">
        <v>5</v>
      </c>
      <c r="U5139">
        <v>-1</v>
      </c>
      <c r="V5139">
        <v>-1</v>
      </c>
      <c r="W5139">
        <v>6.3387000000000002</v>
      </c>
      <c r="Z5139">
        <v>-1</v>
      </c>
      <c r="AA5139" t="s">
        <v>11</v>
      </c>
      <c r="AC5139" t="s">
        <v>38</v>
      </c>
      <c r="AD5139" t="s">
        <v>52</v>
      </c>
      <c r="AE5139" s="1">
        <v>41846.059444444443</v>
      </c>
    </row>
    <row r="5140" spans="1:31" x14ac:dyDescent="0.15">
      <c r="A5140">
        <v>5139</v>
      </c>
      <c r="B5140">
        <v>175</v>
      </c>
      <c r="C5140">
        <v>2071</v>
      </c>
      <c r="D5140" t="s">
        <v>14976</v>
      </c>
      <c r="E5140" t="s">
        <v>14977</v>
      </c>
      <c r="F5140" t="s">
        <v>53</v>
      </c>
      <c r="I5140" t="s">
        <v>5</v>
      </c>
      <c r="K5140" t="s">
        <v>5</v>
      </c>
      <c r="N5140" t="s">
        <v>7</v>
      </c>
      <c r="Q5140">
        <v>0</v>
      </c>
      <c r="S5140">
        <v>-1</v>
      </c>
      <c r="T5140" t="s">
        <v>5</v>
      </c>
      <c r="U5140">
        <v>-1</v>
      </c>
      <c r="V5140">
        <v>-1</v>
      </c>
      <c r="W5140">
        <v>6.3387000000000002</v>
      </c>
      <c r="Z5140">
        <v>-1</v>
      </c>
      <c r="AA5140" t="s">
        <v>11</v>
      </c>
      <c r="AC5140" t="s">
        <v>38</v>
      </c>
      <c r="AD5140" t="s">
        <v>52</v>
      </c>
      <c r="AE5140" s="1">
        <v>41846.05945601852</v>
      </c>
    </row>
    <row r="5141" spans="1:31" x14ac:dyDescent="0.15">
      <c r="A5141">
        <v>5140</v>
      </c>
      <c r="B5141">
        <v>175</v>
      </c>
      <c r="C5141">
        <v>2071</v>
      </c>
      <c r="D5141" t="s">
        <v>14976</v>
      </c>
      <c r="E5141" t="s">
        <v>14977</v>
      </c>
      <c r="F5141" t="s">
        <v>54</v>
      </c>
      <c r="I5141" t="s">
        <v>5</v>
      </c>
      <c r="K5141" t="s">
        <v>5</v>
      </c>
      <c r="N5141" t="s">
        <v>7</v>
      </c>
      <c r="Q5141">
        <v>0</v>
      </c>
      <c r="S5141">
        <v>-1</v>
      </c>
      <c r="T5141" t="s">
        <v>5</v>
      </c>
      <c r="U5141">
        <v>-1</v>
      </c>
      <c r="V5141">
        <v>-1</v>
      </c>
      <c r="W5141">
        <v>6.3387000000000002</v>
      </c>
      <c r="Z5141">
        <v>-1</v>
      </c>
      <c r="AA5141" t="s">
        <v>11</v>
      </c>
      <c r="AC5141" t="s">
        <v>38</v>
      </c>
      <c r="AD5141" t="s">
        <v>52</v>
      </c>
      <c r="AE5141" s="1">
        <v>41846.059467592589</v>
      </c>
    </row>
    <row r="5142" spans="1:31" x14ac:dyDescent="0.15">
      <c r="A5142">
        <v>5141</v>
      </c>
      <c r="B5142">
        <v>175</v>
      </c>
      <c r="C5142">
        <v>3852</v>
      </c>
      <c r="D5142" t="s">
        <v>14994</v>
      </c>
      <c r="E5142" t="s">
        <v>14995</v>
      </c>
      <c r="F5142" t="s">
        <v>2</v>
      </c>
      <c r="G5142" t="s">
        <v>14996</v>
      </c>
      <c r="H5142" t="s">
        <v>322</v>
      </c>
      <c r="I5142" t="s">
        <v>5</v>
      </c>
      <c r="K5142" t="s">
        <v>6</v>
      </c>
      <c r="L5142" t="s">
        <v>323</v>
      </c>
      <c r="N5142" t="s">
        <v>7</v>
      </c>
      <c r="O5142" t="s">
        <v>14997</v>
      </c>
      <c r="P5142" t="s">
        <v>14998</v>
      </c>
      <c r="Q5142">
        <v>51</v>
      </c>
      <c r="R5142" t="s">
        <v>8</v>
      </c>
      <c r="S5142">
        <v>-1</v>
      </c>
      <c r="T5142" t="s">
        <v>14999</v>
      </c>
      <c r="U5142">
        <v>-1</v>
      </c>
      <c r="V5142">
        <v>-1</v>
      </c>
      <c r="W5142">
        <v>6.3387000000000002</v>
      </c>
      <c r="X5142" t="s">
        <v>15000</v>
      </c>
      <c r="Y5142" t="s">
        <v>15001</v>
      </c>
      <c r="Z5142">
        <v>43100</v>
      </c>
      <c r="AA5142" t="s">
        <v>11</v>
      </c>
      <c r="AC5142" t="s">
        <v>15002</v>
      </c>
      <c r="AD5142" t="s">
        <v>15003</v>
      </c>
      <c r="AE5142" s="1">
        <v>41846.059560185182</v>
      </c>
    </row>
    <row r="5143" spans="1:31" x14ac:dyDescent="0.15">
      <c r="A5143">
        <v>5142</v>
      </c>
      <c r="B5143">
        <v>175</v>
      </c>
      <c r="C5143">
        <v>3852</v>
      </c>
      <c r="D5143" t="s">
        <v>14994</v>
      </c>
      <c r="E5143" t="s">
        <v>14995</v>
      </c>
      <c r="F5143" t="s">
        <v>14</v>
      </c>
      <c r="I5143" t="s">
        <v>5</v>
      </c>
      <c r="K5143" t="s">
        <v>5</v>
      </c>
      <c r="N5143" t="s">
        <v>7</v>
      </c>
      <c r="Q5143">
        <v>0</v>
      </c>
      <c r="S5143">
        <v>-1</v>
      </c>
      <c r="T5143" t="s">
        <v>5</v>
      </c>
      <c r="U5143">
        <v>-1</v>
      </c>
      <c r="V5143">
        <v>-1</v>
      </c>
      <c r="W5143">
        <v>6.3387000000000002</v>
      </c>
      <c r="Z5143">
        <v>-1</v>
      </c>
      <c r="AA5143" t="s">
        <v>11</v>
      </c>
      <c r="AC5143" t="s">
        <v>38</v>
      </c>
      <c r="AD5143" t="s">
        <v>52</v>
      </c>
      <c r="AE5143" s="1">
        <v>41846.059571759259</v>
      </c>
    </row>
    <row r="5144" spans="1:31" x14ac:dyDescent="0.15">
      <c r="A5144">
        <v>5143</v>
      </c>
      <c r="B5144">
        <v>175</v>
      </c>
      <c r="C5144">
        <v>3852</v>
      </c>
      <c r="D5144" t="s">
        <v>14994</v>
      </c>
      <c r="E5144" t="s">
        <v>14995</v>
      </c>
      <c r="F5144" t="s">
        <v>24</v>
      </c>
      <c r="I5144" t="s">
        <v>5</v>
      </c>
      <c r="K5144" t="s">
        <v>5</v>
      </c>
      <c r="N5144" t="s">
        <v>7</v>
      </c>
      <c r="Q5144">
        <v>0</v>
      </c>
      <c r="S5144">
        <v>-1</v>
      </c>
      <c r="T5144" t="s">
        <v>5</v>
      </c>
      <c r="U5144">
        <v>-1</v>
      </c>
      <c r="V5144">
        <v>-1</v>
      </c>
      <c r="W5144">
        <v>6.3387000000000002</v>
      </c>
      <c r="Z5144">
        <v>-1</v>
      </c>
      <c r="AA5144" t="s">
        <v>11</v>
      </c>
      <c r="AC5144" t="s">
        <v>38</v>
      </c>
      <c r="AD5144" t="s">
        <v>52</v>
      </c>
      <c r="AE5144" s="1">
        <v>41846.059583333335</v>
      </c>
    </row>
    <row r="5145" spans="1:31" x14ac:dyDescent="0.15">
      <c r="A5145">
        <v>5144</v>
      </c>
      <c r="B5145">
        <v>175</v>
      </c>
      <c r="C5145">
        <v>3852</v>
      </c>
      <c r="D5145" t="s">
        <v>14994</v>
      </c>
      <c r="E5145" t="s">
        <v>14995</v>
      </c>
      <c r="F5145" t="s">
        <v>27</v>
      </c>
      <c r="I5145" t="s">
        <v>5</v>
      </c>
      <c r="K5145" t="s">
        <v>5</v>
      </c>
      <c r="M5145" t="s">
        <v>5</v>
      </c>
      <c r="N5145" t="s">
        <v>7</v>
      </c>
      <c r="Q5145">
        <v>0</v>
      </c>
      <c r="S5145">
        <v>-1</v>
      </c>
      <c r="T5145" t="s">
        <v>5</v>
      </c>
      <c r="U5145">
        <v>-1</v>
      </c>
      <c r="V5145">
        <v>-1</v>
      </c>
      <c r="W5145">
        <v>6.3387000000000002</v>
      </c>
      <c r="Z5145">
        <v>-1</v>
      </c>
      <c r="AA5145" t="s">
        <v>11</v>
      </c>
      <c r="AC5145" t="s">
        <v>38</v>
      </c>
      <c r="AD5145" t="s">
        <v>531</v>
      </c>
      <c r="AE5145" s="1">
        <v>41846.059594907405</v>
      </c>
    </row>
    <row r="5146" spans="1:31" x14ac:dyDescent="0.15">
      <c r="A5146">
        <v>5145</v>
      </c>
      <c r="B5146">
        <v>175</v>
      </c>
      <c r="C5146">
        <v>3852</v>
      </c>
      <c r="D5146" t="s">
        <v>14994</v>
      </c>
      <c r="E5146" t="s">
        <v>14995</v>
      </c>
      <c r="F5146" t="s">
        <v>36</v>
      </c>
      <c r="I5146" t="s">
        <v>5</v>
      </c>
      <c r="K5146" t="s">
        <v>5</v>
      </c>
      <c r="N5146" t="s">
        <v>7</v>
      </c>
      <c r="Q5146">
        <v>0</v>
      </c>
      <c r="S5146">
        <v>-1</v>
      </c>
      <c r="T5146" t="s">
        <v>5</v>
      </c>
      <c r="U5146">
        <v>-1</v>
      </c>
      <c r="V5146">
        <v>-1</v>
      </c>
      <c r="W5146">
        <v>6.3387000000000002</v>
      </c>
      <c r="Z5146">
        <v>-1</v>
      </c>
      <c r="AA5146" t="s">
        <v>11</v>
      </c>
      <c r="AC5146" t="s">
        <v>38</v>
      </c>
      <c r="AD5146" t="s">
        <v>52</v>
      </c>
      <c r="AE5146" s="1">
        <v>41846.059606481482</v>
      </c>
    </row>
    <row r="5147" spans="1:31" x14ac:dyDescent="0.15">
      <c r="A5147">
        <v>5146</v>
      </c>
      <c r="B5147">
        <v>175</v>
      </c>
      <c r="C5147">
        <v>3852</v>
      </c>
      <c r="D5147" t="s">
        <v>14994</v>
      </c>
      <c r="E5147" t="s">
        <v>14995</v>
      </c>
      <c r="F5147" t="s">
        <v>40</v>
      </c>
      <c r="I5147" t="s">
        <v>5</v>
      </c>
      <c r="K5147" t="s">
        <v>5</v>
      </c>
      <c r="N5147" t="s">
        <v>7</v>
      </c>
      <c r="Q5147">
        <v>0</v>
      </c>
      <c r="S5147">
        <v>-1</v>
      </c>
      <c r="T5147" t="s">
        <v>5</v>
      </c>
      <c r="U5147">
        <v>-1</v>
      </c>
      <c r="V5147">
        <v>-1</v>
      </c>
      <c r="W5147">
        <v>6.3387000000000002</v>
      </c>
      <c r="Z5147">
        <v>-1</v>
      </c>
      <c r="AA5147" t="s">
        <v>11</v>
      </c>
      <c r="AC5147" t="s">
        <v>38</v>
      </c>
      <c r="AD5147" t="s">
        <v>52</v>
      </c>
      <c r="AE5147" s="1">
        <v>41846.059618055559</v>
      </c>
    </row>
    <row r="5148" spans="1:31" x14ac:dyDescent="0.15">
      <c r="A5148">
        <v>5147</v>
      </c>
      <c r="B5148">
        <v>175</v>
      </c>
      <c r="C5148">
        <v>3852</v>
      </c>
      <c r="D5148" t="s">
        <v>14994</v>
      </c>
      <c r="E5148" t="s">
        <v>14995</v>
      </c>
      <c r="F5148" t="s">
        <v>49</v>
      </c>
      <c r="I5148" t="s">
        <v>5</v>
      </c>
      <c r="K5148" t="s">
        <v>5</v>
      </c>
      <c r="N5148" t="s">
        <v>7</v>
      </c>
      <c r="Q5148">
        <v>0</v>
      </c>
      <c r="T5148" t="s">
        <v>5</v>
      </c>
      <c r="U5148">
        <v>-1</v>
      </c>
      <c r="V5148">
        <v>-1</v>
      </c>
      <c r="W5148">
        <v>6.3387000000000002</v>
      </c>
      <c r="Z5148">
        <v>-1</v>
      </c>
      <c r="AA5148" t="s">
        <v>11</v>
      </c>
      <c r="AC5148" t="s">
        <v>38</v>
      </c>
      <c r="AD5148" t="s">
        <v>50</v>
      </c>
      <c r="AE5148" s="1">
        <v>41846.059629629628</v>
      </c>
    </row>
    <row r="5149" spans="1:31" x14ac:dyDescent="0.15">
      <c r="A5149">
        <v>5148</v>
      </c>
      <c r="B5149">
        <v>175</v>
      </c>
      <c r="C5149">
        <v>3852</v>
      </c>
      <c r="D5149" t="s">
        <v>14994</v>
      </c>
      <c r="E5149" t="s">
        <v>14995</v>
      </c>
      <c r="F5149" t="s">
        <v>51</v>
      </c>
      <c r="I5149" t="s">
        <v>5</v>
      </c>
      <c r="K5149" t="s">
        <v>5</v>
      </c>
      <c r="N5149" t="s">
        <v>7</v>
      </c>
      <c r="Q5149">
        <v>0</v>
      </c>
      <c r="S5149">
        <v>-1</v>
      </c>
      <c r="T5149" t="s">
        <v>5</v>
      </c>
      <c r="U5149">
        <v>-1</v>
      </c>
      <c r="V5149">
        <v>-1</v>
      </c>
      <c r="W5149">
        <v>6.3387000000000002</v>
      </c>
      <c r="Z5149">
        <v>-1</v>
      </c>
      <c r="AA5149" t="s">
        <v>11</v>
      </c>
      <c r="AC5149" t="s">
        <v>38</v>
      </c>
      <c r="AD5149" t="s">
        <v>52</v>
      </c>
      <c r="AE5149" s="1">
        <v>41846.059641203705</v>
      </c>
    </row>
    <row r="5150" spans="1:31" x14ac:dyDescent="0.15">
      <c r="A5150">
        <v>5149</v>
      </c>
      <c r="B5150">
        <v>175</v>
      </c>
      <c r="C5150">
        <v>3852</v>
      </c>
      <c r="D5150" t="s">
        <v>14994</v>
      </c>
      <c r="E5150" t="s">
        <v>14995</v>
      </c>
      <c r="F5150" t="s">
        <v>53</v>
      </c>
      <c r="I5150" t="s">
        <v>5</v>
      </c>
      <c r="K5150" t="s">
        <v>5</v>
      </c>
      <c r="N5150" t="s">
        <v>7</v>
      </c>
      <c r="Q5150">
        <v>0</v>
      </c>
      <c r="S5150">
        <v>-1</v>
      </c>
      <c r="T5150" t="s">
        <v>5</v>
      </c>
      <c r="U5150">
        <v>-1</v>
      </c>
      <c r="V5150">
        <v>-1</v>
      </c>
      <c r="W5150">
        <v>6.3387000000000002</v>
      </c>
      <c r="Z5150">
        <v>-1</v>
      </c>
      <c r="AA5150" t="s">
        <v>11</v>
      </c>
      <c r="AC5150" t="s">
        <v>38</v>
      </c>
      <c r="AD5150" t="s">
        <v>52</v>
      </c>
      <c r="AE5150" s="1">
        <v>41846.059652777774</v>
      </c>
    </row>
    <row r="5151" spans="1:31" x14ac:dyDescent="0.15">
      <c r="A5151">
        <v>5150</v>
      </c>
      <c r="B5151">
        <v>175</v>
      </c>
      <c r="C5151">
        <v>3852</v>
      </c>
      <c r="D5151" t="s">
        <v>14994</v>
      </c>
      <c r="E5151" t="s">
        <v>14995</v>
      </c>
      <c r="F5151" t="s">
        <v>54</v>
      </c>
      <c r="I5151" t="s">
        <v>5</v>
      </c>
      <c r="K5151" t="s">
        <v>5</v>
      </c>
      <c r="N5151" t="s">
        <v>7</v>
      </c>
      <c r="Q5151">
        <v>0</v>
      </c>
      <c r="S5151">
        <v>-1</v>
      </c>
      <c r="T5151" t="s">
        <v>5</v>
      </c>
      <c r="U5151">
        <v>-1</v>
      </c>
      <c r="V5151">
        <v>-1</v>
      </c>
      <c r="W5151">
        <v>6.3387000000000002</v>
      </c>
      <c r="Z5151">
        <v>-1</v>
      </c>
      <c r="AA5151" t="s">
        <v>11</v>
      </c>
      <c r="AC5151" t="s">
        <v>38</v>
      </c>
      <c r="AD5151" t="s">
        <v>52</v>
      </c>
      <c r="AE5151" s="1">
        <v>41846.059664351851</v>
      </c>
    </row>
    <row r="5152" spans="1:31" x14ac:dyDescent="0.15">
      <c r="A5152">
        <v>5151</v>
      </c>
      <c r="B5152">
        <v>175</v>
      </c>
      <c r="C5152">
        <v>3829</v>
      </c>
      <c r="D5152" t="s">
        <v>15004</v>
      </c>
      <c r="E5152" t="s">
        <v>15005</v>
      </c>
      <c r="F5152" t="s">
        <v>2</v>
      </c>
      <c r="G5152" t="s">
        <v>15006</v>
      </c>
      <c r="H5152" t="s">
        <v>15007</v>
      </c>
      <c r="I5152" t="s">
        <v>5</v>
      </c>
      <c r="K5152" t="s">
        <v>6</v>
      </c>
      <c r="L5152" t="s">
        <v>6382</v>
      </c>
      <c r="N5152" t="s">
        <v>7</v>
      </c>
      <c r="O5152" t="s">
        <v>15008</v>
      </c>
      <c r="P5152" t="s">
        <v>15009</v>
      </c>
      <c r="Q5152">
        <v>62</v>
      </c>
      <c r="R5152" t="s">
        <v>15010</v>
      </c>
      <c r="S5152">
        <v>50</v>
      </c>
      <c r="T5152" t="s">
        <v>10869</v>
      </c>
      <c r="U5152">
        <v>-1</v>
      </c>
      <c r="V5152">
        <v>-1</v>
      </c>
      <c r="W5152">
        <v>6.3387000000000002</v>
      </c>
      <c r="X5152" t="s">
        <v>15011</v>
      </c>
      <c r="Y5152" t="s">
        <v>15012</v>
      </c>
      <c r="Z5152">
        <v>29700</v>
      </c>
      <c r="AA5152" t="s">
        <v>11</v>
      </c>
      <c r="AC5152" t="s">
        <v>15013</v>
      </c>
      <c r="AD5152" t="s">
        <v>15014</v>
      </c>
      <c r="AE5152" s="1">
        <v>41846.059756944444</v>
      </c>
    </row>
    <row r="5153" spans="1:31" x14ac:dyDescent="0.15">
      <c r="A5153">
        <v>5152</v>
      </c>
      <c r="B5153">
        <v>175</v>
      </c>
      <c r="C5153">
        <v>3829</v>
      </c>
      <c r="D5153" t="s">
        <v>15004</v>
      </c>
      <c r="E5153" t="s">
        <v>15005</v>
      </c>
      <c r="F5153" t="s">
        <v>14</v>
      </c>
      <c r="G5153" t="s">
        <v>15015</v>
      </c>
      <c r="H5153" t="s">
        <v>15007</v>
      </c>
      <c r="I5153" t="s">
        <v>5</v>
      </c>
      <c r="K5153" t="s">
        <v>17</v>
      </c>
      <c r="L5153" t="s">
        <v>6382</v>
      </c>
      <c r="N5153" t="s">
        <v>7</v>
      </c>
      <c r="O5153" t="s">
        <v>15008</v>
      </c>
      <c r="P5153" t="s">
        <v>15016</v>
      </c>
      <c r="Q5153">
        <v>46</v>
      </c>
      <c r="R5153" t="s">
        <v>15010</v>
      </c>
      <c r="S5153">
        <v>50</v>
      </c>
      <c r="T5153" t="s">
        <v>10869</v>
      </c>
      <c r="U5153">
        <v>-1</v>
      </c>
      <c r="V5153">
        <v>-1</v>
      </c>
      <c r="W5153">
        <v>6.3387000000000002</v>
      </c>
      <c r="X5153" t="s">
        <v>15011</v>
      </c>
      <c r="Y5153" t="s">
        <v>15012</v>
      </c>
      <c r="Z5153">
        <v>31630</v>
      </c>
      <c r="AA5153" t="s">
        <v>11</v>
      </c>
      <c r="AC5153" t="s">
        <v>15017</v>
      </c>
      <c r="AD5153" t="s">
        <v>15018</v>
      </c>
      <c r="AE5153" s="1">
        <v>41846.059791666667</v>
      </c>
    </row>
    <row r="5154" spans="1:31" x14ac:dyDescent="0.15">
      <c r="A5154">
        <v>5153</v>
      </c>
      <c r="B5154">
        <v>175</v>
      </c>
      <c r="C5154">
        <v>3829</v>
      </c>
      <c r="D5154" t="s">
        <v>15004</v>
      </c>
      <c r="E5154" t="s">
        <v>15005</v>
      </c>
      <c r="F5154" t="s">
        <v>24</v>
      </c>
      <c r="G5154" t="s">
        <v>15015</v>
      </c>
      <c r="H5154" t="s">
        <v>15007</v>
      </c>
      <c r="I5154" t="s">
        <v>5</v>
      </c>
      <c r="K5154" t="s">
        <v>17</v>
      </c>
      <c r="L5154" t="s">
        <v>6382</v>
      </c>
      <c r="N5154" t="s">
        <v>7</v>
      </c>
      <c r="O5154" t="s">
        <v>15008</v>
      </c>
      <c r="P5154" t="s">
        <v>15016</v>
      </c>
      <c r="Q5154">
        <v>5</v>
      </c>
      <c r="R5154" t="s">
        <v>15019</v>
      </c>
      <c r="S5154">
        <v>50</v>
      </c>
      <c r="T5154" t="s">
        <v>10869</v>
      </c>
      <c r="U5154">
        <v>-1</v>
      </c>
      <c r="V5154">
        <v>-1</v>
      </c>
      <c r="W5154">
        <v>6.3387000000000002</v>
      </c>
      <c r="X5154" t="s">
        <v>15011</v>
      </c>
      <c r="Y5154" t="s">
        <v>15012</v>
      </c>
      <c r="Z5154">
        <v>39280</v>
      </c>
      <c r="AA5154" t="s">
        <v>11</v>
      </c>
      <c r="AC5154" t="s">
        <v>15020</v>
      </c>
      <c r="AD5154" t="s">
        <v>15021</v>
      </c>
      <c r="AE5154" s="1">
        <v>41846.059814814813</v>
      </c>
    </row>
    <row r="5155" spans="1:31" x14ac:dyDescent="0.15">
      <c r="A5155">
        <v>5154</v>
      </c>
      <c r="B5155">
        <v>175</v>
      </c>
      <c r="C5155">
        <v>3829</v>
      </c>
      <c r="D5155" t="s">
        <v>15004</v>
      </c>
      <c r="E5155" t="s">
        <v>15005</v>
      </c>
      <c r="F5155" t="s">
        <v>27</v>
      </c>
      <c r="G5155" t="s">
        <v>15022</v>
      </c>
      <c r="I5155" t="s">
        <v>5</v>
      </c>
      <c r="K5155" t="s">
        <v>17</v>
      </c>
      <c r="L5155" t="s">
        <v>18</v>
      </c>
      <c r="M5155" t="s">
        <v>5</v>
      </c>
      <c r="N5155" t="s">
        <v>7</v>
      </c>
      <c r="O5155" t="s">
        <v>15023</v>
      </c>
      <c r="P5155" t="s">
        <v>15024</v>
      </c>
      <c r="Q5155">
        <v>9</v>
      </c>
      <c r="R5155" t="s">
        <v>6100</v>
      </c>
      <c r="S5155">
        <v>50</v>
      </c>
      <c r="T5155" t="s">
        <v>5</v>
      </c>
      <c r="U5155">
        <v>-1</v>
      </c>
      <c r="V5155">
        <v>-1</v>
      </c>
      <c r="W5155">
        <v>6.3387000000000002</v>
      </c>
      <c r="Y5155" t="s">
        <v>15025</v>
      </c>
      <c r="Z5155">
        <v>32010</v>
      </c>
      <c r="AA5155" t="s">
        <v>11</v>
      </c>
      <c r="AC5155" t="s">
        <v>15026</v>
      </c>
      <c r="AD5155" t="s">
        <v>15027</v>
      </c>
      <c r="AE5155" s="1">
        <v>41846.059837962966</v>
      </c>
    </row>
    <row r="5156" spans="1:31" x14ac:dyDescent="0.15">
      <c r="A5156">
        <v>5155</v>
      </c>
      <c r="B5156">
        <v>175</v>
      </c>
      <c r="C5156">
        <v>3829</v>
      </c>
      <c r="D5156" t="s">
        <v>15004</v>
      </c>
      <c r="E5156" t="s">
        <v>15005</v>
      </c>
      <c r="F5156" t="s">
        <v>36</v>
      </c>
      <c r="G5156" t="s">
        <v>15006</v>
      </c>
      <c r="H5156" t="s">
        <v>15007</v>
      </c>
      <c r="I5156" t="s">
        <v>5</v>
      </c>
      <c r="K5156" t="s">
        <v>6</v>
      </c>
      <c r="L5156" t="s">
        <v>6382</v>
      </c>
      <c r="N5156" t="s">
        <v>7</v>
      </c>
      <c r="O5156" t="s">
        <v>15008</v>
      </c>
      <c r="P5156" t="s">
        <v>15009</v>
      </c>
      <c r="Q5156">
        <v>4</v>
      </c>
      <c r="R5156" t="s">
        <v>6100</v>
      </c>
      <c r="S5156">
        <v>50</v>
      </c>
      <c r="T5156" t="s">
        <v>10869</v>
      </c>
      <c r="U5156">
        <v>-1</v>
      </c>
      <c r="V5156">
        <v>-1</v>
      </c>
      <c r="W5156">
        <v>6.3387000000000002</v>
      </c>
      <c r="X5156" t="s">
        <v>15011</v>
      </c>
      <c r="Y5156" t="s">
        <v>15012</v>
      </c>
      <c r="Z5156">
        <v>29700</v>
      </c>
      <c r="AA5156" t="s">
        <v>11</v>
      </c>
      <c r="AC5156" t="s">
        <v>15028</v>
      </c>
      <c r="AD5156" t="s">
        <v>15029</v>
      </c>
      <c r="AE5156" s="1">
        <v>41846.059861111113</v>
      </c>
    </row>
    <row r="5157" spans="1:31" x14ac:dyDescent="0.15">
      <c r="A5157">
        <v>5156</v>
      </c>
      <c r="B5157">
        <v>175</v>
      </c>
      <c r="C5157">
        <v>3829</v>
      </c>
      <c r="D5157" t="s">
        <v>15004</v>
      </c>
      <c r="E5157" t="s">
        <v>15005</v>
      </c>
      <c r="F5157" t="s">
        <v>40</v>
      </c>
      <c r="I5157" t="s">
        <v>5</v>
      </c>
      <c r="K5157" t="s">
        <v>5</v>
      </c>
      <c r="N5157" t="s">
        <v>7</v>
      </c>
      <c r="Q5157">
        <v>0</v>
      </c>
      <c r="S5157">
        <v>-1</v>
      </c>
      <c r="T5157" t="s">
        <v>5</v>
      </c>
      <c r="U5157">
        <v>-1</v>
      </c>
      <c r="V5157">
        <v>-1</v>
      </c>
      <c r="W5157">
        <v>6.3387000000000002</v>
      </c>
      <c r="Z5157">
        <v>-1</v>
      </c>
      <c r="AA5157" t="s">
        <v>11</v>
      </c>
      <c r="AC5157" t="s">
        <v>38</v>
      </c>
      <c r="AD5157" t="s">
        <v>52</v>
      </c>
      <c r="AE5157" s="1">
        <v>41846.059872685182</v>
      </c>
    </row>
    <row r="5158" spans="1:31" x14ac:dyDescent="0.15">
      <c r="A5158">
        <v>5157</v>
      </c>
      <c r="B5158">
        <v>175</v>
      </c>
      <c r="C5158">
        <v>3829</v>
      </c>
      <c r="D5158" t="s">
        <v>15004</v>
      </c>
      <c r="E5158" t="s">
        <v>15005</v>
      </c>
      <c r="F5158" t="s">
        <v>49</v>
      </c>
      <c r="G5158" t="s">
        <v>15015</v>
      </c>
      <c r="H5158" t="s">
        <v>15007</v>
      </c>
      <c r="I5158" t="s">
        <v>5</v>
      </c>
      <c r="K5158" t="s">
        <v>5</v>
      </c>
      <c r="N5158" t="s">
        <v>7</v>
      </c>
      <c r="O5158" t="s">
        <v>15008</v>
      </c>
      <c r="P5158" t="s">
        <v>15016</v>
      </c>
      <c r="Q5158">
        <v>15</v>
      </c>
      <c r="T5158" t="s">
        <v>5</v>
      </c>
      <c r="U5158">
        <v>-1</v>
      </c>
      <c r="V5158">
        <v>-1</v>
      </c>
      <c r="W5158">
        <v>6.3387000000000002</v>
      </c>
      <c r="X5158" t="s">
        <v>15011</v>
      </c>
      <c r="Y5158" t="s">
        <v>15012</v>
      </c>
      <c r="Z5158">
        <v>31630</v>
      </c>
      <c r="AA5158" t="s">
        <v>11</v>
      </c>
      <c r="AC5158" t="s">
        <v>15030</v>
      </c>
      <c r="AD5158" t="s">
        <v>15031</v>
      </c>
      <c r="AE5158" s="1">
        <v>41846.059907407405</v>
      </c>
    </row>
    <row r="5159" spans="1:31" x14ac:dyDescent="0.15">
      <c r="A5159">
        <v>5158</v>
      </c>
      <c r="B5159">
        <v>175</v>
      </c>
      <c r="C5159">
        <v>3829</v>
      </c>
      <c r="D5159" t="s">
        <v>15004</v>
      </c>
      <c r="E5159" t="s">
        <v>15005</v>
      </c>
      <c r="F5159" t="s">
        <v>51</v>
      </c>
      <c r="G5159" t="s">
        <v>15006</v>
      </c>
      <c r="H5159" t="s">
        <v>15007</v>
      </c>
      <c r="I5159" t="s">
        <v>5</v>
      </c>
      <c r="K5159" t="s">
        <v>5</v>
      </c>
      <c r="N5159" t="s">
        <v>7</v>
      </c>
      <c r="O5159" t="s">
        <v>15008</v>
      </c>
      <c r="P5159" t="s">
        <v>15009</v>
      </c>
      <c r="Q5159">
        <v>3</v>
      </c>
      <c r="S5159">
        <v>-1</v>
      </c>
      <c r="T5159" t="s">
        <v>5</v>
      </c>
      <c r="U5159">
        <v>-1</v>
      </c>
      <c r="V5159">
        <v>-1</v>
      </c>
      <c r="W5159">
        <v>6.3387000000000002</v>
      </c>
      <c r="Y5159" t="s">
        <v>15012</v>
      </c>
      <c r="Z5159">
        <v>-1</v>
      </c>
      <c r="AA5159" t="s">
        <v>11</v>
      </c>
      <c r="AC5159" t="s">
        <v>15032</v>
      </c>
      <c r="AD5159" t="s">
        <v>15033</v>
      </c>
      <c r="AE5159" s="1">
        <v>41846.059930555559</v>
      </c>
    </row>
    <row r="5160" spans="1:31" x14ac:dyDescent="0.15">
      <c r="A5160">
        <v>5159</v>
      </c>
      <c r="B5160">
        <v>175</v>
      </c>
      <c r="C5160">
        <v>3829</v>
      </c>
      <c r="D5160" t="s">
        <v>15004</v>
      </c>
      <c r="E5160" t="s">
        <v>15005</v>
      </c>
      <c r="F5160" t="s">
        <v>53</v>
      </c>
      <c r="I5160" t="s">
        <v>5</v>
      </c>
      <c r="K5160" t="s">
        <v>5</v>
      </c>
      <c r="N5160" t="s">
        <v>7</v>
      </c>
      <c r="Q5160">
        <v>0</v>
      </c>
      <c r="S5160">
        <v>-1</v>
      </c>
      <c r="T5160" t="s">
        <v>5</v>
      </c>
      <c r="U5160">
        <v>-1</v>
      </c>
      <c r="V5160">
        <v>-1</v>
      </c>
      <c r="W5160">
        <v>6.3387000000000002</v>
      </c>
      <c r="Z5160">
        <v>-1</v>
      </c>
      <c r="AA5160" t="s">
        <v>11</v>
      </c>
      <c r="AC5160" t="s">
        <v>38</v>
      </c>
      <c r="AD5160" t="s">
        <v>52</v>
      </c>
      <c r="AE5160" s="1">
        <v>41846.059942129628</v>
      </c>
    </row>
    <row r="5161" spans="1:31" x14ac:dyDescent="0.15">
      <c r="A5161">
        <v>5160</v>
      </c>
      <c r="B5161">
        <v>175</v>
      </c>
      <c r="C5161">
        <v>3829</v>
      </c>
      <c r="D5161" t="s">
        <v>15004</v>
      </c>
      <c r="E5161" t="s">
        <v>15005</v>
      </c>
      <c r="F5161" t="s">
        <v>54</v>
      </c>
      <c r="I5161" t="s">
        <v>5</v>
      </c>
      <c r="K5161" t="s">
        <v>5</v>
      </c>
      <c r="N5161" t="s">
        <v>7</v>
      </c>
      <c r="Q5161">
        <v>0</v>
      </c>
      <c r="S5161">
        <v>-1</v>
      </c>
      <c r="T5161" t="s">
        <v>5</v>
      </c>
      <c r="U5161">
        <v>-1</v>
      </c>
      <c r="V5161">
        <v>-1</v>
      </c>
      <c r="W5161">
        <v>6.3387000000000002</v>
      </c>
      <c r="Z5161">
        <v>-1</v>
      </c>
      <c r="AA5161" t="s">
        <v>11</v>
      </c>
      <c r="AC5161" t="s">
        <v>38</v>
      </c>
      <c r="AD5161" t="s">
        <v>52</v>
      </c>
      <c r="AE5161" s="1">
        <v>41846.059953703705</v>
      </c>
    </row>
    <row r="5162" spans="1:31" x14ac:dyDescent="0.15">
      <c r="A5162">
        <v>5161</v>
      </c>
      <c r="B5162">
        <v>175</v>
      </c>
      <c r="C5162">
        <v>3668</v>
      </c>
      <c r="D5162" t="s">
        <v>15034</v>
      </c>
      <c r="E5162" t="s">
        <v>15035</v>
      </c>
      <c r="F5162" t="s">
        <v>2</v>
      </c>
      <c r="G5162" t="s">
        <v>15036</v>
      </c>
      <c r="H5162" t="s">
        <v>15037</v>
      </c>
      <c r="I5162" t="s">
        <v>5</v>
      </c>
      <c r="K5162" t="s">
        <v>6</v>
      </c>
      <c r="L5162" t="s">
        <v>15038</v>
      </c>
      <c r="N5162" t="s">
        <v>7</v>
      </c>
      <c r="O5162">
        <f>1-201-692-2560</f>
        <v>-3452</v>
      </c>
      <c r="P5162" t="s">
        <v>15039</v>
      </c>
      <c r="Q5162">
        <v>90</v>
      </c>
      <c r="R5162" t="s">
        <v>15040</v>
      </c>
      <c r="S5162">
        <v>-1</v>
      </c>
      <c r="T5162" t="s">
        <v>15041</v>
      </c>
      <c r="U5162">
        <v>-1</v>
      </c>
      <c r="V5162">
        <v>-1</v>
      </c>
      <c r="W5162">
        <v>6.3387000000000002</v>
      </c>
      <c r="X5162" t="s">
        <v>15042</v>
      </c>
      <c r="Y5162">
        <f>1-201-692-2205</f>
        <v>-3097</v>
      </c>
      <c r="Z5162">
        <v>36665</v>
      </c>
      <c r="AA5162" t="s">
        <v>11</v>
      </c>
      <c r="AC5162" t="s">
        <v>15043</v>
      </c>
      <c r="AD5162" t="s">
        <v>15044</v>
      </c>
      <c r="AE5162" s="1">
        <v>41846.060057870367</v>
      </c>
    </row>
    <row r="5163" spans="1:31" x14ac:dyDescent="0.15">
      <c r="A5163">
        <v>5162</v>
      </c>
      <c r="B5163">
        <v>175</v>
      </c>
      <c r="C5163">
        <v>3668</v>
      </c>
      <c r="D5163" t="s">
        <v>15034</v>
      </c>
      <c r="E5163" t="s">
        <v>15035</v>
      </c>
      <c r="F5163" t="s">
        <v>14</v>
      </c>
      <c r="G5163" t="s">
        <v>15036</v>
      </c>
      <c r="H5163" t="s">
        <v>15045</v>
      </c>
      <c r="I5163" t="s">
        <v>5</v>
      </c>
      <c r="K5163" t="s">
        <v>17</v>
      </c>
      <c r="L5163" t="s">
        <v>15046</v>
      </c>
      <c r="N5163" t="s">
        <v>7</v>
      </c>
      <c r="O5163">
        <f>1-201-692-2560</f>
        <v>-3452</v>
      </c>
      <c r="P5163" t="s">
        <v>15039</v>
      </c>
      <c r="Q5163">
        <v>24</v>
      </c>
      <c r="R5163" t="s">
        <v>15047</v>
      </c>
      <c r="S5163">
        <v>40</v>
      </c>
      <c r="T5163" t="s">
        <v>15048</v>
      </c>
      <c r="U5163">
        <v>-1</v>
      </c>
      <c r="V5163">
        <v>-1</v>
      </c>
      <c r="W5163">
        <v>6.3387000000000002</v>
      </c>
      <c r="X5163" t="s">
        <v>15042</v>
      </c>
      <c r="Y5163">
        <f>1-201-692-2205</f>
        <v>-3097</v>
      </c>
      <c r="Z5163">
        <v>22636</v>
      </c>
      <c r="AA5163" t="s">
        <v>11</v>
      </c>
      <c r="AC5163" t="s">
        <v>15049</v>
      </c>
      <c r="AD5163" t="s">
        <v>15050</v>
      </c>
      <c r="AE5163" s="1">
        <v>41846.060104166667</v>
      </c>
    </row>
    <row r="5164" spans="1:31" x14ac:dyDescent="0.15">
      <c r="A5164">
        <v>5163</v>
      </c>
      <c r="B5164">
        <v>175</v>
      </c>
      <c r="C5164">
        <v>3668</v>
      </c>
      <c r="D5164" t="s">
        <v>15034</v>
      </c>
      <c r="E5164" t="s">
        <v>15035</v>
      </c>
      <c r="F5164" t="s">
        <v>24</v>
      </c>
      <c r="G5164" t="s">
        <v>15036</v>
      </c>
      <c r="H5164" t="s">
        <v>15045</v>
      </c>
      <c r="I5164" t="s">
        <v>5</v>
      </c>
      <c r="K5164" t="s">
        <v>17</v>
      </c>
      <c r="L5164" t="s">
        <v>15046</v>
      </c>
      <c r="N5164" t="s">
        <v>7</v>
      </c>
      <c r="O5164">
        <f>1-201-692-2560</f>
        <v>-3452</v>
      </c>
      <c r="P5164" t="s">
        <v>15039</v>
      </c>
      <c r="Q5164">
        <v>2</v>
      </c>
      <c r="R5164" t="s">
        <v>15051</v>
      </c>
      <c r="S5164">
        <v>-1</v>
      </c>
      <c r="T5164" t="s">
        <v>15048</v>
      </c>
      <c r="U5164">
        <v>-1</v>
      </c>
      <c r="V5164">
        <v>-1</v>
      </c>
      <c r="W5164">
        <v>6.3387000000000002</v>
      </c>
      <c r="X5164" t="s">
        <v>15042</v>
      </c>
      <c r="Y5164">
        <f>1-201-692-2205</f>
        <v>-3097</v>
      </c>
      <c r="Z5164">
        <v>22636</v>
      </c>
      <c r="AA5164" t="s">
        <v>11</v>
      </c>
      <c r="AC5164" t="s">
        <v>15052</v>
      </c>
      <c r="AD5164" t="s">
        <v>15053</v>
      </c>
      <c r="AE5164" s="1">
        <v>41846.060127314813</v>
      </c>
    </row>
    <row r="5165" spans="1:31" x14ac:dyDescent="0.15">
      <c r="A5165">
        <v>5164</v>
      </c>
      <c r="B5165">
        <v>175</v>
      </c>
      <c r="C5165">
        <v>3668</v>
      </c>
      <c r="D5165" t="s">
        <v>15034</v>
      </c>
      <c r="E5165" t="s">
        <v>15035</v>
      </c>
      <c r="F5165" t="s">
        <v>27</v>
      </c>
      <c r="G5165" t="s">
        <v>15054</v>
      </c>
      <c r="I5165" t="s">
        <v>5</v>
      </c>
      <c r="K5165" t="s">
        <v>17</v>
      </c>
      <c r="L5165" t="s">
        <v>15046</v>
      </c>
      <c r="M5165" t="s">
        <v>5</v>
      </c>
      <c r="N5165" t="s">
        <v>7</v>
      </c>
      <c r="O5165" t="s">
        <v>15055</v>
      </c>
      <c r="P5165" t="s">
        <v>15056</v>
      </c>
      <c r="Q5165">
        <v>8</v>
      </c>
      <c r="R5165" t="s">
        <v>15047</v>
      </c>
      <c r="S5165">
        <v>-1</v>
      </c>
      <c r="T5165" t="s">
        <v>15057</v>
      </c>
      <c r="U5165">
        <v>-1</v>
      </c>
      <c r="V5165">
        <v>-1</v>
      </c>
      <c r="W5165">
        <v>6.3387000000000002</v>
      </c>
      <c r="Y5165" t="s">
        <v>15058</v>
      </c>
      <c r="Z5165">
        <v>38330</v>
      </c>
      <c r="AA5165" t="s">
        <v>11</v>
      </c>
      <c r="AB5165" t="s">
        <v>5080</v>
      </c>
      <c r="AC5165" t="s">
        <v>15059</v>
      </c>
      <c r="AD5165" t="s">
        <v>15060</v>
      </c>
      <c r="AE5165" s="1">
        <v>41846.060150462959</v>
      </c>
    </row>
    <row r="5166" spans="1:31" x14ac:dyDescent="0.15">
      <c r="A5166">
        <v>5165</v>
      </c>
      <c r="B5166">
        <v>175</v>
      </c>
      <c r="C5166">
        <v>3668</v>
      </c>
      <c r="D5166" t="s">
        <v>15034</v>
      </c>
      <c r="E5166" t="s">
        <v>15035</v>
      </c>
      <c r="F5166" t="s">
        <v>36</v>
      </c>
      <c r="G5166" t="s">
        <v>15036</v>
      </c>
      <c r="H5166" t="s">
        <v>15037</v>
      </c>
      <c r="I5166" t="s">
        <v>5</v>
      </c>
      <c r="K5166" t="s">
        <v>6</v>
      </c>
      <c r="L5166" t="s">
        <v>15038</v>
      </c>
      <c r="N5166" t="s">
        <v>7</v>
      </c>
      <c r="O5166">
        <f>1-201-692-2560</f>
        <v>-3452</v>
      </c>
      <c r="P5166" t="s">
        <v>15039</v>
      </c>
      <c r="Q5166">
        <v>2</v>
      </c>
      <c r="R5166" t="s">
        <v>15040</v>
      </c>
      <c r="S5166">
        <v>-1</v>
      </c>
      <c r="T5166" t="s">
        <v>15041</v>
      </c>
      <c r="U5166">
        <v>-1</v>
      </c>
      <c r="V5166">
        <v>-1</v>
      </c>
      <c r="W5166">
        <v>6.3387000000000002</v>
      </c>
      <c r="X5166" t="s">
        <v>15042</v>
      </c>
      <c r="Y5166">
        <f>1-201-692-2205</f>
        <v>-3097</v>
      </c>
      <c r="Z5166">
        <v>36665</v>
      </c>
      <c r="AA5166" t="s">
        <v>11</v>
      </c>
      <c r="AC5166" t="s">
        <v>15061</v>
      </c>
      <c r="AD5166" t="s">
        <v>15062</v>
      </c>
      <c r="AE5166" s="1">
        <v>41846.060162037036</v>
      </c>
    </row>
    <row r="5167" spans="1:31" x14ac:dyDescent="0.15">
      <c r="A5167">
        <v>5166</v>
      </c>
      <c r="B5167">
        <v>175</v>
      </c>
      <c r="C5167">
        <v>3668</v>
      </c>
      <c r="D5167" t="s">
        <v>15034</v>
      </c>
      <c r="E5167" t="s">
        <v>15035</v>
      </c>
      <c r="F5167" t="s">
        <v>40</v>
      </c>
      <c r="I5167" t="s">
        <v>5</v>
      </c>
      <c r="K5167" t="s">
        <v>5</v>
      </c>
      <c r="N5167" t="s">
        <v>7</v>
      </c>
      <c r="Q5167">
        <v>0</v>
      </c>
      <c r="S5167">
        <v>-1</v>
      </c>
      <c r="T5167" t="s">
        <v>5</v>
      </c>
      <c r="U5167">
        <v>-1</v>
      </c>
      <c r="V5167">
        <v>-1</v>
      </c>
      <c r="W5167">
        <v>6.3387000000000002</v>
      </c>
      <c r="Z5167">
        <v>-1</v>
      </c>
      <c r="AA5167" t="s">
        <v>11</v>
      </c>
      <c r="AC5167" t="s">
        <v>38</v>
      </c>
      <c r="AD5167" t="s">
        <v>52</v>
      </c>
      <c r="AE5167" s="1">
        <v>41846.060173611113</v>
      </c>
    </row>
    <row r="5168" spans="1:31" x14ac:dyDescent="0.15">
      <c r="A5168">
        <v>5167</v>
      </c>
      <c r="B5168">
        <v>175</v>
      </c>
      <c r="C5168">
        <v>3668</v>
      </c>
      <c r="D5168" t="s">
        <v>15034</v>
      </c>
      <c r="E5168" t="s">
        <v>15035</v>
      </c>
      <c r="F5168" t="s">
        <v>49</v>
      </c>
      <c r="G5168" t="s">
        <v>15036</v>
      </c>
      <c r="H5168" t="s">
        <v>15045</v>
      </c>
      <c r="I5168" t="s">
        <v>5</v>
      </c>
      <c r="K5168" t="s">
        <v>5</v>
      </c>
      <c r="N5168" t="s">
        <v>7</v>
      </c>
      <c r="O5168">
        <f>1-201-692-2560</f>
        <v>-3452</v>
      </c>
      <c r="P5168" t="s">
        <v>15039</v>
      </c>
      <c r="Q5168">
        <v>82</v>
      </c>
      <c r="T5168" t="s">
        <v>5</v>
      </c>
      <c r="U5168">
        <v>-1</v>
      </c>
      <c r="V5168">
        <v>-1</v>
      </c>
      <c r="W5168">
        <v>6.3387000000000002</v>
      </c>
      <c r="X5168" t="s">
        <v>15042</v>
      </c>
      <c r="Y5168">
        <f>1-201-692-2205</f>
        <v>-3097</v>
      </c>
      <c r="Z5168">
        <v>22636</v>
      </c>
      <c r="AA5168" t="s">
        <v>11</v>
      </c>
      <c r="AC5168" t="s">
        <v>15063</v>
      </c>
      <c r="AD5168" t="s">
        <v>15064</v>
      </c>
      <c r="AE5168" s="1">
        <v>41846.060231481482</v>
      </c>
    </row>
    <row r="5169" spans="1:31" x14ac:dyDescent="0.15">
      <c r="A5169">
        <v>5168</v>
      </c>
      <c r="B5169">
        <v>175</v>
      </c>
      <c r="C5169">
        <v>3668</v>
      </c>
      <c r="D5169" t="s">
        <v>15034</v>
      </c>
      <c r="E5169" t="s">
        <v>15035</v>
      </c>
      <c r="F5169" t="s">
        <v>51</v>
      </c>
      <c r="G5169" t="s">
        <v>15036</v>
      </c>
      <c r="H5169" t="s">
        <v>15037</v>
      </c>
      <c r="I5169" t="s">
        <v>5</v>
      </c>
      <c r="K5169" t="s">
        <v>5</v>
      </c>
      <c r="N5169" t="s">
        <v>7</v>
      </c>
      <c r="O5169">
        <f>1-201-692-2560</f>
        <v>-3452</v>
      </c>
      <c r="P5169" t="s">
        <v>15039</v>
      </c>
      <c r="Q5169">
        <v>9</v>
      </c>
      <c r="S5169">
        <v>-1</v>
      </c>
      <c r="T5169" t="s">
        <v>5</v>
      </c>
      <c r="U5169">
        <v>-1</v>
      </c>
      <c r="V5169">
        <v>-1</v>
      </c>
      <c r="W5169">
        <v>6.3387000000000002</v>
      </c>
      <c r="Y5169">
        <f>1-201-692-2205</f>
        <v>-3097</v>
      </c>
      <c r="Z5169">
        <v>-1</v>
      </c>
      <c r="AA5169" t="s">
        <v>11</v>
      </c>
      <c r="AC5169" t="s">
        <v>15065</v>
      </c>
      <c r="AD5169" t="s">
        <v>15066</v>
      </c>
      <c r="AE5169" s="1">
        <v>41846.060254629629</v>
      </c>
    </row>
    <row r="5170" spans="1:31" x14ac:dyDescent="0.15">
      <c r="A5170">
        <v>5169</v>
      </c>
      <c r="B5170">
        <v>175</v>
      </c>
      <c r="C5170">
        <v>3668</v>
      </c>
      <c r="D5170" t="s">
        <v>15034</v>
      </c>
      <c r="E5170" t="s">
        <v>15035</v>
      </c>
      <c r="F5170" t="s">
        <v>53</v>
      </c>
      <c r="I5170" t="s">
        <v>5</v>
      </c>
      <c r="K5170" t="s">
        <v>5</v>
      </c>
      <c r="N5170" t="s">
        <v>7</v>
      </c>
      <c r="Q5170">
        <v>0</v>
      </c>
      <c r="S5170">
        <v>-1</v>
      </c>
      <c r="T5170" t="s">
        <v>5</v>
      </c>
      <c r="U5170">
        <v>-1</v>
      </c>
      <c r="V5170">
        <v>-1</v>
      </c>
      <c r="W5170">
        <v>6.3387000000000002</v>
      </c>
      <c r="Z5170">
        <v>-1</v>
      </c>
      <c r="AA5170" t="s">
        <v>11</v>
      </c>
      <c r="AC5170" t="s">
        <v>38</v>
      </c>
      <c r="AD5170" t="s">
        <v>52</v>
      </c>
      <c r="AE5170" s="1">
        <v>41846.060266203705</v>
      </c>
    </row>
    <row r="5171" spans="1:31" x14ac:dyDescent="0.15">
      <c r="A5171">
        <v>5170</v>
      </c>
      <c r="B5171">
        <v>175</v>
      </c>
      <c r="C5171">
        <v>3668</v>
      </c>
      <c r="D5171" t="s">
        <v>15034</v>
      </c>
      <c r="E5171" t="s">
        <v>15035</v>
      </c>
      <c r="F5171" t="s">
        <v>54</v>
      </c>
      <c r="I5171" t="s">
        <v>5</v>
      </c>
      <c r="K5171" t="s">
        <v>5</v>
      </c>
      <c r="N5171" t="s">
        <v>7</v>
      </c>
      <c r="Q5171">
        <v>0</v>
      </c>
      <c r="S5171">
        <v>-1</v>
      </c>
      <c r="T5171" t="s">
        <v>5</v>
      </c>
      <c r="U5171">
        <v>-1</v>
      </c>
      <c r="V5171">
        <v>-1</v>
      </c>
      <c r="W5171">
        <v>6.3387000000000002</v>
      </c>
      <c r="Z5171">
        <v>-1</v>
      </c>
      <c r="AA5171" t="s">
        <v>11</v>
      </c>
      <c r="AC5171" t="s">
        <v>38</v>
      </c>
      <c r="AD5171" t="s">
        <v>52</v>
      </c>
      <c r="AE5171" s="1">
        <v>41846.060277777775</v>
      </c>
    </row>
    <row r="5172" spans="1:31" x14ac:dyDescent="0.15">
      <c r="A5172">
        <v>5171</v>
      </c>
      <c r="B5172">
        <v>175</v>
      </c>
      <c r="C5172">
        <v>818</v>
      </c>
      <c r="D5172" t="s">
        <v>15067</v>
      </c>
      <c r="E5172" t="s">
        <v>15068</v>
      </c>
      <c r="F5172" t="s">
        <v>2</v>
      </c>
      <c r="G5172" t="s">
        <v>15069</v>
      </c>
      <c r="H5172" t="s">
        <v>169</v>
      </c>
      <c r="I5172" t="s">
        <v>5</v>
      </c>
      <c r="K5172" t="s">
        <v>6</v>
      </c>
      <c r="L5172" t="s">
        <v>15070</v>
      </c>
      <c r="N5172" t="s">
        <v>7</v>
      </c>
      <c r="P5172" t="s">
        <v>15071</v>
      </c>
      <c r="Q5172">
        <v>36</v>
      </c>
      <c r="R5172" t="s">
        <v>9396</v>
      </c>
      <c r="S5172">
        <v>55</v>
      </c>
      <c r="T5172" t="s">
        <v>12387</v>
      </c>
      <c r="U5172">
        <v>1666</v>
      </c>
      <c r="V5172">
        <v>30</v>
      </c>
      <c r="W5172">
        <v>6.3387000000000002</v>
      </c>
      <c r="X5172" t="s">
        <v>15072</v>
      </c>
      <c r="Y5172" t="s">
        <v>15073</v>
      </c>
      <c r="Z5172">
        <v>39740</v>
      </c>
      <c r="AA5172" t="s">
        <v>11</v>
      </c>
      <c r="AC5172" t="s">
        <v>15074</v>
      </c>
      <c r="AD5172" t="s">
        <v>15075</v>
      </c>
      <c r="AE5172" s="1">
        <v>41846.060358796298</v>
      </c>
    </row>
    <row r="5173" spans="1:31" x14ac:dyDescent="0.15">
      <c r="A5173">
        <v>5172</v>
      </c>
      <c r="B5173">
        <v>175</v>
      </c>
      <c r="C5173">
        <v>818</v>
      </c>
      <c r="D5173" t="s">
        <v>15067</v>
      </c>
      <c r="E5173" t="s">
        <v>15068</v>
      </c>
      <c r="F5173" t="s">
        <v>14</v>
      </c>
      <c r="G5173" t="s">
        <v>15076</v>
      </c>
      <c r="H5173" t="s">
        <v>15077</v>
      </c>
      <c r="I5173" t="s">
        <v>5</v>
      </c>
      <c r="K5173" t="s">
        <v>17</v>
      </c>
      <c r="L5173" t="s">
        <v>4118</v>
      </c>
      <c r="N5173" t="s">
        <v>7</v>
      </c>
      <c r="P5173" t="s">
        <v>15078</v>
      </c>
      <c r="Q5173">
        <v>21</v>
      </c>
      <c r="R5173" t="s">
        <v>15079</v>
      </c>
      <c r="S5173">
        <v>50</v>
      </c>
      <c r="T5173" t="s">
        <v>15080</v>
      </c>
      <c r="U5173">
        <v>-1</v>
      </c>
      <c r="V5173">
        <v>-1</v>
      </c>
      <c r="W5173">
        <v>6.3387000000000002</v>
      </c>
      <c r="X5173" t="s">
        <v>15081</v>
      </c>
      <c r="Y5173" t="s">
        <v>15082</v>
      </c>
      <c r="Z5173">
        <v>21000</v>
      </c>
      <c r="AA5173" t="s">
        <v>11</v>
      </c>
      <c r="AC5173" t="s">
        <v>15083</v>
      </c>
      <c r="AD5173" t="s">
        <v>15084</v>
      </c>
      <c r="AE5173" s="1">
        <v>41846.060381944444</v>
      </c>
    </row>
    <row r="5174" spans="1:31" x14ac:dyDescent="0.15">
      <c r="A5174">
        <v>5173</v>
      </c>
      <c r="B5174">
        <v>175</v>
      </c>
      <c r="C5174">
        <v>818</v>
      </c>
      <c r="D5174" t="s">
        <v>15067</v>
      </c>
      <c r="E5174" t="s">
        <v>15068</v>
      </c>
      <c r="F5174" t="s">
        <v>24</v>
      </c>
      <c r="G5174" t="s">
        <v>15085</v>
      </c>
      <c r="H5174" t="s">
        <v>15077</v>
      </c>
      <c r="I5174" t="s">
        <v>5</v>
      </c>
      <c r="J5174" t="s">
        <v>5171</v>
      </c>
      <c r="K5174" t="s">
        <v>4166</v>
      </c>
      <c r="N5174" t="s">
        <v>7</v>
      </c>
      <c r="O5174" t="s">
        <v>15086</v>
      </c>
      <c r="P5174" t="s">
        <v>15087</v>
      </c>
      <c r="Q5174">
        <v>1</v>
      </c>
      <c r="R5174" t="s">
        <v>15088</v>
      </c>
      <c r="S5174">
        <v>50</v>
      </c>
      <c r="T5174" t="s">
        <v>4162</v>
      </c>
      <c r="U5174">
        <v>-1</v>
      </c>
      <c r="V5174">
        <v>-1</v>
      </c>
      <c r="W5174">
        <v>6.3387000000000002</v>
      </c>
      <c r="X5174" t="s">
        <v>15081</v>
      </c>
      <c r="Y5174" t="s">
        <v>15089</v>
      </c>
      <c r="Z5174">
        <v>21000</v>
      </c>
      <c r="AA5174" t="s">
        <v>11</v>
      </c>
      <c r="AC5174" t="s">
        <v>15090</v>
      </c>
      <c r="AD5174" t="s">
        <v>15091</v>
      </c>
      <c r="AE5174" s="1">
        <v>41846.060393518521</v>
      </c>
    </row>
    <row r="5175" spans="1:31" x14ac:dyDescent="0.15">
      <c r="A5175">
        <v>5174</v>
      </c>
      <c r="B5175">
        <v>175</v>
      </c>
      <c r="C5175">
        <v>818</v>
      </c>
      <c r="D5175" t="s">
        <v>15067</v>
      </c>
      <c r="E5175" t="s">
        <v>15068</v>
      </c>
      <c r="F5175" t="s">
        <v>27</v>
      </c>
      <c r="I5175" t="s">
        <v>5</v>
      </c>
      <c r="K5175" t="s">
        <v>5</v>
      </c>
      <c r="M5175" t="s">
        <v>5</v>
      </c>
      <c r="N5175" t="s">
        <v>7</v>
      </c>
      <c r="Q5175">
        <v>0</v>
      </c>
      <c r="S5175">
        <v>-1</v>
      </c>
      <c r="T5175" t="s">
        <v>5</v>
      </c>
      <c r="U5175">
        <v>-1</v>
      </c>
      <c r="V5175">
        <v>-1</v>
      </c>
      <c r="W5175">
        <v>6.3387000000000002</v>
      </c>
      <c r="Z5175">
        <v>-1</v>
      </c>
      <c r="AA5175" t="s">
        <v>11</v>
      </c>
      <c r="AC5175" t="s">
        <v>38</v>
      </c>
      <c r="AD5175" t="s">
        <v>531</v>
      </c>
      <c r="AE5175" s="1">
        <v>41846.060416666667</v>
      </c>
    </row>
    <row r="5176" spans="1:31" x14ac:dyDescent="0.15">
      <c r="A5176">
        <v>5175</v>
      </c>
      <c r="B5176">
        <v>175</v>
      </c>
      <c r="C5176">
        <v>818</v>
      </c>
      <c r="D5176" t="s">
        <v>15067</v>
      </c>
      <c r="E5176" t="s">
        <v>15068</v>
      </c>
      <c r="F5176" t="s">
        <v>36</v>
      </c>
      <c r="I5176" t="s">
        <v>5</v>
      </c>
      <c r="K5176" t="s">
        <v>5</v>
      </c>
      <c r="N5176" t="s">
        <v>7</v>
      </c>
      <c r="Q5176">
        <v>0</v>
      </c>
      <c r="S5176">
        <v>-1</v>
      </c>
      <c r="T5176" t="s">
        <v>5</v>
      </c>
      <c r="U5176">
        <v>-1</v>
      </c>
      <c r="V5176">
        <v>-1</v>
      </c>
      <c r="W5176">
        <v>6.3387000000000002</v>
      </c>
      <c r="Z5176">
        <v>-1</v>
      </c>
      <c r="AA5176" t="s">
        <v>11</v>
      </c>
      <c r="AC5176" t="s">
        <v>38</v>
      </c>
      <c r="AD5176" t="s">
        <v>52</v>
      </c>
      <c r="AE5176" s="1">
        <v>41846.060439814813</v>
      </c>
    </row>
    <row r="5177" spans="1:31" x14ac:dyDescent="0.15">
      <c r="A5177">
        <v>5176</v>
      </c>
      <c r="B5177">
        <v>175</v>
      </c>
      <c r="C5177">
        <v>818</v>
      </c>
      <c r="D5177" t="s">
        <v>15067</v>
      </c>
      <c r="E5177" t="s">
        <v>15068</v>
      </c>
      <c r="F5177" t="s">
        <v>40</v>
      </c>
      <c r="I5177" t="s">
        <v>5</v>
      </c>
      <c r="K5177" t="s">
        <v>5</v>
      </c>
      <c r="N5177" t="s">
        <v>7</v>
      </c>
      <c r="Q5177">
        <v>0</v>
      </c>
      <c r="S5177">
        <v>-1</v>
      </c>
      <c r="T5177" t="s">
        <v>5</v>
      </c>
      <c r="U5177">
        <v>-1</v>
      </c>
      <c r="V5177">
        <v>-1</v>
      </c>
      <c r="W5177">
        <v>6.3387000000000002</v>
      </c>
      <c r="Z5177">
        <v>-1</v>
      </c>
      <c r="AA5177" t="s">
        <v>11</v>
      </c>
      <c r="AC5177" t="s">
        <v>38</v>
      </c>
      <c r="AD5177" t="s">
        <v>52</v>
      </c>
      <c r="AE5177" s="1">
        <v>41846.06045138889</v>
      </c>
    </row>
    <row r="5178" spans="1:31" x14ac:dyDescent="0.15">
      <c r="A5178">
        <v>5177</v>
      </c>
      <c r="B5178">
        <v>175</v>
      </c>
      <c r="C5178">
        <v>818</v>
      </c>
      <c r="D5178" t="s">
        <v>15067</v>
      </c>
      <c r="E5178" t="s">
        <v>15068</v>
      </c>
      <c r="F5178" t="s">
        <v>49</v>
      </c>
      <c r="G5178" t="s">
        <v>15076</v>
      </c>
      <c r="H5178" t="s">
        <v>15077</v>
      </c>
      <c r="I5178" t="s">
        <v>5</v>
      </c>
      <c r="K5178" t="s">
        <v>5</v>
      </c>
      <c r="N5178" t="s">
        <v>7</v>
      </c>
      <c r="P5178" t="s">
        <v>15078</v>
      </c>
      <c r="Q5178">
        <v>2</v>
      </c>
      <c r="T5178" t="s">
        <v>5</v>
      </c>
      <c r="U5178">
        <v>-1</v>
      </c>
      <c r="V5178">
        <v>-1</v>
      </c>
      <c r="W5178">
        <v>6.3387000000000002</v>
      </c>
      <c r="X5178" t="s">
        <v>15081</v>
      </c>
      <c r="Y5178" t="s">
        <v>15082</v>
      </c>
      <c r="Z5178">
        <v>21000</v>
      </c>
      <c r="AA5178" t="s">
        <v>11</v>
      </c>
      <c r="AC5178" t="s">
        <v>15092</v>
      </c>
      <c r="AD5178" t="s">
        <v>15093</v>
      </c>
      <c r="AE5178" s="1">
        <v>41846.06046296296</v>
      </c>
    </row>
    <row r="5179" spans="1:31" x14ac:dyDescent="0.15">
      <c r="A5179">
        <v>5178</v>
      </c>
      <c r="B5179">
        <v>175</v>
      </c>
      <c r="C5179">
        <v>818</v>
      </c>
      <c r="D5179" t="s">
        <v>15067</v>
      </c>
      <c r="E5179" t="s">
        <v>15068</v>
      </c>
      <c r="F5179" t="s">
        <v>51</v>
      </c>
      <c r="G5179" t="s">
        <v>15069</v>
      </c>
      <c r="H5179" t="s">
        <v>169</v>
      </c>
      <c r="I5179" t="s">
        <v>5</v>
      </c>
      <c r="K5179" t="s">
        <v>5</v>
      </c>
      <c r="N5179" t="s">
        <v>7</v>
      </c>
      <c r="P5179" t="s">
        <v>15071</v>
      </c>
      <c r="Q5179">
        <v>9</v>
      </c>
      <c r="S5179">
        <v>-1</v>
      </c>
      <c r="T5179" t="s">
        <v>5</v>
      </c>
      <c r="U5179">
        <v>-1</v>
      </c>
      <c r="V5179">
        <v>-1</v>
      </c>
      <c r="W5179">
        <v>6.3387000000000002</v>
      </c>
      <c r="Y5179" t="s">
        <v>15073</v>
      </c>
      <c r="Z5179">
        <v>-1</v>
      </c>
      <c r="AA5179" t="s">
        <v>11</v>
      </c>
      <c r="AC5179" t="s">
        <v>15094</v>
      </c>
      <c r="AD5179" t="s">
        <v>15095</v>
      </c>
      <c r="AE5179" s="1">
        <v>41846.060486111113</v>
      </c>
    </row>
    <row r="5180" spans="1:31" x14ac:dyDescent="0.15">
      <c r="A5180">
        <v>5179</v>
      </c>
      <c r="B5180">
        <v>175</v>
      </c>
      <c r="C5180">
        <v>818</v>
      </c>
      <c r="D5180" t="s">
        <v>15067</v>
      </c>
      <c r="E5180" t="s">
        <v>15068</v>
      </c>
      <c r="F5180" t="s">
        <v>53</v>
      </c>
      <c r="I5180" t="s">
        <v>5</v>
      </c>
      <c r="K5180" t="s">
        <v>5</v>
      </c>
      <c r="N5180" t="s">
        <v>7</v>
      </c>
      <c r="Q5180">
        <v>0</v>
      </c>
      <c r="S5180">
        <v>-1</v>
      </c>
      <c r="T5180" t="s">
        <v>5</v>
      </c>
      <c r="U5180">
        <v>-1</v>
      </c>
      <c r="V5180">
        <v>-1</v>
      </c>
      <c r="W5180">
        <v>6.3387000000000002</v>
      </c>
      <c r="Z5180">
        <v>-1</v>
      </c>
      <c r="AA5180" t="s">
        <v>11</v>
      </c>
      <c r="AC5180" t="s">
        <v>38</v>
      </c>
      <c r="AD5180" t="s">
        <v>52</v>
      </c>
      <c r="AE5180" s="1">
        <v>41846.060497685183</v>
      </c>
    </row>
    <row r="5181" spans="1:31" x14ac:dyDescent="0.15">
      <c r="A5181">
        <v>5180</v>
      </c>
      <c r="B5181">
        <v>175</v>
      </c>
      <c r="C5181">
        <v>818</v>
      </c>
      <c r="D5181" t="s">
        <v>15067</v>
      </c>
      <c r="E5181" t="s">
        <v>15068</v>
      </c>
      <c r="F5181" t="s">
        <v>54</v>
      </c>
      <c r="I5181" t="s">
        <v>5</v>
      </c>
      <c r="K5181" t="s">
        <v>5</v>
      </c>
      <c r="N5181" t="s">
        <v>7</v>
      </c>
      <c r="Q5181">
        <v>0</v>
      </c>
      <c r="S5181">
        <v>-1</v>
      </c>
      <c r="T5181" t="s">
        <v>5</v>
      </c>
      <c r="U5181">
        <v>-1</v>
      </c>
      <c r="V5181">
        <v>-1</v>
      </c>
      <c r="W5181">
        <v>6.3387000000000002</v>
      </c>
      <c r="Z5181">
        <v>-1</v>
      </c>
      <c r="AA5181" t="s">
        <v>11</v>
      </c>
      <c r="AC5181" t="s">
        <v>38</v>
      </c>
      <c r="AD5181" t="s">
        <v>52</v>
      </c>
      <c r="AE5181" s="1">
        <v>41846.06050925926</v>
      </c>
    </row>
    <row r="5182" spans="1:31" x14ac:dyDescent="0.15">
      <c r="A5182">
        <v>5181</v>
      </c>
      <c r="B5182">
        <v>175</v>
      </c>
      <c r="C5182">
        <v>5101</v>
      </c>
      <c r="D5182" t="s">
        <v>15096</v>
      </c>
      <c r="E5182" t="s">
        <v>15097</v>
      </c>
      <c r="F5182" t="s">
        <v>2</v>
      </c>
      <c r="G5182" t="s">
        <v>15098</v>
      </c>
      <c r="H5182" t="s">
        <v>15099</v>
      </c>
      <c r="I5182" t="s">
        <v>5</v>
      </c>
      <c r="K5182" t="s">
        <v>6</v>
      </c>
      <c r="L5182" t="s">
        <v>5581</v>
      </c>
      <c r="N5182" t="s">
        <v>7</v>
      </c>
      <c r="O5182" t="s">
        <v>15100</v>
      </c>
      <c r="P5182" t="s">
        <v>15101</v>
      </c>
      <c r="Q5182">
        <v>93</v>
      </c>
      <c r="R5182" t="s">
        <v>4874</v>
      </c>
      <c r="S5182">
        <v>30</v>
      </c>
      <c r="T5182" t="s">
        <v>15102</v>
      </c>
      <c r="U5182">
        <v>-1</v>
      </c>
      <c r="V5182">
        <v>-1</v>
      </c>
      <c r="W5182">
        <v>6.3387000000000002</v>
      </c>
      <c r="X5182" t="s">
        <v>15103</v>
      </c>
      <c r="Y5182" t="s">
        <v>15104</v>
      </c>
      <c r="Z5182">
        <v>12500</v>
      </c>
      <c r="AA5182" t="s">
        <v>11</v>
      </c>
      <c r="AC5182" t="s">
        <v>15105</v>
      </c>
      <c r="AD5182" t="s">
        <v>15106</v>
      </c>
      <c r="AE5182" s="1">
        <v>41846.060601851852</v>
      </c>
    </row>
    <row r="5183" spans="1:31" x14ac:dyDescent="0.15">
      <c r="A5183">
        <v>5182</v>
      </c>
      <c r="B5183">
        <v>175</v>
      </c>
      <c r="C5183">
        <v>5101</v>
      </c>
      <c r="D5183" t="s">
        <v>15096</v>
      </c>
      <c r="E5183" t="s">
        <v>15097</v>
      </c>
      <c r="F5183" t="s">
        <v>14</v>
      </c>
      <c r="G5183" t="s">
        <v>15107</v>
      </c>
      <c r="H5183" t="s">
        <v>15108</v>
      </c>
      <c r="I5183" t="s">
        <v>5</v>
      </c>
      <c r="K5183" t="s">
        <v>17</v>
      </c>
      <c r="L5183" t="s">
        <v>2011</v>
      </c>
      <c r="N5183" t="s">
        <v>7</v>
      </c>
      <c r="O5183">
        <f>1-724-738-2146</f>
        <v>-3607</v>
      </c>
      <c r="P5183" t="s">
        <v>15109</v>
      </c>
      <c r="Q5183">
        <v>16</v>
      </c>
      <c r="R5183" t="s">
        <v>15110</v>
      </c>
      <c r="S5183">
        <v>30</v>
      </c>
      <c r="T5183" t="s">
        <v>15102</v>
      </c>
      <c r="U5183">
        <v>-1</v>
      </c>
      <c r="V5183">
        <v>-1</v>
      </c>
      <c r="W5183">
        <v>6.3387000000000002</v>
      </c>
      <c r="X5183" t="s">
        <v>15103</v>
      </c>
      <c r="Y5183">
        <f>1-724-738-2051</f>
        <v>-3512</v>
      </c>
      <c r="Z5183">
        <v>14944</v>
      </c>
      <c r="AA5183" t="s">
        <v>11</v>
      </c>
      <c r="AC5183" t="s">
        <v>15111</v>
      </c>
      <c r="AD5183" t="s">
        <v>15112</v>
      </c>
      <c r="AE5183" s="1">
        <v>41846.060624999998</v>
      </c>
    </row>
    <row r="5184" spans="1:31" x14ac:dyDescent="0.15">
      <c r="A5184">
        <v>5183</v>
      </c>
      <c r="B5184">
        <v>175</v>
      </c>
      <c r="C5184">
        <v>5101</v>
      </c>
      <c r="D5184" t="s">
        <v>15096</v>
      </c>
      <c r="E5184" t="s">
        <v>15097</v>
      </c>
      <c r="F5184" t="s">
        <v>24</v>
      </c>
      <c r="G5184" t="s">
        <v>15113</v>
      </c>
      <c r="H5184" t="s">
        <v>15108</v>
      </c>
      <c r="I5184" t="s">
        <v>5</v>
      </c>
      <c r="K5184" t="s">
        <v>17</v>
      </c>
      <c r="L5184" t="s">
        <v>2011</v>
      </c>
      <c r="N5184" t="s">
        <v>7</v>
      </c>
      <c r="O5184">
        <f>1-724-738-2051</f>
        <v>-3512</v>
      </c>
      <c r="P5184" t="s">
        <v>15109</v>
      </c>
      <c r="Q5184">
        <v>1</v>
      </c>
      <c r="R5184" t="s">
        <v>15110</v>
      </c>
      <c r="S5184">
        <v>30</v>
      </c>
      <c r="T5184" t="s">
        <v>15102</v>
      </c>
      <c r="U5184">
        <v>-1</v>
      </c>
      <c r="V5184">
        <v>-1</v>
      </c>
      <c r="W5184">
        <v>6.3387000000000002</v>
      </c>
      <c r="X5184" t="s">
        <v>15103</v>
      </c>
      <c r="Y5184">
        <f>1-724-738-2051</f>
        <v>-3512</v>
      </c>
      <c r="Z5184">
        <v>14628</v>
      </c>
      <c r="AA5184" t="s">
        <v>11</v>
      </c>
      <c r="AC5184" t="s">
        <v>15114</v>
      </c>
      <c r="AD5184" t="s">
        <v>15115</v>
      </c>
      <c r="AE5184" s="1">
        <v>41846.060636574075</v>
      </c>
    </row>
    <row r="5185" spans="1:31" x14ac:dyDescent="0.15">
      <c r="A5185">
        <v>5184</v>
      </c>
      <c r="B5185">
        <v>175</v>
      </c>
      <c r="C5185">
        <v>5101</v>
      </c>
      <c r="D5185" t="s">
        <v>15096</v>
      </c>
      <c r="E5185" t="s">
        <v>15097</v>
      </c>
      <c r="F5185" t="s">
        <v>27</v>
      </c>
      <c r="I5185" t="s">
        <v>5</v>
      </c>
      <c r="K5185" t="s">
        <v>5</v>
      </c>
      <c r="M5185" t="s">
        <v>5</v>
      </c>
      <c r="N5185" t="s">
        <v>7</v>
      </c>
      <c r="Q5185">
        <v>0</v>
      </c>
      <c r="S5185">
        <v>-1</v>
      </c>
      <c r="T5185" t="s">
        <v>5</v>
      </c>
      <c r="U5185">
        <v>-1</v>
      </c>
      <c r="V5185">
        <v>-1</v>
      </c>
      <c r="W5185">
        <v>6.3387000000000002</v>
      </c>
      <c r="Z5185">
        <v>-1</v>
      </c>
      <c r="AA5185" t="s">
        <v>11</v>
      </c>
      <c r="AC5185" t="s">
        <v>38</v>
      </c>
      <c r="AD5185" t="s">
        <v>531</v>
      </c>
      <c r="AE5185" s="1">
        <v>41846.060648148145</v>
      </c>
    </row>
    <row r="5186" spans="1:31" x14ac:dyDescent="0.15">
      <c r="A5186">
        <v>5185</v>
      </c>
      <c r="B5186">
        <v>175</v>
      </c>
      <c r="C5186">
        <v>5101</v>
      </c>
      <c r="D5186" t="s">
        <v>15096</v>
      </c>
      <c r="E5186" t="s">
        <v>15097</v>
      </c>
      <c r="F5186" t="s">
        <v>36</v>
      </c>
      <c r="G5186" t="s">
        <v>15098</v>
      </c>
      <c r="H5186" t="s">
        <v>15099</v>
      </c>
      <c r="I5186" t="s">
        <v>5</v>
      </c>
      <c r="K5186" t="s">
        <v>5</v>
      </c>
      <c r="N5186" t="s">
        <v>7</v>
      </c>
      <c r="O5186" t="s">
        <v>15100</v>
      </c>
      <c r="P5186" t="s">
        <v>15101</v>
      </c>
      <c r="Q5186">
        <v>2</v>
      </c>
      <c r="R5186" t="s">
        <v>5313</v>
      </c>
      <c r="S5186">
        <v>-1</v>
      </c>
      <c r="T5186" t="s">
        <v>5</v>
      </c>
      <c r="U5186">
        <v>-1</v>
      </c>
      <c r="V5186">
        <v>-1</v>
      </c>
      <c r="W5186">
        <v>6.3387000000000002</v>
      </c>
      <c r="X5186" t="s">
        <v>15103</v>
      </c>
      <c r="Y5186" t="s">
        <v>15104</v>
      </c>
      <c r="Z5186">
        <v>-1</v>
      </c>
      <c r="AA5186" t="s">
        <v>11</v>
      </c>
      <c r="AC5186" t="s">
        <v>15116</v>
      </c>
      <c r="AD5186" t="s">
        <v>15117</v>
      </c>
      <c r="AE5186" s="1">
        <v>41846.060706018521</v>
      </c>
    </row>
    <row r="5187" spans="1:31" x14ac:dyDescent="0.15">
      <c r="A5187">
        <v>5186</v>
      </c>
      <c r="B5187">
        <v>175</v>
      </c>
      <c r="C5187">
        <v>5101</v>
      </c>
      <c r="D5187" t="s">
        <v>15096</v>
      </c>
      <c r="E5187" t="s">
        <v>15097</v>
      </c>
      <c r="F5187" t="s">
        <v>40</v>
      </c>
      <c r="G5187" t="s">
        <v>15118</v>
      </c>
      <c r="H5187" t="s">
        <v>15119</v>
      </c>
      <c r="I5187" t="s">
        <v>5</v>
      </c>
      <c r="K5187" t="s">
        <v>6</v>
      </c>
      <c r="N5187" t="s">
        <v>7</v>
      </c>
      <c r="O5187" t="s">
        <v>15120</v>
      </c>
      <c r="P5187" t="s">
        <v>15121</v>
      </c>
      <c r="Q5187">
        <v>1</v>
      </c>
      <c r="S5187">
        <v>50</v>
      </c>
      <c r="T5187" t="s">
        <v>5</v>
      </c>
      <c r="U5187">
        <v>-1</v>
      </c>
      <c r="V5187">
        <v>-1</v>
      </c>
      <c r="W5187">
        <v>6.3387000000000002</v>
      </c>
      <c r="Y5187" t="s">
        <v>15122</v>
      </c>
      <c r="Z5187">
        <v>250</v>
      </c>
      <c r="AA5187" t="s">
        <v>11</v>
      </c>
      <c r="AC5187" t="s">
        <v>15123</v>
      </c>
      <c r="AD5187" t="s">
        <v>15124</v>
      </c>
      <c r="AE5187" s="1">
        <v>41846.060717592591</v>
      </c>
    </row>
    <row r="5188" spans="1:31" x14ac:dyDescent="0.15">
      <c r="A5188">
        <v>5187</v>
      </c>
      <c r="B5188">
        <v>175</v>
      </c>
      <c r="C5188">
        <v>5101</v>
      </c>
      <c r="D5188" t="s">
        <v>15096</v>
      </c>
      <c r="E5188" t="s">
        <v>15097</v>
      </c>
      <c r="F5188" t="s">
        <v>49</v>
      </c>
      <c r="I5188" t="s">
        <v>5</v>
      </c>
      <c r="K5188" t="s">
        <v>5</v>
      </c>
      <c r="N5188" t="s">
        <v>7</v>
      </c>
      <c r="Q5188">
        <v>0</v>
      </c>
      <c r="T5188" t="s">
        <v>5</v>
      </c>
      <c r="U5188">
        <v>-1</v>
      </c>
      <c r="V5188">
        <v>-1</v>
      </c>
      <c r="W5188">
        <v>6.3387000000000002</v>
      </c>
      <c r="Z5188">
        <v>-1</v>
      </c>
      <c r="AA5188" t="s">
        <v>11</v>
      </c>
      <c r="AC5188" t="s">
        <v>38</v>
      </c>
      <c r="AD5188" t="s">
        <v>50</v>
      </c>
      <c r="AE5188" s="1">
        <v>41846.060729166667</v>
      </c>
    </row>
    <row r="5189" spans="1:31" x14ac:dyDescent="0.15">
      <c r="A5189">
        <v>5188</v>
      </c>
      <c r="B5189">
        <v>175</v>
      </c>
      <c r="C5189">
        <v>5101</v>
      </c>
      <c r="D5189" t="s">
        <v>15096</v>
      </c>
      <c r="E5189" t="s">
        <v>15097</v>
      </c>
      <c r="F5189" t="s">
        <v>51</v>
      </c>
      <c r="I5189" t="s">
        <v>5</v>
      </c>
      <c r="K5189" t="s">
        <v>5</v>
      </c>
      <c r="N5189" t="s">
        <v>7</v>
      </c>
      <c r="Q5189">
        <v>0</v>
      </c>
      <c r="S5189">
        <v>-1</v>
      </c>
      <c r="T5189" t="s">
        <v>5</v>
      </c>
      <c r="U5189">
        <v>-1</v>
      </c>
      <c r="V5189">
        <v>-1</v>
      </c>
      <c r="W5189">
        <v>6.3387000000000002</v>
      </c>
      <c r="Z5189">
        <v>-1</v>
      </c>
      <c r="AA5189" t="s">
        <v>11</v>
      </c>
      <c r="AC5189" t="s">
        <v>38</v>
      </c>
      <c r="AD5189" t="s">
        <v>52</v>
      </c>
      <c r="AE5189" s="1">
        <v>41846.060740740744</v>
      </c>
    </row>
    <row r="5190" spans="1:31" x14ac:dyDescent="0.15">
      <c r="A5190">
        <v>5189</v>
      </c>
      <c r="B5190">
        <v>175</v>
      </c>
      <c r="C5190">
        <v>5101</v>
      </c>
      <c r="D5190" t="s">
        <v>15096</v>
      </c>
      <c r="E5190" t="s">
        <v>15097</v>
      </c>
      <c r="F5190" t="s">
        <v>53</v>
      </c>
      <c r="I5190" t="s">
        <v>5</v>
      </c>
      <c r="K5190" t="s">
        <v>5</v>
      </c>
      <c r="N5190" t="s">
        <v>7</v>
      </c>
      <c r="Q5190">
        <v>0</v>
      </c>
      <c r="S5190">
        <v>-1</v>
      </c>
      <c r="T5190" t="s">
        <v>5</v>
      </c>
      <c r="U5190">
        <v>-1</v>
      </c>
      <c r="V5190">
        <v>-1</v>
      </c>
      <c r="W5190">
        <v>6.3387000000000002</v>
      </c>
      <c r="Z5190">
        <v>-1</v>
      </c>
      <c r="AA5190" t="s">
        <v>11</v>
      </c>
      <c r="AC5190" t="s">
        <v>38</v>
      </c>
      <c r="AD5190" t="s">
        <v>52</v>
      </c>
      <c r="AE5190" s="1">
        <v>41846.060752314814</v>
      </c>
    </row>
    <row r="5191" spans="1:31" x14ac:dyDescent="0.15">
      <c r="A5191">
        <v>5190</v>
      </c>
      <c r="B5191">
        <v>175</v>
      </c>
      <c r="C5191">
        <v>5101</v>
      </c>
      <c r="D5191" t="s">
        <v>15096</v>
      </c>
      <c r="E5191" t="s">
        <v>15097</v>
      </c>
      <c r="F5191" t="s">
        <v>54</v>
      </c>
      <c r="I5191" t="s">
        <v>5</v>
      </c>
      <c r="K5191" t="s">
        <v>5</v>
      </c>
      <c r="N5191" t="s">
        <v>7</v>
      </c>
      <c r="Q5191">
        <v>0</v>
      </c>
      <c r="S5191">
        <v>-1</v>
      </c>
      <c r="T5191" t="s">
        <v>5</v>
      </c>
      <c r="U5191">
        <v>-1</v>
      </c>
      <c r="V5191">
        <v>-1</v>
      </c>
      <c r="W5191">
        <v>6.3387000000000002</v>
      </c>
      <c r="Z5191">
        <v>-1</v>
      </c>
      <c r="AA5191" t="s">
        <v>11</v>
      </c>
      <c r="AC5191" t="s">
        <v>38</v>
      </c>
      <c r="AD5191" t="s">
        <v>52</v>
      </c>
      <c r="AE5191" s="1">
        <v>41846.060763888891</v>
      </c>
    </row>
    <row r="5192" spans="1:31" x14ac:dyDescent="0.15">
      <c r="A5192">
        <v>5191</v>
      </c>
      <c r="B5192">
        <v>175</v>
      </c>
      <c r="C5192">
        <v>3135</v>
      </c>
      <c r="D5192" t="s">
        <v>15125</v>
      </c>
      <c r="E5192" t="s">
        <v>15126</v>
      </c>
      <c r="F5192" t="s">
        <v>2</v>
      </c>
      <c r="G5192" t="s">
        <v>15127</v>
      </c>
      <c r="H5192" t="s">
        <v>15128</v>
      </c>
      <c r="I5192" t="s">
        <v>5</v>
      </c>
      <c r="K5192" t="s">
        <v>6</v>
      </c>
      <c r="L5192" t="s">
        <v>18</v>
      </c>
      <c r="N5192" t="s">
        <v>7</v>
      </c>
      <c r="O5192" t="s">
        <v>15129</v>
      </c>
      <c r="P5192" t="s">
        <v>15130</v>
      </c>
      <c r="Q5192">
        <v>81</v>
      </c>
      <c r="R5192" t="s">
        <v>15131</v>
      </c>
      <c r="S5192">
        <v>-1</v>
      </c>
      <c r="T5192" t="s">
        <v>5</v>
      </c>
      <c r="U5192">
        <v>-1</v>
      </c>
      <c r="V5192">
        <v>-1</v>
      </c>
      <c r="W5192">
        <v>6.3387000000000002</v>
      </c>
      <c r="X5192" t="s">
        <v>15132</v>
      </c>
      <c r="Y5192" t="s">
        <v>15133</v>
      </c>
      <c r="Z5192">
        <v>37162</v>
      </c>
      <c r="AA5192" t="s">
        <v>11</v>
      </c>
      <c r="AC5192" t="s">
        <v>15134</v>
      </c>
      <c r="AD5192" t="s">
        <v>15135</v>
      </c>
      <c r="AE5192" s="1">
        <v>41846.060868055552</v>
      </c>
    </row>
    <row r="5193" spans="1:31" x14ac:dyDescent="0.15">
      <c r="A5193">
        <v>5192</v>
      </c>
      <c r="B5193">
        <v>175</v>
      </c>
      <c r="C5193">
        <v>3135</v>
      </c>
      <c r="D5193" t="s">
        <v>15125</v>
      </c>
      <c r="E5193" t="s">
        <v>15126</v>
      </c>
      <c r="F5193" t="s">
        <v>14</v>
      </c>
      <c r="G5193" t="s">
        <v>15127</v>
      </c>
      <c r="H5193" t="s">
        <v>15136</v>
      </c>
      <c r="I5193" t="s">
        <v>5</v>
      </c>
      <c r="K5193" t="s">
        <v>17</v>
      </c>
      <c r="N5193" t="s">
        <v>7</v>
      </c>
      <c r="O5193" t="s">
        <v>15129</v>
      </c>
      <c r="P5193" t="s">
        <v>15130</v>
      </c>
      <c r="Q5193">
        <v>7</v>
      </c>
      <c r="S5193">
        <v>-1</v>
      </c>
      <c r="T5193" t="s">
        <v>15137</v>
      </c>
      <c r="U5193">
        <v>-1</v>
      </c>
      <c r="V5193">
        <v>-1</v>
      </c>
      <c r="W5193">
        <v>6.3387000000000002</v>
      </c>
      <c r="X5193" t="s">
        <v>15132</v>
      </c>
      <c r="Y5193" t="s">
        <v>15133</v>
      </c>
      <c r="Z5193">
        <v>37162</v>
      </c>
      <c r="AA5193" t="s">
        <v>11</v>
      </c>
      <c r="AC5193" t="s">
        <v>15138</v>
      </c>
      <c r="AD5193" t="s">
        <v>15139</v>
      </c>
      <c r="AE5193" s="1">
        <v>41846.060879629629</v>
      </c>
    </row>
    <row r="5194" spans="1:31" x14ac:dyDescent="0.15">
      <c r="A5194">
        <v>5193</v>
      </c>
      <c r="B5194">
        <v>175</v>
      </c>
      <c r="C5194">
        <v>3135</v>
      </c>
      <c r="D5194" t="s">
        <v>15125</v>
      </c>
      <c r="E5194" t="s">
        <v>15126</v>
      </c>
      <c r="F5194" t="s">
        <v>24</v>
      </c>
      <c r="I5194" t="s">
        <v>5</v>
      </c>
      <c r="K5194" t="s">
        <v>5</v>
      </c>
      <c r="N5194" t="s">
        <v>7</v>
      </c>
      <c r="Q5194">
        <v>0</v>
      </c>
      <c r="S5194">
        <v>-1</v>
      </c>
      <c r="T5194" t="s">
        <v>5</v>
      </c>
      <c r="U5194">
        <v>-1</v>
      </c>
      <c r="V5194">
        <v>-1</v>
      </c>
      <c r="W5194">
        <v>6.3387000000000002</v>
      </c>
      <c r="Z5194">
        <v>-1</v>
      </c>
      <c r="AA5194" t="s">
        <v>11</v>
      </c>
      <c r="AC5194" t="s">
        <v>38</v>
      </c>
      <c r="AD5194" t="s">
        <v>52</v>
      </c>
      <c r="AE5194" s="1">
        <v>41846.060902777775</v>
      </c>
    </row>
    <row r="5195" spans="1:31" x14ac:dyDescent="0.15">
      <c r="A5195">
        <v>5194</v>
      </c>
      <c r="B5195">
        <v>175</v>
      </c>
      <c r="C5195">
        <v>3135</v>
      </c>
      <c r="D5195" t="s">
        <v>15125</v>
      </c>
      <c r="E5195" t="s">
        <v>15126</v>
      </c>
      <c r="F5195" t="s">
        <v>27</v>
      </c>
      <c r="I5195" t="s">
        <v>5</v>
      </c>
      <c r="K5195" t="s">
        <v>5</v>
      </c>
      <c r="M5195" t="s">
        <v>5</v>
      </c>
      <c r="N5195" t="s">
        <v>7</v>
      </c>
      <c r="Q5195">
        <v>0</v>
      </c>
      <c r="S5195">
        <v>-1</v>
      </c>
      <c r="T5195" t="s">
        <v>5</v>
      </c>
      <c r="U5195">
        <v>-1</v>
      </c>
      <c r="V5195">
        <v>-1</v>
      </c>
      <c r="W5195">
        <v>6.3387000000000002</v>
      </c>
      <c r="Z5195">
        <v>-1</v>
      </c>
      <c r="AA5195" t="s">
        <v>11</v>
      </c>
      <c r="AC5195" t="s">
        <v>38</v>
      </c>
      <c r="AD5195" t="s">
        <v>531</v>
      </c>
      <c r="AE5195" s="1">
        <v>41846.060914351852</v>
      </c>
    </row>
    <row r="5196" spans="1:31" x14ac:dyDescent="0.15">
      <c r="A5196">
        <v>5195</v>
      </c>
      <c r="B5196">
        <v>175</v>
      </c>
      <c r="C5196">
        <v>3135</v>
      </c>
      <c r="D5196" t="s">
        <v>15125</v>
      </c>
      <c r="E5196" t="s">
        <v>15126</v>
      </c>
      <c r="F5196" t="s">
        <v>36</v>
      </c>
      <c r="I5196" t="s">
        <v>5</v>
      </c>
      <c r="K5196" t="s">
        <v>5</v>
      </c>
      <c r="N5196" t="s">
        <v>7</v>
      </c>
      <c r="Q5196">
        <v>0</v>
      </c>
      <c r="S5196">
        <v>-1</v>
      </c>
      <c r="T5196" t="s">
        <v>5</v>
      </c>
      <c r="U5196">
        <v>-1</v>
      </c>
      <c r="V5196">
        <v>-1</v>
      </c>
      <c r="W5196">
        <v>6.3387000000000002</v>
      </c>
      <c r="Z5196">
        <v>-1</v>
      </c>
      <c r="AA5196" t="s">
        <v>11</v>
      </c>
      <c r="AC5196" t="s">
        <v>38</v>
      </c>
      <c r="AD5196" t="s">
        <v>52</v>
      </c>
      <c r="AE5196" s="1">
        <v>41846.060925925929</v>
      </c>
    </row>
    <row r="5197" spans="1:31" x14ac:dyDescent="0.15">
      <c r="A5197">
        <v>5196</v>
      </c>
      <c r="B5197">
        <v>175</v>
      </c>
      <c r="C5197">
        <v>3135</v>
      </c>
      <c r="D5197" t="s">
        <v>15125</v>
      </c>
      <c r="E5197" t="s">
        <v>15126</v>
      </c>
      <c r="F5197" t="s">
        <v>40</v>
      </c>
      <c r="I5197" t="s">
        <v>5</v>
      </c>
      <c r="K5197" t="s">
        <v>5</v>
      </c>
      <c r="N5197" t="s">
        <v>7</v>
      </c>
      <c r="Q5197">
        <v>0</v>
      </c>
      <c r="S5197">
        <v>-1</v>
      </c>
      <c r="T5197" t="s">
        <v>5</v>
      </c>
      <c r="U5197">
        <v>-1</v>
      </c>
      <c r="V5197">
        <v>-1</v>
      </c>
      <c r="W5197">
        <v>6.3387000000000002</v>
      </c>
      <c r="Z5197">
        <v>-1</v>
      </c>
      <c r="AA5197" t="s">
        <v>11</v>
      </c>
      <c r="AC5197" t="s">
        <v>38</v>
      </c>
      <c r="AD5197" t="s">
        <v>52</v>
      </c>
      <c r="AE5197" s="1">
        <v>41846.060937499999</v>
      </c>
    </row>
    <row r="5198" spans="1:31" x14ac:dyDescent="0.15">
      <c r="A5198">
        <v>5197</v>
      </c>
      <c r="B5198">
        <v>175</v>
      </c>
      <c r="C5198">
        <v>3135</v>
      </c>
      <c r="D5198" t="s">
        <v>15125</v>
      </c>
      <c r="E5198" t="s">
        <v>15126</v>
      </c>
      <c r="F5198" t="s">
        <v>49</v>
      </c>
      <c r="I5198" t="s">
        <v>5</v>
      </c>
      <c r="K5198" t="s">
        <v>5</v>
      </c>
      <c r="N5198" t="s">
        <v>7</v>
      </c>
      <c r="Q5198">
        <v>0</v>
      </c>
      <c r="T5198" t="s">
        <v>5</v>
      </c>
      <c r="U5198">
        <v>-1</v>
      </c>
      <c r="V5198">
        <v>-1</v>
      </c>
      <c r="W5198">
        <v>6.3387000000000002</v>
      </c>
      <c r="Z5198">
        <v>-1</v>
      </c>
      <c r="AA5198" t="s">
        <v>11</v>
      </c>
      <c r="AC5198" t="s">
        <v>38</v>
      </c>
      <c r="AD5198" t="s">
        <v>50</v>
      </c>
      <c r="AE5198" s="1">
        <v>41846.060949074075</v>
      </c>
    </row>
    <row r="5199" spans="1:31" x14ac:dyDescent="0.15">
      <c r="A5199">
        <v>5198</v>
      </c>
      <c r="B5199">
        <v>175</v>
      </c>
      <c r="C5199">
        <v>3135</v>
      </c>
      <c r="D5199" t="s">
        <v>15125</v>
      </c>
      <c r="E5199" t="s">
        <v>15126</v>
      </c>
      <c r="F5199" t="s">
        <v>51</v>
      </c>
      <c r="I5199" t="s">
        <v>5</v>
      </c>
      <c r="K5199" t="s">
        <v>5</v>
      </c>
      <c r="N5199" t="s">
        <v>7</v>
      </c>
      <c r="Q5199">
        <v>0</v>
      </c>
      <c r="S5199">
        <v>-1</v>
      </c>
      <c r="T5199" t="s">
        <v>5</v>
      </c>
      <c r="U5199">
        <v>-1</v>
      </c>
      <c r="V5199">
        <v>-1</v>
      </c>
      <c r="W5199">
        <v>6.3387000000000002</v>
      </c>
      <c r="Z5199">
        <v>-1</v>
      </c>
      <c r="AA5199" t="s">
        <v>11</v>
      </c>
      <c r="AC5199" t="s">
        <v>38</v>
      </c>
      <c r="AD5199" t="s">
        <v>52</v>
      </c>
      <c r="AE5199" s="1">
        <v>41846.060960648145</v>
      </c>
    </row>
    <row r="5200" spans="1:31" x14ac:dyDescent="0.15">
      <c r="A5200">
        <v>5199</v>
      </c>
      <c r="B5200">
        <v>175</v>
      </c>
      <c r="C5200">
        <v>3135</v>
      </c>
      <c r="D5200" t="s">
        <v>15125</v>
      </c>
      <c r="E5200" t="s">
        <v>15126</v>
      </c>
      <c r="F5200" t="s">
        <v>53</v>
      </c>
      <c r="I5200" t="s">
        <v>5</v>
      </c>
      <c r="K5200" t="s">
        <v>5</v>
      </c>
      <c r="N5200" t="s">
        <v>7</v>
      </c>
      <c r="Q5200">
        <v>0</v>
      </c>
      <c r="S5200">
        <v>-1</v>
      </c>
      <c r="T5200" t="s">
        <v>5</v>
      </c>
      <c r="U5200">
        <v>-1</v>
      </c>
      <c r="V5200">
        <v>-1</v>
      </c>
      <c r="W5200">
        <v>6.3387000000000002</v>
      </c>
      <c r="Z5200">
        <v>-1</v>
      </c>
      <c r="AA5200" t="s">
        <v>11</v>
      </c>
      <c r="AC5200" t="s">
        <v>38</v>
      </c>
      <c r="AD5200" t="s">
        <v>52</v>
      </c>
      <c r="AE5200" s="1">
        <v>41846.060972222222</v>
      </c>
    </row>
    <row r="5201" spans="1:31" x14ac:dyDescent="0.15">
      <c r="A5201">
        <v>5200</v>
      </c>
      <c r="B5201">
        <v>175</v>
      </c>
      <c r="C5201">
        <v>3135</v>
      </c>
      <c r="D5201" t="s">
        <v>15125</v>
      </c>
      <c r="E5201" t="s">
        <v>15126</v>
      </c>
      <c r="F5201" t="s">
        <v>54</v>
      </c>
      <c r="I5201" t="s">
        <v>5</v>
      </c>
      <c r="K5201" t="s">
        <v>5</v>
      </c>
      <c r="N5201" t="s">
        <v>7</v>
      </c>
      <c r="Q5201">
        <v>0</v>
      </c>
      <c r="S5201">
        <v>-1</v>
      </c>
      <c r="T5201" t="s">
        <v>5</v>
      </c>
      <c r="U5201">
        <v>-1</v>
      </c>
      <c r="V5201">
        <v>-1</v>
      </c>
      <c r="W5201">
        <v>6.3387000000000002</v>
      </c>
      <c r="Z5201">
        <v>-1</v>
      </c>
      <c r="AA5201" t="s">
        <v>11</v>
      </c>
      <c r="AC5201" t="s">
        <v>38</v>
      </c>
      <c r="AD5201" t="s">
        <v>52</v>
      </c>
      <c r="AE5201" s="1">
        <v>41846.060983796298</v>
      </c>
    </row>
    <row r="5202" spans="1:31" x14ac:dyDescent="0.15">
      <c r="A5202">
        <v>5201</v>
      </c>
      <c r="B5202">
        <v>175</v>
      </c>
      <c r="C5202">
        <v>2746</v>
      </c>
      <c r="D5202" t="s">
        <v>15140</v>
      </c>
      <c r="E5202" t="s">
        <v>15141</v>
      </c>
      <c r="F5202" t="s">
        <v>2</v>
      </c>
      <c r="G5202" t="s">
        <v>15142</v>
      </c>
      <c r="H5202" t="s">
        <v>15143</v>
      </c>
      <c r="I5202" t="s">
        <v>5</v>
      </c>
      <c r="K5202" t="s">
        <v>6</v>
      </c>
      <c r="L5202" t="s">
        <v>1600</v>
      </c>
      <c r="N5202" t="s">
        <v>7</v>
      </c>
      <c r="P5202" t="s">
        <v>15144</v>
      </c>
      <c r="Q5202">
        <v>43</v>
      </c>
      <c r="R5202" t="s">
        <v>3697</v>
      </c>
      <c r="S5202">
        <v>-1</v>
      </c>
      <c r="T5202" t="s">
        <v>4000</v>
      </c>
      <c r="U5202">
        <v>1300</v>
      </c>
      <c r="V5202">
        <v>-1</v>
      </c>
      <c r="W5202">
        <v>6.3387000000000002</v>
      </c>
      <c r="X5202" t="s">
        <v>15145</v>
      </c>
      <c r="Y5202" t="s">
        <v>15146</v>
      </c>
      <c r="Z5202">
        <v>16474</v>
      </c>
      <c r="AA5202" t="s">
        <v>11</v>
      </c>
      <c r="AC5202" t="s">
        <v>15147</v>
      </c>
      <c r="AD5202" t="s">
        <v>15148</v>
      </c>
      <c r="AE5202" s="1">
        <v>41846.061122685183</v>
      </c>
    </row>
    <row r="5203" spans="1:31" x14ac:dyDescent="0.15">
      <c r="A5203">
        <v>5202</v>
      </c>
      <c r="B5203">
        <v>175</v>
      </c>
      <c r="C5203">
        <v>2746</v>
      </c>
      <c r="D5203" t="s">
        <v>15140</v>
      </c>
      <c r="E5203" t="s">
        <v>15141</v>
      </c>
      <c r="F5203" t="s">
        <v>14</v>
      </c>
      <c r="G5203" t="s">
        <v>15142</v>
      </c>
      <c r="H5203" t="s">
        <v>15143</v>
      </c>
      <c r="I5203" t="s">
        <v>5</v>
      </c>
      <c r="K5203" t="s">
        <v>17</v>
      </c>
      <c r="L5203" t="s">
        <v>1600</v>
      </c>
      <c r="N5203" t="s">
        <v>7</v>
      </c>
      <c r="P5203" t="s">
        <v>15144</v>
      </c>
      <c r="Q5203">
        <v>14</v>
      </c>
      <c r="R5203" t="s">
        <v>3697</v>
      </c>
      <c r="S5203">
        <v>-1</v>
      </c>
      <c r="T5203" t="s">
        <v>5</v>
      </c>
      <c r="U5203">
        <v>-1</v>
      </c>
      <c r="V5203">
        <v>-1</v>
      </c>
      <c r="W5203">
        <v>6.3387000000000002</v>
      </c>
      <c r="X5203" t="s">
        <v>15149</v>
      </c>
      <c r="Y5203" t="s">
        <v>15146</v>
      </c>
      <c r="Z5203">
        <v>18168</v>
      </c>
      <c r="AA5203" t="s">
        <v>11</v>
      </c>
      <c r="AC5203" t="s">
        <v>15150</v>
      </c>
      <c r="AD5203" t="s">
        <v>15151</v>
      </c>
      <c r="AE5203" s="1">
        <v>41846.061157407406</v>
      </c>
    </row>
    <row r="5204" spans="1:31" x14ac:dyDescent="0.15">
      <c r="A5204">
        <v>5203</v>
      </c>
      <c r="B5204">
        <v>175</v>
      </c>
      <c r="C5204">
        <v>2746</v>
      </c>
      <c r="D5204" t="s">
        <v>15140</v>
      </c>
      <c r="E5204" t="s">
        <v>15141</v>
      </c>
      <c r="F5204" t="s">
        <v>24</v>
      </c>
      <c r="G5204" t="s">
        <v>15142</v>
      </c>
      <c r="H5204" t="s">
        <v>15143</v>
      </c>
      <c r="I5204" t="s">
        <v>5</v>
      </c>
      <c r="K5204" t="s">
        <v>17</v>
      </c>
      <c r="L5204" t="s">
        <v>1600</v>
      </c>
      <c r="N5204" t="s">
        <v>7</v>
      </c>
      <c r="P5204" t="s">
        <v>15144</v>
      </c>
      <c r="Q5204">
        <v>1</v>
      </c>
      <c r="R5204" t="s">
        <v>3697</v>
      </c>
      <c r="S5204">
        <v>-1</v>
      </c>
      <c r="T5204" t="s">
        <v>5</v>
      </c>
      <c r="U5204">
        <v>-1</v>
      </c>
      <c r="V5204">
        <v>-1</v>
      </c>
      <c r="W5204">
        <v>6.3387000000000002</v>
      </c>
      <c r="X5204" t="s">
        <v>15149</v>
      </c>
      <c r="Y5204" t="s">
        <v>15146</v>
      </c>
      <c r="Z5204">
        <v>18168</v>
      </c>
      <c r="AA5204" t="s">
        <v>11</v>
      </c>
      <c r="AC5204" t="s">
        <v>15152</v>
      </c>
      <c r="AD5204" t="s">
        <v>15153</v>
      </c>
      <c r="AE5204" s="1">
        <v>41846.061203703706</v>
      </c>
    </row>
    <row r="5205" spans="1:31" x14ac:dyDescent="0.15">
      <c r="A5205">
        <v>5204</v>
      </c>
      <c r="B5205">
        <v>175</v>
      </c>
      <c r="C5205">
        <v>2746</v>
      </c>
      <c r="D5205" t="s">
        <v>15140</v>
      </c>
      <c r="E5205" t="s">
        <v>15141</v>
      </c>
      <c r="F5205" t="s">
        <v>27</v>
      </c>
      <c r="I5205" t="s">
        <v>5</v>
      </c>
      <c r="K5205" t="s">
        <v>5</v>
      </c>
      <c r="M5205" t="s">
        <v>5</v>
      </c>
      <c r="N5205" t="s">
        <v>7</v>
      </c>
      <c r="Q5205">
        <v>0</v>
      </c>
      <c r="S5205">
        <v>-1</v>
      </c>
      <c r="T5205" t="s">
        <v>5</v>
      </c>
      <c r="U5205">
        <v>-1</v>
      </c>
      <c r="V5205">
        <v>-1</v>
      </c>
      <c r="W5205">
        <v>6.3387000000000002</v>
      </c>
      <c r="Z5205">
        <v>-1</v>
      </c>
      <c r="AA5205" t="s">
        <v>11</v>
      </c>
      <c r="AB5205" t="s">
        <v>15154</v>
      </c>
      <c r="AC5205" t="s">
        <v>38</v>
      </c>
      <c r="AD5205" t="s">
        <v>15155</v>
      </c>
      <c r="AE5205" s="1">
        <v>41846.061215277776</v>
      </c>
    </row>
    <row r="5206" spans="1:31" x14ac:dyDescent="0.15">
      <c r="A5206">
        <v>5205</v>
      </c>
      <c r="B5206">
        <v>175</v>
      </c>
      <c r="C5206">
        <v>2746</v>
      </c>
      <c r="D5206" t="s">
        <v>15140</v>
      </c>
      <c r="E5206" t="s">
        <v>15141</v>
      </c>
      <c r="F5206" t="s">
        <v>36</v>
      </c>
      <c r="I5206" t="s">
        <v>5</v>
      </c>
      <c r="K5206" t="s">
        <v>5</v>
      </c>
      <c r="N5206" t="s">
        <v>7</v>
      </c>
      <c r="Q5206">
        <v>0</v>
      </c>
      <c r="S5206">
        <v>-1</v>
      </c>
      <c r="T5206" t="s">
        <v>5</v>
      </c>
      <c r="U5206">
        <v>-1</v>
      </c>
      <c r="V5206">
        <v>-1</v>
      </c>
      <c r="W5206">
        <v>6.3387000000000002</v>
      </c>
      <c r="Z5206">
        <v>-1</v>
      </c>
      <c r="AA5206" t="s">
        <v>11</v>
      </c>
      <c r="AC5206" t="s">
        <v>38</v>
      </c>
      <c r="AD5206" t="s">
        <v>52</v>
      </c>
      <c r="AE5206" s="1">
        <v>41846.061226851853</v>
      </c>
    </row>
    <row r="5207" spans="1:31" x14ac:dyDescent="0.15">
      <c r="A5207">
        <v>5206</v>
      </c>
      <c r="B5207">
        <v>175</v>
      </c>
      <c r="C5207">
        <v>2746</v>
      </c>
      <c r="D5207" t="s">
        <v>15140</v>
      </c>
      <c r="E5207" t="s">
        <v>15141</v>
      </c>
      <c r="F5207" t="s">
        <v>40</v>
      </c>
      <c r="I5207" t="s">
        <v>5</v>
      </c>
      <c r="K5207" t="s">
        <v>5</v>
      </c>
      <c r="N5207" t="s">
        <v>7</v>
      </c>
      <c r="Q5207">
        <v>0</v>
      </c>
      <c r="S5207">
        <v>-1</v>
      </c>
      <c r="T5207" t="s">
        <v>5</v>
      </c>
      <c r="U5207">
        <v>-1</v>
      </c>
      <c r="V5207">
        <v>-1</v>
      </c>
      <c r="W5207">
        <v>6.3387000000000002</v>
      </c>
      <c r="Z5207">
        <v>-1</v>
      </c>
      <c r="AA5207" t="s">
        <v>11</v>
      </c>
      <c r="AC5207" t="s">
        <v>38</v>
      </c>
      <c r="AD5207" t="s">
        <v>52</v>
      </c>
      <c r="AE5207" s="1">
        <v>41846.061238425929</v>
      </c>
    </row>
    <row r="5208" spans="1:31" x14ac:dyDescent="0.15">
      <c r="A5208">
        <v>5207</v>
      </c>
      <c r="B5208">
        <v>175</v>
      </c>
      <c r="C5208">
        <v>2746</v>
      </c>
      <c r="D5208" t="s">
        <v>15140</v>
      </c>
      <c r="E5208" t="s">
        <v>15141</v>
      </c>
      <c r="F5208" t="s">
        <v>49</v>
      </c>
      <c r="G5208" t="s">
        <v>15142</v>
      </c>
      <c r="H5208" t="s">
        <v>15143</v>
      </c>
      <c r="I5208" t="s">
        <v>5</v>
      </c>
      <c r="K5208" t="s">
        <v>5</v>
      </c>
      <c r="N5208" t="s">
        <v>7</v>
      </c>
      <c r="P5208" t="s">
        <v>15144</v>
      </c>
      <c r="Q5208">
        <v>0</v>
      </c>
      <c r="T5208" t="s">
        <v>5</v>
      </c>
      <c r="U5208">
        <v>-1</v>
      </c>
      <c r="V5208">
        <v>-1</v>
      </c>
      <c r="W5208">
        <v>6.3387000000000002</v>
      </c>
      <c r="Y5208" t="s">
        <v>15146</v>
      </c>
      <c r="Z5208">
        <v>-1</v>
      </c>
      <c r="AA5208" t="s">
        <v>11</v>
      </c>
      <c r="AC5208" t="s">
        <v>38</v>
      </c>
      <c r="AD5208" t="s">
        <v>15156</v>
      </c>
      <c r="AE5208" s="1">
        <v>41846.061249999999</v>
      </c>
    </row>
    <row r="5209" spans="1:31" x14ac:dyDescent="0.15">
      <c r="A5209">
        <v>5208</v>
      </c>
      <c r="B5209">
        <v>175</v>
      </c>
      <c r="C5209">
        <v>2746</v>
      </c>
      <c r="D5209" t="s">
        <v>15140</v>
      </c>
      <c r="E5209" t="s">
        <v>15141</v>
      </c>
      <c r="F5209" t="s">
        <v>51</v>
      </c>
      <c r="I5209" t="s">
        <v>5</v>
      </c>
      <c r="K5209" t="s">
        <v>5</v>
      </c>
      <c r="N5209" t="s">
        <v>7</v>
      </c>
      <c r="Q5209">
        <v>0</v>
      </c>
      <c r="S5209">
        <v>-1</v>
      </c>
      <c r="T5209" t="s">
        <v>5</v>
      </c>
      <c r="U5209">
        <v>-1</v>
      </c>
      <c r="V5209">
        <v>-1</v>
      </c>
      <c r="W5209">
        <v>6.3387000000000002</v>
      </c>
      <c r="Z5209">
        <v>-1</v>
      </c>
      <c r="AA5209" t="s">
        <v>11</v>
      </c>
      <c r="AC5209" t="s">
        <v>38</v>
      </c>
      <c r="AD5209" t="s">
        <v>52</v>
      </c>
      <c r="AE5209" s="1">
        <v>41846.061261574076</v>
      </c>
    </row>
    <row r="5210" spans="1:31" x14ac:dyDescent="0.15">
      <c r="A5210">
        <v>5209</v>
      </c>
      <c r="B5210">
        <v>175</v>
      </c>
      <c r="C5210">
        <v>2746</v>
      </c>
      <c r="D5210" t="s">
        <v>15140</v>
      </c>
      <c r="E5210" t="s">
        <v>15141</v>
      </c>
      <c r="F5210" t="s">
        <v>53</v>
      </c>
      <c r="I5210" t="s">
        <v>5</v>
      </c>
      <c r="K5210" t="s">
        <v>5</v>
      </c>
      <c r="N5210" t="s">
        <v>7</v>
      </c>
      <c r="Q5210">
        <v>0</v>
      </c>
      <c r="S5210">
        <v>-1</v>
      </c>
      <c r="T5210" t="s">
        <v>5</v>
      </c>
      <c r="U5210">
        <v>-1</v>
      </c>
      <c r="V5210">
        <v>-1</v>
      </c>
      <c r="W5210">
        <v>6.3387000000000002</v>
      </c>
      <c r="Z5210">
        <v>-1</v>
      </c>
      <c r="AA5210" t="s">
        <v>11</v>
      </c>
      <c r="AC5210" t="s">
        <v>38</v>
      </c>
      <c r="AD5210" t="s">
        <v>52</v>
      </c>
      <c r="AE5210" s="1">
        <v>41846.061273148145</v>
      </c>
    </row>
    <row r="5211" spans="1:31" x14ac:dyDescent="0.15">
      <c r="A5211">
        <v>5210</v>
      </c>
      <c r="B5211">
        <v>175</v>
      </c>
      <c r="C5211">
        <v>2746</v>
      </c>
      <c r="D5211" t="s">
        <v>15140</v>
      </c>
      <c r="E5211" t="s">
        <v>15141</v>
      </c>
      <c r="F5211" t="s">
        <v>54</v>
      </c>
      <c r="I5211" t="s">
        <v>5</v>
      </c>
      <c r="K5211" t="s">
        <v>5</v>
      </c>
      <c r="N5211" t="s">
        <v>7</v>
      </c>
      <c r="Q5211">
        <v>0</v>
      </c>
      <c r="S5211">
        <v>-1</v>
      </c>
      <c r="T5211" t="s">
        <v>5</v>
      </c>
      <c r="U5211">
        <v>-1</v>
      </c>
      <c r="V5211">
        <v>-1</v>
      </c>
      <c r="W5211">
        <v>6.3387000000000002</v>
      </c>
      <c r="Z5211">
        <v>-1</v>
      </c>
      <c r="AA5211" t="s">
        <v>11</v>
      </c>
      <c r="AC5211" t="s">
        <v>38</v>
      </c>
      <c r="AD5211" t="s">
        <v>52</v>
      </c>
      <c r="AE5211" s="1">
        <v>41846.061284722222</v>
      </c>
    </row>
    <row r="5212" spans="1:31" x14ac:dyDescent="0.15">
      <c r="A5212">
        <v>5211</v>
      </c>
      <c r="B5212">
        <v>175</v>
      </c>
      <c r="C5212">
        <v>2806</v>
      </c>
      <c r="D5212" t="s">
        <v>15157</v>
      </c>
      <c r="E5212" t="s">
        <v>15158</v>
      </c>
      <c r="F5212" t="s">
        <v>2</v>
      </c>
      <c r="G5212" t="s">
        <v>15159</v>
      </c>
      <c r="H5212" t="s">
        <v>15160</v>
      </c>
      <c r="I5212" t="s">
        <v>5</v>
      </c>
      <c r="K5212" t="s">
        <v>5</v>
      </c>
      <c r="N5212" t="s">
        <v>7</v>
      </c>
      <c r="O5212" t="s">
        <v>15161</v>
      </c>
      <c r="P5212" t="s">
        <v>15162</v>
      </c>
      <c r="Q5212">
        <v>83</v>
      </c>
      <c r="S5212">
        <v>-1</v>
      </c>
      <c r="T5212" t="s">
        <v>15163</v>
      </c>
      <c r="U5212">
        <v>-1</v>
      </c>
      <c r="V5212">
        <v>-1</v>
      </c>
      <c r="W5212">
        <v>6.3387000000000002</v>
      </c>
      <c r="X5212" t="s">
        <v>15164</v>
      </c>
      <c r="Y5212" t="s">
        <v>15165</v>
      </c>
      <c r="Z5212">
        <v>19056</v>
      </c>
      <c r="AA5212" t="s">
        <v>11</v>
      </c>
      <c r="AC5212" t="s">
        <v>15166</v>
      </c>
      <c r="AD5212" t="s">
        <v>15167</v>
      </c>
      <c r="AE5212" s="1">
        <v>41846.061469907407</v>
      </c>
    </row>
    <row r="5213" spans="1:31" x14ac:dyDescent="0.15">
      <c r="A5213">
        <v>5212</v>
      </c>
      <c r="B5213">
        <v>175</v>
      </c>
      <c r="C5213">
        <v>2806</v>
      </c>
      <c r="D5213" t="s">
        <v>15157</v>
      </c>
      <c r="E5213" t="s">
        <v>15158</v>
      </c>
      <c r="F5213" t="s">
        <v>14</v>
      </c>
      <c r="G5213" t="s">
        <v>15168</v>
      </c>
      <c r="H5213" t="s">
        <v>15169</v>
      </c>
      <c r="I5213" t="s">
        <v>5</v>
      </c>
      <c r="K5213" t="s">
        <v>17</v>
      </c>
      <c r="N5213" t="s">
        <v>7</v>
      </c>
      <c r="O5213" t="s">
        <v>15170</v>
      </c>
      <c r="P5213" t="s">
        <v>15171</v>
      </c>
      <c r="Q5213">
        <v>46</v>
      </c>
      <c r="S5213">
        <v>-1</v>
      </c>
      <c r="T5213" t="s">
        <v>8779</v>
      </c>
      <c r="U5213">
        <v>-1</v>
      </c>
      <c r="V5213">
        <v>-1</v>
      </c>
      <c r="W5213">
        <v>6.3387000000000002</v>
      </c>
      <c r="X5213" t="s">
        <v>15164</v>
      </c>
      <c r="Y5213" t="s">
        <v>15172</v>
      </c>
      <c r="Z5213">
        <v>19056</v>
      </c>
      <c r="AA5213" t="s">
        <v>11</v>
      </c>
      <c r="AC5213" t="s">
        <v>15173</v>
      </c>
      <c r="AD5213" t="s">
        <v>15174</v>
      </c>
      <c r="AE5213" s="1">
        <v>41846.06150462963</v>
      </c>
    </row>
    <row r="5214" spans="1:31" x14ac:dyDescent="0.15">
      <c r="A5214">
        <v>5213</v>
      </c>
      <c r="B5214">
        <v>175</v>
      </c>
      <c r="C5214">
        <v>2806</v>
      </c>
      <c r="D5214" t="s">
        <v>15157</v>
      </c>
      <c r="E5214" t="s">
        <v>15158</v>
      </c>
      <c r="F5214" t="s">
        <v>24</v>
      </c>
      <c r="I5214" t="s">
        <v>5</v>
      </c>
      <c r="K5214" t="s">
        <v>5</v>
      </c>
      <c r="N5214" t="s">
        <v>7</v>
      </c>
      <c r="Q5214">
        <v>0</v>
      </c>
      <c r="S5214">
        <v>-1</v>
      </c>
      <c r="T5214" t="s">
        <v>5</v>
      </c>
      <c r="U5214">
        <v>-1</v>
      </c>
      <c r="V5214">
        <v>-1</v>
      </c>
      <c r="W5214">
        <v>6.3387000000000002</v>
      </c>
      <c r="Z5214">
        <v>-1</v>
      </c>
      <c r="AA5214" t="s">
        <v>11</v>
      </c>
      <c r="AC5214" t="s">
        <v>38</v>
      </c>
      <c r="AD5214" t="s">
        <v>52</v>
      </c>
      <c r="AE5214" s="1">
        <v>41846.061516203707</v>
      </c>
    </row>
    <row r="5215" spans="1:31" x14ac:dyDescent="0.15">
      <c r="A5215">
        <v>5214</v>
      </c>
      <c r="B5215">
        <v>175</v>
      </c>
      <c r="C5215">
        <v>2806</v>
      </c>
      <c r="D5215" t="s">
        <v>15157</v>
      </c>
      <c r="E5215" t="s">
        <v>15158</v>
      </c>
      <c r="F5215" t="s">
        <v>27</v>
      </c>
      <c r="I5215" t="s">
        <v>5</v>
      </c>
      <c r="K5215" t="s">
        <v>5</v>
      </c>
      <c r="M5215" t="s">
        <v>5</v>
      </c>
      <c r="N5215" t="s">
        <v>7</v>
      </c>
      <c r="Q5215">
        <v>0</v>
      </c>
      <c r="S5215">
        <v>-1</v>
      </c>
      <c r="T5215" t="s">
        <v>5</v>
      </c>
      <c r="U5215">
        <v>-1</v>
      </c>
      <c r="V5215">
        <v>-1</v>
      </c>
      <c r="W5215">
        <v>6.3387000000000002</v>
      </c>
      <c r="Z5215">
        <v>-1</v>
      </c>
      <c r="AA5215" t="s">
        <v>11</v>
      </c>
      <c r="AC5215" t="s">
        <v>38</v>
      </c>
      <c r="AD5215" t="s">
        <v>531</v>
      </c>
      <c r="AE5215" s="1">
        <v>41846.061527777776</v>
      </c>
    </row>
    <row r="5216" spans="1:31" x14ac:dyDescent="0.15">
      <c r="A5216">
        <v>5215</v>
      </c>
      <c r="B5216">
        <v>175</v>
      </c>
      <c r="C5216">
        <v>2806</v>
      </c>
      <c r="D5216" t="s">
        <v>15157</v>
      </c>
      <c r="E5216" t="s">
        <v>15158</v>
      </c>
      <c r="F5216" t="s">
        <v>36</v>
      </c>
      <c r="I5216" t="s">
        <v>5</v>
      </c>
      <c r="K5216" t="s">
        <v>5</v>
      </c>
      <c r="N5216" t="s">
        <v>7</v>
      </c>
      <c r="Q5216">
        <v>0</v>
      </c>
      <c r="S5216">
        <v>-1</v>
      </c>
      <c r="T5216" t="s">
        <v>5</v>
      </c>
      <c r="U5216">
        <v>-1</v>
      </c>
      <c r="V5216">
        <v>-1</v>
      </c>
      <c r="W5216">
        <v>6.3387000000000002</v>
      </c>
      <c r="Z5216">
        <v>-1</v>
      </c>
      <c r="AA5216" t="s">
        <v>11</v>
      </c>
      <c r="AC5216" t="s">
        <v>38</v>
      </c>
      <c r="AD5216" t="s">
        <v>52</v>
      </c>
      <c r="AE5216" s="1">
        <v>41846.061550925922</v>
      </c>
    </row>
    <row r="5217" spans="1:31" x14ac:dyDescent="0.15">
      <c r="A5217">
        <v>5216</v>
      </c>
      <c r="B5217">
        <v>175</v>
      </c>
      <c r="C5217">
        <v>2806</v>
      </c>
      <c r="D5217" t="s">
        <v>15157</v>
      </c>
      <c r="E5217" t="s">
        <v>15158</v>
      </c>
      <c r="F5217" t="s">
        <v>40</v>
      </c>
      <c r="I5217" t="s">
        <v>5</v>
      </c>
      <c r="K5217" t="s">
        <v>5</v>
      </c>
      <c r="N5217" t="s">
        <v>7</v>
      </c>
      <c r="Q5217">
        <v>0</v>
      </c>
      <c r="S5217">
        <v>-1</v>
      </c>
      <c r="T5217" t="s">
        <v>5</v>
      </c>
      <c r="U5217">
        <v>-1</v>
      </c>
      <c r="V5217">
        <v>-1</v>
      </c>
      <c r="W5217">
        <v>6.3387000000000002</v>
      </c>
      <c r="Z5217">
        <v>-1</v>
      </c>
      <c r="AA5217" t="s">
        <v>11</v>
      </c>
      <c r="AC5217" t="s">
        <v>38</v>
      </c>
      <c r="AD5217" t="s">
        <v>52</v>
      </c>
      <c r="AE5217" s="1">
        <v>41846.061562499999</v>
      </c>
    </row>
    <row r="5218" spans="1:31" x14ac:dyDescent="0.15">
      <c r="A5218">
        <v>5217</v>
      </c>
      <c r="B5218">
        <v>175</v>
      </c>
      <c r="C5218">
        <v>2806</v>
      </c>
      <c r="D5218" t="s">
        <v>15157</v>
      </c>
      <c r="E5218" t="s">
        <v>15158</v>
      </c>
      <c r="F5218" t="s">
        <v>49</v>
      </c>
      <c r="G5218" t="s">
        <v>15168</v>
      </c>
      <c r="H5218" t="s">
        <v>15169</v>
      </c>
      <c r="I5218" t="s">
        <v>5</v>
      </c>
      <c r="K5218" t="s">
        <v>5</v>
      </c>
      <c r="N5218" t="s">
        <v>7</v>
      </c>
      <c r="O5218" t="s">
        <v>15170</v>
      </c>
      <c r="P5218" t="s">
        <v>15171</v>
      </c>
      <c r="Q5218">
        <v>8</v>
      </c>
      <c r="T5218" t="s">
        <v>5</v>
      </c>
      <c r="U5218">
        <v>-1</v>
      </c>
      <c r="V5218">
        <v>-1</v>
      </c>
      <c r="W5218">
        <v>6.3387000000000002</v>
      </c>
      <c r="X5218" t="s">
        <v>15164</v>
      </c>
      <c r="Y5218" t="s">
        <v>15172</v>
      </c>
      <c r="Z5218">
        <v>19056</v>
      </c>
      <c r="AA5218" t="s">
        <v>11</v>
      </c>
      <c r="AC5218" t="s">
        <v>15175</v>
      </c>
      <c r="AD5218" t="s">
        <v>15176</v>
      </c>
      <c r="AE5218" s="1">
        <v>41846.061597222222</v>
      </c>
    </row>
    <row r="5219" spans="1:31" x14ac:dyDescent="0.15">
      <c r="A5219">
        <v>5218</v>
      </c>
      <c r="B5219">
        <v>175</v>
      </c>
      <c r="C5219">
        <v>2806</v>
      </c>
      <c r="D5219" t="s">
        <v>15157</v>
      </c>
      <c r="E5219" t="s">
        <v>15158</v>
      </c>
      <c r="F5219" t="s">
        <v>51</v>
      </c>
      <c r="I5219" t="s">
        <v>5</v>
      </c>
      <c r="K5219" t="s">
        <v>5</v>
      </c>
      <c r="N5219" t="s">
        <v>7</v>
      </c>
      <c r="Q5219">
        <v>0</v>
      </c>
      <c r="S5219">
        <v>-1</v>
      </c>
      <c r="T5219" t="s">
        <v>5</v>
      </c>
      <c r="U5219">
        <v>-1</v>
      </c>
      <c r="V5219">
        <v>-1</v>
      </c>
      <c r="W5219">
        <v>6.3387000000000002</v>
      </c>
      <c r="Z5219">
        <v>-1</v>
      </c>
      <c r="AA5219" t="s">
        <v>11</v>
      </c>
      <c r="AC5219" t="s">
        <v>38</v>
      </c>
      <c r="AD5219" t="s">
        <v>52</v>
      </c>
      <c r="AE5219" s="1">
        <v>41846.061608796299</v>
      </c>
    </row>
    <row r="5220" spans="1:31" x14ac:dyDescent="0.15">
      <c r="A5220">
        <v>5219</v>
      </c>
      <c r="B5220">
        <v>175</v>
      </c>
      <c r="C5220">
        <v>2806</v>
      </c>
      <c r="D5220" t="s">
        <v>15157</v>
      </c>
      <c r="E5220" t="s">
        <v>15158</v>
      </c>
      <c r="F5220" t="s">
        <v>53</v>
      </c>
      <c r="I5220" t="s">
        <v>5</v>
      </c>
      <c r="K5220" t="s">
        <v>5</v>
      </c>
      <c r="N5220" t="s">
        <v>7</v>
      </c>
      <c r="Q5220">
        <v>0</v>
      </c>
      <c r="S5220">
        <v>-1</v>
      </c>
      <c r="T5220" t="s">
        <v>5</v>
      </c>
      <c r="U5220">
        <v>-1</v>
      </c>
      <c r="V5220">
        <v>-1</v>
      </c>
      <c r="W5220">
        <v>6.3387000000000002</v>
      </c>
      <c r="Z5220">
        <v>-1</v>
      </c>
      <c r="AA5220" t="s">
        <v>11</v>
      </c>
      <c r="AC5220" t="s">
        <v>38</v>
      </c>
      <c r="AD5220" t="s">
        <v>52</v>
      </c>
      <c r="AE5220" s="1">
        <v>41846.061620370368</v>
      </c>
    </row>
    <row r="5221" spans="1:31" x14ac:dyDescent="0.15">
      <c r="A5221">
        <v>5220</v>
      </c>
      <c r="B5221">
        <v>175</v>
      </c>
      <c r="C5221">
        <v>2806</v>
      </c>
      <c r="D5221" t="s">
        <v>15157</v>
      </c>
      <c r="E5221" t="s">
        <v>15158</v>
      </c>
      <c r="F5221" t="s">
        <v>54</v>
      </c>
      <c r="I5221" t="s">
        <v>5</v>
      </c>
      <c r="K5221" t="s">
        <v>5</v>
      </c>
      <c r="N5221" t="s">
        <v>7</v>
      </c>
      <c r="Q5221">
        <v>0</v>
      </c>
      <c r="S5221">
        <v>-1</v>
      </c>
      <c r="T5221" t="s">
        <v>5</v>
      </c>
      <c r="U5221">
        <v>-1</v>
      </c>
      <c r="V5221">
        <v>-1</v>
      </c>
      <c r="W5221">
        <v>6.3387000000000002</v>
      </c>
      <c r="Z5221">
        <v>-1</v>
      </c>
      <c r="AA5221" t="s">
        <v>11</v>
      </c>
      <c r="AC5221" t="s">
        <v>38</v>
      </c>
      <c r="AD5221" t="s">
        <v>52</v>
      </c>
      <c r="AE5221" s="1">
        <v>41846.061631944445</v>
      </c>
    </row>
    <row r="5222" spans="1:31" x14ac:dyDescent="0.15">
      <c r="A5222">
        <v>5221</v>
      </c>
      <c r="B5222">
        <v>175</v>
      </c>
      <c r="C5222">
        <v>1956</v>
      </c>
      <c r="D5222" t="s">
        <v>15177</v>
      </c>
      <c r="E5222" t="s">
        <v>15178</v>
      </c>
      <c r="F5222" t="s">
        <v>2</v>
      </c>
      <c r="G5222" t="s">
        <v>15179</v>
      </c>
      <c r="H5222" t="s">
        <v>15180</v>
      </c>
      <c r="I5222" t="s">
        <v>5</v>
      </c>
      <c r="K5222" t="s">
        <v>6</v>
      </c>
      <c r="L5222" t="s">
        <v>15181</v>
      </c>
      <c r="N5222" t="s">
        <v>7</v>
      </c>
      <c r="O5222" t="s">
        <v>15182</v>
      </c>
      <c r="P5222" t="s">
        <v>15183</v>
      </c>
      <c r="Q5222">
        <v>37</v>
      </c>
      <c r="R5222" t="s">
        <v>15184</v>
      </c>
      <c r="S5222">
        <v>-1</v>
      </c>
      <c r="T5222" t="s">
        <v>5</v>
      </c>
      <c r="U5222">
        <v>-1</v>
      </c>
      <c r="V5222">
        <v>-1</v>
      </c>
      <c r="W5222">
        <v>6.3387000000000002</v>
      </c>
      <c r="X5222" t="s">
        <v>15185</v>
      </c>
      <c r="Y5222" t="s">
        <v>15186</v>
      </c>
      <c r="Z5222">
        <v>13776</v>
      </c>
      <c r="AA5222" t="s">
        <v>11</v>
      </c>
      <c r="AC5222" t="s">
        <v>15187</v>
      </c>
      <c r="AD5222" t="s">
        <v>15188</v>
      </c>
      <c r="AE5222" s="1">
        <v>41846.061736111114</v>
      </c>
    </row>
    <row r="5223" spans="1:31" x14ac:dyDescent="0.15">
      <c r="A5223">
        <v>5222</v>
      </c>
      <c r="B5223">
        <v>175</v>
      </c>
      <c r="C5223">
        <v>1956</v>
      </c>
      <c r="D5223" t="s">
        <v>15177</v>
      </c>
      <c r="E5223" t="s">
        <v>15178</v>
      </c>
      <c r="F5223" t="s">
        <v>14</v>
      </c>
      <c r="G5223" t="s">
        <v>15189</v>
      </c>
      <c r="H5223" t="s">
        <v>15180</v>
      </c>
      <c r="I5223" t="s">
        <v>5</v>
      </c>
      <c r="J5223" t="s">
        <v>2388</v>
      </c>
      <c r="K5223" t="s">
        <v>17</v>
      </c>
      <c r="L5223" t="s">
        <v>4528</v>
      </c>
      <c r="N5223" t="s">
        <v>7</v>
      </c>
      <c r="O5223" t="s">
        <v>15182</v>
      </c>
      <c r="P5223" t="s">
        <v>15190</v>
      </c>
      <c r="Q5223">
        <v>31</v>
      </c>
      <c r="R5223" t="s">
        <v>14302</v>
      </c>
      <c r="S5223">
        <v>-1</v>
      </c>
      <c r="T5223" t="s">
        <v>5</v>
      </c>
      <c r="U5223">
        <v>-1</v>
      </c>
      <c r="V5223">
        <v>-1</v>
      </c>
      <c r="W5223">
        <v>6.3387000000000002</v>
      </c>
      <c r="X5223" t="s">
        <v>15185</v>
      </c>
      <c r="Y5223" t="s">
        <v>15191</v>
      </c>
      <c r="Z5223">
        <v>10332</v>
      </c>
      <c r="AA5223" t="s">
        <v>11</v>
      </c>
      <c r="AC5223" t="s">
        <v>15192</v>
      </c>
      <c r="AD5223" t="s">
        <v>15193</v>
      </c>
      <c r="AE5223" s="1">
        <v>41846.06177083333</v>
      </c>
    </row>
    <row r="5224" spans="1:31" x14ac:dyDescent="0.15">
      <c r="A5224">
        <v>5223</v>
      </c>
      <c r="B5224">
        <v>175</v>
      </c>
      <c r="C5224">
        <v>1956</v>
      </c>
      <c r="D5224" t="s">
        <v>15177</v>
      </c>
      <c r="E5224" t="s">
        <v>15178</v>
      </c>
      <c r="F5224" t="s">
        <v>24</v>
      </c>
      <c r="I5224" t="s">
        <v>5</v>
      </c>
      <c r="K5224" t="s">
        <v>5</v>
      </c>
      <c r="N5224" t="s">
        <v>7</v>
      </c>
      <c r="Q5224">
        <v>0</v>
      </c>
      <c r="S5224">
        <v>-1</v>
      </c>
      <c r="T5224" t="s">
        <v>5</v>
      </c>
      <c r="U5224">
        <v>-1</v>
      </c>
      <c r="V5224">
        <v>-1</v>
      </c>
      <c r="W5224">
        <v>6.3387000000000002</v>
      </c>
      <c r="Z5224">
        <v>-1</v>
      </c>
      <c r="AA5224" t="s">
        <v>11</v>
      </c>
      <c r="AC5224" t="s">
        <v>38</v>
      </c>
      <c r="AD5224" t="s">
        <v>52</v>
      </c>
      <c r="AE5224" s="1">
        <v>41846.061782407407</v>
      </c>
    </row>
    <row r="5225" spans="1:31" x14ac:dyDescent="0.15">
      <c r="A5225">
        <v>5224</v>
      </c>
      <c r="B5225">
        <v>175</v>
      </c>
      <c r="C5225">
        <v>1956</v>
      </c>
      <c r="D5225" t="s">
        <v>15177</v>
      </c>
      <c r="E5225" t="s">
        <v>15178</v>
      </c>
      <c r="F5225" t="s">
        <v>27</v>
      </c>
      <c r="G5225" t="s">
        <v>15189</v>
      </c>
      <c r="I5225" t="s">
        <v>5</v>
      </c>
      <c r="J5225" t="s">
        <v>2388</v>
      </c>
      <c r="K5225" t="s">
        <v>17</v>
      </c>
      <c r="L5225" t="s">
        <v>15194</v>
      </c>
      <c r="M5225" t="s">
        <v>5</v>
      </c>
      <c r="N5225" t="s">
        <v>7</v>
      </c>
      <c r="O5225" t="s">
        <v>15182</v>
      </c>
      <c r="P5225" t="s">
        <v>15190</v>
      </c>
      <c r="Q5225">
        <v>1</v>
      </c>
      <c r="S5225">
        <v>-1</v>
      </c>
      <c r="T5225" t="s">
        <v>5</v>
      </c>
      <c r="U5225">
        <v>-1</v>
      </c>
      <c r="V5225">
        <v>-1</v>
      </c>
      <c r="W5225">
        <v>6.3387000000000002</v>
      </c>
      <c r="Y5225" t="s">
        <v>15191</v>
      </c>
      <c r="Z5225">
        <v>-1</v>
      </c>
      <c r="AA5225" t="s">
        <v>11</v>
      </c>
      <c r="AC5225" t="s">
        <v>15195</v>
      </c>
      <c r="AD5225" t="s">
        <v>15196</v>
      </c>
      <c r="AE5225" s="1">
        <v>41846.061793981484</v>
      </c>
    </row>
    <row r="5226" spans="1:31" x14ac:dyDescent="0.15">
      <c r="A5226">
        <v>5225</v>
      </c>
      <c r="B5226">
        <v>175</v>
      </c>
      <c r="C5226">
        <v>1956</v>
      </c>
      <c r="D5226" t="s">
        <v>15177</v>
      </c>
      <c r="E5226" t="s">
        <v>15178</v>
      </c>
      <c r="F5226" t="s">
        <v>36</v>
      </c>
      <c r="I5226" t="s">
        <v>5</v>
      </c>
      <c r="K5226" t="s">
        <v>5</v>
      </c>
      <c r="N5226" t="s">
        <v>7</v>
      </c>
      <c r="Q5226">
        <v>0</v>
      </c>
      <c r="S5226">
        <v>-1</v>
      </c>
      <c r="T5226" t="s">
        <v>5</v>
      </c>
      <c r="U5226">
        <v>-1</v>
      </c>
      <c r="V5226">
        <v>-1</v>
      </c>
      <c r="W5226">
        <v>6.3387000000000002</v>
      </c>
      <c r="Z5226">
        <v>-1</v>
      </c>
      <c r="AA5226" t="s">
        <v>11</v>
      </c>
      <c r="AC5226" t="s">
        <v>38</v>
      </c>
      <c r="AD5226" t="s">
        <v>52</v>
      </c>
      <c r="AE5226" s="1">
        <v>41846.061840277776</v>
      </c>
    </row>
    <row r="5227" spans="1:31" x14ac:dyDescent="0.15">
      <c r="A5227">
        <v>5226</v>
      </c>
      <c r="B5227">
        <v>175</v>
      </c>
      <c r="C5227">
        <v>1956</v>
      </c>
      <c r="D5227" t="s">
        <v>15177</v>
      </c>
      <c r="E5227" t="s">
        <v>15178</v>
      </c>
      <c r="F5227" t="s">
        <v>40</v>
      </c>
      <c r="I5227" t="s">
        <v>5</v>
      </c>
      <c r="K5227" t="s">
        <v>5</v>
      </c>
      <c r="N5227" t="s">
        <v>7</v>
      </c>
      <c r="Q5227">
        <v>0</v>
      </c>
      <c r="S5227">
        <v>-1</v>
      </c>
      <c r="T5227" t="s">
        <v>5</v>
      </c>
      <c r="U5227">
        <v>-1</v>
      </c>
      <c r="V5227">
        <v>-1</v>
      </c>
      <c r="W5227">
        <v>6.3387000000000002</v>
      </c>
      <c r="Z5227">
        <v>-1</v>
      </c>
      <c r="AA5227" t="s">
        <v>11</v>
      </c>
      <c r="AC5227" t="s">
        <v>38</v>
      </c>
      <c r="AD5227" t="s">
        <v>52</v>
      </c>
      <c r="AE5227" s="1">
        <v>41846.061851851853</v>
      </c>
    </row>
    <row r="5228" spans="1:31" x14ac:dyDescent="0.15">
      <c r="A5228">
        <v>5227</v>
      </c>
      <c r="B5228">
        <v>175</v>
      </c>
      <c r="C5228">
        <v>1956</v>
      </c>
      <c r="D5228" t="s">
        <v>15177</v>
      </c>
      <c r="E5228" t="s">
        <v>15178</v>
      </c>
      <c r="F5228" t="s">
        <v>49</v>
      </c>
      <c r="I5228" t="s">
        <v>5</v>
      </c>
      <c r="K5228" t="s">
        <v>5</v>
      </c>
      <c r="N5228" t="s">
        <v>7</v>
      </c>
      <c r="Q5228">
        <v>0</v>
      </c>
      <c r="T5228" t="s">
        <v>5</v>
      </c>
      <c r="U5228">
        <v>-1</v>
      </c>
      <c r="V5228">
        <v>-1</v>
      </c>
      <c r="W5228">
        <v>6.3387000000000002</v>
      </c>
      <c r="Z5228">
        <v>-1</v>
      </c>
      <c r="AA5228" t="s">
        <v>11</v>
      </c>
      <c r="AC5228" t="s">
        <v>38</v>
      </c>
      <c r="AD5228" t="s">
        <v>50</v>
      </c>
      <c r="AE5228" s="1">
        <v>41846.061863425923</v>
      </c>
    </row>
    <row r="5229" spans="1:31" x14ac:dyDescent="0.15">
      <c r="A5229">
        <v>5228</v>
      </c>
      <c r="B5229">
        <v>175</v>
      </c>
      <c r="C5229">
        <v>1956</v>
      </c>
      <c r="D5229" t="s">
        <v>15177</v>
      </c>
      <c r="E5229" t="s">
        <v>15178</v>
      </c>
      <c r="F5229" t="s">
        <v>51</v>
      </c>
      <c r="I5229" t="s">
        <v>5</v>
      </c>
      <c r="K5229" t="s">
        <v>5</v>
      </c>
      <c r="N5229" t="s">
        <v>7</v>
      </c>
      <c r="Q5229">
        <v>0</v>
      </c>
      <c r="S5229">
        <v>-1</v>
      </c>
      <c r="T5229" t="s">
        <v>5</v>
      </c>
      <c r="U5229">
        <v>-1</v>
      </c>
      <c r="V5229">
        <v>-1</v>
      </c>
      <c r="W5229">
        <v>6.3387000000000002</v>
      </c>
      <c r="Z5229">
        <v>-1</v>
      </c>
      <c r="AA5229" t="s">
        <v>11</v>
      </c>
      <c r="AC5229" t="s">
        <v>38</v>
      </c>
      <c r="AD5229" t="s">
        <v>52</v>
      </c>
      <c r="AE5229" s="1">
        <v>41846.061886574076</v>
      </c>
    </row>
    <row r="5230" spans="1:31" x14ac:dyDescent="0.15">
      <c r="A5230">
        <v>5229</v>
      </c>
      <c r="B5230">
        <v>175</v>
      </c>
      <c r="C5230">
        <v>1956</v>
      </c>
      <c r="D5230" t="s">
        <v>15177</v>
      </c>
      <c r="E5230" t="s">
        <v>15178</v>
      </c>
      <c r="F5230" t="s">
        <v>53</v>
      </c>
      <c r="I5230" t="s">
        <v>5</v>
      </c>
      <c r="K5230" t="s">
        <v>5</v>
      </c>
      <c r="N5230" t="s">
        <v>7</v>
      </c>
      <c r="Q5230">
        <v>0</v>
      </c>
      <c r="S5230">
        <v>-1</v>
      </c>
      <c r="T5230" t="s">
        <v>5</v>
      </c>
      <c r="U5230">
        <v>-1</v>
      </c>
      <c r="V5230">
        <v>-1</v>
      </c>
      <c r="W5230">
        <v>6.3387000000000002</v>
      </c>
      <c r="Z5230">
        <v>-1</v>
      </c>
      <c r="AA5230" t="s">
        <v>11</v>
      </c>
      <c r="AC5230" t="s">
        <v>38</v>
      </c>
      <c r="AD5230" t="s">
        <v>52</v>
      </c>
      <c r="AE5230" s="1">
        <v>41846.061898148146</v>
      </c>
    </row>
    <row r="5231" spans="1:31" x14ac:dyDescent="0.15">
      <c r="A5231">
        <v>5230</v>
      </c>
      <c r="B5231">
        <v>175</v>
      </c>
      <c r="C5231">
        <v>1956</v>
      </c>
      <c r="D5231" t="s">
        <v>15177</v>
      </c>
      <c r="E5231" t="s">
        <v>15178</v>
      </c>
      <c r="F5231" t="s">
        <v>54</v>
      </c>
      <c r="I5231" t="s">
        <v>5</v>
      </c>
      <c r="K5231" t="s">
        <v>5</v>
      </c>
      <c r="N5231" t="s">
        <v>7</v>
      </c>
      <c r="Q5231">
        <v>0</v>
      </c>
      <c r="S5231">
        <v>-1</v>
      </c>
      <c r="T5231" t="s">
        <v>5</v>
      </c>
      <c r="U5231">
        <v>-1</v>
      </c>
      <c r="V5231">
        <v>-1</v>
      </c>
      <c r="W5231">
        <v>6.3387000000000002</v>
      </c>
      <c r="Z5231">
        <v>-1</v>
      </c>
      <c r="AA5231" t="s">
        <v>11</v>
      </c>
      <c r="AC5231" t="s">
        <v>38</v>
      </c>
      <c r="AD5231" t="s">
        <v>52</v>
      </c>
      <c r="AE5231" s="1">
        <v>41846.061909722222</v>
      </c>
    </row>
    <row r="5232" spans="1:31" x14ac:dyDescent="0.15">
      <c r="A5232">
        <v>5231</v>
      </c>
      <c r="B5232">
        <v>175</v>
      </c>
      <c r="C5232">
        <v>4820</v>
      </c>
      <c r="D5232" t="s">
        <v>15197</v>
      </c>
      <c r="E5232" t="s">
        <v>15198</v>
      </c>
      <c r="F5232" t="s">
        <v>2</v>
      </c>
      <c r="G5232" t="s">
        <v>15199</v>
      </c>
      <c r="H5232" t="s">
        <v>15200</v>
      </c>
      <c r="I5232" t="s">
        <v>5</v>
      </c>
      <c r="K5232" t="s">
        <v>6</v>
      </c>
      <c r="L5232" t="s">
        <v>15201</v>
      </c>
      <c r="N5232" t="s">
        <v>7</v>
      </c>
      <c r="O5232" t="s">
        <v>15202</v>
      </c>
      <c r="P5232" t="s">
        <v>15203</v>
      </c>
      <c r="Q5232">
        <v>39</v>
      </c>
      <c r="S5232">
        <v>90</v>
      </c>
      <c r="T5232" t="s">
        <v>5</v>
      </c>
      <c r="U5232">
        <v>1650</v>
      </c>
      <c r="V5232">
        <v>-1</v>
      </c>
      <c r="W5232">
        <v>6.3387000000000002</v>
      </c>
      <c r="X5232" t="s">
        <v>15204</v>
      </c>
      <c r="Y5232" t="s">
        <v>15205</v>
      </c>
      <c r="Z5232">
        <v>21735</v>
      </c>
      <c r="AA5232" t="s">
        <v>11</v>
      </c>
      <c r="AC5232" t="s">
        <v>15206</v>
      </c>
      <c r="AD5232" t="s">
        <v>15207</v>
      </c>
      <c r="AE5232" s="1">
        <v>41846.062002314815</v>
      </c>
    </row>
    <row r="5233" spans="1:31" x14ac:dyDescent="0.15">
      <c r="A5233">
        <v>5232</v>
      </c>
      <c r="B5233">
        <v>175</v>
      </c>
      <c r="C5233">
        <v>4820</v>
      </c>
      <c r="D5233" t="s">
        <v>15197</v>
      </c>
      <c r="E5233" t="s">
        <v>15198</v>
      </c>
      <c r="F5233" t="s">
        <v>14</v>
      </c>
      <c r="G5233" t="s">
        <v>15199</v>
      </c>
      <c r="H5233" t="s">
        <v>15200</v>
      </c>
      <c r="I5233" t="s">
        <v>5</v>
      </c>
      <c r="J5233" t="s">
        <v>1019</v>
      </c>
      <c r="K5233" t="s">
        <v>17</v>
      </c>
      <c r="L5233" t="s">
        <v>15208</v>
      </c>
      <c r="N5233" t="s">
        <v>7</v>
      </c>
      <c r="O5233" t="s">
        <v>15202</v>
      </c>
      <c r="P5233" t="s">
        <v>15203</v>
      </c>
      <c r="Q5233">
        <v>12</v>
      </c>
      <c r="S5233">
        <v>90</v>
      </c>
      <c r="T5233" t="s">
        <v>15209</v>
      </c>
      <c r="U5233">
        <v>1650</v>
      </c>
      <c r="V5233">
        <v>-1</v>
      </c>
      <c r="W5233">
        <v>6.3387000000000002</v>
      </c>
      <c r="X5233" t="s">
        <v>15210</v>
      </c>
      <c r="Y5233" t="s">
        <v>15205</v>
      </c>
      <c r="Z5233">
        <v>20031</v>
      </c>
      <c r="AA5233" t="s">
        <v>11</v>
      </c>
      <c r="AC5233" t="s">
        <v>15211</v>
      </c>
      <c r="AD5233" t="s">
        <v>15212</v>
      </c>
      <c r="AE5233" s="1">
        <v>41846.062025462961</v>
      </c>
    </row>
    <row r="5234" spans="1:31" x14ac:dyDescent="0.15">
      <c r="A5234">
        <v>5233</v>
      </c>
      <c r="B5234">
        <v>175</v>
      </c>
      <c r="C5234">
        <v>4820</v>
      </c>
      <c r="D5234" t="s">
        <v>15197</v>
      </c>
      <c r="E5234" t="s">
        <v>15198</v>
      </c>
      <c r="F5234" t="s">
        <v>24</v>
      </c>
      <c r="I5234" t="s">
        <v>5</v>
      </c>
      <c r="K5234" t="s">
        <v>5</v>
      </c>
      <c r="N5234" t="s">
        <v>7</v>
      </c>
      <c r="Q5234">
        <v>0</v>
      </c>
      <c r="S5234">
        <v>-1</v>
      </c>
      <c r="T5234" t="s">
        <v>5</v>
      </c>
      <c r="U5234">
        <v>-1</v>
      </c>
      <c r="V5234">
        <v>-1</v>
      </c>
      <c r="W5234">
        <v>6.3387000000000002</v>
      </c>
      <c r="Z5234">
        <v>-1</v>
      </c>
      <c r="AA5234" t="s">
        <v>11</v>
      </c>
      <c r="AC5234" t="s">
        <v>38</v>
      </c>
      <c r="AD5234" t="s">
        <v>52</v>
      </c>
      <c r="AE5234" s="1">
        <v>41846.062037037038</v>
      </c>
    </row>
    <row r="5235" spans="1:31" x14ac:dyDescent="0.15">
      <c r="A5235">
        <v>5234</v>
      </c>
      <c r="B5235">
        <v>175</v>
      </c>
      <c r="C5235">
        <v>4820</v>
      </c>
      <c r="D5235" t="s">
        <v>15197</v>
      </c>
      <c r="E5235" t="s">
        <v>15198</v>
      </c>
      <c r="F5235" t="s">
        <v>27</v>
      </c>
      <c r="I5235" t="s">
        <v>5</v>
      </c>
      <c r="K5235" t="s">
        <v>5</v>
      </c>
      <c r="M5235" t="s">
        <v>5</v>
      </c>
      <c r="N5235" t="s">
        <v>7</v>
      </c>
      <c r="Q5235">
        <v>0</v>
      </c>
      <c r="S5235">
        <v>-1</v>
      </c>
      <c r="T5235" t="s">
        <v>5</v>
      </c>
      <c r="U5235">
        <v>-1</v>
      </c>
      <c r="V5235">
        <v>-1</v>
      </c>
      <c r="W5235">
        <v>6.3387000000000002</v>
      </c>
      <c r="Z5235">
        <v>-1</v>
      </c>
      <c r="AA5235" t="s">
        <v>11</v>
      </c>
      <c r="AC5235" t="s">
        <v>38</v>
      </c>
      <c r="AD5235" t="s">
        <v>531</v>
      </c>
      <c r="AE5235" s="1">
        <v>41846.062048611115</v>
      </c>
    </row>
    <row r="5236" spans="1:31" x14ac:dyDescent="0.15">
      <c r="A5236">
        <v>5235</v>
      </c>
      <c r="B5236">
        <v>175</v>
      </c>
      <c r="C5236">
        <v>4820</v>
      </c>
      <c r="D5236" t="s">
        <v>15197</v>
      </c>
      <c r="E5236" t="s">
        <v>15198</v>
      </c>
      <c r="F5236" t="s">
        <v>36</v>
      </c>
      <c r="I5236" t="s">
        <v>5</v>
      </c>
      <c r="K5236" t="s">
        <v>5</v>
      </c>
      <c r="N5236" t="s">
        <v>7</v>
      </c>
      <c r="Q5236">
        <v>0</v>
      </c>
      <c r="S5236">
        <v>-1</v>
      </c>
      <c r="T5236" t="s">
        <v>5</v>
      </c>
      <c r="U5236">
        <v>-1</v>
      </c>
      <c r="V5236">
        <v>-1</v>
      </c>
      <c r="W5236">
        <v>6.3387000000000002</v>
      </c>
      <c r="Z5236">
        <v>-1</v>
      </c>
      <c r="AA5236" t="s">
        <v>11</v>
      </c>
      <c r="AC5236" t="s">
        <v>38</v>
      </c>
      <c r="AD5236" t="s">
        <v>52</v>
      </c>
      <c r="AE5236" s="1">
        <v>41846.062060185184</v>
      </c>
    </row>
    <row r="5237" spans="1:31" x14ac:dyDescent="0.15">
      <c r="A5237">
        <v>5236</v>
      </c>
      <c r="B5237">
        <v>175</v>
      </c>
      <c r="C5237">
        <v>4820</v>
      </c>
      <c r="D5237" t="s">
        <v>15197</v>
      </c>
      <c r="E5237" t="s">
        <v>15198</v>
      </c>
      <c r="F5237" t="s">
        <v>40</v>
      </c>
      <c r="I5237" t="s">
        <v>5</v>
      </c>
      <c r="K5237" t="s">
        <v>5</v>
      </c>
      <c r="N5237" t="s">
        <v>7</v>
      </c>
      <c r="Q5237">
        <v>0</v>
      </c>
      <c r="S5237">
        <v>-1</v>
      </c>
      <c r="T5237" t="s">
        <v>5</v>
      </c>
      <c r="U5237">
        <v>-1</v>
      </c>
      <c r="V5237">
        <v>-1</v>
      </c>
      <c r="W5237">
        <v>6.3387000000000002</v>
      </c>
      <c r="Z5237">
        <v>-1</v>
      </c>
      <c r="AA5237" t="s">
        <v>11</v>
      </c>
      <c r="AC5237" t="s">
        <v>38</v>
      </c>
      <c r="AD5237" t="s">
        <v>52</v>
      </c>
      <c r="AE5237" s="1">
        <v>41846.062083333331</v>
      </c>
    </row>
    <row r="5238" spans="1:31" x14ac:dyDescent="0.15">
      <c r="A5238">
        <v>5237</v>
      </c>
      <c r="B5238">
        <v>175</v>
      </c>
      <c r="C5238">
        <v>4820</v>
      </c>
      <c r="D5238" t="s">
        <v>15197</v>
      </c>
      <c r="E5238" t="s">
        <v>15198</v>
      </c>
      <c r="F5238" t="s">
        <v>49</v>
      </c>
      <c r="I5238" t="s">
        <v>5</v>
      </c>
      <c r="K5238" t="s">
        <v>5</v>
      </c>
      <c r="N5238" t="s">
        <v>7</v>
      </c>
      <c r="Q5238">
        <v>0</v>
      </c>
      <c r="T5238" t="s">
        <v>5</v>
      </c>
      <c r="U5238">
        <v>-1</v>
      </c>
      <c r="V5238">
        <v>-1</v>
      </c>
      <c r="W5238">
        <v>6.3387000000000002</v>
      </c>
      <c r="Z5238">
        <v>-1</v>
      </c>
      <c r="AA5238" t="s">
        <v>11</v>
      </c>
      <c r="AC5238" t="s">
        <v>38</v>
      </c>
      <c r="AD5238" t="s">
        <v>50</v>
      </c>
      <c r="AE5238" s="1">
        <v>41846.062094907407</v>
      </c>
    </row>
    <row r="5239" spans="1:31" x14ac:dyDescent="0.15">
      <c r="A5239">
        <v>5238</v>
      </c>
      <c r="B5239">
        <v>175</v>
      </c>
      <c r="C5239">
        <v>4820</v>
      </c>
      <c r="D5239" t="s">
        <v>15197</v>
      </c>
      <c r="E5239" t="s">
        <v>15198</v>
      </c>
      <c r="F5239" t="s">
        <v>51</v>
      </c>
      <c r="I5239" t="s">
        <v>5</v>
      </c>
      <c r="K5239" t="s">
        <v>5</v>
      </c>
      <c r="N5239" t="s">
        <v>7</v>
      </c>
      <c r="Q5239">
        <v>0</v>
      </c>
      <c r="S5239">
        <v>-1</v>
      </c>
      <c r="T5239" t="s">
        <v>5</v>
      </c>
      <c r="U5239">
        <v>-1</v>
      </c>
      <c r="V5239">
        <v>-1</v>
      </c>
      <c r="W5239">
        <v>6.3387000000000002</v>
      </c>
      <c r="Z5239">
        <v>-1</v>
      </c>
      <c r="AA5239" t="s">
        <v>11</v>
      </c>
      <c r="AC5239" t="s">
        <v>38</v>
      </c>
      <c r="AD5239" t="s">
        <v>52</v>
      </c>
      <c r="AE5239" s="1">
        <v>41846.062106481484</v>
      </c>
    </row>
    <row r="5240" spans="1:31" x14ac:dyDescent="0.15">
      <c r="A5240">
        <v>5239</v>
      </c>
      <c r="B5240">
        <v>175</v>
      </c>
      <c r="C5240">
        <v>4820</v>
      </c>
      <c r="D5240" t="s">
        <v>15197</v>
      </c>
      <c r="E5240" t="s">
        <v>15198</v>
      </c>
      <c r="F5240" t="s">
        <v>53</v>
      </c>
      <c r="I5240" t="s">
        <v>5</v>
      </c>
      <c r="K5240" t="s">
        <v>5</v>
      </c>
      <c r="N5240" t="s">
        <v>7</v>
      </c>
      <c r="Q5240">
        <v>0</v>
      </c>
      <c r="S5240">
        <v>-1</v>
      </c>
      <c r="T5240" t="s">
        <v>5</v>
      </c>
      <c r="U5240">
        <v>-1</v>
      </c>
      <c r="V5240">
        <v>-1</v>
      </c>
      <c r="W5240">
        <v>6.3387000000000002</v>
      </c>
      <c r="Z5240">
        <v>-1</v>
      </c>
      <c r="AA5240" t="s">
        <v>11</v>
      </c>
      <c r="AC5240" t="s">
        <v>38</v>
      </c>
      <c r="AD5240" t="s">
        <v>52</v>
      </c>
      <c r="AE5240" s="1">
        <v>41846.062118055554</v>
      </c>
    </row>
    <row r="5241" spans="1:31" x14ac:dyDescent="0.15">
      <c r="A5241">
        <v>5240</v>
      </c>
      <c r="B5241">
        <v>175</v>
      </c>
      <c r="C5241">
        <v>4820</v>
      </c>
      <c r="D5241" t="s">
        <v>15197</v>
      </c>
      <c r="E5241" t="s">
        <v>15198</v>
      </c>
      <c r="F5241" t="s">
        <v>54</v>
      </c>
      <c r="I5241" t="s">
        <v>5</v>
      </c>
      <c r="K5241" t="s">
        <v>5</v>
      </c>
      <c r="N5241" t="s">
        <v>7</v>
      </c>
      <c r="Q5241">
        <v>0</v>
      </c>
      <c r="S5241">
        <v>-1</v>
      </c>
      <c r="T5241" t="s">
        <v>5</v>
      </c>
      <c r="U5241">
        <v>-1</v>
      </c>
      <c r="V5241">
        <v>-1</v>
      </c>
      <c r="W5241">
        <v>6.3387000000000002</v>
      </c>
      <c r="Z5241">
        <v>-1</v>
      </c>
      <c r="AA5241" t="s">
        <v>11</v>
      </c>
      <c r="AC5241" t="s">
        <v>38</v>
      </c>
      <c r="AD5241" t="s">
        <v>52</v>
      </c>
      <c r="AE5241" s="1">
        <v>41846.06212962963</v>
      </c>
    </row>
    <row r="5242" spans="1:31" x14ac:dyDescent="0.15">
      <c r="A5242">
        <v>5241</v>
      </c>
      <c r="B5242">
        <v>175</v>
      </c>
      <c r="C5242">
        <v>5754</v>
      </c>
      <c r="D5242" t="s">
        <v>15213</v>
      </c>
      <c r="E5242" t="s">
        <v>15214</v>
      </c>
      <c r="F5242" t="s">
        <v>2</v>
      </c>
      <c r="G5242" t="s">
        <v>15215</v>
      </c>
      <c r="H5242" t="s">
        <v>15216</v>
      </c>
      <c r="I5242" t="s">
        <v>5</v>
      </c>
      <c r="K5242" t="s">
        <v>6</v>
      </c>
      <c r="L5242" t="s">
        <v>14026</v>
      </c>
      <c r="N5242" t="s">
        <v>7</v>
      </c>
      <c r="O5242" t="s">
        <v>15217</v>
      </c>
      <c r="P5242" t="s">
        <v>15218</v>
      </c>
      <c r="Q5242">
        <v>48</v>
      </c>
      <c r="R5242" t="s">
        <v>11776</v>
      </c>
      <c r="S5242">
        <v>40</v>
      </c>
      <c r="T5242" t="s">
        <v>5</v>
      </c>
      <c r="U5242">
        <v>1200</v>
      </c>
      <c r="V5242">
        <v>-1</v>
      </c>
      <c r="W5242">
        <v>6.3387000000000002</v>
      </c>
      <c r="X5242" t="s">
        <v>15219</v>
      </c>
      <c r="Y5242" t="s">
        <v>15220</v>
      </c>
      <c r="Z5242">
        <v>35240</v>
      </c>
      <c r="AA5242" t="s">
        <v>11</v>
      </c>
      <c r="AC5242" t="s">
        <v>15221</v>
      </c>
      <c r="AD5242" t="s">
        <v>15222</v>
      </c>
      <c r="AE5242" s="1">
        <v>41846.062256944446</v>
      </c>
    </row>
    <row r="5243" spans="1:31" x14ac:dyDescent="0.15">
      <c r="A5243">
        <v>5242</v>
      </c>
      <c r="B5243">
        <v>175</v>
      </c>
      <c r="C5243">
        <v>5754</v>
      </c>
      <c r="D5243" t="s">
        <v>15213</v>
      </c>
      <c r="E5243" t="s">
        <v>15214</v>
      </c>
      <c r="F5243" t="s">
        <v>14</v>
      </c>
      <c r="I5243" t="s">
        <v>5</v>
      </c>
      <c r="K5243" t="s">
        <v>5</v>
      </c>
      <c r="N5243" t="s">
        <v>7</v>
      </c>
      <c r="Q5243">
        <v>0</v>
      </c>
      <c r="S5243">
        <v>-1</v>
      </c>
      <c r="T5243" t="s">
        <v>5</v>
      </c>
      <c r="U5243">
        <v>-1</v>
      </c>
      <c r="V5243">
        <v>-1</v>
      </c>
      <c r="W5243">
        <v>6.3387000000000002</v>
      </c>
      <c r="Z5243">
        <v>-1</v>
      </c>
      <c r="AA5243" t="s">
        <v>11</v>
      </c>
      <c r="AC5243" t="s">
        <v>38</v>
      </c>
      <c r="AD5243" t="s">
        <v>52</v>
      </c>
      <c r="AE5243" s="1">
        <v>41846.062268518515</v>
      </c>
    </row>
    <row r="5244" spans="1:31" x14ac:dyDescent="0.15">
      <c r="A5244">
        <v>5243</v>
      </c>
      <c r="B5244">
        <v>175</v>
      </c>
      <c r="C5244">
        <v>5754</v>
      </c>
      <c r="D5244" t="s">
        <v>15213</v>
      </c>
      <c r="E5244" t="s">
        <v>15214</v>
      </c>
      <c r="F5244" t="s">
        <v>24</v>
      </c>
      <c r="I5244" t="s">
        <v>5</v>
      </c>
      <c r="K5244" t="s">
        <v>5</v>
      </c>
      <c r="N5244" t="s">
        <v>7</v>
      </c>
      <c r="Q5244">
        <v>0</v>
      </c>
      <c r="S5244">
        <v>-1</v>
      </c>
      <c r="T5244" t="s">
        <v>5</v>
      </c>
      <c r="U5244">
        <v>-1</v>
      </c>
      <c r="V5244">
        <v>-1</v>
      </c>
      <c r="W5244">
        <v>6.3387000000000002</v>
      </c>
      <c r="Z5244">
        <v>-1</v>
      </c>
      <c r="AA5244" t="s">
        <v>11</v>
      </c>
      <c r="AC5244" t="s">
        <v>38</v>
      </c>
      <c r="AD5244" t="s">
        <v>52</v>
      </c>
      <c r="AE5244" s="1">
        <v>41846.062280092592</v>
      </c>
    </row>
    <row r="5245" spans="1:31" x14ac:dyDescent="0.15">
      <c r="A5245">
        <v>5244</v>
      </c>
      <c r="B5245">
        <v>175</v>
      </c>
      <c r="C5245">
        <v>5754</v>
      </c>
      <c r="D5245" t="s">
        <v>15213</v>
      </c>
      <c r="E5245" t="s">
        <v>15214</v>
      </c>
      <c r="F5245" t="s">
        <v>27</v>
      </c>
      <c r="I5245" t="s">
        <v>5</v>
      </c>
      <c r="K5245" t="s">
        <v>5</v>
      </c>
      <c r="M5245" t="s">
        <v>5</v>
      </c>
      <c r="N5245" t="s">
        <v>7</v>
      </c>
      <c r="Q5245">
        <v>0</v>
      </c>
      <c r="S5245">
        <v>-1</v>
      </c>
      <c r="T5245" t="s">
        <v>5</v>
      </c>
      <c r="U5245">
        <v>-1</v>
      </c>
      <c r="V5245">
        <v>-1</v>
      </c>
      <c r="W5245">
        <v>6.3387000000000002</v>
      </c>
      <c r="Z5245">
        <v>-1</v>
      </c>
      <c r="AA5245" t="s">
        <v>11</v>
      </c>
      <c r="AC5245" t="s">
        <v>38</v>
      </c>
      <c r="AD5245" t="s">
        <v>531</v>
      </c>
      <c r="AE5245" s="1">
        <v>41846.062291666669</v>
      </c>
    </row>
    <row r="5246" spans="1:31" x14ac:dyDescent="0.15">
      <c r="A5246">
        <v>5245</v>
      </c>
      <c r="B5246">
        <v>175</v>
      </c>
      <c r="C5246">
        <v>5754</v>
      </c>
      <c r="D5246" t="s">
        <v>15213</v>
      </c>
      <c r="E5246" t="s">
        <v>15214</v>
      </c>
      <c r="F5246" t="s">
        <v>36</v>
      </c>
      <c r="I5246" t="s">
        <v>5</v>
      </c>
      <c r="K5246" t="s">
        <v>5</v>
      </c>
      <c r="N5246" t="s">
        <v>7</v>
      </c>
      <c r="Q5246">
        <v>0</v>
      </c>
      <c r="S5246">
        <v>-1</v>
      </c>
      <c r="T5246" t="s">
        <v>5</v>
      </c>
      <c r="U5246">
        <v>-1</v>
      </c>
      <c r="V5246">
        <v>-1</v>
      </c>
      <c r="W5246">
        <v>6.3387000000000002</v>
      </c>
      <c r="Z5246">
        <v>-1</v>
      </c>
      <c r="AA5246" t="s">
        <v>11</v>
      </c>
      <c r="AC5246" t="s">
        <v>38</v>
      </c>
      <c r="AD5246" t="s">
        <v>52</v>
      </c>
      <c r="AE5246" s="1">
        <v>41846.062303240738</v>
      </c>
    </row>
    <row r="5247" spans="1:31" x14ac:dyDescent="0.15">
      <c r="A5247">
        <v>5246</v>
      </c>
      <c r="B5247">
        <v>175</v>
      </c>
      <c r="C5247">
        <v>5754</v>
      </c>
      <c r="D5247" t="s">
        <v>15213</v>
      </c>
      <c r="E5247" t="s">
        <v>15214</v>
      </c>
      <c r="F5247" t="s">
        <v>40</v>
      </c>
      <c r="I5247" t="s">
        <v>5</v>
      </c>
      <c r="K5247" t="s">
        <v>5</v>
      </c>
      <c r="N5247" t="s">
        <v>7</v>
      </c>
      <c r="Q5247">
        <v>0</v>
      </c>
      <c r="S5247">
        <v>-1</v>
      </c>
      <c r="T5247" t="s">
        <v>5</v>
      </c>
      <c r="U5247">
        <v>-1</v>
      </c>
      <c r="V5247">
        <v>-1</v>
      </c>
      <c r="W5247">
        <v>6.3387000000000002</v>
      </c>
      <c r="Z5247">
        <v>-1</v>
      </c>
      <c r="AA5247" t="s">
        <v>11</v>
      </c>
      <c r="AC5247" t="s">
        <v>38</v>
      </c>
      <c r="AD5247" t="s">
        <v>52</v>
      </c>
      <c r="AE5247" s="1">
        <v>41846.062326388892</v>
      </c>
    </row>
    <row r="5248" spans="1:31" x14ac:dyDescent="0.15">
      <c r="A5248">
        <v>5247</v>
      </c>
      <c r="B5248">
        <v>175</v>
      </c>
      <c r="C5248">
        <v>5754</v>
      </c>
      <c r="D5248" t="s">
        <v>15213</v>
      </c>
      <c r="E5248" t="s">
        <v>15214</v>
      </c>
      <c r="F5248" t="s">
        <v>49</v>
      </c>
      <c r="I5248" t="s">
        <v>5</v>
      </c>
      <c r="K5248" t="s">
        <v>5</v>
      </c>
      <c r="N5248" t="s">
        <v>7</v>
      </c>
      <c r="Q5248">
        <v>0</v>
      </c>
      <c r="T5248" t="s">
        <v>5</v>
      </c>
      <c r="U5248">
        <v>-1</v>
      </c>
      <c r="V5248">
        <v>-1</v>
      </c>
      <c r="W5248">
        <v>6.3387000000000002</v>
      </c>
      <c r="Z5248">
        <v>-1</v>
      </c>
      <c r="AA5248" t="s">
        <v>11</v>
      </c>
      <c r="AC5248" t="s">
        <v>38</v>
      </c>
      <c r="AD5248" t="s">
        <v>50</v>
      </c>
      <c r="AE5248" s="1">
        <v>41846.062337962961</v>
      </c>
    </row>
    <row r="5249" spans="1:31" x14ac:dyDescent="0.15">
      <c r="A5249">
        <v>5248</v>
      </c>
      <c r="B5249">
        <v>175</v>
      </c>
      <c r="C5249">
        <v>5754</v>
      </c>
      <c r="D5249" t="s">
        <v>15213</v>
      </c>
      <c r="E5249" t="s">
        <v>15214</v>
      </c>
      <c r="F5249" t="s">
        <v>51</v>
      </c>
      <c r="G5249" t="s">
        <v>15215</v>
      </c>
      <c r="H5249" t="s">
        <v>15216</v>
      </c>
      <c r="I5249" t="s">
        <v>5</v>
      </c>
      <c r="K5249" t="s">
        <v>5</v>
      </c>
      <c r="N5249" t="s">
        <v>7</v>
      </c>
      <c r="O5249" t="s">
        <v>15217</v>
      </c>
      <c r="P5249" t="s">
        <v>15218</v>
      </c>
      <c r="Q5249">
        <v>4</v>
      </c>
      <c r="S5249">
        <v>-1</v>
      </c>
      <c r="T5249" t="s">
        <v>5</v>
      </c>
      <c r="U5249">
        <v>-1</v>
      </c>
      <c r="V5249">
        <v>-1</v>
      </c>
      <c r="W5249">
        <v>6.3387000000000002</v>
      </c>
      <c r="Y5249" t="s">
        <v>15220</v>
      </c>
      <c r="Z5249">
        <v>-1</v>
      </c>
      <c r="AA5249" t="s">
        <v>11</v>
      </c>
      <c r="AC5249" t="s">
        <v>15223</v>
      </c>
      <c r="AD5249" t="s">
        <v>15224</v>
      </c>
      <c r="AE5249" s="1">
        <v>41846.062361111108</v>
      </c>
    </row>
    <row r="5250" spans="1:31" x14ac:dyDescent="0.15">
      <c r="A5250">
        <v>5249</v>
      </c>
      <c r="B5250">
        <v>175</v>
      </c>
      <c r="C5250">
        <v>5754</v>
      </c>
      <c r="D5250" t="s">
        <v>15213</v>
      </c>
      <c r="E5250" t="s">
        <v>15214</v>
      </c>
      <c r="F5250" t="s">
        <v>53</v>
      </c>
      <c r="I5250" t="s">
        <v>5</v>
      </c>
      <c r="K5250" t="s">
        <v>5</v>
      </c>
      <c r="N5250" t="s">
        <v>7</v>
      </c>
      <c r="Q5250">
        <v>0</v>
      </c>
      <c r="S5250">
        <v>-1</v>
      </c>
      <c r="T5250" t="s">
        <v>5</v>
      </c>
      <c r="U5250">
        <v>-1</v>
      </c>
      <c r="V5250">
        <v>-1</v>
      </c>
      <c r="W5250">
        <v>6.3387000000000002</v>
      </c>
      <c r="Z5250">
        <v>-1</v>
      </c>
      <c r="AA5250" t="s">
        <v>11</v>
      </c>
      <c r="AC5250" t="s">
        <v>38</v>
      </c>
      <c r="AD5250" t="s">
        <v>52</v>
      </c>
      <c r="AE5250" s="1">
        <v>41846.062372685185</v>
      </c>
    </row>
    <row r="5251" spans="1:31" x14ac:dyDescent="0.15">
      <c r="A5251">
        <v>5250</v>
      </c>
      <c r="B5251">
        <v>175</v>
      </c>
      <c r="C5251">
        <v>5754</v>
      </c>
      <c r="D5251" t="s">
        <v>15213</v>
      </c>
      <c r="E5251" t="s">
        <v>15214</v>
      </c>
      <c r="F5251" t="s">
        <v>54</v>
      </c>
      <c r="I5251" t="s">
        <v>5</v>
      </c>
      <c r="K5251" t="s">
        <v>5</v>
      </c>
      <c r="N5251" t="s">
        <v>7</v>
      </c>
      <c r="Q5251">
        <v>0</v>
      </c>
      <c r="S5251">
        <v>-1</v>
      </c>
      <c r="T5251" t="s">
        <v>5</v>
      </c>
      <c r="U5251">
        <v>-1</v>
      </c>
      <c r="V5251">
        <v>-1</v>
      </c>
      <c r="W5251">
        <v>6.3387000000000002</v>
      </c>
      <c r="Z5251">
        <v>-1</v>
      </c>
      <c r="AA5251" t="s">
        <v>11</v>
      </c>
      <c r="AC5251" t="s">
        <v>38</v>
      </c>
      <c r="AD5251" t="s">
        <v>52</v>
      </c>
      <c r="AE5251" s="1">
        <v>41846.062384259261</v>
      </c>
    </row>
    <row r="5252" spans="1:31" x14ac:dyDescent="0.15">
      <c r="A5252">
        <v>5251</v>
      </c>
      <c r="B5252">
        <v>175</v>
      </c>
      <c r="C5252">
        <v>4373</v>
      </c>
      <c r="D5252" t="s">
        <v>15225</v>
      </c>
      <c r="E5252" t="s">
        <v>15226</v>
      </c>
      <c r="F5252" t="s">
        <v>2</v>
      </c>
      <c r="G5252" t="s">
        <v>15227</v>
      </c>
      <c r="H5252" t="s">
        <v>15228</v>
      </c>
      <c r="I5252" t="s">
        <v>5</v>
      </c>
      <c r="K5252" t="s">
        <v>6</v>
      </c>
      <c r="L5252" t="s">
        <v>15229</v>
      </c>
      <c r="N5252" t="s">
        <v>7</v>
      </c>
      <c r="O5252" t="s">
        <v>15230</v>
      </c>
      <c r="P5252" t="s">
        <v>15231</v>
      </c>
      <c r="Q5252">
        <v>41</v>
      </c>
      <c r="R5252" t="s">
        <v>11925</v>
      </c>
      <c r="S5252">
        <v>40</v>
      </c>
      <c r="T5252" t="s">
        <v>14887</v>
      </c>
      <c r="U5252">
        <v>-1</v>
      </c>
      <c r="V5252">
        <v>-1</v>
      </c>
      <c r="W5252">
        <v>6.3387000000000002</v>
      </c>
      <c r="X5252" t="s">
        <v>15232</v>
      </c>
      <c r="Y5252" t="s">
        <v>15233</v>
      </c>
      <c r="Z5252">
        <v>14616</v>
      </c>
      <c r="AA5252" t="s">
        <v>11</v>
      </c>
      <c r="AC5252" t="s">
        <v>15234</v>
      </c>
      <c r="AD5252" t="s">
        <v>15235</v>
      </c>
      <c r="AE5252" s="1">
        <v>41846.062465277777</v>
      </c>
    </row>
    <row r="5253" spans="1:31" x14ac:dyDescent="0.15">
      <c r="A5253">
        <v>5252</v>
      </c>
      <c r="B5253">
        <v>175</v>
      </c>
      <c r="C5253">
        <v>4373</v>
      </c>
      <c r="D5253" t="s">
        <v>15225</v>
      </c>
      <c r="E5253" t="s">
        <v>15226</v>
      </c>
      <c r="F5253" t="s">
        <v>14</v>
      </c>
      <c r="G5253" t="s">
        <v>15227</v>
      </c>
      <c r="H5253" t="s">
        <v>15228</v>
      </c>
      <c r="I5253" t="s">
        <v>5</v>
      </c>
      <c r="K5253" t="s">
        <v>17</v>
      </c>
      <c r="L5253" t="s">
        <v>3984</v>
      </c>
      <c r="N5253" t="s">
        <v>7</v>
      </c>
      <c r="O5253" t="s">
        <v>15230</v>
      </c>
      <c r="P5253" t="s">
        <v>15231</v>
      </c>
      <c r="Q5253">
        <v>9</v>
      </c>
      <c r="R5253" t="s">
        <v>11925</v>
      </c>
      <c r="S5253">
        <v>50</v>
      </c>
      <c r="T5253" t="s">
        <v>5</v>
      </c>
      <c r="U5253">
        <v>-1</v>
      </c>
      <c r="V5253">
        <v>-1</v>
      </c>
      <c r="W5253">
        <v>6.3387000000000002</v>
      </c>
      <c r="X5253" t="s">
        <v>15232</v>
      </c>
      <c r="Y5253" t="s">
        <v>15233</v>
      </c>
      <c r="Z5253">
        <v>14924</v>
      </c>
      <c r="AA5253" t="s">
        <v>11</v>
      </c>
      <c r="AC5253" t="s">
        <v>15236</v>
      </c>
      <c r="AD5253" t="s">
        <v>15237</v>
      </c>
      <c r="AE5253" s="1">
        <v>41846.062488425923</v>
      </c>
    </row>
    <row r="5254" spans="1:31" x14ac:dyDescent="0.15">
      <c r="A5254">
        <v>5253</v>
      </c>
      <c r="B5254">
        <v>175</v>
      </c>
      <c r="C5254">
        <v>4373</v>
      </c>
      <c r="D5254" t="s">
        <v>15225</v>
      </c>
      <c r="E5254" t="s">
        <v>15226</v>
      </c>
      <c r="F5254" t="s">
        <v>24</v>
      </c>
      <c r="G5254" t="s">
        <v>15227</v>
      </c>
      <c r="H5254" t="s">
        <v>15228</v>
      </c>
      <c r="I5254" t="s">
        <v>5</v>
      </c>
      <c r="K5254" t="s">
        <v>17</v>
      </c>
      <c r="L5254" t="s">
        <v>3984</v>
      </c>
      <c r="N5254" t="s">
        <v>7</v>
      </c>
      <c r="O5254" t="s">
        <v>15230</v>
      </c>
      <c r="P5254" t="s">
        <v>15231</v>
      </c>
      <c r="Q5254">
        <v>2</v>
      </c>
      <c r="R5254" t="s">
        <v>15238</v>
      </c>
      <c r="S5254">
        <v>50</v>
      </c>
      <c r="T5254" t="s">
        <v>5</v>
      </c>
      <c r="U5254">
        <v>-1</v>
      </c>
      <c r="V5254">
        <v>-1</v>
      </c>
      <c r="W5254">
        <v>6.3387000000000002</v>
      </c>
      <c r="X5254" t="s">
        <v>15232</v>
      </c>
      <c r="Y5254" t="s">
        <v>15233</v>
      </c>
      <c r="Z5254">
        <v>14924</v>
      </c>
      <c r="AA5254" t="s">
        <v>11</v>
      </c>
      <c r="AC5254" t="s">
        <v>15239</v>
      </c>
      <c r="AD5254" t="s">
        <v>15240</v>
      </c>
      <c r="AE5254" s="1">
        <v>41846.0625</v>
      </c>
    </row>
    <row r="5255" spans="1:31" x14ac:dyDescent="0.15">
      <c r="A5255">
        <v>5254</v>
      </c>
      <c r="B5255">
        <v>175</v>
      </c>
      <c r="C5255">
        <v>4373</v>
      </c>
      <c r="D5255" t="s">
        <v>15225</v>
      </c>
      <c r="E5255" t="s">
        <v>15226</v>
      </c>
      <c r="F5255" t="s">
        <v>27</v>
      </c>
      <c r="I5255" t="s">
        <v>5</v>
      </c>
      <c r="K5255" t="s">
        <v>5</v>
      </c>
      <c r="M5255" t="s">
        <v>5</v>
      </c>
      <c r="N5255" t="s">
        <v>7</v>
      </c>
      <c r="Q5255">
        <v>0</v>
      </c>
      <c r="S5255">
        <v>-1</v>
      </c>
      <c r="T5255" t="s">
        <v>5</v>
      </c>
      <c r="U5255">
        <v>-1</v>
      </c>
      <c r="V5255">
        <v>-1</v>
      </c>
      <c r="W5255">
        <v>6.3387000000000002</v>
      </c>
      <c r="Z5255">
        <v>-1</v>
      </c>
      <c r="AA5255" t="s">
        <v>11</v>
      </c>
      <c r="AC5255" t="s">
        <v>38</v>
      </c>
      <c r="AD5255" t="s">
        <v>531</v>
      </c>
      <c r="AE5255" s="1">
        <v>41846.062523148146</v>
      </c>
    </row>
    <row r="5256" spans="1:31" x14ac:dyDescent="0.15">
      <c r="A5256">
        <v>5255</v>
      </c>
      <c r="B5256">
        <v>175</v>
      </c>
      <c r="C5256">
        <v>4373</v>
      </c>
      <c r="D5256" t="s">
        <v>15225</v>
      </c>
      <c r="E5256" t="s">
        <v>15226</v>
      </c>
      <c r="F5256" t="s">
        <v>36</v>
      </c>
      <c r="G5256" t="s">
        <v>15227</v>
      </c>
      <c r="H5256" t="s">
        <v>15228</v>
      </c>
      <c r="I5256" t="s">
        <v>5</v>
      </c>
      <c r="K5256" t="s">
        <v>5</v>
      </c>
      <c r="N5256" t="s">
        <v>7</v>
      </c>
      <c r="O5256" t="s">
        <v>15230</v>
      </c>
      <c r="P5256" t="s">
        <v>15231</v>
      </c>
      <c r="Q5256">
        <v>2</v>
      </c>
      <c r="S5256">
        <v>-1</v>
      </c>
      <c r="T5256" t="s">
        <v>5</v>
      </c>
      <c r="U5256">
        <v>-1</v>
      </c>
      <c r="V5256">
        <v>-1</v>
      </c>
      <c r="W5256">
        <v>6.3387000000000002</v>
      </c>
      <c r="X5256" t="s">
        <v>15232</v>
      </c>
      <c r="Y5256" t="s">
        <v>15233</v>
      </c>
      <c r="Z5256">
        <v>-1</v>
      </c>
      <c r="AA5256" t="s">
        <v>11</v>
      </c>
      <c r="AC5256" t="s">
        <v>15241</v>
      </c>
      <c r="AD5256" t="s">
        <v>15242</v>
      </c>
      <c r="AE5256" s="1">
        <v>41846.062534722223</v>
      </c>
    </row>
    <row r="5257" spans="1:31" x14ac:dyDescent="0.15">
      <c r="A5257">
        <v>5256</v>
      </c>
      <c r="B5257">
        <v>175</v>
      </c>
      <c r="C5257">
        <v>4373</v>
      </c>
      <c r="D5257" t="s">
        <v>15225</v>
      </c>
      <c r="E5257" t="s">
        <v>15226</v>
      </c>
      <c r="F5257" t="s">
        <v>40</v>
      </c>
      <c r="I5257" t="s">
        <v>5</v>
      </c>
      <c r="K5257" t="s">
        <v>5</v>
      </c>
      <c r="N5257" t="s">
        <v>7</v>
      </c>
      <c r="Q5257">
        <v>0</v>
      </c>
      <c r="S5257">
        <v>-1</v>
      </c>
      <c r="T5257" t="s">
        <v>5</v>
      </c>
      <c r="U5257">
        <v>-1</v>
      </c>
      <c r="V5257">
        <v>-1</v>
      </c>
      <c r="W5257">
        <v>6.3387000000000002</v>
      </c>
      <c r="Z5257">
        <v>-1</v>
      </c>
      <c r="AA5257" t="s">
        <v>11</v>
      </c>
      <c r="AC5257" t="s">
        <v>38</v>
      </c>
      <c r="AD5257" t="s">
        <v>52</v>
      </c>
      <c r="AE5257" s="1">
        <v>41846.062557870369</v>
      </c>
    </row>
    <row r="5258" spans="1:31" x14ac:dyDescent="0.15">
      <c r="A5258">
        <v>5257</v>
      </c>
      <c r="B5258">
        <v>175</v>
      </c>
      <c r="C5258">
        <v>4373</v>
      </c>
      <c r="D5258" t="s">
        <v>15225</v>
      </c>
      <c r="E5258" t="s">
        <v>15226</v>
      </c>
      <c r="F5258" t="s">
        <v>49</v>
      </c>
      <c r="G5258" t="s">
        <v>15227</v>
      </c>
      <c r="H5258" t="s">
        <v>15228</v>
      </c>
      <c r="I5258" t="s">
        <v>5</v>
      </c>
      <c r="K5258" t="s">
        <v>5</v>
      </c>
      <c r="N5258" t="s">
        <v>7</v>
      </c>
      <c r="O5258" t="s">
        <v>15230</v>
      </c>
      <c r="P5258" t="s">
        <v>15231</v>
      </c>
      <c r="Q5258">
        <v>1</v>
      </c>
      <c r="T5258" t="s">
        <v>5</v>
      </c>
      <c r="U5258">
        <v>-1</v>
      </c>
      <c r="V5258">
        <v>-1</v>
      </c>
      <c r="W5258">
        <v>6.3387000000000002</v>
      </c>
      <c r="Y5258" t="s">
        <v>15233</v>
      </c>
      <c r="Z5258">
        <v>-1</v>
      </c>
      <c r="AA5258" t="s">
        <v>11</v>
      </c>
      <c r="AC5258" t="s">
        <v>15243</v>
      </c>
      <c r="AD5258" t="s">
        <v>15244</v>
      </c>
      <c r="AE5258" s="1">
        <v>41846.062569444446</v>
      </c>
    </row>
    <row r="5259" spans="1:31" x14ac:dyDescent="0.15">
      <c r="A5259">
        <v>5258</v>
      </c>
      <c r="B5259">
        <v>175</v>
      </c>
      <c r="C5259">
        <v>4373</v>
      </c>
      <c r="D5259" t="s">
        <v>15225</v>
      </c>
      <c r="E5259" t="s">
        <v>15226</v>
      </c>
      <c r="F5259" t="s">
        <v>51</v>
      </c>
      <c r="G5259" t="s">
        <v>15227</v>
      </c>
      <c r="H5259" t="s">
        <v>15228</v>
      </c>
      <c r="I5259" t="s">
        <v>5</v>
      </c>
      <c r="K5259" t="s">
        <v>5</v>
      </c>
      <c r="N5259" t="s">
        <v>7</v>
      </c>
      <c r="O5259" t="s">
        <v>15230</v>
      </c>
      <c r="P5259" t="s">
        <v>15231</v>
      </c>
      <c r="Q5259">
        <v>2</v>
      </c>
      <c r="S5259">
        <v>-1</v>
      </c>
      <c r="T5259" t="s">
        <v>5</v>
      </c>
      <c r="U5259">
        <v>-1</v>
      </c>
      <c r="V5259">
        <v>-1</v>
      </c>
      <c r="W5259">
        <v>6.3387000000000002</v>
      </c>
      <c r="Y5259" t="s">
        <v>15233</v>
      </c>
      <c r="Z5259">
        <v>-1</v>
      </c>
      <c r="AA5259" t="s">
        <v>11</v>
      </c>
      <c r="AC5259" t="s">
        <v>15245</v>
      </c>
      <c r="AD5259" t="s">
        <v>15246</v>
      </c>
      <c r="AE5259" s="1">
        <v>41846.062581018516</v>
      </c>
    </row>
    <row r="5260" spans="1:31" x14ac:dyDescent="0.15">
      <c r="A5260">
        <v>5259</v>
      </c>
      <c r="B5260">
        <v>175</v>
      </c>
      <c r="C5260">
        <v>4373</v>
      </c>
      <c r="D5260" t="s">
        <v>15225</v>
      </c>
      <c r="E5260" t="s">
        <v>15226</v>
      </c>
      <c r="F5260" t="s">
        <v>53</v>
      </c>
      <c r="I5260" t="s">
        <v>5</v>
      </c>
      <c r="K5260" t="s">
        <v>5</v>
      </c>
      <c r="N5260" t="s">
        <v>7</v>
      </c>
      <c r="Q5260">
        <v>0</v>
      </c>
      <c r="S5260">
        <v>-1</v>
      </c>
      <c r="T5260" t="s">
        <v>5</v>
      </c>
      <c r="U5260">
        <v>-1</v>
      </c>
      <c r="V5260">
        <v>-1</v>
      </c>
      <c r="W5260">
        <v>6.3387000000000002</v>
      </c>
      <c r="Z5260">
        <v>-1</v>
      </c>
      <c r="AA5260" t="s">
        <v>11</v>
      </c>
      <c r="AC5260" t="s">
        <v>38</v>
      </c>
      <c r="AD5260" t="s">
        <v>52</v>
      </c>
      <c r="AE5260" s="1">
        <v>41846.062604166669</v>
      </c>
    </row>
    <row r="5261" spans="1:31" x14ac:dyDescent="0.15">
      <c r="A5261">
        <v>5260</v>
      </c>
      <c r="B5261">
        <v>175</v>
      </c>
      <c r="C5261">
        <v>4373</v>
      </c>
      <c r="D5261" t="s">
        <v>15225</v>
      </c>
      <c r="E5261" t="s">
        <v>15226</v>
      </c>
      <c r="F5261" t="s">
        <v>54</v>
      </c>
      <c r="I5261" t="s">
        <v>5</v>
      </c>
      <c r="K5261" t="s">
        <v>5</v>
      </c>
      <c r="N5261" t="s">
        <v>7</v>
      </c>
      <c r="Q5261">
        <v>0</v>
      </c>
      <c r="S5261">
        <v>-1</v>
      </c>
      <c r="T5261" t="s">
        <v>5</v>
      </c>
      <c r="U5261">
        <v>-1</v>
      </c>
      <c r="V5261">
        <v>-1</v>
      </c>
      <c r="W5261">
        <v>6.3387000000000002</v>
      </c>
      <c r="Z5261">
        <v>-1</v>
      </c>
      <c r="AA5261" t="s">
        <v>11</v>
      </c>
      <c r="AC5261" t="s">
        <v>38</v>
      </c>
      <c r="AD5261" t="s">
        <v>52</v>
      </c>
      <c r="AE5261" s="1">
        <v>41846.062615740739</v>
      </c>
    </row>
    <row r="5262" spans="1:31" x14ac:dyDescent="0.15">
      <c r="A5262">
        <v>5261</v>
      </c>
      <c r="B5262">
        <v>175</v>
      </c>
      <c r="C5262">
        <v>5833</v>
      </c>
      <c r="D5262" t="s">
        <v>12830</v>
      </c>
      <c r="E5262" t="s">
        <v>12831</v>
      </c>
      <c r="F5262" t="s">
        <v>2</v>
      </c>
      <c r="G5262" t="s">
        <v>12832</v>
      </c>
      <c r="H5262" t="s">
        <v>12833</v>
      </c>
      <c r="I5262" t="s">
        <v>5</v>
      </c>
      <c r="K5262" t="s">
        <v>5</v>
      </c>
      <c r="L5262" t="s">
        <v>5964</v>
      </c>
      <c r="N5262" t="s">
        <v>7</v>
      </c>
      <c r="P5262" t="s">
        <v>12834</v>
      </c>
      <c r="Q5262">
        <v>10</v>
      </c>
      <c r="R5262" t="s">
        <v>12835</v>
      </c>
      <c r="S5262">
        <v>-1</v>
      </c>
      <c r="T5262" t="s">
        <v>12836</v>
      </c>
      <c r="U5262">
        <v>-1</v>
      </c>
      <c r="V5262">
        <v>-1</v>
      </c>
      <c r="W5262">
        <v>6.3387000000000002</v>
      </c>
      <c r="X5262" t="s">
        <v>12837</v>
      </c>
      <c r="Y5262" t="s">
        <v>12838</v>
      </c>
      <c r="Z5262">
        <v>13230</v>
      </c>
      <c r="AA5262" t="s">
        <v>11</v>
      </c>
      <c r="AC5262" t="s">
        <v>12839</v>
      </c>
      <c r="AD5262" t="s">
        <v>12840</v>
      </c>
      <c r="AE5262" s="1">
        <v>41846.062696759262</v>
      </c>
    </row>
    <row r="5263" spans="1:31" x14ac:dyDescent="0.15">
      <c r="A5263">
        <v>5262</v>
      </c>
      <c r="B5263">
        <v>175</v>
      </c>
      <c r="C5263">
        <v>5833</v>
      </c>
      <c r="D5263" t="s">
        <v>12830</v>
      </c>
      <c r="E5263" t="s">
        <v>12831</v>
      </c>
      <c r="F5263" t="s">
        <v>14</v>
      </c>
      <c r="G5263" t="s">
        <v>12832</v>
      </c>
      <c r="H5263" t="s">
        <v>12833</v>
      </c>
      <c r="I5263" t="s">
        <v>5</v>
      </c>
      <c r="K5263" t="s">
        <v>5</v>
      </c>
      <c r="L5263" t="s">
        <v>12841</v>
      </c>
      <c r="N5263" t="s">
        <v>7</v>
      </c>
      <c r="P5263" t="s">
        <v>12834</v>
      </c>
      <c r="Q5263">
        <v>23</v>
      </c>
      <c r="R5263" t="s">
        <v>12842</v>
      </c>
      <c r="S5263">
        <v>-1</v>
      </c>
      <c r="T5263" t="s">
        <v>12843</v>
      </c>
      <c r="U5263">
        <v>-1</v>
      </c>
      <c r="V5263">
        <v>-1</v>
      </c>
      <c r="W5263">
        <v>6.3387000000000002</v>
      </c>
      <c r="X5263" t="s">
        <v>12837</v>
      </c>
      <c r="Y5263" t="s">
        <v>12838</v>
      </c>
      <c r="Z5263">
        <v>26125</v>
      </c>
      <c r="AA5263" t="s">
        <v>11</v>
      </c>
      <c r="AC5263" t="s">
        <v>12844</v>
      </c>
      <c r="AD5263" t="s">
        <v>12845</v>
      </c>
      <c r="AE5263" s="1">
        <v>41846.062708333331</v>
      </c>
    </row>
    <row r="5264" spans="1:31" x14ac:dyDescent="0.15">
      <c r="A5264">
        <v>5263</v>
      </c>
      <c r="B5264">
        <v>175</v>
      </c>
      <c r="C5264">
        <v>5833</v>
      </c>
      <c r="D5264" t="s">
        <v>12830</v>
      </c>
      <c r="E5264" t="s">
        <v>12831</v>
      </c>
      <c r="F5264" t="s">
        <v>24</v>
      </c>
      <c r="G5264" t="s">
        <v>12832</v>
      </c>
      <c r="H5264" t="s">
        <v>12833</v>
      </c>
      <c r="I5264" t="s">
        <v>5</v>
      </c>
      <c r="K5264" t="s">
        <v>5</v>
      </c>
      <c r="N5264" t="s">
        <v>7</v>
      </c>
      <c r="P5264" t="s">
        <v>12834</v>
      </c>
      <c r="Q5264">
        <v>24</v>
      </c>
      <c r="S5264">
        <v>-1</v>
      </c>
      <c r="T5264" t="s">
        <v>12846</v>
      </c>
      <c r="U5264">
        <v>-1</v>
      </c>
      <c r="V5264">
        <v>-1</v>
      </c>
      <c r="W5264">
        <v>6.3387000000000002</v>
      </c>
      <c r="X5264" t="s">
        <v>12837</v>
      </c>
      <c r="Y5264" t="s">
        <v>12838</v>
      </c>
      <c r="Z5264">
        <v>26125</v>
      </c>
      <c r="AA5264" t="s">
        <v>11</v>
      </c>
      <c r="AC5264" t="s">
        <v>12847</v>
      </c>
      <c r="AD5264" t="s">
        <v>12848</v>
      </c>
      <c r="AE5264" s="1">
        <v>41846.062731481485</v>
      </c>
    </row>
    <row r="5265" spans="1:31" x14ac:dyDescent="0.15">
      <c r="A5265">
        <v>5264</v>
      </c>
      <c r="B5265">
        <v>175</v>
      </c>
      <c r="C5265">
        <v>5833</v>
      </c>
      <c r="D5265" t="s">
        <v>12830</v>
      </c>
      <c r="E5265" t="s">
        <v>12831</v>
      </c>
      <c r="F5265" t="s">
        <v>27</v>
      </c>
      <c r="I5265" t="s">
        <v>5</v>
      </c>
      <c r="K5265" t="s">
        <v>5</v>
      </c>
      <c r="M5265" t="s">
        <v>5</v>
      </c>
      <c r="N5265" t="s">
        <v>7</v>
      </c>
      <c r="Q5265">
        <v>0</v>
      </c>
      <c r="S5265">
        <v>-1</v>
      </c>
      <c r="T5265" t="s">
        <v>5</v>
      </c>
      <c r="U5265">
        <v>-1</v>
      </c>
      <c r="V5265">
        <v>-1</v>
      </c>
      <c r="W5265">
        <v>6.3387000000000002</v>
      </c>
      <c r="Z5265">
        <v>-1</v>
      </c>
      <c r="AA5265" t="s">
        <v>11</v>
      </c>
      <c r="AC5265" t="s">
        <v>38</v>
      </c>
      <c r="AD5265" t="s">
        <v>531</v>
      </c>
      <c r="AE5265" s="1">
        <v>41846.062743055554</v>
      </c>
    </row>
    <row r="5266" spans="1:31" x14ac:dyDescent="0.15">
      <c r="A5266">
        <v>5265</v>
      </c>
      <c r="B5266">
        <v>175</v>
      </c>
      <c r="C5266">
        <v>5833</v>
      </c>
      <c r="D5266" t="s">
        <v>12830</v>
      </c>
      <c r="E5266" t="s">
        <v>12831</v>
      </c>
      <c r="F5266" t="s">
        <v>36</v>
      </c>
      <c r="I5266" t="s">
        <v>5</v>
      </c>
      <c r="K5266" t="s">
        <v>5</v>
      </c>
      <c r="N5266" t="s">
        <v>7</v>
      </c>
      <c r="Q5266">
        <v>0</v>
      </c>
      <c r="S5266">
        <v>-1</v>
      </c>
      <c r="T5266" t="s">
        <v>5</v>
      </c>
      <c r="U5266">
        <v>-1</v>
      </c>
      <c r="V5266">
        <v>-1</v>
      </c>
      <c r="W5266">
        <v>6.3387000000000002</v>
      </c>
      <c r="Z5266">
        <v>-1</v>
      </c>
      <c r="AA5266" t="s">
        <v>11</v>
      </c>
      <c r="AC5266" t="s">
        <v>38</v>
      </c>
      <c r="AD5266" t="s">
        <v>52</v>
      </c>
      <c r="AE5266" s="1">
        <v>41846.062754629631</v>
      </c>
    </row>
    <row r="5267" spans="1:31" x14ac:dyDescent="0.15">
      <c r="A5267">
        <v>5266</v>
      </c>
      <c r="B5267">
        <v>175</v>
      </c>
      <c r="C5267">
        <v>5833</v>
      </c>
      <c r="D5267" t="s">
        <v>12830</v>
      </c>
      <c r="E5267" t="s">
        <v>12831</v>
      </c>
      <c r="F5267" t="s">
        <v>40</v>
      </c>
      <c r="I5267" t="s">
        <v>5</v>
      </c>
      <c r="K5267" t="s">
        <v>5</v>
      </c>
      <c r="N5267" t="s">
        <v>7</v>
      </c>
      <c r="Q5267">
        <v>0</v>
      </c>
      <c r="S5267">
        <v>-1</v>
      </c>
      <c r="T5267" t="s">
        <v>5</v>
      </c>
      <c r="U5267">
        <v>-1</v>
      </c>
      <c r="V5267">
        <v>-1</v>
      </c>
      <c r="W5267">
        <v>6.3387000000000002</v>
      </c>
      <c r="Z5267">
        <v>-1</v>
      </c>
      <c r="AA5267" t="s">
        <v>11</v>
      </c>
      <c r="AC5267" t="s">
        <v>38</v>
      </c>
      <c r="AD5267" t="s">
        <v>52</v>
      </c>
      <c r="AE5267" s="1">
        <v>41846.0627662037</v>
      </c>
    </row>
    <row r="5268" spans="1:31" x14ac:dyDescent="0.15">
      <c r="A5268">
        <v>5267</v>
      </c>
      <c r="B5268">
        <v>175</v>
      </c>
      <c r="C5268">
        <v>5833</v>
      </c>
      <c r="D5268" t="s">
        <v>12830</v>
      </c>
      <c r="E5268" t="s">
        <v>12831</v>
      </c>
      <c r="F5268" t="s">
        <v>49</v>
      </c>
      <c r="G5268" t="s">
        <v>12849</v>
      </c>
      <c r="H5268" t="s">
        <v>12833</v>
      </c>
      <c r="I5268" t="s">
        <v>5</v>
      </c>
      <c r="K5268" t="s">
        <v>5</v>
      </c>
      <c r="N5268" t="s">
        <v>7</v>
      </c>
      <c r="P5268" t="s">
        <v>12834</v>
      </c>
      <c r="Q5268">
        <v>8</v>
      </c>
      <c r="T5268" t="s">
        <v>5</v>
      </c>
      <c r="U5268">
        <v>-1</v>
      </c>
      <c r="V5268">
        <v>-1</v>
      </c>
      <c r="W5268">
        <v>6.3387000000000002</v>
      </c>
      <c r="X5268" t="s">
        <v>12837</v>
      </c>
      <c r="Y5268" t="s">
        <v>12838</v>
      </c>
      <c r="Z5268">
        <v>26125</v>
      </c>
      <c r="AA5268" t="s">
        <v>11</v>
      </c>
      <c r="AC5268" t="s">
        <v>12850</v>
      </c>
      <c r="AD5268" t="s">
        <v>12851</v>
      </c>
      <c r="AE5268" s="1">
        <v>41846.062789351854</v>
      </c>
    </row>
    <row r="5269" spans="1:31" x14ac:dyDescent="0.15">
      <c r="A5269">
        <v>5268</v>
      </c>
      <c r="B5269">
        <v>175</v>
      </c>
      <c r="C5269">
        <v>5833</v>
      </c>
      <c r="D5269" t="s">
        <v>12830</v>
      </c>
      <c r="E5269" t="s">
        <v>12831</v>
      </c>
      <c r="F5269" t="s">
        <v>51</v>
      </c>
      <c r="I5269" t="s">
        <v>5</v>
      </c>
      <c r="K5269" t="s">
        <v>5</v>
      </c>
      <c r="N5269" t="s">
        <v>7</v>
      </c>
      <c r="Q5269">
        <v>0</v>
      </c>
      <c r="S5269">
        <v>-1</v>
      </c>
      <c r="T5269" t="s">
        <v>5</v>
      </c>
      <c r="U5269">
        <v>-1</v>
      </c>
      <c r="V5269">
        <v>-1</v>
      </c>
      <c r="W5269">
        <v>6.3387000000000002</v>
      </c>
      <c r="Z5269">
        <v>-1</v>
      </c>
      <c r="AA5269" t="s">
        <v>11</v>
      </c>
      <c r="AC5269" t="s">
        <v>38</v>
      </c>
      <c r="AD5269" t="s">
        <v>52</v>
      </c>
      <c r="AE5269" s="1">
        <v>41846.062800925924</v>
      </c>
    </row>
    <row r="5270" spans="1:31" x14ac:dyDescent="0.15">
      <c r="A5270">
        <v>5269</v>
      </c>
      <c r="B5270">
        <v>175</v>
      </c>
      <c r="C5270">
        <v>5833</v>
      </c>
      <c r="D5270" t="s">
        <v>12830</v>
      </c>
      <c r="E5270" t="s">
        <v>12831</v>
      </c>
      <c r="F5270" t="s">
        <v>53</v>
      </c>
      <c r="I5270" t="s">
        <v>5</v>
      </c>
      <c r="K5270" t="s">
        <v>5</v>
      </c>
      <c r="N5270" t="s">
        <v>7</v>
      </c>
      <c r="Q5270">
        <v>0</v>
      </c>
      <c r="S5270">
        <v>-1</v>
      </c>
      <c r="T5270" t="s">
        <v>5</v>
      </c>
      <c r="U5270">
        <v>-1</v>
      </c>
      <c r="V5270">
        <v>-1</v>
      </c>
      <c r="W5270">
        <v>6.3387000000000002</v>
      </c>
      <c r="Z5270">
        <v>-1</v>
      </c>
      <c r="AA5270" t="s">
        <v>11</v>
      </c>
      <c r="AC5270" t="s">
        <v>38</v>
      </c>
      <c r="AD5270" t="s">
        <v>52</v>
      </c>
      <c r="AE5270" s="1">
        <v>41846.0628125</v>
      </c>
    </row>
    <row r="5271" spans="1:31" x14ac:dyDescent="0.15">
      <c r="A5271">
        <v>5270</v>
      </c>
      <c r="B5271">
        <v>175</v>
      </c>
      <c r="C5271">
        <v>5833</v>
      </c>
      <c r="D5271" t="s">
        <v>12830</v>
      </c>
      <c r="E5271" t="s">
        <v>12831</v>
      </c>
      <c r="F5271" t="s">
        <v>54</v>
      </c>
      <c r="I5271" t="s">
        <v>5</v>
      </c>
      <c r="K5271" t="s">
        <v>5</v>
      </c>
      <c r="N5271" t="s">
        <v>7</v>
      </c>
      <c r="Q5271">
        <v>0</v>
      </c>
      <c r="S5271">
        <v>-1</v>
      </c>
      <c r="T5271" t="s">
        <v>5</v>
      </c>
      <c r="U5271">
        <v>-1</v>
      </c>
      <c r="V5271">
        <v>-1</v>
      </c>
      <c r="W5271">
        <v>6.3387000000000002</v>
      </c>
      <c r="Z5271">
        <v>-1</v>
      </c>
      <c r="AA5271" t="s">
        <v>11</v>
      </c>
      <c r="AC5271" t="s">
        <v>38</v>
      </c>
      <c r="AD5271" t="s">
        <v>52</v>
      </c>
      <c r="AE5271" s="1">
        <v>41846.062824074077</v>
      </c>
    </row>
    <row r="5272" spans="1:31" x14ac:dyDescent="0.15">
      <c r="A5272">
        <v>5271</v>
      </c>
      <c r="B5272">
        <v>175</v>
      </c>
      <c r="C5272">
        <v>6369</v>
      </c>
      <c r="D5272" t="s">
        <v>15247</v>
      </c>
      <c r="E5272" t="s">
        <v>15248</v>
      </c>
      <c r="F5272" t="s">
        <v>2</v>
      </c>
      <c r="G5272" t="s">
        <v>15249</v>
      </c>
      <c r="H5272" t="s">
        <v>5004</v>
      </c>
      <c r="I5272" t="s">
        <v>5</v>
      </c>
      <c r="K5272" t="s">
        <v>6</v>
      </c>
      <c r="L5272" t="s">
        <v>10204</v>
      </c>
      <c r="N5272" t="s">
        <v>7</v>
      </c>
      <c r="O5272" t="s">
        <v>15250</v>
      </c>
      <c r="P5272" t="s">
        <v>15251</v>
      </c>
      <c r="Q5272">
        <v>45</v>
      </c>
      <c r="R5272" t="s">
        <v>15252</v>
      </c>
      <c r="S5272">
        <v>-1</v>
      </c>
      <c r="T5272" t="s">
        <v>15253</v>
      </c>
      <c r="U5272">
        <v>-1</v>
      </c>
      <c r="V5272">
        <v>-1</v>
      </c>
      <c r="W5272">
        <v>6.3387000000000002</v>
      </c>
      <c r="X5272" t="s">
        <v>15254</v>
      </c>
      <c r="Y5272" t="s">
        <v>15255</v>
      </c>
      <c r="Z5272">
        <v>15200</v>
      </c>
      <c r="AA5272" t="s">
        <v>11</v>
      </c>
      <c r="AC5272" t="s">
        <v>15256</v>
      </c>
      <c r="AD5272" t="s">
        <v>15257</v>
      </c>
      <c r="AE5272" s="1">
        <v>41846.062905092593</v>
      </c>
    </row>
    <row r="5273" spans="1:31" x14ac:dyDescent="0.15">
      <c r="A5273">
        <v>5272</v>
      </c>
      <c r="B5273">
        <v>175</v>
      </c>
      <c r="C5273">
        <v>6369</v>
      </c>
      <c r="D5273" t="s">
        <v>15247</v>
      </c>
      <c r="E5273" t="s">
        <v>15248</v>
      </c>
      <c r="F5273" t="s">
        <v>14</v>
      </c>
      <c r="G5273" t="s">
        <v>15258</v>
      </c>
      <c r="H5273" t="s">
        <v>15259</v>
      </c>
      <c r="I5273" t="s">
        <v>5</v>
      </c>
      <c r="K5273" t="s">
        <v>17</v>
      </c>
      <c r="L5273" t="s">
        <v>4118</v>
      </c>
      <c r="N5273" t="s">
        <v>7</v>
      </c>
      <c r="P5273" t="s">
        <v>15260</v>
      </c>
      <c r="Q5273">
        <v>6</v>
      </c>
      <c r="R5273" t="s">
        <v>15261</v>
      </c>
      <c r="S5273">
        <v>-1</v>
      </c>
      <c r="T5273" t="s">
        <v>15262</v>
      </c>
      <c r="U5273">
        <v>-1</v>
      </c>
      <c r="V5273">
        <v>-1</v>
      </c>
      <c r="W5273">
        <v>6.3387000000000002</v>
      </c>
      <c r="X5273" t="s">
        <v>15254</v>
      </c>
      <c r="Y5273" t="s">
        <v>15263</v>
      </c>
      <c r="Z5273">
        <v>18149</v>
      </c>
      <c r="AA5273" t="s">
        <v>11</v>
      </c>
      <c r="AC5273" t="s">
        <v>15264</v>
      </c>
      <c r="AD5273" t="s">
        <v>15265</v>
      </c>
      <c r="AE5273" s="1">
        <v>41846.062928240739</v>
      </c>
    </row>
    <row r="5274" spans="1:31" x14ac:dyDescent="0.15">
      <c r="A5274">
        <v>5273</v>
      </c>
      <c r="B5274">
        <v>175</v>
      </c>
      <c r="C5274">
        <v>6369</v>
      </c>
      <c r="D5274" t="s">
        <v>15247</v>
      </c>
      <c r="E5274" t="s">
        <v>15248</v>
      </c>
      <c r="F5274" t="s">
        <v>24</v>
      </c>
      <c r="I5274" t="s">
        <v>5</v>
      </c>
      <c r="K5274" t="s">
        <v>5</v>
      </c>
      <c r="N5274" t="s">
        <v>7</v>
      </c>
      <c r="Q5274">
        <v>0</v>
      </c>
      <c r="S5274">
        <v>-1</v>
      </c>
      <c r="T5274" t="s">
        <v>5</v>
      </c>
      <c r="U5274">
        <v>-1</v>
      </c>
      <c r="V5274">
        <v>-1</v>
      </c>
      <c r="W5274">
        <v>6.3387000000000002</v>
      </c>
      <c r="Z5274">
        <v>-1</v>
      </c>
      <c r="AA5274" t="s">
        <v>11</v>
      </c>
      <c r="AC5274" t="s">
        <v>38</v>
      </c>
      <c r="AD5274" t="s">
        <v>52</v>
      </c>
      <c r="AE5274" s="1">
        <v>41846.062939814816</v>
      </c>
    </row>
    <row r="5275" spans="1:31" x14ac:dyDescent="0.15">
      <c r="A5275">
        <v>5274</v>
      </c>
      <c r="B5275">
        <v>175</v>
      </c>
      <c r="C5275">
        <v>6369</v>
      </c>
      <c r="D5275" t="s">
        <v>15247</v>
      </c>
      <c r="E5275" t="s">
        <v>15248</v>
      </c>
      <c r="F5275" t="s">
        <v>27</v>
      </c>
      <c r="I5275" t="s">
        <v>5</v>
      </c>
      <c r="K5275" t="s">
        <v>5</v>
      </c>
      <c r="M5275" t="s">
        <v>5</v>
      </c>
      <c r="N5275" t="s">
        <v>7</v>
      </c>
      <c r="Q5275">
        <v>0</v>
      </c>
      <c r="S5275">
        <v>-1</v>
      </c>
      <c r="T5275" t="s">
        <v>5</v>
      </c>
      <c r="U5275">
        <v>-1</v>
      </c>
      <c r="V5275">
        <v>-1</v>
      </c>
      <c r="W5275">
        <v>6.3387000000000002</v>
      </c>
      <c r="Z5275">
        <v>-1</v>
      </c>
      <c r="AA5275" t="s">
        <v>11</v>
      </c>
      <c r="AC5275" t="s">
        <v>38</v>
      </c>
      <c r="AD5275" t="s">
        <v>531</v>
      </c>
      <c r="AE5275" s="1">
        <v>41846.062951388885</v>
      </c>
    </row>
    <row r="5276" spans="1:31" x14ac:dyDescent="0.15">
      <c r="A5276">
        <v>5275</v>
      </c>
      <c r="B5276">
        <v>175</v>
      </c>
      <c r="C5276">
        <v>6369</v>
      </c>
      <c r="D5276" t="s">
        <v>15247</v>
      </c>
      <c r="E5276" t="s">
        <v>15248</v>
      </c>
      <c r="F5276" t="s">
        <v>36</v>
      </c>
      <c r="G5276" t="s">
        <v>15249</v>
      </c>
      <c r="H5276" t="s">
        <v>5004</v>
      </c>
      <c r="I5276" t="s">
        <v>5</v>
      </c>
      <c r="K5276" t="s">
        <v>5</v>
      </c>
      <c r="N5276" t="s">
        <v>7</v>
      </c>
      <c r="O5276" t="s">
        <v>15250</v>
      </c>
      <c r="P5276" t="s">
        <v>15251</v>
      </c>
      <c r="Q5276">
        <v>5</v>
      </c>
      <c r="S5276">
        <v>-1</v>
      </c>
      <c r="T5276" t="s">
        <v>5</v>
      </c>
      <c r="U5276">
        <v>-1</v>
      </c>
      <c r="V5276">
        <v>-1</v>
      </c>
      <c r="W5276">
        <v>6.3387000000000002</v>
      </c>
      <c r="Y5276" t="s">
        <v>15255</v>
      </c>
      <c r="Z5276">
        <v>-1</v>
      </c>
      <c r="AA5276" t="s">
        <v>11</v>
      </c>
      <c r="AC5276" t="s">
        <v>15266</v>
      </c>
      <c r="AD5276" t="s">
        <v>15267</v>
      </c>
      <c r="AE5276" s="1">
        <v>41846.062974537039</v>
      </c>
    </row>
    <row r="5277" spans="1:31" x14ac:dyDescent="0.15">
      <c r="A5277">
        <v>5276</v>
      </c>
      <c r="B5277">
        <v>175</v>
      </c>
      <c r="C5277">
        <v>6369</v>
      </c>
      <c r="D5277" t="s">
        <v>15247</v>
      </c>
      <c r="E5277" t="s">
        <v>15248</v>
      </c>
      <c r="F5277" t="s">
        <v>40</v>
      </c>
      <c r="G5277" t="s">
        <v>15249</v>
      </c>
      <c r="H5277" t="s">
        <v>5004</v>
      </c>
      <c r="I5277" t="s">
        <v>5</v>
      </c>
      <c r="K5277" t="s">
        <v>5</v>
      </c>
      <c r="L5277" t="s">
        <v>15268</v>
      </c>
      <c r="N5277" t="s">
        <v>7</v>
      </c>
      <c r="O5277" t="s">
        <v>15250</v>
      </c>
      <c r="P5277" t="s">
        <v>15251</v>
      </c>
      <c r="Q5277">
        <v>0</v>
      </c>
      <c r="R5277" t="s">
        <v>5114</v>
      </c>
      <c r="S5277">
        <v>-1</v>
      </c>
      <c r="T5277" t="s">
        <v>15269</v>
      </c>
      <c r="U5277">
        <v>-1</v>
      </c>
      <c r="V5277">
        <v>-1</v>
      </c>
      <c r="W5277">
        <v>6.3387000000000002</v>
      </c>
      <c r="Y5277" t="s">
        <v>15255</v>
      </c>
      <c r="Z5277">
        <v>-1</v>
      </c>
      <c r="AA5277" t="s">
        <v>11</v>
      </c>
      <c r="AC5277" t="s">
        <v>38</v>
      </c>
      <c r="AD5277" t="s">
        <v>15270</v>
      </c>
      <c r="AE5277" s="1">
        <v>41846.062986111108</v>
      </c>
    </row>
    <row r="5278" spans="1:31" x14ac:dyDescent="0.15">
      <c r="A5278">
        <v>5277</v>
      </c>
      <c r="B5278">
        <v>175</v>
      </c>
      <c r="C5278">
        <v>6369</v>
      </c>
      <c r="D5278" t="s">
        <v>15247</v>
      </c>
      <c r="E5278" t="s">
        <v>15248</v>
      </c>
      <c r="F5278" t="s">
        <v>49</v>
      </c>
      <c r="I5278" t="s">
        <v>5</v>
      </c>
      <c r="K5278" t="s">
        <v>5</v>
      </c>
      <c r="N5278" t="s">
        <v>7</v>
      </c>
      <c r="Q5278">
        <v>0</v>
      </c>
      <c r="T5278" t="s">
        <v>5</v>
      </c>
      <c r="U5278">
        <v>-1</v>
      </c>
      <c r="V5278">
        <v>-1</v>
      </c>
      <c r="W5278">
        <v>6.3387000000000002</v>
      </c>
      <c r="Z5278">
        <v>-1</v>
      </c>
      <c r="AA5278" t="s">
        <v>11</v>
      </c>
      <c r="AC5278" t="s">
        <v>38</v>
      </c>
      <c r="AD5278" t="s">
        <v>50</v>
      </c>
      <c r="AE5278" s="1">
        <v>41846.062997685185</v>
      </c>
    </row>
    <row r="5279" spans="1:31" x14ac:dyDescent="0.15">
      <c r="A5279">
        <v>5278</v>
      </c>
      <c r="B5279">
        <v>175</v>
      </c>
      <c r="C5279">
        <v>6369</v>
      </c>
      <c r="D5279" t="s">
        <v>15247</v>
      </c>
      <c r="E5279" t="s">
        <v>15248</v>
      </c>
      <c r="F5279" t="s">
        <v>51</v>
      </c>
      <c r="G5279" t="s">
        <v>15249</v>
      </c>
      <c r="H5279" t="s">
        <v>5004</v>
      </c>
      <c r="I5279" t="s">
        <v>5</v>
      </c>
      <c r="K5279" t="s">
        <v>5</v>
      </c>
      <c r="N5279" t="s">
        <v>7</v>
      </c>
      <c r="O5279" t="s">
        <v>15250</v>
      </c>
      <c r="P5279" t="s">
        <v>15251</v>
      </c>
      <c r="Q5279">
        <v>7</v>
      </c>
      <c r="S5279">
        <v>-1</v>
      </c>
      <c r="T5279" t="s">
        <v>5</v>
      </c>
      <c r="U5279">
        <v>-1</v>
      </c>
      <c r="V5279">
        <v>-1</v>
      </c>
      <c r="W5279">
        <v>6.3387000000000002</v>
      </c>
      <c r="Y5279" t="s">
        <v>15255</v>
      </c>
      <c r="Z5279">
        <v>-1</v>
      </c>
      <c r="AA5279" t="s">
        <v>11</v>
      </c>
      <c r="AC5279" t="s">
        <v>15271</v>
      </c>
      <c r="AD5279" t="s">
        <v>15272</v>
      </c>
      <c r="AE5279" s="1">
        <v>41846.063020833331</v>
      </c>
    </row>
    <row r="5280" spans="1:31" x14ac:dyDescent="0.15">
      <c r="A5280">
        <v>5279</v>
      </c>
      <c r="B5280">
        <v>175</v>
      </c>
      <c r="C5280">
        <v>6369</v>
      </c>
      <c r="D5280" t="s">
        <v>15247</v>
      </c>
      <c r="E5280" t="s">
        <v>15248</v>
      </c>
      <c r="F5280" t="s">
        <v>53</v>
      </c>
      <c r="I5280" t="s">
        <v>5</v>
      </c>
      <c r="K5280" t="s">
        <v>5</v>
      </c>
      <c r="N5280" t="s">
        <v>7</v>
      </c>
      <c r="Q5280">
        <v>0</v>
      </c>
      <c r="S5280">
        <v>-1</v>
      </c>
      <c r="T5280" t="s">
        <v>5</v>
      </c>
      <c r="U5280">
        <v>-1</v>
      </c>
      <c r="V5280">
        <v>-1</v>
      </c>
      <c r="W5280">
        <v>6.3387000000000002</v>
      </c>
      <c r="Z5280">
        <v>-1</v>
      </c>
      <c r="AA5280" t="s">
        <v>11</v>
      </c>
      <c r="AC5280" t="s">
        <v>38</v>
      </c>
      <c r="AD5280" t="s">
        <v>52</v>
      </c>
      <c r="AE5280" s="1">
        <v>41846.063032407408</v>
      </c>
    </row>
    <row r="5281" spans="1:31" x14ac:dyDescent="0.15">
      <c r="A5281">
        <v>5280</v>
      </c>
      <c r="B5281">
        <v>175</v>
      </c>
      <c r="C5281">
        <v>6369</v>
      </c>
      <c r="D5281" t="s">
        <v>15247</v>
      </c>
      <c r="E5281" t="s">
        <v>15248</v>
      </c>
      <c r="F5281" t="s">
        <v>54</v>
      </c>
      <c r="I5281" t="s">
        <v>5</v>
      </c>
      <c r="K5281" t="s">
        <v>5</v>
      </c>
      <c r="N5281" t="s">
        <v>7</v>
      </c>
      <c r="Q5281">
        <v>0</v>
      </c>
      <c r="S5281">
        <v>-1</v>
      </c>
      <c r="T5281" t="s">
        <v>5</v>
      </c>
      <c r="U5281">
        <v>-1</v>
      </c>
      <c r="V5281">
        <v>-1</v>
      </c>
      <c r="W5281">
        <v>6.3387000000000002</v>
      </c>
      <c r="Z5281">
        <v>-1</v>
      </c>
      <c r="AA5281" t="s">
        <v>11</v>
      </c>
      <c r="AC5281" t="s">
        <v>38</v>
      </c>
      <c r="AD5281" t="s">
        <v>52</v>
      </c>
      <c r="AE5281" s="1">
        <v>41846.063043981485</v>
      </c>
    </row>
    <row r="5282" spans="1:31" x14ac:dyDescent="0.15">
      <c r="A5282">
        <v>5281</v>
      </c>
      <c r="B5282">
        <v>175</v>
      </c>
      <c r="C5282">
        <v>2610</v>
      </c>
      <c r="D5282" t="s">
        <v>15273</v>
      </c>
      <c r="E5282" t="s">
        <v>15274</v>
      </c>
      <c r="F5282" t="s">
        <v>2</v>
      </c>
      <c r="G5282" t="s">
        <v>15275</v>
      </c>
      <c r="H5282" t="s">
        <v>15276</v>
      </c>
      <c r="I5282" t="s">
        <v>5</v>
      </c>
      <c r="K5282" t="s">
        <v>6</v>
      </c>
      <c r="L5282" t="s">
        <v>3210</v>
      </c>
      <c r="N5282" t="s">
        <v>7</v>
      </c>
      <c r="P5282" t="s">
        <v>15277</v>
      </c>
      <c r="Q5282">
        <v>43</v>
      </c>
      <c r="R5282" t="s">
        <v>11005</v>
      </c>
      <c r="S5282">
        <v>30</v>
      </c>
      <c r="T5282" t="s">
        <v>5</v>
      </c>
      <c r="U5282">
        <v>1200</v>
      </c>
      <c r="V5282">
        <v>-1</v>
      </c>
      <c r="W5282">
        <v>6.3387000000000002</v>
      </c>
      <c r="X5282" t="s">
        <v>15278</v>
      </c>
      <c r="Y5282" t="s">
        <v>15279</v>
      </c>
      <c r="Z5282">
        <v>16890</v>
      </c>
      <c r="AA5282" t="s">
        <v>11</v>
      </c>
      <c r="AC5282" t="s">
        <v>15280</v>
      </c>
      <c r="AD5282" t="s">
        <v>15281</v>
      </c>
      <c r="AE5282" s="1">
        <v>41846.063159722224</v>
      </c>
    </row>
    <row r="5283" spans="1:31" x14ac:dyDescent="0.15">
      <c r="A5283">
        <v>5282</v>
      </c>
      <c r="B5283">
        <v>175</v>
      </c>
      <c r="C5283">
        <v>2610</v>
      </c>
      <c r="D5283" t="s">
        <v>15273</v>
      </c>
      <c r="E5283" t="s">
        <v>15274</v>
      </c>
      <c r="F5283" t="s">
        <v>14</v>
      </c>
      <c r="G5283" t="s">
        <v>15275</v>
      </c>
      <c r="H5283" t="s">
        <v>15282</v>
      </c>
      <c r="I5283" t="s">
        <v>5</v>
      </c>
      <c r="K5283" t="s">
        <v>17</v>
      </c>
      <c r="L5283" t="s">
        <v>3210</v>
      </c>
      <c r="N5283" t="s">
        <v>7</v>
      </c>
      <c r="P5283" t="s">
        <v>15283</v>
      </c>
      <c r="Q5283">
        <v>19</v>
      </c>
      <c r="R5283" t="s">
        <v>15284</v>
      </c>
      <c r="S5283">
        <v>30</v>
      </c>
      <c r="T5283" t="s">
        <v>5</v>
      </c>
      <c r="U5283">
        <v>1200</v>
      </c>
      <c r="V5283">
        <v>-1</v>
      </c>
      <c r="W5283">
        <v>6.3387000000000002</v>
      </c>
      <c r="X5283" t="s">
        <v>15278</v>
      </c>
      <c r="Y5283" t="s">
        <v>15285</v>
      </c>
      <c r="Z5283">
        <v>17179</v>
      </c>
      <c r="AA5283" t="s">
        <v>11</v>
      </c>
      <c r="AC5283" t="s">
        <v>15286</v>
      </c>
      <c r="AD5283" t="s">
        <v>15287</v>
      </c>
      <c r="AE5283" s="1">
        <v>41846.063194444447</v>
      </c>
    </row>
    <row r="5284" spans="1:31" x14ac:dyDescent="0.15">
      <c r="A5284">
        <v>5283</v>
      </c>
      <c r="B5284">
        <v>175</v>
      </c>
      <c r="C5284">
        <v>2610</v>
      </c>
      <c r="D5284" t="s">
        <v>15273</v>
      </c>
      <c r="E5284" t="s">
        <v>15274</v>
      </c>
      <c r="F5284" t="s">
        <v>24</v>
      </c>
      <c r="G5284" t="s">
        <v>15275</v>
      </c>
      <c r="H5284" t="s">
        <v>15282</v>
      </c>
      <c r="I5284" t="s">
        <v>5</v>
      </c>
      <c r="K5284" t="s">
        <v>17</v>
      </c>
      <c r="L5284" t="s">
        <v>3210</v>
      </c>
      <c r="N5284" t="s">
        <v>7</v>
      </c>
      <c r="P5284" t="s">
        <v>15283</v>
      </c>
      <c r="Q5284">
        <v>3</v>
      </c>
      <c r="R5284" t="s">
        <v>15284</v>
      </c>
      <c r="S5284">
        <v>30</v>
      </c>
      <c r="T5284" t="s">
        <v>5</v>
      </c>
      <c r="U5284">
        <v>1200</v>
      </c>
      <c r="V5284">
        <v>-1</v>
      </c>
      <c r="W5284">
        <v>6.3387000000000002</v>
      </c>
      <c r="X5284" t="s">
        <v>15278</v>
      </c>
      <c r="Y5284" t="s">
        <v>15285</v>
      </c>
      <c r="Z5284">
        <v>17179</v>
      </c>
      <c r="AA5284" t="s">
        <v>11</v>
      </c>
      <c r="AC5284" t="s">
        <v>15288</v>
      </c>
      <c r="AD5284" t="s">
        <v>15289</v>
      </c>
      <c r="AE5284" s="1">
        <v>41846.063206018516</v>
      </c>
    </row>
    <row r="5285" spans="1:31" x14ac:dyDescent="0.15">
      <c r="A5285">
        <v>5284</v>
      </c>
      <c r="B5285">
        <v>175</v>
      </c>
      <c r="C5285">
        <v>2610</v>
      </c>
      <c r="D5285" t="s">
        <v>15273</v>
      </c>
      <c r="E5285" t="s">
        <v>15274</v>
      </c>
      <c r="F5285" t="s">
        <v>27</v>
      </c>
      <c r="I5285" t="s">
        <v>5</v>
      </c>
      <c r="K5285" t="s">
        <v>5</v>
      </c>
      <c r="M5285" t="s">
        <v>5</v>
      </c>
      <c r="N5285" t="s">
        <v>7</v>
      </c>
      <c r="Q5285">
        <v>0</v>
      </c>
      <c r="S5285">
        <v>-1</v>
      </c>
      <c r="T5285" t="s">
        <v>5</v>
      </c>
      <c r="U5285">
        <v>-1</v>
      </c>
      <c r="V5285">
        <v>-1</v>
      </c>
      <c r="W5285">
        <v>6.3387000000000002</v>
      </c>
      <c r="Z5285">
        <v>-1</v>
      </c>
      <c r="AA5285" t="s">
        <v>11</v>
      </c>
      <c r="AC5285" t="s">
        <v>38</v>
      </c>
      <c r="AD5285" t="s">
        <v>531</v>
      </c>
      <c r="AE5285" s="1">
        <v>41846.063217592593</v>
      </c>
    </row>
    <row r="5286" spans="1:31" x14ac:dyDescent="0.15">
      <c r="A5286">
        <v>5285</v>
      </c>
      <c r="B5286">
        <v>175</v>
      </c>
      <c r="C5286">
        <v>2610</v>
      </c>
      <c r="D5286" t="s">
        <v>15273</v>
      </c>
      <c r="E5286" t="s">
        <v>15274</v>
      </c>
      <c r="F5286" t="s">
        <v>36</v>
      </c>
      <c r="G5286" t="s">
        <v>15275</v>
      </c>
      <c r="H5286" t="s">
        <v>15276</v>
      </c>
      <c r="I5286" t="s">
        <v>5</v>
      </c>
      <c r="K5286" t="s">
        <v>6</v>
      </c>
      <c r="L5286" t="s">
        <v>3210</v>
      </c>
      <c r="N5286" t="s">
        <v>7</v>
      </c>
      <c r="P5286" t="s">
        <v>15277</v>
      </c>
      <c r="Q5286">
        <v>2</v>
      </c>
      <c r="R5286" t="s">
        <v>11005</v>
      </c>
      <c r="S5286">
        <v>30</v>
      </c>
      <c r="T5286" t="s">
        <v>5</v>
      </c>
      <c r="U5286">
        <v>-1</v>
      </c>
      <c r="V5286">
        <v>-1</v>
      </c>
      <c r="W5286">
        <v>6.3387000000000002</v>
      </c>
      <c r="X5286" t="s">
        <v>15278</v>
      </c>
      <c r="Y5286" t="s">
        <v>15279</v>
      </c>
      <c r="Z5286">
        <v>16890</v>
      </c>
      <c r="AA5286" t="s">
        <v>11</v>
      </c>
      <c r="AC5286" t="s">
        <v>15290</v>
      </c>
      <c r="AD5286" t="s">
        <v>15291</v>
      </c>
      <c r="AE5286" s="1">
        <v>41846.063240740739</v>
      </c>
    </row>
    <row r="5287" spans="1:31" x14ac:dyDescent="0.15">
      <c r="A5287">
        <v>5286</v>
      </c>
      <c r="B5287">
        <v>175</v>
      </c>
      <c r="C5287">
        <v>2610</v>
      </c>
      <c r="D5287" t="s">
        <v>15273</v>
      </c>
      <c r="E5287" t="s">
        <v>15274</v>
      </c>
      <c r="F5287" t="s">
        <v>40</v>
      </c>
      <c r="I5287" t="s">
        <v>5</v>
      </c>
      <c r="K5287" t="s">
        <v>5</v>
      </c>
      <c r="N5287" t="s">
        <v>7</v>
      </c>
      <c r="Q5287">
        <v>0</v>
      </c>
      <c r="S5287">
        <v>-1</v>
      </c>
      <c r="T5287" t="s">
        <v>5</v>
      </c>
      <c r="U5287">
        <v>-1</v>
      </c>
      <c r="V5287">
        <v>-1</v>
      </c>
      <c r="W5287">
        <v>6.3387000000000002</v>
      </c>
      <c r="Z5287">
        <v>-1</v>
      </c>
      <c r="AA5287" t="s">
        <v>11</v>
      </c>
      <c r="AC5287" t="s">
        <v>38</v>
      </c>
      <c r="AD5287" t="s">
        <v>52</v>
      </c>
      <c r="AE5287" s="1">
        <v>41846.063252314816</v>
      </c>
    </row>
    <row r="5288" spans="1:31" x14ac:dyDescent="0.15">
      <c r="A5288">
        <v>5287</v>
      </c>
      <c r="B5288">
        <v>175</v>
      </c>
      <c r="C5288">
        <v>2610</v>
      </c>
      <c r="D5288" t="s">
        <v>15273</v>
      </c>
      <c r="E5288" t="s">
        <v>15274</v>
      </c>
      <c r="F5288" t="s">
        <v>49</v>
      </c>
      <c r="G5288" t="s">
        <v>15275</v>
      </c>
      <c r="H5288" t="s">
        <v>15282</v>
      </c>
      <c r="I5288" t="s">
        <v>5</v>
      </c>
      <c r="K5288" t="s">
        <v>5</v>
      </c>
      <c r="N5288" t="s">
        <v>7</v>
      </c>
      <c r="P5288" t="s">
        <v>15283</v>
      </c>
      <c r="Q5288">
        <v>3</v>
      </c>
      <c r="T5288" t="s">
        <v>5</v>
      </c>
      <c r="U5288">
        <v>-1</v>
      </c>
      <c r="V5288">
        <v>-1</v>
      </c>
      <c r="W5288">
        <v>6.3387000000000002</v>
      </c>
      <c r="Y5288" t="s">
        <v>15285</v>
      </c>
      <c r="Z5288">
        <v>-1</v>
      </c>
      <c r="AA5288" t="s">
        <v>11</v>
      </c>
      <c r="AC5288" t="s">
        <v>15292</v>
      </c>
      <c r="AD5288" t="s">
        <v>15293</v>
      </c>
      <c r="AE5288" s="1">
        <v>41846.063275462962</v>
      </c>
    </row>
    <row r="5289" spans="1:31" x14ac:dyDescent="0.15">
      <c r="A5289">
        <v>5288</v>
      </c>
      <c r="B5289">
        <v>175</v>
      </c>
      <c r="C5289">
        <v>2610</v>
      </c>
      <c r="D5289" t="s">
        <v>15273</v>
      </c>
      <c r="E5289" t="s">
        <v>15274</v>
      </c>
      <c r="F5289" t="s">
        <v>51</v>
      </c>
      <c r="I5289" t="s">
        <v>5</v>
      </c>
      <c r="K5289" t="s">
        <v>5</v>
      </c>
      <c r="N5289" t="s">
        <v>7</v>
      </c>
      <c r="Q5289">
        <v>0</v>
      </c>
      <c r="S5289">
        <v>-1</v>
      </c>
      <c r="T5289" t="s">
        <v>5</v>
      </c>
      <c r="U5289">
        <v>-1</v>
      </c>
      <c r="V5289">
        <v>-1</v>
      </c>
      <c r="W5289">
        <v>6.3387000000000002</v>
      </c>
      <c r="Z5289">
        <v>-1</v>
      </c>
      <c r="AA5289" t="s">
        <v>11</v>
      </c>
      <c r="AC5289" t="s">
        <v>38</v>
      </c>
      <c r="AD5289" t="s">
        <v>52</v>
      </c>
      <c r="AE5289" s="1">
        <v>41846.063287037039</v>
      </c>
    </row>
    <row r="5290" spans="1:31" x14ac:dyDescent="0.15">
      <c r="A5290">
        <v>5289</v>
      </c>
      <c r="B5290">
        <v>175</v>
      </c>
      <c r="C5290">
        <v>2610</v>
      </c>
      <c r="D5290" t="s">
        <v>15273</v>
      </c>
      <c r="E5290" t="s">
        <v>15274</v>
      </c>
      <c r="F5290" t="s">
        <v>53</v>
      </c>
      <c r="I5290" t="s">
        <v>5</v>
      </c>
      <c r="K5290" t="s">
        <v>5</v>
      </c>
      <c r="N5290" t="s">
        <v>7</v>
      </c>
      <c r="Q5290">
        <v>0</v>
      </c>
      <c r="S5290">
        <v>-1</v>
      </c>
      <c r="T5290" t="s">
        <v>5</v>
      </c>
      <c r="U5290">
        <v>-1</v>
      </c>
      <c r="V5290">
        <v>-1</v>
      </c>
      <c r="W5290">
        <v>6.3387000000000002</v>
      </c>
      <c r="Z5290">
        <v>-1</v>
      </c>
      <c r="AA5290" t="s">
        <v>11</v>
      </c>
      <c r="AC5290" t="s">
        <v>38</v>
      </c>
      <c r="AD5290" t="s">
        <v>52</v>
      </c>
      <c r="AE5290" s="1">
        <v>41846.063298611109</v>
      </c>
    </row>
    <row r="5291" spans="1:31" x14ac:dyDescent="0.15">
      <c r="A5291">
        <v>5290</v>
      </c>
      <c r="B5291">
        <v>175</v>
      </c>
      <c r="C5291">
        <v>2610</v>
      </c>
      <c r="D5291" t="s">
        <v>15273</v>
      </c>
      <c r="E5291" t="s">
        <v>15274</v>
      </c>
      <c r="F5291" t="s">
        <v>54</v>
      </c>
      <c r="I5291" t="s">
        <v>5</v>
      </c>
      <c r="K5291" t="s">
        <v>5</v>
      </c>
      <c r="N5291" t="s">
        <v>7</v>
      </c>
      <c r="Q5291">
        <v>0</v>
      </c>
      <c r="S5291">
        <v>-1</v>
      </c>
      <c r="T5291" t="s">
        <v>5</v>
      </c>
      <c r="U5291">
        <v>-1</v>
      </c>
      <c r="V5291">
        <v>-1</v>
      </c>
      <c r="W5291">
        <v>6.3387000000000002</v>
      </c>
      <c r="Z5291">
        <v>-1</v>
      </c>
      <c r="AA5291" t="s">
        <v>11</v>
      </c>
      <c r="AC5291" t="s">
        <v>38</v>
      </c>
      <c r="AD5291" t="s">
        <v>52</v>
      </c>
      <c r="AE5291" s="1">
        <v>41846.063310185185</v>
      </c>
    </row>
    <row r="5292" spans="1:31" x14ac:dyDescent="0.15">
      <c r="A5292">
        <v>5291</v>
      </c>
      <c r="B5292">
        <v>175</v>
      </c>
      <c r="C5292">
        <v>5188</v>
      </c>
      <c r="D5292" t="s">
        <v>15294</v>
      </c>
      <c r="E5292" t="s">
        <v>15295</v>
      </c>
      <c r="F5292" t="s">
        <v>2</v>
      </c>
      <c r="G5292" t="s">
        <v>15296</v>
      </c>
      <c r="H5292" t="s">
        <v>169</v>
      </c>
      <c r="I5292" t="s">
        <v>5</v>
      </c>
      <c r="K5292" t="s">
        <v>6</v>
      </c>
      <c r="L5292" t="s">
        <v>5396</v>
      </c>
      <c r="N5292" t="s">
        <v>7</v>
      </c>
      <c r="P5292" t="s">
        <v>15297</v>
      </c>
      <c r="Q5292">
        <v>55</v>
      </c>
      <c r="R5292" t="s">
        <v>15298</v>
      </c>
      <c r="S5292">
        <v>50</v>
      </c>
      <c r="T5292" t="s">
        <v>15299</v>
      </c>
      <c r="U5292">
        <v>-1</v>
      </c>
      <c r="V5292">
        <v>-1</v>
      </c>
      <c r="W5292">
        <v>6.3387000000000002</v>
      </c>
      <c r="X5292" t="s">
        <v>15300</v>
      </c>
      <c r="Y5292" t="s">
        <v>15301</v>
      </c>
      <c r="Z5292">
        <v>29976</v>
      </c>
      <c r="AA5292" t="s">
        <v>11</v>
      </c>
      <c r="AC5292" t="s">
        <v>15302</v>
      </c>
      <c r="AD5292" t="s">
        <v>15303</v>
      </c>
      <c r="AE5292" s="1">
        <v>41846.063425925924</v>
      </c>
    </row>
    <row r="5293" spans="1:31" x14ac:dyDescent="0.15">
      <c r="A5293">
        <v>5292</v>
      </c>
      <c r="B5293">
        <v>175</v>
      </c>
      <c r="C5293">
        <v>5188</v>
      </c>
      <c r="D5293" t="s">
        <v>15294</v>
      </c>
      <c r="E5293" t="s">
        <v>15295</v>
      </c>
      <c r="F5293" t="s">
        <v>14</v>
      </c>
      <c r="G5293" t="s">
        <v>15304</v>
      </c>
      <c r="H5293" t="s">
        <v>15305</v>
      </c>
      <c r="I5293" t="s">
        <v>5</v>
      </c>
      <c r="K5293" t="s">
        <v>17</v>
      </c>
      <c r="L5293" t="s">
        <v>15306</v>
      </c>
      <c r="N5293" t="s">
        <v>7</v>
      </c>
      <c r="O5293" t="s">
        <v>15307</v>
      </c>
      <c r="P5293" t="s">
        <v>15308</v>
      </c>
      <c r="Q5293">
        <v>14</v>
      </c>
      <c r="S5293">
        <v>50</v>
      </c>
      <c r="T5293" t="s">
        <v>5</v>
      </c>
      <c r="U5293">
        <v>-1</v>
      </c>
      <c r="V5293">
        <v>-1</v>
      </c>
      <c r="W5293">
        <v>6.3387000000000002</v>
      </c>
      <c r="X5293" t="s">
        <v>15300</v>
      </c>
      <c r="Y5293" t="s">
        <v>15309</v>
      </c>
      <c r="Z5293">
        <v>33792</v>
      </c>
      <c r="AA5293" t="s">
        <v>11</v>
      </c>
      <c r="AC5293" t="s">
        <v>15310</v>
      </c>
      <c r="AD5293" t="s">
        <v>15311</v>
      </c>
      <c r="AE5293" s="1">
        <v>41846.063460648147</v>
      </c>
    </row>
    <row r="5294" spans="1:31" x14ac:dyDescent="0.15">
      <c r="A5294">
        <v>5293</v>
      </c>
      <c r="B5294">
        <v>175</v>
      </c>
      <c r="C5294">
        <v>5188</v>
      </c>
      <c r="D5294" t="s">
        <v>15294</v>
      </c>
      <c r="E5294" t="s">
        <v>15295</v>
      </c>
      <c r="F5294" t="s">
        <v>24</v>
      </c>
      <c r="I5294" t="s">
        <v>5</v>
      </c>
      <c r="K5294" t="s">
        <v>5</v>
      </c>
      <c r="N5294" t="s">
        <v>7</v>
      </c>
      <c r="Q5294">
        <v>0</v>
      </c>
      <c r="S5294">
        <v>-1</v>
      </c>
      <c r="T5294" t="s">
        <v>5</v>
      </c>
      <c r="U5294">
        <v>-1</v>
      </c>
      <c r="V5294">
        <v>-1</v>
      </c>
      <c r="W5294">
        <v>6.3387000000000002</v>
      </c>
      <c r="Z5294">
        <v>-1</v>
      </c>
      <c r="AA5294" t="s">
        <v>11</v>
      </c>
      <c r="AC5294" t="s">
        <v>38</v>
      </c>
      <c r="AD5294" t="s">
        <v>52</v>
      </c>
      <c r="AE5294" s="1">
        <v>41846.063472222224</v>
      </c>
    </row>
    <row r="5295" spans="1:31" x14ac:dyDescent="0.15">
      <c r="A5295">
        <v>5294</v>
      </c>
      <c r="B5295">
        <v>175</v>
      </c>
      <c r="C5295">
        <v>5188</v>
      </c>
      <c r="D5295" t="s">
        <v>15294</v>
      </c>
      <c r="E5295" t="s">
        <v>15295</v>
      </c>
      <c r="F5295" t="s">
        <v>27</v>
      </c>
      <c r="I5295" t="s">
        <v>5</v>
      </c>
      <c r="K5295" t="s">
        <v>5</v>
      </c>
      <c r="M5295" t="s">
        <v>5</v>
      </c>
      <c r="N5295" t="s">
        <v>7</v>
      </c>
      <c r="Q5295">
        <v>0</v>
      </c>
      <c r="S5295">
        <v>-1</v>
      </c>
      <c r="T5295" t="s">
        <v>5</v>
      </c>
      <c r="U5295">
        <v>-1</v>
      </c>
      <c r="V5295">
        <v>-1</v>
      </c>
      <c r="W5295">
        <v>6.3387000000000002</v>
      </c>
      <c r="Z5295">
        <v>-1</v>
      </c>
      <c r="AA5295" t="s">
        <v>11</v>
      </c>
      <c r="AC5295" t="s">
        <v>38</v>
      </c>
      <c r="AD5295" t="s">
        <v>531</v>
      </c>
      <c r="AE5295" s="1">
        <v>41846.063483796293</v>
      </c>
    </row>
    <row r="5296" spans="1:31" x14ac:dyDescent="0.15">
      <c r="A5296">
        <v>5295</v>
      </c>
      <c r="B5296">
        <v>175</v>
      </c>
      <c r="C5296">
        <v>5188</v>
      </c>
      <c r="D5296" t="s">
        <v>15294</v>
      </c>
      <c r="E5296" t="s">
        <v>15295</v>
      </c>
      <c r="F5296" t="s">
        <v>36</v>
      </c>
      <c r="G5296" t="s">
        <v>15296</v>
      </c>
      <c r="H5296" t="s">
        <v>169</v>
      </c>
      <c r="I5296" t="s">
        <v>5</v>
      </c>
      <c r="K5296" t="s">
        <v>6</v>
      </c>
      <c r="L5296" t="s">
        <v>5396</v>
      </c>
      <c r="N5296" t="s">
        <v>7</v>
      </c>
      <c r="P5296" t="s">
        <v>15297</v>
      </c>
      <c r="Q5296">
        <v>14</v>
      </c>
      <c r="R5296" t="s">
        <v>15298</v>
      </c>
      <c r="S5296">
        <v>50</v>
      </c>
      <c r="T5296" t="s">
        <v>15299</v>
      </c>
      <c r="U5296">
        <v>-1</v>
      </c>
      <c r="V5296">
        <v>-1</v>
      </c>
      <c r="W5296">
        <v>6.3387000000000002</v>
      </c>
      <c r="X5296" t="s">
        <v>15300</v>
      </c>
      <c r="Y5296" t="s">
        <v>15301</v>
      </c>
      <c r="Z5296">
        <v>29976</v>
      </c>
      <c r="AA5296" t="s">
        <v>11</v>
      </c>
      <c r="AC5296" t="s">
        <v>15312</v>
      </c>
      <c r="AD5296" t="s">
        <v>15313</v>
      </c>
      <c r="AE5296" s="1">
        <v>41846.063506944447</v>
      </c>
    </row>
    <row r="5297" spans="1:31" x14ac:dyDescent="0.15">
      <c r="A5297">
        <v>5296</v>
      </c>
      <c r="B5297">
        <v>175</v>
      </c>
      <c r="C5297">
        <v>5188</v>
      </c>
      <c r="D5297" t="s">
        <v>15294</v>
      </c>
      <c r="E5297" t="s">
        <v>15295</v>
      </c>
      <c r="F5297" t="s">
        <v>40</v>
      </c>
      <c r="G5297" t="s">
        <v>15296</v>
      </c>
      <c r="H5297" t="s">
        <v>15314</v>
      </c>
      <c r="I5297" t="s">
        <v>5</v>
      </c>
      <c r="K5297" t="s">
        <v>5</v>
      </c>
      <c r="N5297" t="s">
        <v>7</v>
      </c>
      <c r="P5297" t="s">
        <v>15297</v>
      </c>
      <c r="Q5297">
        <v>1</v>
      </c>
      <c r="S5297">
        <v>-1</v>
      </c>
      <c r="T5297" t="s">
        <v>5</v>
      </c>
      <c r="U5297">
        <v>-1</v>
      </c>
      <c r="V5297">
        <v>-1</v>
      </c>
      <c r="W5297">
        <v>6.3387000000000002</v>
      </c>
      <c r="Y5297" t="s">
        <v>15301</v>
      </c>
      <c r="Z5297">
        <v>-1</v>
      </c>
      <c r="AA5297" t="s">
        <v>11</v>
      </c>
      <c r="AC5297" t="s">
        <v>15315</v>
      </c>
      <c r="AD5297" t="s">
        <v>15316</v>
      </c>
      <c r="AE5297" s="1">
        <v>41846.063530092593</v>
      </c>
    </row>
    <row r="5298" spans="1:31" x14ac:dyDescent="0.15">
      <c r="A5298">
        <v>5297</v>
      </c>
      <c r="B5298">
        <v>175</v>
      </c>
      <c r="C5298">
        <v>5188</v>
      </c>
      <c r="D5298" t="s">
        <v>15294</v>
      </c>
      <c r="E5298" t="s">
        <v>15295</v>
      </c>
      <c r="F5298" t="s">
        <v>49</v>
      </c>
      <c r="I5298" t="s">
        <v>5</v>
      </c>
      <c r="K5298" t="s">
        <v>5</v>
      </c>
      <c r="N5298" t="s">
        <v>7</v>
      </c>
      <c r="Q5298">
        <v>0</v>
      </c>
      <c r="T5298" t="s">
        <v>5</v>
      </c>
      <c r="U5298">
        <v>-1</v>
      </c>
      <c r="V5298">
        <v>-1</v>
      </c>
      <c r="W5298">
        <v>6.3387000000000002</v>
      </c>
      <c r="Z5298">
        <v>-1</v>
      </c>
      <c r="AA5298" t="s">
        <v>11</v>
      </c>
      <c r="AC5298" t="s">
        <v>38</v>
      </c>
      <c r="AD5298" t="s">
        <v>50</v>
      </c>
      <c r="AE5298" s="1">
        <v>41846.06354166667</v>
      </c>
    </row>
    <row r="5299" spans="1:31" x14ac:dyDescent="0.15">
      <c r="A5299">
        <v>5298</v>
      </c>
      <c r="B5299">
        <v>175</v>
      </c>
      <c r="C5299">
        <v>5188</v>
      </c>
      <c r="D5299" t="s">
        <v>15294</v>
      </c>
      <c r="E5299" t="s">
        <v>15295</v>
      </c>
      <c r="F5299" t="s">
        <v>51</v>
      </c>
      <c r="I5299" t="s">
        <v>5</v>
      </c>
      <c r="K5299" t="s">
        <v>5</v>
      </c>
      <c r="N5299" t="s">
        <v>7</v>
      </c>
      <c r="Q5299">
        <v>0</v>
      </c>
      <c r="S5299">
        <v>-1</v>
      </c>
      <c r="T5299" t="s">
        <v>5</v>
      </c>
      <c r="U5299">
        <v>-1</v>
      </c>
      <c r="V5299">
        <v>-1</v>
      </c>
      <c r="W5299">
        <v>6.3387000000000002</v>
      </c>
      <c r="Z5299">
        <v>-1</v>
      </c>
      <c r="AA5299" t="s">
        <v>11</v>
      </c>
      <c r="AC5299" t="s">
        <v>38</v>
      </c>
      <c r="AD5299" t="s">
        <v>52</v>
      </c>
      <c r="AE5299" s="1">
        <v>41846.06355324074</v>
      </c>
    </row>
    <row r="5300" spans="1:31" x14ac:dyDescent="0.15">
      <c r="A5300">
        <v>5299</v>
      </c>
      <c r="B5300">
        <v>175</v>
      </c>
      <c r="C5300">
        <v>5188</v>
      </c>
      <c r="D5300" t="s">
        <v>15294</v>
      </c>
      <c r="E5300" t="s">
        <v>15295</v>
      </c>
      <c r="F5300" t="s">
        <v>53</v>
      </c>
      <c r="I5300" t="s">
        <v>5</v>
      </c>
      <c r="K5300" t="s">
        <v>5</v>
      </c>
      <c r="N5300" t="s">
        <v>7</v>
      </c>
      <c r="Q5300">
        <v>0</v>
      </c>
      <c r="S5300">
        <v>-1</v>
      </c>
      <c r="T5300" t="s">
        <v>5</v>
      </c>
      <c r="U5300">
        <v>-1</v>
      </c>
      <c r="V5300">
        <v>-1</v>
      </c>
      <c r="W5300">
        <v>6.3387000000000002</v>
      </c>
      <c r="Z5300">
        <v>-1</v>
      </c>
      <c r="AA5300" t="s">
        <v>11</v>
      </c>
      <c r="AC5300" t="s">
        <v>38</v>
      </c>
      <c r="AD5300" t="s">
        <v>52</v>
      </c>
      <c r="AE5300" s="1">
        <v>41846.063599537039</v>
      </c>
    </row>
    <row r="5301" spans="1:31" x14ac:dyDescent="0.15">
      <c r="A5301">
        <v>5300</v>
      </c>
      <c r="B5301">
        <v>175</v>
      </c>
      <c r="C5301">
        <v>5188</v>
      </c>
      <c r="D5301" t="s">
        <v>15294</v>
      </c>
      <c r="E5301" t="s">
        <v>15295</v>
      </c>
      <c r="F5301" t="s">
        <v>54</v>
      </c>
      <c r="I5301" t="s">
        <v>5</v>
      </c>
      <c r="K5301" t="s">
        <v>5</v>
      </c>
      <c r="N5301" t="s">
        <v>7</v>
      </c>
      <c r="Q5301">
        <v>0</v>
      </c>
      <c r="S5301">
        <v>-1</v>
      </c>
      <c r="T5301" t="s">
        <v>5</v>
      </c>
      <c r="U5301">
        <v>-1</v>
      </c>
      <c r="V5301">
        <v>-1</v>
      </c>
      <c r="W5301">
        <v>6.3387000000000002</v>
      </c>
      <c r="Z5301">
        <v>-1</v>
      </c>
      <c r="AA5301" t="s">
        <v>11</v>
      </c>
      <c r="AC5301" t="s">
        <v>38</v>
      </c>
      <c r="AD5301" t="s">
        <v>52</v>
      </c>
      <c r="AE5301" s="1">
        <v>41846.063611111109</v>
      </c>
    </row>
    <row r="5302" spans="1:31" x14ac:dyDescent="0.15">
      <c r="A5302">
        <v>5301</v>
      </c>
      <c r="B5302">
        <v>175</v>
      </c>
      <c r="C5302">
        <v>4225</v>
      </c>
      <c r="D5302" t="s">
        <v>15317</v>
      </c>
      <c r="E5302" t="s">
        <v>15318</v>
      </c>
      <c r="F5302" t="s">
        <v>2</v>
      </c>
      <c r="G5302" t="s">
        <v>15319</v>
      </c>
      <c r="H5302" t="s">
        <v>15320</v>
      </c>
      <c r="I5302" t="s">
        <v>5</v>
      </c>
      <c r="K5302" t="s">
        <v>6</v>
      </c>
      <c r="L5302" t="s">
        <v>3210</v>
      </c>
      <c r="N5302" t="s">
        <v>7</v>
      </c>
      <c r="P5302" t="s">
        <v>15321</v>
      </c>
      <c r="Q5302">
        <v>29</v>
      </c>
      <c r="S5302">
        <v>35</v>
      </c>
      <c r="T5302" t="s">
        <v>5</v>
      </c>
      <c r="U5302">
        <v>-1</v>
      </c>
      <c r="V5302">
        <v>-1</v>
      </c>
      <c r="W5302">
        <v>6.3387000000000002</v>
      </c>
      <c r="X5302" t="s">
        <v>15322</v>
      </c>
      <c r="Y5302">
        <f>1-910-893-1417</f>
        <v>-3219</v>
      </c>
      <c r="Z5302">
        <v>21740</v>
      </c>
      <c r="AA5302" t="s">
        <v>11</v>
      </c>
      <c r="AC5302" t="s">
        <v>15323</v>
      </c>
      <c r="AD5302" t="s">
        <v>15324</v>
      </c>
      <c r="AE5302" s="1">
        <v>41846.063715277778</v>
      </c>
    </row>
    <row r="5303" spans="1:31" x14ac:dyDescent="0.15">
      <c r="A5303">
        <v>5302</v>
      </c>
      <c r="B5303">
        <v>175</v>
      </c>
      <c r="C5303">
        <v>4225</v>
      </c>
      <c r="D5303" t="s">
        <v>15317</v>
      </c>
      <c r="E5303" t="s">
        <v>15318</v>
      </c>
      <c r="F5303" t="s">
        <v>14</v>
      </c>
      <c r="G5303" t="s">
        <v>15319</v>
      </c>
      <c r="H5303" t="s">
        <v>15320</v>
      </c>
      <c r="I5303" t="s">
        <v>5</v>
      </c>
      <c r="J5303" t="s">
        <v>456</v>
      </c>
      <c r="K5303" t="s">
        <v>17</v>
      </c>
      <c r="L5303" t="s">
        <v>10466</v>
      </c>
      <c r="N5303" t="s">
        <v>7</v>
      </c>
      <c r="P5303" t="s">
        <v>15321</v>
      </c>
      <c r="Q5303">
        <v>26</v>
      </c>
      <c r="S5303">
        <v>55</v>
      </c>
      <c r="T5303" t="s">
        <v>15325</v>
      </c>
      <c r="U5303">
        <v>-1</v>
      </c>
      <c r="V5303">
        <v>-1</v>
      </c>
      <c r="W5303">
        <v>6.3387000000000002</v>
      </c>
      <c r="X5303" t="s">
        <v>15322</v>
      </c>
      <c r="Y5303" t="s">
        <v>15326</v>
      </c>
      <c r="Z5303">
        <v>15600</v>
      </c>
      <c r="AA5303" t="s">
        <v>11</v>
      </c>
      <c r="AC5303" t="s">
        <v>15327</v>
      </c>
      <c r="AD5303" t="s">
        <v>15328</v>
      </c>
      <c r="AE5303" s="1">
        <v>41846.063750000001</v>
      </c>
    </row>
    <row r="5304" spans="1:31" x14ac:dyDescent="0.15">
      <c r="A5304">
        <v>5303</v>
      </c>
      <c r="B5304">
        <v>175</v>
      </c>
      <c r="C5304">
        <v>4225</v>
      </c>
      <c r="D5304" t="s">
        <v>15317</v>
      </c>
      <c r="E5304" t="s">
        <v>15318</v>
      </c>
      <c r="F5304" t="s">
        <v>24</v>
      </c>
      <c r="G5304" t="s">
        <v>15319</v>
      </c>
      <c r="H5304" t="s">
        <v>15320</v>
      </c>
      <c r="I5304" t="s">
        <v>5</v>
      </c>
      <c r="J5304" t="s">
        <v>2207</v>
      </c>
      <c r="K5304" t="s">
        <v>17</v>
      </c>
      <c r="N5304" t="s">
        <v>7</v>
      </c>
      <c r="P5304" t="s">
        <v>15321</v>
      </c>
      <c r="Q5304">
        <v>2</v>
      </c>
      <c r="R5304" t="s">
        <v>15329</v>
      </c>
      <c r="S5304">
        <v>50</v>
      </c>
      <c r="T5304" t="s">
        <v>15330</v>
      </c>
      <c r="U5304">
        <v>-1</v>
      </c>
      <c r="V5304">
        <v>-1</v>
      </c>
      <c r="W5304">
        <v>6.3387000000000002</v>
      </c>
      <c r="X5304" t="s">
        <v>15322</v>
      </c>
      <c r="Y5304" t="s">
        <v>15326</v>
      </c>
      <c r="Z5304">
        <v>34800</v>
      </c>
      <c r="AA5304" t="s">
        <v>11</v>
      </c>
      <c r="AC5304" t="s">
        <v>15331</v>
      </c>
      <c r="AD5304" t="s">
        <v>15332</v>
      </c>
      <c r="AE5304" s="1">
        <v>41846.063773148147</v>
      </c>
    </row>
    <row r="5305" spans="1:31" x14ac:dyDescent="0.15">
      <c r="A5305">
        <v>5304</v>
      </c>
      <c r="B5305">
        <v>175</v>
      </c>
      <c r="C5305">
        <v>4225</v>
      </c>
      <c r="D5305" t="s">
        <v>15317</v>
      </c>
      <c r="E5305" t="s">
        <v>15318</v>
      </c>
      <c r="F5305" t="s">
        <v>27</v>
      </c>
      <c r="I5305" t="s">
        <v>5</v>
      </c>
      <c r="K5305" t="s">
        <v>5</v>
      </c>
      <c r="M5305" t="s">
        <v>5</v>
      </c>
      <c r="N5305" t="s">
        <v>7</v>
      </c>
      <c r="Q5305">
        <v>0</v>
      </c>
      <c r="S5305">
        <v>-1</v>
      </c>
      <c r="T5305" t="s">
        <v>5</v>
      </c>
      <c r="U5305">
        <v>-1</v>
      </c>
      <c r="V5305">
        <v>-1</v>
      </c>
      <c r="W5305">
        <v>6.3387000000000002</v>
      </c>
      <c r="Z5305">
        <v>-1</v>
      </c>
      <c r="AA5305" t="s">
        <v>11</v>
      </c>
      <c r="AC5305" t="s">
        <v>38</v>
      </c>
      <c r="AD5305" t="s">
        <v>531</v>
      </c>
      <c r="AE5305" s="1">
        <v>41846.063784722224</v>
      </c>
    </row>
    <row r="5306" spans="1:31" x14ac:dyDescent="0.15">
      <c r="A5306">
        <v>5305</v>
      </c>
      <c r="B5306">
        <v>175</v>
      </c>
      <c r="C5306">
        <v>4225</v>
      </c>
      <c r="D5306" t="s">
        <v>15317</v>
      </c>
      <c r="E5306" t="s">
        <v>15318</v>
      </c>
      <c r="F5306" t="s">
        <v>36</v>
      </c>
      <c r="G5306" t="s">
        <v>15319</v>
      </c>
      <c r="H5306" t="s">
        <v>15320</v>
      </c>
      <c r="I5306" t="s">
        <v>5</v>
      </c>
      <c r="K5306" t="s">
        <v>6</v>
      </c>
      <c r="L5306" t="s">
        <v>3210</v>
      </c>
      <c r="N5306" t="s">
        <v>7</v>
      </c>
      <c r="P5306" t="s">
        <v>15321</v>
      </c>
      <c r="Q5306">
        <v>4</v>
      </c>
      <c r="S5306">
        <v>35</v>
      </c>
      <c r="T5306" t="s">
        <v>5</v>
      </c>
      <c r="U5306">
        <v>-1</v>
      </c>
      <c r="V5306">
        <v>-1</v>
      </c>
      <c r="W5306">
        <v>6.3387000000000002</v>
      </c>
      <c r="X5306" t="s">
        <v>15322</v>
      </c>
      <c r="Y5306">
        <f>1-910-893-1417</f>
        <v>-3219</v>
      </c>
      <c r="Z5306">
        <v>21740</v>
      </c>
      <c r="AA5306" t="s">
        <v>11</v>
      </c>
      <c r="AC5306" t="s">
        <v>15333</v>
      </c>
      <c r="AD5306" t="s">
        <v>15334</v>
      </c>
      <c r="AE5306" s="1">
        <v>41846.063807870371</v>
      </c>
    </row>
    <row r="5307" spans="1:31" x14ac:dyDescent="0.15">
      <c r="A5307">
        <v>5306</v>
      </c>
      <c r="B5307">
        <v>175</v>
      </c>
      <c r="C5307">
        <v>4225</v>
      </c>
      <c r="D5307" t="s">
        <v>15317</v>
      </c>
      <c r="E5307" t="s">
        <v>15318</v>
      </c>
      <c r="F5307" t="s">
        <v>40</v>
      </c>
      <c r="I5307" t="s">
        <v>5</v>
      </c>
      <c r="K5307" t="s">
        <v>5</v>
      </c>
      <c r="N5307" t="s">
        <v>7</v>
      </c>
      <c r="Q5307">
        <v>0</v>
      </c>
      <c r="S5307">
        <v>-1</v>
      </c>
      <c r="T5307" t="s">
        <v>5</v>
      </c>
      <c r="U5307">
        <v>-1</v>
      </c>
      <c r="V5307">
        <v>-1</v>
      </c>
      <c r="W5307">
        <v>6.3387000000000002</v>
      </c>
      <c r="Z5307">
        <v>-1</v>
      </c>
      <c r="AA5307" t="s">
        <v>11</v>
      </c>
      <c r="AC5307" t="s">
        <v>38</v>
      </c>
      <c r="AD5307" t="s">
        <v>52</v>
      </c>
      <c r="AE5307" s="1">
        <v>41846.063819444447</v>
      </c>
    </row>
    <row r="5308" spans="1:31" x14ac:dyDescent="0.15">
      <c r="A5308">
        <v>5307</v>
      </c>
      <c r="B5308">
        <v>175</v>
      </c>
      <c r="C5308">
        <v>4225</v>
      </c>
      <c r="D5308" t="s">
        <v>15317</v>
      </c>
      <c r="E5308" t="s">
        <v>15318</v>
      </c>
      <c r="F5308" t="s">
        <v>49</v>
      </c>
      <c r="I5308" t="s">
        <v>5</v>
      </c>
      <c r="K5308" t="s">
        <v>5</v>
      </c>
      <c r="N5308" t="s">
        <v>7</v>
      </c>
      <c r="Q5308">
        <v>0</v>
      </c>
      <c r="T5308" t="s">
        <v>5</v>
      </c>
      <c r="U5308">
        <v>-1</v>
      </c>
      <c r="V5308">
        <v>-1</v>
      </c>
      <c r="W5308">
        <v>6.3387000000000002</v>
      </c>
      <c r="Z5308">
        <v>-1</v>
      </c>
      <c r="AA5308" t="s">
        <v>11</v>
      </c>
      <c r="AC5308" t="s">
        <v>38</v>
      </c>
      <c r="AD5308" t="s">
        <v>50</v>
      </c>
      <c r="AE5308" s="1">
        <v>41846.063831018517</v>
      </c>
    </row>
    <row r="5309" spans="1:31" x14ac:dyDescent="0.15">
      <c r="A5309">
        <v>5308</v>
      </c>
      <c r="B5309">
        <v>175</v>
      </c>
      <c r="C5309">
        <v>4225</v>
      </c>
      <c r="D5309" t="s">
        <v>15317</v>
      </c>
      <c r="E5309" t="s">
        <v>15318</v>
      </c>
      <c r="F5309" t="s">
        <v>51</v>
      </c>
      <c r="G5309" t="s">
        <v>15319</v>
      </c>
      <c r="H5309" t="s">
        <v>15320</v>
      </c>
      <c r="I5309" t="s">
        <v>5</v>
      </c>
      <c r="K5309" t="s">
        <v>5</v>
      </c>
      <c r="N5309" t="s">
        <v>7</v>
      </c>
      <c r="P5309" t="s">
        <v>15321</v>
      </c>
      <c r="Q5309">
        <v>4</v>
      </c>
      <c r="S5309">
        <v>-1</v>
      </c>
      <c r="T5309" t="s">
        <v>5</v>
      </c>
      <c r="U5309">
        <v>-1</v>
      </c>
      <c r="V5309">
        <v>-1</v>
      </c>
      <c r="W5309">
        <v>6.3387000000000002</v>
      </c>
      <c r="Y5309">
        <f>1-910-893-1417</f>
        <v>-3219</v>
      </c>
      <c r="Z5309">
        <v>-1</v>
      </c>
      <c r="AA5309" t="s">
        <v>11</v>
      </c>
      <c r="AC5309" t="s">
        <v>15335</v>
      </c>
      <c r="AD5309" t="s">
        <v>15336</v>
      </c>
      <c r="AE5309" s="1">
        <v>41846.06386574074</v>
      </c>
    </row>
    <row r="5310" spans="1:31" x14ac:dyDescent="0.15">
      <c r="A5310">
        <v>5309</v>
      </c>
      <c r="B5310">
        <v>175</v>
      </c>
      <c r="C5310">
        <v>4225</v>
      </c>
      <c r="D5310" t="s">
        <v>15317</v>
      </c>
      <c r="E5310" t="s">
        <v>15318</v>
      </c>
      <c r="F5310" t="s">
        <v>53</v>
      </c>
      <c r="I5310" t="s">
        <v>5</v>
      </c>
      <c r="K5310" t="s">
        <v>5</v>
      </c>
      <c r="N5310" t="s">
        <v>7</v>
      </c>
      <c r="Q5310">
        <v>0</v>
      </c>
      <c r="S5310">
        <v>-1</v>
      </c>
      <c r="T5310" t="s">
        <v>5</v>
      </c>
      <c r="U5310">
        <v>-1</v>
      </c>
      <c r="V5310">
        <v>-1</v>
      </c>
      <c r="W5310">
        <v>6.3387000000000002</v>
      </c>
      <c r="Z5310">
        <v>-1</v>
      </c>
      <c r="AA5310" t="s">
        <v>11</v>
      </c>
      <c r="AC5310" t="s">
        <v>38</v>
      </c>
      <c r="AD5310" t="s">
        <v>52</v>
      </c>
      <c r="AE5310" s="1">
        <v>41846.063877314817</v>
      </c>
    </row>
    <row r="5311" spans="1:31" x14ac:dyDescent="0.15">
      <c r="A5311">
        <v>5310</v>
      </c>
      <c r="B5311">
        <v>175</v>
      </c>
      <c r="C5311">
        <v>4225</v>
      </c>
      <c r="D5311" t="s">
        <v>15317</v>
      </c>
      <c r="E5311" t="s">
        <v>15318</v>
      </c>
      <c r="F5311" t="s">
        <v>54</v>
      </c>
      <c r="I5311" t="s">
        <v>5</v>
      </c>
      <c r="K5311" t="s">
        <v>5</v>
      </c>
      <c r="N5311" t="s">
        <v>7</v>
      </c>
      <c r="Q5311">
        <v>0</v>
      </c>
      <c r="S5311">
        <v>-1</v>
      </c>
      <c r="T5311" t="s">
        <v>5</v>
      </c>
      <c r="U5311">
        <v>-1</v>
      </c>
      <c r="V5311">
        <v>-1</v>
      </c>
      <c r="W5311">
        <v>6.3387000000000002</v>
      </c>
      <c r="Z5311">
        <v>-1</v>
      </c>
      <c r="AA5311" t="s">
        <v>11</v>
      </c>
      <c r="AC5311" t="s">
        <v>38</v>
      </c>
      <c r="AD5311" t="s">
        <v>52</v>
      </c>
      <c r="AE5311" s="1">
        <v>41846.063888888886</v>
      </c>
    </row>
    <row r="5312" spans="1:31" x14ac:dyDescent="0.15">
      <c r="A5312">
        <v>5311</v>
      </c>
      <c r="B5312">
        <v>175</v>
      </c>
      <c r="C5312">
        <v>5172</v>
      </c>
      <c r="D5312" t="s">
        <v>15337</v>
      </c>
      <c r="E5312" t="s">
        <v>15338</v>
      </c>
      <c r="F5312" t="s">
        <v>2</v>
      </c>
      <c r="G5312" t="s">
        <v>15339</v>
      </c>
      <c r="H5312" t="s">
        <v>15340</v>
      </c>
      <c r="I5312" t="s">
        <v>5</v>
      </c>
      <c r="K5312" t="s">
        <v>6</v>
      </c>
      <c r="L5312" t="s">
        <v>6382</v>
      </c>
      <c r="N5312" t="s">
        <v>7</v>
      </c>
      <c r="P5312" t="s">
        <v>15341</v>
      </c>
      <c r="Q5312">
        <v>99</v>
      </c>
      <c r="S5312">
        <v>50</v>
      </c>
      <c r="T5312" t="s">
        <v>5</v>
      </c>
      <c r="U5312">
        <v>-1</v>
      </c>
      <c r="V5312">
        <v>-1</v>
      </c>
      <c r="W5312">
        <v>6.3387000000000002</v>
      </c>
      <c r="X5312" t="s">
        <v>15342</v>
      </c>
      <c r="Y5312" t="s">
        <v>15343</v>
      </c>
      <c r="Z5312">
        <v>36872</v>
      </c>
      <c r="AA5312" t="s">
        <v>11</v>
      </c>
      <c r="AC5312" t="s">
        <v>15344</v>
      </c>
      <c r="AD5312" t="s">
        <v>15345</v>
      </c>
      <c r="AE5312" s="1">
        <v>41846.063993055555</v>
      </c>
    </row>
    <row r="5313" spans="1:31" x14ac:dyDescent="0.15">
      <c r="A5313">
        <v>5312</v>
      </c>
      <c r="B5313">
        <v>175</v>
      </c>
      <c r="C5313">
        <v>5172</v>
      </c>
      <c r="D5313" t="s">
        <v>15337</v>
      </c>
      <c r="E5313" t="s">
        <v>15338</v>
      </c>
      <c r="F5313" t="s">
        <v>14</v>
      </c>
      <c r="G5313" t="s">
        <v>15346</v>
      </c>
      <c r="H5313" t="s">
        <v>15347</v>
      </c>
      <c r="I5313" t="s">
        <v>5</v>
      </c>
      <c r="K5313" t="s">
        <v>17</v>
      </c>
      <c r="L5313" t="s">
        <v>13475</v>
      </c>
      <c r="N5313" t="s">
        <v>7</v>
      </c>
      <c r="P5313" t="s">
        <v>15348</v>
      </c>
      <c r="Q5313">
        <v>7</v>
      </c>
      <c r="R5313" t="s">
        <v>10789</v>
      </c>
      <c r="S5313">
        <v>80</v>
      </c>
      <c r="T5313" t="s">
        <v>15349</v>
      </c>
      <c r="U5313">
        <v>-1</v>
      </c>
      <c r="V5313">
        <v>-1</v>
      </c>
      <c r="W5313">
        <v>6.3387000000000002</v>
      </c>
      <c r="X5313" t="s">
        <v>15342</v>
      </c>
      <c r="Y5313" t="s">
        <v>15350</v>
      </c>
      <c r="Z5313">
        <v>35280</v>
      </c>
      <c r="AA5313" t="s">
        <v>11</v>
      </c>
      <c r="AC5313" t="s">
        <v>15351</v>
      </c>
      <c r="AD5313" t="s">
        <v>15352</v>
      </c>
      <c r="AE5313" s="1">
        <v>41846.064027777778</v>
      </c>
    </row>
    <row r="5314" spans="1:31" x14ac:dyDescent="0.15">
      <c r="A5314">
        <v>5313</v>
      </c>
      <c r="B5314">
        <v>175</v>
      </c>
      <c r="C5314">
        <v>5172</v>
      </c>
      <c r="D5314" t="s">
        <v>15337</v>
      </c>
      <c r="E5314" t="s">
        <v>15338</v>
      </c>
      <c r="F5314" t="s">
        <v>24</v>
      </c>
      <c r="I5314" t="s">
        <v>5</v>
      </c>
      <c r="K5314" t="s">
        <v>5</v>
      </c>
      <c r="N5314" t="s">
        <v>7</v>
      </c>
      <c r="Q5314">
        <v>0</v>
      </c>
      <c r="S5314">
        <v>-1</v>
      </c>
      <c r="T5314" t="s">
        <v>5</v>
      </c>
      <c r="U5314">
        <v>-1</v>
      </c>
      <c r="V5314">
        <v>-1</v>
      </c>
      <c r="W5314">
        <v>6.3387000000000002</v>
      </c>
      <c r="Z5314">
        <v>-1</v>
      </c>
      <c r="AA5314" t="s">
        <v>11</v>
      </c>
      <c r="AC5314" t="s">
        <v>38</v>
      </c>
      <c r="AD5314" t="s">
        <v>52</v>
      </c>
      <c r="AE5314" s="1">
        <v>41846.064039351855</v>
      </c>
    </row>
    <row r="5315" spans="1:31" x14ac:dyDescent="0.15">
      <c r="A5315">
        <v>5314</v>
      </c>
      <c r="B5315">
        <v>175</v>
      </c>
      <c r="C5315">
        <v>5172</v>
      </c>
      <c r="D5315" t="s">
        <v>15337</v>
      </c>
      <c r="E5315" t="s">
        <v>15338</v>
      </c>
      <c r="F5315" t="s">
        <v>27</v>
      </c>
      <c r="I5315" t="s">
        <v>5</v>
      </c>
      <c r="K5315" t="s">
        <v>5</v>
      </c>
      <c r="M5315" t="s">
        <v>5</v>
      </c>
      <c r="N5315" t="s">
        <v>7</v>
      </c>
      <c r="Q5315">
        <v>0</v>
      </c>
      <c r="S5315">
        <v>-1</v>
      </c>
      <c r="T5315" t="s">
        <v>5</v>
      </c>
      <c r="U5315">
        <v>-1</v>
      </c>
      <c r="V5315">
        <v>-1</v>
      </c>
      <c r="W5315">
        <v>6.3387000000000002</v>
      </c>
      <c r="Z5315">
        <v>-1</v>
      </c>
      <c r="AA5315" t="s">
        <v>11</v>
      </c>
      <c r="AB5315" t="s">
        <v>8390</v>
      </c>
      <c r="AC5315" t="s">
        <v>38</v>
      </c>
      <c r="AD5315" t="s">
        <v>13939</v>
      </c>
      <c r="AE5315" s="1">
        <v>41846.064050925925</v>
      </c>
    </row>
    <row r="5316" spans="1:31" x14ac:dyDescent="0.15">
      <c r="A5316">
        <v>5315</v>
      </c>
      <c r="B5316">
        <v>175</v>
      </c>
      <c r="C5316">
        <v>5172</v>
      </c>
      <c r="D5316" t="s">
        <v>15337</v>
      </c>
      <c r="E5316" t="s">
        <v>15338</v>
      </c>
      <c r="F5316" t="s">
        <v>36</v>
      </c>
      <c r="I5316" t="s">
        <v>5</v>
      </c>
      <c r="K5316" t="s">
        <v>5</v>
      </c>
      <c r="N5316" t="s">
        <v>7</v>
      </c>
      <c r="Q5316">
        <v>0</v>
      </c>
      <c r="S5316">
        <v>-1</v>
      </c>
      <c r="T5316" t="s">
        <v>5</v>
      </c>
      <c r="U5316">
        <v>-1</v>
      </c>
      <c r="V5316">
        <v>-1</v>
      </c>
      <c r="W5316">
        <v>6.3387000000000002</v>
      </c>
      <c r="Z5316">
        <v>-1</v>
      </c>
      <c r="AA5316" t="s">
        <v>11</v>
      </c>
      <c r="AC5316" t="s">
        <v>38</v>
      </c>
      <c r="AD5316" t="s">
        <v>52</v>
      </c>
      <c r="AE5316" s="1">
        <v>41846.064062500001</v>
      </c>
    </row>
    <row r="5317" spans="1:31" x14ac:dyDescent="0.15">
      <c r="A5317">
        <v>5316</v>
      </c>
      <c r="B5317">
        <v>175</v>
      </c>
      <c r="C5317">
        <v>5172</v>
      </c>
      <c r="D5317" t="s">
        <v>15337</v>
      </c>
      <c r="E5317" t="s">
        <v>15338</v>
      </c>
      <c r="F5317" t="s">
        <v>40</v>
      </c>
      <c r="I5317" t="s">
        <v>5</v>
      </c>
      <c r="K5317" t="s">
        <v>5</v>
      </c>
      <c r="N5317" t="s">
        <v>7</v>
      </c>
      <c r="Q5317">
        <v>0</v>
      </c>
      <c r="S5317">
        <v>-1</v>
      </c>
      <c r="T5317" t="s">
        <v>5</v>
      </c>
      <c r="U5317">
        <v>-1</v>
      </c>
      <c r="V5317">
        <v>-1</v>
      </c>
      <c r="W5317">
        <v>6.3387000000000002</v>
      </c>
      <c r="Z5317">
        <v>-1</v>
      </c>
      <c r="AA5317" t="s">
        <v>11</v>
      </c>
      <c r="AC5317" t="s">
        <v>38</v>
      </c>
      <c r="AD5317" t="s">
        <v>52</v>
      </c>
      <c r="AE5317" s="1">
        <v>41846.064074074071</v>
      </c>
    </row>
    <row r="5318" spans="1:31" x14ac:dyDescent="0.15">
      <c r="A5318">
        <v>5317</v>
      </c>
      <c r="B5318">
        <v>175</v>
      </c>
      <c r="C5318">
        <v>5172</v>
      </c>
      <c r="D5318" t="s">
        <v>15337</v>
      </c>
      <c r="E5318" t="s">
        <v>15338</v>
      </c>
      <c r="F5318" t="s">
        <v>49</v>
      </c>
      <c r="I5318" t="s">
        <v>5</v>
      </c>
      <c r="K5318" t="s">
        <v>5</v>
      </c>
      <c r="N5318" t="s">
        <v>7</v>
      </c>
      <c r="Q5318">
        <v>0</v>
      </c>
      <c r="T5318" t="s">
        <v>5</v>
      </c>
      <c r="U5318">
        <v>-1</v>
      </c>
      <c r="V5318">
        <v>-1</v>
      </c>
      <c r="W5318">
        <v>6.3387000000000002</v>
      </c>
      <c r="Z5318">
        <v>-1</v>
      </c>
      <c r="AA5318" t="s">
        <v>11</v>
      </c>
      <c r="AC5318" t="s">
        <v>38</v>
      </c>
      <c r="AD5318" t="s">
        <v>50</v>
      </c>
      <c r="AE5318" s="1">
        <v>41846.064085648148</v>
      </c>
    </row>
    <row r="5319" spans="1:31" x14ac:dyDescent="0.15">
      <c r="A5319">
        <v>5318</v>
      </c>
      <c r="B5319">
        <v>175</v>
      </c>
      <c r="C5319">
        <v>5172</v>
      </c>
      <c r="D5319" t="s">
        <v>15337</v>
      </c>
      <c r="E5319" t="s">
        <v>15338</v>
      </c>
      <c r="F5319" t="s">
        <v>51</v>
      </c>
      <c r="G5319" t="s">
        <v>15339</v>
      </c>
      <c r="H5319" t="s">
        <v>15340</v>
      </c>
      <c r="I5319" t="s">
        <v>5</v>
      </c>
      <c r="K5319" t="s">
        <v>5</v>
      </c>
      <c r="N5319" t="s">
        <v>7</v>
      </c>
      <c r="P5319" t="s">
        <v>15341</v>
      </c>
      <c r="Q5319">
        <v>2</v>
      </c>
      <c r="S5319">
        <v>-1</v>
      </c>
      <c r="T5319" t="s">
        <v>5</v>
      </c>
      <c r="U5319">
        <v>-1</v>
      </c>
      <c r="V5319">
        <v>-1</v>
      </c>
      <c r="W5319">
        <v>6.3387000000000002</v>
      </c>
      <c r="Y5319" t="s">
        <v>15343</v>
      </c>
      <c r="Z5319">
        <v>-1</v>
      </c>
      <c r="AA5319" t="s">
        <v>11</v>
      </c>
      <c r="AC5319" t="s">
        <v>15353</v>
      </c>
      <c r="AD5319" t="s">
        <v>15354</v>
      </c>
      <c r="AE5319" s="1">
        <v>41846.064120370371</v>
      </c>
    </row>
    <row r="5320" spans="1:31" x14ac:dyDescent="0.15">
      <c r="A5320">
        <v>5319</v>
      </c>
      <c r="B5320">
        <v>175</v>
      </c>
      <c r="C5320">
        <v>5172</v>
      </c>
      <c r="D5320" t="s">
        <v>15337</v>
      </c>
      <c r="E5320" t="s">
        <v>15338</v>
      </c>
      <c r="F5320" t="s">
        <v>53</v>
      </c>
      <c r="I5320" t="s">
        <v>5</v>
      </c>
      <c r="K5320" t="s">
        <v>5</v>
      </c>
      <c r="N5320" t="s">
        <v>7</v>
      </c>
      <c r="Q5320">
        <v>0</v>
      </c>
      <c r="S5320">
        <v>-1</v>
      </c>
      <c r="T5320" t="s">
        <v>5</v>
      </c>
      <c r="U5320">
        <v>-1</v>
      </c>
      <c r="V5320">
        <v>-1</v>
      </c>
      <c r="W5320">
        <v>6.3387000000000002</v>
      </c>
      <c r="Z5320">
        <v>-1</v>
      </c>
      <c r="AA5320" t="s">
        <v>11</v>
      </c>
      <c r="AC5320" t="s">
        <v>38</v>
      </c>
      <c r="AD5320" t="s">
        <v>52</v>
      </c>
      <c r="AE5320" s="1">
        <v>41846.064131944448</v>
      </c>
    </row>
    <row r="5321" spans="1:31" x14ac:dyDescent="0.15">
      <c r="A5321">
        <v>5320</v>
      </c>
      <c r="B5321">
        <v>175</v>
      </c>
      <c r="C5321">
        <v>5172</v>
      </c>
      <c r="D5321" t="s">
        <v>15337</v>
      </c>
      <c r="E5321" t="s">
        <v>15338</v>
      </c>
      <c r="F5321" t="s">
        <v>54</v>
      </c>
      <c r="I5321" t="s">
        <v>5</v>
      </c>
      <c r="K5321" t="s">
        <v>5</v>
      </c>
      <c r="N5321" t="s">
        <v>7</v>
      </c>
      <c r="Q5321">
        <v>0</v>
      </c>
      <c r="S5321">
        <v>-1</v>
      </c>
      <c r="T5321" t="s">
        <v>5</v>
      </c>
      <c r="U5321">
        <v>-1</v>
      </c>
      <c r="V5321">
        <v>-1</v>
      </c>
      <c r="W5321">
        <v>6.3387000000000002</v>
      </c>
      <c r="Z5321">
        <v>-1</v>
      </c>
      <c r="AA5321" t="s">
        <v>11</v>
      </c>
      <c r="AC5321" t="s">
        <v>38</v>
      </c>
      <c r="AD5321" t="s">
        <v>52</v>
      </c>
      <c r="AE5321" s="1">
        <v>41846.064143518517</v>
      </c>
    </row>
    <row r="5322" spans="1:31" x14ac:dyDescent="0.15">
      <c r="A5322">
        <v>5321</v>
      </c>
      <c r="B5322">
        <v>175</v>
      </c>
      <c r="C5322">
        <v>3454</v>
      </c>
      <c r="D5322" t="s">
        <v>15355</v>
      </c>
      <c r="E5322" t="s">
        <v>15356</v>
      </c>
      <c r="F5322" t="s">
        <v>2</v>
      </c>
      <c r="G5322" t="s">
        <v>15357</v>
      </c>
      <c r="H5322" t="s">
        <v>15358</v>
      </c>
      <c r="I5322" t="s">
        <v>5</v>
      </c>
      <c r="K5322" t="s">
        <v>6</v>
      </c>
      <c r="L5322" t="s">
        <v>935</v>
      </c>
      <c r="N5322" t="s">
        <v>7</v>
      </c>
      <c r="O5322" t="s">
        <v>15359</v>
      </c>
      <c r="P5322" t="s">
        <v>15360</v>
      </c>
      <c r="Q5322">
        <v>113</v>
      </c>
      <c r="S5322">
        <v>35</v>
      </c>
      <c r="T5322" t="s">
        <v>5</v>
      </c>
      <c r="U5322">
        <v>-1</v>
      </c>
      <c r="V5322">
        <v>-1</v>
      </c>
      <c r="W5322">
        <v>6.3387000000000002</v>
      </c>
      <c r="X5322" t="s">
        <v>15361</v>
      </c>
      <c r="Y5322" t="s">
        <v>15362</v>
      </c>
      <c r="Z5322">
        <v>23700</v>
      </c>
      <c r="AA5322" t="s">
        <v>11</v>
      </c>
      <c r="AC5322" t="s">
        <v>15363</v>
      </c>
      <c r="AD5322" t="s">
        <v>15364</v>
      </c>
      <c r="AE5322" s="1">
        <v>41846.064259259256</v>
      </c>
    </row>
    <row r="5323" spans="1:31" x14ac:dyDescent="0.15">
      <c r="A5323">
        <v>5322</v>
      </c>
      <c r="B5323">
        <v>175</v>
      </c>
      <c r="C5323">
        <v>3454</v>
      </c>
      <c r="D5323" t="s">
        <v>15355</v>
      </c>
      <c r="E5323" t="s">
        <v>15356</v>
      </c>
      <c r="F5323" t="s">
        <v>14</v>
      </c>
      <c r="G5323" t="s">
        <v>15357</v>
      </c>
      <c r="H5323" t="s">
        <v>15365</v>
      </c>
      <c r="I5323" t="s">
        <v>5</v>
      </c>
      <c r="J5323" t="s">
        <v>2207</v>
      </c>
      <c r="K5323" t="s">
        <v>17</v>
      </c>
      <c r="L5323" t="s">
        <v>15366</v>
      </c>
      <c r="N5323" t="s">
        <v>7</v>
      </c>
      <c r="O5323" t="s">
        <v>15359</v>
      </c>
      <c r="P5323" t="s">
        <v>15367</v>
      </c>
      <c r="Q5323">
        <v>51</v>
      </c>
      <c r="S5323">
        <v>50</v>
      </c>
      <c r="T5323" t="s">
        <v>5</v>
      </c>
      <c r="U5323">
        <v>-1</v>
      </c>
      <c r="V5323">
        <v>-1</v>
      </c>
      <c r="W5323">
        <v>6.3387000000000002</v>
      </c>
      <c r="X5323" t="s">
        <v>15361</v>
      </c>
      <c r="Y5323" t="s">
        <v>15362</v>
      </c>
      <c r="Z5323">
        <v>15480</v>
      </c>
      <c r="AA5323" t="s">
        <v>11</v>
      </c>
      <c r="AC5323" t="s">
        <v>15368</v>
      </c>
      <c r="AD5323" t="s">
        <v>15369</v>
      </c>
      <c r="AE5323" s="1">
        <v>41846.064293981479</v>
      </c>
    </row>
    <row r="5324" spans="1:31" x14ac:dyDescent="0.15">
      <c r="A5324">
        <v>5323</v>
      </c>
      <c r="B5324">
        <v>175</v>
      </c>
      <c r="C5324">
        <v>3454</v>
      </c>
      <c r="D5324" t="s">
        <v>15355</v>
      </c>
      <c r="E5324" t="s">
        <v>15356</v>
      </c>
      <c r="F5324" t="s">
        <v>24</v>
      </c>
      <c r="G5324" t="s">
        <v>15357</v>
      </c>
      <c r="H5324" t="s">
        <v>15365</v>
      </c>
      <c r="I5324" t="s">
        <v>5</v>
      </c>
      <c r="J5324" t="s">
        <v>2207</v>
      </c>
      <c r="K5324" t="s">
        <v>17</v>
      </c>
      <c r="L5324" t="s">
        <v>15366</v>
      </c>
      <c r="N5324" t="s">
        <v>7</v>
      </c>
      <c r="O5324" t="s">
        <v>15359</v>
      </c>
      <c r="P5324" t="s">
        <v>15367</v>
      </c>
      <c r="Q5324">
        <v>1</v>
      </c>
      <c r="S5324">
        <v>50</v>
      </c>
      <c r="T5324" t="s">
        <v>5</v>
      </c>
      <c r="U5324">
        <v>-1</v>
      </c>
      <c r="V5324">
        <v>-1</v>
      </c>
      <c r="W5324">
        <v>6.3387000000000002</v>
      </c>
      <c r="X5324" t="s">
        <v>15361</v>
      </c>
      <c r="Y5324" t="s">
        <v>15362</v>
      </c>
      <c r="Z5324">
        <v>15480</v>
      </c>
      <c r="AA5324" t="s">
        <v>11</v>
      </c>
      <c r="AC5324" t="s">
        <v>15370</v>
      </c>
      <c r="AD5324" t="s">
        <v>15371</v>
      </c>
      <c r="AE5324" s="1">
        <v>41846.064305555556</v>
      </c>
    </row>
    <row r="5325" spans="1:31" x14ac:dyDescent="0.15">
      <c r="A5325">
        <v>5324</v>
      </c>
      <c r="B5325">
        <v>175</v>
      </c>
      <c r="C5325">
        <v>3454</v>
      </c>
      <c r="D5325" t="s">
        <v>15355</v>
      </c>
      <c r="E5325" t="s">
        <v>15356</v>
      </c>
      <c r="F5325" t="s">
        <v>27</v>
      </c>
      <c r="G5325" t="s">
        <v>15372</v>
      </c>
      <c r="I5325" t="s">
        <v>5</v>
      </c>
      <c r="J5325" t="s">
        <v>2207</v>
      </c>
      <c r="K5325" t="s">
        <v>17</v>
      </c>
      <c r="L5325" t="s">
        <v>15366</v>
      </c>
      <c r="M5325" t="s">
        <v>5</v>
      </c>
      <c r="N5325" t="s">
        <v>7</v>
      </c>
      <c r="O5325" t="s">
        <v>15359</v>
      </c>
      <c r="P5325" t="s">
        <v>15367</v>
      </c>
      <c r="Q5325">
        <v>15</v>
      </c>
      <c r="S5325">
        <v>50</v>
      </c>
      <c r="T5325" t="s">
        <v>5</v>
      </c>
      <c r="U5325">
        <v>-1</v>
      </c>
      <c r="V5325">
        <v>-1</v>
      </c>
      <c r="W5325">
        <v>6.3387000000000002</v>
      </c>
      <c r="Y5325" t="s">
        <v>15362</v>
      </c>
      <c r="Z5325">
        <v>23220</v>
      </c>
      <c r="AA5325" t="s">
        <v>11</v>
      </c>
      <c r="AC5325" t="s">
        <v>15373</v>
      </c>
      <c r="AD5325" t="s">
        <v>15374</v>
      </c>
      <c r="AE5325" s="1">
        <v>41846.064340277779</v>
      </c>
    </row>
    <row r="5326" spans="1:31" x14ac:dyDescent="0.15">
      <c r="A5326">
        <v>5325</v>
      </c>
      <c r="B5326">
        <v>175</v>
      </c>
      <c r="C5326">
        <v>3454</v>
      </c>
      <c r="D5326" t="s">
        <v>15355</v>
      </c>
      <c r="E5326" t="s">
        <v>15356</v>
      </c>
      <c r="F5326" t="s">
        <v>36</v>
      </c>
      <c r="G5326" t="s">
        <v>15357</v>
      </c>
      <c r="H5326" t="s">
        <v>15358</v>
      </c>
      <c r="I5326" t="s">
        <v>5</v>
      </c>
      <c r="K5326" t="s">
        <v>6</v>
      </c>
      <c r="L5326" t="s">
        <v>935</v>
      </c>
      <c r="N5326" t="s">
        <v>7</v>
      </c>
      <c r="O5326" t="s">
        <v>15359</v>
      </c>
      <c r="P5326" t="s">
        <v>15360</v>
      </c>
      <c r="Q5326">
        <v>30</v>
      </c>
      <c r="S5326">
        <v>35</v>
      </c>
      <c r="T5326" t="s">
        <v>5</v>
      </c>
      <c r="U5326">
        <v>-1</v>
      </c>
      <c r="V5326">
        <v>-1</v>
      </c>
      <c r="W5326">
        <v>6.3387000000000002</v>
      </c>
      <c r="X5326" t="s">
        <v>15361</v>
      </c>
      <c r="Y5326" t="s">
        <v>15362</v>
      </c>
      <c r="Z5326">
        <v>23700</v>
      </c>
      <c r="AA5326" t="s">
        <v>11</v>
      </c>
      <c r="AC5326" t="s">
        <v>15375</v>
      </c>
      <c r="AD5326" t="s">
        <v>15376</v>
      </c>
      <c r="AE5326" s="1">
        <v>41846.064375000002</v>
      </c>
    </row>
    <row r="5327" spans="1:31" x14ac:dyDescent="0.15">
      <c r="A5327">
        <v>5326</v>
      </c>
      <c r="B5327">
        <v>175</v>
      </c>
      <c r="C5327">
        <v>3454</v>
      </c>
      <c r="D5327" t="s">
        <v>15355</v>
      </c>
      <c r="E5327" t="s">
        <v>15356</v>
      </c>
      <c r="F5327" t="s">
        <v>40</v>
      </c>
      <c r="G5327" t="s">
        <v>15357</v>
      </c>
      <c r="H5327" t="s">
        <v>15358</v>
      </c>
      <c r="I5327" t="s">
        <v>5</v>
      </c>
      <c r="K5327" t="s">
        <v>5</v>
      </c>
      <c r="L5327" t="s">
        <v>15377</v>
      </c>
      <c r="N5327" t="s">
        <v>7</v>
      </c>
      <c r="O5327" t="s">
        <v>15359</v>
      </c>
      <c r="P5327" t="s">
        <v>15360</v>
      </c>
      <c r="Q5327">
        <v>1</v>
      </c>
      <c r="S5327">
        <v>-1</v>
      </c>
      <c r="T5327" t="s">
        <v>5</v>
      </c>
      <c r="U5327">
        <v>-1</v>
      </c>
      <c r="V5327">
        <v>-1</v>
      </c>
      <c r="W5327">
        <v>6.3387000000000002</v>
      </c>
      <c r="Y5327" t="s">
        <v>15362</v>
      </c>
      <c r="Z5327">
        <v>-1</v>
      </c>
      <c r="AA5327" t="s">
        <v>11</v>
      </c>
      <c r="AC5327" t="s">
        <v>15378</v>
      </c>
      <c r="AD5327" t="s">
        <v>15379</v>
      </c>
      <c r="AE5327" s="1">
        <v>41846.064398148148</v>
      </c>
    </row>
    <row r="5328" spans="1:31" x14ac:dyDescent="0.15">
      <c r="A5328">
        <v>5327</v>
      </c>
      <c r="B5328">
        <v>175</v>
      </c>
      <c r="C5328">
        <v>3454</v>
      </c>
      <c r="D5328" t="s">
        <v>15355</v>
      </c>
      <c r="E5328" t="s">
        <v>15356</v>
      </c>
      <c r="F5328" t="s">
        <v>49</v>
      </c>
      <c r="G5328" t="s">
        <v>15357</v>
      </c>
      <c r="H5328" t="s">
        <v>15365</v>
      </c>
      <c r="I5328" t="s">
        <v>5</v>
      </c>
      <c r="K5328" t="s">
        <v>5</v>
      </c>
      <c r="N5328" t="s">
        <v>7</v>
      </c>
      <c r="O5328" t="s">
        <v>15359</v>
      </c>
      <c r="P5328" t="s">
        <v>15367</v>
      </c>
      <c r="Q5328">
        <v>19</v>
      </c>
      <c r="T5328" t="s">
        <v>5</v>
      </c>
      <c r="U5328">
        <v>-1</v>
      </c>
      <c r="V5328">
        <v>-1</v>
      </c>
      <c r="W5328">
        <v>6.3387000000000002</v>
      </c>
      <c r="X5328" t="s">
        <v>15361</v>
      </c>
      <c r="Y5328" t="s">
        <v>15362</v>
      </c>
      <c r="Z5328">
        <v>-1</v>
      </c>
      <c r="AA5328" t="s">
        <v>11</v>
      </c>
      <c r="AC5328" t="s">
        <v>15380</v>
      </c>
      <c r="AD5328" t="s">
        <v>15381</v>
      </c>
      <c r="AE5328" s="1">
        <v>41846.064432870371</v>
      </c>
    </row>
    <row r="5329" spans="1:31" x14ac:dyDescent="0.15">
      <c r="A5329">
        <v>5328</v>
      </c>
      <c r="B5329">
        <v>175</v>
      </c>
      <c r="C5329">
        <v>3454</v>
      </c>
      <c r="D5329" t="s">
        <v>15355</v>
      </c>
      <c r="E5329" t="s">
        <v>15356</v>
      </c>
      <c r="F5329" t="s">
        <v>51</v>
      </c>
      <c r="G5329" t="s">
        <v>15357</v>
      </c>
      <c r="H5329" t="s">
        <v>15358</v>
      </c>
      <c r="I5329" t="s">
        <v>5</v>
      </c>
      <c r="K5329" t="s">
        <v>5</v>
      </c>
      <c r="N5329" t="s">
        <v>7</v>
      </c>
      <c r="O5329" t="s">
        <v>15359</v>
      </c>
      <c r="P5329" t="s">
        <v>15360</v>
      </c>
      <c r="Q5329">
        <v>6</v>
      </c>
      <c r="S5329">
        <v>-1</v>
      </c>
      <c r="T5329" t="s">
        <v>5</v>
      </c>
      <c r="U5329">
        <v>-1</v>
      </c>
      <c r="V5329">
        <v>-1</v>
      </c>
      <c r="W5329">
        <v>6.3387000000000002</v>
      </c>
      <c r="Y5329" t="s">
        <v>15362</v>
      </c>
      <c r="Z5329">
        <v>-1</v>
      </c>
      <c r="AA5329" t="s">
        <v>11</v>
      </c>
      <c r="AC5329" t="s">
        <v>15382</v>
      </c>
      <c r="AD5329" t="s">
        <v>15383</v>
      </c>
      <c r="AE5329" s="1">
        <v>41846.064467592594</v>
      </c>
    </row>
    <row r="5330" spans="1:31" x14ac:dyDescent="0.15">
      <c r="A5330">
        <v>5329</v>
      </c>
      <c r="B5330">
        <v>175</v>
      </c>
      <c r="C5330">
        <v>3454</v>
      </c>
      <c r="D5330" t="s">
        <v>15355</v>
      </c>
      <c r="E5330" t="s">
        <v>15356</v>
      </c>
      <c r="F5330" t="s">
        <v>53</v>
      </c>
      <c r="I5330" t="s">
        <v>5</v>
      </c>
      <c r="K5330" t="s">
        <v>5</v>
      </c>
      <c r="N5330" t="s">
        <v>7</v>
      </c>
      <c r="Q5330">
        <v>0</v>
      </c>
      <c r="S5330">
        <v>-1</v>
      </c>
      <c r="T5330" t="s">
        <v>5</v>
      </c>
      <c r="U5330">
        <v>-1</v>
      </c>
      <c r="V5330">
        <v>-1</v>
      </c>
      <c r="W5330">
        <v>6.3387000000000002</v>
      </c>
      <c r="Z5330">
        <v>-1</v>
      </c>
      <c r="AA5330" t="s">
        <v>11</v>
      </c>
      <c r="AC5330" t="s">
        <v>38</v>
      </c>
      <c r="AD5330" t="s">
        <v>52</v>
      </c>
      <c r="AE5330" s="1">
        <v>41846.064479166664</v>
      </c>
    </row>
    <row r="5331" spans="1:31" x14ac:dyDescent="0.15">
      <c r="A5331">
        <v>5330</v>
      </c>
      <c r="B5331">
        <v>175</v>
      </c>
      <c r="C5331">
        <v>3454</v>
      </c>
      <c r="D5331" t="s">
        <v>15355</v>
      </c>
      <c r="E5331" t="s">
        <v>15356</v>
      </c>
      <c r="F5331" t="s">
        <v>54</v>
      </c>
      <c r="I5331" t="s">
        <v>5</v>
      </c>
      <c r="K5331" t="s">
        <v>5</v>
      </c>
      <c r="N5331" t="s">
        <v>7</v>
      </c>
      <c r="Q5331">
        <v>0</v>
      </c>
      <c r="S5331">
        <v>-1</v>
      </c>
      <c r="T5331" t="s">
        <v>5</v>
      </c>
      <c r="U5331">
        <v>-1</v>
      </c>
      <c r="V5331">
        <v>-1</v>
      </c>
      <c r="W5331">
        <v>6.3387000000000002</v>
      </c>
      <c r="Z5331">
        <v>-1</v>
      </c>
      <c r="AA5331" t="s">
        <v>11</v>
      </c>
      <c r="AC5331" t="s">
        <v>38</v>
      </c>
      <c r="AD5331" t="s">
        <v>52</v>
      </c>
      <c r="AE5331" s="1">
        <v>41846.06449074074</v>
      </c>
    </row>
    <row r="5332" spans="1:31" x14ac:dyDescent="0.15">
      <c r="A5332">
        <v>5331</v>
      </c>
      <c r="B5332">
        <v>175</v>
      </c>
      <c r="C5332">
        <v>1856</v>
      </c>
      <c r="D5332" t="s">
        <v>15384</v>
      </c>
      <c r="E5332" t="s">
        <v>15385</v>
      </c>
      <c r="F5332" t="s">
        <v>2</v>
      </c>
      <c r="G5332" t="s">
        <v>15386</v>
      </c>
      <c r="H5332" t="s">
        <v>15387</v>
      </c>
      <c r="I5332" t="s">
        <v>5</v>
      </c>
      <c r="K5332" t="s">
        <v>6</v>
      </c>
      <c r="L5332" t="s">
        <v>15388</v>
      </c>
      <c r="N5332" t="s">
        <v>7</v>
      </c>
      <c r="P5332" t="s">
        <v>15389</v>
      </c>
      <c r="Q5332">
        <v>57</v>
      </c>
      <c r="R5332" t="s">
        <v>15390</v>
      </c>
      <c r="S5332">
        <v>25</v>
      </c>
      <c r="T5332" t="s">
        <v>15391</v>
      </c>
      <c r="U5332">
        <v>-1</v>
      </c>
      <c r="V5332">
        <v>-1</v>
      </c>
      <c r="W5332">
        <v>6.3387000000000002</v>
      </c>
      <c r="X5332" t="s">
        <v>15392</v>
      </c>
      <c r="Y5332" t="s">
        <v>15393</v>
      </c>
      <c r="Z5332">
        <v>32720</v>
      </c>
      <c r="AA5332" t="s">
        <v>11</v>
      </c>
      <c r="AC5332" t="s">
        <v>15394</v>
      </c>
      <c r="AD5332" t="s">
        <v>15395</v>
      </c>
      <c r="AE5332" s="1">
        <v>41846.064571759256</v>
      </c>
    </row>
    <row r="5333" spans="1:31" x14ac:dyDescent="0.15">
      <c r="A5333">
        <v>5332</v>
      </c>
      <c r="B5333">
        <v>175</v>
      </c>
      <c r="C5333">
        <v>1856</v>
      </c>
      <c r="D5333" t="s">
        <v>15384</v>
      </c>
      <c r="E5333" t="s">
        <v>15385</v>
      </c>
      <c r="F5333" t="s">
        <v>14</v>
      </c>
      <c r="G5333" t="s">
        <v>15396</v>
      </c>
      <c r="H5333" t="s">
        <v>15397</v>
      </c>
      <c r="I5333" t="s">
        <v>5</v>
      </c>
      <c r="K5333" t="s">
        <v>17</v>
      </c>
      <c r="L5333" t="s">
        <v>4118</v>
      </c>
      <c r="N5333" t="s">
        <v>7</v>
      </c>
      <c r="P5333" t="s">
        <v>15398</v>
      </c>
      <c r="Q5333">
        <v>9</v>
      </c>
      <c r="S5333">
        <v>25</v>
      </c>
      <c r="T5333" t="s">
        <v>15399</v>
      </c>
      <c r="U5333">
        <v>-1</v>
      </c>
      <c r="V5333">
        <v>-1</v>
      </c>
      <c r="W5333">
        <v>6.3387000000000002</v>
      </c>
      <c r="X5333" t="s">
        <v>15400</v>
      </c>
      <c r="Y5333" t="s">
        <v>15401</v>
      </c>
      <c r="Z5333">
        <v>31450</v>
      </c>
      <c r="AA5333" t="s">
        <v>11</v>
      </c>
      <c r="AC5333" t="s">
        <v>15402</v>
      </c>
      <c r="AD5333" t="s">
        <v>15403</v>
      </c>
      <c r="AE5333" s="1">
        <v>41846.064606481479</v>
      </c>
    </row>
    <row r="5334" spans="1:31" x14ac:dyDescent="0.15">
      <c r="A5334">
        <v>5333</v>
      </c>
      <c r="B5334">
        <v>175</v>
      </c>
      <c r="C5334">
        <v>1856</v>
      </c>
      <c r="D5334" t="s">
        <v>15384</v>
      </c>
      <c r="E5334" t="s">
        <v>15385</v>
      </c>
      <c r="F5334" t="s">
        <v>24</v>
      </c>
      <c r="I5334" t="s">
        <v>5</v>
      </c>
      <c r="K5334" t="s">
        <v>5</v>
      </c>
      <c r="N5334" t="s">
        <v>7</v>
      </c>
      <c r="Q5334">
        <v>0</v>
      </c>
      <c r="S5334">
        <v>-1</v>
      </c>
      <c r="T5334" t="s">
        <v>5</v>
      </c>
      <c r="U5334">
        <v>-1</v>
      </c>
      <c r="V5334">
        <v>-1</v>
      </c>
      <c r="W5334">
        <v>6.3387000000000002</v>
      </c>
      <c r="Z5334">
        <v>-1</v>
      </c>
      <c r="AA5334" t="s">
        <v>11</v>
      </c>
      <c r="AC5334" t="s">
        <v>38</v>
      </c>
      <c r="AD5334" t="s">
        <v>52</v>
      </c>
      <c r="AE5334" s="1">
        <v>41846.064618055556</v>
      </c>
    </row>
    <row r="5335" spans="1:31" x14ac:dyDescent="0.15">
      <c r="A5335">
        <v>5334</v>
      </c>
      <c r="B5335">
        <v>175</v>
      </c>
      <c r="C5335">
        <v>1856</v>
      </c>
      <c r="D5335" t="s">
        <v>15384</v>
      </c>
      <c r="E5335" t="s">
        <v>15385</v>
      </c>
      <c r="F5335" t="s">
        <v>27</v>
      </c>
      <c r="I5335" t="s">
        <v>5</v>
      </c>
      <c r="K5335" t="s">
        <v>5</v>
      </c>
      <c r="M5335" t="s">
        <v>5</v>
      </c>
      <c r="N5335" t="s">
        <v>7</v>
      </c>
      <c r="Q5335">
        <v>0</v>
      </c>
      <c r="S5335">
        <v>-1</v>
      </c>
      <c r="T5335" t="s">
        <v>5</v>
      </c>
      <c r="U5335">
        <v>-1</v>
      </c>
      <c r="V5335">
        <v>-1</v>
      </c>
      <c r="W5335">
        <v>6.3387000000000002</v>
      </c>
      <c r="Z5335">
        <v>-1</v>
      </c>
      <c r="AA5335" t="s">
        <v>11</v>
      </c>
      <c r="AC5335" t="s">
        <v>38</v>
      </c>
      <c r="AD5335" t="s">
        <v>531</v>
      </c>
      <c r="AE5335" s="1">
        <v>41846.064629629633</v>
      </c>
    </row>
    <row r="5336" spans="1:31" x14ac:dyDescent="0.15">
      <c r="A5336">
        <v>5335</v>
      </c>
      <c r="B5336">
        <v>175</v>
      </c>
      <c r="C5336">
        <v>1856</v>
      </c>
      <c r="D5336" t="s">
        <v>15384</v>
      </c>
      <c r="E5336" t="s">
        <v>15385</v>
      </c>
      <c r="F5336" t="s">
        <v>36</v>
      </c>
      <c r="I5336" t="s">
        <v>5</v>
      </c>
      <c r="K5336" t="s">
        <v>5</v>
      </c>
      <c r="N5336" t="s">
        <v>7</v>
      </c>
      <c r="Q5336">
        <v>0</v>
      </c>
      <c r="S5336">
        <v>-1</v>
      </c>
      <c r="T5336" t="s">
        <v>5</v>
      </c>
      <c r="U5336">
        <v>-1</v>
      </c>
      <c r="V5336">
        <v>-1</v>
      </c>
      <c r="W5336">
        <v>6.3387000000000002</v>
      </c>
      <c r="Z5336">
        <v>-1</v>
      </c>
      <c r="AA5336" t="s">
        <v>11</v>
      </c>
      <c r="AC5336" t="s">
        <v>38</v>
      </c>
      <c r="AD5336" t="s">
        <v>52</v>
      </c>
      <c r="AE5336" s="1">
        <v>41846.064641203702</v>
      </c>
    </row>
    <row r="5337" spans="1:31" x14ac:dyDescent="0.15">
      <c r="A5337">
        <v>5336</v>
      </c>
      <c r="B5337">
        <v>175</v>
      </c>
      <c r="C5337">
        <v>1856</v>
      </c>
      <c r="D5337" t="s">
        <v>15384</v>
      </c>
      <c r="E5337" t="s">
        <v>15385</v>
      </c>
      <c r="F5337" t="s">
        <v>40</v>
      </c>
      <c r="I5337" t="s">
        <v>5</v>
      </c>
      <c r="K5337" t="s">
        <v>5</v>
      </c>
      <c r="N5337" t="s">
        <v>7</v>
      </c>
      <c r="Q5337">
        <v>0</v>
      </c>
      <c r="S5337">
        <v>-1</v>
      </c>
      <c r="T5337" t="s">
        <v>5</v>
      </c>
      <c r="U5337">
        <v>-1</v>
      </c>
      <c r="V5337">
        <v>-1</v>
      </c>
      <c r="W5337">
        <v>6.3387000000000002</v>
      </c>
      <c r="Z5337">
        <v>-1</v>
      </c>
      <c r="AA5337" t="s">
        <v>11</v>
      </c>
      <c r="AC5337" t="s">
        <v>38</v>
      </c>
      <c r="AD5337" t="s">
        <v>52</v>
      </c>
      <c r="AE5337" s="1">
        <v>41846.064652777779</v>
      </c>
    </row>
    <row r="5338" spans="1:31" x14ac:dyDescent="0.15">
      <c r="A5338">
        <v>5337</v>
      </c>
      <c r="B5338">
        <v>175</v>
      </c>
      <c r="C5338">
        <v>1856</v>
      </c>
      <c r="D5338" t="s">
        <v>15384</v>
      </c>
      <c r="E5338" t="s">
        <v>15385</v>
      </c>
      <c r="F5338" t="s">
        <v>49</v>
      </c>
      <c r="I5338" t="s">
        <v>5</v>
      </c>
      <c r="K5338" t="s">
        <v>5</v>
      </c>
      <c r="N5338" t="s">
        <v>7</v>
      </c>
      <c r="Q5338">
        <v>0</v>
      </c>
      <c r="T5338" t="s">
        <v>5</v>
      </c>
      <c r="U5338">
        <v>-1</v>
      </c>
      <c r="V5338">
        <v>-1</v>
      </c>
      <c r="W5338">
        <v>6.3387000000000002</v>
      </c>
      <c r="Z5338">
        <v>-1</v>
      </c>
      <c r="AA5338" t="s">
        <v>11</v>
      </c>
      <c r="AC5338" t="s">
        <v>38</v>
      </c>
      <c r="AD5338" t="s">
        <v>50</v>
      </c>
      <c r="AE5338" s="1">
        <v>41846.064664351848</v>
      </c>
    </row>
    <row r="5339" spans="1:31" x14ac:dyDescent="0.15">
      <c r="A5339">
        <v>5338</v>
      </c>
      <c r="B5339">
        <v>175</v>
      </c>
      <c r="C5339">
        <v>1856</v>
      </c>
      <c r="D5339" t="s">
        <v>15384</v>
      </c>
      <c r="E5339" t="s">
        <v>15385</v>
      </c>
      <c r="F5339" t="s">
        <v>51</v>
      </c>
      <c r="G5339" t="s">
        <v>15386</v>
      </c>
      <c r="H5339" t="s">
        <v>15387</v>
      </c>
      <c r="I5339" t="s">
        <v>5</v>
      </c>
      <c r="K5339" t="s">
        <v>5</v>
      </c>
      <c r="N5339" t="s">
        <v>7</v>
      </c>
      <c r="P5339" t="s">
        <v>15389</v>
      </c>
      <c r="Q5339">
        <v>15</v>
      </c>
      <c r="S5339">
        <v>-1</v>
      </c>
      <c r="T5339" t="s">
        <v>5</v>
      </c>
      <c r="U5339">
        <v>-1</v>
      </c>
      <c r="V5339">
        <v>-1</v>
      </c>
      <c r="W5339">
        <v>6.3387000000000002</v>
      </c>
      <c r="Y5339" t="s">
        <v>15393</v>
      </c>
      <c r="Z5339">
        <v>-1</v>
      </c>
      <c r="AA5339" t="s">
        <v>11</v>
      </c>
      <c r="AC5339" t="s">
        <v>15404</v>
      </c>
      <c r="AD5339" t="s">
        <v>15405</v>
      </c>
      <c r="AE5339" s="1">
        <v>41846.064699074072</v>
      </c>
    </row>
    <row r="5340" spans="1:31" x14ac:dyDescent="0.15">
      <c r="A5340">
        <v>5339</v>
      </c>
      <c r="B5340">
        <v>175</v>
      </c>
      <c r="C5340">
        <v>1856</v>
      </c>
      <c r="D5340" t="s">
        <v>15384</v>
      </c>
      <c r="E5340" t="s">
        <v>15385</v>
      </c>
      <c r="F5340" t="s">
        <v>53</v>
      </c>
      <c r="I5340" t="s">
        <v>5</v>
      </c>
      <c r="K5340" t="s">
        <v>5</v>
      </c>
      <c r="N5340" t="s">
        <v>7</v>
      </c>
      <c r="Q5340">
        <v>0</v>
      </c>
      <c r="S5340">
        <v>-1</v>
      </c>
      <c r="T5340" t="s">
        <v>5</v>
      </c>
      <c r="U5340">
        <v>-1</v>
      </c>
      <c r="V5340">
        <v>-1</v>
      </c>
      <c r="W5340">
        <v>6.3387000000000002</v>
      </c>
      <c r="Z5340">
        <v>-1</v>
      </c>
      <c r="AA5340" t="s">
        <v>11</v>
      </c>
      <c r="AC5340" t="s">
        <v>38</v>
      </c>
      <c r="AD5340" t="s">
        <v>52</v>
      </c>
      <c r="AE5340" s="1">
        <v>41846.064710648148</v>
      </c>
    </row>
    <row r="5341" spans="1:31" x14ac:dyDescent="0.15">
      <c r="A5341">
        <v>5340</v>
      </c>
      <c r="B5341">
        <v>175</v>
      </c>
      <c r="C5341">
        <v>1856</v>
      </c>
      <c r="D5341" t="s">
        <v>15384</v>
      </c>
      <c r="E5341" t="s">
        <v>15385</v>
      </c>
      <c r="F5341" t="s">
        <v>54</v>
      </c>
      <c r="I5341" t="s">
        <v>5</v>
      </c>
      <c r="K5341" t="s">
        <v>5</v>
      </c>
      <c r="N5341" t="s">
        <v>7</v>
      </c>
      <c r="Q5341">
        <v>0</v>
      </c>
      <c r="S5341">
        <v>-1</v>
      </c>
      <c r="T5341" t="s">
        <v>5</v>
      </c>
      <c r="U5341">
        <v>-1</v>
      </c>
      <c r="V5341">
        <v>-1</v>
      </c>
      <c r="W5341">
        <v>6.3387000000000002</v>
      </c>
      <c r="Z5341">
        <v>-1</v>
      </c>
      <c r="AA5341" t="s">
        <v>11</v>
      </c>
      <c r="AC5341" t="s">
        <v>38</v>
      </c>
      <c r="AD5341" t="s">
        <v>52</v>
      </c>
      <c r="AE5341" s="1">
        <v>41846.064722222225</v>
      </c>
    </row>
    <row r="5342" spans="1:31" x14ac:dyDescent="0.15">
      <c r="A5342">
        <v>5341</v>
      </c>
      <c r="B5342">
        <v>175</v>
      </c>
      <c r="C5342">
        <v>4441</v>
      </c>
      <c r="D5342" t="s">
        <v>15406</v>
      </c>
      <c r="E5342" t="s">
        <v>15407</v>
      </c>
      <c r="F5342" t="s">
        <v>2</v>
      </c>
      <c r="G5342" t="s">
        <v>15408</v>
      </c>
      <c r="H5342" t="s">
        <v>15409</v>
      </c>
      <c r="I5342" t="s">
        <v>5</v>
      </c>
      <c r="K5342" t="s">
        <v>6</v>
      </c>
      <c r="L5342" t="s">
        <v>6382</v>
      </c>
      <c r="N5342" t="s">
        <v>7</v>
      </c>
      <c r="O5342" t="s">
        <v>15410</v>
      </c>
      <c r="P5342" t="s">
        <v>15411</v>
      </c>
      <c r="Q5342">
        <v>80</v>
      </c>
      <c r="R5342" t="s">
        <v>15412</v>
      </c>
      <c r="S5342">
        <v>-1</v>
      </c>
      <c r="T5342" t="s">
        <v>5</v>
      </c>
      <c r="U5342">
        <v>-1</v>
      </c>
      <c r="V5342">
        <v>-1</v>
      </c>
      <c r="W5342">
        <v>6.3387000000000002</v>
      </c>
      <c r="X5342" t="s">
        <v>15413</v>
      </c>
      <c r="Y5342" t="s">
        <v>15414</v>
      </c>
      <c r="Z5342">
        <v>26220</v>
      </c>
      <c r="AA5342" t="s">
        <v>11</v>
      </c>
      <c r="AC5342" t="s">
        <v>15415</v>
      </c>
      <c r="AD5342" t="s">
        <v>15416</v>
      </c>
      <c r="AE5342" s="1">
        <v>41846.064803240741</v>
      </c>
    </row>
    <row r="5343" spans="1:31" x14ac:dyDescent="0.15">
      <c r="A5343">
        <v>5342</v>
      </c>
      <c r="B5343">
        <v>175</v>
      </c>
      <c r="C5343">
        <v>4441</v>
      </c>
      <c r="D5343" t="s">
        <v>15406</v>
      </c>
      <c r="E5343" t="s">
        <v>15407</v>
      </c>
      <c r="F5343" t="s">
        <v>14</v>
      </c>
      <c r="G5343" t="s">
        <v>15417</v>
      </c>
      <c r="H5343" t="s">
        <v>15418</v>
      </c>
      <c r="I5343" t="s">
        <v>5</v>
      </c>
      <c r="K5343" t="s">
        <v>17</v>
      </c>
      <c r="L5343" t="s">
        <v>2011</v>
      </c>
      <c r="N5343" t="s">
        <v>7</v>
      </c>
      <c r="O5343" t="s">
        <v>15419</v>
      </c>
      <c r="P5343" t="s">
        <v>15420</v>
      </c>
      <c r="Q5343">
        <v>4</v>
      </c>
      <c r="S5343">
        <v>-1</v>
      </c>
      <c r="T5343" t="s">
        <v>5</v>
      </c>
      <c r="U5343">
        <v>-1</v>
      </c>
      <c r="V5343">
        <v>-1</v>
      </c>
      <c r="W5343">
        <v>6.3387000000000002</v>
      </c>
      <c r="X5343" t="s">
        <v>15421</v>
      </c>
      <c r="Y5343" t="s">
        <v>15422</v>
      </c>
      <c r="Z5343">
        <v>9552</v>
      </c>
      <c r="AA5343" t="s">
        <v>11</v>
      </c>
      <c r="AC5343" t="s">
        <v>15423</v>
      </c>
      <c r="AD5343" t="s">
        <v>15424</v>
      </c>
      <c r="AE5343" s="1">
        <v>41846.064826388887</v>
      </c>
    </row>
    <row r="5344" spans="1:31" x14ac:dyDescent="0.15">
      <c r="A5344">
        <v>5343</v>
      </c>
      <c r="B5344">
        <v>175</v>
      </c>
      <c r="C5344">
        <v>4441</v>
      </c>
      <c r="D5344" t="s">
        <v>15406</v>
      </c>
      <c r="E5344" t="s">
        <v>15407</v>
      </c>
      <c r="F5344" t="s">
        <v>24</v>
      </c>
      <c r="G5344" t="s">
        <v>15417</v>
      </c>
      <c r="H5344" t="s">
        <v>15418</v>
      </c>
      <c r="I5344" t="s">
        <v>5</v>
      </c>
      <c r="K5344" t="s">
        <v>17</v>
      </c>
      <c r="L5344" t="s">
        <v>2011</v>
      </c>
      <c r="N5344" t="s">
        <v>7</v>
      </c>
      <c r="O5344" t="s">
        <v>15419</v>
      </c>
      <c r="P5344" t="s">
        <v>15420</v>
      </c>
      <c r="Q5344">
        <v>1</v>
      </c>
      <c r="S5344">
        <v>-1</v>
      </c>
      <c r="T5344" t="s">
        <v>5</v>
      </c>
      <c r="U5344">
        <v>-1</v>
      </c>
      <c r="V5344">
        <v>-1</v>
      </c>
      <c r="W5344">
        <v>6.3387000000000002</v>
      </c>
      <c r="X5344" t="s">
        <v>15421</v>
      </c>
      <c r="Y5344" t="s">
        <v>15422</v>
      </c>
      <c r="Z5344">
        <v>29558</v>
      </c>
      <c r="AA5344" t="s">
        <v>11</v>
      </c>
      <c r="AC5344" t="s">
        <v>15425</v>
      </c>
      <c r="AD5344" t="s">
        <v>15426</v>
      </c>
      <c r="AE5344" s="1">
        <v>41846.064837962964</v>
      </c>
    </row>
    <row r="5345" spans="1:31" x14ac:dyDescent="0.15">
      <c r="A5345">
        <v>5344</v>
      </c>
      <c r="B5345">
        <v>175</v>
      </c>
      <c r="C5345">
        <v>4441</v>
      </c>
      <c r="D5345" t="s">
        <v>15406</v>
      </c>
      <c r="E5345" t="s">
        <v>15407</v>
      </c>
      <c r="F5345" t="s">
        <v>27</v>
      </c>
      <c r="I5345" t="s">
        <v>5</v>
      </c>
      <c r="K5345" t="s">
        <v>5</v>
      </c>
      <c r="M5345" t="s">
        <v>5</v>
      </c>
      <c r="N5345" t="s">
        <v>7</v>
      </c>
      <c r="Q5345">
        <v>0</v>
      </c>
      <c r="S5345">
        <v>-1</v>
      </c>
      <c r="T5345" t="s">
        <v>5</v>
      </c>
      <c r="U5345">
        <v>-1</v>
      </c>
      <c r="V5345">
        <v>-1</v>
      </c>
      <c r="W5345">
        <v>6.3387000000000002</v>
      </c>
      <c r="Z5345">
        <v>-1</v>
      </c>
      <c r="AA5345" t="s">
        <v>11</v>
      </c>
      <c r="AC5345" t="s">
        <v>38</v>
      </c>
      <c r="AD5345" t="s">
        <v>531</v>
      </c>
      <c r="AE5345" s="1">
        <v>41846.064849537041</v>
      </c>
    </row>
    <row r="5346" spans="1:31" x14ac:dyDescent="0.15">
      <c r="A5346">
        <v>5345</v>
      </c>
      <c r="B5346">
        <v>175</v>
      </c>
      <c r="C5346">
        <v>4441</v>
      </c>
      <c r="D5346" t="s">
        <v>15406</v>
      </c>
      <c r="E5346" t="s">
        <v>15407</v>
      </c>
      <c r="F5346" t="s">
        <v>36</v>
      </c>
      <c r="I5346" t="s">
        <v>5</v>
      </c>
      <c r="K5346" t="s">
        <v>5</v>
      </c>
      <c r="N5346" t="s">
        <v>7</v>
      </c>
      <c r="Q5346">
        <v>0</v>
      </c>
      <c r="S5346">
        <v>-1</v>
      </c>
      <c r="T5346" t="s">
        <v>5</v>
      </c>
      <c r="U5346">
        <v>-1</v>
      </c>
      <c r="V5346">
        <v>-1</v>
      </c>
      <c r="W5346">
        <v>6.3387000000000002</v>
      </c>
      <c r="Z5346">
        <v>-1</v>
      </c>
      <c r="AA5346" t="s">
        <v>11</v>
      </c>
      <c r="AC5346" t="s">
        <v>38</v>
      </c>
      <c r="AD5346" t="s">
        <v>52</v>
      </c>
      <c r="AE5346" s="1">
        <v>41846.06486111111</v>
      </c>
    </row>
    <row r="5347" spans="1:31" x14ac:dyDescent="0.15">
      <c r="A5347">
        <v>5346</v>
      </c>
      <c r="B5347">
        <v>175</v>
      </c>
      <c r="C5347">
        <v>4441</v>
      </c>
      <c r="D5347" t="s">
        <v>15406</v>
      </c>
      <c r="E5347" t="s">
        <v>15407</v>
      </c>
      <c r="F5347" t="s">
        <v>40</v>
      </c>
      <c r="I5347" t="s">
        <v>5</v>
      </c>
      <c r="K5347" t="s">
        <v>5</v>
      </c>
      <c r="N5347" t="s">
        <v>7</v>
      </c>
      <c r="Q5347">
        <v>0</v>
      </c>
      <c r="S5347">
        <v>-1</v>
      </c>
      <c r="T5347" t="s">
        <v>5</v>
      </c>
      <c r="U5347">
        <v>-1</v>
      </c>
      <c r="V5347">
        <v>-1</v>
      </c>
      <c r="W5347">
        <v>6.3387000000000002</v>
      </c>
      <c r="Z5347">
        <v>-1</v>
      </c>
      <c r="AA5347" t="s">
        <v>11</v>
      </c>
      <c r="AC5347" t="s">
        <v>38</v>
      </c>
      <c r="AD5347" t="s">
        <v>52</v>
      </c>
      <c r="AE5347" s="1">
        <v>41846.064884259256</v>
      </c>
    </row>
    <row r="5348" spans="1:31" x14ac:dyDescent="0.15">
      <c r="A5348">
        <v>5347</v>
      </c>
      <c r="B5348">
        <v>175</v>
      </c>
      <c r="C5348">
        <v>4441</v>
      </c>
      <c r="D5348" t="s">
        <v>15406</v>
      </c>
      <c r="E5348" t="s">
        <v>15407</v>
      </c>
      <c r="F5348" t="s">
        <v>49</v>
      </c>
      <c r="G5348" t="s">
        <v>15417</v>
      </c>
      <c r="H5348" t="s">
        <v>15418</v>
      </c>
      <c r="I5348" t="s">
        <v>5</v>
      </c>
      <c r="K5348" t="s">
        <v>5</v>
      </c>
      <c r="N5348" t="s">
        <v>7</v>
      </c>
      <c r="O5348" t="s">
        <v>15419</v>
      </c>
      <c r="P5348" t="s">
        <v>15420</v>
      </c>
      <c r="Q5348">
        <v>4</v>
      </c>
      <c r="T5348" t="s">
        <v>5</v>
      </c>
      <c r="U5348">
        <v>-1</v>
      </c>
      <c r="V5348">
        <v>-1</v>
      </c>
      <c r="W5348">
        <v>6.3387000000000002</v>
      </c>
      <c r="Y5348" t="s">
        <v>15422</v>
      </c>
      <c r="Z5348">
        <v>12736</v>
      </c>
      <c r="AA5348" t="s">
        <v>11</v>
      </c>
      <c r="AC5348" t="s">
        <v>15427</v>
      </c>
      <c r="AD5348" t="s">
        <v>15428</v>
      </c>
      <c r="AE5348" s="1">
        <v>41846.06490740741</v>
      </c>
    </row>
    <row r="5349" spans="1:31" x14ac:dyDescent="0.15">
      <c r="A5349">
        <v>5348</v>
      </c>
      <c r="B5349">
        <v>175</v>
      </c>
      <c r="C5349">
        <v>4441</v>
      </c>
      <c r="D5349" t="s">
        <v>15406</v>
      </c>
      <c r="E5349" t="s">
        <v>15407</v>
      </c>
      <c r="F5349" t="s">
        <v>51</v>
      </c>
      <c r="I5349" t="s">
        <v>5</v>
      </c>
      <c r="K5349" t="s">
        <v>5</v>
      </c>
      <c r="N5349" t="s">
        <v>7</v>
      </c>
      <c r="Q5349">
        <v>0</v>
      </c>
      <c r="S5349">
        <v>-1</v>
      </c>
      <c r="T5349" t="s">
        <v>5</v>
      </c>
      <c r="U5349">
        <v>-1</v>
      </c>
      <c r="V5349">
        <v>-1</v>
      </c>
      <c r="W5349">
        <v>6.3387000000000002</v>
      </c>
      <c r="Z5349">
        <v>-1</v>
      </c>
      <c r="AA5349" t="s">
        <v>11</v>
      </c>
      <c r="AC5349" t="s">
        <v>38</v>
      </c>
      <c r="AD5349" t="s">
        <v>52</v>
      </c>
      <c r="AE5349" s="1">
        <v>41846.064918981479</v>
      </c>
    </row>
    <row r="5350" spans="1:31" x14ac:dyDescent="0.15">
      <c r="A5350">
        <v>5349</v>
      </c>
      <c r="B5350">
        <v>175</v>
      </c>
      <c r="C5350">
        <v>4441</v>
      </c>
      <c r="D5350" t="s">
        <v>15406</v>
      </c>
      <c r="E5350" t="s">
        <v>15407</v>
      </c>
      <c r="F5350" t="s">
        <v>53</v>
      </c>
      <c r="I5350" t="s">
        <v>5</v>
      </c>
      <c r="K5350" t="s">
        <v>5</v>
      </c>
      <c r="N5350" t="s">
        <v>7</v>
      </c>
      <c r="Q5350">
        <v>0</v>
      </c>
      <c r="S5350">
        <v>-1</v>
      </c>
      <c r="T5350" t="s">
        <v>5</v>
      </c>
      <c r="U5350">
        <v>-1</v>
      </c>
      <c r="V5350">
        <v>-1</v>
      </c>
      <c r="W5350">
        <v>6.3387000000000002</v>
      </c>
      <c r="Z5350">
        <v>-1</v>
      </c>
      <c r="AA5350" t="s">
        <v>11</v>
      </c>
      <c r="AC5350" t="s">
        <v>38</v>
      </c>
      <c r="AD5350" t="s">
        <v>52</v>
      </c>
      <c r="AE5350" s="1">
        <v>41846.064930555556</v>
      </c>
    </row>
    <row r="5351" spans="1:31" x14ac:dyDescent="0.15">
      <c r="A5351">
        <v>5350</v>
      </c>
      <c r="B5351">
        <v>175</v>
      </c>
      <c r="C5351">
        <v>4441</v>
      </c>
      <c r="D5351" t="s">
        <v>15406</v>
      </c>
      <c r="E5351" t="s">
        <v>15407</v>
      </c>
      <c r="F5351" t="s">
        <v>54</v>
      </c>
      <c r="I5351" t="s">
        <v>5</v>
      </c>
      <c r="K5351" t="s">
        <v>5</v>
      </c>
      <c r="N5351" t="s">
        <v>7</v>
      </c>
      <c r="Q5351">
        <v>0</v>
      </c>
      <c r="S5351">
        <v>-1</v>
      </c>
      <c r="T5351" t="s">
        <v>5</v>
      </c>
      <c r="U5351">
        <v>-1</v>
      </c>
      <c r="V5351">
        <v>-1</v>
      </c>
      <c r="W5351">
        <v>6.3387000000000002</v>
      </c>
      <c r="Z5351">
        <v>-1</v>
      </c>
      <c r="AA5351" t="s">
        <v>11</v>
      </c>
      <c r="AC5351" t="s">
        <v>38</v>
      </c>
      <c r="AD5351" t="s">
        <v>52</v>
      </c>
      <c r="AE5351" s="1">
        <v>41846.064942129633</v>
      </c>
    </row>
    <row r="5352" spans="1:31" x14ac:dyDescent="0.15">
      <c r="A5352">
        <v>5351</v>
      </c>
      <c r="B5352">
        <v>175</v>
      </c>
      <c r="C5352">
        <v>5446</v>
      </c>
      <c r="D5352" t="s">
        <v>15429</v>
      </c>
      <c r="E5352" t="s">
        <v>15430</v>
      </c>
      <c r="F5352" t="s">
        <v>2</v>
      </c>
      <c r="G5352" t="s">
        <v>15431</v>
      </c>
      <c r="H5352" t="s">
        <v>169</v>
      </c>
      <c r="I5352" t="s">
        <v>5</v>
      </c>
      <c r="K5352" t="s">
        <v>6</v>
      </c>
      <c r="L5352" t="s">
        <v>15432</v>
      </c>
      <c r="N5352" t="s">
        <v>7</v>
      </c>
      <c r="P5352" t="s">
        <v>15433</v>
      </c>
      <c r="Q5352">
        <v>39</v>
      </c>
      <c r="R5352" t="s">
        <v>703</v>
      </c>
      <c r="S5352">
        <v>-1</v>
      </c>
      <c r="T5352" t="s">
        <v>15434</v>
      </c>
      <c r="U5352">
        <v>-1</v>
      </c>
      <c r="V5352">
        <v>-1</v>
      </c>
      <c r="W5352">
        <v>6.3387000000000002</v>
      </c>
      <c r="X5352" t="s">
        <v>15435</v>
      </c>
      <c r="Y5352" t="s">
        <v>15436</v>
      </c>
      <c r="Z5352">
        <v>17795</v>
      </c>
      <c r="AA5352" t="s">
        <v>11</v>
      </c>
      <c r="AC5352" t="s">
        <v>15437</v>
      </c>
      <c r="AD5352" t="s">
        <v>15438</v>
      </c>
      <c r="AE5352" s="1">
        <v>41846.065046296295</v>
      </c>
    </row>
    <row r="5353" spans="1:31" x14ac:dyDescent="0.15">
      <c r="A5353">
        <v>5352</v>
      </c>
      <c r="B5353">
        <v>175</v>
      </c>
      <c r="C5353">
        <v>5446</v>
      </c>
      <c r="D5353" t="s">
        <v>15429</v>
      </c>
      <c r="E5353" t="s">
        <v>15430</v>
      </c>
      <c r="F5353" t="s">
        <v>14</v>
      </c>
      <c r="G5353" t="s">
        <v>15431</v>
      </c>
      <c r="H5353" t="s">
        <v>15439</v>
      </c>
      <c r="I5353" t="s">
        <v>5</v>
      </c>
      <c r="K5353" t="s">
        <v>17</v>
      </c>
      <c r="L5353" t="s">
        <v>15432</v>
      </c>
      <c r="N5353" t="s">
        <v>7</v>
      </c>
      <c r="P5353" t="s">
        <v>15433</v>
      </c>
      <c r="Q5353">
        <v>0</v>
      </c>
      <c r="R5353" t="s">
        <v>15440</v>
      </c>
      <c r="S5353">
        <v>-1</v>
      </c>
      <c r="T5353" t="s">
        <v>15441</v>
      </c>
      <c r="U5353">
        <v>-1</v>
      </c>
      <c r="V5353">
        <v>-1</v>
      </c>
      <c r="W5353">
        <v>6.3387000000000002</v>
      </c>
      <c r="X5353" t="s">
        <v>15435</v>
      </c>
      <c r="Y5353" t="s">
        <v>15436</v>
      </c>
      <c r="Z5353">
        <v>-1</v>
      </c>
      <c r="AA5353" t="s">
        <v>11</v>
      </c>
      <c r="AC5353" t="s">
        <v>15442</v>
      </c>
      <c r="AD5353" t="s">
        <v>15443</v>
      </c>
      <c r="AE5353" s="1">
        <v>41846.065069444441</v>
      </c>
    </row>
    <row r="5354" spans="1:31" x14ac:dyDescent="0.15">
      <c r="A5354">
        <v>5353</v>
      </c>
      <c r="B5354">
        <v>175</v>
      </c>
      <c r="C5354">
        <v>5446</v>
      </c>
      <c r="D5354" t="s">
        <v>15429</v>
      </c>
      <c r="E5354" t="s">
        <v>15430</v>
      </c>
      <c r="F5354" t="s">
        <v>24</v>
      </c>
      <c r="G5354" t="s">
        <v>15431</v>
      </c>
      <c r="I5354" t="s">
        <v>5</v>
      </c>
      <c r="K5354" t="s">
        <v>5</v>
      </c>
      <c r="N5354" t="s">
        <v>7</v>
      </c>
      <c r="P5354" t="s">
        <v>15433</v>
      </c>
      <c r="Q5354">
        <v>0</v>
      </c>
      <c r="S5354">
        <v>-1</v>
      </c>
      <c r="T5354" t="s">
        <v>5</v>
      </c>
      <c r="U5354">
        <v>-1</v>
      </c>
      <c r="V5354">
        <v>-1</v>
      </c>
      <c r="W5354">
        <v>6.3387000000000002</v>
      </c>
      <c r="X5354" t="s">
        <v>15435</v>
      </c>
      <c r="Y5354" t="s">
        <v>15436</v>
      </c>
      <c r="Z5354">
        <v>-1</v>
      </c>
      <c r="AA5354" t="s">
        <v>11</v>
      </c>
      <c r="AC5354" t="s">
        <v>15444</v>
      </c>
      <c r="AD5354" t="s">
        <v>15445</v>
      </c>
      <c r="AE5354" s="1">
        <v>41846.065081018518</v>
      </c>
    </row>
    <row r="5355" spans="1:31" x14ac:dyDescent="0.15">
      <c r="A5355">
        <v>5354</v>
      </c>
      <c r="B5355">
        <v>175</v>
      </c>
      <c r="C5355">
        <v>5446</v>
      </c>
      <c r="D5355" t="s">
        <v>15429</v>
      </c>
      <c r="E5355" t="s">
        <v>15430</v>
      </c>
      <c r="F5355" t="s">
        <v>27</v>
      </c>
      <c r="I5355" t="s">
        <v>5</v>
      </c>
      <c r="K5355" t="s">
        <v>5</v>
      </c>
      <c r="M5355" t="s">
        <v>5</v>
      </c>
      <c r="N5355" t="s">
        <v>7</v>
      </c>
      <c r="Q5355">
        <v>0</v>
      </c>
      <c r="S5355">
        <v>-1</v>
      </c>
      <c r="T5355" t="s">
        <v>5</v>
      </c>
      <c r="U5355">
        <v>-1</v>
      </c>
      <c r="V5355">
        <v>-1</v>
      </c>
      <c r="W5355">
        <v>6.3387000000000002</v>
      </c>
      <c r="Z5355">
        <v>-1</v>
      </c>
      <c r="AA5355" t="s">
        <v>11</v>
      </c>
      <c r="AC5355" t="s">
        <v>38</v>
      </c>
      <c r="AD5355" t="s">
        <v>531</v>
      </c>
      <c r="AE5355" s="1">
        <v>41846.065092592595</v>
      </c>
    </row>
    <row r="5356" spans="1:31" x14ac:dyDescent="0.15">
      <c r="A5356">
        <v>5355</v>
      </c>
      <c r="B5356">
        <v>175</v>
      </c>
      <c r="C5356">
        <v>5446</v>
      </c>
      <c r="D5356" t="s">
        <v>15429</v>
      </c>
      <c r="E5356" t="s">
        <v>15430</v>
      </c>
      <c r="F5356" t="s">
        <v>36</v>
      </c>
      <c r="I5356" t="s">
        <v>5</v>
      </c>
      <c r="K5356" t="s">
        <v>5</v>
      </c>
      <c r="N5356" t="s">
        <v>7</v>
      </c>
      <c r="Q5356">
        <v>0</v>
      </c>
      <c r="S5356">
        <v>-1</v>
      </c>
      <c r="T5356" t="s">
        <v>5</v>
      </c>
      <c r="U5356">
        <v>-1</v>
      </c>
      <c r="V5356">
        <v>-1</v>
      </c>
      <c r="W5356">
        <v>6.3387000000000002</v>
      </c>
      <c r="Z5356">
        <v>-1</v>
      </c>
      <c r="AA5356" t="s">
        <v>11</v>
      </c>
      <c r="AC5356" t="s">
        <v>38</v>
      </c>
      <c r="AD5356" t="s">
        <v>52</v>
      </c>
      <c r="AE5356" s="1">
        <v>41846.065104166664</v>
      </c>
    </row>
    <row r="5357" spans="1:31" x14ac:dyDescent="0.15">
      <c r="A5357">
        <v>5356</v>
      </c>
      <c r="B5357">
        <v>175</v>
      </c>
      <c r="C5357">
        <v>5446</v>
      </c>
      <c r="D5357" t="s">
        <v>15429</v>
      </c>
      <c r="E5357" t="s">
        <v>15430</v>
      </c>
      <c r="F5357" t="s">
        <v>40</v>
      </c>
      <c r="I5357" t="s">
        <v>5</v>
      </c>
      <c r="K5357" t="s">
        <v>5</v>
      </c>
      <c r="N5357" t="s">
        <v>7</v>
      </c>
      <c r="Q5357">
        <v>0</v>
      </c>
      <c r="S5357">
        <v>-1</v>
      </c>
      <c r="T5357" t="s">
        <v>5</v>
      </c>
      <c r="U5357">
        <v>-1</v>
      </c>
      <c r="V5357">
        <v>-1</v>
      </c>
      <c r="W5357">
        <v>6.3387000000000002</v>
      </c>
      <c r="Z5357">
        <v>-1</v>
      </c>
      <c r="AA5357" t="s">
        <v>11</v>
      </c>
      <c r="AC5357" t="s">
        <v>38</v>
      </c>
      <c r="AD5357" t="s">
        <v>52</v>
      </c>
      <c r="AE5357" s="1">
        <v>41846.065115740741</v>
      </c>
    </row>
    <row r="5358" spans="1:31" x14ac:dyDescent="0.15">
      <c r="A5358">
        <v>5357</v>
      </c>
      <c r="B5358">
        <v>175</v>
      </c>
      <c r="C5358">
        <v>5446</v>
      </c>
      <c r="D5358" t="s">
        <v>15429</v>
      </c>
      <c r="E5358" t="s">
        <v>15430</v>
      </c>
      <c r="F5358" t="s">
        <v>49</v>
      </c>
      <c r="G5358" t="s">
        <v>15446</v>
      </c>
      <c r="I5358" t="s">
        <v>5</v>
      </c>
      <c r="K5358" t="s">
        <v>5</v>
      </c>
      <c r="N5358" t="s">
        <v>7</v>
      </c>
      <c r="P5358" t="s">
        <v>15447</v>
      </c>
      <c r="Q5358">
        <v>0</v>
      </c>
      <c r="T5358" t="s">
        <v>5</v>
      </c>
      <c r="U5358">
        <v>-1</v>
      </c>
      <c r="V5358">
        <v>-1</v>
      </c>
      <c r="W5358">
        <v>6.3387000000000002</v>
      </c>
      <c r="Z5358">
        <v>350</v>
      </c>
      <c r="AA5358" t="s">
        <v>11</v>
      </c>
      <c r="AC5358" t="s">
        <v>15448</v>
      </c>
      <c r="AD5358" t="s">
        <v>15449</v>
      </c>
      <c r="AE5358" s="1">
        <v>41846.065127314818</v>
      </c>
    </row>
    <row r="5359" spans="1:31" x14ac:dyDescent="0.15">
      <c r="A5359">
        <v>5358</v>
      </c>
      <c r="B5359">
        <v>175</v>
      </c>
      <c r="C5359">
        <v>5446</v>
      </c>
      <c r="D5359" t="s">
        <v>15429</v>
      </c>
      <c r="E5359" t="s">
        <v>15430</v>
      </c>
      <c r="F5359" t="s">
        <v>51</v>
      </c>
      <c r="G5359" t="s">
        <v>15431</v>
      </c>
      <c r="H5359" t="s">
        <v>169</v>
      </c>
      <c r="I5359" t="s">
        <v>5</v>
      </c>
      <c r="K5359" t="s">
        <v>5</v>
      </c>
      <c r="N5359" t="s">
        <v>7</v>
      </c>
      <c r="P5359" t="s">
        <v>15433</v>
      </c>
      <c r="Q5359">
        <v>0</v>
      </c>
      <c r="S5359">
        <v>-1</v>
      </c>
      <c r="T5359" t="s">
        <v>5</v>
      </c>
      <c r="U5359">
        <v>-1</v>
      </c>
      <c r="V5359">
        <v>-1</v>
      </c>
      <c r="W5359">
        <v>6.3387000000000002</v>
      </c>
      <c r="Y5359" t="s">
        <v>15436</v>
      </c>
      <c r="Z5359">
        <v>-1</v>
      </c>
      <c r="AA5359" t="s">
        <v>11</v>
      </c>
      <c r="AC5359" t="s">
        <v>15450</v>
      </c>
      <c r="AD5359" t="s">
        <v>15451</v>
      </c>
      <c r="AE5359" s="1">
        <v>41846.065150462964</v>
      </c>
    </row>
    <row r="5360" spans="1:31" x14ac:dyDescent="0.15">
      <c r="A5360">
        <v>5359</v>
      </c>
      <c r="B5360">
        <v>175</v>
      </c>
      <c r="C5360">
        <v>5446</v>
      </c>
      <c r="D5360" t="s">
        <v>15429</v>
      </c>
      <c r="E5360" t="s">
        <v>15430</v>
      </c>
      <c r="F5360" t="s">
        <v>53</v>
      </c>
      <c r="I5360" t="s">
        <v>5</v>
      </c>
      <c r="K5360" t="s">
        <v>5</v>
      </c>
      <c r="N5360" t="s">
        <v>7</v>
      </c>
      <c r="Q5360">
        <v>0</v>
      </c>
      <c r="S5360">
        <v>-1</v>
      </c>
      <c r="T5360" t="s">
        <v>5</v>
      </c>
      <c r="U5360">
        <v>-1</v>
      </c>
      <c r="V5360">
        <v>-1</v>
      </c>
      <c r="W5360">
        <v>6.3387000000000002</v>
      </c>
      <c r="Z5360">
        <v>-1</v>
      </c>
      <c r="AA5360" t="s">
        <v>11</v>
      </c>
      <c r="AC5360" t="s">
        <v>38</v>
      </c>
      <c r="AD5360" t="s">
        <v>52</v>
      </c>
      <c r="AE5360" s="1">
        <v>41846.06517361111</v>
      </c>
    </row>
    <row r="5361" spans="1:31" x14ac:dyDescent="0.15">
      <c r="A5361">
        <v>5360</v>
      </c>
      <c r="B5361">
        <v>175</v>
      </c>
      <c r="C5361">
        <v>5446</v>
      </c>
      <c r="D5361" t="s">
        <v>15429</v>
      </c>
      <c r="E5361" t="s">
        <v>15430</v>
      </c>
      <c r="F5361" t="s">
        <v>54</v>
      </c>
      <c r="I5361" t="s">
        <v>5</v>
      </c>
      <c r="K5361" t="s">
        <v>5</v>
      </c>
      <c r="N5361" t="s">
        <v>7</v>
      </c>
      <c r="Q5361">
        <v>0</v>
      </c>
      <c r="S5361">
        <v>-1</v>
      </c>
      <c r="T5361" t="s">
        <v>5</v>
      </c>
      <c r="U5361">
        <v>-1</v>
      </c>
      <c r="V5361">
        <v>-1</v>
      </c>
      <c r="W5361">
        <v>6.3387000000000002</v>
      </c>
      <c r="Z5361">
        <v>-1</v>
      </c>
      <c r="AA5361" t="s">
        <v>11</v>
      </c>
      <c r="AC5361" t="s">
        <v>38</v>
      </c>
      <c r="AD5361" t="s">
        <v>52</v>
      </c>
      <c r="AE5361" s="1">
        <v>41846.065185185187</v>
      </c>
    </row>
    <row r="5362" spans="1:31" x14ac:dyDescent="0.15">
      <c r="A5362">
        <v>5361</v>
      </c>
      <c r="B5362">
        <v>175</v>
      </c>
      <c r="C5362">
        <v>4478</v>
      </c>
      <c r="D5362" t="s">
        <v>15452</v>
      </c>
      <c r="E5362" t="s">
        <v>15453</v>
      </c>
      <c r="F5362" t="s">
        <v>2</v>
      </c>
      <c r="G5362" t="s">
        <v>15454</v>
      </c>
      <c r="H5362" t="s">
        <v>15455</v>
      </c>
      <c r="I5362" t="s">
        <v>5</v>
      </c>
      <c r="K5362" t="s">
        <v>6</v>
      </c>
      <c r="L5362" t="s">
        <v>2011</v>
      </c>
      <c r="N5362" t="s">
        <v>7</v>
      </c>
      <c r="O5362" t="s">
        <v>15456</v>
      </c>
      <c r="P5362" t="s">
        <v>15457</v>
      </c>
      <c r="Q5362">
        <v>46</v>
      </c>
      <c r="R5362" t="s">
        <v>15458</v>
      </c>
      <c r="S5362">
        <v>0</v>
      </c>
      <c r="T5362" t="s">
        <v>12784</v>
      </c>
      <c r="U5362">
        <v>-1</v>
      </c>
      <c r="V5362">
        <v>-1</v>
      </c>
      <c r="W5362">
        <v>6.3387000000000002</v>
      </c>
      <c r="X5362" t="s">
        <v>15459</v>
      </c>
      <c r="Y5362" t="s">
        <v>15460</v>
      </c>
      <c r="Z5362">
        <v>42990</v>
      </c>
      <c r="AA5362" t="s">
        <v>11</v>
      </c>
      <c r="AC5362" t="s">
        <v>15461</v>
      </c>
      <c r="AD5362" t="s">
        <v>15462</v>
      </c>
      <c r="AE5362" s="1">
        <v>41846.06527777778</v>
      </c>
    </row>
    <row r="5363" spans="1:31" x14ac:dyDescent="0.15">
      <c r="A5363">
        <v>5362</v>
      </c>
      <c r="B5363">
        <v>175</v>
      </c>
      <c r="C5363">
        <v>4478</v>
      </c>
      <c r="D5363" t="s">
        <v>15452</v>
      </c>
      <c r="E5363" t="s">
        <v>15453</v>
      </c>
      <c r="F5363" t="s">
        <v>14</v>
      </c>
      <c r="I5363" t="s">
        <v>5</v>
      </c>
      <c r="K5363" t="s">
        <v>5</v>
      </c>
      <c r="N5363" t="s">
        <v>7</v>
      </c>
      <c r="Q5363">
        <v>0</v>
      </c>
      <c r="S5363">
        <v>-1</v>
      </c>
      <c r="T5363" t="s">
        <v>5</v>
      </c>
      <c r="U5363">
        <v>-1</v>
      </c>
      <c r="V5363">
        <v>-1</v>
      </c>
      <c r="W5363">
        <v>6.3387000000000002</v>
      </c>
      <c r="Z5363">
        <v>-1</v>
      </c>
      <c r="AA5363" t="s">
        <v>11</v>
      </c>
      <c r="AC5363" t="s">
        <v>38</v>
      </c>
      <c r="AD5363" t="s">
        <v>52</v>
      </c>
      <c r="AE5363" s="1">
        <v>41846.065289351849</v>
      </c>
    </row>
    <row r="5364" spans="1:31" x14ac:dyDescent="0.15">
      <c r="A5364">
        <v>5363</v>
      </c>
      <c r="B5364">
        <v>175</v>
      </c>
      <c r="C5364">
        <v>4478</v>
      </c>
      <c r="D5364" t="s">
        <v>15452</v>
      </c>
      <c r="E5364" t="s">
        <v>15453</v>
      </c>
      <c r="F5364" t="s">
        <v>24</v>
      </c>
      <c r="I5364" t="s">
        <v>5</v>
      </c>
      <c r="K5364" t="s">
        <v>5</v>
      </c>
      <c r="N5364" t="s">
        <v>7</v>
      </c>
      <c r="Q5364">
        <v>0</v>
      </c>
      <c r="S5364">
        <v>-1</v>
      </c>
      <c r="T5364" t="s">
        <v>5</v>
      </c>
      <c r="U5364">
        <v>-1</v>
      </c>
      <c r="V5364">
        <v>-1</v>
      </c>
      <c r="W5364">
        <v>6.3387000000000002</v>
      </c>
      <c r="Z5364">
        <v>-1</v>
      </c>
      <c r="AA5364" t="s">
        <v>11</v>
      </c>
      <c r="AC5364" t="s">
        <v>38</v>
      </c>
      <c r="AD5364" t="s">
        <v>52</v>
      </c>
      <c r="AE5364" s="1">
        <v>41846.065300925926</v>
      </c>
    </row>
    <row r="5365" spans="1:31" x14ac:dyDescent="0.15">
      <c r="A5365">
        <v>5364</v>
      </c>
      <c r="B5365">
        <v>175</v>
      </c>
      <c r="C5365">
        <v>4478</v>
      </c>
      <c r="D5365" t="s">
        <v>15452</v>
      </c>
      <c r="E5365" t="s">
        <v>15453</v>
      </c>
      <c r="F5365" t="s">
        <v>27</v>
      </c>
      <c r="I5365" t="s">
        <v>5</v>
      </c>
      <c r="K5365" t="s">
        <v>5</v>
      </c>
      <c r="M5365" t="s">
        <v>5</v>
      </c>
      <c r="N5365" t="s">
        <v>7</v>
      </c>
      <c r="Q5365">
        <v>0</v>
      </c>
      <c r="S5365">
        <v>-1</v>
      </c>
      <c r="T5365" t="s">
        <v>5</v>
      </c>
      <c r="U5365">
        <v>-1</v>
      </c>
      <c r="V5365">
        <v>-1</v>
      </c>
      <c r="W5365">
        <v>6.3387000000000002</v>
      </c>
      <c r="Z5365">
        <v>-1</v>
      </c>
      <c r="AA5365" t="s">
        <v>11</v>
      </c>
      <c r="AC5365" t="s">
        <v>38</v>
      </c>
      <c r="AD5365" t="s">
        <v>531</v>
      </c>
      <c r="AE5365" s="1">
        <v>41846.065312500003</v>
      </c>
    </row>
    <row r="5366" spans="1:31" x14ac:dyDescent="0.15">
      <c r="A5366">
        <v>5365</v>
      </c>
      <c r="B5366">
        <v>175</v>
      </c>
      <c r="C5366">
        <v>4478</v>
      </c>
      <c r="D5366" t="s">
        <v>15452</v>
      </c>
      <c r="E5366" t="s">
        <v>15453</v>
      </c>
      <c r="F5366" t="s">
        <v>36</v>
      </c>
      <c r="I5366" t="s">
        <v>5</v>
      </c>
      <c r="K5366" t="s">
        <v>5</v>
      </c>
      <c r="N5366" t="s">
        <v>7</v>
      </c>
      <c r="Q5366">
        <v>0</v>
      </c>
      <c r="S5366">
        <v>-1</v>
      </c>
      <c r="T5366" t="s">
        <v>5</v>
      </c>
      <c r="U5366">
        <v>-1</v>
      </c>
      <c r="V5366">
        <v>-1</v>
      </c>
      <c r="W5366">
        <v>6.3387000000000002</v>
      </c>
      <c r="Z5366">
        <v>-1</v>
      </c>
      <c r="AA5366" t="s">
        <v>11</v>
      </c>
      <c r="AC5366" t="s">
        <v>38</v>
      </c>
      <c r="AD5366" t="s">
        <v>52</v>
      </c>
      <c r="AE5366" s="1">
        <v>41846.065324074072</v>
      </c>
    </row>
    <row r="5367" spans="1:31" x14ac:dyDescent="0.15">
      <c r="A5367">
        <v>5366</v>
      </c>
      <c r="B5367">
        <v>175</v>
      </c>
      <c r="C5367">
        <v>4478</v>
      </c>
      <c r="D5367" t="s">
        <v>15452</v>
      </c>
      <c r="E5367" t="s">
        <v>15453</v>
      </c>
      <c r="F5367" t="s">
        <v>40</v>
      </c>
      <c r="I5367" t="s">
        <v>5</v>
      </c>
      <c r="K5367" t="s">
        <v>5</v>
      </c>
      <c r="N5367" t="s">
        <v>7</v>
      </c>
      <c r="Q5367">
        <v>0</v>
      </c>
      <c r="S5367">
        <v>-1</v>
      </c>
      <c r="T5367" t="s">
        <v>5</v>
      </c>
      <c r="U5367">
        <v>-1</v>
      </c>
      <c r="V5367">
        <v>-1</v>
      </c>
      <c r="W5367">
        <v>6.3387000000000002</v>
      </c>
      <c r="Z5367">
        <v>-1</v>
      </c>
      <c r="AA5367" t="s">
        <v>11</v>
      </c>
      <c r="AC5367" t="s">
        <v>38</v>
      </c>
      <c r="AD5367" t="s">
        <v>52</v>
      </c>
      <c r="AE5367" s="1">
        <v>41846.065335648149</v>
      </c>
    </row>
    <row r="5368" spans="1:31" x14ac:dyDescent="0.15">
      <c r="A5368">
        <v>5367</v>
      </c>
      <c r="B5368">
        <v>175</v>
      </c>
      <c r="C5368">
        <v>4478</v>
      </c>
      <c r="D5368" t="s">
        <v>15452</v>
      </c>
      <c r="E5368" t="s">
        <v>15453</v>
      </c>
      <c r="F5368" t="s">
        <v>49</v>
      </c>
      <c r="I5368" t="s">
        <v>5</v>
      </c>
      <c r="K5368" t="s">
        <v>5</v>
      </c>
      <c r="N5368" t="s">
        <v>7</v>
      </c>
      <c r="Q5368">
        <v>0</v>
      </c>
      <c r="T5368" t="s">
        <v>5</v>
      </c>
      <c r="U5368">
        <v>-1</v>
      </c>
      <c r="V5368">
        <v>-1</v>
      </c>
      <c r="W5368">
        <v>6.3387000000000002</v>
      </c>
      <c r="Z5368">
        <v>-1</v>
      </c>
      <c r="AA5368" t="s">
        <v>11</v>
      </c>
      <c r="AC5368" t="s">
        <v>38</v>
      </c>
      <c r="AD5368" t="s">
        <v>50</v>
      </c>
      <c r="AE5368" s="1">
        <v>41846.065347222226</v>
      </c>
    </row>
    <row r="5369" spans="1:31" x14ac:dyDescent="0.15">
      <c r="A5369">
        <v>5368</v>
      </c>
      <c r="B5369">
        <v>175</v>
      </c>
      <c r="C5369">
        <v>4478</v>
      </c>
      <c r="D5369" t="s">
        <v>15452</v>
      </c>
      <c r="E5369" t="s">
        <v>15453</v>
      </c>
      <c r="F5369" t="s">
        <v>51</v>
      </c>
      <c r="G5369" t="s">
        <v>15454</v>
      </c>
      <c r="H5369" t="s">
        <v>15455</v>
      </c>
      <c r="I5369" t="s">
        <v>5</v>
      </c>
      <c r="K5369" t="s">
        <v>5</v>
      </c>
      <c r="N5369" t="s">
        <v>7</v>
      </c>
      <c r="O5369" t="s">
        <v>15456</v>
      </c>
      <c r="P5369" t="s">
        <v>15457</v>
      </c>
      <c r="Q5369">
        <v>3</v>
      </c>
      <c r="S5369">
        <v>-1</v>
      </c>
      <c r="T5369" t="s">
        <v>5</v>
      </c>
      <c r="U5369">
        <v>-1</v>
      </c>
      <c r="V5369">
        <v>-1</v>
      </c>
      <c r="W5369">
        <v>6.3387000000000002</v>
      </c>
      <c r="Y5369" t="s">
        <v>15460</v>
      </c>
      <c r="Z5369">
        <v>-1</v>
      </c>
      <c r="AA5369" t="s">
        <v>11</v>
      </c>
      <c r="AC5369" t="s">
        <v>15463</v>
      </c>
      <c r="AD5369" t="s">
        <v>15464</v>
      </c>
      <c r="AE5369" s="1">
        <v>41846.065370370372</v>
      </c>
    </row>
    <row r="5370" spans="1:31" x14ac:dyDescent="0.15">
      <c r="A5370">
        <v>5369</v>
      </c>
      <c r="B5370">
        <v>175</v>
      </c>
      <c r="C5370">
        <v>4478</v>
      </c>
      <c r="D5370" t="s">
        <v>15452</v>
      </c>
      <c r="E5370" t="s">
        <v>15453</v>
      </c>
      <c r="F5370" t="s">
        <v>53</v>
      </c>
      <c r="I5370" t="s">
        <v>5</v>
      </c>
      <c r="K5370" t="s">
        <v>5</v>
      </c>
      <c r="N5370" t="s">
        <v>7</v>
      </c>
      <c r="Q5370">
        <v>0</v>
      </c>
      <c r="S5370">
        <v>-1</v>
      </c>
      <c r="T5370" t="s">
        <v>5</v>
      </c>
      <c r="U5370">
        <v>-1</v>
      </c>
      <c r="V5370">
        <v>-1</v>
      </c>
      <c r="W5370">
        <v>6.3387000000000002</v>
      </c>
      <c r="Z5370">
        <v>-1</v>
      </c>
      <c r="AA5370" t="s">
        <v>11</v>
      </c>
      <c r="AC5370" t="s">
        <v>38</v>
      </c>
      <c r="AD5370" t="s">
        <v>52</v>
      </c>
      <c r="AE5370" s="1">
        <v>41846.065393518518</v>
      </c>
    </row>
    <row r="5371" spans="1:31" x14ac:dyDescent="0.15">
      <c r="A5371">
        <v>5370</v>
      </c>
      <c r="B5371">
        <v>175</v>
      </c>
      <c r="C5371">
        <v>4478</v>
      </c>
      <c r="D5371" t="s">
        <v>15452</v>
      </c>
      <c r="E5371" t="s">
        <v>15453</v>
      </c>
      <c r="F5371" t="s">
        <v>54</v>
      </c>
      <c r="I5371" t="s">
        <v>5</v>
      </c>
      <c r="K5371" t="s">
        <v>5</v>
      </c>
      <c r="N5371" t="s">
        <v>7</v>
      </c>
      <c r="Q5371">
        <v>0</v>
      </c>
      <c r="S5371">
        <v>-1</v>
      </c>
      <c r="T5371" t="s">
        <v>5</v>
      </c>
      <c r="U5371">
        <v>-1</v>
      </c>
      <c r="V5371">
        <v>-1</v>
      </c>
      <c r="W5371">
        <v>6.3387000000000002</v>
      </c>
      <c r="Z5371">
        <v>-1</v>
      </c>
      <c r="AA5371" t="s">
        <v>11</v>
      </c>
      <c r="AC5371" t="s">
        <v>38</v>
      </c>
      <c r="AD5371" t="s">
        <v>52</v>
      </c>
      <c r="AE5371" s="1">
        <v>41846.065405092595</v>
      </c>
    </row>
    <row r="5372" spans="1:31" x14ac:dyDescent="0.15">
      <c r="A5372">
        <v>5371</v>
      </c>
      <c r="B5372">
        <v>175</v>
      </c>
      <c r="C5372">
        <v>5921</v>
      </c>
      <c r="D5372" t="s">
        <v>15465</v>
      </c>
      <c r="E5372" t="s">
        <v>15466</v>
      </c>
      <c r="F5372" t="s">
        <v>2</v>
      </c>
      <c r="G5372" t="s">
        <v>15467</v>
      </c>
      <c r="H5372" t="s">
        <v>15468</v>
      </c>
      <c r="I5372" t="s">
        <v>5</v>
      </c>
      <c r="J5372" t="s">
        <v>15469</v>
      </c>
      <c r="K5372" t="s">
        <v>6</v>
      </c>
      <c r="L5372" t="s">
        <v>15470</v>
      </c>
      <c r="N5372" t="s">
        <v>7</v>
      </c>
      <c r="O5372" t="s">
        <v>15471</v>
      </c>
      <c r="P5372" t="s">
        <v>15472</v>
      </c>
      <c r="Q5372">
        <v>78</v>
      </c>
      <c r="R5372" t="s">
        <v>5437</v>
      </c>
      <c r="S5372">
        <v>55</v>
      </c>
      <c r="T5372" t="s">
        <v>15473</v>
      </c>
      <c r="U5372">
        <v>1500</v>
      </c>
      <c r="V5372">
        <v>-1</v>
      </c>
      <c r="W5372">
        <v>6.3387000000000002</v>
      </c>
      <c r="X5372" t="s">
        <v>15474</v>
      </c>
      <c r="Y5372" t="s">
        <v>15475</v>
      </c>
      <c r="Z5372">
        <v>18202</v>
      </c>
      <c r="AA5372" t="s">
        <v>11</v>
      </c>
      <c r="AC5372" t="s">
        <v>15476</v>
      </c>
      <c r="AD5372" t="s">
        <v>15477</v>
      </c>
      <c r="AE5372" s="1">
        <v>41846.065497685187</v>
      </c>
    </row>
    <row r="5373" spans="1:31" x14ac:dyDescent="0.15">
      <c r="A5373">
        <v>5372</v>
      </c>
      <c r="B5373">
        <v>175</v>
      </c>
      <c r="C5373">
        <v>5921</v>
      </c>
      <c r="D5373" t="s">
        <v>15465</v>
      </c>
      <c r="E5373" t="s">
        <v>15466</v>
      </c>
      <c r="F5373" t="s">
        <v>14</v>
      </c>
      <c r="G5373" t="s">
        <v>15467</v>
      </c>
      <c r="H5373" t="s">
        <v>15468</v>
      </c>
      <c r="I5373" t="s">
        <v>5</v>
      </c>
      <c r="K5373" t="s">
        <v>17</v>
      </c>
      <c r="L5373" t="s">
        <v>5229</v>
      </c>
      <c r="N5373" t="s">
        <v>7</v>
      </c>
      <c r="O5373" t="s">
        <v>15471</v>
      </c>
      <c r="P5373" t="s">
        <v>15472</v>
      </c>
      <c r="Q5373">
        <v>7</v>
      </c>
      <c r="R5373" t="s">
        <v>15478</v>
      </c>
      <c r="S5373">
        <v>65</v>
      </c>
      <c r="T5373" t="s">
        <v>5</v>
      </c>
      <c r="U5373">
        <v>1500</v>
      </c>
      <c r="V5373">
        <v>-1</v>
      </c>
      <c r="W5373">
        <v>6.3387000000000002</v>
      </c>
      <c r="X5373" t="s">
        <v>15474</v>
      </c>
      <c r="Y5373" t="s">
        <v>15479</v>
      </c>
      <c r="Z5373">
        <v>20662</v>
      </c>
      <c r="AA5373" t="s">
        <v>11</v>
      </c>
      <c r="AC5373" t="s">
        <v>15480</v>
      </c>
      <c r="AD5373" t="s">
        <v>15481</v>
      </c>
      <c r="AE5373" s="1">
        <v>41846.065520833334</v>
      </c>
    </row>
    <row r="5374" spans="1:31" x14ac:dyDescent="0.15">
      <c r="A5374">
        <v>5373</v>
      </c>
      <c r="B5374">
        <v>175</v>
      </c>
      <c r="C5374">
        <v>5921</v>
      </c>
      <c r="D5374" t="s">
        <v>15465</v>
      </c>
      <c r="E5374" t="s">
        <v>15466</v>
      </c>
      <c r="F5374" t="s">
        <v>24</v>
      </c>
      <c r="I5374" t="s">
        <v>5</v>
      </c>
      <c r="K5374" t="s">
        <v>5</v>
      </c>
      <c r="N5374" t="s">
        <v>7</v>
      </c>
      <c r="Q5374">
        <v>0</v>
      </c>
      <c r="S5374">
        <v>-1</v>
      </c>
      <c r="T5374" t="s">
        <v>5</v>
      </c>
      <c r="U5374">
        <v>-1</v>
      </c>
      <c r="V5374">
        <v>-1</v>
      </c>
      <c r="W5374">
        <v>6.3387000000000002</v>
      </c>
      <c r="Z5374">
        <v>-1</v>
      </c>
      <c r="AA5374" t="s">
        <v>11</v>
      </c>
      <c r="AC5374" t="s">
        <v>38</v>
      </c>
      <c r="AD5374" t="s">
        <v>52</v>
      </c>
      <c r="AE5374" s="1">
        <v>41846.065532407411</v>
      </c>
    </row>
    <row r="5375" spans="1:31" x14ac:dyDescent="0.15">
      <c r="A5375">
        <v>5374</v>
      </c>
      <c r="B5375">
        <v>175</v>
      </c>
      <c r="C5375">
        <v>5921</v>
      </c>
      <c r="D5375" t="s">
        <v>15465</v>
      </c>
      <c r="E5375" t="s">
        <v>15466</v>
      </c>
      <c r="F5375" t="s">
        <v>27</v>
      </c>
      <c r="G5375" t="s">
        <v>15482</v>
      </c>
      <c r="I5375" t="s">
        <v>5</v>
      </c>
      <c r="J5375" t="s">
        <v>1019</v>
      </c>
      <c r="K5375" t="s">
        <v>17</v>
      </c>
      <c r="M5375" t="s">
        <v>5</v>
      </c>
      <c r="N5375" t="s">
        <v>7</v>
      </c>
      <c r="O5375" t="s">
        <v>15483</v>
      </c>
      <c r="P5375" t="s">
        <v>15484</v>
      </c>
      <c r="Q5375">
        <v>1</v>
      </c>
      <c r="R5375" t="s">
        <v>15485</v>
      </c>
      <c r="S5375">
        <v>-1</v>
      </c>
      <c r="T5375" t="s">
        <v>15486</v>
      </c>
      <c r="U5375">
        <v>-1</v>
      </c>
      <c r="V5375">
        <v>-1</v>
      </c>
      <c r="W5375">
        <v>6.3387000000000002</v>
      </c>
      <c r="Y5375" t="s">
        <v>15487</v>
      </c>
      <c r="Z5375">
        <v>27137</v>
      </c>
      <c r="AA5375" t="s">
        <v>11</v>
      </c>
      <c r="AC5375" t="s">
        <v>15488</v>
      </c>
      <c r="AD5375" t="s">
        <v>15489</v>
      </c>
      <c r="AE5375" s="1">
        <v>41846.065555555557</v>
      </c>
    </row>
    <row r="5376" spans="1:31" x14ac:dyDescent="0.15">
      <c r="A5376">
        <v>5375</v>
      </c>
      <c r="B5376">
        <v>175</v>
      </c>
      <c r="C5376">
        <v>5921</v>
      </c>
      <c r="D5376" t="s">
        <v>15465</v>
      </c>
      <c r="E5376" t="s">
        <v>15466</v>
      </c>
      <c r="F5376" t="s">
        <v>36</v>
      </c>
      <c r="G5376" t="s">
        <v>15467</v>
      </c>
      <c r="H5376" t="s">
        <v>15468</v>
      </c>
      <c r="I5376" t="s">
        <v>5</v>
      </c>
      <c r="J5376" t="s">
        <v>15469</v>
      </c>
      <c r="K5376" t="s">
        <v>6</v>
      </c>
      <c r="L5376" t="s">
        <v>15470</v>
      </c>
      <c r="N5376" t="s">
        <v>7</v>
      </c>
      <c r="O5376" t="s">
        <v>15471</v>
      </c>
      <c r="P5376" t="s">
        <v>15472</v>
      </c>
      <c r="Q5376">
        <v>18</v>
      </c>
      <c r="R5376" t="s">
        <v>5437</v>
      </c>
      <c r="S5376">
        <v>55</v>
      </c>
      <c r="T5376" t="s">
        <v>15473</v>
      </c>
      <c r="U5376">
        <v>1500</v>
      </c>
      <c r="V5376">
        <v>-1</v>
      </c>
      <c r="W5376">
        <v>6.3387000000000002</v>
      </c>
      <c r="X5376" t="s">
        <v>15474</v>
      </c>
      <c r="Y5376" t="s">
        <v>15475</v>
      </c>
      <c r="Z5376">
        <v>18202</v>
      </c>
      <c r="AA5376" t="s">
        <v>11</v>
      </c>
      <c r="AC5376" t="s">
        <v>15490</v>
      </c>
      <c r="AD5376" t="s">
        <v>15491</v>
      </c>
      <c r="AE5376" s="1">
        <v>41846.06559027778</v>
      </c>
    </row>
    <row r="5377" spans="1:31" x14ac:dyDescent="0.15">
      <c r="A5377">
        <v>5376</v>
      </c>
      <c r="B5377">
        <v>175</v>
      </c>
      <c r="C5377">
        <v>5921</v>
      </c>
      <c r="D5377" t="s">
        <v>15465</v>
      </c>
      <c r="E5377" t="s">
        <v>15466</v>
      </c>
      <c r="F5377" t="s">
        <v>40</v>
      </c>
      <c r="G5377" t="s">
        <v>15467</v>
      </c>
      <c r="H5377" t="s">
        <v>15492</v>
      </c>
      <c r="I5377" t="s">
        <v>5</v>
      </c>
      <c r="J5377" t="s">
        <v>15469</v>
      </c>
      <c r="K5377" t="s">
        <v>6</v>
      </c>
      <c r="N5377" t="s">
        <v>7</v>
      </c>
      <c r="O5377" t="s">
        <v>15493</v>
      </c>
      <c r="P5377" t="s">
        <v>15494</v>
      </c>
      <c r="Q5377">
        <v>1</v>
      </c>
      <c r="R5377" t="s">
        <v>15495</v>
      </c>
      <c r="S5377">
        <v>-1</v>
      </c>
      <c r="T5377" t="s">
        <v>5</v>
      </c>
      <c r="U5377">
        <v>-1</v>
      </c>
      <c r="V5377">
        <v>-1</v>
      </c>
      <c r="W5377">
        <v>6.3387000000000002</v>
      </c>
      <c r="Y5377" t="s">
        <v>15496</v>
      </c>
      <c r="Z5377">
        <v>257</v>
      </c>
      <c r="AA5377" t="s">
        <v>11</v>
      </c>
      <c r="AC5377" t="s">
        <v>15497</v>
      </c>
      <c r="AD5377" t="s">
        <v>15498</v>
      </c>
      <c r="AE5377" s="1">
        <v>41846.065613425926</v>
      </c>
    </row>
    <row r="5378" spans="1:31" x14ac:dyDescent="0.15">
      <c r="A5378">
        <v>5377</v>
      </c>
      <c r="B5378">
        <v>175</v>
      </c>
      <c r="C5378">
        <v>5921</v>
      </c>
      <c r="D5378" t="s">
        <v>15465</v>
      </c>
      <c r="E5378" t="s">
        <v>15466</v>
      </c>
      <c r="F5378" t="s">
        <v>49</v>
      </c>
      <c r="I5378" t="s">
        <v>5</v>
      </c>
      <c r="K5378" t="s">
        <v>5</v>
      </c>
      <c r="N5378" t="s">
        <v>7</v>
      </c>
      <c r="Q5378">
        <v>0</v>
      </c>
      <c r="T5378" t="s">
        <v>5</v>
      </c>
      <c r="U5378">
        <v>-1</v>
      </c>
      <c r="V5378">
        <v>-1</v>
      </c>
      <c r="W5378">
        <v>6.3387000000000002</v>
      </c>
      <c r="Z5378">
        <v>-1</v>
      </c>
      <c r="AA5378" t="s">
        <v>11</v>
      </c>
      <c r="AC5378" t="s">
        <v>38</v>
      </c>
      <c r="AD5378" t="s">
        <v>50</v>
      </c>
      <c r="AE5378" s="1">
        <v>41846.065625000003</v>
      </c>
    </row>
    <row r="5379" spans="1:31" x14ac:dyDescent="0.15">
      <c r="A5379">
        <v>5378</v>
      </c>
      <c r="B5379">
        <v>175</v>
      </c>
      <c r="C5379">
        <v>5921</v>
      </c>
      <c r="D5379" t="s">
        <v>15465</v>
      </c>
      <c r="E5379" t="s">
        <v>15466</v>
      </c>
      <c r="F5379" t="s">
        <v>51</v>
      </c>
      <c r="G5379" t="s">
        <v>15467</v>
      </c>
      <c r="H5379" t="s">
        <v>15468</v>
      </c>
      <c r="I5379" t="s">
        <v>5</v>
      </c>
      <c r="K5379" t="s">
        <v>5</v>
      </c>
      <c r="N5379" t="s">
        <v>7</v>
      </c>
      <c r="O5379" t="s">
        <v>15471</v>
      </c>
      <c r="P5379" t="s">
        <v>15472</v>
      </c>
      <c r="Q5379">
        <v>7</v>
      </c>
      <c r="R5379" t="s">
        <v>5437</v>
      </c>
      <c r="S5379">
        <v>-1</v>
      </c>
      <c r="T5379" t="s">
        <v>5</v>
      </c>
      <c r="U5379">
        <v>-1</v>
      </c>
      <c r="V5379">
        <v>-1</v>
      </c>
      <c r="W5379">
        <v>6.3387000000000002</v>
      </c>
      <c r="Y5379" t="s">
        <v>15475</v>
      </c>
      <c r="Z5379">
        <v>-1</v>
      </c>
      <c r="AA5379" t="s">
        <v>11</v>
      </c>
      <c r="AC5379" t="s">
        <v>15499</v>
      </c>
      <c r="AD5379" t="s">
        <v>15500</v>
      </c>
      <c r="AE5379" s="1">
        <v>41846.065648148149</v>
      </c>
    </row>
    <row r="5380" spans="1:31" x14ac:dyDescent="0.15">
      <c r="A5380">
        <v>5379</v>
      </c>
      <c r="B5380">
        <v>175</v>
      </c>
      <c r="C5380">
        <v>5921</v>
      </c>
      <c r="D5380" t="s">
        <v>15465</v>
      </c>
      <c r="E5380" t="s">
        <v>15466</v>
      </c>
      <c r="F5380" t="s">
        <v>53</v>
      </c>
      <c r="I5380" t="s">
        <v>5</v>
      </c>
      <c r="K5380" t="s">
        <v>5</v>
      </c>
      <c r="N5380" t="s">
        <v>7</v>
      </c>
      <c r="Q5380">
        <v>0</v>
      </c>
      <c r="S5380">
        <v>-1</v>
      </c>
      <c r="T5380" t="s">
        <v>5</v>
      </c>
      <c r="U5380">
        <v>-1</v>
      </c>
      <c r="V5380">
        <v>-1</v>
      </c>
      <c r="W5380">
        <v>6.3387000000000002</v>
      </c>
      <c r="Z5380">
        <v>-1</v>
      </c>
      <c r="AA5380" t="s">
        <v>11</v>
      </c>
      <c r="AC5380" t="s">
        <v>38</v>
      </c>
      <c r="AD5380" t="s">
        <v>52</v>
      </c>
      <c r="AE5380" s="1">
        <v>41846.065659722219</v>
      </c>
    </row>
    <row r="5381" spans="1:31" x14ac:dyDescent="0.15">
      <c r="A5381">
        <v>5380</v>
      </c>
      <c r="B5381">
        <v>175</v>
      </c>
      <c r="C5381">
        <v>5921</v>
      </c>
      <c r="D5381" t="s">
        <v>15465</v>
      </c>
      <c r="E5381" t="s">
        <v>15466</v>
      </c>
      <c r="F5381" t="s">
        <v>54</v>
      </c>
      <c r="I5381" t="s">
        <v>5</v>
      </c>
      <c r="K5381" t="s">
        <v>5</v>
      </c>
      <c r="N5381" t="s">
        <v>7</v>
      </c>
      <c r="Q5381">
        <v>0</v>
      </c>
      <c r="S5381">
        <v>-1</v>
      </c>
      <c r="T5381" t="s">
        <v>5</v>
      </c>
      <c r="U5381">
        <v>-1</v>
      </c>
      <c r="V5381">
        <v>-1</v>
      </c>
      <c r="W5381">
        <v>6.3387000000000002</v>
      </c>
      <c r="Z5381">
        <v>-1</v>
      </c>
      <c r="AA5381" t="s">
        <v>11</v>
      </c>
      <c r="AC5381" t="s">
        <v>38</v>
      </c>
      <c r="AD5381" t="s">
        <v>52</v>
      </c>
      <c r="AE5381" s="1">
        <v>41846.065671296295</v>
      </c>
    </row>
    <row r="5382" spans="1:31" x14ac:dyDescent="0.15">
      <c r="A5382">
        <v>5381</v>
      </c>
      <c r="B5382">
        <v>175</v>
      </c>
      <c r="C5382">
        <v>4127</v>
      </c>
      <c r="D5382" t="s">
        <v>15501</v>
      </c>
      <c r="E5382" t="s">
        <v>15502</v>
      </c>
      <c r="F5382" t="s">
        <v>2</v>
      </c>
      <c r="G5382" t="s">
        <v>15503</v>
      </c>
      <c r="H5382" t="s">
        <v>15504</v>
      </c>
      <c r="I5382" t="s">
        <v>5</v>
      </c>
      <c r="J5382" t="s">
        <v>11545</v>
      </c>
      <c r="K5382" t="s">
        <v>6</v>
      </c>
      <c r="L5382" t="s">
        <v>15505</v>
      </c>
      <c r="N5382" t="s">
        <v>7</v>
      </c>
      <c r="O5382" t="s">
        <v>15506</v>
      </c>
      <c r="P5382" t="s">
        <v>15507</v>
      </c>
      <c r="Q5382">
        <v>47</v>
      </c>
      <c r="R5382" t="s">
        <v>10802</v>
      </c>
      <c r="S5382">
        <v>50</v>
      </c>
      <c r="U5382">
        <v>-1</v>
      </c>
      <c r="V5382">
        <v>-1</v>
      </c>
      <c r="W5382">
        <v>6.3387000000000002</v>
      </c>
      <c r="X5382" t="s">
        <v>15508</v>
      </c>
      <c r="Y5382" t="s">
        <v>15509</v>
      </c>
      <c r="Z5382">
        <v>15320</v>
      </c>
      <c r="AA5382" t="s">
        <v>11</v>
      </c>
      <c r="AC5382" t="s">
        <v>15510</v>
      </c>
      <c r="AD5382" t="s">
        <v>15511</v>
      </c>
      <c r="AE5382" s="1">
        <v>41846.065763888888</v>
      </c>
    </row>
    <row r="5383" spans="1:31" x14ac:dyDescent="0.15">
      <c r="A5383">
        <v>5382</v>
      </c>
      <c r="B5383">
        <v>175</v>
      </c>
      <c r="C5383">
        <v>4127</v>
      </c>
      <c r="D5383" t="s">
        <v>15501</v>
      </c>
      <c r="E5383" t="s">
        <v>15502</v>
      </c>
      <c r="F5383" t="s">
        <v>14</v>
      </c>
      <c r="G5383" t="s">
        <v>15512</v>
      </c>
      <c r="H5383" t="s">
        <v>15513</v>
      </c>
      <c r="I5383" t="s">
        <v>5</v>
      </c>
      <c r="K5383" t="s">
        <v>1507</v>
      </c>
      <c r="L5383" t="s">
        <v>4118</v>
      </c>
      <c r="N5383" t="s">
        <v>7</v>
      </c>
      <c r="O5383" t="s">
        <v>15514</v>
      </c>
      <c r="P5383" t="s">
        <v>15515</v>
      </c>
      <c r="Q5383">
        <v>19</v>
      </c>
      <c r="S5383">
        <v>50</v>
      </c>
      <c r="T5383" t="s">
        <v>5</v>
      </c>
      <c r="U5383">
        <v>-1</v>
      </c>
      <c r="V5383">
        <v>-1</v>
      </c>
      <c r="W5383">
        <v>6.3387000000000002</v>
      </c>
      <c r="X5383" t="s">
        <v>15508</v>
      </c>
      <c r="Y5383" t="s">
        <v>15516</v>
      </c>
      <c r="Z5383">
        <v>18350</v>
      </c>
      <c r="AA5383" t="s">
        <v>11</v>
      </c>
      <c r="AC5383" t="s">
        <v>15517</v>
      </c>
      <c r="AD5383" t="s">
        <v>15518</v>
      </c>
      <c r="AE5383" s="1">
        <v>41846.065798611111</v>
      </c>
    </row>
    <row r="5384" spans="1:31" x14ac:dyDescent="0.15">
      <c r="A5384">
        <v>5383</v>
      </c>
      <c r="B5384">
        <v>175</v>
      </c>
      <c r="C5384">
        <v>4127</v>
      </c>
      <c r="D5384" t="s">
        <v>15501</v>
      </c>
      <c r="E5384" t="s">
        <v>15502</v>
      </c>
      <c r="F5384" t="s">
        <v>24</v>
      </c>
      <c r="I5384" t="s">
        <v>5</v>
      </c>
      <c r="K5384" t="s">
        <v>5</v>
      </c>
      <c r="N5384" t="s">
        <v>7</v>
      </c>
      <c r="Q5384">
        <v>0</v>
      </c>
      <c r="S5384">
        <v>-1</v>
      </c>
      <c r="T5384" t="s">
        <v>5</v>
      </c>
      <c r="U5384">
        <v>-1</v>
      </c>
      <c r="V5384">
        <v>-1</v>
      </c>
      <c r="W5384">
        <v>6.3387000000000002</v>
      </c>
      <c r="Z5384">
        <v>-1</v>
      </c>
      <c r="AA5384" t="s">
        <v>11</v>
      </c>
      <c r="AC5384" t="s">
        <v>38</v>
      </c>
      <c r="AD5384" t="s">
        <v>52</v>
      </c>
      <c r="AE5384" s="1">
        <v>41846.065821759257</v>
      </c>
    </row>
    <row r="5385" spans="1:31" x14ac:dyDescent="0.15">
      <c r="A5385">
        <v>5384</v>
      </c>
      <c r="B5385">
        <v>175</v>
      </c>
      <c r="C5385">
        <v>4127</v>
      </c>
      <c r="D5385" t="s">
        <v>15501</v>
      </c>
      <c r="E5385" t="s">
        <v>15502</v>
      </c>
      <c r="F5385" t="s">
        <v>27</v>
      </c>
      <c r="I5385" t="s">
        <v>5</v>
      </c>
      <c r="K5385" t="s">
        <v>5</v>
      </c>
      <c r="M5385" t="s">
        <v>5</v>
      </c>
      <c r="N5385" t="s">
        <v>7</v>
      </c>
      <c r="Q5385">
        <v>0</v>
      </c>
      <c r="S5385">
        <v>-1</v>
      </c>
      <c r="T5385" t="s">
        <v>5</v>
      </c>
      <c r="U5385">
        <v>-1</v>
      </c>
      <c r="V5385">
        <v>-1</v>
      </c>
      <c r="W5385">
        <v>6.3387000000000002</v>
      </c>
      <c r="Z5385">
        <v>-1</v>
      </c>
      <c r="AA5385" t="s">
        <v>11</v>
      </c>
      <c r="AC5385" t="s">
        <v>38</v>
      </c>
      <c r="AD5385" t="s">
        <v>531</v>
      </c>
      <c r="AE5385" s="1">
        <v>41846.065833333334</v>
      </c>
    </row>
    <row r="5386" spans="1:31" x14ac:dyDescent="0.15">
      <c r="A5386">
        <v>5385</v>
      </c>
      <c r="B5386">
        <v>175</v>
      </c>
      <c r="C5386">
        <v>4127</v>
      </c>
      <c r="D5386" t="s">
        <v>15501</v>
      </c>
      <c r="E5386" t="s">
        <v>15502</v>
      </c>
      <c r="F5386" t="s">
        <v>36</v>
      </c>
      <c r="I5386" t="s">
        <v>5</v>
      </c>
      <c r="K5386" t="s">
        <v>5</v>
      </c>
      <c r="N5386" t="s">
        <v>7</v>
      </c>
      <c r="Q5386">
        <v>0</v>
      </c>
      <c r="S5386">
        <v>-1</v>
      </c>
      <c r="T5386" t="s">
        <v>5</v>
      </c>
      <c r="U5386">
        <v>-1</v>
      </c>
      <c r="V5386">
        <v>-1</v>
      </c>
      <c r="W5386">
        <v>6.3387000000000002</v>
      </c>
      <c r="Z5386">
        <v>-1</v>
      </c>
      <c r="AA5386" t="s">
        <v>11</v>
      </c>
      <c r="AC5386" t="s">
        <v>38</v>
      </c>
      <c r="AD5386" t="s">
        <v>52</v>
      </c>
      <c r="AE5386" s="1">
        <v>41846.065844907411</v>
      </c>
    </row>
    <row r="5387" spans="1:31" x14ac:dyDescent="0.15">
      <c r="A5387">
        <v>5386</v>
      </c>
      <c r="B5387">
        <v>175</v>
      </c>
      <c r="C5387">
        <v>4127</v>
      </c>
      <c r="D5387" t="s">
        <v>15501</v>
      </c>
      <c r="E5387" t="s">
        <v>15502</v>
      </c>
      <c r="F5387" t="s">
        <v>40</v>
      </c>
      <c r="I5387" t="s">
        <v>5</v>
      </c>
      <c r="K5387" t="s">
        <v>5</v>
      </c>
      <c r="N5387" t="s">
        <v>7</v>
      </c>
      <c r="Q5387">
        <v>0</v>
      </c>
      <c r="S5387">
        <v>-1</v>
      </c>
      <c r="T5387" t="s">
        <v>5</v>
      </c>
      <c r="U5387">
        <v>-1</v>
      </c>
      <c r="V5387">
        <v>-1</v>
      </c>
      <c r="W5387">
        <v>6.3387000000000002</v>
      </c>
      <c r="Z5387">
        <v>-1</v>
      </c>
      <c r="AA5387" t="s">
        <v>11</v>
      </c>
      <c r="AC5387" t="s">
        <v>38</v>
      </c>
      <c r="AD5387" t="s">
        <v>52</v>
      </c>
      <c r="AE5387" s="1">
        <v>41846.06585648148</v>
      </c>
    </row>
    <row r="5388" spans="1:31" x14ac:dyDescent="0.15">
      <c r="A5388">
        <v>5387</v>
      </c>
      <c r="B5388">
        <v>175</v>
      </c>
      <c r="C5388">
        <v>4127</v>
      </c>
      <c r="D5388" t="s">
        <v>15501</v>
      </c>
      <c r="E5388" t="s">
        <v>15502</v>
      </c>
      <c r="F5388" t="s">
        <v>49</v>
      </c>
      <c r="I5388" t="s">
        <v>5</v>
      </c>
      <c r="K5388" t="s">
        <v>5</v>
      </c>
      <c r="N5388" t="s">
        <v>7</v>
      </c>
      <c r="Q5388">
        <v>0</v>
      </c>
      <c r="T5388" t="s">
        <v>5</v>
      </c>
      <c r="U5388">
        <v>-1</v>
      </c>
      <c r="V5388">
        <v>-1</v>
      </c>
      <c r="W5388">
        <v>6.3387000000000002</v>
      </c>
      <c r="Z5388">
        <v>-1</v>
      </c>
      <c r="AA5388" t="s">
        <v>11</v>
      </c>
      <c r="AC5388" t="s">
        <v>38</v>
      </c>
      <c r="AD5388" t="s">
        <v>50</v>
      </c>
      <c r="AE5388" s="1">
        <v>41846.065868055557</v>
      </c>
    </row>
    <row r="5389" spans="1:31" x14ac:dyDescent="0.15">
      <c r="A5389">
        <v>5388</v>
      </c>
      <c r="B5389">
        <v>175</v>
      </c>
      <c r="C5389">
        <v>4127</v>
      </c>
      <c r="D5389" t="s">
        <v>15501</v>
      </c>
      <c r="E5389" t="s">
        <v>15502</v>
      </c>
      <c r="F5389" t="s">
        <v>51</v>
      </c>
      <c r="G5389" t="s">
        <v>15503</v>
      </c>
      <c r="H5389" t="s">
        <v>15504</v>
      </c>
      <c r="I5389" t="s">
        <v>5</v>
      </c>
      <c r="K5389" t="s">
        <v>5</v>
      </c>
      <c r="N5389" t="s">
        <v>7</v>
      </c>
      <c r="O5389" t="s">
        <v>15506</v>
      </c>
      <c r="P5389" t="s">
        <v>15507</v>
      </c>
      <c r="Q5389">
        <v>1</v>
      </c>
      <c r="S5389">
        <v>-1</v>
      </c>
      <c r="T5389" t="s">
        <v>5</v>
      </c>
      <c r="U5389">
        <v>-1</v>
      </c>
      <c r="V5389">
        <v>-1</v>
      </c>
      <c r="W5389">
        <v>6.3387000000000002</v>
      </c>
      <c r="Y5389" t="s">
        <v>15509</v>
      </c>
      <c r="Z5389">
        <v>-1</v>
      </c>
      <c r="AA5389" t="s">
        <v>11</v>
      </c>
      <c r="AC5389" t="s">
        <v>15519</v>
      </c>
      <c r="AD5389" t="s">
        <v>15520</v>
      </c>
      <c r="AE5389" s="1">
        <v>41846.065891203703</v>
      </c>
    </row>
    <row r="5390" spans="1:31" x14ac:dyDescent="0.15">
      <c r="A5390">
        <v>5389</v>
      </c>
      <c r="B5390">
        <v>175</v>
      </c>
      <c r="C5390">
        <v>4127</v>
      </c>
      <c r="D5390" t="s">
        <v>15501</v>
      </c>
      <c r="E5390" t="s">
        <v>15502</v>
      </c>
      <c r="F5390" t="s">
        <v>53</v>
      </c>
      <c r="I5390" t="s">
        <v>5</v>
      </c>
      <c r="K5390" t="s">
        <v>5</v>
      </c>
      <c r="N5390" t="s">
        <v>7</v>
      </c>
      <c r="Q5390">
        <v>0</v>
      </c>
      <c r="S5390">
        <v>-1</v>
      </c>
      <c r="T5390" t="s">
        <v>5</v>
      </c>
      <c r="U5390">
        <v>-1</v>
      </c>
      <c r="V5390">
        <v>-1</v>
      </c>
      <c r="W5390">
        <v>6.3387000000000002</v>
      </c>
      <c r="Z5390">
        <v>-1</v>
      </c>
      <c r="AA5390" t="s">
        <v>11</v>
      </c>
      <c r="AC5390" t="s">
        <v>38</v>
      </c>
      <c r="AD5390" t="s">
        <v>52</v>
      </c>
      <c r="AE5390" s="1">
        <v>41846.06590277778</v>
      </c>
    </row>
    <row r="5391" spans="1:31" x14ac:dyDescent="0.15">
      <c r="A5391">
        <v>5390</v>
      </c>
      <c r="B5391">
        <v>175</v>
      </c>
      <c r="C5391">
        <v>4127</v>
      </c>
      <c r="D5391" t="s">
        <v>15501</v>
      </c>
      <c r="E5391" t="s">
        <v>15502</v>
      </c>
      <c r="F5391" t="s">
        <v>54</v>
      </c>
      <c r="I5391" t="s">
        <v>5</v>
      </c>
      <c r="K5391" t="s">
        <v>5</v>
      </c>
      <c r="N5391" t="s">
        <v>7</v>
      </c>
      <c r="Q5391">
        <v>0</v>
      </c>
      <c r="S5391">
        <v>-1</v>
      </c>
      <c r="T5391" t="s">
        <v>5</v>
      </c>
      <c r="U5391">
        <v>-1</v>
      </c>
      <c r="V5391">
        <v>-1</v>
      </c>
      <c r="W5391">
        <v>6.3387000000000002</v>
      </c>
      <c r="Z5391">
        <v>-1</v>
      </c>
      <c r="AA5391" t="s">
        <v>11</v>
      </c>
      <c r="AC5391" t="s">
        <v>38</v>
      </c>
      <c r="AD5391" t="s">
        <v>52</v>
      </c>
      <c r="AE5391" s="1">
        <v>41846.06591435185</v>
      </c>
    </row>
    <row r="5392" spans="1:31" x14ac:dyDescent="0.15">
      <c r="A5392">
        <v>5391</v>
      </c>
      <c r="B5392">
        <v>175</v>
      </c>
      <c r="C5392">
        <v>5184</v>
      </c>
      <c r="D5392" t="s">
        <v>15521</v>
      </c>
      <c r="E5392" t="s">
        <v>15522</v>
      </c>
      <c r="F5392" t="s">
        <v>2</v>
      </c>
      <c r="G5392" t="s">
        <v>15523</v>
      </c>
      <c r="H5392" t="s">
        <v>169</v>
      </c>
      <c r="I5392" t="s">
        <v>5</v>
      </c>
      <c r="K5392" t="s">
        <v>6</v>
      </c>
      <c r="L5392" t="s">
        <v>15524</v>
      </c>
      <c r="N5392" t="s">
        <v>7</v>
      </c>
      <c r="O5392" t="s">
        <v>15525</v>
      </c>
      <c r="P5392" t="s">
        <v>15526</v>
      </c>
      <c r="Q5392">
        <v>42</v>
      </c>
      <c r="R5392" t="s">
        <v>15527</v>
      </c>
      <c r="S5392">
        <v>55</v>
      </c>
      <c r="T5392" t="s">
        <v>5</v>
      </c>
      <c r="U5392">
        <v>-1</v>
      </c>
      <c r="V5392">
        <v>-1</v>
      </c>
      <c r="W5392">
        <v>6.3387000000000002</v>
      </c>
      <c r="X5392" t="s">
        <v>15528</v>
      </c>
      <c r="Y5392" t="s">
        <v>15529</v>
      </c>
      <c r="Z5392">
        <v>42385</v>
      </c>
      <c r="AA5392" t="s">
        <v>11</v>
      </c>
      <c r="AC5392" t="s">
        <v>15530</v>
      </c>
      <c r="AD5392" t="s">
        <v>15531</v>
      </c>
      <c r="AE5392" s="1">
        <v>41846.066018518519</v>
      </c>
    </row>
    <row r="5393" spans="1:31" x14ac:dyDescent="0.15">
      <c r="A5393">
        <v>5392</v>
      </c>
      <c r="B5393">
        <v>175</v>
      </c>
      <c r="C5393">
        <v>5184</v>
      </c>
      <c r="D5393" t="s">
        <v>15521</v>
      </c>
      <c r="E5393" t="s">
        <v>15522</v>
      </c>
      <c r="F5393" t="s">
        <v>14</v>
      </c>
      <c r="G5393" t="s">
        <v>15532</v>
      </c>
      <c r="H5393" t="s">
        <v>15533</v>
      </c>
      <c r="I5393" t="s">
        <v>5</v>
      </c>
      <c r="K5393" t="s">
        <v>17</v>
      </c>
      <c r="L5393" t="s">
        <v>15524</v>
      </c>
      <c r="N5393" t="s">
        <v>7</v>
      </c>
      <c r="P5393" t="s">
        <v>15534</v>
      </c>
      <c r="Q5393">
        <v>11</v>
      </c>
      <c r="S5393">
        <v>55</v>
      </c>
      <c r="T5393" t="s">
        <v>5</v>
      </c>
      <c r="U5393">
        <v>-1</v>
      </c>
      <c r="V5393">
        <v>-1</v>
      </c>
      <c r="W5393">
        <v>6.3387000000000002</v>
      </c>
      <c r="X5393" t="s">
        <v>15528</v>
      </c>
      <c r="Y5393" t="s">
        <v>15535</v>
      </c>
      <c r="Z5393">
        <v>15750</v>
      </c>
      <c r="AA5393" t="s">
        <v>11</v>
      </c>
      <c r="AC5393" t="s">
        <v>15536</v>
      </c>
      <c r="AD5393" t="s">
        <v>15537</v>
      </c>
      <c r="AE5393" s="1">
        <v>41846.066041666665</v>
      </c>
    </row>
    <row r="5394" spans="1:31" x14ac:dyDescent="0.15">
      <c r="A5394">
        <v>5393</v>
      </c>
      <c r="B5394">
        <v>175</v>
      </c>
      <c r="C5394">
        <v>5184</v>
      </c>
      <c r="D5394" t="s">
        <v>15521</v>
      </c>
      <c r="E5394" t="s">
        <v>15522</v>
      </c>
      <c r="F5394" t="s">
        <v>24</v>
      </c>
      <c r="I5394" t="s">
        <v>5</v>
      </c>
      <c r="K5394" t="s">
        <v>5</v>
      </c>
      <c r="N5394" t="s">
        <v>7</v>
      </c>
      <c r="Q5394">
        <v>0</v>
      </c>
      <c r="S5394">
        <v>-1</v>
      </c>
      <c r="T5394" t="s">
        <v>5</v>
      </c>
      <c r="U5394">
        <v>-1</v>
      </c>
      <c r="V5394">
        <v>-1</v>
      </c>
      <c r="W5394">
        <v>6.3387000000000002</v>
      </c>
      <c r="Z5394">
        <v>-1</v>
      </c>
      <c r="AA5394" t="s">
        <v>11</v>
      </c>
      <c r="AC5394" t="s">
        <v>38</v>
      </c>
      <c r="AD5394" t="s">
        <v>52</v>
      </c>
      <c r="AE5394" s="1">
        <v>41846.066053240742</v>
      </c>
    </row>
    <row r="5395" spans="1:31" x14ac:dyDescent="0.15">
      <c r="A5395">
        <v>5394</v>
      </c>
      <c r="B5395">
        <v>175</v>
      </c>
      <c r="C5395">
        <v>5184</v>
      </c>
      <c r="D5395" t="s">
        <v>15521</v>
      </c>
      <c r="E5395" t="s">
        <v>15522</v>
      </c>
      <c r="F5395" t="s">
        <v>27</v>
      </c>
      <c r="I5395" t="s">
        <v>5</v>
      </c>
      <c r="K5395" t="s">
        <v>17</v>
      </c>
      <c r="M5395" t="s">
        <v>5</v>
      </c>
      <c r="N5395" t="s">
        <v>7</v>
      </c>
      <c r="Q5395">
        <v>0</v>
      </c>
      <c r="S5395">
        <v>-1</v>
      </c>
      <c r="T5395" t="s">
        <v>15538</v>
      </c>
      <c r="U5395">
        <v>-1</v>
      </c>
      <c r="V5395">
        <v>-1</v>
      </c>
      <c r="W5395">
        <v>6.3387000000000002</v>
      </c>
      <c r="Z5395">
        <v>-1</v>
      </c>
      <c r="AA5395" t="s">
        <v>11</v>
      </c>
      <c r="AC5395" t="s">
        <v>38</v>
      </c>
      <c r="AD5395" t="s">
        <v>15539</v>
      </c>
      <c r="AE5395" s="1">
        <v>41846.066064814811</v>
      </c>
    </row>
    <row r="5396" spans="1:31" x14ac:dyDescent="0.15">
      <c r="A5396">
        <v>5395</v>
      </c>
      <c r="B5396">
        <v>175</v>
      </c>
      <c r="C5396">
        <v>5184</v>
      </c>
      <c r="D5396" t="s">
        <v>15521</v>
      </c>
      <c r="E5396" t="s">
        <v>15522</v>
      </c>
      <c r="F5396" t="s">
        <v>36</v>
      </c>
      <c r="I5396" t="s">
        <v>5</v>
      </c>
      <c r="K5396" t="s">
        <v>5</v>
      </c>
      <c r="N5396" t="s">
        <v>7</v>
      </c>
      <c r="Q5396">
        <v>0</v>
      </c>
      <c r="S5396">
        <v>-1</v>
      </c>
      <c r="T5396" t="s">
        <v>5</v>
      </c>
      <c r="U5396">
        <v>-1</v>
      </c>
      <c r="V5396">
        <v>-1</v>
      </c>
      <c r="W5396">
        <v>6.3387000000000002</v>
      </c>
      <c r="Z5396">
        <v>-1</v>
      </c>
      <c r="AA5396" t="s">
        <v>11</v>
      </c>
      <c r="AC5396" t="s">
        <v>38</v>
      </c>
      <c r="AD5396" t="s">
        <v>52</v>
      </c>
      <c r="AE5396" s="1">
        <v>41846.066076388888</v>
      </c>
    </row>
    <row r="5397" spans="1:31" x14ac:dyDescent="0.15">
      <c r="A5397">
        <v>5396</v>
      </c>
      <c r="B5397">
        <v>175</v>
      </c>
      <c r="C5397">
        <v>5184</v>
      </c>
      <c r="D5397" t="s">
        <v>15521</v>
      </c>
      <c r="E5397" t="s">
        <v>15522</v>
      </c>
      <c r="F5397" t="s">
        <v>40</v>
      </c>
      <c r="I5397" t="s">
        <v>5</v>
      </c>
      <c r="K5397" t="s">
        <v>5</v>
      </c>
      <c r="N5397" t="s">
        <v>7</v>
      </c>
      <c r="Q5397">
        <v>0</v>
      </c>
      <c r="S5397">
        <v>-1</v>
      </c>
      <c r="T5397" t="s">
        <v>5</v>
      </c>
      <c r="U5397">
        <v>-1</v>
      </c>
      <c r="V5397">
        <v>-1</v>
      </c>
      <c r="W5397">
        <v>6.3387000000000002</v>
      </c>
      <c r="Z5397">
        <v>-1</v>
      </c>
      <c r="AA5397" t="s">
        <v>11</v>
      </c>
      <c r="AC5397" t="s">
        <v>38</v>
      </c>
      <c r="AD5397" t="s">
        <v>52</v>
      </c>
      <c r="AE5397" s="1">
        <v>41846.066087962965</v>
      </c>
    </row>
    <row r="5398" spans="1:31" x14ac:dyDescent="0.15">
      <c r="A5398">
        <v>5397</v>
      </c>
      <c r="B5398">
        <v>175</v>
      </c>
      <c r="C5398">
        <v>5184</v>
      </c>
      <c r="D5398" t="s">
        <v>15521</v>
      </c>
      <c r="E5398" t="s">
        <v>15522</v>
      </c>
      <c r="F5398" t="s">
        <v>49</v>
      </c>
      <c r="I5398" t="s">
        <v>5</v>
      </c>
      <c r="K5398" t="s">
        <v>5</v>
      </c>
      <c r="N5398" t="s">
        <v>7</v>
      </c>
      <c r="Q5398">
        <v>0</v>
      </c>
      <c r="T5398" t="s">
        <v>5</v>
      </c>
      <c r="U5398">
        <v>-1</v>
      </c>
      <c r="V5398">
        <v>-1</v>
      </c>
      <c r="W5398">
        <v>6.3387000000000002</v>
      </c>
      <c r="Z5398">
        <v>-1</v>
      </c>
      <c r="AA5398" t="s">
        <v>11</v>
      </c>
      <c r="AC5398" t="s">
        <v>38</v>
      </c>
      <c r="AD5398" t="s">
        <v>50</v>
      </c>
      <c r="AE5398" s="1">
        <v>41846.066111111111</v>
      </c>
    </row>
    <row r="5399" spans="1:31" x14ac:dyDescent="0.15">
      <c r="A5399">
        <v>5398</v>
      </c>
      <c r="B5399">
        <v>175</v>
      </c>
      <c r="C5399">
        <v>5184</v>
      </c>
      <c r="D5399" t="s">
        <v>15521</v>
      </c>
      <c r="E5399" t="s">
        <v>15522</v>
      </c>
      <c r="F5399" t="s">
        <v>51</v>
      </c>
      <c r="G5399" t="s">
        <v>15523</v>
      </c>
      <c r="H5399" t="s">
        <v>169</v>
      </c>
      <c r="I5399" t="s">
        <v>5</v>
      </c>
      <c r="K5399" t="s">
        <v>5</v>
      </c>
      <c r="N5399" t="s">
        <v>7</v>
      </c>
      <c r="O5399" t="s">
        <v>15525</v>
      </c>
      <c r="P5399" t="s">
        <v>15526</v>
      </c>
      <c r="Q5399">
        <v>1</v>
      </c>
      <c r="S5399">
        <v>-1</v>
      </c>
      <c r="T5399" t="s">
        <v>5</v>
      </c>
      <c r="U5399">
        <v>-1</v>
      </c>
      <c r="V5399">
        <v>-1</v>
      </c>
      <c r="W5399">
        <v>6.3387000000000002</v>
      </c>
      <c r="Y5399" t="s">
        <v>15529</v>
      </c>
      <c r="Z5399">
        <v>-1</v>
      </c>
      <c r="AA5399" t="s">
        <v>11</v>
      </c>
      <c r="AC5399" t="s">
        <v>15540</v>
      </c>
      <c r="AD5399" t="s">
        <v>15541</v>
      </c>
      <c r="AE5399" s="1">
        <v>41846.066122685188</v>
      </c>
    </row>
    <row r="5400" spans="1:31" x14ac:dyDescent="0.15">
      <c r="A5400">
        <v>5399</v>
      </c>
      <c r="B5400">
        <v>175</v>
      </c>
      <c r="C5400">
        <v>5184</v>
      </c>
      <c r="D5400" t="s">
        <v>15521</v>
      </c>
      <c r="E5400" t="s">
        <v>15522</v>
      </c>
      <c r="F5400" t="s">
        <v>53</v>
      </c>
      <c r="I5400" t="s">
        <v>5</v>
      </c>
      <c r="K5400" t="s">
        <v>5</v>
      </c>
      <c r="N5400" t="s">
        <v>7</v>
      </c>
      <c r="Q5400">
        <v>0</v>
      </c>
      <c r="S5400">
        <v>-1</v>
      </c>
      <c r="T5400" t="s">
        <v>5</v>
      </c>
      <c r="U5400">
        <v>-1</v>
      </c>
      <c r="V5400">
        <v>-1</v>
      </c>
      <c r="W5400">
        <v>6.3387000000000002</v>
      </c>
      <c r="Z5400">
        <v>-1</v>
      </c>
      <c r="AA5400" t="s">
        <v>11</v>
      </c>
      <c r="AC5400" t="s">
        <v>38</v>
      </c>
      <c r="AD5400" t="s">
        <v>52</v>
      </c>
      <c r="AE5400" s="1">
        <v>41846.066134259258</v>
      </c>
    </row>
    <row r="5401" spans="1:31" x14ac:dyDescent="0.15">
      <c r="A5401">
        <v>5400</v>
      </c>
      <c r="B5401">
        <v>175</v>
      </c>
      <c r="C5401">
        <v>5184</v>
      </c>
      <c r="D5401" t="s">
        <v>15521</v>
      </c>
      <c r="E5401" t="s">
        <v>15522</v>
      </c>
      <c r="F5401" t="s">
        <v>54</v>
      </c>
      <c r="I5401" t="s">
        <v>5</v>
      </c>
      <c r="K5401" t="s">
        <v>5</v>
      </c>
      <c r="N5401" t="s">
        <v>7</v>
      </c>
      <c r="Q5401">
        <v>0</v>
      </c>
      <c r="S5401">
        <v>-1</v>
      </c>
      <c r="T5401" t="s">
        <v>5</v>
      </c>
      <c r="U5401">
        <v>-1</v>
      </c>
      <c r="V5401">
        <v>-1</v>
      </c>
      <c r="W5401">
        <v>6.3387000000000002</v>
      </c>
      <c r="Z5401">
        <v>-1</v>
      </c>
      <c r="AA5401" t="s">
        <v>11</v>
      </c>
      <c r="AC5401" t="s">
        <v>38</v>
      </c>
      <c r="AD5401" t="s">
        <v>52</v>
      </c>
      <c r="AE5401" s="1">
        <v>41846.066145833334</v>
      </c>
    </row>
    <row r="5402" spans="1:31" x14ac:dyDescent="0.15">
      <c r="A5402">
        <v>5401</v>
      </c>
      <c r="B5402">
        <v>175</v>
      </c>
      <c r="C5402">
        <v>5854</v>
      </c>
      <c r="D5402" t="s">
        <v>15542</v>
      </c>
      <c r="E5402" t="s">
        <v>15543</v>
      </c>
      <c r="F5402" t="s">
        <v>2</v>
      </c>
      <c r="G5402" t="s">
        <v>15544</v>
      </c>
      <c r="H5402" t="s">
        <v>949</v>
      </c>
      <c r="I5402" t="s">
        <v>5</v>
      </c>
      <c r="J5402" t="s">
        <v>15545</v>
      </c>
      <c r="K5402" t="s">
        <v>6</v>
      </c>
      <c r="L5402" t="s">
        <v>15546</v>
      </c>
      <c r="N5402" t="s">
        <v>7</v>
      </c>
      <c r="O5402" t="s">
        <v>15547</v>
      </c>
      <c r="P5402" t="s">
        <v>15548</v>
      </c>
      <c r="Q5402">
        <v>138</v>
      </c>
      <c r="R5402" t="s">
        <v>15252</v>
      </c>
      <c r="S5402">
        <v>75</v>
      </c>
      <c r="T5402" t="s">
        <v>15549</v>
      </c>
      <c r="U5402">
        <v>800</v>
      </c>
      <c r="V5402">
        <v>-1</v>
      </c>
      <c r="W5402">
        <v>6.3387000000000002</v>
      </c>
      <c r="X5402" t="s">
        <v>15550</v>
      </c>
      <c r="Y5402" t="s">
        <v>15551</v>
      </c>
      <c r="Z5402">
        <v>17590</v>
      </c>
      <c r="AA5402" t="s">
        <v>11</v>
      </c>
      <c r="AC5402" t="s">
        <v>15552</v>
      </c>
      <c r="AD5402" t="s">
        <v>15553</v>
      </c>
      <c r="AE5402" s="1">
        <v>41846.066261574073</v>
      </c>
    </row>
    <row r="5403" spans="1:31" x14ac:dyDescent="0.15">
      <c r="A5403">
        <v>5402</v>
      </c>
      <c r="B5403">
        <v>175</v>
      </c>
      <c r="C5403">
        <v>5854</v>
      </c>
      <c r="D5403" t="s">
        <v>15542</v>
      </c>
      <c r="E5403" t="s">
        <v>15543</v>
      </c>
      <c r="F5403" t="s">
        <v>14</v>
      </c>
      <c r="G5403" t="s">
        <v>15544</v>
      </c>
      <c r="H5403" t="s">
        <v>949</v>
      </c>
      <c r="I5403" t="s">
        <v>5</v>
      </c>
      <c r="K5403" t="s">
        <v>17</v>
      </c>
      <c r="L5403" t="s">
        <v>7118</v>
      </c>
      <c r="N5403" t="s">
        <v>7</v>
      </c>
      <c r="O5403" t="s">
        <v>15547</v>
      </c>
      <c r="P5403" t="s">
        <v>15548</v>
      </c>
      <c r="Q5403">
        <v>31</v>
      </c>
      <c r="R5403" t="s">
        <v>15252</v>
      </c>
      <c r="S5403">
        <v>75</v>
      </c>
      <c r="T5403" t="s">
        <v>15554</v>
      </c>
      <c r="U5403">
        <v>800</v>
      </c>
      <c r="V5403">
        <v>-1</v>
      </c>
      <c r="W5403">
        <v>6.3387000000000002</v>
      </c>
      <c r="X5403" t="s">
        <v>15550</v>
      </c>
      <c r="Y5403" t="s">
        <v>15551</v>
      </c>
      <c r="Z5403">
        <v>12169</v>
      </c>
      <c r="AA5403" t="s">
        <v>11</v>
      </c>
      <c r="AC5403" t="s">
        <v>15555</v>
      </c>
      <c r="AD5403" t="s">
        <v>15556</v>
      </c>
      <c r="AE5403" s="1">
        <v>41846.066307870373</v>
      </c>
    </row>
    <row r="5404" spans="1:31" x14ac:dyDescent="0.15">
      <c r="A5404">
        <v>5403</v>
      </c>
      <c r="B5404">
        <v>175</v>
      </c>
      <c r="C5404">
        <v>5854</v>
      </c>
      <c r="D5404" t="s">
        <v>15542</v>
      </c>
      <c r="E5404" t="s">
        <v>15543</v>
      </c>
      <c r="F5404" t="s">
        <v>24</v>
      </c>
      <c r="G5404" t="s">
        <v>15544</v>
      </c>
      <c r="H5404" t="s">
        <v>949</v>
      </c>
      <c r="I5404" t="s">
        <v>5</v>
      </c>
      <c r="K5404" t="s">
        <v>17</v>
      </c>
      <c r="L5404" t="s">
        <v>7873</v>
      </c>
      <c r="N5404" t="s">
        <v>7</v>
      </c>
      <c r="O5404" t="s">
        <v>15547</v>
      </c>
      <c r="P5404" t="s">
        <v>15548</v>
      </c>
      <c r="Q5404">
        <v>1</v>
      </c>
      <c r="R5404" t="s">
        <v>15557</v>
      </c>
      <c r="S5404">
        <v>75</v>
      </c>
      <c r="T5404" t="s">
        <v>15558</v>
      </c>
      <c r="U5404">
        <v>800</v>
      </c>
      <c r="V5404">
        <v>-1</v>
      </c>
      <c r="W5404">
        <v>6.3387000000000002</v>
      </c>
      <c r="X5404" t="s">
        <v>15550</v>
      </c>
      <c r="Y5404" t="s">
        <v>15551</v>
      </c>
      <c r="Z5404">
        <v>9624</v>
      </c>
      <c r="AA5404" t="s">
        <v>11</v>
      </c>
      <c r="AC5404" t="s">
        <v>15559</v>
      </c>
      <c r="AD5404" t="s">
        <v>15560</v>
      </c>
      <c r="AE5404" s="1">
        <v>41846.066319444442</v>
      </c>
    </row>
    <row r="5405" spans="1:31" x14ac:dyDescent="0.15">
      <c r="A5405">
        <v>5404</v>
      </c>
      <c r="B5405">
        <v>175</v>
      </c>
      <c r="C5405">
        <v>5854</v>
      </c>
      <c r="D5405" t="s">
        <v>15542</v>
      </c>
      <c r="E5405" t="s">
        <v>15543</v>
      </c>
      <c r="F5405" t="s">
        <v>27</v>
      </c>
      <c r="G5405" t="s">
        <v>15544</v>
      </c>
      <c r="I5405" t="s">
        <v>5</v>
      </c>
      <c r="J5405" t="s">
        <v>456</v>
      </c>
      <c r="K5405" t="s">
        <v>17</v>
      </c>
      <c r="L5405" t="s">
        <v>7118</v>
      </c>
      <c r="M5405" t="s">
        <v>5</v>
      </c>
      <c r="N5405" t="s">
        <v>7</v>
      </c>
      <c r="O5405" t="s">
        <v>15547</v>
      </c>
      <c r="P5405" t="s">
        <v>15548</v>
      </c>
      <c r="Q5405">
        <v>1</v>
      </c>
      <c r="R5405" t="s">
        <v>15252</v>
      </c>
      <c r="S5405">
        <v>75</v>
      </c>
      <c r="T5405" t="s">
        <v>15561</v>
      </c>
      <c r="U5405">
        <v>-1</v>
      </c>
      <c r="V5405">
        <v>-1</v>
      </c>
      <c r="W5405">
        <v>6.3387000000000002</v>
      </c>
      <c r="Y5405" t="s">
        <v>15551</v>
      </c>
      <c r="Z5405">
        <v>19649</v>
      </c>
      <c r="AA5405" t="s">
        <v>11</v>
      </c>
      <c r="AB5405" t="s">
        <v>1697</v>
      </c>
      <c r="AC5405" t="s">
        <v>15562</v>
      </c>
      <c r="AD5405" t="s">
        <v>15563</v>
      </c>
      <c r="AE5405" s="1">
        <v>41846.066342592596</v>
      </c>
    </row>
    <row r="5406" spans="1:31" x14ac:dyDescent="0.15">
      <c r="A5406">
        <v>5405</v>
      </c>
      <c r="B5406">
        <v>175</v>
      </c>
      <c r="C5406">
        <v>5854</v>
      </c>
      <c r="D5406" t="s">
        <v>15542</v>
      </c>
      <c r="E5406" t="s">
        <v>15543</v>
      </c>
      <c r="F5406" t="s">
        <v>36</v>
      </c>
      <c r="I5406" t="s">
        <v>5</v>
      </c>
      <c r="K5406" t="s">
        <v>5</v>
      </c>
      <c r="N5406" t="s">
        <v>7</v>
      </c>
      <c r="Q5406">
        <v>0</v>
      </c>
      <c r="S5406">
        <v>-1</v>
      </c>
      <c r="T5406" t="s">
        <v>5</v>
      </c>
      <c r="U5406">
        <v>-1</v>
      </c>
      <c r="V5406">
        <v>-1</v>
      </c>
      <c r="W5406">
        <v>6.3387000000000002</v>
      </c>
      <c r="Z5406">
        <v>-1</v>
      </c>
      <c r="AA5406" t="s">
        <v>11</v>
      </c>
      <c r="AC5406" t="s">
        <v>38</v>
      </c>
      <c r="AD5406" t="s">
        <v>52</v>
      </c>
      <c r="AE5406" s="1">
        <v>41846.066354166665</v>
      </c>
    </row>
    <row r="5407" spans="1:31" x14ac:dyDescent="0.15">
      <c r="A5407">
        <v>5406</v>
      </c>
      <c r="B5407">
        <v>175</v>
      </c>
      <c r="C5407">
        <v>5854</v>
      </c>
      <c r="D5407" t="s">
        <v>15542</v>
      </c>
      <c r="E5407" t="s">
        <v>15543</v>
      </c>
      <c r="F5407" t="s">
        <v>40</v>
      </c>
      <c r="G5407" t="s">
        <v>15564</v>
      </c>
      <c r="H5407" t="s">
        <v>949</v>
      </c>
      <c r="I5407" t="s">
        <v>5</v>
      </c>
      <c r="K5407" t="s">
        <v>5</v>
      </c>
      <c r="N5407" t="s">
        <v>7</v>
      </c>
      <c r="P5407" t="s">
        <v>15565</v>
      </c>
      <c r="Q5407">
        <v>1</v>
      </c>
      <c r="R5407" t="s">
        <v>15566</v>
      </c>
      <c r="S5407">
        <v>-1</v>
      </c>
      <c r="T5407" t="s">
        <v>5</v>
      </c>
      <c r="U5407">
        <v>-1</v>
      </c>
      <c r="V5407">
        <v>-1</v>
      </c>
      <c r="W5407">
        <v>6.3387000000000002</v>
      </c>
      <c r="Y5407" t="s">
        <v>15567</v>
      </c>
      <c r="Z5407">
        <v>456</v>
      </c>
      <c r="AA5407" t="s">
        <v>11</v>
      </c>
      <c r="AC5407" t="s">
        <v>15568</v>
      </c>
      <c r="AD5407" t="s">
        <v>15569</v>
      </c>
      <c r="AE5407" s="1">
        <v>41846.066377314812</v>
      </c>
    </row>
    <row r="5408" spans="1:31" x14ac:dyDescent="0.15">
      <c r="A5408">
        <v>5407</v>
      </c>
      <c r="B5408">
        <v>175</v>
      </c>
      <c r="C5408">
        <v>5854</v>
      </c>
      <c r="D5408" t="s">
        <v>15542</v>
      </c>
      <c r="E5408" t="s">
        <v>15543</v>
      </c>
      <c r="F5408" t="s">
        <v>49</v>
      </c>
      <c r="I5408" t="s">
        <v>5</v>
      </c>
      <c r="K5408" t="s">
        <v>5</v>
      </c>
      <c r="N5408" t="s">
        <v>7</v>
      </c>
      <c r="Q5408">
        <v>0</v>
      </c>
      <c r="T5408" t="s">
        <v>5</v>
      </c>
      <c r="U5408">
        <v>-1</v>
      </c>
      <c r="V5408">
        <v>-1</v>
      </c>
      <c r="W5408">
        <v>6.3387000000000002</v>
      </c>
      <c r="Z5408">
        <v>-1</v>
      </c>
      <c r="AA5408" t="s">
        <v>11</v>
      </c>
      <c r="AC5408" t="s">
        <v>38</v>
      </c>
      <c r="AD5408" t="s">
        <v>50</v>
      </c>
      <c r="AE5408" s="1">
        <v>41846.066388888888</v>
      </c>
    </row>
    <row r="5409" spans="1:31" x14ac:dyDescent="0.15">
      <c r="A5409">
        <v>5408</v>
      </c>
      <c r="B5409">
        <v>175</v>
      </c>
      <c r="C5409">
        <v>5854</v>
      </c>
      <c r="D5409" t="s">
        <v>15542</v>
      </c>
      <c r="E5409" t="s">
        <v>15543</v>
      </c>
      <c r="F5409" t="s">
        <v>51</v>
      </c>
      <c r="G5409" t="s">
        <v>15544</v>
      </c>
      <c r="H5409" t="s">
        <v>949</v>
      </c>
      <c r="I5409" t="s">
        <v>5</v>
      </c>
      <c r="K5409" t="s">
        <v>5</v>
      </c>
      <c r="N5409" t="s">
        <v>7</v>
      </c>
      <c r="O5409" t="s">
        <v>15547</v>
      </c>
      <c r="P5409" t="s">
        <v>15548</v>
      </c>
      <c r="Q5409">
        <v>9</v>
      </c>
      <c r="S5409">
        <v>-1</v>
      </c>
      <c r="T5409" t="s">
        <v>5</v>
      </c>
      <c r="U5409">
        <v>-1</v>
      </c>
      <c r="V5409">
        <v>-1</v>
      </c>
      <c r="W5409">
        <v>6.3387000000000002</v>
      </c>
      <c r="Y5409" t="s">
        <v>15551</v>
      </c>
      <c r="Z5409">
        <v>-1</v>
      </c>
      <c r="AA5409" t="s">
        <v>11</v>
      </c>
      <c r="AC5409" t="s">
        <v>15570</v>
      </c>
      <c r="AD5409" t="s">
        <v>15571</v>
      </c>
      <c r="AE5409" s="1">
        <v>41846.066412037035</v>
      </c>
    </row>
    <row r="5410" spans="1:31" x14ac:dyDescent="0.15">
      <c r="A5410">
        <v>5409</v>
      </c>
      <c r="B5410">
        <v>175</v>
      </c>
      <c r="C5410">
        <v>5854</v>
      </c>
      <c r="D5410" t="s">
        <v>15542</v>
      </c>
      <c r="E5410" t="s">
        <v>15543</v>
      </c>
      <c r="F5410" t="s">
        <v>53</v>
      </c>
      <c r="I5410" t="s">
        <v>5</v>
      </c>
      <c r="K5410" t="s">
        <v>5</v>
      </c>
      <c r="N5410" t="s">
        <v>7</v>
      </c>
      <c r="Q5410">
        <v>0</v>
      </c>
      <c r="S5410">
        <v>-1</v>
      </c>
      <c r="T5410" t="s">
        <v>5</v>
      </c>
      <c r="U5410">
        <v>-1</v>
      </c>
      <c r="V5410">
        <v>-1</v>
      </c>
      <c r="W5410">
        <v>6.3387000000000002</v>
      </c>
      <c r="Z5410">
        <v>-1</v>
      </c>
      <c r="AA5410" t="s">
        <v>11</v>
      </c>
      <c r="AC5410" t="s">
        <v>38</v>
      </c>
      <c r="AD5410" t="s">
        <v>52</v>
      </c>
      <c r="AE5410" s="1">
        <v>41846.066435185188</v>
      </c>
    </row>
    <row r="5411" spans="1:31" x14ac:dyDescent="0.15">
      <c r="A5411">
        <v>5410</v>
      </c>
      <c r="B5411">
        <v>175</v>
      </c>
      <c r="C5411">
        <v>5854</v>
      </c>
      <c r="D5411" t="s">
        <v>15542</v>
      </c>
      <c r="E5411" t="s">
        <v>15543</v>
      </c>
      <c r="F5411" t="s">
        <v>54</v>
      </c>
      <c r="I5411" t="s">
        <v>5</v>
      </c>
      <c r="K5411" t="s">
        <v>5</v>
      </c>
      <c r="N5411" t="s">
        <v>7</v>
      </c>
      <c r="Q5411">
        <v>0</v>
      </c>
      <c r="S5411">
        <v>-1</v>
      </c>
      <c r="T5411" t="s">
        <v>5</v>
      </c>
      <c r="U5411">
        <v>-1</v>
      </c>
      <c r="V5411">
        <v>-1</v>
      </c>
      <c r="W5411">
        <v>6.3387000000000002</v>
      </c>
      <c r="Z5411">
        <v>-1</v>
      </c>
      <c r="AA5411" t="s">
        <v>11</v>
      </c>
      <c r="AC5411" t="s">
        <v>38</v>
      </c>
      <c r="AD5411" t="s">
        <v>52</v>
      </c>
      <c r="AE5411" s="1">
        <v>41846.066446759258</v>
      </c>
    </row>
    <row r="5412" spans="1:31" x14ac:dyDescent="0.15">
      <c r="A5412">
        <v>5411</v>
      </c>
      <c r="B5412">
        <v>175</v>
      </c>
      <c r="C5412">
        <v>2040</v>
      </c>
      <c r="D5412" t="s">
        <v>15572</v>
      </c>
      <c r="E5412" t="s">
        <v>15573</v>
      </c>
      <c r="F5412" t="s">
        <v>2</v>
      </c>
      <c r="G5412" t="s">
        <v>15574</v>
      </c>
      <c r="H5412" t="s">
        <v>15575</v>
      </c>
      <c r="I5412" t="s">
        <v>5</v>
      </c>
      <c r="K5412" t="s">
        <v>6</v>
      </c>
      <c r="L5412" t="s">
        <v>15576</v>
      </c>
      <c r="N5412" t="s">
        <v>7</v>
      </c>
      <c r="O5412" t="s">
        <v>15577</v>
      </c>
      <c r="P5412" t="s">
        <v>15578</v>
      </c>
      <c r="Q5412">
        <v>32</v>
      </c>
      <c r="R5412" t="s">
        <v>15579</v>
      </c>
      <c r="S5412">
        <v>50</v>
      </c>
      <c r="T5412" t="s">
        <v>5</v>
      </c>
      <c r="U5412">
        <v>800</v>
      </c>
      <c r="V5412">
        <v>-1</v>
      </c>
      <c r="W5412">
        <v>6.3387000000000002</v>
      </c>
      <c r="X5412" t="s">
        <v>15580</v>
      </c>
      <c r="Y5412" t="s">
        <v>15581</v>
      </c>
      <c r="Z5412">
        <v>30880</v>
      </c>
      <c r="AA5412" t="s">
        <v>11</v>
      </c>
      <c r="AC5412" t="s">
        <v>15582</v>
      </c>
      <c r="AD5412" t="s">
        <v>15583</v>
      </c>
      <c r="AE5412" s="1">
        <v>41846.06653935185</v>
      </c>
    </row>
    <row r="5413" spans="1:31" x14ac:dyDescent="0.15">
      <c r="A5413">
        <v>5412</v>
      </c>
      <c r="B5413">
        <v>175</v>
      </c>
      <c r="C5413">
        <v>2040</v>
      </c>
      <c r="D5413" t="s">
        <v>15572</v>
      </c>
      <c r="E5413" t="s">
        <v>15573</v>
      </c>
      <c r="F5413" t="s">
        <v>14</v>
      </c>
      <c r="G5413" t="s">
        <v>15584</v>
      </c>
      <c r="H5413" t="s">
        <v>15585</v>
      </c>
      <c r="I5413" t="s">
        <v>5</v>
      </c>
      <c r="J5413" t="s">
        <v>3735</v>
      </c>
      <c r="K5413" t="s">
        <v>17</v>
      </c>
      <c r="L5413" t="s">
        <v>15586</v>
      </c>
      <c r="N5413" t="s">
        <v>7</v>
      </c>
      <c r="O5413" t="s">
        <v>15577</v>
      </c>
      <c r="P5413" t="s">
        <v>15587</v>
      </c>
      <c r="Q5413">
        <v>14</v>
      </c>
      <c r="R5413" t="s">
        <v>37</v>
      </c>
      <c r="S5413">
        <v>50</v>
      </c>
      <c r="T5413" t="s">
        <v>5</v>
      </c>
      <c r="U5413">
        <v>840</v>
      </c>
      <c r="V5413">
        <v>-1</v>
      </c>
      <c r="W5413">
        <v>6.3387000000000002</v>
      </c>
      <c r="X5413" t="s">
        <v>15588</v>
      </c>
      <c r="Y5413" t="s">
        <v>15581</v>
      </c>
      <c r="Z5413">
        <v>17640</v>
      </c>
      <c r="AA5413" t="s">
        <v>11</v>
      </c>
      <c r="AC5413" t="s">
        <v>15589</v>
      </c>
      <c r="AD5413" t="s">
        <v>15590</v>
      </c>
      <c r="AE5413" s="1">
        <v>41846.066574074073</v>
      </c>
    </row>
    <row r="5414" spans="1:31" x14ac:dyDescent="0.15">
      <c r="A5414">
        <v>5413</v>
      </c>
      <c r="B5414">
        <v>175</v>
      </c>
      <c r="C5414">
        <v>2040</v>
      </c>
      <c r="D5414" t="s">
        <v>15572</v>
      </c>
      <c r="E5414" t="s">
        <v>15573</v>
      </c>
      <c r="F5414" t="s">
        <v>24</v>
      </c>
      <c r="G5414" t="s">
        <v>15584</v>
      </c>
      <c r="H5414" t="s">
        <v>15585</v>
      </c>
      <c r="I5414" t="s">
        <v>5</v>
      </c>
      <c r="J5414" t="s">
        <v>3735</v>
      </c>
      <c r="K5414" t="s">
        <v>17</v>
      </c>
      <c r="L5414" t="s">
        <v>15591</v>
      </c>
      <c r="N5414" t="s">
        <v>7</v>
      </c>
      <c r="O5414" t="s">
        <v>15577</v>
      </c>
      <c r="P5414" t="s">
        <v>15587</v>
      </c>
      <c r="Q5414">
        <v>2</v>
      </c>
      <c r="R5414" t="s">
        <v>37</v>
      </c>
      <c r="S5414">
        <v>50</v>
      </c>
      <c r="T5414" t="s">
        <v>5</v>
      </c>
      <c r="U5414">
        <v>1160</v>
      </c>
      <c r="V5414">
        <v>-1</v>
      </c>
      <c r="W5414">
        <v>6.3387000000000002</v>
      </c>
      <c r="X5414" t="s">
        <v>15588</v>
      </c>
      <c r="Y5414" t="s">
        <v>15581</v>
      </c>
      <c r="Z5414">
        <v>18700</v>
      </c>
      <c r="AA5414" t="s">
        <v>11</v>
      </c>
      <c r="AC5414" t="s">
        <v>15592</v>
      </c>
      <c r="AD5414" t="s">
        <v>15593</v>
      </c>
      <c r="AE5414" s="1">
        <v>41846.06658564815</v>
      </c>
    </row>
    <row r="5415" spans="1:31" x14ac:dyDescent="0.15">
      <c r="A5415">
        <v>5414</v>
      </c>
      <c r="B5415">
        <v>175</v>
      </c>
      <c r="C5415">
        <v>2040</v>
      </c>
      <c r="D5415" t="s">
        <v>15572</v>
      </c>
      <c r="E5415" t="s">
        <v>15573</v>
      </c>
      <c r="F5415" t="s">
        <v>27</v>
      </c>
      <c r="I5415" t="s">
        <v>5</v>
      </c>
      <c r="K5415" t="s">
        <v>5</v>
      </c>
      <c r="M5415" t="s">
        <v>5</v>
      </c>
      <c r="N5415" t="s">
        <v>7</v>
      </c>
      <c r="Q5415">
        <v>0</v>
      </c>
      <c r="S5415">
        <v>-1</v>
      </c>
      <c r="T5415" t="s">
        <v>5</v>
      </c>
      <c r="U5415">
        <v>-1</v>
      </c>
      <c r="V5415">
        <v>-1</v>
      </c>
      <c r="W5415">
        <v>6.3387000000000002</v>
      </c>
      <c r="Z5415">
        <v>-1</v>
      </c>
      <c r="AA5415" t="s">
        <v>11</v>
      </c>
      <c r="AC5415" t="s">
        <v>38</v>
      </c>
      <c r="AD5415" t="s">
        <v>531</v>
      </c>
      <c r="AE5415" s="1">
        <v>41846.066608796296</v>
      </c>
    </row>
    <row r="5416" spans="1:31" x14ac:dyDescent="0.15">
      <c r="A5416">
        <v>5415</v>
      </c>
      <c r="B5416">
        <v>175</v>
      </c>
      <c r="C5416">
        <v>2040</v>
      </c>
      <c r="D5416" t="s">
        <v>15572</v>
      </c>
      <c r="E5416" t="s">
        <v>15573</v>
      </c>
      <c r="F5416" t="s">
        <v>36</v>
      </c>
      <c r="G5416" t="s">
        <v>15574</v>
      </c>
      <c r="H5416" t="s">
        <v>15575</v>
      </c>
      <c r="I5416" t="s">
        <v>5</v>
      </c>
      <c r="K5416" t="s">
        <v>6</v>
      </c>
      <c r="L5416" t="s">
        <v>15576</v>
      </c>
      <c r="N5416" t="s">
        <v>7</v>
      </c>
      <c r="O5416" t="s">
        <v>15577</v>
      </c>
      <c r="P5416" t="s">
        <v>15578</v>
      </c>
      <c r="Q5416">
        <v>8</v>
      </c>
      <c r="R5416" t="s">
        <v>15579</v>
      </c>
      <c r="S5416">
        <v>50</v>
      </c>
      <c r="T5416" t="s">
        <v>5</v>
      </c>
      <c r="U5416">
        <v>800</v>
      </c>
      <c r="V5416">
        <v>-1</v>
      </c>
      <c r="W5416">
        <v>6.3387000000000002</v>
      </c>
      <c r="X5416" t="s">
        <v>15580</v>
      </c>
      <c r="Y5416" t="s">
        <v>15581</v>
      </c>
      <c r="Z5416">
        <v>30880</v>
      </c>
      <c r="AA5416" t="s">
        <v>11</v>
      </c>
      <c r="AC5416" t="s">
        <v>15594</v>
      </c>
      <c r="AD5416" t="s">
        <v>15595</v>
      </c>
      <c r="AE5416" s="1">
        <v>41846.066631944443</v>
      </c>
    </row>
    <row r="5417" spans="1:31" x14ac:dyDescent="0.15">
      <c r="A5417">
        <v>5416</v>
      </c>
      <c r="B5417">
        <v>175</v>
      </c>
      <c r="C5417">
        <v>2040</v>
      </c>
      <c r="D5417" t="s">
        <v>15572</v>
      </c>
      <c r="E5417" t="s">
        <v>15573</v>
      </c>
      <c r="F5417" t="s">
        <v>40</v>
      </c>
      <c r="I5417" t="s">
        <v>5</v>
      </c>
      <c r="K5417" t="s">
        <v>5</v>
      </c>
      <c r="N5417" t="s">
        <v>7</v>
      </c>
      <c r="Q5417">
        <v>0</v>
      </c>
      <c r="S5417">
        <v>-1</v>
      </c>
      <c r="T5417" t="s">
        <v>5</v>
      </c>
      <c r="U5417">
        <v>-1</v>
      </c>
      <c r="V5417">
        <v>-1</v>
      </c>
      <c r="W5417">
        <v>6.3387000000000002</v>
      </c>
      <c r="Z5417">
        <v>-1</v>
      </c>
      <c r="AA5417" t="s">
        <v>11</v>
      </c>
      <c r="AC5417" t="s">
        <v>38</v>
      </c>
      <c r="AD5417" t="s">
        <v>52</v>
      </c>
      <c r="AE5417" s="1">
        <v>41846.066643518519</v>
      </c>
    </row>
    <row r="5418" spans="1:31" x14ac:dyDescent="0.15">
      <c r="A5418">
        <v>5417</v>
      </c>
      <c r="B5418">
        <v>175</v>
      </c>
      <c r="C5418">
        <v>2040</v>
      </c>
      <c r="D5418" t="s">
        <v>15572</v>
      </c>
      <c r="E5418" t="s">
        <v>15573</v>
      </c>
      <c r="F5418" t="s">
        <v>49</v>
      </c>
      <c r="G5418" t="s">
        <v>15584</v>
      </c>
      <c r="H5418" t="s">
        <v>15585</v>
      </c>
      <c r="I5418" t="s">
        <v>5</v>
      </c>
      <c r="K5418" t="s">
        <v>5</v>
      </c>
      <c r="N5418" t="s">
        <v>7</v>
      </c>
      <c r="O5418" t="s">
        <v>15577</v>
      </c>
      <c r="P5418" t="s">
        <v>15587</v>
      </c>
      <c r="Q5418">
        <v>1</v>
      </c>
      <c r="T5418" t="s">
        <v>5</v>
      </c>
      <c r="U5418">
        <v>840</v>
      </c>
      <c r="V5418">
        <v>-1</v>
      </c>
      <c r="W5418">
        <v>6.3387000000000002</v>
      </c>
      <c r="X5418" t="s">
        <v>15588</v>
      </c>
      <c r="Y5418" t="s">
        <v>15581</v>
      </c>
      <c r="Z5418">
        <v>17640</v>
      </c>
      <c r="AA5418" t="s">
        <v>11</v>
      </c>
      <c r="AC5418" t="s">
        <v>15596</v>
      </c>
      <c r="AD5418" t="s">
        <v>15597</v>
      </c>
      <c r="AE5418" s="1">
        <v>41846.066666666666</v>
      </c>
    </row>
    <row r="5419" spans="1:31" x14ac:dyDescent="0.15">
      <c r="A5419">
        <v>5418</v>
      </c>
      <c r="B5419">
        <v>175</v>
      </c>
      <c r="C5419">
        <v>2040</v>
      </c>
      <c r="D5419" t="s">
        <v>15572</v>
      </c>
      <c r="E5419" t="s">
        <v>15573</v>
      </c>
      <c r="F5419" t="s">
        <v>51</v>
      </c>
      <c r="I5419" t="s">
        <v>5</v>
      </c>
      <c r="K5419" t="s">
        <v>5</v>
      </c>
      <c r="N5419" t="s">
        <v>7</v>
      </c>
      <c r="Q5419">
        <v>0</v>
      </c>
      <c r="S5419">
        <v>-1</v>
      </c>
      <c r="T5419" t="s">
        <v>5</v>
      </c>
      <c r="U5419">
        <v>-1</v>
      </c>
      <c r="V5419">
        <v>-1</v>
      </c>
      <c r="W5419">
        <v>6.3387000000000002</v>
      </c>
      <c r="Z5419">
        <v>-1</v>
      </c>
      <c r="AA5419" t="s">
        <v>11</v>
      </c>
      <c r="AC5419" t="s">
        <v>38</v>
      </c>
      <c r="AD5419" t="s">
        <v>52</v>
      </c>
      <c r="AE5419" s="1">
        <v>41846.066678240742</v>
      </c>
    </row>
    <row r="5420" spans="1:31" x14ac:dyDescent="0.15">
      <c r="A5420">
        <v>5419</v>
      </c>
      <c r="B5420">
        <v>175</v>
      </c>
      <c r="C5420">
        <v>2040</v>
      </c>
      <c r="D5420" t="s">
        <v>15572</v>
      </c>
      <c r="E5420" t="s">
        <v>15573</v>
      </c>
      <c r="F5420" t="s">
        <v>53</v>
      </c>
      <c r="I5420" t="s">
        <v>5</v>
      </c>
      <c r="K5420" t="s">
        <v>5</v>
      </c>
      <c r="N5420" t="s">
        <v>7</v>
      </c>
      <c r="Q5420">
        <v>0</v>
      </c>
      <c r="S5420">
        <v>-1</v>
      </c>
      <c r="T5420" t="s">
        <v>5</v>
      </c>
      <c r="U5420">
        <v>-1</v>
      </c>
      <c r="V5420">
        <v>-1</v>
      </c>
      <c r="W5420">
        <v>6.3387000000000002</v>
      </c>
      <c r="Z5420">
        <v>-1</v>
      </c>
      <c r="AA5420" t="s">
        <v>11</v>
      </c>
      <c r="AC5420" t="s">
        <v>38</v>
      </c>
      <c r="AD5420" t="s">
        <v>52</v>
      </c>
      <c r="AE5420" s="1">
        <v>41846.066689814812</v>
      </c>
    </row>
    <row r="5421" spans="1:31" x14ac:dyDescent="0.15">
      <c r="A5421">
        <v>5420</v>
      </c>
      <c r="B5421">
        <v>175</v>
      </c>
      <c r="C5421">
        <v>2040</v>
      </c>
      <c r="D5421" t="s">
        <v>15572</v>
      </c>
      <c r="E5421" t="s">
        <v>15573</v>
      </c>
      <c r="F5421" t="s">
        <v>54</v>
      </c>
      <c r="I5421" t="s">
        <v>5</v>
      </c>
      <c r="K5421" t="s">
        <v>5</v>
      </c>
      <c r="N5421" t="s">
        <v>7</v>
      </c>
      <c r="Q5421">
        <v>0</v>
      </c>
      <c r="S5421">
        <v>-1</v>
      </c>
      <c r="T5421" t="s">
        <v>5</v>
      </c>
      <c r="U5421">
        <v>-1</v>
      </c>
      <c r="V5421">
        <v>-1</v>
      </c>
      <c r="W5421">
        <v>6.3387000000000002</v>
      </c>
      <c r="Z5421">
        <v>-1</v>
      </c>
      <c r="AA5421" t="s">
        <v>11</v>
      </c>
      <c r="AC5421" t="s">
        <v>38</v>
      </c>
      <c r="AD5421" t="s">
        <v>52</v>
      </c>
      <c r="AE5421" s="1">
        <v>41846.066701388889</v>
      </c>
    </row>
    <row r="5422" spans="1:31" x14ac:dyDescent="0.15">
      <c r="A5422">
        <v>5421</v>
      </c>
      <c r="B5422">
        <v>175</v>
      </c>
      <c r="C5422">
        <v>4882</v>
      </c>
      <c r="D5422" t="s">
        <v>15598</v>
      </c>
      <c r="E5422" t="s">
        <v>15599</v>
      </c>
      <c r="F5422" t="s">
        <v>2</v>
      </c>
      <c r="G5422" t="s">
        <v>15600</v>
      </c>
      <c r="H5422" t="s">
        <v>15601</v>
      </c>
      <c r="I5422" t="s">
        <v>5</v>
      </c>
      <c r="K5422" t="s">
        <v>6</v>
      </c>
      <c r="L5422" t="s">
        <v>15602</v>
      </c>
      <c r="N5422" t="s">
        <v>7</v>
      </c>
      <c r="O5422" t="s">
        <v>15603</v>
      </c>
      <c r="P5422" t="s">
        <v>15604</v>
      </c>
      <c r="Q5422">
        <v>41</v>
      </c>
      <c r="R5422" t="s">
        <v>15605</v>
      </c>
      <c r="S5422">
        <v>-1</v>
      </c>
      <c r="T5422" t="s">
        <v>15606</v>
      </c>
      <c r="U5422">
        <v>-1</v>
      </c>
      <c r="V5422">
        <v>-1</v>
      </c>
      <c r="W5422">
        <v>6.3387000000000002</v>
      </c>
      <c r="X5422" t="s">
        <v>15607</v>
      </c>
      <c r="Y5422" t="s">
        <v>15608</v>
      </c>
      <c r="Z5422">
        <v>31294</v>
      </c>
      <c r="AA5422" t="s">
        <v>11</v>
      </c>
      <c r="AC5422" t="s">
        <v>15609</v>
      </c>
      <c r="AD5422" t="s">
        <v>15610</v>
      </c>
      <c r="AE5422" s="1">
        <v>41846.066817129627</v>
      </c>
    </row>
    <row r="5423" spans="1:31" x14ac:dyDescent="0.15">
      <c r="A5423">
        <v>5422</v>
      </c>
      <c r="B5423">
        <v>175</v>
      </c>
      <c r="C5423">
        <v>4882</v>
      </c>
      <c r="D5423" t="s">
        <v>15598</v>
      </c>
      <c r="E5423" t="s">
        <v>15599</v>
      </c>
      <c r="F5423" t="s">
        <v>14</v>
      </c>
      <c r="G5423" t="s">
        <v>15611</v>
      </c>
      <c r="H5423" t="s">
        <v>15601</v>
      </c>
      <c r="I5423" t="s">
        <v>5</v>
      </c>
      <c r="K5423" t="s">
        <v>17</v>
      </c>
      <c r="L5423" t="s">
        <v>6810</v>
      </c>
      <c r="N5423" t="s">
        <v>7</v>
      </c>
      <c r="O5423" t="s">
        <v>15612</v>
      </c>
      <c r="P5423" t="s">
        <v>15613</v>
      </c>
      <c r="Q5423">
        <v>19</v>
      </c>
      <c r="S5423">
        <v>-1</v>
      </c>
      <c r="T5423" t="s">
        <v>5</v>
      </c>
      <c r="U5423">
        <v>-1</v>
      </c>
      <c r="V5423">
        <v>-1</v>
      </c>
      <c r="W5423">
        <v>6.3387000000000002</v>
      </c>
      <c r="X5423" t="s">
        <v>15614</v>
      </c>
      <c r="Y5423" t="s">
        <v>15615</v>
      </c>
      <c r="Z5423">
        <v>18762</v>
      </c>
      <c r="AA5423" t="s">
        <v>11</v>
      </c>
      <c r="AC5423" t="s">
        <v>15616</v>
      </c>
      <c r="AD5423" t="s">
        <v>15617</v>
      </c>
      <c r="AE5423" s="1">
        <v>41846.066851851851</v>
      </c>
    </row>
    <row r="5424" spans="1:31" x14ac:dyDescent="0.15">
      <c r="A5424">
        <v>5423</v>
      </c>
      <c r="B5424">
        <v>175</v>
      </c>
      <c r="C5424">
        <v>4882</v>
      </c>
      <c r="D5424" t="s">
        <v>15598</v>
      </c>
      <c r="E5424" t="s">
        <v>15599</v>
      </c>
      <c r="F5424" t="s">
        <v>24</v>
      </c>
      <c r="G5424" t="s">
        <v>15611</v>
      </c>
      <c r="H5424" t="s">
        <v>15601</v>
      </c>
      <c r="I5424" t="s">
        <v>5</v>
      </c>
      <c r="K5424" t="s">
        <v>17</v>
      </c>
      <c r="L5424" t="s">
        <v>6810</v>
      </c>
      <c r="N5424" t="s">
        <v>7</v>
      </c>
      <c r="O5424" t="s">
        <v>15612</v>
      </c>
      <c r="P5424" t="s">
        <v>15613</v>
      </c>
      <c r="Q5424">
        <v>4</v>
      </c>
      <c r="S5424">
        <v>-1</v>
      </c>
      <c r="T5424" t="s">
        <v>5</v>
      </c>
      <c r="U5424">
        <v>-1</v>
      </c>
      <c r="V5424">
        <v>-1</v>
      </c>
      <c r="W5424">
        <v>6.3387000000000002</v>
      </c>
      <c r="X5424" t="s">
        <v>15614</v>
      </c>
      <c r="Y5424" t="s">
        <v>15615</v>
      </c>
      <c r="Z5424">
        <v>20632</v>
      </c>
      <c r="AA5424" t="s">
        <v>11</v>
      </c>
      <c r="AC5424" t="s">
        <v>15618</v>
      </c>
      <c r="AD5424" t="s">
        <v>15619</v>
      </c>
      <c r="AE5424" s="1">
        <v>41846.066874999997</v>
      </c>
    </row>
    <row r="5425" spans="1:31" x14ac:dyDescent="0.15">
      <c r="A5425">
        <v>5424</v>
      </c>
      <c r="B5425">
        <v>175</v>
      </c>
      <c r="C5425">
        <v>4882</v>
      </c>
      <c r="D5425" t="s">
        <v>15598</v>
      </c>
      <c r="E5425" t="s">
        <v>15599</v>
      </c>
      <c r="F5425" t="s">
        <v>27</v>
      </c>
      <c r="G5425" t="s">
        <v>15620</v>
      </c>
      <c r="I5425" t="s">
        <v>5</v>
      </c>
      <c r="J5425" t="s">
        <v>1019</v>
      </c>
      <c r="K5425" t="s">
        <v>17</v>
      </c>
      <c r="L5425" t="s">
        <v>6810</v>
      </c>
      <c r="M5425" t="s">
        <v>5</v>
      </c>
      <c r="N5425" t="s">
        <v>7</v>
      </c>
      <c r="P5425" t="s">
        <v>15621</v>
      </c>
      <c r="Q5425">
        <v>5</v>
      </c>
      <c r="R5425" t="s">
        <v>15622</v>
      </c>
      <c r="S5425">
        <v>45</v>
      </c>
      <c r="T5425" t="s">
        <v>5</v>
      </c>
      <c r="U5425">
        <v>-1</v>
      </c>
      <c r="V5425">
        <v>-1</v>
      </c>
      <c r="W5425">
        <v>6.3387000000000002</v>
      </c>
      <c r="Y5425" t="s">
        <v>15623</v>
      </c>
      <c r="Z5425">
        <v>38042</v>
      </c>
      <c r="AA5425" t="s">
        <v>11</v>
      </c>
      <c r="AC5425" t="s">
        <v>15624</v>
      </c>
      <c r="AD5425" t="s">
        <v>15625</v>
      </c>
      <c r="AE5425" s="1">
        <v>41846.066932870373</v>
      </c>
    </row>
    <row r="5426" spans="1:31" x14ac:dyDescent="0.15">
      <c r="A5426">
        <v>5425</v>
      </c>
      <c r="B5426">
        <v>175</v>
      </c>
      <c r="C5426">
        <v>4882</v>
      </c>
      <c r="D5426" t="s">
        <v>15598</v>
      </c>
      <c r="E5426" t="s">
        <v>15599</v>
      </c>
      <c r="F5426" t="s">
        <v>36</v>
      </c>
      <c r="I5426" t="s">
        <v>5</v>
      </c>
      <c r="K5426" t="s">
        <v>5</v>
      </c>
      <c r="N5426" t="s">
        <v>7</v>
      </c>
      <c r="Q5426">
        <v>0</v>
      </c>
      <c r="S5426">
        <v>-1</v>
      </c>
      <c r="T5426" t="s">
        <v>5</v>
      </c>
      <c r="U5426">
        <v>-1</v>
      </c>
      <c r="V5426">
        <v>-1</v>
      </c>
      <c r="W5426">
        <v>6.3387000000000002</v>
      </c>
      <c r="Z5426">
        <v>-1</v>
      </c>
      <c r="AA5426" t="s">
        <v>11</v>
      </c>
      <c r="AC5426" t="s">
        <v>38</v>
      </c>
      <c r="AD5426" t="s">
        <v>52</v>
      </c>
      <c r="AE5426" s="1">
        <v>41846.066944444443</v>
      </c>
    </row>
    <row r="5427" spans="1:31" x14ac:dyDescent="0.15">
      <c r="A5427">
        <v>5426</v>
      </c>
      <c r="B5427">
        <v>175</v>
      </c>
      <c r="C5427">
        <v>4882</v>
      </c>
      <c r="D5427" t="s">
        <v>15598</v>
      </c>
      <c r="E5427" t="s">
        <v>15599</v>
      </c>
      <c r="F5427" t="s">
        <v>40</v>
      </c>
      <c r="G5427" t="s">
        <v>15626</v>
      </c>
      <c r="H5427" t="s">
        <v>15627</v>
      </c>
      <c r="I5427" t="s">
        <v>5</v>
      </c>
      <c r="K5427" t="s">
        <v>5</v>
      </c>
      <c r="N5427" t="s">
        <v>7</v>
      </c>
      <c r="O5427" t="s">
        <v>15628</v>
      </c>
      <c r="P5427" t="s">
        <v>15629</v>
      </c>
      <c r="Q5427">
        <v>4</v>
      </c>
      <c r="R5427" t="s">
        <v>10312</v>
      </c>
      <c r="S5427">
        <v>-1</v>
      </c>
      <c r="T5427" t="s">
        <v>5</v>
      </c>
      <c r="U5427">
        <v>-1</v>
      </c>
      <c r="V5427">
        <v>-1</v>
      </c>
      <c r="W5427">
        <v>6.3387000000000002</v>
      </c>
      <c r="Y5427" t="s">
        <v>15630</v>
      </c>
      <c r="Z5427">
        <v>429</v>
      </c>
      <c r="AA5427" t="s">
        <v>11</v>
      </c>
      <c r="AC5427" t="s">
        <v>15631</v>
      </c>
      <c r="AD5427" t="s">
        <v>15632</v>
      </c>
      <c r="AE5427" s="1">
        <v>41846.066990740743</v>
      </c>
    </row>
    <row r="5428" spans="1:31" x14ac:dyDescent="0.15">
      <c r="A5428">
        <v>5427</v>
      </c>
      <c r="B5428">
        <v>175</v>
      </c>
      <c r="C5428">
        <v>4882</v>
      </c>
      <c r="D5428" t="s">
        <v>15598</v>
      </c>
      <c r="E5428" t="s">
        <v>15599</v>
      </c>
      <c r="F5428" t="s">
        <v>49</v>
      </c>
      <c r="G5428" t="s">
        <v>15611</v>
      </c>
      <c r="H5428" t="s">
        <v>15601</v>
      </c>
      <c r="I5428" t="s">
        <v>5</v>
      </c>
      <c r="K5428" t="s">
        <v>5</v>
      </c>
      <c r="N5428" t="s">
        <v>7</v>
      </c>
      <c r="O5428" t="s">
        <v>15612</v>
      </c>
      <c r="P5428" t="s">
        <v>15613</v>
      </c>
      <c r="Q5428">
        <v>3</v>
      </c>
      <c r="T5428" t="s">
        <v>5</v>
      </c>
      <c r="U5428">
        <v>-1</v>
      </c>
      <c r="V5428">
        <v>-1</v>
      </c>
      <c r="W5428">
        <v>6.3387000000000002</v>
      </c>
      <c r="X5428" t="s">
        <v>15614</v>
      </c>
      <c r="Y5428" t="s">
        <v>15615</v>
      </c>
      <c r="Z5428">
        <v>18762</v>
      </c>
      <c r="AA5428" t="s">
        <v>11</v>
      </c>
      <c r="AC5428" t="s">
        <v>15633</v>
      </c>
      <c r="AD5428" t="s">
        <v>15634</v>
      </c>
      <c r="AE5428" s="1">
        <v>41846.067013888889</v>
      </c>
    </row>
    <row r="5429" spans="1:31" x14ac:dyDescent="0.15">
      <c r="A5429">
        <v>5428</v>
      </c>
      <c r="B5429">
        <v>175</v>
      </c>
      <c r="C5429">
        <v>4882</v>
      </c>
      <c r="D5429" t="s">
        <v>15598</v>
      </c>
      <c r="E5429" t="s">
        <v>15599</v>
      </c>
      <c r="F5429" t="s">
        <v>51</v>
      </c>
      <c r="I5429" t="s">
        <v>5</v>
      </c>
      <c r="K5429" t="s">
        <v>5</v>
      </c>
      <c r="N5429" t="s">
        <v>7</v>
      </c>
      <c r="Q5429">
        <v>0</v>
      </c>
      <c r="S5429">
        <v>-1</v>
      </c>
      <c r="T5429" t="s">
        <v>5</v>
      </c>
      <c r="U5429">
        <v>-1</v>
      </c>
      <c r="V5429">
        <v>-1</v>
      </c>
      <c r="W5429">
        <v>6.3387000000000002</v>
      </c>
      <c r="Z5429">
        <v>-1</v>
      </c>
      <c r="AA5429" t="s">
        <v>11</v>
      </c>
      <c r="AC5429" t="s">
        <v>38</v>
      </c>
      <c r="AD5429" t="s">
        <v>52</v>
      </c>
      <c r="AE5429" s="1">
        <v>41846.067025462966</v>
      </c>
    </row>
    <row r="5430" spans="1:31" x14ac:dyDescent="0.15">
      <c r="A5430">
        <v>5429</v>
      </c>
      <c r="B5430">
        <v>175</v>
      </c>
      <c r="C5430">
        <v>4882</v>
      </c>
      <c r="D5430" t="s">
        <v>15598</v>
      </c>
      <c r="E5430" t="s">
        <v>15599</v>
      </c>
      <c r="F5430" t="s">
        <v>53</v>
      </c>
      <c r="I5430" t="s">
        <v>5</v>
      </c>
      <c r="K5430" t="s">
        <v>5</v>
      </c>
      <c r="N5430" t="s">
        <v>7</v>
      </c>
      <c r="Q5430">
        <v>0</v>
      </c>
      <c r="S5430">
        <v>-1</v>
      </c>
      <c r="T5430" t="s">
        <v>5</v>
      </c>
      <c r="U5430">
        <v>-1</v>
      </c>
      <c r="V5430">
        <v>-1</v>
      </c>
      <c r="W5430">
        <v>6.3387000000000002</v>
      </c>
      <c r="Z5430">
        <v>-1</v>
      </c>
      <c r="AA5430" t="s">
        <v>11</v>
      </c>
      <c r="AC5430" t="s">
        <v>38</v>
      </c>
      <c r="AD5430" t="s">
        <v>52</v>
      </c>
      <c r="AE5430" s="1">
        <v>41846.067037037035</v>
      </c>
    </row>
    <row r="5431" spans="1:31" x14ac:dyDescent="0.15">
      <c r="A5431">
        <v>5430</v>
      </c>
      <c r="B5431">
        <v>175</v>
      </c>
      <c r="C5431">
        <v>4882</v>
      </c>
      <c r="D5431" t="s">
        <v>15598</v>
      </c>
      <c r="E5431" t="s">
        <v>15599</v>
      </c>
      <c r="F5431" t="s">
        <v>54</v>
      </c>
      <c r="I5431" t="s">
        <v>5</v>
      </c>
      <c r="K5431" t="s">
        <v>5</v>
      </c>
      <c r="N5431" t="s">
        <v>7</v>
      </c>
      <c r="Q5431">
        <v>0</v>
      </c>
      <c r="S5431">
        <v>-1</v>
      </c>
      <c r="T5431" t="s">
        <v>5</v>
      </c>
      <c r="U5431">
        <v>-1</v>
      </c>
      <c r="V5431">
        <v>-1</v>
      </c>
      <c r="W5431">
        <v>6.3387000000000002</v>
      </c>
      <c r="Z5431">
        <v>-1</v>
      </c>
      <c r="AA5431" t="s">
        <v>11</v>
      </c>
      <c r="AC5431" t="s">
        <v>38</v>
      </c>
      <c r="AD5431" t="s">
        <v>52</v>
      </c>
      <c r="AE5431" s="1">
        <v>41846.067048611112</v>
      </c>
    </row>
    <row r="5432" spans="1:31" x14ac:dyDescent="0.15">
      <c r="A5432">
        <v>5431</v>
      </c>
      <c r="B5432">
        <v>175</v>
      </c>
      <c r="C5432">
        <v>4558</v>
      </c>
      <c r="D5432" t="s">
        <v>15635</v>
      </c>
      <c r="E5432" t="s">
        <v>15636</v>
      </c>
      <c r="F5432" t="s">
        <v>2</v>
      </c>
      <c r="G5432" t="s">
        <v>15637</v>
      </c>
      <c r="H5432" t="s">
        <v>15638</v>
      </c>
      <c r="I5432" t="s">
        <v>5</v>
      </c>
      <c r="K5432" t="s">
        <v>6</v>
      </c>
      <c r="L5432" t="s">
        <v>15639</v>
      </c>
      <c r="N5432" t="s">
        <v>7</v>
      </c>
      <c r="O5432" t="s">
        <v>15640</v>
      </c>
      <c r="P5432" t="s">
        <v>15641</v>
      </c>
      <c r="Q5432">
        <v>101</v>
      </c>
      <c r="R5432" t="s">
        <v>5582</v>
      </c>
      <c r="S5432">
        <v>-1</v>
      </c>
      <c r="T5432" t="s">
        <v>15642</v>
      </c>
      <c r="U5432">
        <v>-1</v>
      </c>
      <c r="V5432">
        <v>-1</v>
      </c>
      <c r="W5432">
        <v>6.3387000000000002</v>
      </c>
      <c r="X5432" t="s">
        <v>15643</v>
      </c>
      <c r="Y5432" t="s">
        <v>15644</v>
      </c>
      <c r="Z5432">
        <v>36720</v>
      </c>
      <c r="AA5432" t="s">
        <v>11</v>
      </c>
      <c r="AC5432" t="s">
        <v>15645</v>
      </c>
      <c r="AD5432" t="s">
        <v>15646</v>
      </c>
      <c r="AE5432" s="1">
        <v>41846.067175925928</v>
      </c>
    </row>
    <row r="5433" spans="1:31" x14ac:dyDescent="0.15">
      <c r="A5433">
        <v>5432</v>
      </c>
      <c r="B5433">
        <v>175</v>
      </c>
      <c r="C5433">
        <v>4558</v>
      </c>
      <c r="D5433" t="s">
        <v>15635</v>
      </c>
      <c r="E5433" t="s">
        <v>15636</v>
      </c>
      <c r="F5433" t="s">
        <v>14</v>
      </c>
      <c r="G5433" t="s">
        <v>15637</v>
      </c>
      <c r="H5433" t="s">
        <v>15638</v>
      </c>
      <c r="I5433" t="s">
        <v>5</v>
      </c>
      <c r="J5433" t="s">
        <v>860</v>
      </c>
      <c r="K5433" t="s">
        <v>17</v>
      </c>
      <c r="L5433" t="s">
        <v>6736</v>
      </c>
      <c r="N5433" t="s">
        <v>7</v>
      </c>
      <c r="O5433" t="s">
        <v>15640</v>
      </c>
      <c r="P5433" t="s">
        <v>15641</v>
      </c>
      <c r="Q5433">
        <v>4</v>
      </c>
      <c r="S5433">
        <v>-1</v>
      </c>
      <c r="T5433" t="s">
        <v>15647</v>
      </c>
      <c r="U5433">
        <v>-1</v>
      </c>
      <c r="V5433">
        <v>-1</v>
      </c>
      <c r="W5433">
        <v>6.3387000000000002</v>
      </c>
      <c r="X5433" t="s">
        <v>15643</v>
      </c>
      <c r="Y5433" t="s">
        <v>15644</v>
      </c>
      <c r="Z5433">
        <v>33934</v>
      </c>
      <c r="AA5433" t="s">
        <v>11</v>
      </c>
      <c r="AC5433" t="s">
        <v>15648</v>
      </c>
      <c r="AD5433" t="s">
        <v>15649</v>
      </c>
      <c r="AE5433" s="1">
        <v>41846.067199074074</v>
      </c>
    </row>
    <row r="5434" spans="1:31" x14ac:dyDescent="0.15">
      <c r="A5434">
        <v>5433</v>
      </c>
      <c r="B5434">
        <v>175</v>
      </c>
      <c r="C5434">
        <v>4558</v>
      </c>
      <c r="D5434" t="s">
        <v>15635</v>
      </c>
      <c r="E5434" t="s">
        <v>15636</v>
      </c>
      <c r="F5434" t="s">
        <v>24</v>
      </c>
      <c r="G5434" t="s">
        <v>15650</v>
      </c>
      <c r="H5434" t="s">
        <v>15651</v>
      </c>
      <c r="I5434" t="s">
        <v>5</v>
      </c>
      <c r="K5434" t="s">
        <v>5</v>
      </c>
      <c r="N5434" t="s">
        <v>7</v>
      </c>
      <c r="O5434" t="s">
        <v>15652</v>
      </c>
      <c r="P5434" t="s">
        <v>15653</v>
      </c>
      <c r="Q5434">
        <v>3</v>
      </c>
      <c r="S5434">
        <v>-1</v>
      </c>
      <c r="T5434" t="s">
        <v>5</v>
      </c>
      <c r="U5434">
        <v>-1</v>
      </c>
      <c r="V5434">
        <v>-1</v>
      </c>
      <c r="W5434">
        <v>6.3387000000000002</v>
      </c>
      <c r="Y5434" t="s">
        <v>15654</v>
      </c>
      <c r="Z5434">
        <v>33684</v>
      </c>
      <c r="AA5434" t="s">
        <v>11</v>
      </c>
      <c r="AC5434" t="s">
        <v>15655</v>
      </c>
      <c r="AD5434" t="s">
        <v>15656</v>
      </c>
      <c r="AE5434" s="1">
        <v>41846.06722222222</v>
      </c>
    </row>
    <row r="5435" spans="1:31" x14ac:dyDescent="0.15">
      <c r="A5435">
        <v>5434</v>
      </c>
      <c r="B5435">
        <v>175</v>
      </c>
      <c r="C5435">
        <v>4558</v>
      </c>
      <c r="D5435" t="s">
        <v>15635</v>
      </c>
      <c r="E5435" t="s">
        <v>15636</v>
      </c>
      <c r="F5435" t="s">
        <v>27</v>
      </c>
      <c r="I5435" t="s">
        <v>5</v>
      </c>
      <c r="K5435" t="s">
        <v>5</v>
      </c>
      <c r="M5435" t="s">
        <v>5</v>
      </c>
      <c r="N5435" t="s">
        <v>7</v>
      </c>
      <c r="Q5435">
        <v>0</v>
      </c>
      <c r="S5435">
        <v>-1</v>
      </c>
      <c r="T5435" t="s">
        <v>5</v>
      </c>
      <c r="U5435">
        <v>-1</v>
      </c>
      <c r="V5435">
        <v>-1</v>
      </c>
      <c r="W5435">
        <v>6.3387000000000002</v>
      </c>
      <c r="Z5435">
        <v>-1</v>
      </c>
      <c r="AA5435" t="s">
        <v>11</v>
      </c>
      <c r="AC5435" t="s">
        <v>38</v>
      </c>
      <c r="AD5435" t="s">
        <v>531</v>
      </c>
      <c r="AE5435" s="1">
        <v>41846.067233796297</v>
      </c>
    </row>
    <row r="5436" spans="1:31" x14ac:dyDescent="0.15">
      <c r="A5436">
        <v>5435</v>
      </c>
      <c r="B5436">
        <v>175</v>
      </c>
      <c r="C5436">
        <v>4558</v>
      </c>
      <c r="D5436" t="s">
        <v>15635</v>
      </c>
      <c r="E5436" t="s">
        <v>15636</v>
      </c>
      <c r="F5436" t="s">
        <v>36</v>
      </c>
      <c r="I5436" t="s">
        <v>5</v>
      </c>
      <c r="K5436" t="s">
        <v>5</v>
      </c>
      <c r="N5436" t="s">
        <v>7</v>
      </c>
      <c r="Q5436">
        <v>0</v>
      </c>
      <c r="S5436">
        <v>-1</v>
      </c>
      <c r="T5436" t="s">
        <v>5</v>
      </c>
      <c r="U5436">
        <v>-1</v>
      </c>
      <c r="V5436">
        <v>-1</v>
      </c>
      <c r="W5436">
        <v>6.3387000000000002</v>
      </c>
      <c r="Z5436">
        <v>-1</v>
      </c>
      <c r="AA5436" t="s">
        <v>11</v>
      </c>
      <c r="AC5436" t="s">
        <v>38</v>
      </c>
      <c r="AD5436" t="s">
        <v>52</v>
      </c>
      <c r="AE5436" s="1">
        <v>41846.067245370374</v>
      </c>
    </row>
    <row r="5437" spans="1:31" x14ac:dyDescent="0.15">
      <c r="A5437">
        <v>5436</v>
      </c>
      <c r="B5437">
        <v>175</v>
      </c>
      <c r="C5437">
        <v>4558</v>
      </c>
      <c r="D5437" t="s">
        <v>15635</v>
      </c>
      <c r="E5437" t="s">
        <v>15636</v>
      </c>
      <c r="F5437" t="s">
        <v>40</v>
      </c>
      <c r="G5437" t="s">
        <v>15637</v>
      </c>
      <c r="H5437" t="s">
        <v>15638</v>
      </c>
      <c r="I5437" t="s">
        <v>5</v>
      </c>
      <c r="K5437" t="s">
        <v>5</v>
      </c>
      <c r="L5437" t="s">
        <v>15657</v>
      </c>
      <c r="N5437" t="s">
        <v>7</v>
      </c>
      <c r="O5437" t="s">
        <v>15640</v>
      </c>
      <c r="P5437" t="s">
        <v>15641</v>
      </c>
      <c r="Q5437">
        <v>1</v>
      </c>
      <c r="S5437">
        <v>-1</v>
      </c>
      <c r="T5437" t="s">
        <v>5</v>
      </c>
      <c r="U5437">
        <v>-1</v>
      </c>
      <c r="V5437">
        <v>-1</v>
      </c>
      <c r="W5437">
        <v>6.3387000000000002</v>
      </c>
      <c r="Y5437" t="s">
        <v>15658</v>
      </c>
      <c r="Z5437">
        <v>-1</v>
      </c>
      <c r="AA5437" t="s">
        <v>11</v>
      </c>
      <c r="AC5437" t="s">
        <v>15659</v>
      </c>
      <c r="AD5437" t="s">
        <v>15660</v>
      </c>
      <c r="AE5437" s="1">
        <v>41846.067256944443</v>
      </c>
    </row>
    <row r="5438" spans="1:31" x14ac:dyDescent="0.15">
      <c r="A5438">
        <v>5437</v>
      </c>
      <c r="B5438">
        <v>175</v>
      </c>
      <c r="C5438">
        <v>4558</v>
      </c>
      <c r="D5438" t="s">
        <v>15635</v>
      </c>
      <c r="E5438" t="s">
        <v>15636</v>
      </c>
      <c r="F5438" t="s">
        <v>49</v>
      </c>
      <c r="I5438" t="s">
        <v>5</v>
      </c>
      <c r="K5438" t="s">
        <v>5</v>
      </c>
      <c r="N5438" t="s">
        <v>7</v>
      </c>
      <c r="Q5438">
        <v>0</v>
      </c>
      <c r="T5438" t="s">
        <v>5</v>
      </c>
      <c r="U5438">
        <v>-1</v>
      </c>
      <c r="V5438">
        <v>-1</v>
      </c>
      <c r="W5438">
        <v>6.3387000000000002</v>
      </c>
      <c r="Z5438">
        <v>-1</v>
      </c>
      <c r="AA5438" t="s">
        <v>11</v>
      </c>
      <c r="AC5438" t="s">
        <v>38</v>
      </c>
      <c r="AD5438" t="s">
        <v>50</v>
      </c>
      <c r="AE5438" s="1">
        <v>41846.06726851852</v>
      </c>
    </row>
    <row r="5439" spans="1:31" x14ac:dyDescent="0.15">
      <c r="A5439">
        <v>5438</v>
      </c>
      <c r="B5439">
        <v>175</v>
      </c>
      <c r="C5439">
        <v>4558</v>
      </c>
      <c r="D5439" t="s">
        <v>15635</v>
      </c>
      <c r="E5439" t="s">
        <v>15636</v>
      </c>
      <c r="F5439" t="s">
        <v>51</v>
      </c>
      <c r="G5439" t="s">
        <v>15637</v>
      </c>
      <c r="H5439" t="s">
        <v>15638</v>
      </c>
      <c r="I5439" t="s">
        <v>5</v>
      </c>
      <c r="K5439" t="s">
        <v>5</v>
      </c>
      <c r="N5439" t="s">
        <v>7</v>
      </c>
      <c r="O5439" t="s">
        <v>15640</v>
      </c>
      <c r="P5439" t="s">
        <v>15641</v>
      </c>
      <c r="Q5439">
        <v>10</v>
      </c>
      <c r="S5439">
        <v>-1</v>
      </c>
      <c r="T5439" t="s">
        <v>5</v>
      </c>
      <c r="U5439">
        <v>-1</v>
      </c>
      <c r="V5439">
        <v>-1</v>
      </c>
      <c r="W5439">
        <v>6.3387000000000002</v>
      </c>
      <c r="Y5439" t="s">
        <v>15644</v>
      </c>
      <c r="Z5439">
        <v>-1</v>
      </c>
      <c r="AA5439" t="s">
        <v>11</v>
      </c>
      <c r="AC5439" t="s">
        <v>15661</v>
      </c>
      <c r="AD5439" t="s">
        <v>15662</v>
      </c>
      <c r="AE5439" s="1">
        <v>41846.067303240743</v>
      </c>
    </row>
    <row r="5440" spans="1:31" x14ac:dyDescent="0.15">
      <c r="A5440">
        <v>5439</v>
      </c>
      <c r="B5440">
        <v>175</v>
      </c>
      <c r="C5440">
        <v>4558</v>
      </c>
      <c r="D5440" t="s">
        <v>15635</v>
      </c>
      <c r="E5440" t="s">
        <v>15636</v>
      </c>
      <c r="F5440" t="s">
        <v>53</v>
      </c>
      <c r="I5440" t="s">
        <v>5</v>
      </c>
      <c r="K5440" t="s">
        <v>5</v>
      </c>
      <c r="N5440" t="s">
        <v>7</v>
      </c>
      <c r="Q5440">
        <v>0</v>
      </c>
      <c r="S5440">
        <v>-1</v>
      </c>
      <c r="T5440" t="s">
        <v>5</v>
      </c>
      <c r="U5440">
        <v>-1</v>
      </c>
      <c r="V5440">
        <v>-1</v>
      </c>
      <c r="W5440">
        <v>6.3387000000000002</v>
      </c>
      <c r="Z5440">
        <v>-1</v>
      </c>
      <c r="AA5440" t="s">
        <v>11</v>
      </c>
      <c r="AC5440" t="s">
        <v>38</v>
      </c>
      <c r="AD5440" t="s">
        <v>52</v>
      </c>
      <c r="AE5440" s="1">
        <v>41846.067314814813</v>
      </c>
    </row>
    <row r="5441" spans="1:31" x14ac:dyDescent="0.15">
      <c r="A5441">
        <v>5440</v>
      </c>
      <c r="B5441">
        <v>175</v>
      </c>
      <c r="C5441">
        <v>4558</v>
      </c>
      <c r="D5441" t="s">
        <v>15635</v>
      </c>
      <c r="E5441" t="s">
        <v>15636</v>
      </c>
      <c r="F5441" t="s">
        <v>54</v>
      </c>
      <c r="I5441" t="s">
        <v>5</v>
      </c>
      <c r="K5441" t="s">
        <v>5</v>
      </c>
      <c r="N5441" t="s">
        <v>7</v>
      </c>
      <c r="Q5441">
        <v>0</v>
      </c>
      <c r="S5441">
        <v>-1</v>
      </c>
      <c r="T5441" t="s">
        <v>5</v>
      </c>
      <c r="U5441">
        <v>-1</v>
      </c>
      <c r="V5441">
        <v>-1</v>
      </c>
      <c r="W5441">
        <v>6.3387000000000002</v>
      </c>
      <c r="Z5441">
        <v>-1</v>
      </c>
      <c r="AA5441" t="s">
        <v>11</v>
      </c>
      <c r="AC5441" t="s">
        <v>38</v>
      </c>
      <c r="AD5441" t="s">
        <v>52</v>
      </c>
      <c r="AE5441" s="1">
        <v>41846.067326388889</v>
      </c>
    </row>
    <row r="5442" spans="1:31" x14ac:dyDescent="0.15">
      <c r="A5442">
        <v>5441</v>
      </c>
      <c r="B5442">
        <v>175</v>
      </c>
      <c r="C5442">
        <v>5804</v>
      </c>
      <c r="D5442" t="s">
        <v>15663</v>
      </c>
      <c r="E5442" t="s">
        <v>15664</v>
      </c>
      <c r="F5442" t="s">
        <v>2</v>
      </c>
      <c r="G5442" t="s">
        <v>15665</v>
      </c>
      <c r="H5442" t="s">
        <v>949</v>
      </c>
      <c r="I5442" t="s">
        <v>5</v>
      </c>
      <c r="J5442" t="s">
        <v>2233</v>
      </c>
      <c r="K5442" t="s">
        <v>6</v>
      </c>
      <c r="L5442" t="s">
        <v>4118</v>
      </c>
      <c r="N5442" t="s">
        <v>7</v>
      </c>
      <c r="O5442" t="s">
        <v>15666</v>
      </c>
      <c r="P5442" t="s">
        <v>15667</v>
      </c>
      <c r="Q5442">
        <v>47</v>
      </c>
      <c r="R5442" t="s">
        <v>15668</v>
      </c>
      <c r="S5442">
        <v>-1</v>
      </c>
      <c r="T5442" t="s">
        <v>5</v>
      </c>
      <c r="U5442">
        <v>1050</v>
      </c>
      <c r="V5442">
        <v>-1</v>
      </c>
      <c r="W5442">
        <v>6.3387000000000002</v>
      </c>
      <c r="X5442" t="s">
        <v>15669</v>
      </c>
      <c r="Y5442" t="s">
        <v>15670</v>
      </c>
      <c r="Z5442">
        <v>16020</v>
      </c>
      <c r="AA5442" t="s">
        <v>11</v>
      </c>
      <c r="AC5442" t="s">
        <v>15671</v>
      </c>
      <c r="AD5442" t="s">
        <v>15672</v>
      </c>
      <c r="AE5442" s="1">
        <v>41846.067418981482</v>
      </c>
    </row>
    <row r="5443" spans="1:31" x14ac:dyDescent="0.15">
      <c r="A5443">
        <v>5442</v>
      </c>
      <c r="B5443">
        <v>175</v>
      </c>
      <c r="C5443">
        <v>5804</v>
      </c>
      <c r="D5443" t="s">
        <v>15663</v>
      </c>
      <c r="E5443" t="s">
        <v>15664</v>
      </c>
      <c r="F5443" t="s">
        <v>14</v>
      </c>
      <c r="G5443" t="s">
        <v>15673</v>
      </c>
      <c r="H5443" t="s">
        <v>949</v>
      </c>
      <c r="I5443" t="s">
        <v>5</v>
      </c>
      <c r="K5443" t="s">
        <v>17</v>
      </c>
      <c r="L5443" t="s">
        <v>4118</v>
      </c>
      <c r="N5443" t="s">
        <v>7</v>
      </c>
      <c r="O5443" t="s">
        <v>15674</v>
      </c>
      <c r="P5443" t="s">
        <v>15675</v>
      </c>
      <c r="Q5443">
        <v>46</v>
      </c>
      <c r="R5443" t="s">
        <v>15676</v>
      </c>
      <c r="S5443">
        <v>-1</v>
      </c>
      <c r="T5443" t="s">
        <v>15677</v>
      </c>
      <c r="U5443">
        <v>-1</v>
      </c>
      <c r="V5443">
        <v>-1</v>
      </c>
      <c r="W5443">
        <v>6.3387000000000002</v>
      </c>
      <c r="X5443" t="s">
        <v>15669</v>
      </c>
      <c r="Y5443" t="s">
        <v>15678</v>
      </c>
      <c r="Z5443">
        <v>13901</v>
      </c>
      <c r="AA5443" t="s">
        <v>11</v>
      </c>
      <c r="AC5443" t="s">
        <v>15679</v>
      </c>
      <c r="AD5443" t="s">
        <v>15680</v>
      </c>
      <c r="AE5443" s="1">
        <v>41846.067465277774</v>
      </c>
    </row>
    <row r="5444" spans="1:31" x14ac:dyDescent="0.15">
      <c r="A5444">
        <v>5443</v>
      </c>
      <c r="B5444">
        <v>175</v>
      </c>
      <c r="C5444">
        <v>5804</v>
      </c>
      <c r="D5444" t="s">
        <v>15663</v>
      </c>
      <c r="E5444" t="s">
        <v>15664</v>
      </c>
      <c r="F5444" t="s">
        <v>24</v>
      </c>
      <c r="G5444" t="s">
        <v>15673</v>
      </c>
      <c r="H5444" t="s">
        <v>949</v>
      </c>
      <c r="I5444" t="s">
        <v>5</v>
      </c>
      <c r="K5444" t="s">
        <v>17</v>
      </c>
      <c r="L5444" t="s">
        <v>4118</v>
      </c>
      <c r="N5444" t="s">
        <v>7</v>
      </c>
      <c r="O5444" t="s">
        <v>15674</v>
      </c>
      <c r="P5444" t="s">
        <v>15675</v>
      </c>
      <c r="Q5444">
        <v>19</v>
      </c>
      <c r="R5444" t="s">
        <v>15681</v>
      </c>
      <c r="S5444">
        <v>-1</v>
      </c>
      <c r="T5444" t="s">
        <v>15677</v>
      </c>
      <c r="U5444">
        <v>-1</v>
      </c>
      <c r="V5444">
        <v>-1</v>
      </c>
      <c r="W5444">
        <v>6.3387000000000002</v>
      </c>
      <c r="X5444" t="s">
        <v>15669</v>
      </c>
      <c r="Y5444" t="s">
        <v>15678</v>
      </c>
      <c r="Z5444">
        <v>13901</v>
      </c>
      <c r="AA5444" t="s">
        <v>11</v>
      </c>
      <c r="AC5444" t="s">
        <v>15682</v>
      </c>
      <c r="AD5444" t="s">
        <v>15683</v>
      </c>
      <c r="AE5444" s="1">
        <v>41846.067488425928</v>
      </c>
    </row>
    <row r="5445" spans="1:31" x14ac:dyDescent="0.15">
      <c r="A5445">
        <v>5444</v>
      </c>
      <c r="B5445">
        <v>175</v>
      </c>
      <c r="C5445">
        <v>5804</v>
      </c>
      <c r="D5445" t="s">
        <v>15663</v>
      </c>
      <c r="E5445" t="s">
        <v>15664</v>
      </c>
      <c r="F5445" t="s">
        <v>27</v>
      </c>
      <c r="G5445" t="s">
        <v>15684</v>
      </c>
      <c r="I5445" t="s">
        <v>5</v>
      </c>
      <c r="J5445" t="s">
        <v>5512</v>
      </c>
      <c r="K5445" t="s">
        <v>17</v>
      </c>
      <c r="L5445" t="s">
        <v>4118</v>
      </c>
      <c r="M5445" t="s">
        <v>5</v>
      </c>
      <c r="N5445" t="s">
        <v>7</v>
      </c>
      <c r="O5445" t="s">
        <v>15685</v>
      </c>
      <c r="P5445" t="s">
        <v>15686</v>
      </c>
      <c r="Q5445">
        <v>1</v>
      </c>
      <c r="R5445" t="s">
        <v>15668</v>
      </c>
      <c r="S5445">
        <v>-1</v>
      </c>
      <c r="T5445" t="s">
        <v>5</v>
      </c>
      <c r="U5445">
        <v>-1</v>
      </c>
      <c r="V5445">
        <v>-1</v>
      </c>
      <c r="W5445">
        <v>6.3387000000000002</v>
      </c>
      <c r="Y5445" t="s">
        <v>15687</v>
      </c>
      <c r="Z5445">
        <v>20851</v>
      </c>
      <c r="AA5445" t="s">
        <v>11</v>
      </c>
      <c r="AB5445" t="s">
        <v>8390</v>
      </c>
      <c r="AC5445" t="s">
        <v>15688</v>
      </c>
      <c r="AD5445" t="s">
        <v>15689</v>
      </c>
      <c r="AE5445" s="1">
        <v>41846.067499999997</v>
      </c>
    </row>
    <row r="5446" spans="1:31" x14ac:dyDescent="0.15">
      <c r="A5446">
        <v>5445</v>
      </c>
      <c r="B5446">
        <v>175</v>
      </c>
      <c r="C5446">
        <v>5804</v>
      </c>
      <c r="D5446" t="s">
        <v>15663</v>
      </c>
      <c r="E5446" t="s">
        <v>15664</v>
      </c>
      <c r="F5446" t="s">
        <v>36</v>
      </c>
      <c r="I5446" t="s">
        <v>5</v>
      </c>
      <c r="K5446" t="s">
        <v>5</v>
      </c>
      <c r="N5446" t="s">
        <v>7</v>
      </c>
      <c r="Q5446">
        <v>0</v>
      </c>
      <c r="S5446">
        <v>-1</v>
      </c>
      <c r="T5446" t="s">
        <v>5</v>
      </c>
      <c r="U5446">
        <v>-1</v>
      </c>
      <c r="V5446">
        <v>-1</v>
      </c>
      <c r="W5446">
        <v>6.3387000000000002</v>
      </c>
      <c r="Z5446">
        <v>-1</v>
      </c>
      <c r="AA5446" t="s">
        <v>11</v>
      </c>
      <c r="AC5446" t="s">
        <v>38</v>
      </c>
      <c r="AD5446" t="s">
        <v>52</v>
      </c>
      <c r="AE5446" s="1">
        <v>41846.067511574074</v>
      </c>
    </row>
    <row r="5447" spans="1:31" x14ac:dyDescent="0.15">
      <c r="A5447">
        <v>5446</v>
      </c>
      <c r="B5447">
        <v>175</v>
      </c>
      <c r="C5447">
        <v>5804</v>
      </c>
      <c r="D5447" t="s">
        <v>15663</v>
      </c>
      <c r="E5447" t="s">
        <v>15664</v>
      </c>
      <c r="F5447" t="s">
        <v>40</v>
      </c>
      <c r="I5447" t="s">
        <v>5</v>
      </c>
      <c r="K5447" t="s">
        <v>5</v>
      </c>
      <c r="N5447" t="s">
        <v>7</v>
      </c>
      <c r="Q5447">
        <v>0</v>
      </c>
      <c r="S5447">
        <v>-1</v>
      </c>
      <c r="T5447" t="s">
        <v>5</v>
      </c>
      <c r="U5447">
        <v>-1</v>
      </c>
      <c r="V5447">
        <v>-1</v>
      </c>
      <c r="W5447">
        <v>6.3387000000000002</v>
      </c>
      <c r="Z5447">
        <v>-1</v>
      </c>
      <c r="AA5447" t="s">
        <v>11</v>
      </c>
      <c r="AC5447" t="s">
        <v>38</v>
      </c>
      <c r="AD5447" t="s">
        <v>52</v>
      </c>
      <c r="AE5447" s="1">
        <v>41846.067523148151</v>
      </c>
    </row>
    <row r="5448" spans="1:31" x14ac:dyDescent="0.15">
      <c r="A5448">
        <v>5447</v>
      </c>
      <c r="B5448">
        <v>175</v>
      </c>
      <c r="C5448">
        <v>5804</v>
      </c>
      <c r="D5448" t="s">
        <v>15663</v>
      </c>
      <c r="E5448" t="s">
        <v>15664</v>
      </c>
      <c r="F5448" t="s">
        <v>49</v>
      </c>
      <c r="I5448" t="s">
        <v>5</v>
      </c>
      <c r="K5448" t="s">
        <v>5</v>
      </c>
      <c r="N5448" t="s">
        <v>7</v>
      </c>
      <c r="Q5448">
        <v>0</v>
      </c>
      <c r="T5448" t="s">
        <v>5</v>
      </c>
      <c r="U5448">
        <v>-1</v>
      </c>
      <c r="V5448">
        <v>-1</v>
      </c>
      <c r="W5448">
        <v>6.3387000000000002</v>
      </c>
      <c r="Z5448">
        <v>-1</v>
      </c>
      <c r="AA5448" t="s">
        <v>11</v>
      </c>
      <c r="AC5448" t="s">
        <v>38</v>
      </c>
      <c r="AD5448" t="s">
        <v>50</v>
      </c>
      <c r="AE5448" s="1">
        <v>41846.06753472222</v>
      </c>
    </row>
    <row r="5449" spans="1:31" x14ac:dyDescent="0.15">
      <c r="A5449">
        <v>5448</v>
      </c>
      <c r="B5449">
        <v>175</v>
      </c>
      <c r="C5449">
        <v>5804</v>
      </c>
      <c r="D5449" t="s">
        <v>15663</v>
      </c>
      <c r="E5449" t="s">
        <v>15664</v>
      </c>
      <c r="F5449" t="s">
        <v>51</v>
      </c>
      <c r="G5449" t="s">
        <v>15665</v>
      </c>
      <c r="H5449" t="s">
        <v>949</v>
      </c>
      <c r="I5449" t="s">
        <v>5</v>
      </c>
      <c r="K5449" t="s">
        <v>5</v>
      </c>
      <c r="N5449" t="s">
        <v>7</v>
      </c>
      <c r="O5449" t="s">
        <v>15666</v>
      </c>
      <c r="P5449" t="s">
        <v>15667</v>
      </c>
      <c r="Q5449">
        <v>7</v>
      </c>
      <c r="S5449">
        <v>-1</v>
      </c>
      <c r="T5449" t="s">
        <v>5</v>
      </c>
      <c r="U5449">
        <v>-1</v>
      </c>
      <c r="V5449">
        <v>-1</v>
      </c>
      <c r="W5449">
        <v>6.3387000000000002</v>
      </c>
      <c r="Y5449" t="s">
        <v>15670</v>
      </c>
      <c r="Z5449">
        <v>-1</v>
      </c>
      <c r="AA5449" t="s">
        <v>11</v>
      </c>
      <c r="AC5449" t="s">
        <v>15690</v>
      </c>
      <c r="AD5449" t="s">
        <v>15691</v>
      </c>
      <c r="AE5449" s="1">
        <v>41846.067557870374</v>
      </c>
    </row>
    <row r="5450" spans="1:31" x14ac:dyDescent="0.15">
      <c r="A5450">
        <v>5449</v>
      </c>
      <c r="B5450">
        <v>175</v>
      </c>
      <c r="C5450">
        <v>5804</v>
      </c>
      <c r="D5450" t="s">
        <v>15663</v>
      </c>
      <c r="E5450" t="s">
        <v>15664</v>
      </c>
      <c r="F5450" t="s">
        <v>53</v>
      </c>
      <c r="I5450" t="s">
        <v>5</v>
      </c>
      <c r="K5450" t="s">
        <v>5</v>
      </c>
      <c r="N5450" t="s">
        <v>7</v>
      </c>
      <c r="Q5450">
        <v>0</v>
      </c>
      <c r="S5450">
        <v>-1</v>
      </c>
      <c r="T5450" t="s">
        <v>5</v>
      </c>
      <c r="U5450">
        <v>-1</v>
      </c>
      <c r="V5450">
        <v>-1</v>
      </c>
      <c r="W5450">
        <v>6.3387000000000002</v>
      </c>
      <c r="Z5450">
        <v>-1</v>
      </c>
      <c r="AA5450" t="s">
        <v>11</v>
      </c>
      <c r="AC5450" t="s">
        <v>38</v>
      </c>
      <c r="AD5450" t="s">
        <v>52</v>
      </c>
      <c r="AE5450" s="1">
        <v>41846.067569444444</v>
      </c>
    </row>
    <row r="5451" spans="1:31" x14ac:dyDescent="0.15">
      <c r="A5451">
        <v>5450</v>
      </c>
      <c r="B5451">
        <v>175</v>
      </c>
      <c r="C5451">
        <v>5804</v>
      </c>
      <c r="D5451" t="s">
        <v>15663</v>
      </c>
      <c r="E5451" t="s">
        <v>15664</v>
      </c>
      <c r="F5451" t="s">
        <v>54</v>
      </c>
      <c r="I5451" t="s">
        <v>5</v>
      </c>
      <c r="K5451" t="s">
        <v>5</v>
      </c>
      <c r="N5451" t="s">
        <v>7</v>
      </c>
      <c r="Q5451">
        <v>0</v>
      </c>
      <c r="S5451">
        <v>-1</v>
      </c>
      <c r="T5451" t="s">
        <v>5</v>
      </c>
      <c r="U5451">
        <v>-1</v>
      </c>
      <c r="V5451">
        <v>-1</v>
      </c>
      <c r="W5451">
        <v>6.3387000000000002</v>
      </c>
      <c r="Z5451">
        <v>-1</v>
      </c>
      <c r="AA5451" t="s">
        <v>11</v>
      </c>
      <c r="AC5451" t="s">
        <v>38</v>
      </c>
      <c r="AD5451" t="s">
        <v>52</v>
      </c>
      <c r="AE5451" s="1">
        <v>41846.06758101852</v>
      </c>
    </row>
    <row r="5452" spans="1:31" x14ac:dyDescent="0.15">
      <c r="A5452">
        <v>5451</v>
      </c>
      <c r="B5452">
        <v>175</v>
      </c>
      <c r="C5452">
        <v>2408</v>
      </c>
      <c r="D5452" t="s">
        <v>15692</v>
      </c>
      <c r="E5452" t="s">
        <v>15693</v>
      </c>
      <c r="F5452" t="s">
        <v>2</v>
      </c>
      <c r="G5452" t="s">
        <v>15694</v>
      </c>
      <c r="H5452" t="s">
        <v>15695</v>
      </c>
      <c r="I5452" t="s">
        <v>5</v>
      </c>
      <c r="K5452" t="s">
        <v>6</v>
      </c>
      <c r="L5452" t="s">
        <v>15696</v>
      </c>
      <c r="N5452" t="s">
        <v>7</v>
      </c>
      <c r="P5452" t="s">
        <v>15697</v>
      </c>
      <c r="Q5452">
        <v>122</v>
      </c>
      <c r="R5452" t="s">
        <v>10809</v>
      </c>
      <c r="S5452">
        <v>50</v>
      </c>
      <c r="T5452" t="s">
        <v>4000</v>
      </c>
      <c r="U5452">
        <v>1000</v>
      </c>
      <c r="V5452">
        <v>-1</v>
      </c>
      <c r="W5452">
        <v>6.3387000000000002</v>
      </c>
      <c r="X5452" t="s">
        <v>15698</v>
      </c>
      <c r="Y5452" t="s">
        <v>15699</v>
      </c>
      <c r="Z5452">
        <v>14164</v>
      </c>
      <c r="AA5452" t="s">
        <v>11</v>
      </c>
      <c r="AC5452" t="s">
        <v>15700</v>
      </c>
      <c r="AD5452" t="s">
        <v>15701</v>
      </c>
      <c r="AE5452" s="1">
        <v>41846.067696759259</v>
      </c>
    </row>
    <row r="5453" spans="1:31" x14ac:dyDescent="0.15">
      <c r="A5453">
        <v>5452</v>
      </c>
      <c r="B5453">
        <v>175</v>
      </c>
      <c r="C5453">
        <v>2408</v>
      </c>
      <c r="D5453" t="s">
        <v>15692</v>
      </c>
      <c r="E5453" t="s">
        <v>15693</v>
      </c>
      <c r="F5453" t="s">
        <v>14</v>
      </c>
      <c r="G5453" t="s">
        <v>15702</v>
      </c>
      <c r="H5453" t="s">
        <v>15703</v>
      </c>
      <c r="I5453" t="s">
        <v>5</v>
      </c>
      <c r="K5453" t="s">
        <v>17</v>
      </c>
      <c r="N5453" t="s">
        <v>7</v>
      </c>
      <c r="O5453" t="s">
        <v>15704</v>
      </c>
      <c r="P5453" t="s">
        <v>15705</v>
      </c>
      <c r="Q5453">
        <v>34</v>
      </c>
      <c r="R5453" t="s">
        <v>15706</v>
      </c>
      <c r="S5453">
        <v>-1</v>
      </c>
      <c r="T5453" t="s">
        <v>15707</v>
      </c>
      <c r="U5453">
        <v>1000</v>
      </c>
      <c r="V5453">
        <v>-1</v>
      </c>
      <c r="W5453">
        <v>6.3387000000000002</v>
      </c>
      <c r="X5453" t="s">
        <v>15698</v>
      </c>
      <c r="Y5453" t="s">
        <v>15708</v>
      </c>
      <c r="Z5453">
        <v>16108</v>
      </c>
      <c r="AA5453" t="s">
        <v>11</v>
      </c>
      <c r="AC5453" t="s">
        <v>15709</v>
      </c>
      <c r="AD5453" t="s">
        <v>15710</v>
      </c>
      <c r="AE5453" s="1">
        <v>41846.067743055559</v>
      </c>
    </row>
    <row r="5454" spans="1:31" x14ac:dyDescent="0.15">
      <c r="A5454">
        <v>5453</v>
      </c>
      <c r="B5454">
        <v>175</v>
      </c>
      <c r="C5454">
        <v>2408</v>
      </c>
      <c r="D5454" t="s">
        <v>15692</v>
      </c>
      <c r="E5454" t="s">
        <v>15693</v>
      </c>
      <c r="F5454" t="s">
        <v>24</v>
      </c>
      <c r="G5454" t="s">
        <v>15702</v>
      </c>
      <c r="H5454" t="s">
        <v>15703</v>
      </c>
      <c r="I5454" t="s">
        <v>5</v>
      </c>
      <c r="J5454" t="s">
        <v>1019</v>
      </c>
      <c r="K5454" t="s">
        <v>17</v>
      </c>
      <c r="L5454" t="s">
        <v>15711</v>
      </c>
      <c r="N5454" t="s">
        <v>7</v>
      </c>
      <c r="O5454" t="s">
        <v>15704</v>
      </c>
      <c r="P5454" t="s">
        <v>15705</v>
      </c>
      <c r="Q5454">
        <v>1</v>
      </c>
      <c r="R5454" t="s">
        <v>15706</v>
      </c>
      <c r="S5454">
        <v>-1</v>
      </c>
      <c r="T5454" t="s">
        <v>1231</v>
      </c>
      <c r="U5454">
        <v>-1</v>
      </c>
      <c r="V5454">
        <v>-1</v>
      </c>
      <c r="W5454">
        <v>6.3387000000000002</v>
      </c>
      <c r="X5454" t="s">
        <v>15698</v>
      </c>
      <c r="Y5454" t="s">
        <v>15708</v>
      </c>
      <c r="Z5454">
        <v>-1</v>
      </c>
      <c r="AA5454" t="s">
        <v>11</v>
      </c>
      <c r="AC5454" t="s">
        <v>15712</v>
      </c>
      <c r="AD5454" t="s">
        <v>15713</v>
      </c>
      <c r="AE5454" s="1">
        <v>41846.067754629628</v>
      </c>
    </row>
    <row r="5455" spans="1:31" x14ac:dyDescent="0.15">
      <c r="A5455">
        <v>5454</v>
      </c>
      <c r="B5455">
        <v>175</v>
      </c>
      <c r="C5455">
        <v>2408</v>
      </c>
      <c r="D5455" t="s">
        <v>15692</v>
      </c>
      <c r="E5455" t="s">
        <v>15693</v>
      </c>
      <c r="F5455" t="s">
        <v>27</v>
      </c>
      <c r="I5455" t="s">
        <v>5</v>
      </c>
      <c r="K5455" t="s">
        <v>5</v>
      </c>
      <c r="M5455" t="s">
        <v>5</v>
      </c>
      <c r="N5455" t="s">
        <v>7</v>
      </c>
      <c r="Q5455">
        <v>0</v>
      </c>
      <c r="S5455">
        <v>-1</v>
      </c>
      <c r="T5455" t="s">
        <v>5</v>
      </c>
      <c r="U5455">
        <v>-1</v>
      </c>
      <c r="V5455">
        <v>-1</v>
      </c>
      <c r="W5455">
        <v>6.3387000000000002</v>
      </c>
      <c r="Z5455">
        <v>-1</v>
      </c>
      <c r="AA5455" t="s">
        <v>11</v>
      </c>
      <c r="AB5455" t="s">
        <v>5080</v>
      </c>
      <c r="AC5455" t="s">
        <v>38</v>
      </c>
      <c r="AD5455" t="s">
        <v>15714</v>
      </c>
      <c r="AE5455" s="1">
        <v>41846.067766203705</v>
      </c>
    </row>
    <row r="5456" spans="1:31" x14ac:dyDescent="0.15">
      <c r="A5456">
        <v>5455</v>
      </c>
      <c r="B5456">
        <v>175</v>
      </c>
      <c r="C5456">
        <v>2408</v>
      </c>
      <c r="D5456" t="s">
        <v>15692</v>
      </c>
      <c r="E5456" t="s">
        <v>15693</v>
      </c>
      <c r="F5456" t="s">
        <v>36</v>
      </c>
      <c r="I5456" t="s">
        <v>5</v>
      </c>
      <c r="K5456" t="s">
        <v>5</v>
      </c>
      <c r="N5456" t="s">
        <v>7</v>
      </c>
      <c r="Q5456">
        <v>0</v>
      </c>
      <c r="S5456">
        <v>-1</v>
      </c>
      <c r="T5456" t="s">
        <v>5</v>
      </c>
      <c r="U5456">
        <v>-1</v>
      </c>
      <c r="V5456">
        <v>-1</v>
      </c>
      <c r="W5456">
        <v>6.3387000000000002</v>
      </c>
      <c r="Z5456">
        <v>-1</v>
      </c>
      <c r="AA5456" t="s">
        <v>11</v>
      </c>
      <c r="AC5456" t="s">
        <v>38</v>
      </c>
      <c r="AD5456" t="s">
        <v>52</v>
      </c>
      <c r="AE5456" s="1">
        <v>41846.067777777775</v>
      </c>
    </row>
    <row r="5457" spans="1:31" x14ac:dyDescent="0.15">
      <c r="A5457">
        <v>5456</v>
      </c>
      <c r="B5457">
        <v>175</v>
      </c>
      <c r="C5457">
        <v>2408</v>
      </c>
      <c r="D5457" t="s">
        <v>15692</v>
      </c>
      <c r="E5457" t="s">
        <v>15693</v>
      </c>
      <c r="F5457" t="s">
        <v>40</v>
      </c>
      <c r="G5457" t="s">
        <v>15715</v>
      </c>
      <c r="H5457" t="s">
        <v>15716</v>
      </c>
      <c r="I5457" t="s">
        <v>5</v>
      </c>
      <c r="K5457" t="s">
        <v>5</v>
      </c>
      <c r="N5457" t="s">
        <v>7</v>
      </c>
      <c r="P5457" t="s">
        <v>15697</v>
      </c>
      <c r="Q5457">
        <v>1</v>
      </c>
      <c r="R5457" t="s">
        <v>9407</v>
      </c>
      <c r="S5457">
        <v>50</v>
      </c>
      <c r="T5457" t="s">
        <v>5</v>
      </c>
      <c r="U5457">
        <v>200</v>
      </c>
      <c r="V5457">
        <v>-1</v>
      </c>
      <c r="W5457">
        <v>6.3387000000000002</v>
      </c>
      <c r="Y5457" t="s">
        <v>15699</v>
      </c>
      <c r="Z5457">
        <v>194</v>
      </c>
      <c r="AA5457" t="s">
        <v>11</v>
      </c>
      <c r="AC5457" t="s">
        <v>15717</v>
      </c>
      <c r="AD5457" t="s">
        <v>15718</v>
      </c>
      <c r="AE5457" s="1">
        <v>41846.067800925928</v>
      </c>
    </row>
    <row r="5458" spans="1:31" x14ac:dyDescent="0.15">
      <c r="A5458">
        <v>5457</v>
      </c>
      <c r="B5458">
        <v>175</v>
      </c>
      <c r="C5458">
        <v>2408</v>
      </c>
      <c r="D5458" t="s">
        <v>15692</v>
      </c>
      <c r="E5458" t="s">
        <v>15693</v>
      </c>
      <c r="F5458" t="s">
        <v>49</v>
      </c>
      <c r="I5458" t="s">
        <v>5</v>
      </c>
      <c r="K5458" t="s">
        <v>5</v>
      </c>
      <c r="N5458" t="s">
        <v>7</v>
      </c>
      <c r="Q5458">
        <v>0</v>
      </c>
      <c r="T5458" t="s">
        <v>5</v>
      </c>
      <c r="U5458">
        <v>-1</v>
      </c>
      <c r="V5458">
        <v>-1</v>
      </c>
      <c r="W5458">
        <v>6.3387000000000002</v>
      </c>
      <c r="Z5458">
        <v>-1</v>
      </c>
      <c r="AA5458" t="s">
        <v>11</v>
      </c>
      <c r="AC5458" t="s">
        <v>38</v>
      </c>
      <c r="AD5458" t="s">
        <v>50</v>
      </c>
      <c r="AE5458" s="1">
        <v>41846.067812499998</v>
      </c>
    </row>
    <row r="5459" spans="1:31" x14ac:dyDescent="0.15">
      <c r="A5459">
        <v>5458</v>
      </c>
      <c r="B5459">
        <v>175</v>
      </c>
      <c r="C5459">
        <v>2408</v>
      </c>
      <c r="D5459" t="s">
        <v>15692</v>
      </c>
      <c r="E5459" t="s">
        <v>15693</v>
      </c>
      <c r="F5459" t="s">
        <v>51</v>
      </c>
      <c r="G5459" t="s">
        <v>15694</v>
      </c>
      <c r="H5459" t="s">
        <v>15695</v>
      </c>
      <c r="I5459" t="s">
        <v>5</v>
      </c>
      <c r="K5459" t="s">
        <v>5</v>
      </c>
      <c r="N5459" t="s">
        <v>7</v>
      </c>
      <c r="P5459" t="s">
        <v>15697</v>
      </c>
      <c r="Q5459">
        <v>8</v>
      </c>
      <c r="S5459">
        <v>-1</v>
      </c>
      <c r="T5459" t="s">
        <v>5</v>
      </c>
      <c r="U5459">
        <v>-1</v>
      </c>
      <c r="V5459">
        <v>-1</v>
      </c>
      <c r="W5459">
        <v>6.3387000000000002</v>
      </c>
      <c r="Y5459" t="s">
        <v>15699</v>
      </c>
      <c r="Z5459">
        <v>-1</v>
      </c>
      <c r="AA5459" t="s">
        <v>11</v>
      </c>
      <c r="AC5459" t="s">
        <v>15719</v>
      </c>
      <c r="AD5459" t="s">
        <v>15720</v>
      </c>
      <c r="AE5459" s="1">
        <v>41846.067835648151</v>
      </c>
    </row>
    <row r="5460" spans="1:31" x14ac:dyDescent="0.15">
      <c r="A5460">
        <v>5459</v>
      </c>
      <c r="B5460">
        <v>175</v>
      </c>
      <c r="C5460">
        <v>2408</v>
      </c>
      <c r="D5460" t="s">
        <v>15692</v>
      </c>
      <c r="E5460" t="s">
        <v>15693</v>
      </c>
      <c r="F5460" t="s">
        <v>53</v>
      </c>
      <c r="I5460" t="s">
        <v>5</v>
      </c>
      <c r="K5460" t="s">
        <v>5</v>
      </c>
      <c r="N5460" t="s">
        <v>7</v>
      </c>
      <c r="Q5460">
        <v>0</v>
      </c>
      <c r="S5460">
        <v>-1</v>
      </c>
      <c r="T5460" t="s">
        <v>5</v>
      </c>
      <c r="U5460">
        <v>-1</v>
      </c>
      <c r="V5460">
        <v>-1</v>
      </c>
      <c r="W5460">
        <v>6.3387000000000002</v>
      </c>
      <c r="Z5460">
        <v>-1</v>
      </c>
      <c r="AA5460" t="s">
        <v>11</v>
      </c>
      <c r="AC5460" t="s">
        <v>38</v>
      </c>
      <c r="AD5460" t="s">
        <v>52</v>
      </c>
      <c r="AE5460" s="1">
        <v>41846.067847222221</v>
      </c>
    </row>
    <row r="5461" spans="1:31" x14ac:dyDescent="0.15">
      <c r="A5461">
        <v>5460</v>
      </c>
      <c r="B5461">
        <v>175</v>
      </c>
      <c r="C5461">
        <v>2408</v>
      </c>
      <c r="D5461" t="s">
        <v>15692</v>
      </c>
      <c r="E5461" t="s">
        <v>15693</v>
      </c>
      <c r="F5461" t="s">
        <v>54</v>
      </c>
      <c r="I5461" t="s">
        <v>5</v>
      </c>
      <c r="K5461" t="s">
        <v>5</v>
      </c>
      <c r="N5461" t="s">
        <v>7</v>
      </c>
      <c r="Q5461">
        <v>0</v>
      </c>
      <c r="S5461">
        <v>-1</v>
      </c>
      <c r="T5461" t="s">
        <v>5</v>
      </c>
      <c r="U5461">
        <v>-1</v>
      </c>
      <c r="V5461">
        <v>-1</v>
      </c>
      <c r="W5461">
        <v>6.3387000000000002</v>
      </c>
      <c r="Z5461">
        <v>-1</v>
      </c>
      <c r="AA5461" t="s">
        <v>11</v>
      </c>
      <c r="AC5461" t="s">
        <v>38</v>
      </c>
      <c r="AD5461" t="s">
        <v>52</v>
      </c>
      <c r="AE5461" s="1">
        <v>41846.067858796298</v>
      </c>
    </row>
    <row r="5462" spans="1:31" x14ac:dyDescent="0.15">
      <c r="A5462">
        <v>5461</v>
      </c>
      <c r="B5462">
        <v>175</v>
      </c>
      <c r="C5462">
        <v>3401</v>
      </c>
      <c r="D5462" t="s">
        <v>15721</v>
      </c>
      <c r="E5462" t="s">
        <v>15722</v>
      </c>
      <c r="F5462" t="s">
        <v>2</v>
      </c>
      <c r="G5462" t="s">
        <v>15723</v>
      </c>
      <c r="H5462" t="s">
        <v>15724</v>
      </c>
      <c r="I5462" t="s">
        <v>5</v>
      </c>
      <c r="J5462" t="s">
        <v>7567</v>
      </c>
      <c r="K5462" t="s">
        <v>6</v>
      </c>
      <c r="L5462" t="s">
        <v>13948</v>
      </c>
      <c r="N5462" t="s">
        <v>7</v>
      </c>
      <c r="O5462" t="s">
        <v>15725</v>
      </c>
      <c r="P5462" t="s">
        <v>15726</v>
      </c>
      <c r="Q5462">
        <v>102</v>
      </c>
      <c r="R5462" t="s">
        <v>15727</v>
      </c>
      <c r="S5462">
        <v>50</v>
      </c>
      <c r="T5462" t="s">
        <v>15728</v>
      </c>
      <c r="U5462">
        <v>-1</v>
      </c>
      <c r="V5462">
        <v>-1</v>
      </c>
      <c r="W5462">
        <v>6.3387000000000002</v>
      </c>
      <c r="X5462" t="s">
        <v>15729</v>
      </c>
      <c r="Y5462" t="s">
        <v>15730</v>
      </c>
      <c r="Z5462">
        <v>13290</v>
      </c>
      <c r="AA5462" t="s">
        <v>11</v>
      </c>
      <c r="AC5462" t="s">
        <v>15731</v>
      </c>
      <c r="AD5462" t="s">
        <v>15732</v>
      </c>
      <c r="AE5462" s="1">
        <v>41846.06795138889</v>
      </c>
    </row>
    <row r="5463" spans="1:31" x14ac:dyDescent="0.15">
      <c r="A5463">
        <v>5462</v>
      </c>
      <c r="B5463">
        <v>175</v>
      </c>
      <c r="C5463">
        <v>3401</v>
      </c>
      <c r="D5463" t="s">
        <v>15721</v>
      </c>
      <c r="E5463" t="s">
        <v>15722</v>
      </c>
      <c r="F5463" t="s">
        <v>14</v>
      </c>
      <c r="G5463" t="s">
        <v>15733</v>
      </c>
      <c r="H5463" t="s">
        <v>15724</v>
      </c>
      <c r="I5463" t="s">
        <v>5</v>
      </c>
      <c r="J5463" t="s">
        <v>5077</v>
      </c>
      <c r="K5463" t="s">
        <v>17</v>
      </c>
      <c r="L5463" t="s">
        <v>3558</v>
      </c>
      <c r="N5463" t="s">
        <v>7</v>
      </c>
      <c r="O5463" t="s">
        <v>15734</v>
      </c>
      <c r="P5463" t="s">
        <v>15735</v>
      </c>
      <c r="Q5463">
        <v>34</v>
      </c>
      <c r="R5463" t="s">
        <v>15727</v>
      </c>
      <c r="S5463">
        <v>50</v>
      </c>
      <c r="T5463" t="s">
        <v>15736</v>
      </c>
      <c r="U5463">
        <v>-1</v>
      </c>
      <c r="V5463">
        <v>-1</v>
      </c>
      <c r="W5463">
        <v>6.3387000000000002</v>
      </c>
      <c r="X5463" t="s">
        <v>15737</v>
      </c>
      <c r="Y5463" t="s">
        <v>15738</v>
      </c>
      <c r="Z5463">
        <v>10402</v>
      </c>
      <c r="AA5463" t="s">
        <v>11</v>
      </c>
      <c r="AC5463" t="s">
        <v>15739</v>
      </c>
      <c r="AD5463" t="s">
        <v>15740</v>
      </c>
      <c r="AE5463" s="1">
        <v>41846.067986111113</v>
      </c>
    </row>
    <row r="5464" spans="1:31" x14ac:dyDescent="0.15">
      <c r="A5464">
        <v>5463</v>
      </c>
      <c r="B5464">
        <v>175</v>
      </c>
      <c r="C5464">
        <v>3401</v>
      </c>
      <c r="D5464" t="s">
        <v>15721</v>
      </c>
      <c r="E5464" t="s">
        <v>15722</v>
      </c>
      <c r="F5464" t="s">
        <v>24</v>
      </c>
      <c r="I5464" t="s">
        <v>5</v>
      </c>
      <c r="K5464" t="s">
        <v>5</v>
      </c>
      <c r="N5464" t="s">
        <v>7</v>
      </c>
      <c r="Q5464">
        <v>0</v>
      </c>
      <c r="S5464">
        <v>-1</v>
      </c>
      <c r="T5464" t="s">
        <v>5</v>
      </c>
      <c r="U5464">
        <v>-1</v>
      </c>
      <c r="V5464">
        <v>-1</v>
      </c>
      <c r="W5464">
        <v>6.3387000000000002</v>
      </c>
      <c r="Z5464">
        <v>-1</v>
      </c>
      <c r="AA5464" t="s">
        <v>11</v>
      </c>
      <c r="AC5464" t="s">
        <v>38</v>
      </c>
      <c r="AD5464" t="s">
        <v>52</v>
      </c>
      <c r="AE5464" s="1">
        <v>41846.067997685182</v>
      </c>
    </row>
    <row r="5465" spans="1:31" x14ac:dyDescent="0.15">
      <c r="A5465">
        <v>5464</v>
      </c>
      <c r="B5465">
        <v>175</v>
      </c>
      <c r="C5465">
        <v>3401</v>
      </c>
      <c r="D5465" t="s">
        <v>15721</v>
      </c>
      <c r="E5465" t="s">
        <v>15722</v>
      </c>
      <c r="F5465" t="s">
        <v>27</v>
      </c>
      <c r="G5465" t="s">
        <v>15733</v>
      </c>
      <c r="I5465" t="s">
        <v>5</v>
      </c>
      <c r="J5465" t="s">
        <v>5077</v>
      </c>
      <c r="K5465" t="s">
        <v>17</v>
      </c>
      <c r="L5465" t="s">
        <v>3984</v>
      </c>
      <c r="M5465" t="s">
        <v>5</v>
      </c>
      <c r="N5465" t="s">
        <v>7</v>
      </c>
      <c r="O5465" t="s">
        <v>15741</v>
      </c>
      <c r="P5465" t="s">
        <v>15735</v>
      </c>
      <c r="Q5465">
        <v>3</v>
      </c>
      <c r="R5465" t="s">
        <v>15742</v>
      </c>
      <c r="S5465">
        <v>-1</v>
      </c>
      <c r="T5465" t="s">
        <v>15743</v>
      </c>
      <c r="U5465">
        <v>-1</v>
      </c>
      <c r="V5465">
        <v>-1</v>
      </c>
      <c r="W5465">
        <v>6.3387000000000002</v>
      </c>
      <c r="Y5465" t="s">
        <v>15744</v>
      </c>
      <c r="Z5465">
        <v>18544</v>
      </c>
      <c r="AA5465" t="s">
        <v>11</v>
      </c>
      <c r="AC5465" t="s">
        <v>15745</v>
      </c>
      <c r="AD5465" t="s">
        <v>15746</v>
      </c>
      <c r="AE5465" s="1">
        <v>41846.068020833336</v>
      </c>
    </row>
    <row r="5466" spans="1:31" x14ac:dyDescent="0.15">
      <c r="A5466">
        <v>5465</v>
      </c>
      <c r="B5466">
        <v>175</v>
      </c>
      <c r="C5466">
        <v>3401</v>
      </c>
      <c r="D5466" t="s">
        <v>15721</v>
      </c>
      <c r="E5466" t="s">
        <v>15722</v>
      </c>
      <c r="F5466" t="s">
        <v>36</v>
      </c>
      <c r="G5466" t="s">
        <v>15723</v>
      </c>
      <c r="H5466" t="s">
        <v>15724</v>
      </c>
      <c r="I5466" t="s">
        <v>5</v>
      </c>
      <c r="J5466" t="s">
        <v>7567</v>
      </c>
      <c r="K5466" t="s">
        <v>6</v>
      </c>
      <c r="L5466" t="s">
        <v>15747</v>
      </c>
      <c r="N5466" t="s">
        <v>7</v>
      </c>
      <c r="O5466" t="s">
        <v>15725</v>
      </c>
      <c r="P5466" t="s">
        <v>15726</v>
      </c>
      <c r="Q5466">
        <v>3</v>
      </c>
      <c r="R5466" t="s">
        <v>15727</v>
      </c>
      <c r="S5466">
        <v>50</v>
      </c>
      <c r="T5466" t="s">
        <v>15728</v>
      </c>
      <c r="U5466">
        <v>-1</v>
      </c>
      <c r="V5466">
        <v>-1</v>
      </c>
      <c r="W5466">
        <v>6.3387000000000002</v>
      </c>
      <c r="X5466" t="s">
        <v>15729</v>
      </c>
      <c r="Y5466" t="s">
        <v>15730</v>
      </c>
      <c r="Z5466">
        <v>13290</v>
      </c>
      <c r="AA5466" t="s">
        <v>11</v>
      </c>
      <c r="AC5466" t="s">
        <v>15748</v>
      </c>
      <c r="AD5466" t="s">
        <v>15749</v>
      </c>
      <c r="AE5466" s="1">
        <v>41846.068032407406</v>
      </c>
    </row>
    <row r="5467" spans="1:31" x14ac:dyDescent="0.15">
      <c r="A5467">
        <v>5466</v>
      </c>
      <c r="B5467">
        <v>175</v>
      </c>
      <c r="C5467">
        <v>3401</v>
      </c>
      <c r="D5467" t="s">
        <v>15721</v>
      </c>
      <c r="E5467" t="s">
        <v>15722</v>
      </c>
      <c r="F5467" t="s">
        <v>40</v>
      </c>
      <c r="G5467" t="s">
        <v>15750</v>
      </c>
      <c r="H5467" t="s">
        <v>15724</v>
      </c>
      <c r="I5467" t="s">
        <v>5</v>
      </c>
      <c r="K5467" t="s">
        <v>6</v>
      </c>
      <c r="N5467" t="s">
        <v>7</v>
      </c>
      <c r="P5467" t="s">
        <v>15751</v>
      </c>
      <c r="Q5467">
        <v>1</v>
      </c>
      <c r="R5467" t="s">
        <v>15752</v>
      </c>
      <c r="S5467">
        <v>-1</v>
      </c>
      <c r="T5467" t="s">
        <v>15753</v>
      </c>
      <c r="U5467">
        <v>200</v>
      </c>
      <c r="V5467">
        <v>-1</v>
      </c>
      <c r="W5467">
        <v>6.3387000000000002</v>
      </c>
      <c r="Y5467" t="s">
        <v>15754</v>
      </c>
      <c r="Z5467">
        <v>244</v>
      </c>
      <c r="AA5467" t="s">
        <v>11</v>
      </c>
      <c r="AC5467" t="s">
        <v>15755</v>
      </c>
      <c r="AD5467" t="s">
        <v>15756</v>
      </c>
      <c r="AE5467" s="1">
        <v>41846.068055555559</v>
      </c>
    </row>
    <row r="5468" spans="1:31" x14ac:dyDescent="0.15">
      <c r="A5468">
        <v>5467</v>
      </c>
      <c r="B5468">
        <v>175</v>
      </c>
      <c r="C5468">
        <v>3401</v>
      </c>
      <c r="D5468" t="s">
        <v>15721</v>
      </c>
      <c r="E5468" t="s">
        <v>15722</v>
      </c>
      <c r="F5468" t="s">
        <v>49</v>
      </c>
      <c r="G5468" t="s">
        <v>15733</v>
      </c>
      <c r="H5468" t="s">
        <v>15724</v>
      </c>
      <c r="I5468" t="s">
        <v>5</v>
      </c>
      <c r="K5468" t="s">
        <v>5</v>
      </c>
      <c r="N5468" t="s">
        <v>7</v>
      </c>
      <c r="O5468" t="s">
        <v>15734</v>
      </c>
      <c r="P5468" t="s">
        <v>15735</v>
      </c>
      <c r="Q5468">
        <v>9</v>
      </c>
      <c r="T5468" t="s">
        <v>5</v>
      </c>
      <c r="U5468">
        <v>-1</v>
      </c>
      <c r="V5468">
        <v>-1</v>
      </c>
      <c r="W5468">
        <v>6.3387000000000002</v>
      </c>
      <c r="X5468" t="s">
        <v>15737</v>
      </c>
      <c r="Y5468" t="s">
        <v>15738</v>
      </c>
      <c r="Z5468">
        <v>10402</v>
      </c>
      <c r="AA5468" t="s">
        <v>11</v>
      </c>
      <c r="AC5468" t="s">
        <v>15757</v>
      </c>
      <c r="AD5468" t="s">
        <v>15758</v>
      </c>
      <c r="AE5468" s="1">
        <v>41846.068078703705</v>
      </c>
    </row>
    <row r="5469" spans="1:31" x14ac:dyDescent="0.15">
      <c r="A5469">
        <v>5468</v>
      </c>
      <c r="B5469">
        <v>175</v>
      </c>
      <c r="C5469">
        <v>3401</v>
      </c>
      <c r="D5469" t="s">
        <v>15721</v>
      </c>
      <c r="E5469" t="s">
        <v>15722</v>
      </c>
      <c r="F5469" t="s">
        <v>51</v>
      </c>
      <c r="G5469" t="s">
        <v>15723</v>
      </c>
      <c r="H5469" t="s">
        <v>15724</v>
      </c>
      <c r="I5469" t="s">
        <v>5</v>
      </c>
      <c r="K5469" t="s">
        <v>5</v>
      </c>
      <c r="N5469" t="s">
        <v>7</v>
      </c>
      <c r="O5469" t="s">
        <v>15725</v>
      </c>
      <c r="P5469" t="s">
        <v>15726</v>
      </c>
      <c r="Q5469">
        <v>20</v>
      </c>
      <c r="R5469" t="s">
        <v>15727</v>
      </c>
      <c r="S5469">
        <v>-1</v>
      </c>
      <c r="T5469" t="s">
        <v>5</v>
      </c>
      <c r="U5469">
        <v>-1</v>
      </c>
      <c r="V5469">
        <v>-1</v>
      </c>
      <c r="W5469">
        <v>6.3387000000000002</v>
      </c>
      <c r="Y5469" t="s">
        <v>15730</v>
      </c>
      <c r="Z5469">
        <v>-1</v>
      </c>
      <c r="AA5469" t="s">
        <v>11</v>
      </c>
      <c r="AC5469" t="s">
        <v>15759</v>
      </c>
      <c r="AD5469" t="s">
        <v>15760</v>
      </c>
      <c r="AE5469" s="1">
        <v>41846.068101851852</v>
      </c>
    </row>
    <row r="5470" spans="1:31" x14ac:dyDescent="0.15">
      <c r="A5470">
        <v>5469</v>
      </c>
      <c r="B5470">
        <v>175</v>
      </c>
      <c r="C5470">
        <v>3401</v>
      </c>
      <c r="D5470" t="s">
        <v>15721</v>
      </c>
      <c r="E5470" t="s">
        <v>15722</v>
      </c>
      <c r="F5470" t="s">
        <v>53</v>
      </c>
      <c r="I5470" t="s">
        <v>5</v>
      </c>
      <c r="K5470" t="s">
        <v>5</v>
      </c>
      <c r="N5470" t="s">
        <v>7</v>
      </c>
      <c r="Q5470">
        <v>0</v>
      </c>
      <c r="S5470">
        <v>-1</v>
      </c>
      <c r="T5470" t="s">
        <v>5</v>
      </c>
      <c r="U5470">
        <v>-1</v>
      </c>
      <c r="V5470">
        <v>-1</v>
      </c>
      <c r="W5470">
        <v>6.3387000000000002</v>
      </c>
      <c r="Z5470">
        <v>-1</v>
      </c>
      <c r="AA5470" t="s">
        <v>11</v>
      </c>
      <c r="AC5470" t="s">
        <v>38</v>
      </c>
      <c r="AD5470" t="s">
        <v>52</v>
      </c>
      <c r="AE5470" s="1">
        <v>41846.068113425928</v>
      </c>
    </row>
    <row r="5471" spans="1:31" x14ac:dyDescent="0.15">
      <c r="A5471">
        <v>5470</v>
      </c>
      <c r="B5471">
        <v>175</v>
      </c>
      <c r="C5471">
        <v>3401</v>
      </c>
      <c r="D5471" t="s">
        <v>15721</v>
      </c>
      <c r="E5471" t="s">
        <v>15722</v>
      </c>
      <c r="F5471" t="s">
        <v>54</v>
      </c>
      <c r="I5471" t="s">
        <v>5</v>
      </c>
      <c r="K5471" t="s">
        <v>5</v>
      </c>
      <c r="N5471" t="s">
        <v>7</v>
      </c>
      <c r="Q5471">
        <v>0</v>
      </c>
      <c r="S5471">
        <v>-1</v>
      </c>
      <c r="T5471" t="s">
        <v>5</v>
      </c>
      <c r="U5471">
        <v>-1</v>
      </c>
      <c r="V5471">
        <v>-1</v>
      </c>
      <c r="W5471">
        <v>6.3387000000000002</v>
      </c>
      <c r="Z5471">
        <v>-1</v>
      </c>
      <c r="AA5471" t="s">
        <v>11</v>
      </c>
      <c r="AC5471" t="s">
        <v>38</v>
      </c>
      <c r="AD5471" t="s">
        <v>52</v>
      </c>
      <c r="AE5471" s="1">
        <v>41846.068136574075</v>
      </c>
    </row>
    <row r="5472" spans="1:31" x14ac:dyDescent="0.15">
      <c r="A5472">
        <v>5471</v>
      </c>
      <c r="B5472">
        <v>175</v>
      </c>
      <c r="C5472">
        <v>4814</v>
      </c>
      <c r="D5472" t="s">
        <v>15761</v>
      </c>
      <c r="E5472" t="s">
        <v>15762</v>
      </c>
      <c r="F5472" t="s">
        <v>2</v>
      </c>
      <c r="G5472" t="s">
        <v>15763</v>
      </c>
      <c r="H5472" t="s">
        <v>15764</v>
      </c>
      <c r="I5472" t="s">
        <v>5</v>
      </c>
      <c r="K5472" t="s">
        <v>6</v>
      </c>
      <c r="L5472" t="s">
        <v>15765</v>
      </c>
      <c r="N5472" t="s">
        <v>7</v>
      </c>
      <c r="O5472" t="s">
        <v>15766</v>
      </c>
      <c r="P5472" t="s">
        <v>15767</v>
      </c>
      <c r="Q5472">
        <v>42</v>
      </c>
      <c r="R5472" t="s">
        <v>15768</v>
      </c>
      <c r="S5472">
        <v>50</v>
      </c>
      <c r="T5472" t="s">
        <v>15769</v>
      </c>
      <c r="U5472">
        <v>-1</v>
      </c>
      <c r="V5472">
        <v>-1</v>
      </c>
      <c r="W5472">
        <v>6.3387000000000002</v>
      </c>
      <c r="X5472" t="s">
        <v>15770</v>
      </c>
      <c r="Y5472" t="s">
        <v>15771</v>
      </c>
      <c r="Z5472">
        <v>36700</v>
      </c>
      <c r="AA5472" t="s">
        <v>11</v>
      </c>
      <c r="AC5472" t="s">
        <v>15772</v>
      </c>
      <c r="AD5472" t="s">
        <v>15773</v>
      </c>
      <c r="AE5472" s="1">
        <v>41846.06826388889</v>
      </c>
    </row>
    <row r="5473" spans="1:31" x14ac:dyDescent="0.15">
      <c r="A5473">
        <v>5472</v>
      </c>
      <c r="B5473">
        <v>175</v>
      </c>
      <c r="C5473">
        <v>4814</v>
      </c>
      <c r="D5473" t="s">
        <v>15761</v>
      </c>
      <c r="E5473" t="s">
        <v>15762</v>
      </c>
      <c r="F5473" t="s">
        <v>14</v>
      </c>
      <c r="G5473" t="s">
        <v>15763</v>
      </c>
      <c r="H5473" t="s">
        <v>15764</v>
      </c>
      <c r="I5473" t="s">
        <v>5</v>
      </c>
      <c r="K5473" t="s">
        <v>17</v>
      </c>
      <c r="L5473" t="s">
        <v>10213</v>
      </c>
      <c r="N5473" t="s">
        <v>7</v>
      </c>
      <c r="O5473" t="s">
        <v>15766</v>
      </c>
      <c r="P5473" t="s">
        <v>15767</v>
      </c>
      <c r="Q5473">
        <v>11</v>
      </c>
      <c r="S5473">
        <v>50</v>
      </c>
      <c r="T5473" t="s">
        <v>15774</v>
      </c>
      <c r="U5473">
        <v>-1</v>
      </c>
      <c r="V5473">
        <v>-1</v>
      </c>
      <c r="W5473">
        <v>6.3387000000000002</v>
      </c>
      <c r="X5473" t="s">
        <v>15775</v>
      </c>
      <c r="Y5473" t="s">
        <v>15771</v>
      </c>
      <c r="Z5473">
        <v>15400</v>
      </c>
      <c r="AA5473" t="s">
        <v>11</v>
      </c>
      <c r="AC5473" t="s">
        <v>15776</v>
      </c>
      <c r="AD5473" t="s">
        <v>15777</v>
      </c>
      <c r="AE5473" s="1">
        <v>41846.068287037036</v>
      </c>
    </row>
    <row r="5474" spans="1:31" x14ac:dyDescent="0.15">
      <c r="A5474">
        <v>5473</v>
      </c>
      <c r="B5474">
        <v>175</v>
      </c>
      <c r="C5474">
        <v>4814</v>
      </c>
      <c r="D5474" t="s">
        <v>15761</v>
      </c>
      <c r="E5474" t="s">
        <v>15762</v>
      </c>
      <c r="F5474" t="s">
        <v>24</v>
      </c>
      <c r="G5474" t="s">
        <v>15763</v>
      </c>
      <c r="H5474" t="s">
        <v>15764</v>
      </c>
      <c r="I5474" t="s">
        <v>5</v>
      </c>
      <c r="J5474" t="s">
        <v>456</v>
      </c>
      <c r="K5474" t="s">
        <v>17</v>
      </c>
      <c r="L5474" t="s">
        <v>15778</v>
      </c>
      <c r="N5474" t="s">
        <v>7</v>
      </c>
      <c r="O5474" t="s">
        <v>15766</v>
      </c>
      <c r="P5474" t="s">
        <v>15767</v>
      </c>
      <c r="Q5474">
        <v>1</v>
      </c>
      <c r="S5474">
        <v>50</v>
      </c>
      <c r="T5474" t="s">
        <v>5</v>
      </c>
      <c r="U5474">
        <v>-1</v>
      </c>
      <c r="V5474">
        <v>-1</v>
      </c>
      <c r="W5474">
        <v>6.3387000000000002</v>
      </c>
      <c r="X5474" t="s">
        <v>15775</v>
      </c>
      <c r="Y5474" t="s">
        <v>15771</v>
      </c>
      <c r="Z5474">
        <v>15400</v>
      </c>
      <c r="AA5474" t="s">
        <v>11</v>
      </c>
      <c r="AC5474" t="s">
        <v>15779</v>
      </c>
      <c r="AD5474" t="s">
        <v>15780</v>
      </c>
      <c r="AE5474" s="1">
        <v>41846.068310185183</v>
      </c>
    </row>
    <row r="5475" spans="1:31" x14ac:dyDescent="0.15">
      <c r="A5475">
        <v>5474</v>
      </c>
      <c r="B5475">
        <v>175</v>
      </c>
      <c r="C5475">
        <v>4814</v>
      </c>
      <c r="D5475" t="s">
        <v>15761</v>
      </c>
      <c r="E5475" t="s">
        <v>15762</v>
      </c>
      <c r="F5475" t="s">
        <v>27</v>
      </c>
      <c r="G5475" t="s">
        <v>15781</v>
      </c>
      <c r="I5475" t="s">
        <v>5</v>
      </c>
      <c r="J5475" t="s">
        <v>456</v>
      </c>
      <c r="K5475" t="s">
        <v>17</v>
      </c>
      <c r="L5475" t="s">
        <v>15782</v>
      </c>
      <c r="M5475" t="s">
        <v>604</v>
      </c>
      <c r="N5475" t="s">
        <v>7</v>
      </c>
      <c r="P5475" t="s">
        <v>15783</v>
      </c>
      <c r="Q5475">
        <v>1</v>
      </c>
      <c r="R5475" t="s">
        <v>6040</v>
      </c>
      <c r="S5475">
        <v>50</v>
      </c>
      <c r="T5475" t="s">
        <v>5</v>
      </c>
      <c r="U5475">
        <v>-1</v>
      </c>
      <c r="V5475">
        <v>-1</v>
      </c>
      <c r="W5475">
        <v>6.3387000000000002</v>
      </c>
      <c r="Y5475" t="s">
        <v>15784</v>
      </c>
      <c r="Z5475">
        <v>38880</v>
      </c>
      <c r="AA5475" t="s">
        <v>11</v>
      </c>
      <c r="AB5475" t="s">
        <v>2403</v>
      </c>
      <c r="AC5475" t="s">
        <v>15785</v>
      </c>
      <c r="AD5475" t="s">
        <v>15786</v>
      </c>
      <c r="AE5475" s="1">
        <v>41846.06832175926</v>
      </c>
    </row>
    <row r="5476" spans="1:31" x14ac:dyDescent="0.15">
      <c r="A5476">
        <v>5475</v>
      </c>
      <c r="B5476">
        <v>175</v>
      </c>
      <c r="C5476">
        <v>4814</v>
      </c>
      <c r="D5476" t="s">
        <v>15761</v>
      </c>
      <c r="E5476" t="s">
        <v>15762</v>
      </c>
      <c r="F5476" t="s">
        <v>36</v>
      </c>
      <c r="I5476" t="s">
        <v>5</v>
      </c>
      <c r="K5476" t="s">
        <v>5</v>
      </c>
      <c r="N5476" t="s">
        <v>7</v>
      </c>
      <c r="Q5476">
        <v>0</v>
      </c>
      <c r="S5476">
        <v>-1</v>
      </c>
      <c r="T5476" t="s">
        <v>5</v>
      </c>
      <c r="U5476">
        <v>-1</v>
      </c>
      <c r="V5476">
        <v>-1</v>
      </c>
      <c r="W5476">
        <v>6.3387000000000002</v>
      </c>
      <c r="Z5476">
        <v>-1</v>
      </c>
      <c r="AA5476" t="s">
        <v>11</v>
      </c>
      <c r="AC5476" t="s">
        <v>38</v>
      </c>
      <c r="AD5476" t="s">
        <v>52</v>
      </c>
      <c r="AE5476" s="1">
        <v>41846.068333333336</v>
      </c>
    </row>
    <row r="5477" spans="1:31" x14ac:dyDescent="0.15">
      <c r="A5477">
        <v>5476</v>
      </c>
      <c r="B5477">
        <v>175</v>
      </c>
      <c r="C5477">
        <v>4814</v>
      </c>
      <c r="D5477" t="s">
        <v>15761</v>
      </c>
      <c r="E5477" t="s">
        <v>15762</v>
      </c>
      <c r="F5477" t="s">
        <v>40</v>
      </c>
      <c r="I5477" t="s">
        <v>5</v>
      </c>
      <c r="K5477" t="s">
        <v>5</v>
      </c>
      <c r="N5477" t="s">
        <v>7</v>
      </c>
      <c r="Q5477">
        <v>0</v>
      </c>
      <c r="S5477">
        <v>-1</v>
      </c>
      <c r="T5477" t="s">
        <v>5</v>
      </c>
      <c r="U5477">
        <v>-1</v>
      </c>
      <c r="V5477">
        <v>-1</v>
      </c>
      <c r="W5477">
        <v>6.3387000000000002</v>
      </c>
      <c r="Z5477">
        <v>-1</v>
      </c>
      <c r="AA5477" t="s">
        <v>11</v>
      </c>
      <c r="AC5477" t="s">
        <v>38</v>
      </c>
      <c r="AD5477" t="s">
        <v>52</v>
      </c>
      <c r="AE5477" s="1">
        <v>41846.068344907406</v>
      </c>
    </row>
    <row r="5478" spans="1:31" x14ac:dyDescent="0.15">
      <c r="A5478">
        <v>5477</v>
      </c>
      <c r="B5478">
        <v>175</v>
      </c>
      <c r="C5478">
        <v>4814</v>
      </c>
      <c r="D5478" t="s">
        <v>15761</v>
      </c>
      <c r="E5478" t="s">
        <v>15762</v>
      </c>
      <c r="F5478" t="s">
        <v>49</v>
      </c>
      <c r="G5478" t="s">
        <v>15763</v>
      </c>
      <c r="H5478" t="s">
        <v>15764</v>
      </c>
      <c r="I5478" t="s">
        <v>5</v>
      </c>
      <c r="K5478" t="s">
        <v>5</v>
      </c>
      <c r="N5478" t="s">
        <v>7</v>
      </c>
      <c r="O5478" t="s">
        <v>15766</v>
      </c>
      <c r="P5478" t="s">
        <v>15767</v>
      </c>
      <c r="Q5478">
        <v>3</v>
      </c>
      <c r="T5478" t="s">
        <v>5</v>
      </c>
      <c r="U5478">
        <v>-1</v>
      </c>
      <c r="V5478">
        <v>-1</v>
      </c>
      <c r="W5478">
        <v>6.3387000000000002</v>
      </c>
      <c r="X5478" t="s">
        <v>15775</v>
      </c>
      <c r="Y5478" t="s">
        <v>15771</v>
      </c>
      <c r="Z5478">
        <v>15400</v>
      </c>
      <c r="AA5478" t="s">
        <v>11</v>
      </c>
      <c r="AC5478" t="s">
        <v>15787</v>
      </c>
      <c r="AD5478" t="s">
        <v>15788</v>
      </c>
      <c r="AE5478" s="1">
        <v>41846.068368055552</v>
      </c>
    </row>
    <row r="5479" spans="1:31" x14ac:dyDescent="0.15">
      <c r="A5479">
        <v>5478</v>
      </c>
      <c r="B5479">
        <v>175</v>
      </c>
      <c r="C5479">
        <v>4814</v>
      </c>
      <c r="D5479" t="s">
        <v>15761</v>
      </c>
      <c r="E5479" t="s">
        <v>15762</v>
      </c>
      <c r="F5479" t="s">
        <v>51</v>
      </c>
      <c r="I5479" t="s">
        <v>5</v>
      </c>
      <c r="K5479" t="s">
        <v>5</v>
      </c>
      <c r="N5479" t="s">
        <v>7</v>
      </c>
      <c r="Q5479">
        <v>0</v>
      </c>
      <c r="S5479">
        <v>-1</v>
      </c>
      <c r="T5479" t="s">
        <v>5</v>
      </c>
      <c r="U5479">
        <v>-1</v>
      </c>
      <c r="V5479">
        <v>-1</v>
      </c>
      <c r="W5479">
        <v>6.3387000000000002</v>
      </c>
      <c r="Z5479">
        <v>-1</v>
      </c>
      <c r="AA5479" t="s">
        <v>11</v>
      </c>
      <c r="AC5479" t="s">
        <v>38</v>
      </c>
      <c r="AD5479" t="s">
        <v>52</v>
      </c>
      <c r="AE5479" s="1">
        <v>41846.068391203706</v>
      </c>
    </row>
    <row r="5480" spans="1:31" x14ac:dyDescent="0.15">
      <c r="A5480">
        <v>5479</v>
      </c>
      <c r="B5480">
        <v>175</v>
      </c>
      <c r="C5480">
        <v>4814</v>
      </c>
      <c r="D5480" t="s">
        <v>15761</v>
      </c>
      <c r="E5480" t="s">
        <v>15762</v>
      </c>
      <c r="F5480" t="s">
        <v>53</v>
      </c>
      <c r="I5480" t="s">
        <v>5</v>
      </c>
      <c r="K5480" t="s">
        <v>5</v>
      </c>
      <c r="N5480" t="s">
        <v>7</v>
      </c>
      <c r="Q5480">
        <v>0</v>
      </c>
      <c r="S5480">
        <v>-1</v>
      </c>
      <c r="T5480" t="s">
        <v>5</v>
      </c>
      <c r="U5480">
        <v>-1</v>
      </c>
      <c r="V5480">
        <v>-1</v>
      </c>
      <c r="W5480">
        <v>6.3387000000000002</v>
      </c>
      <c r="Z5480">
        <v>-1</v>
      </c>
      <c r="AA5480" t="s">
        <v>11</v>
      </c>
      <c r="AC5480" t="s">
        <v>38</v>
      </c>
      <c r="AD5480" t="s">
        <v>52</v>
      </c>
      <c r="AE5480" s="1">
        <v>41846.068402777775</v>
      </c>
    </row>
    <row r="5481" spans="1:31" x14ac:dyDescent="0.15">
      <c r="A5481">
        <v>5480</v>
      </c>
      <c r="B5481">
        <v>175</v>
      </c>
      <c r="C5481">
        <v>4814</v>
      </c>
      <c r="D5481" t="s">
        <v>15761</v>
      </c>
      <c r="E5481" t="s">
        <v>15762</v>
      </c>
      <c r="F5481" t="s">
        <v>54</v>
      </c>
      <c r="I5481" t="s">
        <v>5</v>
      </c>
      <c r="K5481" t="s">
        <v>5</v>
      </c>
      <c r="N5481" t="s">
        <v>7</v>
      </c>
      <c r="Q5481">
        <v>0</v>
      </c>
      <c r="S5481">
        <v>-1</v>
      </c>
      <c r="T5481" t="s">
        <v>5</v>
      </c>
      <c r="U5481">
        <v>-1</v>
      </c>
      <c r="V5481">
        <v>-1</v>
      </c>
      <c r="W5481">
        <v>6.3387000000000002</v>
      </c>
      <c r="Z5481">
        <v>-1</v>
      </c>
      <c r="AA5481" t="s">
        <v>11</v>
      </c>
      <c r="AC5481" t="s">
        <v>38</v>
      </c>
      <c r="AD5481" t="s">
        <v>52</v>
      </c>
      <c r="AE5481" s="1">
        <v>41846.068414351852</v>
      </c>
    </row>
    <row r="5482" spans="1:31" x14ac:dyDescent="0.15">
      <c r="A5482">
        <v>5481</v>
      </c>
      <c r="B5482">
        <v>175</v>
      </c>
      <c r="C5482">
        <v>5770</v>
      </c>
      <c r="D5482" t="s">
        <v>15789</v>
      </c>
      <c r="E5482" t="s">
        <v>15790</v>
      </c>
      <c r="F5482" t="s">
        <v>2</v>
      </c>
      <c r="G5482" t="s">
        <v>15791</v>
      </c>
      <c r="H5482" t="s">
        <v>949</v>
      </c>
      <c r="I5482" t="s">
        <v>5</v>
      </c>
      <c r="K5482" t="s">
        <v>6</v>
      </c>
      <c r="L5482" t="s">
        <v>6562</v>
      </c>
      <c r="N5482" t="s">
        <v>7</v>
      </c>
      <c r="O5482" t="s">
        <v>15792</v>
      </c>
      <c r="P5482" t="s">
        <v>15793</v>
      </c>
      <c r="Q5482">
        <v>43</v>
      </c>
      <c r="R5482" t="s">
        <v>15794</v>
      </c>
      <c r="S5482">
        <v>50</v>
      </c>
      <c r="T5482" t="s">
        <v>5</v>
      </c>
      <c r="U5482">
        <v>1300</v>
      </c>
      <c r="V5482">
        <v>-1</v>
      </c>
      <c r="W5482">
        <v>6.3387000000000002</v>
      </c>
      <c r="X5482" t="s">
        <v>15795</v>
      </c>
      <c r="Y5482" t="s">
        <v>15796</v>
      </c>
      <c r="Z5482">
        <v>17560</v>
      </c>
      <c r="AA5482" t="s">
        <v>11</v>
      </c>
      <c r="AC5482" t="s">
        <v>15797</v>
      </c>
      <c r="AD5482" t="s">
        <v>15798</v>
      </c>
      <c r="AE5482" s="1">
        <v>41846.068541666667</v>
      </c>
    </row>
    <row r="5483" spans="1:31" x14ac:dyDescent="0.15">
      <c r="A5483">
        <v>5482</v>
      </c>
      <c r="B5483">
        <v>175</v>
      </c>
      <c r="C5483">
        <v>5770</v>
      </c>
      <c r="D5483" t="s">
        <v>15789</v>
      </c>
      <c r="E5483" t="s">
        <v>15790</v>
      </c>
      <c r="F5483" t="s">
        <v>14</v>
      </c>
      <c r="G5483" t="s">
        <v>15799</v>
      </c>
      <c r="H5483" t="s">
        <v>949</v>
      </c>
      <c r="I5483" t="s">
        <v>5</v>
      </c>
      <c r="K5483" t="s">
        <v>17</v>
      </c>
      <c r="L5483" t="s">
        <v>15800</v>
      </c>
      <c r="N5483" t="s">
        <v>7</v>
      </c>
      <c r="O5483" t="s">
        <v>15792</v>
      </c>
      <c r="P5483" t="s">
        <v>15801</v>
      </c>
      <c r="Q5483">
        <v>32</v>
      </c>
      <c r="S5483">
        <v>50</v>
      </c>
      <c r="T5483" t="s">
        <v>15802</v>
      </c>
      <c r="U5483">
        <v>975</v>
      </c>
      <c r="V5483">
        <v>-1</v>
      </c>
      <c r="W5483">
        <v>6.3387000000000002</v>
      </c>
      <c r="X5483" t="s">
        <v>15795</v>
      </c>
      <c r="Y5483" t="s">
        <v>15796</v>
      </c>
      <c r="Z5483">
        <v>12662</v>
      </c>
      <c r="AA5483" t="s">
        <v>11</v>
      </c>
      <c r="AC5483" t="s">
        <v>15803</v>
      </c>
      <c r="AD5483" t="s">
        <v>15804</v>
      </c>
      <c r="AE5483" s="1">
        <v>41846.068576388891</v>
      </c>
    </row>
    <row r="5484" spans="1:31" x14ac:dyDescent="0.15">
      <c r="A5484">
        <v>5483</v>
      </c>
      <c r="B5484">
        <v>175</v>
      </c>
      <c r="C5484">
        <v>5770</v>
      </c>
      <c r="D5484" t="s">
        <v>15789</v>
      </c>
      <c r="E5484" t="s">
        <v>15790</v>
      </c>
      <c r="F5484" t="s">
        <v>24</v>
      </c>
      <c r="G5484" t="s">
        <v>15799</v>
      </c>
      <c r="H5484" t="s">
        <v>949</v>
      </c>
      <c r="I5484" t="s">
        <v>5</v>
      </c>
      <c r="K5484" t="s">
        <v>17</v>
      </c>
      <c r="L5484" t="s">
        <v>15800</v>
      </c>
      <c r="N5484" t="s">
        <v>7</v>
      </c>
      <c r="O5484" t="s">
        <v>15792</v>
      </c>
      <c r="P5484" t="s">
        <v>15801</v>
      </c>
      <c r="Q5484">
        <v>6</v>
      </c>
      <c r="S5484">
        <v>-1</v>
      </c>
      <c r="T5484" t="s">
        <v>15802</v>
      </c>
      <c r="U5484">
        <v>975</v>
      </c>
      <c r="V5484">
        <v>-1</v>
      </c>
      <c r="W5484">
        <v>6.3387000000000002</v>
      </c>
      <c r="X5484" t="s">
        <v>15795</v>
      </c>
      <c r="Y5484" t="s">
        <v>15796</v>
      </c>
      <c r="Z5484">
        <v>12662</v>
      </c>
      <c r="AA5484" t="s">
        <v>11</v>
      </c>
      <c r="AC5484" t="s">
        <v>15805</v>
      </c>
      <c r="AD5484" t="s">
        <v>15806</v>
      </c>
      <c r="AE5484" s="1">
        <v>41846.068599537037</v>
      </c>
    </row>
    <row r="5485" spans="1:31" x14ac:dyDescent="0.15">
      <c r="A5485">
        <v>5484</v>
      </c>
      <c r="B5485">
        <v>175</v>
      </c>
      <c r="C5485">
        <v>5770</v>
      </c>
      <c r="D5485" t="s">
        <v>15789</v>
      </c>
      <c r="E5485" t="s">
        <v>15790</v>
      </c>
      <c r="F5485" t="s">
        <v>27</v>
      </c>
      <c r="I5485" t="s">
        <v>5</v>
      </c>
      <c r="K5485" t="s">
        <v>5</v>
      </c>
      <c r="M5485" t="s">
        <v>5</v>
      </c>
      <c r="N5485" t="s">
        <v>7</v>
      </c>
      <c r="Q5485">
        <v>0</v>
      </c>
      <c r="S5485">
        <v>-1</v>
      </c>
      <c r="T5485" t="s">
        <v>5</v>
      </c>
      <c r="U5485">
        <v>-1</v>
      </c>
      <c r="V5485">
        <v>-1</v>
      </c>
      <c r="W5485">
        <v>6.3387000000000002</v>
      </c>
      <c r="Z5485">
        <v>-1</v>
      </c>
      <c r="AA5485" t="s">
        <v>11</v>
      </c>
      <c r="AC5485" t="s">
        <v>38</v>
      </c>
      <c r="AD5485" t="s">
        <v>531</v>
      </c>
      <c r="AE5485" s="1">
        <v>41846.068611111114</v>
      </c>
    </row>
    <row r="5486" spans="1:31" x14ac:dyDescent="0.15">
      <c r="A5486">
        <v>5485</v>
      </c>
      <c r="B5486">
        <v>175</v>
      </c>
      <c r="C5486">
        <v>5770</v>
      </c>
      <c r="D5486" t="s">
        <v>15789</v>
      </c>
      <c r="E5486" t="s">
        <v>15790</v>
      </c>
      <c r="F5486" t="s">
        <v>36</v>
      </c>
      <c r="G5486" t="s">
        <v>15791</v>
      </c>
      <c r="H5486" t="s">
        <v>949</v>
      </c>
      <c r="I5486" t="s">
        <v>5</v>
      </c>
      <c r="K5486" t="s">
        <v>6</v>
      </c>
      <c r="L5486" t="s">
        <v>6562</v>
      </c>
      <c r="N5486" t="s">
        <v>7</v>
      </c>
      <c r="O5486" t="s">
        <v>15792</v>
      </c>
      <c r="P5486" t="s">
        <v>15793</v>
      </c>
      <c r="Q5486">
        <v>1</v>
      </c>
      <c r="R5486" t="s">
        <v>15794</v>
      </c>
      <c r="S5486">
        <v>-1</v>
      </c>
      <c r="T5486" t="s">
        <v>5</v>
      </c>
      <c r="U5486">
        <v>-1</v>
      </c>
      <c r="V5486">
        <v>-1</v>
      </c>
      <c r="W5486">
        <v>6.3387000000000002</v>
      </c>
      <c r="X5486" t="s">
        <v>15795</v>
      </c>
      <c r="Y5486" t="s">
        <v>15796</v>
      </c>
      <c r="Z5486">
        <v>-1</v>
      </c>
      <c r="AA5486" t="s">
        <v>11</v>
      </c>
      <c r="AC5486" t="s">
        <v>15807</v>
      </c>
      <c r="AD5486" t="s">
        <v>15808</v>
      </c>
      <c r="AE5486" s="1">
        <v>41846.06863425926</v>
      </c>
    </row>
    <row r="5487" spans="1:31" x14ac:dyDescent="0.15">
      <c r="A5487">
        <v>5486</v>
      </c>
      <c r="B5487">
        <v>175</v>
      </c>
      <c r="C5487">
        <v>5770</v>
      </c>
      <c r="D5487" t="s">
        <v>15789</v>
      </c>
      <c r="E5487" t="s">
        <v>15790</v>
      </c>
      <c r="F5487" t="s">
        <v>40</v>
      </c>
      <c r="I5487" t="s">
        <v>5</v>
      </c>
      <c r="K5487" t="s">
        <v>5</v>
      </c>
      <c r="N5487" t="s">
        <v>7</v>
      </c>
      <c r="Q5487">
        <v>0</v>
      </c>
      <c r="S5487">
        <v>-1</v>
      </c>
      <c r="T5487" t="s">
        <v>5</v>
      </c>
      <c r="U5487">
        <v>-1</v>
      </c>
      <c r="V5487">
        <v>-1</v>
      </c>
      <c r="W5487">
        <v>6.3387000000000002</v>
      </c>
      <c r="Z5487">
        <v>-1</v>
      </c>
      <c r="AA5487" t="s">
        <v>11</v>
      </c>
      <c r="AC5487" t="s">
        <v>38</v>
      </c>
      <c r="AD5487" t="s">
        <v>52</v>
      </c>
      <c r="AE5487" s="1">
        <v>41846.068645833337</v>
      </c>
    </row>
    <row r="5488" spans="1:31" x14ac:dyDescent="0.15">
      <c r="A5488">
        <v>5487</v>
      </c>
      <c r="B5488">
        <v>175</v>
      </c>
      <c r="C5488">
        <v>5770</v>
      </c>
      <c r="D5488" t="s">
        <v>15789</v>
      </c>
      <c r="E5488" t="s">
        <v>15790</v>
      </c>
      <c r="F5488" t="s">
        <v>49</v>
      </c>
      <c r="I5488" t="s">
        <v>5</v>
      </c>
      <c r="K5488" t="s">
        <v>5</v>
      </c>
      <c r="N5488" t="s">
        <v>7</v>
      </c>
      <c r="Q5488">
        <v>0</v>
      </c>
      <c r="T5488" t="s">
        <v>5</v>
      </c>
      <c r="U5488">
        <v>-1</v>
      </c>
      <c r="V5488">
        <v>-1</v>
      </c>
      <c r="W5488">
        <v>6.3387000000000002</v>
      </c>
      <c r="Z5488">
        <v>-1</v>
      </c>
      <c r="AA5488" t="s">
        <v>11</v>
      </c>
      <c r="AC5488" t="s">
        <v>38</v>
      </c>
      <c r="AD5488" t="s">
        <v>50</v>
      </c>
      <c r="AE5488" s="1">
        <v>41846.068657407406</v>
      </c>
    </row>
    <row r="5489" spans="1:31" x14ac:dyDescent="0.15">
      <c r="A5489">
        <v>5488</v>
      </c>
      <c r="B5489">
        <v>175</v>
      </c>
      <c r="C5489">
        <v>5770</v>
      </c>
      <c r="D5489" t="s">
        <v>15789</v>
      </c>
      <c r="E5489" t="s">
        <v>15790</v>
      </c>
      <c r="F5489" t="s">
        <v>51</v>
      </c>
      <c r="I5489" t="s">
        <v>5</v>
      </c>
      <c r="K5489" t="s">
        <v>5</v>
      </c>
      <c r="N5489" t="s">
        <v>7</v>
      </c>
      <c r="Q5489">
        <v>0</v>
      </c>
      <c r="S5489">
        <v>-1</v>
      </c>
      <c r="T5489" t="s">
        <v>5</v>
      </c>
      <c r="U5489">
        <v>-1</v>
      </c>
      <c r="V5489">
        <v>-1</v>
      </c>
      <c r="W5489">
        <v>6.3387000000000002</v>
      </c>
      <c r="Z5489">
        <v>-1</v>
      </c>
      <c r="AA5489" t="s">
        <v>11</v>
      </c>
      <c r="AC5489" t="s">
        <v>38</v>
      </c>
      <c r="AD5489" t="s">
        <v>52</v>
      </c>
      <c r="AE5489" s="1">
        <v>41846.068668981483</v>
      </c>
    </row>
    <row r="5490" spans="1:31" x14ac:dyDescent="0.15">
      <c r="A5490">
        <v>5489</v>
      </c>
      <c r="B5490">
        <v>175</v>
      </c>
      <c r="C5490">
        <v>5770</v>
      </c>
      <c r="D5490" t="s">
        <v>15789</v>
      </c>
      <c r="E5490" t="s">
        <v>15790</v>
      </c>
      <c r="F5490" t="s">
        <v>53</v>
      </c>
      <c r="I5490" t="s">
        <v>5</v>
      </c>
      <c r="K5490" t="s">
        <v>5</v>
      </c>
      <c r="N5490" t="s">
        <v>7</v>
      </c>
      <c r="Q5490">
        <v>0</v>
      </c>
      <c r="S5490">
        <v>-1</v>
      </c>
      <c r="T5490" t="s">
        <v>5</v>
      </c>
      <c r="U5490">
        <v>-1</v>
      </c>
      <c r="V5490">
        <v>-1</v>
      </c>
      <c r="W5490">
        <v>6.3387000000000002</v>
      </c>
      <c r="Z5490">
        <v>-1</v>
      </c>
      <c r="AA5490" t="s">
        <v>11</v>
      </c>
      <c r="AC5490" t="s">
        <v>38</v>
      </c>
      <c r="AD5490" t="s">
        <v>52</v>
      </c>
      <c r="AE5490" s="1">
        <v>41846.068680555552</v>
      </c>
    </row>
    <row r="5491" spans="1:31" x14ac:dyDescent="0.15">
      <c r="A5491">
        <v>5490</v>
      </c>
      <c r="B5491">
        <v>175</v>
      </c>
      <c r="C5491">
        <v>5770</v>
      </c>
      <c r="D5491" t="s">
        <v>15789</v>
      </c>
      <c r="E5491" t="s">
        <v>15790</v>
      </c>
      <c r="F5491" t="s">
        <v>54</v>
      </c>
      <c r="I5491" t="s">
        <v>5</v>
      </c>
      <c r="K5491" t="s">
        <v>5</v>
      </c>
      <c r="N5491" t="s">
        <v>7</v>
      </c>
      <c r="Q5491">
        <v>0</v>
      </c>
      <c r="S5491">
        <v>-1</v>
      </c>
      <c r="T5491" t="s">
        <v>5</v>
      </c>
      <c r="U5491">
        <v>-1</v>
      </c>
      <c r="V5491">
        <v>-1</v>
      </c>
      <c r="W5491">
        <v>6.3387000000000002</v>
      </c>
      <c r="Z5491">
        <v>-1</v>
      </c>
      <c r="AA5491" t="s">
        <v>11</v>
      </c>
      <c r="AC5491" t="s">
        <v>38</v>
      </c>
      <c r="AD5491" t="s">
        <v>52</v>
      </c>
      <c r="AE5491" s="1">
        <v>41846.068692129629</v>
      </c>
    </row>
    <row r="5492" spans="1:31" x14ac:dyDescent="0.15">
      <c r="A5492">
        <v>5491</v>
      </c>
      <c r="B5492">
        <v>175</v>
      </c>
      <c r="C5492">
        <v>5765</v>
      </c>
      <c r="D5492" t="s">
        <v>15809</v>
      </c>
      <c r="E5492" t="s">
        <v>15810</v>
      </c>
      <c r="F5492" t="s">
        <v>2</v>
      </c>
      <c r="G5492" t="s">
        <v>15811</v>
      </c>
      <c r="H5492" t="s">
        <v>949</v>
      </c>
      <c r="I5492" t="s">
        <v>5</v>
      </c>
      <c r="K5492" t="s">
        <v>6</v>
      </c>
      <c r="L5492" t="s">
        <v>15812</v>
      </c>
      <c r="N5492" t="s">
        <v>7</v>
      </c>
      <c r="O5492" t="s">
        <v>15813</v>
      </c>
      <c r="P5492" t="s">
        <v>15814</v>
      </c>
      <c r="Q5492">
        <v>91</v>
      </c>
      <c r="R5492" t="s">
        <v>15815</v>
      </c>
      <c r="S5492">
        <v>130</v>
      </c>
      <c r="T5492" t="s">
        <v>5</v>
      </c>
      <c r="U5492">
        <v>-1</v>
      </c>
      <c r="V5492">
        <v>-1</v>
      </c>
      <c r="W5492">
        <v>6.3387000000000002</v>
      </c>
      <c r="X5492" t="s">
        <v>15816</v>
      </c>
      <c r="Y5492" t="s">
        <v>15817</v>
      </c>
      <c r="Z5492">
        <v>15000</v>
      </c>
      <c r="AA5492" t="s">
        <v>11</v>
      </c>
      <c r="AC5492" t="s">
        <v>15818</v>
      </c>
      <c r="AD5492" t="s">
        <v>15819</v>
      </c>
      <c r="AE5492" s="1">
        <v>41846.068796296298</v>
      </c>
    </row>
    <row r="5493" spans="1:31" x14ac:dyDescent="0.15">
      <c r="A5493">
        <v>5492</v>
      </c>
      <c r="B5493">
        <v>175</v>
      </c>
      <c r="C5493">
        <v>5765</v>
      </c>
      <c r="D5493" t="s">
        <v>15809</v>
      </c>
      <c r="E5493" t="s">
        <v>15810</v>
      </c>
      <c r="F5493" t="s">
        <v>14</v>
      </c>
      <c r="G5493" t="s">
        <v>15811</v>
      </c>
      <c r="H5493" t="s">
        <v>15820</v>
      </c>
      <c r="I5493" t="s">
        <v>5</v>
      </c>
      <c r="K5493" t="s">
        <v>17</v>
      </c>
      <c r="L5493" t="s">
        <v>2011</v>
      </c>
      <c r="N5493" t="s">
        <v>7</v>
      </c>
      <c r="O5493" t="s">
        <v>15813</v>
      </c>
      <c r="P5493" t="s">
        <v>15814</v>
      </c>
      <c r="Q5493">
        <v>21</v>
      </c>
      <c r="R5493" t="s">
        <v>15815</v>
      </c>
      <c r="S5493">
        <v>130</v>
      </c>
      <c r="T5493" t="s">
        <v>14549</v>
      </c>
      <c r="U5493">
        <v>-1</v>
      </c>
      <c r="V5493">
        <v>-1</v>
      </c>
      <c r="W5493">
        <v>6.3387000000000002</v>
      </c>
      <c r="X5493" t="s">
        <v>15816</v>
      </c>
      <c r="Y5493" t="s">
        <v>15817</v>
      </c>
      <c r="Z5493">
        <v>11260</v>
      </c>
      <c r="AA5493" t="s">
        <v>11</v>
      </c>
      <c r="AC5493" t="s">
        <v>15821</v>
      </c>
      <c r="AD5493" t="s">
        <v>15822</v>
      </c>
      <c r="AE5493" s="1">
        <v>41846.068842592591</v>
      </c>
    </row>
    <row r="5494" spans="1:31" x14ac:dyDescent="0.15">
      <c r="A5494">
        <v>5493</v>
      </c>
      <c r="B5494">
        <v>175</v>
      </c>
      <c r="C5494">
        <v>5765</v>
      </c>
      <c r="D5494" t="s">
        <v>15809</v>
      </c>
      <c r="E5494" t="s">
        <v>15810</v>
      </c>
      <c r="F5494" t="s">
        <v>24</v>
      </c>
      <c r="G5494" t="s">
        <v>15811</v>
      </c>
      <c r="H5494" t="s">
        <v>15820</v>
      </c>
      <c r="I5494" t="s">
        <v>5</v>
      </c>
      <c r="K5494" t="s">
        <v>17</v>
      </c>
      <c r="L5494" t="s">
        <v>2011</v>
      </c>
      <c r="N5494" t="s">
        <v>7</v>
      </c>
      <c r="O5494" t="s">
        <v>15813</v>
      </c>
      <c r="P5494" t="s">
        <v>15814</v>
      </c>
      <c r="Q5494">
        <v>1</v>
      </c>
      <c r="R5494" t="s">
        <v>15815</v>
      </c>
      <c r="S5494">
        <v>130</v>
      </c>
      <c r="T5494" t="s">
        <v>14549</v>
      </c>
      <c r="U5494">
        <v>-1</v>
      </c>
      <c r="V5494">
        <v>-1</v>
      </c>
      <c r="W5494">
        <v>6.3387000000000002</v>
      </c>
      <c r="X5494" t="s">
        <v>15816</v>
      </c>
      <c r="Y5494" t="s">
        <v>15817</v>
      </c>
      <c r="Z5494">
        <v>11260</v>
      </c>
      <c r="AA5494" t="s">
        <v>11</v>
      </c>
      <c r="AC5494" t="s">
        <v>15823</v>
      </c>
      <c r="AD5494" t="s">
        <v>15824</v>
      </c>
      <c r="AE5494" s="1">
        <v>41846.068854166668</v>
      </c>
    </row>
    <row r="5495" spans="1:31" x14ac:dyDescent="0.15">
      <c r="A5495">
        <v>5494</v>
      </c>
      <c r="B5495">
        <v>175</v>
      </c>
      <c r="C5495">
        <v>5765</v>
      </c>
      <c r="D5495" t="s">
        <v>15809</v>
      </c>
      <c r="E5495" t="s">
        <v>15810</v>
      </c>
      <c r="F5495" t="s">
        <v>27</v>
      </c>
      <c r="I5495" t="s">
        <v>5</v>
      </c>
      <c r="K5495" t="s">
        <v>5</v>
      </c>
      <c r="M5495" t="s">
        <v>5</v>
      </c>
      <c r="N5495" t="s">
        <v>7</v>
      </c>
      <c r="Q5495">
        <v>0</v>
      </c>
      <c r="S5495">
        <v>-1</v>
      </c>
      <c r="T5495" t="s">
        <v>5</v>
      </c>
      <c r="U5495">
        <v>-1</v>
      </c>
      <c r="V5495">
        <v>-1</v>
      </c>
      <c r="W5495">
        <v>6.3387000000000002</v>
      </c>
      <c r="Z5495">
        <v>-1</v>
      </c>
      <c r="AA5495" t="s">
        <v>11</v>
      </c>
      <c r="AC5495" t="s">
        <v>38</v>
      </c>
      <c r="AD5495" t="s">
        <v>531</v>
      </c>
      <c r="AE5495" s="1">
        <v>41846.068865740737</v>
      </c>
    </row>
    <row r="5496" spans="1:31" x14ac:dyDescent="0.15">
      <c r="A5496">
        <v>5495</v>
      </c>
      <c r="B5496">
        <v>175</v>
      </c>
      <c r="C5496">
        <v>5765</v>
      </c>
      <c r="D5496" t="s">
        <v>15809</v>
      </c>
      <c r="E5496" t="s">
        <v>15810</v>
      </c>
      <c r="F5496" t="s">
        <v>36</v>
      </c>
      <c r="G5496" t="s">
        <v>15811</v>
      </c>
      <c r="H5496" t="s">
        <v>949</v>
      </c>
      <c r="I5496" t="s">
        <v>5</v>
      </c>
      <c r="K5496" t="s">
        <v>6</v>
      </c>
      <c r="L5496" t="s">
        <v>15825</v>
      </c>
      <c r="N5496" t="s">
        <v>7</v>
      </c>
      <c r="O5496" t="s">
        <v>15826</v>
      </c>
      <c r="P5496" t="s">
        <v>15814</v>
      </c>
      <c r="Q5496">
        <v>2</v>
      </c>
      <c r="R5496" t="s">
        <v>15827</v>
      </c>
      <c r="S5496">
        <v>130</v>
      </c>
      <c r="T5496" t="s">
        <v>5</v>
      </c>
      <c r="U5496">
        <v>-1</v>
      </c>
      <c r="V5496">
        <v>-1</v>
      </c>
      <c r="W5496">
        <v>6.3387000000000002</v>
      </c>
      <c r="X5496" t="s">
        <v>15816</v>
      </c>
      <c r="Y5496" t="s">
        <v>15828</v>
      </c>
      <c r="Z5496">
        <v>15000</v>
      </c>
      <c r="AA5496" t="s">
        <v>11</v>
      </c>
      <c r="AC5496" t="s">
        <v>15829</v>
      </c>
      <c r="AD5496" t="s">
        <v>15830</v>
      </c>
      <c r="AE5496" s="1">
        <v>41846.068877314814</v>
      </c>
    </row>
    <row r="5497" spans="1:31" x14ac:dyDescent="0.15">
      <c r="A5497">
        <v>5496</v>
      </c>
      <c r="B5497">
        <v>175</v>
      </c>
      <c r="C5497">
        <v>5765</v>
      </c>
      <c r="D5497" t="s">
        <v>15809</v>
      </c>
      <c r="E5497" t="s">
        <v>15810</v>
      </c>
      <c r="F5497" t="s">
        <v>40</v>
      </c>
      <c r="I5497" t="s">
        <v>5</v>
      </c>
      <c r="K5497" t="s">
        <v>5</v>
      </c>
      <c r="N5497" t="s">
        <v>7</v>
      </c>
      <c r="Q5497">
        <v>0</v>
      </c>
      <c r="S5497">
        <v>-1</v>
      </c>
      <c r="T5497" t="s">
        <v>5</v>
      </c>
      <c r="U5497">
        <v>-1</v>
      </c>
      <c r="V5497">
        <v>-1</v>
      </c>
      <c r="W5497">
        <v>6.3387000000000002</v>
      </c>
      <c r="Z5497">
        <v>-1</v>
      </c>
      <c r="AA5497" t="s">
        <v>11</v>
      </c>
      <c r="AC5497" t="s">
        <v>38</v>
      </c>
      <c r="AD5497" t="s">
        <v>52</v>
      </c>
      <c r="AE5497" s="1">
        <v>41846.06890046296</v>
      </c>
    </row>
    <row r="5498" spans="1:31" x14ac:dyDescent="0.15">
      <c r="A5498">
        <v>5497</v>
      </c>
      <c r="B5498">
        <v>175</v>
      </c>
      <c r="C5498">
        <v>5765</v>
      </c>
      <c r="D5498" t="s">
        <v>15809</v>
      </c>
      <c r="E5498" t="s">
        <v>15810</v>
      </c>
      <c r="F5498" t="s">
        <v>49</v>
      </c>
      <c r="I5498" t="s">
        <v>5</v>
      </c>
      <c r="K5498" t="s">
        <v>5</v>
      </c>
      <c r="N5498" t="s">
        <v>7</v>
      </c>
      <c r="Q5498">
        <v>0</v>
      </c>
      <c r="T5498" t="s">
        <v>5</v>
      </c>
      <c r="U5498">
        <v>-1</v>
      </c>
      <c r="V5498">
        <v>-1</v>
      </c>
      <c r="W5498">
        <v>6.3387000000000002</v>
      </c>
      <c r="Z5498">
        <v>-1</v>
      </c>
      <c r="AA5498" t="s">
        <v>11</v>
      </c>
      <c r="AC5498" t="s">
        <v>38</v>
      </c>
      <c r="AD5498" t="s">
        <v>50</v>
      </c>
      <c r="AE5498" s="1">
        <v>41846.068912037037</v>
      </c>
    </row>
    <row r="5499" spans="1:31" x14ac:dyDescent="0.15">
      <c r="A5499">
        <v>5498</v>
      </c>
      <c r="B5499">
        <v>175</v>
      </c>
      <c r="C5499">
        <v>5765</v>
      </c>
      <c r="D5499" t="s">
        <v>15809</v>
      </c>
      <c r="E5499" t="s">
        <v>15810</v>
      </c>
      <c r="F5499" t="s">
        <v>51</v>
      </c>
      <c r="G5499" t="s">
        <v>15811</v>
      </c>
      <c r="H5499" t="s">
        <v>949</v>
      </c>
      <c r="I5499" t="s">
        <v>5</v>
      </c>
      <c r="K5499" t="s">
        <v>5</v>
      </c>
      <c r="N5499" t="s">
        <v>7</v>
      </c>
      <c r="O5499" t="s">
        <v>15826</v>
      </c>
      <c r="P5499" t="s">
        <v>15814</v>
      </c>
      <c r="Q5499">
        <v>7</v>
      </c>
      <c r="S5499">
        <v>-1</v>
      </c>
      <c r="T5499" t="s">
        <v>5</v>
      </c>
      <c r="U5499">
        <v>-1</v>
      </c>
      <c r="V5499">
        <v>-1</v>
      </c>
      <c r="W5499">
        <v>6.3387000000000002</v>
      </c>
      <c r="Y5499" t="s">
        <v>15828</v>
      </c>
      <c r="Z5499">
        <v>-1</v>
      </c>
      <c r="AA5499" t="s">
        <v>11</v>
      </c>
      <c r="AC5499" t="s">
        <v>15831</v>
      </c>
      <c r="AD5499" t="s">
        <v>15832</v>
      </c>
      <c r="AE5499" s="1">
        <v>41846.068935185183</v>
      </c>
    </row>
    <row r="5500" spans="1:31" x14ac:dyDescent="0.15">
      <c r="A5500">
        <v>5499</v>
      </c>
      <c r="B5500">
        <v>175</v>
      </c>
      <c r="C5500">
        <v>5765</v>
      </c>
      <c r="D5500" t="s">
        <v>15809</v>
      </c>
      <c r="E5500" t="s">
        <v>15810</v>
      </c>
      <c r="F5500" t="s">
        <v>53</v>
      </c>
      <c r="I5500" t="s">
        <v>5</v>
      </c>
      <c r="K5500" t="s">
        <v>5</v>
      </c>
      <c r="N5500" t="s">
        <v>7</v>
      </c>
      <c r="Q5500">
        <v>0</v>
      </c>
      <c r="S5500">
        <v>-1</v>
      </c>
      <c r="T5500" t="s">
        <v>5</v>
      </c>
      <c r="U5500">
        <v>-1</v>
      </c>
      <c r="V5500">
        <v>-1</v>
      </c>
      <c r="W5500">
        <v>6.3387000000000002</v>
      </c>
      <c r="Z5500">
        <v>-1</v>
      </c>
      <c r="AA5500" t="s">
        <v>11</v>
      </c>
      <c r="AC5500" t="s">
        <v>38</v>
      </c>
      <c r="AD5500" t="s">
        <v>52</v>
      </c>
      <c r="AE5500" s="1">
        <v>41846.06894675926</v>
      </c>
    </row>
    <row r="5501" spans="1:31" x14ac:dyDescent="0.15">
      <c r="A5501">
        <v>5500</v>
      </c>
      <c r="B5501">
        <v>175</v>
      </c>
      <c r="C5501">
        <v>5765</v>
      </c>
      <c r="D5501" t="s">
        <v>15809</v>
      </c>
      <c r="E5501" t="s">
        <v>15810</v>
      </c>
      <c r="F5501" t="s">
        <v>54</v>
      </c>
      <c r="I5501" t="s">
        <v>5</v>
      </c>
      <c r="K5501" t="s">
        <v>5</v>
      </c>
      <c r="N5501" t="s">
        <v>7</v>
      </c>
      <c r="Q5501">
        <v>0</v>
      </c>
      <c r="S5501">
        <v>-1</v>
      </c>
      <c r="T5501" t="s">
        <v>5</v>
      </c>
      <c r="U5501">
        <v>-1</v>
      </c>
      <c r="V5501">
        <v>-1</v>
      </c>
      <c r="W5501">
        <v>6.3387000000000002</v>
      </c>
      <c r="Z5501">
        <v>-1</v>
      </c>
      <c r="AA5501" t="s">
        <v>11</v>
      </c>
      <c r="AC5501" t="s">
        <v>38</v>
      </c>
      <c r="AD5501" t="s">
        <v>52</v>
      </c>
      <c r="AE5501" s="1">
        <v>41846.068958333337</v>
      </c>
    </row>
    <row r="5502" spans="1:31" x14ac:dyDescent="0.15">
      <c r="A5502">
        <v>5501</v>
      </c>
      <c r="B5502">
        <v>175</v>
      </c>
      <c r="C5502">
        <v>6374</v>
      </c>
      <c r="D5502" t="s">
        <v>15833</v>
      </c>
      <c r="E5502" t="s">
        <v>15834</v>
      </c>
      <c r="F5502" t="s">
        <v>2</v>
      </c>
      <c r="G5502" t="s">
        <v>15835</v>
      </c>
      <c r="H5502" t="s">
        <v>10465</v>
      </c>
      <c r="I5502" t="s">
        <v>5</v>
      </c>
      <c r="K5502" t="s">
        <v>6</v>
      </c>
      <c r="L5502" t="s">
        <v>15836</v>
      </c>
      <c r="N5502" t="s">
        <v>7</v>
      </c>
      <c r="P5502" t="s">
        <v>15837</v>
      </c>
      <c r="Q5502">
        <v>37</v>
      </c>
      <c r="R5502" t="s">
        <v>15252</v>
      </c>
      <c r="S5502">
        <v>44</v>
      </c>
      <c r="T5502" t="s">
        <v>5</v>
      </c>
      <c r="U5502">
        <v>900</v>
      </c>
      <c r="V5502">
        <v>-1</v>
      </c>
      <c r="W5502">
        <v>6.3387000000000002</v>
      </c>
      <c r="X5502" t="s">
        <v>15838</v>
      </c>
      <c r="Y5502" t="s">
        <v>15839</v>
      </c>
      <c r="Z5502">
        <v>14866</v>
      </c>
      <c r="AA5502" t="s">
        <v>11</v>
      </c>
      <c r="AC5502" t="s">
        <v>15840</v>
      </c>
      <c r="AD5502" t="s">
        <v>15841</v>
      </c>
      <c r="AE5502" s="1">
        <v>41846.069039351853</v>
      </c>
    </row>
    <row r="5503" spans="1:31" x14ac:dyDescent="0.15">
      <c r="A5503">
        <v>5502</v>
      </c>
      <c r="B5503">
        <v>175</v>
      </c>
      <c r="C5503">
        <v>6374</v>
      </c>
      <c r="D5503" t="s">
        <v>15833</v>
      </c>
      <c r="E5503" t="s">
        <v>15834</v>
      </c>
      <c r="F5503" t="s">
        <v>14</v>
      </c>
      <c r="G5503" t="s">
        <v>15835</v>
      </c>
      <c r="H5503" t="s">
        <v>15842</v>
      </c>
      <c r="I5503" t="s">
        <v>5</v>
      </c>
      <c r="K5503" t="s">
        <v>5</v>
      </c>
      <c r="N5503" t="s">
        <v>7</v>
      </c>
      <c r="P5503" t="s">
        <v>15837</v>
      </c>
      <c r="Q5503">
        <v>3</v>
      </c>
      <c r="S5503">
        <v>56</v>
      </c>
      <c r="T5503" t="s">
        <v>15843</v>
      </c>
      <c r="U5503">
        <v>900</v>
      </c>
      <c r="V5503">
        <v>-1</v>
      </c>
      <c r="W5503">
        <v>6.3387000000000002</v>
      </c>
      <c r="X5503" t="s">
        <v>15838</v>
      </c>
      <c r="Y5503" t="s">
        <v>15844</v>
      </c>
      <c r="Z5503">
        <v>14866</v>
      </c>
      <c r="AA5503" t="s">
        <v>11</v>
      </c>
      <c r="AC5503" t="s">
        <v>15845</v>
      </c>
      <c r="AD5503" t="s">
        <v>15846</v>
      </c>
      <c r="AE5503" s="1">
        <v>41846.069062499999</v>
      </c>
    </row>
    <row r="5504" spans="1:31" x14ac:dyDescent="0.15">
      <c r="A5504">
        <v>5503</v>
      </c>
      <c r="B5504">
        <v>175</v>
      </c>
      <c r="C5504">
        <v>6374</v>
      </c>
      <c r="D5504" t="s">
        <v>15833</v>
      </c>
      <c r="E5504" t="s">
        <v>15834</v>
      </c>
      <c r="F5504" t="s">
        <v>24</v>
      </c>
      <c r="I5504" t="s">
        <v>5</v>
      </c>
      <c r="K5504" t="s">
        <v>5</v>
      </c>
      <c r="N5504" t="s">
        <v>7</v>
      </c>
      <c r="Q5504">
        <v>0</v>
      </c>
      <c r="S5504">
        <v>-1</v>
      </c>
      <c r="T5504" t="s">
        <v>5</v>
      </c>
      <c r="U5504">
        <v>-1</v>
      </c>
      <c r="V5504">
        <v>-1</v>
      </c>
      <c r="W5504">
        <v>6.3387000000000002</v>
      </c>
      <c r="Z5504">
        <v>-1</v>
      </c>
      <c r="AA5504" t="s">
        <v>11</v>
      </c>
      <c r="AC5504" t="s">
        <v>38</v>
      </c>
      <c r="AD5504" t="s">
        <v>52</v>
      </c>
      <c r="AE5504" s="1">
        <v>41846.069074074076</v>
      </c>
    </row>
    <row r="5505" spans="1:31" x14ac:dyDescent="0.15">
      <c r="A5505">
        <v>5504</v>
      </c>
      <c r="B5505">
        <v>175</v>
      </c>
      <c r="C5505">
        <v>6374</v>
      </c>
      <c r="D5505" t="s">
        <v>15833</v>
      </c>
      <c r="E5505" t="s">
        <v>15834</v>
      </c>
      <c r="F5505" t="s">
        <v>27</v>
      </c>
      <c r="I5505" t="s">
        <v>5</v>
      </c>
      <c r="K5505" t="s">
        <v>5</v>
      </c>
      <c r="M5505" t="s">
        <v>5</v>
      </c>
      <c r="N5505" t="s">
        <v>7</v>
      </c>
      <c r="Q5505">
        <v>0</v>
      </c>
      <c r="S5505">
        <v>-1</v>
      </c>
      <c r="T5505" t="s">
        <v>5</v>
      </c>
      <c r="U5505">
        <v>-1</v>
      </c>
      <c r="V5505">
        <v>-1</v>
      </c>
      <c r="W5505">
        <v>6.3387000000000002</v>
      </c>
      <c r="Z5505">
        <v>-1</v>
      </c>
      <c r="AA5505" t="s">
        <v>11</v>
      </c>
      <c r="AC5505" t="s">
        <v>38</v>
      </c>
      <c r="AD5505" t="s">
        <v>531</v>
      </c>
      <c r="AE5505" s="1">
        <v>41846.069085648145</v>
      </c>
    </row>
    <row r="5506" spans="1:31" x14ac:dyDescent="0.15">
      <c r="A5506">
        <v>5505</v>
      </c>
      <c r="B5506">
        <v>175</v>
      </c>
      <c r="C5506">
        <v>6374</v>
      </c>
      <c r="D5506" t="s">
        <v>15833</v>
      </c>
      <c r="E5506" t="s">
        <v>15834</v>
      </c>
      <c r="F5506" t="s">
        <v>36</v>
      </c>
      <c r="G5506" t="s">
        <v>15835</v>
      </c>
      <c r="H5506" t="s">
        <v>10465</v>
      </c>
      <c r="I5506" t="s">
        <v>5</v>
      </c>
      <c r="K5506" t="s">
        <v>6</v>
      </c>
      <c r="L5506" t="s">
        <v>15836</v>
      </c>
      <c r="N5506" t="s">
        <v>7</v>
      </c>
      <c r="P5506" t="s">
        <v>15837</v>
      </c>
      <c r="Q5506">
        <v>22</v>
      </c>
      <c r="R5506" t="s">
        <v>15252</v>
      </c>
      <c r="S5506">
        <v>44</v>
      </c>
      <c r="T5506" t="s">
        <v>5</v>
      </c>
      <c r="U5506">
        <v>-1</v>
      </c>
      <c r="V5506">
        <v>-1</v>
      </c>
      <c r="W5506">
        <v>6.3387000000000002</v>
      </c>
      <c r="X5506" t="s">
        <v>15838</v>
      </c>
      <c r="Y5506" t="s">
        <v>15839</v>
      </c>
      <c r="Z5506">
        <v>14866</v>
      </c>
      <c r="AA5506" t="s">
        <v>11</v>
      </c>
      <c r="AC5506" t="s">
        <v>15847</v>
      </c>
      <c r="AD5506" t="s">
        <v>15848</v>
      </c>
      <c r="AE5506" s="1">
        <v>41846.069131944445</v>
      </c>
    </row>
    <row r="5507" spans="1:31" x14ac:dyDescent="0.15">
      <c r="A5507">
        <v>5506</v>
      </c>
      <c r="B5507">
        <v>175</v>
      </c>
      <c r="C5507">
        <v>6374</v>
      </c>
      <c r="D5507" t="s">
        <v>15833</v>
      </c>
      <c r="E5507" t="s">
        <v>15834</v>
      </c>
      <c r="F5507" t="s">
        <v>40</v>
      </c>
      <c r="I5507" t="s">
        <v>5</v>
      </c>
      <c r="K5507" t="s">
        <v>5</v>
      </c>
      <c r="N5507" t="s">
        <v>7</v>
      </c>
      <c r="Q5507">
        <v>0</v>
      </c>
      <c r="S5507">
        <v>-1</v>
      </c>
      <c r="T5507" t="s">
        <v>5</v>
      </c>
      <c r="U5507">
        <v>-1</v>
      </c>
      <c r="V5507">
        <v>-1</v>
      </c>
      <c r="W5507">
        <v>6.3387000000000002</v>
      </c>
      <c r="Z5507">
        <v>-1</v>
      </c>
      <c r="AA5507" t="s">
        <v>11</v>
      </c>
      <c r="AC5507" t="s">
        <v>38</v>
      </c>
      <c r="AD5507" t="s">
        <v>52</v>
      </c>
      <c r="AE5507" s="1">
        <v>41846.069143518522</v>
      </c>
    </row>
    <row r="5508" spans="1:31" x14ac:dyDescent="0.15">
      <c r="A5508">
        <v>5507</v>
      </c>
      <c r="B5508">
        <v>175</v>
      </c>
      <c r="C5508">
        <v>6374</v>
      </c>
      <c r="D5508" t="s">
        <v>15833</v>
      </c>
      <c r="E5508" t="s">
        <v>15834</v>
      </c>
      <c r="F5508" t="s">
        <v>49</v>
      </c>
      <c r="I5508" t="s">
        <v>5</v>
      </c>
      <c r="K5508" t="s">
        <v>5</v>
      </c>
      <c r="N5508" t="s">
        <v>7</v>
      </c>
      <c r="Q5508">
        <v>0</v>
      </c>
      <c r="T5508" t="s">
        <v>5</v>
      </c>
      <c r="U5508">
        <v>-1</v>
      </c>
      <c r="V5508">
        <v>-1</v>
      </c>
      <c r="W5508">
        <v>6.3387000000000002</v>
      </c>
      <c r="Z5508">
        <v>-1</v>
      </c>
      <c r="AA5508" t="s">
        <v>11</v>
      </c>
      <c r="AC5508" t="s">
        <v>38</v>
      </c>
      <c r="AD5508" t="s">
        <v>50</v>
      </c>
      <c r="AE5508" s="1">
        <v>41846.069155092591</v>
      </c>
    </row>
    <row r="5509" spans="1:31" x14ac:dyDescent="0.15">
      <c r="A5509">
        <v>5508</v>
      </c>
      <c r="B5509">
        <v>175</v>
      </c>
      <c r="C5509">
        <v>6374</v>
      </c>
      <c r="D5509" t="s">
        <v>15833</v>
      </c>
      <c r="E5509" t="s">
        <v>15834</v>
      </c>
      <c r="F5509" t="s">
        <v>51</v>
      </c>
      <c r="G5509" t="s">
        <v>15835</v>
      </c>
      <c r="H5509" t="s">
        <v>10465</v>
      </c>
      <c r="I5509" t="s">
        <v>5</v>
      </c>
      <c r="K5509" t="s">
        <v>5</v>
      </c>
      <c r="N5509" t="s">
        <v>7</v>
      </c>
      <c r="P5509" t="s">
        <v>15837</v>
      </c>
      <c r="Q5509">
        <v>9</v>
      </c>
      <c r="S5509">
        <v>-1</v>
      </c>
      <c r="T5509" t="s">
        <v>5</v>
      </c>
      <c r="U5509">
        <v>-1</v>
      </c>
      <c r="V5509">
        <v>-1</v>
      </c>
      <c r="W5509">
        <v>6.3387000000000002</v>
      </c>
      <c r="Y5509" t="s">
        <v>15839</v>
      </c>
      <c r="Z5509">
        <v>-1</v>
      </c>
      <c r="AA5509" t="s">
        <v>11</v>
      </c>
      <c r="AC5509" t="s">
        <v>15849</v>
      </c>
      <c r="AD5509" t="s">
        <v>15850</v>
      </c>
      <c r="AE5509" s="1">
        <v>41846.069166666668</v>
      </c>
    </row>
    <row r="5510" spans="1:31" x14ac:dyDescent="0.15">
      <c r="A5510">
        <v>5509</v>
      </c>
      <c r="B5510">
        <v>175</v>
      </c>
      <c r="C5510">
        <v>6374</v>
      </c>
      <c r="D5510" t="s">
        <v>15833</v>
      </c>
      <c r="E5510" t="s">
        <v>15834</v>
      </c>
      <c r="F5510" t="s">
        <v>53</v>
      </c>
      <c r="I5510" t="s">
        <v>5</v>
      </c>
      <c r="K5510" t="s">
        <v>5</v>
      </c>
      <c r="N5510" t="s">
        <v>7</v>
      </c>
      <c r="Q5510">
        <v>0</v>
      </c>
      <c r="S5510">
        <v>-1</v>
      </c>
      <c r="T5510" t="s">
        <v>5</v>
      </c>
      <c r="U5510">
        <v>-1</v>
      </c>
      <c r="V5510">
        <v>-1</v>
      </c>
      <c r="W5510">
        <v>6.3387000000000002</v>
      </c>
      <c r="Z5510">
        <v>-1</v>
      </c>
      <c r="AA5510" t="s">
        <v>11</v>
      </c>
      <c r="AC5510" t="s">
        <v>38</v>
      </c>
      <c r="AD5510" t="s">
        <v>52</v>
      </c>
      <c r="AE5510" s="1">
        <v>41846.069178240738</v>
      </c>
    </row>
    <row r="5511" spans="1:31" x14ac:dyDescent="0.15">
      <c r="A5511">
        <v>5510</v>
      </c>
      <c r="B5511">
        <v>175</v>
      </c>
      <c r="C5511">
        <v>6374</v>
      </c>
      <c r="D5511" t="s">
        <v>15833</v>
      </c>
      <c r="E5511" t="s">
        <v>15834</v>
      </c>
      <c r="F5511" t="s">
        <v>54</v>
      </c>
      <c r="I5511" t="s">
        <v>5</v>
      </c>
      <c r="K5511" t="s">
        <v>5</v>
      </c>
      <c r="N5511" t="s">
        <v>7</v>
      </c>
      <c r="Q5511">
        <v>0</v>
      </c>
      <c r="S5511">
        <v>-1</v>
      </c>
      <c r="T5511" t="s">
        <v>5</v>
      </c>
      <c r="U5511">
        <v>-1</v>
      </c>
      <c r="V5511">
        <v>-1</v>
      </c>
      <c r="W5511">
        <v>6.3387000000000002</v>
      </c>
      <c r="Z5511">
        <v>-1</v>
      </c>
      <c r="AA5511" t="s">
        <v>11</v>
      </c>
      <c r="AC5511" t="s">
        <v>38</v>
      </c>
      <c r="AD5511" t="s">
        <v>52</v>
      </c>
      <c r="AE5511" s="1">
        <v>41846.069189814814</v>
      </c>
    </row>
    <row r="5512" spans="1:31" x14ac:dyDescent="0.15">
      <c r="A5512">
        <v>5511</v>
      </c>
      <c r="B5512">
        <v>175</v>
      </c>
      <c r="C5512">
        <v>5155</v>
      </c>
      <c r="D5512" t="s">
        <v>15851</v>
      </c>
      <c r="E5512" t="s">
        <v>15852</v>
      </c>
      <c r="F5512" t="s">
        <v>2</v>
      </c>
      <c r="G5512" t="s">
        <v>15853</v>
      </c>
      <c r="H5512" t="s">
        <v>15854</v>
      </c>
      <c r="I5512" t="s">
        <v>5</v>
      </c>
      <c r="K5512" t="s">
        <v>6</v>
      </c>
      <c r="L5512" t="s">
        <v>15855</v>
      </c>
      <c r="N5512" t="s">
        <v>7</v>
      </c>
      <c r="P5512" t="s">
        <v>15856</v>
      </c>
      <c r="Q5512">
        <v>43</v>
      </c>
      <c r="R5512" t="s">
        <v>15857</v>
      </c>
      <c r="S5512">
        <v>-1</v>
      </c>
      <c r="T5512" t="s">
        <v>704</v>
      </c>
      <c r="U5512">
        <v>-1</v>
      </c>
      <c r="V5512">
        <v>-1</v>
      </c>
      <c r="W5512">
        <v>6.3387000000000002</v>
      </c>
      <c r="X5512" t="s">
        <v>15858</v>
      </c>
      <c r="Y5512" t="s">
        <v>15859</v>
      </c>
      <c r="Z5512">
        <v>37370</v>
      </c>
      <c r="AA5512" t="s">
        <v>11</v>
      </c>
      <c r="AC5512" t="s">
        <v>15860</v>
      </c>
      <c r="AD5512" t="s">
        <v>15861</v>
      </c>
      <c r="AE5512" s="1">
        <v>41846.06927083333</v>
      </c>
    </row>
    <row r="5513" spans="1:31" x14ac:dyDescent="0.15">
      <c r="A5513">
        <v>5512</v>
      </c>
      <c r="B5513">
        <v>175</v>
      </c>
      <c r="C5513">
        <v>5155</v>
      </c>
      <c r="D5513" t="s">
        <v>15851</v>
      </c>
      <c r="E5513" t="s">
        <v>15852</v>
      </c>
      <c r="F5513" t="s">
        <v>14</v>
      </c>
      <c r="G5513" t="s">
        <v>15862</v>
      </c>
      <c r="H5513" t="s">
        <v>15863</v>
      </c>
      <c r="I5513" t="s">
        <v>5</v>
      </c>
      <c r="K5513" t="s">
        <v>5</v>
      </c>
      <c r="L5513" t="s">
        <v>15864</v>
      </c>
      <c r="N5513" t="s">
        <v>7</v>
      </c>
      <c r="P5513" t="s">
        <v>15865</v>
      </c>
      <c r="Q5513">
        <v>37</v>
      </c>
      <c r="R5513" t="s">
        <v>7732</v>
      </c>
      <c r="S5513">
        <v>-1</v>
      </c>
      <c r="T5513" t="s">
        <v>15866</v>
      </c>
      <c r="U5513">
        <v>-1</v>
      </c>
      <c r="V5513">
        <v>-1</v>
      </c>
      <c r="W5513">
        <v>6.3387000000000002</v>
      </c>
      <c r="X5513" t="s">
        <v>15867</v>
      </c>
      <c r="Y5513" t="s">
        <v>15868</v>
      </c>
      <c r="Z5513">
        <v>19104</v>
      </c>
      <c r="AA5513" t="s">
        <v>11</v>
      </c>
      <c r="AC5513" t="s">
        <v>15869</v>
      </c>
      <c r="AD5513" t="s">
        <v>15870</v>
      </c>
      <c r="AE5513" s="1">
        <v>41846.069305555553</v>
      </c>
    </row>
    <row r="5514" spans="1:31" x14ac:dyDescent="0.15">
      <c r="A5514">
        <v>5513</v>
      </c>
      <c r="B5514">
        <v>175</v>
      </c>
      <c r="C5514">
        <v>5155</v>
      </c>
      <c r="D5514" t="s">
        <v>15851</v>
      </c>
      <c r="E5514" t="s">
        <v>15852</v>
      </c>
      <c r="F5514" t="s">
        <v>24</v>
      </c>
      <c r="G5514" t="s">
        <v>15862</v>
      </c>
      <c r="H5514" t="s">
        <v>15863</v>
      </c>
      <c r="I5514" t="s">
        <v>5</v>
      </c>
      <c r="K5514" t="s">
        <v>5</v>
      </c>
      <c r="L5514" t="s">
        <v>15864</v>
      </c>
      <c r="N5514" t="s">
        <v>7</v>
      </c>
      <c r="P5514" t="s">
        <v>15871</v>
      </c>
      <c r="Q5514">
        <v>12</v>
      </c>
      <c r="R5514" t="s">
        <v>7732</v>
      </c>
      <c r="S5514">
        <v>-1</v>
      </c>
      <c r="T5514" t="s">
        <v>15866</v>
      </c>
      <c r="U5514">
        <v>-1</v>
      </c>
      <c r="V5514">
        <v>-1</v>
      </c>
      <c r="W5514">
        <v>6.3387000000000002</v>
      </c>
      <c r="X5514" t="s">
        <v>15867</v>
      </c>
      <c r="Y5514" t="s">
        <v>15868</v>
      </c>
      <c r="Z5514">
        <v>21312</v>
      </c>
      <c r="AA5514" t="s">
        <v>11</v>
      </c>
      <c r="AC5514" t="s">
        <v>15872</v>
      </c>
      <c r="AD5514" t="s">
        <v>15873</v>
      </c>
      <c r="AE5514" s="1">
        <v>41846.069340277776</v>
      </c>
    </row>
    <row r="5515" spans="1:31" x14ac:dyDescent="0.15">
      <c r="A5515">
        <v>5514</v>
      </c>
      <c r="B5515">
        <v>175</v>
      </c>
      <c r="C5515">
        <v>5155</v>
      </c>
      <c r="D5515" t="s">
        <v>15851</v>
      </c>
      <c r="E5515" t="s">
        <v>15852</v>
      </c>
      <c r="F5515" t="s">
        <v>27</v>
      </c>
      <c r="G5515" t="s">
        <v>15862</v>
      </c>
      <c r="I5515" t="s">
        <v>5</v>
      </c>
      <c r="K5515" t="s">
        <v>5</v>
      </c>
      <c r="L5515" t="s">
        <v>15864</v>
      </c>
      <c r="M5515" t="s">
        <v>5</v>
      </c>
      <c r="N5515" t="s">
        <v>7</v>
      </c>
      <c r="O5515" t="s">
        <v>15874</v>
      </c>
      <c r="P5515" t="s">
        <v>15875</v>
      </c>
      <c r="Q5515">
        <v>7</v>
      </c>
      <c r="R5515" t="s">
        <v>7732</v>
      </c>
      <c r="S5515">
        <v>-1</v>
      </c>
      <c r="T5515" t="s">
        <v>15876</v>
      </c>
      <c r="U5515">
        <v>-1</v>
      </c>
      <c r="V5515">
        <v>-1</v>
      </c>
      <c r="W5515">
        <v>6.3387000000000002</v>
      </c>
      <c r="Y5515" t="s">
        <v>15877</v>
      </c>
      <c r="Z5515">
        <v>30096</v>
      </c>
      <c r="AA5515" t="s">
        <v>11</v>
      </c>
      <c r="AB5515" t="s">
        <v>5080</v>
      </c>
      <c r="AC5515" t="s">
        <v>15878</v>
      </c>
      <c r="AD5515" t="s">
        <v>15879</v>
      </c>
      <c r="AE5515" s="1">
        <v>41846.069363425922</v>
      </c>
    </row>
    <row r="5516" spans="1:31" x14ac:dyDescent="0.15">
      <c r="A5516">
        <v>5515</v>
      </c>
      <c r="B5516">
        <v>175</v>
      </c>
      <c r="C5516">
        <v>5155</v>
      </c>
      <c r="D5516" t="s">
        <v>15851</v>
      </c>
      <c r="E5516" t="s">
        <v>15852</v>
      </c>
      <c r="F5516" t="s">
        <v>36</v>
      </c>
      <c r="I5516" t="s">
        <v>5</v>
      </c>
      <c r="K5516" t="s">
        <v>5</v>
      </c>
      <c r="N5516" t="s">
        <v>7</v>
      </c>
      <c r="Q5516">
        <v>0</v>
      </c>
      <c r="S5516">
        <v>-1</v>
      </c>
      <c r="T5516" t="s">
        <v>5</v>
      </c>
      <c r="U5516">
        <v>-1</v>
      </c>
      <c r="V5516">
        <v>-1</v>
      </c>
      <c r="W5516">
        <v>6.3387000000000002</v>
      </c>
      <c r="Z5516">
        <v>-1</v>
      </c>
      <c r="AA5516" t="s">
        <v>11</v>
      </c>
      <c r="AC5516" t="s">
        <v>38</v>
      </c>
      <c r="AD5516" t="s">
        <v>52</v>
      </c>
      <c r="AE5516" s="1">
        <v>41846.069374999999</v>
      </c>
    </row>
    <row r="5517" spans="1:31" x14ac:dyDescent="0.15">
      <c r="A5517">
        <v>5516</v>
      </c>
      <c r="B5517">
        <v>175</v>
      </c>
      <c r="C5517">
        <v>5155</v>
      </c>
      <c r="D5517" t="s">
        <v>15851</v>
      </c>
      <c r="E5517" t="s">
        <v>15852</v>
      </c>
      <c r="F5517" t="s">
        <v>40</v>
      </c>
      <c r="I5517" t="s">
        <v>5</v>
      </c>
      <c r="K5517" t="s">
        <v>5</v>
      </c>
      <c r="N5517" t="s">
        <v>7</v>
      </c>
      <c r="Q5517">
        <v>0</v>
      </c>
      <c r="S5517">
        <v>-1</v>
      </c>
      <c r="T5517" t="s">
        <v>5</v>
      </c>
      <c r="U5517">
        <v>-1</v>
      </c>
      <c r="V5517">
        <v>-1</v>
      </c>
      <c r="W5517">
        <v>6.3387000000000002</v>
      </c>
      <c r="Z5517">
        <v>-1</v>
      </c>
      <c r="AA5517" t="s">
        <v>11</v>
      </c>
      <c r="AC5517" t="s">
        <v>38</v>
      </c>
      <c r="AD5517" t="s">
        <v>52</v>
      </c>
      <c r="AE5517" s="1">
        <v>41846.069386574076</v>
      </c>
    </row>
    <row r="5518" spans="1:31" x14ac:dyDescent="0.15">
      <c r="A5518">
        <v>5517</v>
      </c>
      <c r="B5518">
        <v>175</v>
      </c>
      <c r="C5518">
        <v>5155</v>
      </c>
      <c r="D5518" t="s">
        <v>15851</v>
      </c>
      <c r="E5518" t="s">
        <v>15852</v>
      </c>
      <c r="F5518" t="s">
        <v>49</v>
      </c>
      <c r="G5518" t="s">
        <v>15862</v>
      </c>
      <c r="H5518" t="s">
        <v>15863</v>
      </c>
      <c r="I5518" t="s">
        <v>5</v>
      </c>
      <c r="K5518" t="s">
        <v>5</v>
      </c>
      <c r="N5518" t="s">
        <v>7</v>
      </c>
      <c r="P5518" t="s">
        <v>15871</v>
      </c>
      <c r="Q5518">
        <v>15</v>
      </c>
      <c r="T5518" t="s">
        <v>5</v>
      </c>
      <c r="U5518">
        <v>-1</v>
      </c>
      <c r="V5518">
        <v>-1</v>
      </c>
      <c r="W5518">
        <v>6.3387000000000002</v>
      </c>
      <c r="X5518" t="s">
        <v>15867</v>
      </c>
      <c r="Y5518" t="s">
        <v>15868</v>
      </c>
      <c r="Z5518">
        <v>-1</v>
      </c>
      <c r="AA5518" t="s">
        <v>11</v>
      </c>
      <c r="AC5518" t="s">
        <v>15880</v>
      </c>
      <c r="AD5518" t="s">
        <v>15881</v>
      </c>
      <c r="AE5518" s="1">
        <v>41846.069409722222</v>
      </c>
    </row>
    <row r="5519" spans="1:31" x14ac:dyDescent="0.15">
      <c r="A5519">
        <v>5518</v>
      </c>
      <c r="B5519">
        <v>175</v>
      </c>
      <c r="C5519">
        <v>5155</v>
      </c>
      <c r="D5519" t="s">
        <v>15851</v>
      </c>
      <c r="E5519" t="s">
        <v>15852</v>
      </c>
      <c r="F5519" t="s">
        <v>51</v>
      </c>
      <c r="G5519" t="s">
        <v>15853</v>
      </c>
      <c r="H5519" t="s">
        <v>15854</v>
      </c>
      <c r="I5519" t="s">
        <v>5</v>
      </c>
      <c r="K5519" t="s">
        <v>5</v>
      </c>
      <c r="N5519" t="s">
        <v>7</v>
      </c>
      <c r="P5519" t="s">
        <v>15856</v>
      </c>
      <c r="Q5519">
        <v>3</v>
      </c>
      <c r="S5519">
        <v>-1</v>
      </c>
      <c r="T5519" t="s">
        <v>5</v>
      </c>
      <c r="U5519">
        <v>-1</v>
      </c>
      <c r="V5519">
        <v>-1</v>
      </c>
      <c r="W5519">
        <v>6.3387000000000002</v>
      </c>
      <c r="Y5519" t="s">
        <v>15859</v>
      </c>
      <c r="Z5519">
        <v>-1</v>
      </c>
      <c r="AA5519" t="s">
        <v>11</v>
      </c>
      <c r="AC5519" t="s">
        <v>15882</v>
      </c>
      <c r="AD5519" t="s">
        <v>15883</v>
      </c>
      <c r="AE5519" s="1">
        <v>41846.069432870368</v>
      </c>
    </row>
    <row r="5520" spans="1:31" x14ac:dyDescent="0.15">
      <c r="A5520">
        <v>5519</v>
      </c>
      <c r="B5520">
        <v>175</v>
      </c>
      <c r="C5520">
        <v>5155</v>
      </c>
      <c r="D5520" t="s">
        <v>15851</v>
      </c>
      <c r="E5520" t="s">
        <v>15852</v>
      </c>
      <c r="F5520" t="s">
        <v>53</v>
      </c>
      <c r="I5520" t="s">
        <v>5</v>
      </c>
      <c r="K5520" t="s">
        <v>5</v>
      </c>
      <c r="N5520" t="s">
        <v>7</v>
      </c>
      <c r="Q5520">
        <v>0</v>
      </c>
      <c r="S5520">
        <v>-1</v>
      </c>
      <c r="T5520" t="s">
        <v>5</v>
      </c>
      <c r="U5520">
        <v>-1</v>
      </c>
      <c r="V5520">
        <v>-1</v>
      </c>
      <c r="W5520">
        <v>6.3387000000000002</v>
      </c>
      <c r="Z5520">
        <v>-1</v>
      </c>
      <c r="AA5520" t="s">
        <v>11</v>
      </c>
      <c r="AC5520" t="s">
        <v>38</v>
      </c>
      <c r="AD5520" t="s">
        <v>52</v>
      </c>
      <c r="AE5520" s="1">
        <v>41846.069444444445</v>
      </c>
    </row>
    <row r="5521" spans="1:31" x14ac:dyDescent="0.15">
      <c r="A5521">
        <v>5520</v>
      </c>
      <c r="B5521">
        <v>175</v>
      </c>
      <c r="C5521">
        <v>5155</v>
      </c>
      <c r="D5521" t="s">
        <v>15851</v>
      </c>
      <c r="E5521" t="s">
        <v>15852</v>
      </c>
      <c r="F5521" t="s">
        <v>54</v>
      </c>
      <c r="I5521" t="s">
        <v>5</v>
      </c>
      <c r="K5521" t="s">
        <v>5</v>
      </c>
      <c r="N5521" t="s">
        <v>7</v>
      </c>
      <c r="Q5521">
        <v>0</v>
      </c>
      <c r="S5521">
        <v>-1</v>
      </c>
      <c r="T5521" t="s">
        <v>5</v>
      </c>
      <c r="U5521">
        <v>-1</v>
      </c>
      <c r="V5521">
        <v>-1</v>
      </c>
      <c r="W5521">
        <v>6.3387000000000002</v>
      </c>
      <c r="Z5521">
        <v>-1</v>
      </c>
      <c r="AA5521" t="s">
        <v>11</v>
      </c>
      <c r="AC5521" t="s">
        <v>38</v>
      </c>
      <c r="AD5521" t="s">
        <v>52</v>
      </c>
      <c r="AE5521" s="1">
        <v>41846.069456018522</v>
      </c>
    </row>
    <row r="5522" spans="1:31" x14ac:dyDescent="0.15">
      <c r="A5522">
        <v>5521</v>
      </c>
      <c r="B5522">
        <v>175</v>
      </c>
      <c r="C5522">
        <v>1131</v>
      </c>
      <c r="D5522" t="s">
        <v>15884</v>
      </c>
      <c r="E5522" t="s">
        <v>15885</v>
      </c>
      <c r="F5522" t="s">
        <v>2</v>
      </c>
      <c r="G5522" t="s">
        <v>15886</v>
      </c>
      <c r="H5522" t="s">
        <v>169</v>
      </c>
      <c r="I5522" t="s">
        <v>5</v>
      </c>
      <c r="K5522" t="s">
        <v>6</v>
      </c>
      <c r="L5522" t="s">
        <v>15887</v>
      </c>
      <c r="N5522" t="s">
        <v>7</v>
      </c>
      <c r="O5522" t="s">
        <v>15888</v>
      </c>
      <c r="P5522" t="s">
        <v>15889</v>
      </c>
      <c r="Q5522">
        <v>35</v>
      </c>
      <c r="R5522" t="s">
        <v>15890</v>
      </c>
      <c r="S5522">
        <v>50</v>
      </c>
      <c r="T5522" t="s">
        <v>11952</v>
      </c>
      <c r="U5522">
        <v>-1</v>
      </c>
      <c r="V5522">
        <v>-1</v>
      </c>
      <c r="W5522">
        <v>6.3387000000000002</v>
      </c>
      <c r="X5522" t="s">
        <v>15891</v>
      </c>
      <c r="Y5522" t="s">
        <v>15892</v>
      </c>
      <c r="Z5522">
        <v>33780</v>
      </c>
      <c r="AA5522" t="s">
        <v>11</v>
      </c>
      <c r="AC5522" t="s">
        <v>15893</v>
      </c>
      <c r="AD5522" t="s">
        <v>15894</v>
      </c>
      <c r="AE5522" s="1">
        <v>41846.069560185184</v>
      </c>
    </row>
    <row r="5523" spans="1:31" x14ac:dyDescent="0.15">
      <c r="A5523">
        <v>5522</v>
      </c>
      <c r="B5523">
        <v>175</v>
      </c>
      <c r="C5523">
        <v>1131</v>
      </c>
      <c r="D5523" t="s">
        <v>15884</v>
      </c>
      <c r="E5523" t="s">
        <v>15885</v>
      </c>
      <c r="F5523" t="s">
        <v>14</v>
      </c>
      <c r="G5523" t="s">
        <v>15895</v>
      </c>
      <c r="H5523" t="s">
        <v>15896</v>
      </c>
      <c r="I5523" t="s">
        <v>5</v>
      </c>
      <c r="K5523" t="s">
        <v>17</v>
      </c>
      <c r="L5523" t="s">
        <v>15897</v>
      </c>
      <c r="N5523" t="s">
        <v>7</v>
      </c>
      <c r="O5523" t="s">
        <v>15898</v>
      </c>
      <c r="P5523" t="s">
        <v>15899</v>
      </c>
      <c r="Q5523">
        <v>14</v>
      </c>
      <c r="S5523">
        <v>60</v>
      </c>
      <c r="T5523" t="s">
        <v>5930</v>
      </c>
      <c r="U5523">
        <v>-1</v>
      </c>
      <c r="V5523">
        <v>-1</v>
      </c>
      <c r="W5523">
        <v>6.3387000000000002</v>
      </c>
      <c r="X5523" t="s">
        <v>15900</v>
      </c>
      <c r="Y5523" t="s">
        <v>15901</v>
      </c>
      <c r="Z5523">
        <v>19920</v>
      </c>
      <c r="AA5523" t="s">
        <v>11</v>
      </c>
      <c r="AC5523" t="s">
        <v>15902</v>
      </c>
      <c r="AD5523" t="s">
        <v>15903</v>
      </c>
      <c r="AE5523" s="1">
        <v>41846.069594907407</v>
      </c>
    </row>
    <row r="5524" spans="1:31" x14ac:dyDescent="0.15">
      <c r="A5524">
        <v>5523</v>
      </c>
      <c r="B5524">
        <v>175</v>
      </c>
      <c r="C5524">
        <v>1131</v>
      </c>
      <c r="D5524" t="s">
        <v>15884</v>
      </c>
      <c r="E5524" t="s">
        <v>15885</v>
      </c>
      <c r="F5524" t="s">
        <v>24</v>
      </c>
      <c r="G5524" t="s">
        <v>15895</v>
      </c>
      <c r="H5524" t="s">
        <v>15896</v>
      </c>
      <c r="I5524" t="s">
        <v>5</v>
      </c>
      <c r="K5524" t="s">
        <v>17</v>
      </c>
      <c r="L5524" t="s">
        <v>15897</v>
      </c>
      <c r="N5524" t="s">
        <v>7</v>
      </c>
      <c r="O5524" t="s">
        <v>15898</v>
      </c>
      <c r="P5524" t="s">
        <v>15899</v>
      </c>
      <c r="Q5524">
        <v>2</v>
      </c>
      <c r="S5524">
        <v>60</v>
      </c>
      <c r="T5524" t="s">
        <v>5930</v>
      </c>
      <c r="U5524">
        <v>-1</v>
      </c>
      <c r="V5524">
        <v>-1</v>
      </c>
      <c r="W5524">
        <v>6.3387000000000002</v>
      </c>
      <c r="X5524" t="s">
        <v>15900</v>
      </c>
      <c r="Y5524" t="s">
        <v>15901</v>
      </c>
      <c r="Z5524">
        <v>32022</v>
      </c>
      <c r="AA5524" t="s">
        <v>11</v>
      </c>
      <c r="AC5524" t="s">
        <v>15904</v>
      </c>
      <c r="AD5524" t="s">
        <v>15905</v>
      </c>
      <c r="AE5524" s="1">
        <v>41846.069618055553</v>
      </c>
    </row>
    <row r="5525" spans="1:31" x14ac:dyDescent="0.15">
      <c r="A5525">
        <v>5524</v>
      </c>
      <c r="B5525">
        <v>175</v>
      </c>
      <c r="C5525">
        <v>1131</v>
      </c>
      <c r="D5525" t="s">
        <v>15884</v>
      </c>
      <c r="E5525" t="s">
        <v>15885</v>
      </c>
      <c r="F5525" t="s">
        <v>27</v>
      </c>
      <c r="I5525" t="s">
        <v>5</v>
      </c>
      <c r="K5525" t="s">
        <v>5</v>
      </c>
      <c r="M5525" t="s">
        <v>5</v>
      </c>
      <c r="N5525" t="s">
        <v>7</v>
      </c>
      <c r="Q5525">
        <v>0</v>
      </c>
      <c r="S5525">
        <v>-1</v>
      </c>
      <c r="T5525" t="s">
        <v>5</v>
      </c>
      <c r="U5525">
        <v>-1</v>
      </c>
      <c r="V5525">
        <v>-1</v>
      </c>
      <c r="W5525">
        <v>6.3387000000000002</v>
      </c>
      <c r="Z5525">
        <v>-1</v>
      </c>
      <c r="AA5525" t="s">
        <v>11</v>
      </c>
      <c r="AC5525" t="s">
        <v>38</v>
      </c>
      <c r="AD5525" t="s">
        <v>531</v>
      </c>
      <c r="AE5525" s="1">
        <v>41846.06962962963</v>
      </c>
    </row>
    <row r="5526" spans="1:31" x14ac:dyDescent="0.15">
      <c r="A5526">
        <v>5525</v>
      </c>
      <c r="B5526">
        <v>175</v>
      </c>
      <c r="C5526">
        <v>1131</v>
      </c>
      <c r="D5526" t="s">
        <v>15884</v>
      </c>
      <c r="E5526" t="s">
        <v>15885</v>
      </c>
      <c r="F5526" t="s">
        <v>36</v>
      </c>
      <c r="I5526" t="s">
        <v>5</v>
      </c>
      <c r="K5526" t="s">
        <v>5</v>
      </c>
      <c r="N5526" t="s">
        <v>7</v>
      </c>
      <c r="Q5526">
        <v>0</v>
      </c>
      <c r="S5526">
        <v>-1</v>
      </c>
      <c r="T5526" t="s">
        <v>5</v>
      </c>
      <c r="U5526">
        <v>-1</v>
      </c>
      <c r="V5526">
        <v>-1</v>
      </c>
      <c r="W5526">
        <v>6.3387000000000002</v>
      </c>
      <c r="Z5526">
        <v>-1</v>
      </c>
      <c r="AA5526" t="s">
        <v>11</v>
      </c>
      <c r="AC5526" t="s">
        <v>38</v>
      </c>
      <c r="AD5526" t="s">
        <v>52</v>
      </c>
      <c r="AE5526" s="1">
        <v>41846.069652777776</v>
      </c>
    </row>
    <row r="5527" spans="1:31" x14ac:dyDescent="0.15">
      <c r="A5527">
        <v>5526</v>
      </c>
      <c r="B5527">
        <v>175</v>
      </c>
      <c r="C5527">
        <v>1131</v>
      </c>
      <c r="D5527" t="s">
        <v>15884</v>
      </c>
      <c r="E5527" t="s">
        <v>15885</v>
      </c>
      <c r="F5527" t="s">
        <v>40</v>
      </c>
      <c r="G5527" t="s">
        <v>15886</v>
      </c>
      <c r="H5527" t="s">
        <v>169</v>
      </c>
      <c r="I5527" t="s">
        <v>5</v>
      </c>
      <c r="K5527" t="s">
        <v>5</v>
      </c>
      <c r="N5527" t="s">
        <v>7</v>
      </c>
      <c r="O5527" t="s">
        <v>15888</v>
      </c>
      <c r="P5527" t="s">
        <v>15889</v>
      </c>
      <c r="Q5527">
        <v>1</v>
      </c>
      <c r="S5527">
        <v>65</v>
      </c>
      <c r="T5527" t="s">
        <v>5</v>
      </c>
      <c r="U5527">
        <v>-1</v>
      </c>
      <c r="V5527">
        <v>-1</v>
      </c>
      <c r="W5527">
        <v>6.3387000000000002</v>
      </c>
      <c r="Y5527" t="s">
        <v>15892</v>
      </c>
      <c r="Z5527">
        <v>299</v>
      </c>
      <c r="AA5527" t="s">
        <v>11</v>
      </c>
      <c r="AC5527" t="s">
        <v>15906</v>
      </c>
      <c r="AD5527" t="s">
        <v>15907</v>
      </c>
      <c r="AE5527" s="1">
        <v>41846.069664351853</v>
      </c>
    </row>
    <row r="5528" spans="1:31" x14ac:dyDescent="0.15">
      <c r="A5528">
        <v>5527</v>
      </c>
      <c r="B5528">
        <v>175</v>
      </c>
      <c r="C5528">
        <v>1131</v>
      </c>
      <c r="D5528" t="s">
        <v>15884</v>
      </c>
      <c r="E5528" t="s">
        <v>15885</v>
      </c>
      <c r="F5528" t="s">
        <v>49</v>
      </c>
      <c r="I5528" t="s">
        <v>5</v>
      </c>
      <c r="K5528" t="s">
        <v>5</v>
      </c>
      <c r="N5528" t="s">
        <v>7</v>
      </c>
      <c r="Q5528">
        <v>0</v>
      </c>
      <c r="T5528" t="s">
        <v>5</v>
      </c>
      <c r="U5528">
        <v>-1</v>
      </c>
      <c r="V5528">
        <v>-1</v>
      </c>
      <c r="W5528">
        <v>6.3387000000000002</v>
      </c>
      <c r="Z5528">
        <v>-1</v>
      </c>
      <c r="AA5528" t="s">
        <v>11</v>
      </c>
      <c r="AC5528" t="s">
        <v>38</v>
      </c>
      <c r="AD5528" t="s">
        <v>50</v>
      </c>
      <c r="AE5528" s="1">
        <v>41846.069675925923</v>
      </c>
    </row>
    <row r="5529" spans="1:31" x14ac:dyDescent="0.15">
      <c r="A5529">
        <v>5528</v>
      </c>
      <c r="B5529">
        <v>175</v>
      </c>
      <c r="C5529">
        <v>1131</v>
      </c>
      <c r="D5529" t="s">
        <v>15884</v>
      </c>
      <c r="E5529" t="s">
        <v>15885</v>
      </c>
      <c r="F5529" t="s">
        <v>51</v>
      </c>
      <c r="G5529" t="s">
        <v>15886</v>
      </c>
      <c r="H5529" t="s">
        <v>169</v>
      </c>
      <c r="I5529" t="s">
        <v>5</v>
      </c>
      <c r="K5529" t="s">
        <v>5</v>
      </c>
      <c r="N5529" t="s">
        <v>7</v>
      </c>
      <c r="O5529" t="s">
        <v>15888</v>
      </c>
      <c r="P5529" t="s">
        <v>15889</v>
      </c>
      <c r="Q5529">
        <v>8</v>
      </c>
      <c r="S5529">
        <v>-1</v>
      </c>
      <c r="T5529" t="s">
        <v>5</v>
      </c>
      <c r="U5529">
        <v>-1</v>
      </c>
      <c r="V5529">
        <v>-1</v>
      </c>
      <c r="W5529">
        <v>6.3387000000000002</v>
      </c>
      <c r="Y5529" t="s">
        <v>15892</v>
      </c>
      <c r="Z5529">
        <v>-1</v>
      </c>
      <c r="AA5529" t="s">
        <v>11</v>
      </c>
      <c r="AC5529" t="s">
        <v>15908</v>
      </c>
      <c r="AD5529" t="s">
        <v>15909</v>
      </c>
      <c r="AE5529" s="1">
        <v>41846.069710648146</v>
      </c>
    </row>
    <row r="5530" spans="1:31" x14ac:dyDescent="0.15">
      <c r="A5530">
        <v>5529</v>
      </c>
      <c r="B5530">
        <v>175</v>
      </c>
      <c r="C5530">
        <v>1131</v>
      </c>
      <c r="D5530" t="s">
        <v>15884</v>
      </c>
      <c r="E5530" t="s">
        <v>15885</v>
      </c>
      <c r="F5530" t="s">
        <v>53</v>
      </c>
      <c r="I5530" t="s">
        <v>5</v>
      </c>
      <c r="K5530" t="s">
        <v>5</v>
      </c>
      <c r="N5530" t="s">
        <v>7</v>
      </c>
      <c r="Q5530">
        <v>0</v>
      </c>
      <c r="S5530">
        <v>-1</v>
      </c>
      <c r="T5530" t="s">
        <v>5</v>
      </c>
      <c r="U5530">
        <v>-1</v>
      </c>
      <c r="V5530">
        <v>-1</v>
      </c>
      <c r="W5530">
        <v>6.3387000000000002</v>
      </c>
      <c r="Z5530">
        <v>-1</v>
      </c>
      <c r="AA5530" t="s">
        <v>11</v>
      </c>
      <c r="AC5530" t="s">
        <v>38</v>
      </c>
      <c r="AD5530" t="s">
        <v>52</v>
      </c>
      <c r="AE5530" s="1">
        <v>41846.069722222222</v>
      </c>
    </row>
    <row r="5531" spans="1:31" x14ac:dyDescent="0.15">
      <c r="A5531">
        <v>5530</v>
      </c>
      <c r="B5531">
        <v>175</v>
      </c>
      <c r="C5531">
        <v>1131</v>
      </c>
      <c r="D5531" t="s">
        <v>15884</v>
      </c>
      <c r="E5531" t="s">
        <v>15885</v>
      </c>
      <c r="F5531" t="s">
        <v>54</v>
      </c>
      <c r="I5531" t="s">
        <v>5</v>
      </c>
      <c r="K5531" t="s">
        <v>5</v>
      </c>
      <c r="N5531" t="s">
        <v>7</v>
      </c>
      <c r="Q5531">
        <v>0</v>
      </c>
      <c r="S5531">
        <v>-1</v>
      </c>
      <c r="T5531" t="s">
        <v>5</v>
      </c>
      <c r="U5531">
        <v>-1</v>
      </c>
      <c r="V5531">
        <v>-1</v>
      </c>
      <c r="W5531">
        <v>6.3387000000000002</v>
      </c>
      <c r="Z5531">
        <v>-1</v>
      </c>
      <c r="AA5531" t="s">
        <v>11</v>
      </c>
      <c r="AC5531" t="s">
        <v>38</v>
      </c>
      <c r="AD5531" t="s">
        <v>52</v>
      </c>
      <c r="AE5531" s="1">
        <v>41846.069733796299</v>
      </c>
    </row>
    <row r="5532" spans="1:31" x14ac:dyDescent="0.15">
      <c r="A5532">
        <v>5531</v>
      </c>
      <c r="B5532">
        <v>175</v>
      </c>
      <c r="C5532">
        <v>3978</v>
      </c>
      <c r="D5532" t="s">
        <v>15910</v>
      </c>
      <c r="E5532" t="s">
        <v>15911</v>
      </c>
      <c r="F5532" t="s">
        <v>2</v>
      </c>
      <c r="G5532" t="s">
        <v>15912</v>
      </c>
      <c r="H5532" t="s">
        <v>15913</v>
      </c>
      <c r="I5532" t="s">
        <v>5</v>
      </c>
      <c r="K5532" t="s">
        <v>6</v>
      </c>
      <c r="L5532" t="s">
        <v>1608</v>
      </c>
      <c r="N5532" t="s">
        <v>7</v>
      </c>
      <c r="P5532" t="s">
        <v>15914</v>
      </c>
      <c r="Q5532">
        <v>34</v>
      </c>
      <c r="S5532">
        <v>50</v>
      </c>
      <c r="T5532" t="s">
        <v>449</v>
      </c>
      <c r="U5532">
        <v>-1</v>
      </c>
      <c r="V5532">
        <v>-1</v>
      </c>
      <c r="W5532">
        <v>6.3387000000000002</v>
      </c>
      <c r="X5532" t="s">
        <v>15915</v>
      </c>
      <c r="Y5532" t="s">
        <v>15916</v>
      </c>
      <c r="Z5532">
        <v>30670</v>
      </c>
      <c r="AA5532" t="s">
        <v>11</v>
      </c>
      <c r="AC5532" t="s">
        <v>15917</v>
      </c>
      <c r="AD5532" t="s">
        <v>15918</v>
      </c>
      <c r="AE5532" s="1">
        <v>41846.069814814815</v>
      </c>
    </row>
    <row r="5533" spans="1:31" x14ac:dyDescent="0.15">
      <c r="A5533">
        <v>5532</v>
      </c>
      <c r="B5533">
        <v>175</v>
      </c>
      <c r="C5533">
        <v>3978</v>
      </c>
      <c r="D5533" t="s">
        <v>15910</v>
      </c>
      <c r="E5533" t="s">
        <v>15911</v>
      </c>
      <c r="F5533" t="s">
        <v>14</v>
      </c>
      <c r="G5533" t="s">
        <v>15919</v>
      </c>
      <c r="H5533" t="s">
        <v>15920</v>
      </c>
      <c r="I5533" t="s">
        <v>5</v>
      </c>
      <c r="K5533" t="s">
        <v>17</v>
      </c>
      <c r="L5533" t="s">
        <v>15921</v>
      </c>
      <c r="N5533" t="s">
        <v>7</v>
      </c>
      <c r="P5533" t="s">
        <v>15922</v>
      </c>
      <c r="Q5533">
        <v>25</v>
      </c>
      <c r="S5533">
        <v>50</v>
      </c>
      <c r="T5533" t="s">
        <v>5</v>
      </c>
      <c r="U5533">
        <v>-1</v>
      </c>
      <c r="V5533">
        <v>-1</v>
      </c>
      <c r="W5533">
        <v>6.3387000000000002</v>
      </c>
      <c r="X5533" t="s">
        <v>15915</v>
      </c>
      <c r="Y5533" t="s">
        <v>15916</v>
      </c>
      <c r="Z5533">
        <v>22752</v>
      </c>
      <c r="AA5533" t="s">
        <v>11</v>
      </c>
      <c r="AC5533" t="s">
        <v>15923</v>
      </c>
      <c r="AD5533" t="s">
        <v>15924</v>
      </c>
      <c r="AE5533" s="1">
        <v>41846.069861111115</v>
      </c>
    </row>
    <row r="5534" spans="1:31" x14ac:dyDescent="0.15">
      <c r="A5534">
        <v>5533</v>
      </c>
      <c r="B5534">
        <v>175</v>
      </c>
      <c r="C5534">
        <v>3978</v>
      </c>
      <c r="D5534" t="s">
        <v>15910</v>
      </c>
      <c r="E5534" t="s">
        <v>15911</v>
      </c>
      <c r="F5534" t="s">
        <v>24</v>
      </c>
      <c r="I5534" t="s">
        <v>5</v>
      </c>
      <c r="K5534" t="s">
        <v>5</v>
      </c>
      <c r="N5534" t="s">
        <v>7</v>
      </c>
      <c r="Q5534">
        <v>0</v>
      </c>
      <c r="S5534">
        <v>-1</v>
      </c>
      <c r="T5534" t="s">
        <v>5</v>
      </c>
      <c r="U5534">
        <v>-1</v>
      </c>
      <c r="V5534">
        <v>-1</v>
      </c>
      <c r="W5534">
        <v>6.3387000000000002</v>
      </c>
      <c r="Z5534">
        <v>-1</v>
      </c>
      <c r="AA5534" t="s">
        <v>11</v>
      </c>
      <c r="AC5534" t="s">
        <v>38</v>
      </c>
      <c r="AD5534" t="s">
        <v>52</v>
      </c>
      <c r="AE5534" s="1">
        <v>41846.069872685184</v>
      </c>
    </row>
    <row r="5535" spans="1:31" x14ac:dyDescent="0.15">
      <c r="A5535">
        <v>5534</v>
      </c>
      <c r="B5535">
        <v>175</v>
      </c>
      <c r="C5535">
        <v>3978</v>
      </c>
      <c r="D5535" t="s">
        <v>15910</v>
      </c>
      <c r="E5535" t="s">
        <v>15911</v>
      </c>
      <c r="F5535" t="s">
        <v>27</v>
      </c>
      <c r="G5535" t="s">
        <v>15919</v>
      </c>
      <c r="I5535" t="s">
        <v>5</v>
      </c>
      <c r="K5535" t="s">
        <v>17</v>
      </c>
      <c r="L5535" t="s">
        <v>1608</v>
      </c>
      <c r="M5535" t="s">
        <v>5</v>
      </c>
      <c r="N5535" t="s">
        <v>7</v>
      </c>
      <c r="P5535" t="s">
        <v>15925</v>
      </c>
      <c r="Q5535">
        <v>8</v>
      </c>
      <c r="S5535">
        <v>50</v>
      </c>
      <c r="T5535" t="s">
        <v>5</v>
      </c>
      <c r="U5535">
        <v>-1</v>
      </c>
      <c r="V5535">
        <v>-1</v>
      </c>
      <c r="W5535">
        <v>6.3387000000000002</v>
      </c>
      <c r="Y5535" t="s">
        <v>15926</v>
      </c>
      <c r="Z5535">
        <v>36972</v>
      </c>
      <c r="AA5535" t="s">
        <v>11</v>
      </c>
      <c r="AB5535" t="s">
        <v>1697</v>
      </c>
      <c r="AC5535" t="s">
        <v>15927</v>
      </c>
      <c r="AD5535" t="s">
        <v>15928</v>
      </c>
      <c r="AE5535" s="1">
        <v>41846.069895833331</v>
      </c>
    </row>
    <row r="5536" spans="1:31" x14ac:dyDescent="0.15">
      <c r="A5536">
        <v>5535</v>
      </c>
      <c r="B5536">
        <v>175</v>
      </c>
      <c r="C5536">
        <v>3978</v>
      </c>
      <c r="D5536" t="s">
        <v>15910</v>
      </c>
      <c r="E5536" t="s">
        <v>15911</v>
      </c>
      <c r="F5536" t="s">
        <v>36</v>
      </c>
      <c r="I5536" t="s">
        <v>5</v>
      </c>
      <c r="K5536" t="s">
        <v>5</v>
      </c>
      <c r="N5536" t="s">
        <v>7</v>
      </c>
      <c r="Q5536">
        <v>0</v>
      </c>
      <c r="S5536">
        <v>-1</v>
      </c>
      <c r="T5536" t="s">
        <v>5</v>
      </c>
      <c r="U5536">
        <v>-1</v>
      </c>
      <c r="V5536">
        <v>-1</v>
      </c>
      <c r="W5536">
        <v>6.3387000000000002</v>
      </c>
      <c r="Z5536">
        <v>-1</v>
      </c>
      <c r="AA5536" t="s">
        <v>11</v>
      </c>
      <c r="AC5536" t="s">
        <v>38</v>
      </c>
      <c r="AD5536" t="s">
        <v>52</v>
      </c>
      <c r="AE5536" s="1">
        <v>41846.069907407407</v>
      </c>
    </row>
    <row r="5537" spans="1:31" x14ac:dyDescent="0.15">
      <c r="A5537">
        <v>5536</v>
      </c>
      <c r="B5537">
        <v>175</v>
      </c>
      <c r="C5537">
        <v>3978</v>
      </c>
      <c r="D5537" t="s">
        <v>15910</v>
      </c>
      <c r="E5537" t="s">
        <v>15911</v>
      </c>
      <c r="F5537" t="s">
        <v>40</v>
      </c>
      <c r="I5537" t="s">
        <v>5</v>
      </c>
      <c r="K5537" t="s">
        <v>5</v>
      </c>
      <c r="N5537" t="s">
        <v>7</v>
      </c>
      <c r="Q5537">
        <v>0</v>
      </c>
      <c r="S5537">
        <v>-1</v>
      </c>
      <c r="T5537" t="s">
        <v>5</v>
      </c>
      <c r="U5537">
        <v>-1</v>
      </c>
      <c r="V5537">
        <v>-1</v>
      </c>
      <c r="W5537">
        <v>6.3387000000000002</v>
      </c>
      <c r="Z5537">
        <v>-1</v>
      </c>
      <c r="AA5537" t="s">
        <v>11</v>
      </c>
      <c r="AC5537" t="s">
        <v>38</v>
      </c>
      <c r="AD5537" t="s">
        <v>52</v>
      </c>
      <c r="AE5537" s="1">
        <v>41846.069918981484</v>
      </c>
    </row>
    <row r="5538" spans="1:31" x14ac:dyDescent="0.15">
      <c r="A5538">
        <v>5537</v>
      </c>
      <c r="B5538">
        <v>175</v>
      </c>
      <c r="C5538">
        <v>3978</v>
      </c>
      <c r="D5538" t="s">
        <v>15910</v>
      </c>
      <c r="E5538" t="s">
        <v>15911</v>
      </c>
      <c r="F5538" t="s">
        <v>49</v>
      </c>
      <c r="G5538" t="s">
        <v>15919</v>
      </c>
      <c r="H5538" t="s">
        <v>15920</v>
      </c>
      <c r="I5538" t="s">
        <v>5</v>
      </c>
      <c r="K5538" t="s">
        <v>5</v>
      </c>
      <c r="N5538" t="s">
        <v>7</v>
      </c>
      <c r="P5538" t="s">
        <v>15922</v>
      </c>
      <c r="Q5538">
        <v>20</v>
      </c>
      <c r="T5538" t="s">
        <v>5</v>
      </c>
      <c r="U5538">
        <v>-1</v>
      </c>
      <c r="V5538">
        <v>-1</v>
      </c>
      <c r="W5538">
        <v>6.3387000000000002</v>
      </c>
      <c r="Y5538" t="s">
        <v>15916</v>
      </c>
      <c r="Z5538">
        <v>-1</v>
      </c>
      <c r="AA5538" t="s">
        <v>11</v>
      </c>
      <c r="AC5538" t="s">
        <v>15929</v>
      </c>
      <c r="AD5538" t="s">
        <v>15930</v>
      </c>
      <c r="AE5538" s="1">
        <v>41846.069953703707</v>
      </c>
    </row>
    <row r="5539" spans="1:31" x14ac:dyDescent="0.15">
      <c r="A5539">
        <v>5538</v>
      </c>
      <c r="B5539">
        <v>175</v>
      </c>
      <c r="C5539">
        <v>3978</v>
      </c>
      <c r="D5539" t="s">
        <v>15910</v>
      </c>
      <c r="E5539" t="s">
        <v>15911</v>
      </c>
      <c r="F5539" t="s">
        <v>51</v>
      </c>
      <c r="I5539" t="s">
        <v>5</v>
      </c>
      <c r="K5539" t="s">
        <v>5</v>
      </c>
      <c r="N5539" t="s">
        <v>7</v>
      </c>
      <c r="Q5539">
        <v>0</v>
      </c>
      <c r="S5539">
        <v>-1</v>
      </c>
      <c r="T5539" t="s">
        <v>5</v>
      </c>
      <c r="U5539">
        <v>-1</v>
      </c>
      <c r="V5539">
        <v>-1</v>
      </c>
      <c r="W5539">
        <v>6.3387000000000002</v>
      </c>
      <c r="Z5539">
        <v>-1</v>
      </c>
      <c r="AA5539" t="s">
        <v>11</v>
      </c>
      <c r="AC5539" t="s">
        <v>38</v>
      </c>
      <c r="AD5539" t="s">
        <v>52</v>
      </c>
      <c r="AE5539" s="1">
        <v>41846.069976851853</v>
      </c>
    </row>
    <row r="5540" spans="1:31" x14ac:dyDescent="0.15">
      <c r="A5540">
        <v>5539</v>
      </c>
      <c r="B5540">
        <v>175</v>
      </c>
      <c r="C5540">
        <v>3978</v>
      </c>
      <c r="D5540" t="s">
        <v>15910</v>
      </c>
      <c r="E5540" t="s">
        <v>15911</v>
      </c>
      <c r="F5540" t="s">
        <v>53</v>
      </c>
      <c r="I5540" t="s">
        <v>5</v>
      </c>
      <c r="K5540" t="s">
        <v>5</v>
      </c>
      <c r="N5540" t="s">
        <v>7</v>
      </c>
      <c r="Q5540">
        <v>0</v>
      </c>
      <c r="S5540">
        <v>-1</v>
      </c>
      <c r="T5540" t="s">
        <v>5</v>
      </c>
      <c r="U5540">
        <v>-1</v>
      </c>
      <c r="V5540">
        <v>-1</v>
      </c>
      <c r="W5540">
        <v>6.3387000000000002</v>
      </c>
      <c r="Z5540">
        <v>-1</v>
      </c>
      <c r="AA5540" t="s">
        <v>11</v>
      </c>
      <c r="AC5540" t="s">
        <v>38</v>
      </c>
      <c r="AD5540" t="s">
        <v>52</v>
      </c>
      <c r="AE5540" s="1">
        <v>41846.069988425923</v>
      </c>
    </row>
    <row r="5541" spans="1:31" x14ac:dyDescent="0.15">
      <c r="A5541">
        <v>5540</v>
      </c>
      <c r="B5541">
        <v>175</v>
      </c>
      <c r="C5541">
        <v>3978</v>
      </c>
      <c r="D5541" t="s">
        <v>15910</v>
      </c>
      <c r="E5541" t="s">
        <v>15911</v>
      </c>
      <c r="F5541" t="s">
        <v>54</v>
      </c>
      <c r="I5541" t="s">
        <v>5</v>
      </c>
      <c r="K5541" t="s">
        <v>5</v>
      </c>
      <c r="N5541" t="s">
        <v>7</v>
      </c>
      <c r="Q5541">
        <v>0</v>
      </c>
      <c r="S5541">
        <v>-1</v>
      </c>
      <c r="T5541" t="s">
        <v>5</v>
      </c>
      <c r="U5541">
        <v>-1</v>
      </c>
      <c r="V5541">
        <v>-1</v>
      </c>
      <c r="W5541">
        <v>6.3387000000000002</v>
      </c>
      <c r="Z5541">
        <v>-1</v>
      </c>
      <c r="AA5541" t="s">
        <v>11</v>
      </c>
      <c r="AC5541" t="s">
        <v>38</v>
      </c>
      <c r="AD5541" t="s">
        <v>52</v>
      </c>
      <c r="AE5541" s="1">
        <v>41846.07</v>
      </c>
    </row>
    <row r="5542" spans="1:31" x14ac:dyDescent="0.15">
      <c r="A5542">
        <v>5541</v>
      </c>
      <c r="B5542">
        <v>175</v>
      </c>
      <c r="C5542">
        <v>4856</v>
      </c>
      <c r="D5542" t="s">
        <v>15931</v>
      </c>
      <c r="E5542" t="s">
        <v>15932</v>
      </c>
      <c r="F5542" t="s">
        <v>2</v>
      </c>
      <c r="G5542" t="s">
        <v>15933</v>
      </c>
      <c r="H5542" t="s">
        <v>15934</v>
      </c>
      <c r="I5542" t="s">
        <v>5</v>
      </c>
      <c r="K5542" t="s">
        <v>6</v>
      </c>
      <c r="L5542" t="s">
        <v>15935</v>
      </c>
      <c r="N5542" t="s">
        <v>7</v>
      </c>
      <c r="O5542" t="s">
        <v>15936</v>
      </c>
      <c r="P5542" t="s">
        <v>15937</v>
      </c>
      <c r="Q5542">
        <v>46</v>
      </c>
      <c r="R5542" t="s">
        <v>15938</v>
      </c>
      <c r="S5542">
        <v>-1</v>
      </c>
      <c r="T5542" t="s">
        <v>5</v>
      </c>
      <c r="U5542">
        <v>-1</v>
      </c>
      <c r="V5542">
        <v>-1</v>
      </c>
      <c r="W5542">
        <v>6.3387000000000002</v>
      </c>
      <c r="X5542" t="s">
        <v>15939</v>
      </c>
      <c r="Y5542" t="s">
        <v>15940</v>
      </c>
      <c r="Z5542">
        <v>16556</v>
      </c>
      <c r="AA5542" t="s">
        <v>11</v>
      </c>
      <c r="AC5542" t="s">
        <v>15941</v>
      </c>
      <c r="AD5542" t="s">
        <v>15942</v>
      </c>
      <c r="AE5542" s="1">
        <v>41846.070092592592</v>
      </c>
    </row>
    <row r="5543" spans="1:31" x14ac:dyDescent="0.15">
      <c r="A5543">
        <v>5542</v>
      </c>
      <c r="B5543">
        <v>175</v>
      </c>
      <c r="C5543">
        <v>4856</v>
      </c>
      <c r="D5543" t="s">
        <v>15931</v>
      </c>
      <c r="E5543" t="s">
        <v>15932</v>
      </c>
      <c r="F5543" t="s">
        <v>14</v>
      </c>
      <c r="G5543" t="s">
        <v>15933</v>
      </c>
      <c r="H5543" t="s">
        <v>15943</v>
      </c>
      <c r="I5543" t="s">
        <v>5</v>
      </c>
      <c r="K5543" t="s">
        <v>17</v>
      </c>
      <c r="L5543" t="s">
        <v>4118</v>
      </c>
      <c r="N5543" t="s">
        <v>7</v>
      </c>
      <c r="O5543" t="s">
        <v>15944</v>
      </c>
      <c r="P5543" t="s">
        <v>15937</v>
      </c>
      <c r="Q5543">
        <v>17</v>
      </c>
      <c r="S5543">
        <v>-1</v>
      </c>
      <c r="T5543" t="s">
        <v>5</v>
      </c>
      <c r="U5543">
        <v>-1</v>
      </c>
      <c r="V5543">
        <v>-1</v>
      </c>
      <c r="W5543">
        <v>6.3387000000000002</v>
      </c>
      <c r="X5543" t="s">
        <v>15939</v>
      </c>
      <c r="Y5543" t="s">
        <v>15945</v>
      </c>
      <c r="Z5543">
        <v>15912</v>
      </c>
      <c r="AA5543" t="s">
        <v>11</v>
      </c>
      <c r="AC5543" t="s">
        <v>15946</v>
      </c>
      <c r="AD5543" t="s">
        <v>15947</v>
      </c>
      <c r="AE5543" s="1">
        <v>41846.070127314815</v>
      </c>
    </row>
    <row r="5544" spans="1:31" x14ac:dyDescent="0.15">
      <c r="A5544">
        <v>5543</v>
      </c>
      <c r="B5544">
        <v>175</v>
      </c>
      <c r="C5544">
        <v>4856</v>
      </c>
      <c r="D5544" t="s">
        <v>15931</v>
      </c>
      <c r="E5544" t="s">
        <v>15932</v>
      </c>
      <c r="F5544" t="s">
        <v>24</v>
      </c>
      <c r="G5544" t="s">
        <v>15933</v>
      </c>
      <c r="H5544" t="s">
        <v>15943</v>
      </c>
      <c r="I5544" t="s">
        <v>5</v>
      </c>
      <c r="J5544" t="s">
        <v>456</v>
      </c>
      <c r="K5544" t="s">
        <v>17</v>
      </c>
      <c r="L5544" t="s">
        <v>4118</v>
      </c>
      <c r="N5544" t="s">
        <v>7</v>
      </c>
      <c r="O5544" t="s">
        <v>15944</v>
      </c>
      <c r="P5544" t="s">
        <v>15937</v>
      </c>
      <c r="Q5544">
        <v>1</v>
      </c>
      <c r="S5544">
        <v>-1</v>
      </c>
      <c r="T5544" t="s">
        <v>15948</v>
      </c>
      <c r="U5544">
        <v>-1</v>
      </c>
      <c r="V5544">
        <v>-1</v>
      </c>
      <c r="W5544">
        <v>6.3387000000000002</v>
      </c>
      <c r="X5544" t="s">
        <v>15939</v>
      </c>
      <c r="Y5544" t="s">
        <v>15945</v>
      </c>
      <c r="Z5544">
        <v>15912</v>
      </c>
      <c r="AA5544" t="s">
        <v>11</v>
      </c>
      <c r="AC5544" t="s">
        <v>15949</v>
      </c>
      <c r="AD5544" t="s">
        <v>15950</v>
      </c>
      <c r="AE5544" s="1">
        <v>41846.070150462961</v>
      </c>
    </row>
    <row r="5545" spans="1:31" x14ac:dyDescent="0.15">
      <c r="A5545">
        <v>5544</v>
      </c>
      <c r="B5545">
        <v>175</v>
      </c>
      <c r="C5545">
        <v>4856</v>
      </c>
      <c r="D5545" t="s">
        <v>15931</v>
      </c>
      <c r="E5545" t="s">
        <v>15932</v>
      </c>
      <c r="F5545" t="s">
        <v>27</v>
      </c>
      <c r="I5545" t="s">
        <v>5</v>
      </c>
      <c r="K5545" t="s">
        <v>5</v>
      </c>
      <c r="M5545" t="s">
        <v>5</v>
      </c>
      <c r="N5545" t="s">
        <v>7</v>
      </c>
      <c r="Q5545">
        <v>1</v>
      </c>
      <c r="S5545">
        <v>-1</v>
      </c>
      <c r="T5545" t="s">
        <v>5</v>
      </c>
      <c r="U5545">
        <v>-1</v>
      </c>
      <c r="V5545">
        <v>-1</v>
      </c>
      <c r="W5545">
        <v>6.3387000000000002</v>
      </c>
      <c r="Z5545">
        <v>-1</v>
      </c>
      <c r="AA5545" t="s">
        <v>11</v>
      </c>
      <c r="AB5545" t="s">
        <v>15951</v>
      </c>
      <c r="AC5545" t="s">
        <v>15952</v>
      </c>
      <c r="AD5545" t="s">
        <v>15953</v>
      </c>
      <c r="AE5545" s="1">
        <v>41846.070162037038</v>
      </c>
    </row>
    <row r="5546" spans="1:31" x14ac:dyDescent="0.15">
      <c r="A5546">
        <v>5545</v>
      </c>
      <c r="B5546">
        <v>175</v>
      </c>
      <c r="C5546">
        <v>4856</v>
      </c>
      <c r="D5546" t="s">
        <v>15931</v>
      </c>
      <c r="E5546" t="s">
        <v>15932</v>
      </c>
      <c r="F5546" t="s">
        <v>36</v>
      </c>
      <c r="I5546" t="s">
        <v>5</v>
      </c>
      <c r="K5546" t="s">
        <v>5</v>
      </c>
      <c r="N5546" t="s">
        <v>7</v>
      </c>
      <c r="Q5546">
        <v>0</v>
      </c>
      <c r="S5546">
        <v>-1</v>
      </c>
      <c r="T5546" t="s">
        <v>5</v>
      </c>
      <c r="U5546">
        <v>-1</v>
      </c>
      <c r="V5546">
        <v>-1</v>
      </c>
      <c r="W5546">
        <v>6.3387000000000002</v>
      </c>
      <c r="Z5546">
        <v>-1</v>
      </c>
      <c r="AA5546" t="s">
        <v>11</v>
      </c>
      <c r="AC5546" t="s">
        <v>38</v>
      </c>
      <c r="AD5546" t="s">
        <v>52</v>
      </c>
      <c r="AE5546" s="1">
        <v>41846.070173611108</v>
      </c>
    </row>
    <row r="5547" spans="1:31" x14ac:dyDescent="0.15">
      <c r="A5547">
        <v>5546</v>
      </c>
      <c r="B5547">
        <v>175</v>
      </c>
      <c r="C5547">
        <v>4856</v>
      </c>
      <c r="D5547" t="s">
        <v>15931</v>
      </c>
      <c r="E5547" t="s">
        <v>15932</v>
      </c>
      <c r="F5547" t="s">
        <v>40</v>
      </c>
      <c r="I5547" t="s">
        <v>5</v>
      </c>
      <c r="K5547" t="s">
        <v>5</v>
      </c>
      <c r="N5547" t="s">
        <v>7</v>
      </c>
      <c r="Q5547">
        <v>0</v>
      </c>
      <c r="S5547">
        <v>-1</v>
      </c>
      <c r="T5547" t="s">
        <v>5</v>
      </c>
      <c r="U5547">
        <v>-1</v>
      </c>
      <c r="V5547">
        <v>-1</v>
      </c>
      <c r="W5547">
        <v>6.3387000000000002</v>
      </c>
      <c r="Z5547">
        <v>-1</v>
      </c>
      <c r="AA5547" t="s">
        <v>11</v>
      </c>
      <c r="AC5547" t="s">
        <v>38</v>
      </c>
      <c r="AD5547" t="s">
        <v>52</v>
      </c>
      <c r="AE5547" s="1">
        <v>41846.070185185185</v>
      </c>
    </row>
    <row r="5548" spans="1:31" x14ac:dyDescent="0.15">
      <c r="A5548">
        <v>5547</v>
      </c>
      <c r="B5548">
        <v>175</v>
      </c>
      <c r="C5548">
        <v>4856</v>
      </c>
      <c r="D5548" t="s">
        <v>15931</v>
      </c>
      <c r="E5548" t="s">
        <v>15932</v>
      </c>
      <c r="F5548" t="s">
        <v>49</v>
      </c>
      <c r="I5548" t="s">
        <v>5</v>
      </c>
      <c r="K5548" t="s">
        <v>5</v>
      </c>
      <c r="N5548" t="s">
        <v>7</v>
      </c>
      <c r="Q5548">
        <v>0</v>
      </c>
      <c r="T5548" t="s">
        <v>5</v>
      </c>
      <c r="U5548">
        <v>-1</v>
      </c>
      <c r="V5548">
        <v>-1</v>
      </c>
      <c r="W5548">
        <v>6.3387000000000002</v>
      </c>
      <c r="Z5548">
        <v>-1</v>
      </c>
      <c r="AA5548" t="s">
        <v>11</v>
      </c>
      <c r="AC5548" t="s">
        <v>38</v>
      </c>
      <c r="AD5548" t="s">
        <v>50</v>
      </c>
      <c r="AE5548" s="1">
        <v>41846.070208333331</v>
      </c>
    </row>
    <row r="5549" spans="1:31" x14ac:dyDescent="0.15">
      <c r="A5549">
        <v>5548</v>
      </c>
      <c r="B5549">
        <v>175</v>
      </c>
      <c r="C5549">
        <v>4856</v>
      </c>
      <c r="D5549" t="s">
        <v>15931</v>
      </c>
      <c r="E5549" t="s">
        <v>15932</v>
      </c>
      <c r="F5549" t="s">
        <v>51</v>
      </c>
      <c r="G5549" t="s">
        <v>15933</v>
      </c>
      <c r="H5549" t="s">
        <v>15934</v>
      </c>
      <c r="I5549" t="s">
        <v>5</v>
      </c>
      <c r="K5549" t="s">
        <v>5</v>
      </c>
      <c r="N5549" t="s">
        <v>7</v>
      </c>
      <c r="O5549" t="s">
        <v>15936</v>
      </c>
      <c r="P5549" t="s">
        <v>15937</v>
      </c>
      <c r="Q5549">
        <v>12</v>
      </c>
      <c r="S5549">
        <v>-1</v>
      </c>
      <c r="T5549" t="s">
        <v>5</v>
      </c>
      <c r="U5549">
        <v>-1</v>
      </c>
      <c r="V5549">
        <v>-1</v>
      </c>
      <c r="W5549">
        <v>6.3387000000000002</v>
      </c>
      <c r="Y5549" t="s">
        <v>15940</v>
      </c>
      <c r="Z5549">
        <v>-1</v>
      </c>
      <c r="AA5549" t="s">
        <v>11</v>
      </c>
      <c r="AC5549" t="s">
        <v>15954</v>
      </c>
      <c r="AD5549" t="s">
        <v>15955</v>
      </c>
      <c r="AE5549" s="1">
        <v>41846.070243055554</v>
      </c>
    </row>
    <row r="5550" spans="1:31" x14ac:dyDescent="0.15">
      <c r="A5550">
        <v>5549</v>
      </c>
      <c r="B5550">
        <v>175</v>
      </c>
      <c r="C5550">
        <v>4856</v>
      </c>
      <c r="D5550" t="s">
        <v>15931</v>
      </c>
      <c r="E5550" t="s">
        <v>15932</v>
      </c>
      <c r="F5550" t="s">
        <v>53</v>
      </c>
      <c r="I5550" t="s">
        <v>5</v>
      </c>
      <c r="K5550" t="s">
        <v>5</v>
      </c>
      <c r="N5550" t="s">
        <v>7</v>
      </c>
      <c r="Q5550">
        <v>0</v>
      </c>
      <c r="S5550">
        <v>-1</v>
      </c>
      <c r="T5550" t="s">
        <v>5</v>
      </c>
      <c r="U5550">
        <v>-1</v>
      </c>
      <c r="V5550">
        <v>-1</v>
      </c>
      <c r="W5550">
        <v>6.3387000000000002</v>
      </c>
      <c r="Z5550">
        <v>-1</v>
      </c>
      <c r="AA5550" t="s">
        <v>11</v>
      </c>
      <c r="AC5550" t="s">
        <v>38</v>
      </c>
      <c r="AD5550" t="s">
        <v>52</v>
      </c>
      <c r="AE5550" s="1">
        <v>41846.070254629631</v>
      </c>
    </row>
    <row r="5551" spans="1:31" x14ac:dyDescent="0.15">
      <c r="A5551">
        <v>5550</v>
      </c>
      <c r="B5551">
        <v>175</v>
      </c>
      <c r="C5551">
        <v>4856</v>
      </c>
      <c r="D5551" t="s">
        <v>15931</v>
      </c>
      <c r="E5551" t="s">
        <v>15932</v>
      </c>
      <c r="F5551" t="s">
        <v>54</v>
      </c>
      <c r="I5551" t="s">
        <v>5</v>
      </c>
      <c r="K5551" t="s">
        <v>5</v>
      </c>
      <c r="N5551" t="s">
        <v>7</v>
      </c>
      <c r="Q5551">
        <v>0</v>
      </c>
      <c r="S5551">
        <v>-1</v>
      </c>
      <c r="T5551" t="s">
        <v>5</v>
      </c>
      <c r="U5551">
        <v>-1</v>
      </c>
      <c r="V5551">
        <v>-1</v>
      </c>
      <c r="W5551">
        <v>6.3387000000000002</v>
      </c>
      <c r="Z5551">
        <v>-1</v>
      </c>
      <c r="AA5551" t="s">
        <v>11</v>
      </c>
      <c r="AC5551" t="s">
        <v>38</v>
      </c>
      <c r="AD5551" t="s">
        <v>52</v>
      </c>
      <c r="AE5551" s="1">
        <v>41846.0702662037</v>
      </c>
    </row>
    <row r="5552" spans="1:31" x14ac:dyDescent="0.15">
      <c r="A5552">
        <v>5551</v>
      </c>
      <c r="B5552">
        <v>175</v>
      </c>
      <c r="C5552">
        <v>1999</v>
      </c>
      <c r="D5552" t="s">
        <v>5150</v>
      </c>
      <c r="E5552" t="s">
        <v>5151</v>
      </c>
      <c r="F5552" t="s">
        <v>2</v>
      </c>
      <c r="G5552" t="s">
        <v>5152</v>
      </c>
      <c r="H5552" t="s">
        <v>5153</v>
      </c>
      <c r="I5552" t="s">
        <v>5</v>
      </c>
      <c r="J5552" t="s">
        <v>2233</v>
      </c>
      <c r="K5552" t="s">
        <v>6</v>
      </c>
      <c r="L5552" t="s">
        <v>5154</v>
      </c>
      <c r="N5552" t="s">
        <v>7</v>
      </c>
      <c r="P5552" t="s">
        <v>5155</v>
      </c>
      <c r="Q5552">
        <v>239</v>
      </c>
      <c r="S5552">
        <v>40</v>
      </c>
      <c r="T5552" t="s">
        <v>5</v>
      </c>
      <c r="U5552">
        <v>-1</v>
      </c>
      <c r="V5552">
        <v>-1</v>
      </c>
      <c r="W5552">
        <v>6.3387000000000002</v>
      </c>
      <c r="X5552" t="s">
        <v>5156</v>
      </c>
      <c r="Y5552">
        <f>2.15298507462687-4405</f>
        <v>-4402.8470149253735</v>
      </c>
      <c r="Z5552">
        <v>21038</v>
      </c>
      <c r="AA5552" t="s">
        <v>11</v>
      </c>
      <c r="AC5552" t="s">
        <v>5157</v>
      </c>
      <c r="AD5552" t="s">
        <v>5158</v>
      </c>
      <c r="AE5552" s="1">
        <v>41846.070416666669</v>
      </c>
    </row>
    <row r="5553" spans="1:31" x14ac:dyDescent="0.15">
      <c r="A5553">
        <v>5552</v>
      </c>
      <c r="B5553">
        <v>175</v>
      </c>
      <c r="C5553">
        <v>1999</v>
      </c>
      <c r="D5553" t="s">
        <v>5150</v>
      </c>
      <c r="E5553" t="s">
        <v>5151</v>
      </c>
      <c r="F5553" t="s">
        <v>14</v>
      </c>
      <c r="G5553" t="s">
        <v>5159</v>
      </c>
      <c r="H5553" t="s">
        <v>5153</v>
      </c>
      <c r="I5553" t="s">
        <v>5</v>
      </c>
      <c r="J5553" t="s">
        <v>5160</v>
      </c>
      <c r="K5553" t="s">
        <v>17</v>
      </c>
      <c r="L5553" t="s">
        <v>1608</v>
      </c>
      <c r="N5553" t="s">
        <v>7</v>
      </c>
      <c r="O5553" t="s">
        <v>5161</v>
      </c>
      <c r="P5553" t="s">
        <v>5162</v>
      </c>
      <c r="Q5553">
        <v>73</v>
      </c>
      <c r="S5553">
        <v>50</v>
      </c>
      <c r="T5553" t="s">
        <v>5</v>
      </c>
      <c r="U5553">
        <v>-1</v>
      </c>
      <c r="V5553">
        <v>-1</v>
      </c>
      <c r="W5553">
        <v>6.3387000000000002</v>
      </c>
      <c r="X5553" t="s">
        <v>5163</v>
      </c>
      <c r="Y5553" t="s">
        <v>5164</v>
      </c>
      <c r="Z5553">
        <v>29510</v>
      </c>
      <c r="AA5553" t="s">
        <v>11</v>
      </c>
      <c r="AC5553" t="s">
        <v>5165</v>
      </c>
      <c r="AD5553" t="s">
        <v>5166</v>
      </c>
      <c r="AE5553" s="1">
        <v>41846.070462962962</v>
      </c>
    </row>
    <row r="5554" spans="1:31" x14ac:dyDescent="0.15">
      <c r="A5554">
        <v>5553</v>
      </c>
      <c r="B5554">
        <v>175</v>
      </c>
      <c r="C5554">
        <v>1999</v>
      </c>
      <c r="D5554" t="s">
        <v>5150</v>
      </c>
      <c r="E5554" t="s">
        <v>5151</v>
      </c>
      <c r="F5554" t="s">
        <v>24</v>
      </c>
      <c r="G5554" t="s">
        <v>5159</v>
      </c>
      <c r="H5554" t="s">
        <v>5153</v>
      </c>
      <c r="I5554" t="s">
        <v>5</v>
      </c>
      <c r="J5554" t="s">
        <v>5167</v>
      </c>
      <c r="K5554" t="s">
        <v>17</v>
      </c>
      <c r="L5554" t="s">
        <v>1608</v>
      </c>
      <c r="N5554" t="s">
        <v>7</v>
      </c>
      <c r="O5554" t="s">
        <v>5161</v>
      </c>
      <c r="P5554" t="s">
        <v>5162</v>
      </c>
      <c r="Q5554">
        <v>33</v>
      </c>
      <c r="S5554">
        <v>50</v>
      </c>
      <c r="T5554" t="s">
        <v>5</v>
      </c>
      <c r="U5554">
        <v>-1</v>
      </c>
      <c r="V5554">
        <v>-1</v>
      </c>
      <c r="W5554">
        <v>6.3387000000000002</v>
      </c>
      <c r="X5554" t="s">
        <v>5163</v>
      </c>
      <c r="Y5554" t="s">
        <v>5164</v>
      </c>
      <c r="Z5554">
        <v>29510</v>
      </c>
      <c r="AA5554" t="s">
        <v>11</v>
      </c>
      <c r="AC5554" t="s">
        <v>5168</v>
      </c>
      <c r="AD5554" t="s">
        <v>5169</v>
      </c>
      <c r="AE5554" s="1">
        <v>41846.070520833331</v>
      </c>
    </row>
    <row r="5555" spans="1:31" x14ac:dyDescent="0.15">
      <c r="A5555">
        <v>5554</v>
      </c>
      <c r="B5555">
        <v>175</v>
      </c>
      <c r="C5555">
        <v>1999</v>
      </c>
      <c r="D5555" t="s">
        <v>5150</v>
      </c>
      <c r="E5555" t="s">
        <v>5151</v>
      </c>
      <c r="F5555" t="s">
        <v>27</v>
      </c>
      <c r="G5555" t="s">
        <v>5170</v>
      </c>
      <c r="I5555" t="s">
        <v>5</v>
      </c>
      <c r="J5555" t="s">
        <v>5171</v>
      </c>
      <c r="K5555" t="s">
        <v>17</v>
      </c>
      <c r="L5555" t="s">
        <v>5172</v>
      </c>
      <c r="M5555" t="s">
        <v>5</v>
      </c>
      <c r="N5555" t="s">
        <v>7</v>
      </c>
      <c r="O5555" t="s">
        <v>5173</v>
      </c>
      <c r="P5555" t="s">
        <v>5174</v>
      </c>
      <c r="Q5555">
        <v>3</v>
      </c>
      <c r="R5555" t="s">
        <v>5175</v>
      </c>
      <c r="S5555">
        <v>50</v>
      </c>
      <c r="T5555" t="s">
        <v>5</v>
      </c>
      <c r="U5555">
        <v>-1</v>
      </c>
      <c r="V5555">
        <v>-1</v>
      </c>
      <c r="W5555">
        <v>6.3387000000000002</v>
      </c>
      <c r="Y5555" t="s">
        <v>5176</v>
      </c>
      <c r="Z5555">
        <v>59020</v>
      </c>
      <c r="AA5555" t="s">
        <v>11</v>
      </c>
      <c r="AB5555" t="s">
        <v>5177</v>
      </c>
      <c r="AC5555" t="s">
        <v>5178</v>
      </c>
      <c r="AD5555" t="s">
        <v>5179</v>
      </c>
      <c r="AE5555" s="1">
        <v>41846.070543981485</v>
      </c>
    </row>
    <row r="5556" spans="1:31" x14ac:dyDescent="0.15">
      <c r="A5556">
        <v>5555</v>
      </c>
      <c r="B5556">
        <v>175</v>
      </c>
      <c r="C5556">
        <v>1999</v>
      </c>
      <c r="D5556" t="s">
        <v>5150</v>
      </c>
      <c r="E5556" t="s">
        <v>5151</v>
      </c>
      <c r="F5556" t="s">
        <v>36</v>
      </c>
      <c r="I5556" t="s">
        <v>5</v>
      </c>
      <c r="K5556" t="s">
        <v>5</v>
      </c>
      <c r="N5556" t="s">
        <v>7</v>
      </c>
      <c r="Q5556">
        <v>0</v>
      </c>
      <c r="S5556">
        <v>-1</v>
      </c>
      <c r="T5556" t="s">
        <v>5</v>
      </c>
      <c r="U5556">
        <v>-1</v>
      </c>
      <c r="V5556">
        <v>-1</v>
      </c>
      <c r="W5556">
        <v>6.3387000000000002</v>
      </c>
      <c r="Z5556">
        <v>-1</v>
      </c>
      <c r="AA5556" t="s">
        <v>11</v>
      </c>
      <c r="AC5556" t="s">
        <v>38</v>
      </c>
      <c r="AD5556" t="s">
        <v>52</v>
      </c>
      <c r="AE5556" s="1">
        <v>41846.070555555554</v>
      </c>
    </row>
    <row r="5557" spans="1:31" x14ac:dyDescent="0.15">
      <c r="A5557">
        <v>5556</v>
      </c>
      <c r="B5557">
        <v>175</v>
      </c>
      <c r="C5557">
        <v>1999</v>
      </c>
      <c r="D5557" t="s">
        <v>5150</v>
      </c>
      <c r="E5557" t="s">
        <v>5151</v>
      </c>
      <c r="F5557" t="s">
        <v>40</v>
      </c>
      <c r="G5557" t="s">
        <v>5180</v>
      </c>
      <c r="H5557" t="s">
        <v>5153</v>
      </c>
      <c r="I5557" t="s">
        <v>43</v>
      </c>
      <c r="K5557" t="s">
        <v>6</v>
      </c>
      <c r="N5557" t="s">
        <v>7</v>
      </c>
      <c r="O5557" t="s">
        <v>5181</v>
      </c>
      <c r="P5557" t="s">
        <v>5182</v>
      </c>
      <c r="Q5557">
        <v>1</v>
      </c>
      <c r="R5557" t="s">
        <v>5183</v>
      </c>
      <c r="S5557">
        <v>50</v>
      </c>
      <c r="T5557" t="s">
        <v>5</v>
      </c>
      <c r="U5557">
        <v>-1</v>
      </c>
      <c r="V5557">
        <v>-1</v>
      </c>
      <c r="W5557">
        <v>6.3387000000000002</v>
      </c>
      <c r="Y5557" t="s">
        <v>5184</v>
      </c>
      <c r="Z5557">
        <v>250</v>
      </c>
      <c r="AA5557" t="s">
        <v>11</v>
      </c>
      <c r="AC5557" t="s">
        <v>5185</v>
      </c>
      <c r="AD5557" t="s">
        <v>5186</v>
      </c>
      <c r="AE5557" s="1">
        <v>41846.0705787037</v>
      </c>
    </row>
    <row r="5558" spans="1:31" x14ac:dyDescent="0.15">
      <c r="A5558">
        <v>5557</v>
      </c>
      <c r="B5558">
        <v>175</v>
      </c>
      <c r="C5558">
        <v>1999</v>
      </c>
      <c r="D5558" t="s">
        <v>5150</v>
      </c>
      <c r="E5558" t="s">
        <v>5151</v>
      </c>
      <c r="F5558" t="s">
        <v>49</v>
      </c>
      <c r="G5558" t="s">
        <v>5159</v>
      </c>
      <c r="H5558" t="s">
        <v>5153</v>
      </c>
      <c r="I5558" t="s">
        <v>5</v>
      </c>
      <c r="K5558" t="s">
        <v>5</v>
      </c>
      <c r="N5558" t="s">
        <v>7</v>
      </c>
      <c r="O5558" t="s">
        <v>5161</v>
      </c>
      <c r="P5558" t="s">
        <v>5162</v>
      </c>
      <c r="Q5558">
        <v>9</v>
      </c>
      <c r="T5558" t="s">
        <v>5</v>
      </c>
      <c r="U5558">
        <v>-1</v>
      </c>
      <c r="V5558">
        <v>-1</v>
      </c>
      <c r="W5558">
        <v>6.3387000000000002</v>
      </c>
      <c r="X5558" t="s">
        <v>5163</v>
      </c>
      <c r="Y5558" t="s">
        <v>5164</v>
      </c>
      <c r="Z5558">
        <v>29510</v>
      </c>
      <c r="AA5558" t="s">
        <v>11</v>
      </c>
      <c r="AC5558" t="s">
        <v>5187</v>
      </c>
      <c r="AD5558" t="s">
        <v>5188</v>
      </c>
      <c r="AE5558" s="1">
        <v>41846.070613425924</v>
      </c>
    </row>
    <row r="5559" spans="1:31" x14ac:dyDescent="0.15">
      <c r="A5559">
        <v>5558</v>
      </c>
      <c r="B5559">
        <v>175</v>
      </c>
      <c r="C5559">
        <v>1999</v>
      </c>
      <c r="D5559" t="s">
        <v>5150</v>
      </c>
      <c r="E5559" t="s">
        <v>5151</v>
      </c>
      <c r="F5559" t="s">
        <v>51</v>
      </c>
      <c r="G5559" t="s">
        <v>5152</v>
      </c>
      <c r="H5559" t="s">
        <v>5153</v>
      </c>
      <c r="I5559" t="s">
        <v>5</v>
      </c>
      <c r="K5559" t="s">
        <v>5</v>
      </c>
      <c r="N5559" t="s">
        <v>7</v>
      </c>
      <c r="P5559" t="s">
        <v>5155</v>
      </c>
      <c r="Q5559">
        <v>17</v>
      </c>
      <c r="S5559">
        <v>-1</v>
      </c>
      <c r="T5559" t="s">
        <v>5</v>
      </c>
      <c r="U5559">
        <v>-1</v>
      </c>
      <c r="V5559">
        <v>-1</v>
      </c>
      <c r="W5559">
        <v>6.3387000000000002</v>
      </c>
      <c r="Y5559">
        <f>2.15298507462687-4405</f>
        <v>-4402.8470149253735</v>
      </c>
      <c r="Z5559">
        <v>-1</v>
      </c>
      <c r="AA5559" t="s">
        <v>11</v>
      </c>
      <c r="AC5559" t="s">
        <v>5189</v>
      </c>
      <c r="AD5559" t="s">
        <v>5190</v>
      </c>
      <c r="AE5559" s="1">
        <v>41846.070636574077</v>
      </c>
    </row>
    <row r="5560" spans="1:31" x14ac:dyDescent="0.15">
      <c r="A5560">
        <v>5559</v>
      </c>
      <c r="B5560">
        <v>175</v>
      </c>
      <c r="C5560">
        <v>1999</v>
      </c>
      <c r="D5560" t="s">
        <v>5150</v>
      </c>
      <c r="E5560" t="s">
        <v>5151</v>
      </c>
      <c r="F5560" t="s">
        <v>53</v>
      </c>
      <c r="I5560" t="s">
        <v>5</v>
      </c>
      <c r="K5560" t="s">
        <v>5</v>
      </c>
      <c r="N5560" t="s">
        <v>7</v>
      </c>
      <c r="Q5560">
        <v>0</v>
      </c>
      <c r="S5560">
        <v>-1</v>
      </c>
      <c r="T5560" t="s">
        <v>5</v>
      </c>
      <c r="U5560">
        <v>-1</v>
      </c>
      <c r="V5560">
        <v>-1</v>
      </c>
      <c r="W5560">
        <v>6.3387000000000002</v>
      </c>
      <c r="Z5560">
        <v>-1</v>
      </c>
      <c r="AA5560" t="s">
        <v>11</v>
      </c>
      <c r="AC5560" t="s">
        <v>38</v>
      </c>
      <c r="AD5560" t="s">
        <v>52</v>
      </c>
      <c r="AE5560" s="1">
        <v>41846.070648148147</v>
      </c>
    </row>
    <row r="5561" spans="1:31" x14ac:dyDescent="0.15">
      <c r="A5561">
        <v>5560</v>
      </c>
      <c r="B5561">
        <v>175</v>
      </c>
      <c r="C5561">
        <v>1999</v>
      </c>
      <c r="D5561" t="s">
        <v>5150</v>
      </c>
      <c r="E5561" t="s">
        <v>5151</v>
      </c>
      <c r="F5561" t="s">
        <v>54</v>
      </c>
      <c r="I5561" t="s">
        <v>5</v>
      </c>
      <c r="K5561" t="s">
        <v>5</v>
      </c>
      <c r="N5561" t="s">
        <v>7</v>
      </c>
      <c r="Q5561">
        <v>0</v>
      </c>
      <c r="S5561">
        <v>-1</v>
      </c>
      <c r="T5561" t="s">
        <v>5</v>
      </c>
      <c r="U5561">
        <v>-1</v>
      </c>
      <c r="V5561">
        <v>-1</v>
      </c>
      <c r="W5561">
        <v>6.3387000000000002</v>
      </c>
      <c r="Z5561">
        <v>-1</v>
      </c>
      <c r="AA5561" t="s">
        <v>11</v>
      </c>
      <c r="AC5561" t="s">
        <v>38</v>
      </c>
      <c r="AD5561" t="s">
        <v>52</v>
      </c>
      <c r="AE5561" s="1">
        <v>41846.070659722223</v>
      </c>
    </row>
    <row r="5562" spans="1:31" x14ac:dyDescent="0.15">
      <c r="A5562">
        <v>5561</v>
      </c>
      <c r="B5562">
        <v>175</v>
      </c>
      <c r="C5562">
        <v>1265</v>
      </c>
      <c r="D5562" t="s">
        <v>15956</v>
      </c>
      <c r="E5562" t="s">
        <v>15957</v>
      </c>
      <c r="F5562" t="s">
        <v>2</v>
      </c>
      <c r="G5562" t="s">
        <v>15958</v>
      </c>
      <c r="H5562" t="s">
        <v>15959</v>
      </c>
      <c r="I5562" t="s">
        <v>5</v>
      </c>
      <c r="K5562" t="s">
        <v>6</v>
      </c>
      <c r="L5562" t="s">
        <v>15960</v>
      </c>
      <c r="N5562" t="s">
        <v>7</v>
      </c>
      <c r="O5562" t="s">
        <v>15961</v>
      </c>
      <c r="P5562" t="s">
        <v>15962</v>
      </c>
      <c r="Q5562">
        <v>40</v>
      </c>
      <c r="R5562" t="s">
        <v>7732</v>
      </c>
      <c r="S5562">
        <v>40</v>
      </c>
      <c r="T5562" t="s">
        <v>15963</v>
      </c>
      <c r="U5562">
        <v>-1</v>
      </c>
      <c r="V5562">
        <v>-1</v>
      </c>
      <c r="W5562">
        <v>6.3387000000000002</v>
      </c>
      <c r="X5562" t="s">
        <v>15964</v>
      </c>
      <c r="Y5562" t="s">
        <v>15965</v>
      </c>
      <c r="Z5562">
        <v>37046</v>
      </c>
      <c r="AA5562" t="s">
        <v>11</v>
      </c>
      <c r="AC5562" t="s">
        <v>15966</v>
      </c>
      <c r="AD5562" t="s">
        <v>15967</v>
      </c>
      <c r="AE5562" s="1">
        <v>41846.070810185185</v>
      </c>
    </row>
    <row r="5563" spans="1:31" x14ac:dyDescent="0.15">
      <c r="A5563">
        <v>5562</v>
      </c>
      <c r="B5563">
        <v>175</v>
      </c>
      <c r="C5563">
        <v>1265</v>
      </c>
      <c r="D5563" t="s">
        <v>15956</v>
      </c>
      <c r="E5563" t="s">
        <v>15957</v>
      </c>
      <c r="F5563" t="s">
        <v>14</v>
      </c>
      <c r="I5563" t="s">
        <v>5</v>
      </c>
      <c r="K5563" t="s">
        <v>5</v>
      </c>
      <c r="N5563" t="s">
        <v>7</v>
      </c>
      <c r="Q5563">
        <v>0</v>
      </c>
      <c r="S5563">
        <v>-1</v>
      </c>
      <c r="T5563" t="s">
        <v>5</v>
      </c>
      <c r="U5563">
        <v>-1</v>
      </c>
      <c r="V5563">
        <v>-1</v>
      </c>
      <c r="W5563">
        <v>6.3387000000000002</v>
      </c>
      <c r="Z5563">
        <v>-1</v>
      </c>
      <c r="AA5563" t="s">
        <v>11</v>
      </c>
      <c r="AC5563" t="s">
        <v>38</v>
      </c>
      <c r="AD5563" t="s">
        <v>52</v>
      </c>
      <c r="AE5563" s="1">
        <v>41846.070821759262</v>
      </c>
    </row>
    <row r="5564" spans="1:31" x14ac:dyDescent="0.15">
      <c r="A5564">
        <v>5563</v>
      </c>
      <c r="B5564">
        <v>175</v>
      </c>
      <c r="C5564">
        <v>1265</v>
      </c>
      <c r="D5564" t="s">
        <v>15956</v>
      </c>
      <c r="E5564" t="s">
        <v>15957</v>
      </c>
      <c r="F5564" t="s">
        <v>24</v>
      </c>
      <c r="I5564" t="s">
        <v>5</v>
      </c>
      <c r="K5564" t="s">
        <v>5</v>
      </c>
      <c r="N5564" t="s">
        <v>7</v>
      </c>
      <c r="Q5564">
        <v>0</v>
      </c>
      <c r="S5564">
        <v>-1</v>
      </c>
      <c r="T5564" t="s">
        <v>5</v>
      </c>
      <c r="U5564">
        <v>-1</v>
      </c>
      <c r="V5564">
        <v>-1</v>
      </c>
      <c r="W5564">
        <v>6.3387000000000002</v>
      </c>
      <c r="Z5564">
        <v>-1</v>
      </c>
      <c r="AA5564" t="s">
        <v>11</v>
      </c>
      <c r="AC5564" t="s">
        <v>38</v>
      </c>
      <c r="AD5564" t="s">
        <v>52</v>
      </c>
      <c r="AE5564" s="1">
        <v>41846.070833333331</v>
      </c>
    </row>
    <row r="5565" spans="1:31" x14ac:dyDescent="0.15">
      <c r="A5565">
        <v>5564</v>
      </c>
      <c r="B5565">
        <v>175</v>
      </c>
      <c r="C5565">
        <v>1265</v>
      </c>
      <c r="D5565" t="s">
        <v>15956</v>
      </c>
      <c r="E5565" t="s">
        <v>15957</v>
      </c>
      <c r="F5565" t="s">
        <v>27</v>
      </c>
      <c r="I5565" t="s">
        <v>5</v>
      </c>
      <c r="K5565" t="s">
        <v>5</v>
      </c>
      <c r="M5565" t="s">
        <v>5</v>
      </c>
      <c r="N5565" t="s">
        <v>7</v>
      </c>
      <c r="Q5565">
        <v>0</v>
      </c>
      <c r="S5565">
        <v>-1</v>
      </c>
      <c r="T5565" t="s">
        <v>5</v>
      </c>
      <c r="U5565">
        <v>-1</v>
      </c>
      <c r="V5565">
        <v>-1</v>
      </c>
      <c r="W5565">
        <v>6.3387000000000002</v>
      </c>
      <c r="Z5565">
        <v>-1</v>
      </c>
      <c r="AA5565" t="s">
        <v>11</v>
      </c>
      <c r="AC5565" t="s">
        <v>38</v>
      </c>
      <c r="AD5565" t="s">
        <v>531</v>
      </c>
      <c r="AE5565" s="1">
        <v>41846.070844907408</v>
      </c>
    </row>
    <row r="5566" spans="1:31" x14ac:dyDescent="0.15">
      <c r="A5566">
        <v>5565</v>
      </c>
      <c r="B5566">
        <v>175</v>
      </c>
      <c r="C5566">
        <v>1265</v>
      </c>
      <c r="D5566" t="s">
        <v>15956</v>
      </c>
      <c r="E5566" t="s">
        <v>15957</v>
      </c>
      <c r="F5566" t="s">
        <v>36</v>
      </c>
      <c r="I5566" t="s">
        <v>5</v>
      </c>
      <c r="K5566" t="s">
        <v>5</v>
      </c>
      <c r="N5566" t="s">
        <v>7</v>
      </c>
      <c r="Q5566">
        <v>0</v>
      </c>
      <c r="S5566">
        <v>-1</v>
      </c>
      <c r="T5566" t="s">
        <v>5</v>
      </c>
      <c r="U5566">
        <v>-1</v>
      </c>
      <c r="V5566">
        <v>-1</v>
      </c>
      <c r="W5566">
        <v>6.3387000000000002</v>
      </c>
      <c r="Z5566">
        <v>-1</v>
      </c>
      <c r="AA5566" t="s">
        <v>11</v>
      </c>
      <c r="AC5566" t="s">
        <v>38</v>
      </c>
      <c r="AD5566" t="s">
        <v>52</v>
      </c>
      <c r="AE5566" s="1">
        <v>41846.070868055554</v>
      </c>
    </row>
    <row r="5567" spans="1:31" x14ac:dyDescent="0.15">
      <c r="A5567">
        <v>5566</v>
      </c>
      <c r="B5567">
        <v>175</v>
      </c>
      <c r="C5567">
        <v>1265</v>
      </c>
      <c r="D5567" t="s">
        <v>15956</v>
      </c>
      <c r="E5567" t="s">
        <v>15957</v>
      </c>
      <c r="F5567" t="s">
        <v>40</v>
      </c>
      <c r="I5567" t="s">
        <v>5</v>
      </c>
      <c r="K5567" t="s">
        <v>5</v>
      </c>
      <c r="N5567" t="s">
        <v>7</v>
      </c>
      <c r="Q5567">
        <v>0</v>
      </c>
      <c r="S5567">
        <v>-1</v>
      </c>
      <c r="T5567" t="s">
        <v>5</v>
      </c>
      <c r="U5567">
        <v>-1</v>
      </c>
      <c r="V5567">
        <v>-1</v>
      </c>
      <c r="W5567">
        <v>6.3387000000000002</v>
      </c>
      <c r="Z5567">
        <v>-1</v>
      </c>
      <c r="AA5567" t="s">
        <v>11</v>
      </c>
      <c r="AC5567" t="s">
        <v>38</v>
      </c>
      <c r="AD5567" t="s">
        <v>52</v>
      </c>
      <c r="AE5567" s="1">
        <v>41846.070879629631</v>
      </c>
    </row>
    <row r="5568" spans="1:31" x14ac:dyDescent="0.15">
      <c r="A5568">
        <v>5567</v>
      </c>
      <c r="B5568">
        <v>175</v>
      </c>
      <c r="C5568">
        <v>1265</v>
      </c>
      <c r="D5568" t="s">
        <v>15956</v>
      </c>
      <c r="E5568" t="s">
        <v>15957</v>
      </c>
      <c r="F5568" t="s">
        <v>49</v>
      </c>
      <c r="I5568" t="s">
        <v>5</v>
      </c>
      <c r="K5568" t="s">
        <v>5</v>
      </c>
      <c r="N5568" t="s">
        <v>7</v>
      </c>
      <c r="Q5568">
        <v>0</v>
      </c>
      <c r="T5568" t="s">
        <v>5</v>
      </c>
      <c r="U5568">
        <v>-1</v>
      </c>
      <c r="V5568">
        <v>-1</v>
      </c>
      <c r="W5568">
        <v>6.3387000000000002</v>
      </c>
      <c r="Z5568">
        <v>-1</v>
      </c>
      <c r="AA5568" t="s">
        <v>11</v>
      </c>
      <c r="AC5568" t="s">
        <v>38</v>
      </c>
      <c r="AD5568" t="s">
        <v>50</v>
      </c>
      <c r="AE5568" s="1">
        <v>41846.070891203701</v>
      </c>
    </row>
    <row r="5569" spans="1:31" x14ac:dyDescent="0.15">
      <c r="A5569">
        <v>5568</v>
      </c>
      <c r="B5569">
        <v>175</v>
      </c>
      <c r="C5569">
        <v>1265</v>
      </c>
      <c r="D5569" t="s">
        <v>15956</v>
      </c>
      <c r="E5569" t="s">
        <v>15957</v>
      </c>
      <c r="F5569" t="s">
        <v>51</v>
      </c>
      <c r="G5569" t="s">
        <v>15958</v>
      </c>
      <c r="H5569" t="s">
        <v>15959</v>
      </c>
      <c r="I5569" t="s">
        <v>5</v>
      </c>
      <c r="K5569" t="s">
        <v>5</v>
      </c>
      <c r="N5569" t="s">
        <v>7</v>
      </c>
      <c r="O5569" t="s">
        <v>15961</v>
      </c>
      <c r="P5569" t="s">
        <v>15962</v>
      </c>
      <c r="Q5569">
        <v>5</v>
      </c>
      <c r="S5569">
        <v>-1</v>
      </c>
      <c r="T5569" t="s">
        <v>5</v>
      </c>
      <c r="U5569">
        <v>-1</v>
      </c>
      <c r="V5569">
        <v>-1</v>
      </c>
      <c r="W5569">
        <v>6.3387000000000002</v>
      </c>
      <c r="Y5569" t="s">
        <v>15965</v>
      </c>
      <c r="Z5569">
        <v>-1</v>
      </c>
      <c r="AA5569" t="s">
        <v>11</v>
      </c>
      <c r="AC5569" t="s">
        <v>15968</v>
      </c>
      <c r="AD5569" t="s">
        <v>15969</v>
      </c>
      <c r="AE5569" s="1">
        <v>41846.070914351854</v>
      </c>
    </row>
    <row r="5570" spans="1:31" x14ac:dyDescent="0.15">
      <c r="A5570">
        <v>5569</v>
      </c>
      <c r="B5570">
        <v>175</v>
      </c>
      <c r="C5570">
        <v>1265</v>
      </c>
      <c r="D5570" t="s">
        <v>15956</v>
      </c>
      <c r="E5570" t="s">
        <v>15957</v>
      </c>
      <c r="F5570" t="s">
        <v>53</v>
      </c>
      <c r="I5570" t="s">
        <v>5</v>
      </c>
      <c r="K5570" t="s">
        <v>5</v>
      </c>
      <c r="N5570" t="s">
        <v>7</v>
      </c>
      <c r="Q5570">
        <v>0</v>
      </c>
      <c r="S5570">
        <v>-1</v>
      </c>
      <c r="T5570" t="s">
        <v>5</v>
      </c>
      <c r="U5570">
        <v>-1</v>
      </c>
      <c r="V5570">
        <v>-1</v>
      </c>
      <c r="W5570">
        <v>6.3387000000000002</v>
      </c>
      <c r="Z5570">
        <v>-1</v>
      </c>
      <c r="AA5570" t="s">
        <v>11</v>
      </c>
      <c r="AC5570" t="s">
        <v>38</v>
      </c>
      <c r="AD5570" t="s">
        <v>52</v>
      </c>
      <c r="AE5570" s="1">
        <v>41846.070925925924</v>
      </c>
    </row>
    <row r="5571" spans="1:31" x14ac:dyDescent="0.15">
      <c r="A5571">
        <v>5570</v>
      </c>
      <c r="B5571">
        <v>175</v>
      </c>
      <c r="C5571">
        <v>1265</v>
      </c>
      <c r="D5571" t="s">
        <v>15956</v>
      </c>
      <c r="E5571" t="s">
        <v>15957</v>
      </c>
      <c r="F5571" t="s">
        <v>54</v>
      </c>
      <c r="I5571" t="s">
        <v>5</v>
      </c>
      <c r="K5571" t="s">
        <v>5</v>
      </c>
      <c r="N5571" t="s">
        <v>7</v>
      </c>
      <c r="Q5571">
        <v>0</v>
      </c>
      <c r="S5571">
        <v>-1</v>
      </c>
      <c r="T5571" t="s">
        <v>5</v>
      </c>
      <c r="U5571">
        <v>-1</v>
      </c>
      <c r="V5571">
        <v>-1</v>
      </c>
      <c r="W5571">
        <v>6.3387000000000002</v>
      </c>
      <c r="Z5571">
        <v>-1</v>
      </c>
      <c r="AA5571" t="s">
        <v>11</v>
      </c>
      <c r="AC5571" t="s">
        <v>38</v>
      </c>
      <c r="AD5571" t="s">
        <v>52</v>
      </c>
      <c r="AE5571" s="1">
        <v>41846.070937500001</v>
      </c>
    </row>
    <row r="5572" spans="1:31" x14ac:dyDescent="0.15">
      <c r="A5572">
        <v>5571</v>
      </c>
      <c r="B5572">
        <v>175</v>
      </c>
      <c r="C5572">
        <v>6232</v>
      </c>
      <c r="D5572" t="s">
        <v>15970</v>
      </c>
      <c r="E5572" t="s">
        <v>15971</v>
      </c>
      <c r="F5572" t="s">
        <v>2</v>
      </c>
      <c r="G5572" t="s">
        <v>15972</v>
      </c>
      <c r="H5572" t="s">
        <v>15973</v>
      </c>
      <c r="I5572" t="s">
        <v>5</v>
      </c>
      <c r="K5572" t="s">
        <v>6</v>
      </c>
      <c r="L5572" t="s">
        <v>5229</v>
      </c>
      <c r="N5572" t="s">
        <v>7</v>
      </c>
      <c r="O5572" t="s">
        <v>15974</v>
      </c>
      <c r="P5572" t="s">
        <v>15975</v>
      </c>
      <c r="Q5572">
        <v>55</v>
      </c>
      <c r="R5572" t="s">
        <v>15976</v>
      </c>
      <c r="S5572">
        <v>50</v>
      </c>
      <c r="T5572" t="s">
        <v>704</v>
      </c>
      <c r="U5572">
        <v>-1</v>
      </c>
      <c r="V5572">
        <v>-1</v>
      </c>
      <c r="W5572">
        <v>6.3387000000000002</v>
      </c>
      <c r="X5572" t="s">
        <v>15977</v>
      </c>
      <c r="Y5572" t="s">
        <v>15978</v>
      </c>
      <c r="Z5572">
        <v>33444</v>
      </c>
      <c r="AA5572" t="s">
        <v>11</v>
      </c>
      <c r="AC5572" t="s">
        <v>15979</v>
      </c>
      <c r="AD5572" t="s">
        <v>15980</v>
      </c>
      <c r="AE5572" s="1">
        <v>41846.071030092593</v>
      </c>
    </row>
    <row r="5573" spans="1:31" x14ac:dyDescent="0.15">
      <c r="A5573">
        <v>5572</v>
      </c>
      <c r="B5573">
        <v>175</v>
      </c>
      <c r="C5573">
        <v>6232</v>
      </c>
      <c r="D5573" t="s">
        <v>15970</v>
      </c>
      <c r="E5573" t="s">
        <v>15971</v>
      </c>
      <c r="F5573" t="s">
        <v>14</v>
      </c>
      <c r="G5573" t="s">
        <v>15981</v>
      </c>
      <c r="H5573" t="s">
        <v>15982</v>
      </c>
      <c r="I5573" t="s">
        <v>5</v>
      </c>
      <c r="J5573" t="s">
        <v>456</v>
      </c>
      <c r="K5573" t="s">
        <v>17</v>
      </c>
      <c r="L5573" t="s">
        <v>11783</v>
      </c>
      <c r="N5573" t="s">
        <v>7</v>
      </c>
      <c r="P5573" t="s">
        <v>15983</v>
      </c>
      <c r="Q5573">
        <v>13</v>
      </c>
      <c r="S5573">
        <v>50</v>
      </c>
      <c r="T5573" t="s">
        <v>5</v>
      </c>
      <c r="U5573">
        <v>-1</v>
      </c>
      <c r="V5573">
        <v>-1</v>
      </c>
      <c r="W5573">
        <v>6.3387000000000002</v>
      </c>
      <c r="X5573" t="s">
        <v>15984</v>
      </c>
      <c r="Y5573" t="s">
        <v>15985</v>
      </c>
      <c r="Z5573">
        <v>12474</v>
      </c>
      <c r="AA5573" t="s">
        <v>11</v>
      </c>
      <c r="AC5573" t="s">
        <v>15986</v>
      </c>
      <c r="AD5573" t="s">
        <v>15987</v>
      </c>
      <c r="AE5573" s="1">
        <v>41846.071064814816</v>
      </c>
    </row>
    <row r="5574" spans="1:31" x14ac:dyDescent="0.15">
      <c r="A5574">
        <v>5573</v>
      </c>
      <c r="B5574">
        <v>175</v>
      </c>
      <c r="C5574">
        <v>6232</v>
      </c>
      <c r="D5574" t="s">
        <v>15970</v>
      </c>
      <c r="E5574" t="s">
        <v>15971</v>
      </c>
      <c r="F5574" t="s">
        <v>24</v>
      </c>
      <c r="G5574" t="s">
        <v>15981</v>
      </c>
      <c r="H5574" t="s">
        <v>15982</v>
      </c>
      <c r="I5574" t="s">
        <v>5</v>
      </c>
      <c r="J5574" t="s">
        <v>1019</v>
      </c>
      <c r="K5574" t="s">
        <v>17</v>
      </c>
      <c r="L5574" t="s">
        <v>11783</v>
      </c>
      <c r="N5574" t="s">
        <v>7</v>
      </c>
      <c r="P5574" t="s">
        <v>15983</v>
      </c>
      <c r="Q5574">
        <v>4</v>
      </c>
      <c r="S5574">
        <v>50</v>
      </c>
      <c r="T5574" t="s">
        <v>5</v>
      </c>
      <c r="U5574">
        <v>-1</v>
      </c>
      <c r="V5574">
        <v>-1</v>
      </c>
      <c r="W5574">
        <v>6.3387000000000002</v>
      </c>
      <c r="X5574" t="s">
        <v>15984</v>
      </c>
      <c r="Y5574" t="s">
        <v>15985</v>
      </c>
      <c r="Z5574">
        <v>13176</v>
      </c>
      <c r="AA5574" t="s">
        <v>11</v>
      </c>
      <c r="AC5574" t="s">
        <v>15988</v>
      </c>
      <c r="AD5574" t="s">
        <v>15989</v>
      </c>
      <c r="AE5574" s="1">
        <v>41846.071076388886</v>
      </c>
    </row>
    <row r="5575" spans="1:31" x14ac:dyDescent="0.15">
      <c r="A5575">
        <v>5574</v>
      </c>
      <c r="B5575">
        <v>175</v>
      </c>
      <c r="C5575">
        <v>6232</v>
      </c>
      <c r="D5575" t="s">
        <v>15970</v>
      </c>
      <c r="E5575" t="s">
        <v>15971</v>
      </c>
      <c r="F5575" t="s">
        <v>27</v>
      </c>
      <c r="I5575" t="s">
        <v>5</v>
      </c>
      <c r="K5575" t="s">
        <v>5</v>
      </c>
      <c r="M5575" t="s">
        <v>5</v>
      </c>
      <c r="N5575" t="s">
        <v>7</v>
      </c>
      <c r="Q5575">
        <v>0</v>
      </c>
      <c r="S5575">
        <v>-1</v>
      </c>
      <c r="T5575" t="s">
        <v>5</v>
      </c>
      <c r="U5575">
        <v>-1</v>
      </c>
      <c r="V5575">
        <v>-1</v>
      </c>
      <c r="W5575">
        <v>6.3387000000000002</v>
      </c>
      <c r="Z5575">
        <v>-1</v>
      </c>
      <c r="AA5575" t="s">
        <v>11</v>
      </c>
      <c r="AC5575" t="s">
        <v>38</v>
      </c>
      <c r="AD5575" t="s">
        <v>531</v>
      </c>
      <c r="AE5575" s="1">
        <v>41846.071087962962</v>
      </c>
    </row>
    <row r="5576" spans="1:31" x14ac:dyDescent="0.15">
      <c r="A5576">
        <v>5575</v>
      </c>
      <c r="B5576">
        <v>175</v>
      </c>
      <c r="C5576">
        <v>6232</v>
      </c>
      <c r="D5576" t="s">
        <v>15970</v>
      </c>
      <c r="E5576" t="s">
        <v>15971</v>
      </c>
      <c r="F5576" t="s">
        <v>36</v>
      </c>
      <c r="I5576" t="s">
        <v>5</v>
      </c>
      <c r="K5576" t="s">
        <v>5</v>
      </c>
      <c r="N5576" t="s">
        <v>7</v>
      </c>
      <c r="Q5576">
        <v>0</v>
      </c>
      <c r="S5576">
        <v>-1</v>
      </c>
      <c r="T5576" t="s">
        <v>5</v>
      </c>
      <c r="U5576">
        <v>-1</v>
      </c>
      <c r="V5576">
        <v>-1</v>
      </c>
      <c r="W5576">
        <v>6.3387000000000002</v>
      </c>
      <c r="Z5576">
        <v>-1</v>
      </c>
      <c r="AA5576" t="s">
        <v>11</v>
      </c>
      <c r="AC5576" t="s">
        <v>38</v>
      </c>
      <c r="AD5576" t="s">
        <v>52</v>
      </c>
      <c r="AE5576" s="1">
        <v>41846.071099537039</v>
      </c>
    </row>
    <row r="5577" spans="1:31" x14ac:dyDescent="0.15">
      <c r="A5577">
        <v>5576</v>
      </c>
      <c r="B5577">
        <v>175</v>
      </c>
      <c r="C5577">
        <v>6232</v>
      </c>
      <c r="D5577" t="s">
        <v>15970</v>
      </c>
      <c r="E5577" t="s">
        <v>15971</v>
      </c>
      <c r="F5577" t="s">
        <v>40</v>
      </c>
      <c r="I5577" t="s">
        <v>5</v>
      </c>
      <c r="K5577" t="s">
        <v>5</v>
      </c>
      <c r="N5577" t="s">
        <v>7</v>
      </c>
      <c r="Q5577">
        <v>0</v>
      </c>
      <c r="S5577">
        <v>-1</v>
      </c>
      <c r="T5577" t="s">
        <v>5</v>
      </c>
      <c r="U5577">
        <v>-1</v>
      </c>
      <c r="V5577">
        <v>-1</v>
      </c>
      <c r="W5577">
        <v>6.3387000000000002</v>
      </c>
      <c r="Z5577">
        <v>-1</v>
      </c>
      <c r="AA5577" t="s">
        <v>11</v>
      </c>
      <c r="AC5577" t="s">
        <v>38</v>
      </c>
      <c r="AD5577" t="s">
        <v>52</v>
      </c>
      <c r="AE5577" s="1">
        <v>41846.071111111109</v>
      </c>
    </row>
    <row r="5578" spans="1:31" x14ac:dyDescent="0.15">
      <c r="A5578">
        <v>5577</v>
      </c>
      <c r="B5578">
        <v>175</v>
      </c>
      <c r="C5578">
        <v>6232</v>
      </c>
      <c r="D5578" t="s">
        <v>15970</v>
      </c>
      <c r="E5578" t="s">
        <v>15971</v>
      </c>
      <c r="F5578" t="s">
        <v>49</v>
      </c>
      <c r="I5578" t="s">
        <v>5</v>
      </c>
      <c r="K5578" t="s">
        <v>5</v>
      </c>
      <c r="N5578" t="s">
        <v>7</v>
      </c>
      <c r="Q5578">
        <v>0</v>
      </c>
      <c r="T5578" t="s">
        <v>5</v>
      </c>
      <c r="U5578">
        <v>-1</v>
      </c>
      <c r="V5578">
        <v>-1</v>
      </c>
      <c r="W5578">
        <v>6.3387000000000002</v>
      </c>
      <c r="Z5578">
        <v>-1</v>
      </c>
      <c r="AA5578" t="s">
        <v>11</v>
      </c>
      <c r="AC5578" t="s">
        <v>38</v>
      </c>
      <c r="AD5578" t="s">
        <v>50</v>
      </c>
      <c r="AE5578" s="1">
        <v>41846.071134259262</v>
      </c>
    </row>
    <row r="5579" spans="1:31" x14ac:dyDescent="0.15">
      <c r="A5579">
        <v>5578</v>
      </c>
      <c r="B5579">
        <v>175</v>
      </c>
      <c r="C5579">
        <v>6232</v>
      </c>
      <c r="D5579" t="s">
        <v>15970</v>
      </c>
      <c r="E5579" t="s">
        <v>15971</v>
      </c>
      <c r="F5579" t="s">
        <v>51</v>
      </c>
      <c r="G5579" t="s">
        <v>15972</v>
      </c>
      <c r="H5579" t="s">
        <v>15973</v>
      </c>
      <c r="I5579" t="s">
        <v>5</v>
      </c>
      <c r="K5579" t="s">
        <v>5</v>
      </c>
      <c r="N5579" t="s">
        <v>7</v>
      </c>
      <c r="O5579" t="s">
        <v>15974</v>
      </c>
      <c r="P5579" t="s">
        <v>15975</v>
      </c>
      <c r="Q5579">
        <v>2</v>
      </c>
      <c r="S5579">
        <v>-1</v>
      </c>
      <c r="T5579" t="s">
        <v>5</v>
      </c>
      <c r="U5579">
        <v>-1</v>
      </c>
      <c r="V5579">
        <v>-1</v>
      </c>
      <c r="W5579">
        <v>6.3387000000000002</v>
      </c>
      <c r="Y5579" t="s">
        <v>15978</v>
      </c>
      <c r="Z5579">
        <v>-1</v>
      </c>
      <c r="AA5579" t="s">
        <v>11</v>
      </c>
      <c r="AC5579" t="s">
        <v>15990</v>
      </c>
      <c r="AD5579" t="s">
        <v>15991</v>
      </c>
      <c r="AE5579" s="1">
        <v>41846.071157407408</v>
      </c>
    </row>
    <row r="5580" spans="1:31" x14ac:dyDescent="0.15">
      <c r="A5580">
        <v>5579</v>
      </c>
      <c r="B5580">
        <v>175</v>
      </c>
      <c r="C5580">
        <v>6232</v>
      </c>
      <c r="D5580" t="s">
        <v>15970</v>
      </c>
      <c r="E5580" t="s">
        <v>15971</v>
      </c>
      <c r="F5580" t="s">
        <v>53</v>
      </c>
      <c r="I5580" t="s">
        <v>5</v>
      </c>
      <c r="K5580" t="s">
        <v>5</v>
      </c>
      <c r="N5580" t="s">
        <v>7</v>
      </c>
      <c r="Q5580">
        <v>0</v>
      </c>
      <c r="S5580">
        <v>-1</v>
      </c>
      <c r="T5580" t="s">
        <v>5</v>
      </c>
      <c r="U5580">
        <v>-1</v>
      </c>
      <c r="V5580">
        <v>-1</v>
      </c>
      <c r="W5580">
        <v>6.3387000000000002</v>
      </c>
      <c r="Z5580">
        <v>-1</v>
      </c>
      <c r="AA5580" t="s">
        <v>11</v>
      </c>
      <c r="AC5580" t="s">
        <v>38</v>
      </c>
      <c r="AD5580" t="s">
        <v>52</v>
      </c>
      <c r="AE5580" s="1">
        <v>41846.071168981478</v>
      </c>
    </row>
    <row r="5581" spans="1:31" x14ac:dyDescent="0.15">
      <c r="A5581">
        <v>5580</v>
      </c>
      <c r="B5581">
        <v>175</v>
      </c>
      <c r="C5581">
        <v>6232</v>
      </c>
      <c r="D5581" t="s">
        <v>15970</v>
      </c>
      <c r="E5581" t="s">
        <v>15971</v>
      </c>
      <c r="F5581" t="s">
        <v>54</v>
      </c>
      <c r="I5581" t="s">
        <v>5</v>
      </c>
      <c r="K5581" t="s">
        <v>5</v>
      </c>
      <c r="N5581" t="s">
        <v>7</v>
      </c>
      <c r="Q5581">
        <v>0</v>
      </c>
      <c r="S5581">
        <v>-1</v>
      </c>
      <c r="T5581" t="s">
        <v>5</v>
      </c>
      <c r="U5581">
        <v>-1</v>
      </c>
      <c r="V5581">
        <v>-1</v>
      </c>
      <c r="W5581">
        <v>6.3387000000000002</v>
      </c>
      <c r="Z5581">
        <v>-1</v>
      </c>
      <c r="AA5581" t="s">
        <v>11</v>
      </c>
      <c r="AC5581" t="s">
        <v>38</v>
      </c>
      <c r="AD5581" t="s">
        <v>52</v>
      </c>
      <c r="AE5581" s="1">
        <v>41846.071180555555</v>
      </c>
    </row>
    <row r="5582" spans="1:31" x14ac:dyDescent="0.15">
      <c r="A5582">
        <v>5581</v>
      </c>
      <c r="B5582">
        <v>175</v>
      </c>
      <c r="C5582">
        <v>5018</v>
      </c>
      <c r="D5582" t="s">
        <v>15992</v>
      </c>
      <c r="E5582" t="s">
        <v>15993</v>
      </c>
      <c r="F5582" t="s">
        <v>2</v>
      </c>
      <c r="G5582" t="s">
        <v>15994</v>
      </c>
      <c r="H5582" t="s">
        <v>15995</v>
      </c>
      <c r="I5582" t="s">
        <v>5</v>
      </c>
      <c r="K5582" t="s">
        <v>6</v>
      </c>
      <c r="L5582" t="s">
        <v>15996</v>
      </c>
      <c r="N5582" t="s">
        <v>7</v>
      </c>
      <c r="P5582" t="s">
        <v>15997</v>
      </c>
      <c r="Q5582">
        <v>47</v>
      </c>
      <c r="S5582">
        <v>25</v>
      </c>
      <c r="T5582" t="s">
        <v>5</v>
      </c>
      <c r="U5582">
        <v>-1</v>
      </c>
      <c r="V5582">
        <v>-1</v>
      </c>
      <c r="W5582">
        <v>6.3387000000000002</v>
      </c>
      <c r="X5582" t="s">
        <v>15998</v>
      </c>
      <c r="Y5582" t="s">
        <v>15999</v>
      </c>
      <c r="Z5582">
        <v>16556</v>
      </c>
      <c r="AA5582" t="s">
        <v>11</v>
      </c>
      <c r="AC5582" t="s">
        <v>16000</v>
      </c>
      <c r="AD5582" t="s">
        <v>16001</v>
      </c>
      <c r="AE5582" s="1">
        <v>41846.071319444447</v>
      </c>
    </row>
    <row r="5583" spans="1:31" x14ac:dyDescent="0.15">
      <c r="A5583">
        <v>5582</v>
      </c>
      <c r="B5583">
        <v>175</v>
      </c>
      <c r="C5583">
        <v>5018</v>
      </c>
      <c r="D5583" t="s">
        <v>15992</v>
      </c>
      <c r="E5583" t="s">
        <v>15993</v>
      </c>
      <c r="F5583" t="s">
        <v>14</v>
      </c>
      <c r="G5583" t="s">
        <v>15994</v>
      </c>
      <c r="H5583" t="s">
        <v>16002</v>
      </c>
      <c r="I5583" t="s">
        <v>5</v>
      </c>
      <c r="J5583" t="s">
        <v>456</v>
      </c>
      <c r="K5583" t="s">
        <v>17</v>
      </c>
      <c r="N5583" t="s">
        <v>7</v>
      </c>
      <c r="P5583" t="s">
        <v>15997</v>
      </c>
      <c r="Q5583">
        <v>7</v>
      </c>
      <c r="S5583">
        <v>25</v>
      </c>
      <c r="T5583" t="s">
        <v>16003</v>
      </c>
      <c r="U5583">
        <v>-1</v>
      </c>
      <c r="V5583">
        <v>-1</v>
      </c>
      <c r="W5583">
        <v>6.3387000000000002</v>
      </c>
      <c r="X5583" t="s">
        <v>15998</v>
      </c>
      <c r="Y5583" t="s">
        <v>15999</v>
      </c>
      <c r="Z5583">
        <v>16556</v>
      </c>
      <c r="AA5583" t="s">
        <v>11</v>
      </c>
      <c r="AC5583" t="s">
        <v>16004</v>
      </c>
      <c r="AD5583" t="s">
        <v>16005</v>
      </c>
      <c r="AE5583" s="1">
        <v>41846.071331018517</v>
      </c>
    </row>
    <row r="5584" spans="1:31" x14ac:dyDescent="0.15">
      <c r="A5584">
        <v>5583</v>
      </c>
      <c r="B5584">
        <v>175</v>
      </c>
      <c r="C5584">
        <v>5018</v>
      </c>
      <c r="D5584" t="s">
        <v>15992</v>
      </c>
      <c r="E5584" t="s">
        <v>15993</v>
      </c>
      <c r="F5584" t="s">
        <v>24</v>
      </c>
      <c r="I5584" t="s">
        <v>5</v>
      </c>
      <c r="K5584" t="s">
        <v>5</v>
      </c>
      <c r="N5584" t="s">
        <v>7</v>
      </c>
      <c r="Q5584">
        <v>0</v>
      </c>
      <c r="S5584">
        <v>-1</v>
      </c>
      <c r="T5584" t="s">
        <v>5</v>
      </c>
      <c r="U5584">
        <v>-1</v>
      </c>
      <c r="V5584">
        <v>-1</v>
      </c>
      <c r="W5584">
        <v>6.3387000000000002</v>
      </c>
      <c r="Z5584">
        <v>-1</v>
      </c>
      <c r="AA5584" t="s">
        <v>11</v>
      </c>
      <c r="AC5584" t="s">
        <v>38</v>
      </c>
      <c r="AD5584" t="s">
        <v>52</v>
      </c>
      <c r="AE5584" s="1">
        <v>41846.071342592593</v>
      </c>
    </row>
    <row r="5585" spans="1:31" x14ac:dyDescent="0.15">
      <c r="A5585">
        <v>5584</v>
      </c>
      <c r="B5585">
        <v>175</v>
      </c>
      <c r="C5585">
        <v>5018</v>
      </c>
      <c r="D5585" t="s">
        <v>15992</v>
      </c>
      <c r="E5585" t="s">
        <v>15993</v>
      </c>
      <c r="F5585" t="s">
        <v>27</v>
      </c>
      <c r="I5585" t="s">
        <v>5</v>
      </c>
      <c r="K5585" t="s">
        <v>5</v>
      </c>
      <c r="M5585" t="s">
        <v>5</v>
      </c>
      <c r="N5585" t="s">
        <v>7</v>
      </c>
      <c r="Q5585">
        <v>0</v>
      </c>
      <c r="S5585">
        <v>-1</v>
      </c>
      <c r="T5585" t="s">
        <v>5</v>
      </c>
      <c r="U5585">
        <v>-1</v>
      </c>
      <c r="V5585">
        <v>-1</v>
      </c>
      <c r="W5585">
        <v>6.3387000000000002</v>
      </c>
      <c r="Z5585">
        <v>-1</v>
      </c>
      <c r="AA5585" t="s">
        <v>11</v>
      </c>
      <c r="AC5585" t="s">
        <v>38</v>
      </c>
      <c r="AD5585" t="s">
        <v>531</v>
      </c>
      <c r="AE5585" s="1">
        <v>41846.071388888886</v>
      </c>
    </row>
    <row r="5586" spans="1:31" x14ac:dyDescent="0.15">
      <c r="A5586">
        <v>5585</v>
      </c>
      <c r="B5586">
        <v>175</v>
      </c>
      <c r="C5586">
        <v>5018</v>
      </c>
      <c r="D5586" t="s">
        <v>15992</v>
      </c>
      <c r="E5586" t="s">
        <v>15993</v>
      </c>
      <c r="F5586" t="s">
        <v>36</v>
      </c>
      <c r="G5586" t="s">
        <v>15994</v>
      </c>
      <c r="H5586" t="s">
        <v>16006</v>
      </c>
      <c r="I5586" t="s">
        <v>5</v>
      </c>
      <c r="K5586" t="s">
        <v>6</v>
      </c>
      <c r="L5586" t="s">
        <v>16007</v>
      </c>
      <c r="N5586" t="s">
        <v>7</v>
      </c>
      <c r="P5586" t="s">
        <v>15997</v>
      </c>
      <c r="Q5586">
        <v>5</v>
      </c>
      <c r="S5586">
        <v>25</v>
      </c>
      <c r="T5586" t="s">
        <v>5</v>
      </c>
      <c r="U5586">
        <v>-1</v>
      </c>
      <c r="V5586">
        <v>-1</v>
      </c>
      <c r="W5586">
        <v>6.3387000000000002</v>
      </c>
      <c r="X5586" t="s">
        <v>15998</v>
      </c>
      <c r="Y5586" t="s">
        <v>15999</v>
      </c>
      <c r="Z5586">
        <v>16556</v>
      </c>
      <c r="AA5586" t="s">
        <v>11</v>
      </c>
      <c r="AC5586" t="s">
        <v>16008</v>
      </c>
      <c r="AD5586" t="s">
        <v>16009</v>
      </c>
      <c r="AE5586" s="1">
        <v>41846.071412037039</v>
      </c>
    </row>
    <row r="5587" spans="1:31" x14ac:dyDescent="0.15">
      <c r="A5587">
        <v>5586</v>
      </c>
      <c r="B5587">
        <v>175</v>
      </c>
      <c r="C5587">
        <v>5018</v>
      </c>
      <c r="D5587" t="s">
        <v>15992</v>
      </c>
      <c r="E5587" t="s">
        <v>15993</v>
      </c>
      <c r="F5587" t="s">
        <v>40</v>
      </c>
      <c r="I5587" t="s">
        <v>5</v>
      </c>
      <c r="K5587" t="s">
        <v>5</v>
      </c>
      <c r="N5587" t="s">
        <v>7</v>
      </c>
      <c r="Q5587">
        <v>0</v>
      </c>
      <c r="S5587">
        <v>-1</v>
      </c>
      <c r="T5587" t="s">
        <v>5</v>
      </c>
      <c r="U5587">
        <v>-1</v>
      </c>
      <c r="V5587">
        <v>-1</v>
      </c>
      <c r="W5587">
        <v>6.3387000000000002</v>
      </c>
      <c r="Z5587">
        <v>-1</v>
      </c>
      <c r="AA5587" t="s">
        <v>11</v>
      </c>
      <c r="AC5587" t="s">
        <v>38</v>
      </c>
      <c r="AD5587" t="s">
        <v>52</v>
      </c>
      <c r="AE5587" s="1">
        <v>41846.071423611109</v>
      </c>
    </row>
    <row r="5588" spans="1:31" x14ac:dyDescent="0.15">
      <c r="A5588">
        <v>5587</v>
      </c>
      <c r="B5588">
        <v>175</v>
      </c>
      <c r="C5588">
        <v>5018</v>
      </c>
      <c r="D5588" t="s">
        <v>15992</v>
      </c>
      <c r="E5588" t="s">
        <v>15993</v>
      </c>
      <c r="F5588" t="s">
        <v>49</v>
      </c>
      <c r="I5588" t="s">
        <v>5</v>
      </c>
      <c r="K5588" t="s">
        <v>5</v>
      </c>
      <c r="N5588" t="s">
        <v>7</v>
      </c>
      <c r="Q5588">
        <v>0</v>
      </c>
      <c r="T5588" t="s">
        <v>5</v>
      </c>
      <c r="U5588">
        <v>-1</v>
      </c>
      <c r="V5588">
        <v>-1</v>
      </c>
      <c r="W5588">
        <v>6.3387000000000002</v>
      </c>
      <c r="Z5588">
        <v>-1</v>
      </c>
      <c r="AA5588" t="s">
        <v>11</v>
      </c>
      <c r="AC5588" t="s">
        <v>38</v>
      </c>
      <c r="AD5588" t="s">
        <v>50</v>
      </c>
      <c r="AE5588" s="1">
        <v>41846.071435185186</v>
      </c>
    </row>
    <row r="5589" spans="1:31" x14ac:dyDescent="0.15">
      <c r="A5589">
        <v>5588</v>
      </c>
      <c r="B5589">
        <v>175</v>
      </c>
      <c r="C5589">
        <v>5018</v>
      </c>
      <c r="D5589" t="s">
        <v>15992</v>
      </c>
      <c r="E5589" t="s">
        <v>15993</v>
      </c>
      <c r="F5589" t="s">
        <v>51</v>
      </c>
      <c r="I5589" t="s">
        <v>5</v>
      </c>
      <c r="K5589" t="s">
        <v>5</v>
      </c>
      <c r="N5589" t="s">
        <v>7</v>
      </c>
      <c r="Q5589">
        <v>0</v>
      </c>
      <c r="S5589">
        <v>-1</v>
      </c>
      <c r="T5589" t="s">
        <v>5</v>
      </c>
      <c r="U5589">
        <v>-1</v>
      </c>
      <c r="V5589">
        <v>-1</v>
      </c>
      <c r="W5589">
        <v>6.3387000000000002</v>
      </c>
      <c r="Z5589">
        <v>-1</v>
      </c>
      <c r="AA5589" t="s">
        <v>11</v>
      </c>
      <c r="AC5589" t="s">
        <v>38</v>
      </c>
      <c r="AD5589" t="s">
        <v>52</v>
      </c>
      <c r="AE5589" s="1">
        <v>41846.071446759262</v>
      </c>
    </row>
    <row r="5590" spans="1:31" x14ac:dyDescent="0.15">
      <c r="A5590">
        <v>5589</v>
      </c>
      <c r="B5590">
        <v>175</v>
      </c>
      <c r="C5590">
        <v>5018</v>
      </c>
      <c r="D5590" t="s">
        <v>15992</v>
      </c>
      <c r="E5590" t="s">
        <v>15993</v>
      </c>
      <c r="F5590" t="s">
        <v>53</v>
      </c>
      <c r="I5590" t="s">
        <v>5</v>
      </c>
      <c r="K5590" t="s">
        <v>5</v>
      </c>
      <c r="N5590" t="s">
        <v>7</v>
      </c>
      <c r="Q5590">
        <v>0</v>
      </c>
      <c r="S5590">
        <v>-1</v>
      </c>
      <c r="T5590" t="s">
        <v>5</v>
      </c>
      <c r="U5590">
        <v>-1</v>
      </c>
      <c r="V5590">
        <v>-1</v>
      </c>
      <c r="W5590">
        <v>6.3387000000000002</v>
      </c>
      <c r="Z5590">
        <v>-1</v>
      </c>
      <c r="AA5590" t="s">
        <v>11</v>
      </c>
      <c r="AC5590" t="s">
        <v>38</v>
      </c>
      <c r="AD5590" t="s">
        <v>52</v>
      </c>
      <c r="AE5590" s="1">
        <v>41846.071458333332</v>
      </c>
    </row>
    <row r="5591" spans="1:31" x14ac:dyDescent="0.15">
      <c r="A5591">
        <v>5590</v>
      </c>
      <c r="B5591">
        <v>175</v>
      </c>
      <c r="C5591">
        <v>5018</v>
      </c>
      <c r="D5591" t="s">
        <v>15992</v>
      </c>
      <c r="E5591" t="s">
        <v>15993</v>
      </c>
      <c r="F5591" t="s">
        <v>54</v>
      </c>
      <c r="I5591" t="s">
        <v>5</v>
      </c>
      <c r="K5591" t="s">
        <v>5</v>
      </c>
      <c r="N5591" t="s">
        <v>7</v>
      </c>
      <c r="Q5591">
        <v>0</v>
      </c>
      <c r="S5591">
        <v>-1</v>
      </c>
      <c r="T5591" t="s">
        <v>5</v>
      </c>
      <c r="U5591">
        <v>-1</v>
      </c>
      <c r="V5591">
        <v>-1</v>
      </c>
      <c r="W5591">
        <v>6.3387000000000002</v>
      </c>
      <c r="Z5591">
        <v>-1</v>
      </c>
      <c r="AA5591" t="s">
        <v>11</v>
      </c>
      <c r="AC5591" t="s">
        <v>38</v>
      </c>
      <c r="AD5591" t="s">
        <v>52</v>
      </c>
      <c r="AE5591" s="1">
        <v>41846.071469907409</v>
      </c>
    </row>
    <row r="5592" spans="1:31" x14ac:dyDescent="0.15">
      <c r="A5592">
        <v>5591</v>
      </c>
      <c r="B5592">
        <v>175</v>
      </c>
      <c r="C5592">
        <v>5176</v>
      </c>
      <c r="D5592" t="s">
        <v>16010</v>
      </c>
      <c r="E5592" t="s">
        <v>16011</v>
      </c>
      <c r="F5592" t="s">
        <v>2</v>
      </c>
      <c r="G5592" t="s">
        <v>16012</v>
      </c>
      <c r="H5592" t="s">
        <v>16013</v>
      </c>
      <c r="I5592" t="s">
        <v>5</v>
      </c>
      <c r="K5592" t="s">
        <v>6</v>
      </c>
      <c r="L5592" t="s">
        <v>6188</v>
      </c>
      <c r="N5592" t="s">
        <v>7</v>
      </c>
      <c r="P5592" t="s">
        <v>16014</v>
      </c>
      <c r="Q5592">
        <v>35</v>
      </c>
      <c r="S5592">
        <v>-1</v>
      </c>
      <c r="T5592" t="s">
        <v>5</v>
      </c>
      <c r="U5592">
        <v>-1</v>
      </c>
      <c r="V5592">
        <v>-1</v>
      </c>
      <c r="W5592">
        <v>6.3387000000000002</v>
      </c>
      <c r="X5592" t="s">
        <v>16015</v>
      </c>
      <c r="Y5592" t="s">
        <v>16016</v>
      </c>
      <c r="Z5592">
        <v>27156</v>
      </c>
      <c r="AA5592" t="s">
        <v>11</v>
      </c>
      <c r="AC5592" t="s">
        <v>16017</v>
      </c>
      <c r="AD5592" t="s">
        <v>16018</v>
      </c>
      <c r="AE5592" s="1">
        <v>41846.071562500001</v>
      </c>
    </row>
    <row r="5593" spans="1:31" x14ac:dyDescent="0.15">
      <c r="A5593">
        <v>5592</v>
      </c>
      <c r="B5593">
        <v>175</v>
      </c>
      <c r="C5593">
        <v>5176</v>
      </c>
      <c r="D5593" t="s">
        <v>16010</v>
      </c>
      <c r="E5593" t="s">
        <v>16011</v>
      </c>
      <c r="F5593" t="s">
        <v>14</v>
      </c>
      <c r="G5593" t="s">
        <v>16019</v>
      </c>
      <c r="H5593" t="s">
        <v>16013</v>
      </c>
      <c r="I5593" t="s">
        <v>5</v>
      </c>
      <c r="K5593" t="s">
        <v>17</v>
      </c>
      <c r="L5593" t="s">
        <v>16020</v>
      </c>
      <c r="N5593" t="s">
        <v>7</v>
      </c>
      <c r="P5593" t="s">
        <v>16021</v>
      </c>
      <c r="Q5593">
        <v>5</v>
      </c>
      <c r="R5593" t="s">
        <v>16022</v>
      </c>
      <c r="S5593">
        <v>-1</v>
      </c>
      <c r="T5593" t="s">
        <v>5</v>
      </c>
      <c r="U5593">
        <v>-1</v>
      </c>
      <c r="V5593">
        <v>-1</v>
      </c>
      <c r="W5593">
        <v>6.3387000000000002</v>
      </c>
      <c r="X5593" t="s">
        <v>16015</v>
      </c>
      <c r="Y5593" t="s">
        <v>16023</v>
      </c>
      <c r="Z5593">
        <v>19116</v>
      </c>
      <c r="AA5593" t="s">
        <v>11</v>
      </c>
      <c r="AC5593" t="s">
        <v>16024</v>
      </c>
      <c r="AD5593" t="s">
        <v>16025</v>
      </c>
      <c r="AE5593" s="1">
        <v>41846.071585648147</v>
      </c>
    </row>
    <row r="5594" spans="1:31" x14ac:dyDescent="0.15">
      <c r="A5594">
        <v>5593</v>
      </c>
      <c r="B5594">
        <v>175</v>
      </c>
      <c r="C5594">
        <v>5176</v>
      </c>
      <c r="D5594" t="s">
        <v>16010</v>
      </c>
      <c r="E5594" t="s">
        <v>16011</v>
      </c>
      <c r="F5594" t="s">
        <v>24</v>
      </c>
      <c r="G5594" t="s">
        <v>16019</v>
      </c>
      <c r="H5594" t="s">
        <v>16013</v>
      </c>
      <c r="I5594" t="s">
        <v>5</v>
      </c>
      <c r="K5594" t="s">
        <v>17</v>
      </c>
      <c r="L5594" t="s">
        <v>16020</v>
      </c>
      <c r="N5594" t="s">
        <v>7</v>
      </c>
      <c r="P5594" t="s">
        <v>16021</v>
      </c>
      <c r="Q5594">
        <v>1</v>
      </c>
      <c r="R5594" t="s">
        <v>16022</v>
      </c>
      <c r="S5594">
        <v>-1</v>
      </c>
      <c r="T5594" t="s">
        <v>5</v>
      </c>
      <c r="U5594">
        <v>-1</v>
      </c>
      <c r="V5594">
        <v>-1</v>
      </c>
      <c r="W5594">
        <v>6.3387000000000002</v>
      </c>
      <c r="X5594" t="s">
        <v>16015</v>
      </c>
      <c r="Y5594" t="s">
        <v>16023</v>
      </c>
      <c r="Z5594">
        <v>22320</v>
      </c>
      <c r="AA5594" t="s">
        <v>11</v>
      </c>
      <c r="AC5594" t="s">
        <v>16026</v>
      </c>
      <c r="AD5594" t="s">
        <v>16027</v>
      </c>
      <c r="AE5594" s="1">
        <v>41846.071597222224</v>
      </c>
    </row>
    <row r="5595" spans="1:31" x14ac:dyDescent="0.15">
      <c r="A5595">
        <v>5594</v>
      </c>
      <c r="B5595">
        <v>175</v>
      </c>
      <c r="C5595">
        <v>5176</v>
      </c>
      <c r="D5595" t="s">
        <v>16010</v>
      </c>
      <c r="E5595" t="s">
        <v>16011</v>
      </c>
      <c r="F5595" t="s">
        <v>27</v>
      </c>
      <c r="G5595" t="s">
        <v>16028</v>
      </c>
      <c r="I5595" t="s">
        <v>5</v>
      </c>
      <c r="J5595" t="s">
        <v>1019</v>
      </c>
      <c r="K5595" t="s">
        <v>17</v>
      </c>
      <c r="L5595" t="s">
        <v>6188</v>
      </c>
      <c r="M5595" t="s">
        <v>5</v>
      </c>
      <c r="N5595" t="s">
        <v>7</v>
      </c>
      <c r="P5595" t="s">
        <v>16021</v>
      </c>
      <c r="Q5595">
        <v>6</v>
      </c>
      <c r="S5595">
        <v>-1</v>
      </c>
      <c r="T5595" t="s">
        <v>5</v>
      </c>
      <c r="U5595">
        <v>-1</v>
      </c>
      <c r="V5595">
        <v>-1</v>
      </c>
      <c r="W5595">
        <v>6.3387000000000002</v>
      </c>
      <c r="Y5595" t="s">
        <v>16023</v>
      </c>
      <c r="Z5595">
        <v>24570</v>
      </c>
      <c r="AA5595" t="s">
        <v>11</v>
      </c>
      <c r="AC5595" t="s">
        <v>16029</v>
      </c>
      <c r="AD5595" t="s">
        <v>16030</v>
      </c>
      <c r="AE5595" s="1">
        <v>41846.071620370371</v>
      </c>
    </row>
    <row r="5596" spans="1:31" x14ac:dyDescent="0.15">
      <c r="A5596">
        <v>5595</v>
      </c>
      <c r="B5596">
        <v>175</v>
      </c>
      <c r="C5596">
        <v>5176</v>
      </c>
      <c r="D5596" t="s">
        <v>16010</v>
      </c>
      <c r="E5596" t="s">
        <v>16011</v>
      </c>
      <c r="F5596" t="s">
        <v>36</v>
      </c>
      <c r="G5596" t="s">
        <v>16012</v>
      </c>
      <c r="H5596" t="s">
        <v>16013</v>
      </c>
      <c r="I5596" t="s">
        <v>5</v>
      </c>
      <c r="K5596" t="s">
        <v>6</v>
      </c>
      <c r="L5596" t="s">
        <v>6188</v>
      </c>
      <c r="N5596" t="s">
        <v>7</v>
      </c>
      <c r="P5596" t="s">
        <v>16014</v>
      </c>
      <c r="Q5596">
        <v>6</v>
      </c>
      <c r="S5596">
        <v>-1</v>
      </c>
      <c r="T5596" t="s">
        <v>5</v>
      </c>
      <c r="U5596">
        <v>-1</v>
      </c>
      <c r="V5596">
        <v>-1</v>
      </c>
      <c r="W5596">
        <v>6.3387000000000002</v>
      </c>
      <c r="Y5596" t="s">
        <v>16016</v>
      </c>
      <c r="Z5596">
        <v>27156</v>
      </c>
      <c r="AA5596" t="s">
        <v>11</v>
      </c>
      <c r="AC5596" t="s">
        <v>16031</v>
      </c>
      <c r="AD5596" t="s">
        <v>16032</v>
      </c>
      <c r="AE5596" s="1">
        <v>41846.071631944447</v>
      </c>
    </row>
    <row r="5597" spans="1:31" x14ac:dyDescent="0.15">
      <c r="A5597">
        <v>5596</v>
      </c>
      <c r="B5597">
        <v>175</v>
      </c>
      <c r="C5597">
        <v>5176</v>
      </c>
      <c r="D5597" t="s">
        <v>16010</v>
      </c>
      <c r="E5597" t="s">
        <v>16011</v>
      </c>
      <c r="F5597" t="s">
        <v>40</v>
      </c>
      <c r="G5597" t="s">
        <v>16012</v>
      </c>
      <c r="H5597" t="s">
        <v>16013</v>
      </c>
      <c r="I5597" t="s">
        <v>5</v>
      </c>
      <c r="K5597" t="s">
        <v>5</v>
      </c>
      <c r="N5597" t="s">
        <v>7</v>
      </c>
      <c r="P5597" t="s">
        <v>16014</v>
      </c>
      <c r="Q5597">
        <v>1</v>
      </c>
      <c r="S5597">
        <v>-1</v>
      </c>
      <c r="T5597" t="s">
        <v>5</v>
      </c>
      <c r="U5597">
        <v>-1</v>
      </c>
      <c r="V5597">
        <v>-1</v>
      </c>
      <c r="W5597">
        <v>6.3387000000000002</v>
      </c>
      <c r="Y5597" t="s">
        <v>16016</v>
      </c>
      <c r="Z5597">
        <v>512</v>
      </c>
      <c r="AA5597" t="s">
        <v>11</v>
      </c>
      <c r="AC5597" t="s">
        <v>16033</v>
      </c>
      <c r="AD5597" t="s">
        <v>16034</v>
      </c>
      <c r="AE5597" s="1">
        <v>41846.071655092594</v>
      </c>
    </row>
    <row r="5598" spans="1:31" x14ac:dyDescent="0.15">
      <c r="A5598">
        <v>5597</v>
      </c>
      <c r="B5598">
        <v>175</v>
      </c>
      <c r="C5598">
        <v>5176</v>
      </c>
      <c r="D5598" t="s">
        <v>16010</v>
      </c>
      <c r="E5598" t="s">
        <v>16011</v>
      </c>
      <c r="F5598" t="s">
        <v>49</v>
      </c>
      <c r="I5598" t="s">
        <v>5</v>
      </c>
      <c r="K5598" t="s">
        <v>5</v>
      </c>
      <c r="N5598" t="s">
        <v>7</v>
      </c>
      <c r="Q5598">
        <v>0</v>
      </c>
      <c r="T5598" t="s">
        <v>5</v>
      </c>
      <c r="U5598">
        <v>-1</v>
      </c>
      <c r="V5598">
        <v>-1</v>
      </c>
      <c r="W5598">
        <v>6.3387000000000002</v>
      </c>
      <c r="Z5598">
        <v>-1</v>
      </c>
      <c r="AA5598" t="s">
        <v>11</v>
      </c>
      <c r="AC5598" t="s">
        <v>38</v>
      </c>
      <c r="AD5598" t="s">
        <v>50</v>
      </c>
      <c r="AE5598" s="1">
        <v>41846.071666666663</v>
      </c>
    </row>
    <row r="5599" spans="1:31" x14ac:dyDescent="0.15">
      <c r="A5599">
        <v>5598</v>
      </c>
      <c r="B5599">
        <v>175</v>
      </c>
      <c r="C5599">
        <v>5176</v>
      </c>
      <c r="D5599" t="s">
        <v>16010</v>
      </c>
      <c r="E5599" t="s">
        <v>16011</v>
      </c>
      <c r="F5599" t="s">
        <v>51</v>
      </c>
      <c r="I5599" t="s">
        <v>5</v>
      </c>
      <c r="K5599" t="s">
        <v>5</v>
      </c>
      <c r="N5599" t="s">
        <v>7</v>
      </c>
      <c r="Q5599">
        <v>0</v>
      </c>
      <c r="S5599">
        <v>-1</v>
      </c>
      <c r="T5599" t="s">
        <v>5</v>
      </c>
      <c r="U5599">
        <v>-1</v>
      </c>
      <c r="V5599">
        <v>-1</v>
      </c>
      <c r="W5599">
        <v>6.3387000000000002</v>
      </c>
      <c r="Z5599">
        <v>-1</v>
      </c>
      <c r="AA5599" t="s">
        <v>11</v>
      </c>
      <c r="AC5599" t="s">
        <v>38</v>
      </c>
      <c r="AD5599" t="s">
        <v>52</v>
      </c>
      <c r="AE5599" s="1">
        <v>41846.07167824074</v>
      </c>
    </row>
    <row r="5600" spans="1:31" x14ac:dyDescent="0.15">
      <c r="A5600">
        <v>5599</v>
      </c>
      <c r="B5600">
        <v>175</v>
      </c>
      <c r="C5600">
        <v>5176</v>
      </c>
      <c r="D5600" t="s">
        <v>16010</v>
      </c>
      <c r="E5600" t="s">
        <v>16011</v>
      </c>
      <c r="F5600" t="s">
        <v>53</v>
      </c>
      <c r="I5600" t="s">
        <v>5</v>
      </c>
      <c r="K5600" t="s">
        <v>5</v>
      </c>
      <c r="N5600" t="s">
        <v>7</v>
      </c>
      <c r="Q5600">
        <v>0</v>
      </c>
      <c r="S5600">
        <v>-1</v>
      </c>
      <c r="T5600" t="s">
        <v>5</v>
      </c>
      <c r="U5600">
        <v>-1</v>
      </c>
      <c r="V5600">
        <v>-1</v>
      </c>
      <c r="W5600">
        <v>6.3387000000000002</v>
      </c>
      <c r="Z5600">
        <v>-1</v>
      </c>
      <c r="AA5600" t="s">
        <v>11</v>
      </c>
      <c r="AC5600" t="s">
        <v>38</v>
      </c>
      <c r="AD5600" t="s">
        <v>52</v>
      </c>
      <c r="AE5600" s="1">
        <v>41846.071689814817</v>
      </c>
    </row>
    <row r="5601" spans="1:31" x14ac:dyDescent="0.15">
      <c r="A5601">
        <v>5600</v>
      </c>
      <c r="B5601">
        <v>175</v>
      </c>
      <c r="C5601">
        <v>5176</v>
      </c>
      <c r="D5601" t="s">
        <v>16010</v>
      </c>
      <c r="E5601" t="s">
        <v>16011</v>
      </c>
      <c r="F5601" t="s">
        <v>54</v>
      </c>
      <c r="I5601" t="s">
        <v>5</v>
      </c>
      <c r="K5601" t="s">
        <v>5</v>
      </c>
      <c r="N5601" t="s">
        <v>7</v>
      </c>
      <c r="Q5601">
        <v>0</v>
      </c>
      <c r="S5601">
        <v>-1</v>
      </c>
      <c r="T5601" t="s">
        <v>5</v>
      </c>
      <c r="U5601">
        <v>-1</v>
      </c>
      <c r="V5601">
        <v>-1</v>
      </c>
      <c r="W5601">
        <v>6.3387000000000002</v>
      </c>
      <c r="Z5601">
        <v>-1</v>
      </c>
      <c r="AA5601" t="s">
        <v>11</v>
      </c>
      <c r="AC5601" t="s">
        <v>38</v>
      </c>
      <c r="AD5601" t="s">
        <v>52</v>
      </c>
      <c r="AE5601" s="1">
        <v>41846.071701388886</v>
      </c>
    </row>
    <row r="5602" spans="1:31" x14ac:dyDescent="0.15">
      <c r="A5602">
        <v>5601</v>
      </c>
      <c r="B5602">
        <v>175</v>
      </c>
      <c r="C5602">
        <v>4924</v>
      </c>
      <c r="D5602" t="s">
        <v>16035</v>
      </c>
      <c r="E5602" t="s">
        <v>16036</v>
      </c>
      <c r="F5602" t="s">
        <v>2</v>
      </c>
      <c r="G5602" t="s">
        <v>16037</v>
      </c>
      <c r="H5602" t="s">
        <v>16038</v>
      </c>
      <c r="I5602" t="s">
        <v>5</v>
      </c>
      <c r="K5602" t="s">
        <v>6</v>
      </c>
      <c r="L5602" t="s">
        <v>16039</v>
      </c>
      <c r="N5602" t="s">
        <v>7</v>
      </c>
      <c r="O5602" t="s">
        <v>16040</v>
      </c>
      <c r="P5602" t="s">
        <v>16041</v>
      </c>
      <c r="Q5602">
        <v>114</v>
      </c>
      <c r="R5602" t="s">
        <v>16042</v>
      </c>
      <c r="S5602">
        <v>30</v>
      </c>
      <c r="T5602" t="s">
        <v>5</v>
      </c>
      <c r="U5602">
        <v>-1</v>
      </c>
      <c r="V5602">
        <v>-1</v>
      </c>
      <c r="W5602">
        <v>6.3387000000000002</v>
      </c>
      <c r="X5602" t="s">
        <v>16043</v>
      </c>
      <c r="Y5602" t="s">
        <v>16044</v>
      </c>
      <c r="Z5602">
        <v>23187</v>
      </c>
      <c r="AA5602" t="s">
        <v>11</v>
      </c>
      <c r="AC5602" t="s">
        <v>16045</v>
      </c>
      <c r="AD5602" t="s">
        <v>16046</v>
      </c>
      <c r="AE5602" s="1">
        <v>41846.071793981479</v>
      </c>
    </row>
    <row r="5603" spans="1:31" x14ac:dyDescent="0.15">
      <c r="A5603">
        <v>5602</v>
      </c>
      <c r="B5603">
        <v>175</v>
      </c>
      <c r="C5603">
        <v>4924</v>
      </c>
      <c r="D5603" t="s">
        <v>16035</v>
      </c>
      <c r="E5603" t="s">
        <v>16036</v>
      </c>
      <c r="F5603" t="s">
        <v>14</v>
      </c>
      <c r="G5603" t="s">
        <v>16047</v>
      </c>
      <c r="H5603" t="s">
        <v>16038</v>
      </c>
      <c r="I5603" t="s">
        <v>5</v>
      </c>
      <c r="K5603" t="s">
        <v>17</v>
      </c>
      <c r="L5603" t="s">
        <v>16048</v>
      </c>
      <c r="N5603" t="s">
        <v>7</v>
      </c>
      <c r="O5603" t="s">
        <v>16049</v>
      </c>
      <c r="P5603" t="s">
        <v>16050</v>
      </c>
      <c r="Q5603">
        <v>22</v>
      </c>
      <c r="R5603" t="s">
        <v>7732</v>
      </c>
      <c r="S5603">
        <v>30</v>
      </c>
      <c r="T5603" t="s">
        <v>5</v>
      </c>
      <c r="U5603">
        <v>-1</v>
      </c>
      <c r="V5603">
        <v>-1</v>
      </c>
      <c r="W5603">
        <v>6.3387000000000002</v>
      </c>
      <c r="X5603" t="s">
        <v>16051</v>
      </c>
      <c r="Y5603" t="s">
        <v>16052</v>
      </c>
      <c r="Z5603">
        <v>24813</v>
      </c>
      <c r="AA5603" t="s">
        <v>11</v>
      </c>
      <c r="AC5603" t="s">
        <v>16053</v>
      </c>
      <c r="AD5603" t="s">
        <v>16054</v>
      </c>
      <c r="AE5603" s="1">
        <v>41846.071828703702</v>
      </c>
    </row>
    <row r="5604" spans="1:31" x14ac:dyDescent="0.15">
      <c r="A5604">
        <v>5603</v>
      </c>
      <c r="B5604">
        <v>175</v>
      </c>
      <c r="C5604">
        <v>4924</v>
      </c>
      <c r="D5604" t="s">
        <v>16035</v>
      </c>
      <c r="E5604" t="s">
        <v>16036</v>
      </c>
      <c r="F5604" t="s">
        <v>24</v>
      </c>
      <c r="I5604" t="s">
        <v>5</v>
      </c>
      <c r="K5604" t="s">
        <v>5</v>
      </c>
      <c r="N5604" t="s">
        <v>7</v>
      </c>
      <c r="Q5604">
        <v>0</v>
      </c>
      <c r="S5604">
        <v>-1</v>
      </c>
      <c r="T5604" t="s">
        <v>5</v>
      </c>
      <c r="U5604">
        <v>-1</v>
      </c>
      <c r="V5604">
        <v>-1</v>
      </c>
      <c r="W5604">
        <v>6.3387000000000002</v>
      </c>
      <c r="Z5604">
        <v>-1</v>
      </c>
      <c r="AA5604" t="s">
        <v>11</v>
      </c>
      <c r="AC5604" t="s">
        <v>38</v>
      </c>
      <c r="AD5604" t="s">
        <v>52</v>
      </c>
      <c r="AE5604" s="1">
        <v>41846.071840277778</v>
      </c>
    </row>
    <row r="5605" spans="1:31" x14ac:dyDescent="0.15">
      <c r="A5605">
        <v>5604</v>
      </c>
      <c r="B5605">
        <v>175</v>
      </c>
      <c r="C5605">
        <v>4924</v>
      </c>
      <c r="D5605" t="s">
        <v>16035</v>
      </c>
      <c r="E5605" t="s">
        <v>16036</v>
      </c>
      <c r="F5605" t="s">
        <v>27</v>
      </c>
      <c r="I5605" t="s">
        <v>5</v>
      </c>
      <c r="K5605" t="s">
        <v>5</v>
      </c>
      <c r="M5605" t="s">
        <v>5</v>
      </c>
      <c r="N5605" t="s">
        <v>7</v>
      </c>
      <c r="Q5605">
        <v>0</v>
      </c>
      <c r="S5605">
        <v>-1</v>
      </c>
      <c r="T5605" t="s">
        <v>5</v>
      </c>
      <c r="U5605">
        <v>-1</v>
      </c>
      <c r="V5605">
        <v>-1</v>
      </c>
      <c r="W5605">
        <v>6.3387000000000002</v>
      </c>
      <c r="Z5605">
        <v>-1</v>
      </c>
      <c r="AA5605" t="s">
        <v>11</v>
      </c>
      <c r="AC5605" t="s">
        <v>38</v>
      </c>
      <c r="AD5605" t="s">
        <v>531</v>
      </c>
      <c r="AE5605" s="1">
        <v>41846.071851851855</v>
      </c>
    </row>
    <row r="5606" spans="1:31" x14ac:dyDescent="0.15">
      <c r="A5606">
        <v>5605</v>
      </c>
      <c r="B5606">
        <v>175</v>
      </c>
      <c r="C5606">
        <v>4924</v>
      </c>
      <c r="D5606" t="s">
        <v>16035</v>
      </c>
      <c r="E5606" t="s">
        <v>16036</v>
      </c>
      <c r="F5606" t="s">
        <v>36</v>
      </c>
      <c r="G5606" t="s">
        <v>16037</v>
      </c>
      <c r="H5606" t="s">
        <v>16038</v>
      </c>
      <c r="I5606" t="s">
        <v>5</v>
      </c>
      <c r="K5606" t="s">
        <v>6</v>
      </c>
      <c r="L5606" t="s">
        <v>16039</v>
      </c>
      <c r="N5606" t="s">
        <v>7</v>
      </c>
      <c r="O5606" t="s">
        <v>16040</v>
      </c>
      <c r="P5606" t="s">
        <v>16041</v>
      </c>
      <c r="Q5606">
        <v>10</v>
      </c>
      <c r="R5606" t="s">
        <v>6274</v>
      </c>
      <c r="S5606">
        <v>30</v>
      </c>
      <c r="T5606" t="s">
        <v>5</v>
      </c>
      <c r="U5606">
        <v>-1</v>
      </c>
      <c r="V5606">
        <v>-1</v>
      </c>
      <c r="W5606">
        <v>6.3387000000000002</v>
      </c>
      <c r="X5606" t="s">
        <v>16043</v>
      </c>
      <c r="Y5606" t="s">
        <v>16044</v>
      </c>
      <c r="Z5606">
        <v>23187</v>
      </c>
      <c r="AA5606" t="s">
        <v>11</v>
      </c>
      <c r="AC5606" t="s">
        <v>16055</v>
      </c>
      <c r="AD5606" t="s">
        <v>16056</v>
      </c>
      <c r="AE5606" s="1">
        <v>41846.071875000001</v>
      </c>
    </row>
    <row r="5607" spans="1:31" x14ac:dyDescent="0.15">
      <c r="A5607">
        <v>5606</v>
      </c>
      <c r="B5607">
        <v>175</v>
      </c>
      <c r="C5607">
        <v>4924</v>
      </c>
      <c r="D5607" t="s">
        <v>16035</v>
      </c>
      <c r="E5607" t="s">
        <v>16036</v>
      </c>
      <c r="F5607" t="s">
        <v>40</v>
      </c>
      <c r="I5607" t="s">
        <v>5</v>
      </c>
      <c r="K5607" t="s">
        <v>5</v>
      </c>
      <c r="N5607" t="s">
        <v>7</v>
      </c>
      <c r="Q5607">
        <v>0</v>
      </c>
      <c r="S5607">
        <v>-1</v>
      </c>
      <c r="T5607" t="s">
        <v>5</v>
      </c>
      <c r="U5607">
        <v>-1</v>
      </c>
      <c r="V5607">
        <v>-1</v>
      </c>
      <c r="W5607">
        <v>6.3387000000000002</v>
      </c>
      <c r="Z5607">
        <v>-1</v>
      </c>
      <c r="AA5607" t="s">
        <v>11</v>
      </c>
      <c r="AC5607" t="s">
        <v>38</v>
      </c>
      <c r="AD5607" t="s">
        <v>52</v>
      </c>
      <c r="AE5607" s="1">
        <v>41846.071886574071</v>
      </c>
    </row>
    <row r="5608" spans="1:31" x14ac:dyDescent="0.15">
      <c r="A5608">
        <v>5607</v>
      </c>
      <c r="B5608">
        <v>175</v>
      </c>
      <c r="C5608">
        <v>4924</v>
      </c>
      <c r="D5608" t="s">
        <v>16035</v>
      </c>
      <c r="E5608" t="s">
        <v>16036</v>
      </c>
      <c r="F5608" t="s">
        <v>49</v>
      </c>
      <c r="G5608" t="s">
        <v>16047</v>
      </c>
      <c r="H5608" t="s">
        <v>16038</v>
      </c>
      <c r="I5608" t="s">
        <v>5</v>
      </c>
      <c r="K5608" t="s">
        <v>5</v>
      </c>
      <c r="N5608" t="s">
        <v>7</v>
      </c>
      <c r="O5608" t="s">
        <v>16049</v>
      </c>
      <c r="P5608" t="s">
        <v>16050</v>
      </c>
      <c r="Q5608">
        <v>6</v>
      </c>
      <c r="T5608" t="s">
        <v>5</v>
      </c>
      <c r="U5608">
        <v>-1</v>
      </c>
      <c r="V5608">
        <v>-1</v>
      </c>
      <c r="W5608">
        <v>6.3387000000000002</v>
      </c>
      <c r="Y5608" t="s">
        <v>16052</v>
      </c>
      <c r="Z5608">
        <v>24813</v>
      </c>
      <c r="AA5608" t="s">
        <v>11</v>
      </c>
      <c r="AC5608" t="s">
        <v>16057</v>
      </c>
      <c r="AD5608" t="s">
        <v>16058</v>
      </c>
      <c r="AE5608" s="1">
        <v>41846.071909722225</v>
      </c>
    </row>
    <row r="5609" spans="1:31" x14ac:dyDescent="0.15">
      <c r="A5609">
        <v>5608</v>
      </c>
      <c r="B5609">
        <v>175</v>
      </c>
      <c r="C5609">
        <v>4924</v>
      </c>
      <c r="D5609" t="s">
        <v>16035</v>
      </c>
      <c r="E5609" t="s">
        <v>16036</v>
      </c>
      <c r="F5609" t="s">
        <v>51</v>
      </c>
      <c r="I5609" t="s">
        <v>5</v>
      </c>
      <c r="K5609" t="s">
        <v>5</v>
      </c>
      <c r="N5609" t="s">
        <v>7</v>
      </c>
      <c r="Q5609">
        <v>0</v>
      </c>
      <c r="S5609">
        <v>-1</v>
      </c>
      <c r="T5609" t="s">
        <v>5</v>
      </c>
      <c r="U5609">
        <v>-1</v>
      </c>
      <c r="V5609">
        <v>-1</v>
      </c>
      <c r="W5609">
        <v>6.3387000000000002</v>
      </c>
      <c r="Z5609">
        <v>-1</v>
      </c>
      <c r="AA5609" t="s">
        <v>11</v>
      </c>
      <c r="AC5609" t="s">
        <v>38</v>
      </c>
      <c r="AD5609" t="s">
        <v>52</v>
      </c>
      <c r="AE5609" s="1">
        <v>41846.071921296294</v>
      </c>
    </row>
    <row r="5610" spans="1:31" x14ac:dyDescent="0.15">
      <c r="A5610">
        <v>5609</v>
      </c>
      <c r="B5610">
        <v>175</v>
      </c>
      <c r="C5610">
        <v>4924</v>
      </c>
      <c r="D5610" t="s">
        <v>16035</v>
      </c>
      <c r="E5610" t="s">
        <v>16036</v>
      </c>
      <c r="F5610" t="s">
        <v>53</v>
      </c>
      <c r="I5610" t="s">
        <v>5</v>
      </c>
      <c r="K5610" t="s">
        <v>5</v>
      </c>
      <c r="N5610" t="s">
        <v>7</v>
      </c>
      <c r="Q5610">
        <v>0</v>
      </c>
      <c r="S5610">
        <v>-1</v>
      </c>
      <c r="T5610" t="s">
        <v>5</v>
      </c>
      <c r="U5610">
        <v>-1</v>
      </c>
      <c r="V5610">
        <v>-1</v>
      </c>
      <c r="W5610">
        <v>6.3387000000000002</v>
      </c>
      <c r="Z5610">
        <v>-1</v>
      </c>
      <c r="AA5610" t="s">
        <v>11</v>
      </c>
      <c r="AC5610" t="s">
        <v>38</v>
      </c>
      <c r="AD5610" t="s">
        <v>52</v>
      </c>
      <c r="AE5610" s="1">
        <v>41846.071932870371</v>
      </c>
    </row>
    <row r="5611" spans="1:31" x14ac:dyDescent="0.15">
      <c r="A5611">
        <v>5610</v>
      </c>
      <c r="B5611">
        <v>175</v>
      </c>
      <c r="C5611">
        <v>4924</v>
      </c>
      <c r="D5611" t="s">
        <v>16035</v>
      </c>
      <c r="E5611" t="s">
        <v>16036</v>
      </c>
      <c r="F5611" t="s">
        <v>54</v>
      </c>
      <c r="I5611" t="s">
        <v>5</v>
      </c>
      <c r="K5611" t="s">
        <v>5</v>
      </c>
      <c r="N5611" t="s">
        <v>7</v>
      </c>
      <c r="Q5611">
        <v>0</v>
      </c>
      <c r="S5611">
        <v>-1</v>
      </c>
      <c r="T5611" t="s">
        <v>5</v>
      </c>
      <c r="U5611">
        <v>-1</v>
      </c>
      <c r="V5611">
        <v>-1</v>
      </c>
      <c r="W5611">
        <v>6.3387000000000002</v>
      </c>
      <c r="Z5611">
        <v>-1</v>
      </c>
      <c r="AA5611" t="s">
        <v>11</v>
      </c>
      <c r="AC5611" t="s">
        <v>38</v>
      </c>
      <c r="AD5611" t="s">
        <v>52</v>
      </c>
      <c r="AE5611" s="1">
        <v>41846.071944444448</v>
      </c>
    </row>
    <row r="5612" spans="1:31" x14ac:dyDescent="0.15">
      <c r="A5612">
        <v>5611</v>
      </c>
      <c r="B5612">
        <v>175</v>
      </c>
      <c r="C5612">
        <v>2600</v>
      </c>
      <c r="D5612" t="s">
        <v>16059</v>
      </c>
      <c r="E5612" t="s">
        <v>16060</v>
      </c>
      <c r="F5612" t="s">
        <v>2</v>
      </c>
      <c r="G5612" t="s">
        <v>16061</v>
      </c>
      <c r="H5612" t="s">
        <v>16062</v>
      </c>
      <c r="I5612" t="s">
        <v>5</v>
      </c>
      <c r="K5612" t="s">
        <v>6</v>
      </c>
      <c r="L5612" t="s">
        <v>16063</v>
      </c>
      <c r="N5612" t="s">
        <v>7</v>
      </c>
      <c r="P5612" t="s">
        <v>16064</v>
      </c>
      <c r="Q5612">
        <v>55</v>
      </c>
      <c r="S5612">
        <v>-1</v>
      </c>
      <c r="T5612" t="s">
        <v>5</v>
      </c>
      <c r="U5612">
        <v>-1</v>
      </c>
      <c r="V5612">
        <v>-1</v>
      </c>
      <c r="W5612">
        <v>6.3387000000000002</v>
      </c>
      <c r="X5612" t="s">
        <v>16065</v>
      </c>
      <c r="Y5612" t="s">
        <v>16066</v>
      </c>
      <c r="Z5612">
        <v>7322</v>
      </c>
      <c r="AA5612" t="s">
        <v>11</v>
      </c>
      <c r="AC5612" t="s">
        <v>16067</v>
      </c>
      <c r="AD5612" t="s">
        <v>16068</v>
      </c>
      <c r="AE5612" s="1">
        <v>41846.07203703704</v>
      </c>
    </row>
    <row r="5613" spans="1:31" x14ac:dyDescent="0.15">
      <c r="A5613">
        <v>5612</v>
      </c>
      <c r="B5613">
        <v>175</v>
      </c>
      <c r="C5613">
        <v>2600</v>
      </c>
      <c r="D5613" t="s">
        <v>16059</v>
      </c>
      <c r="E5613" t="s">
        <v>16060</v>
      </c>
      <c r="F5613" t="s">
        <v>14</v>
      </c>
      <c r="G5613" t="s">
        <v>16069</v>
      </c>
      <c r="H5613" t="s">
        <v>16070</v>
      </c>
      <c r="I5613" t="s">
        <v>5</v>
      </c>
      <c r="J5613" t="s">
        <v>16071</v>
      </c>
      <c r="K5613" t="s">
        <v>17</v>
      </c>
      <c r="L5613" t="s">
        <v>16072</v>
      </c>
      <c r="N5613" t="s">
        <v>7</v>
      </c>
      <c r="O5613" t="s">
        <v>16073</v>
      </c>
      <c r="P5613" t="s">
        <v>16064</v>
      </c>
      <c r="Q5613">
        <v>25</v>
      </c>
      <c r="R5613" t="s">
        <v>16074</v>
      </c>
      <c r="S5613">
        <v>-1</v>
      </c>
      <c r="T5613" t="s">
        <v>16075</v>
      </c>
      <c r="U5613">
        <v>-1</v>
      </c>
      <c r="V5613">
        <v>-1</v>
      </c>
      <c r="W5613">
        <v>6.3387000000000002</v>
      </c>
      <c r="X5613" t="s">
        <v>16076</v>
      </c>
      <c r="Y5613" t="s">
        <v>16077</v>
      </c>
      <c r="Z5613">
        <v>6614</v>
      </c>
      <c r="AA5613" t="s">
        <v>11</v>
      </c>
      <c r="AC5613" t="s">
        <v>16078</v>
      </c>
      <c r="AD5613" t="s">
        <v>16079</v>
      </c>
      <c r="AE5613" s="1">
        <v>41846.072071759256</v>
      </c>
    </row>
    <row r="5614" spans="1:31" x14ac:dyDescent="0.15">
      <c r="A5614">
        <v>5613</v>
      </c>
      <c r="B5614">
        <v>175</v>
      </c>
      <c r="C5614">
        <v>2600</v>
      </c>
      <c r="D5614" t="s">
        <v>16059</v>
      </c>
      <c r="E5614" t="s">
        <v>16060</v>
      </c>
      <c r="F5614" t="s">
        <v>24</v>
      </c>
      <c r="G5614" t="s">
        <v>16069</v>
      </c>
      <c r="H5614" t="s">
        <v>16070</v>
      </c>
      <c r="I5614" t="s">
        <v>5</v>
      </c>
      <c r="J5614" t="s">
        <v>16071</v>
      </c>
      <c r="K5614" t="s">
        <v>17</v>
      </c>
      <c r="L5614" t="s">
        <v>16072</v>
      </c>
      <c r="N5614" t="s">
        <v>7</v>
      </c>
      <c r="O5614" t="s">
        <v>16073</v>
      </c>
      <c r="P5614" t="s">
        <v>16064</v>
      </c>
      <c r="Q5614">
        <v>6</v>
      </c>
      <c r="R5614" t="s">
        <v>16074</v>
      </c>
      <c r="S5614">
        <v>-1</v>
      </c>
      <c r="T5614" t="s">
        <v>16075</v>
      </c>
      <c r="U5614">
        <v>-1</v>
      </c>
      <c r="V5614">
        <v>-1</v>
      </c>
      <c r="W5614">
        <v>6.3387000000000002</v>
      </c>
      <c r="X5614" t="s">
        <v>16076</v>
      </c>
      <c r="Y5614" t="s">
        <v>16077</v>
      </c>
      <c r="Z5614">
        <v>6614</v>
      </c>
      <c r="AA5614" t="s">
        <v>11</v>
      </c>
      <c r="AC5614" t="s">
        <v>16080</v>
      </c>
      <c r="AD5614" t="s">
        <v>16081</v>
      </c>
      <c r="AE5614" s="1">
        <v>41846.072094907409</v>
      </c>
    </row>
    <row r="5615" spans="1:31" x14ac:dyDescent="0.15">
      <c r="A5615">
        <v>5614</v>
      </c>
      <c r="B5615">
        <v>175</v>
      </c>
      <c r="C5615">
        <v>2600</v>
      </c>
      <c r="D5615" t="s">
        <v>16059</v>
      </c>
      <c r="E5615" t="s">
        <v>16060</v>
      </c>
      <c r="F5615" t="s">
        <v>27</v>
      </c>
      <c r="I5615" t="s">
        <v>5</v>
      </c>
      <c r="K5615" t="s">
        <v>5</v>
      </c>
      <c r="M5615" t="s">
        <v>5</v>
      </c>
      <c r="N5615" t="s">
        <v>7</v>
      </c>
      <c r="Q5615">
        <v>0</v>
      </c>
      <c r="S5615">
        <v>-1</v>
      </c>
      <c r="T5615" t="s">
        <v>5</v>
      </c>
      <c r="U5615">
        <v>-1</v>
      </c>
      <c r="V5615">
        <v>-1</v>
      </c>
      <c r="W5615">
        <v>6.3387000000000002</v>
      </c>
      <c r="Z5615">
        <v>-1</v>
      </c>
      <c r="AA5615" t="s">
        <v>11</v>
      </c>
      <c r="AC5615" t="s">
        <v>38</v>
      </c>
      <c r="AD5615" t="s">
        <v>531</v>
      </c>
      <c r="AE5615" s="1">
        <v>41846.072118055556</v>
      </c>
    </row>
    <row r="5616" spans="1:31" x14ac:dyDescent="0.15">
      <c r="A5616">
        <v>5615</v>
      </c>
      <c r="B5616">
        <v>175</v>
      </c>
      <c r="C5616">
        <v>2600</v>
      </c>
      <c r="D5616" t="s">
        <v>16059</v>
      </c>
      <c r="E5616" t="s">
        <v>16060</v>
      </c>
      <c r="F5616" t="s">
        <v>36</v>
      </c>
      <c r="G5616" t="s">
        <v>16061</v>
      </c>
      <c r="H5616" t="s">
        <v>16062</v>
      </c>
      <c r="I5616" t="s">
        <v>5</v>
      </c>
      <c r="K5616" t="s">
        <v>6</v>
      </c>
      <c r="L5616" t="s">
        <v>16063</v>
      </c>
      <c r="N5616" t="s">
        <v>7</v>
      </c>
      <c r="P5616" t="s">
        <v>16064</v>
      </c>
      <c r="Q5616">
        <v>1</v>
      </c>
      <c r="S5616">
        <v>-1</v>
      </c>
      <c r="T5616" t="s">
        <v>5</v>
      </c>
      <c r="U5616">
        <v>-1</v>
      </c>
      <c r="V5616">
        <v>-1</v>
      </c>
      <c r="W5616">
        <v>6.3387000000000002</v>
      </c>
      <c r="X5616" t="s">
        <v>16065</v>
      </c>
      <c r="Y5616" t="s">
        <v>16066</v>
      </c>
      <c r="Z5616">
        <v>7322</v>
      </c>
      <c r="AA5616" t="s">
        <v>11</v>
      </c>
      <c r="AC5616" t="s">
        <v>16082</v>
      </c>
      <c r="AD5616" t="s">
        <v>16083</v>
      </c>
      <c r="AE5616" s="1">
        <v>41846.072129629632</v>
      </c>
    </row>
    <row r="5617" spans="1:31" x14ac:dyDescent="0.15">
      <c r="A5617">
        <v>5616</v>
      </c>
      <c r="B5617">
        <v>175</v>
      </c>
      <c r="C5617">
        <v>2600</v>
      </c>
      <c r="D5617" t="s">
        <v>16059</v>
      </c>
      <c r="E5617" t="s">
        <v>16060</v>
      </c>
      <c r="F5617" t="s">
        <v>40</v>
      </c>
      <c r="I5617" t="s">
        <v>5</v>
      </c>
      <c r="K5617" t="s">
        <v>5</v>
      </c>
      <c r="N5617" t="s">
        <v>7</v>
      </c>
      <c r="Q5617">
        <v>0</v>
      </c>
      <c r="S5617">
        <v>-1</v>
      </c>
      <c r="T5617" t="s">
        <v>5</v>
      </c>
      <c r="U5617">
        <v>-1</v>
      </c>
      <c r="V5617">
        <v>-1</v>
      </c>
      <c r="W5617">
        <v>6.3387000000000002</v>
      </c>
      <c r="Z5617">
        <v>-1</v>
      </c>
      <c r="AA5617" t="s">
        <v>11</v>
      </c>
      <c r="AC5617" t="s">
        <v>38</v>
      </c>
      <c r="AD5617" t="s">
        <v>52</v>
      </c>
      <c r="AE5617" s="1">
        <v>41846.072141203702</v>
      </c>
    </row>
    <row r="5618" spans="1:31" x14ac:dyDescent="0.15">
      <c r="A5618">
        <v>5617</v>
      </c>
      <c r="B5618">
        <v>175</v>
      </c>
      <c r="C5618">
        <v>2600</v>
      </c>
      <c r="D5618" t="s">
        <v>16059</v>
      </c>
      <c r="E5618" t="s">
        <v>16060</v>
      </c>
      <c r="F5618" t="s">
        <v>49</v>
      </c>
      <c r="I5618" t="s">
        <v>5</v>
      </c>
      <c r="K5618" t="s">
        <v>5</v>
      </c>
      <c r="N5618" t="s">
        <v>7</v>
      </c>
      <c r="Q5618">
        <v>0</v>
      </c>
      <c r="T5618" t="s">
        <v>5</v>
      </c>
      <c r="U5618">
        <v>-1</v>
      </c>
      <c r="V5618">
        <v>-1</v>
      </c>
      <c r="W5618">
        <v>6.3387000000000002</v>
      </c>
      <c r="Z5618">
        <v>-1</v>
      </c>
      <c r="AA5618" t="s">
        <v>11</v>
      </c>
      <c r="AC5618" t="s">
        <v>38</v>
      </c>
      <c r="AD5618" t="s">
        <v>50</v>
      </c>
      <c r="AE5618" s="1">
        <v>41846.072152777779</v>
      </c>
    </row>
    <row r="5619" spans="1:31" x14ac:dyDescent="0.15">
      <c r="A5619">
        <v>5618</v>
      </c>
      <c r="B5619">
        <v>175</v>
      </c>
      <c r="C5619">
        <v>2600</v>
      </c>
      <c r="D5619" t="s">
        <v>16059</v>
      </c>
      <c r="E5619" t="s">
        <v>16060</v>
      </c>
      <c r="F5619" t="s">
        <v>51</v>
      </c>
      <c r="I5619" t="s">
        <v>5</v>
      </c>
      <c r="K5619" t="s">
        <v>5</v>
      </c>
      <c r="N5619" t="s">
        <v>7</v>
      </c>
      <c r="Q5619">
        <v>0</v>
      </c>
      <c r="S5619">
        <v>-1</v>
      </c>
      <c r="T5619" t="s">
        <v>5</v>
      </c>
      <c r="U5619">
        <v>-1</v>
      </c>
      <c r="V5619">
        <v>-1</v>
      </c>
      <c r="W5619">
        <v>6.3387000000000002</v>
      </c>
      <c r="Z5619">
        <v>-1</v>
      </c>
      <c r="AA5619" t="s">
        <v>11</v>
      </c>
      <c r="AC5619" t="s">
        <v>38</v>
      </c>
      <c r="AD5619" t="s">
        <v>52</v>
      </c>
      <c r="AE5619" s="1">
        <v>41846.072164351855</v>
      </c>
    </row>
    <row r="5620" spans="1:31" x14ac:dyDescent="0.15">
      <c r="A5620">
        <v>5619</v>
      </c>
      <c r="B5620">
        <v>175</v>
      </c>
      <c r="C5620">
        <v>2600</v>
      </c>
      <c r="D5620" t="s">
        <v>16059</v>
      </c>
      <c r="E5620" t="s">
        <v>16060</v>
      </c>
      <c r="F5620" t="s">
        <v>53</v>
      </c>
      <c r="I5620" t="s">
        <v>5</v>
      </c>
      <c r="K5620" t="s">
        <v>5</v>
      </c>
      <c r="N5620" t="s">
        <v>7</v>
      </c>
      <c r="Q5620">
        <v>0</v>
      </c>
      <c r="S5620">
        <v>-1</v>
      </c>
      <c r="T5620" t="s">
        <v>5</v>
      </c>
      <c r="U5620">
        <v>-1</v>
      </c>
      <c r="V5620">
        <v>-1</v>
      </c>
      <c r="W5620">
        <v>6.3387000000000002</v>
      </c>
      <c r="Z5620">
        <v>-1</v>
      </c>
      <c r="AA5620" t="s">
        <v>11</v>
      </c>
      <c r="AC5620" t="s">
        <v>38</v>
      </c>
      <c r="AD5620" t="s">
        <v>52</v>
      </c>
      <c r="AE5620" s="1">
        <v>41846.072175925925</v>
      </c>
    </row>
    <row r="5621" spans="1:31" x14ac:dyDescent="0.15">
      <c r="A5621">
        <v>5620</v>
      </c>
      <c r="B5621">
        <v>175</v>
      </c>
      <c r="C5621">
        <v>2600</v>
      </c>
      <c r="D5621" t="s">
        <v>16059</v>
      </c>
      <c r="E5621" t="s">
        <v>16060</v>
      </c>
      <c r="F5621" t="s">
        <v>54</v>
      </c>
      <c r="I5621" t="s">
        <v>5</v>
      </c>
      <c r="K5621" t="s">
        <v>5</v>
      </c>
      <c r="N5621" t="s">
        <v>7</v>
      </c>
      <c r="Q5621">
        <v>0</v>
      </c>
      <c r="S5621">
        <v>-1</v>
      </c>
      <c r="T5621" t="s">
        <v>5</v>
      </c>
      <c r="U5621">
        <v>-1</v>
      </c>
      <c r="V5621">
        <v>-1</v>
      </c>
      <c r="W5621">
        <v>6.3387000000000002</v>
      </c>
      <c r="Z5621">
        <v>-1</v>
      </c>
      <c r="AA5621" t="s">
        <v>11</v>
      </c>
      <c r="AC5621" t="s">
        <v>38</v>
      </c>
      <c r="AD5621" t="s">
        <v>52</v>
      </c>
      <c r="AE5621" s="1">
        <v>41846.072187500002</v>
      </c>
    </row>
    <row r="5622" spans="1:31" x14ac:dyDescent="0.15">
      <c r="A5622">
        <v>5621</v>
      </c>
      <c r="B5622">
        <v>175</v>
      </c>
      <c r="C5622">
        <v>5283</v>
      </c>
      <c r="D5622" t="s">
        <v>16084</v>
      </c>
      <c r="E5622" t="s">
        <v>16085</v>
      </c>
      <c r="F5622" t="s">
        <v>2</v>
      </c>
      <c r="G5622" t="s">
        <v>16086</v>
      </c>
      <c r="H5622" t="s">
        <v>16087</v>
      </c>
      <c r="I5622" t="s">
        <v>5</v>
      </c>
      <c r="J5622" t="s">
        <v>16088</v>
      </c>
      <c r="K5622" t="s">
        <v>6</v>
      </c>
      <c r="L5622" t="s">
        <v>4902</v>
      </c>
      <c r="N5622" t="s">
        <v>7</v>
      </c>
      <c r="P5622" t="s">
        <v>16089</v>
      </c>
      <c r="Q5622">
        <v>29</v>
      </c>
      <c r="R5622" t="s">
        <v>16090</v>
      </c>
      <c r="S5622">
        <v>-1</v>
      </c>
      <c r="T5622" t="s">
        <v>5</v>
      </c>
      <c r="U5622">
        <v>-1</v>
      </c>
      <c r="V5622">
        <v>-1</v>
      </c>
      <c r="W5622">
        <v>6.3387000000000002</v>
      </c>
      <c r="X5622" t="s">
        <v>16091</v>
      </c>
      <c r="Y5622" t="s">
        <v>16092</v>
      </c>
      <c r="Z5622">
        <v>9506</v>
      </c>
      <c r="AA5622" t="s">
        <v>11</v>
      </c>
      <c r="AC5622" t="s">
        <v>16093</v>
      </c>
      <c r="AD5622" t="s">
        <v>16094</v>
      </c>
      <c r="AE5622" s="1">
        <v>41846.072291666664</v>
      </c>
    </row>
    <row r="5623" spans="1:31" x14ac:dyDescent="0.15">
      <c r="A5623">
        <v>5622</v>
      </c>
      <c r="B5623">
        <v>175</v>
      </c>
      <c r="C5623">
        <v>5283</v>
      </c>
      <c r="D5623" t="s">
        <v>16084</v>
      </c>
      <c r="E5623" t="s">
        <v>16085</v>
      </c>
      <c r="F5623" t="s">
        <v>14</v>
      </c>
      <c r="G5623" t="s">
        <v>16095</v>
      </c>
      <c r="H5623" t="s">
        <v>16096</v>
      </c>
      <c r="I5623" t="s">
        <v>5</v>
      </c>
      <c r="J5623" t="s">
        <v>5160</v>
      </c>
      <c r="K5623" t="s">
        <v>17</v>
      </c>
      <c r="L5623" t="s">
        <v>446</v>
      </c>
      <c r="N5623" t="s">
        <v>7</v>
      </c>
      <c r="O5623" t="s">
        <v>16097</v>
      </c>
      <c r="P5623" t="s">
        <v>16098</v>
      </c>
      <c r="Q5623">
        <v>5</v>
      </c>
      <c r="R5623" t="s">
        <v>16099</v>
      </c>
      <c r="S5623">
        <v>-1</v>
      </c>
      <c r="T5623" t="s">
        <v>16100</v>
      </c>
      <c r="U5623">
        <v>-1</v>
      </c>
      <c r="V5623">
        <v>-1</v>
      </c>
      <c r="W5623">
        <v>6.3387000000000002</v>
      </c>
      <c r="X5623" t="s">
        <v>16091</v>
      </c>
      <c r="Y5623" t="s">
        <v>16101</v>
      </c>
      <c r="Z5623">
        <v>10255</v>
      </c>
      <c r="AA5623" t="s">
        <v>11</v>
      </c>
      <c r="AC5623" t="s">
        <v>16102</v>
      </c>
      <c r="AD5623" t="s">
        <v>16103</v>
      </c>
      <c r="AE5623" s="1">
        <v>41846.072314814817</v>
      </c>
    </row>
    <row r="5624" spans="1:31" x14ac:dyDescent="0.15">
      <c r="A5624">
        <v>5623</v>
      </c>
      <c r="B5624">
        <v>175</v>
      </c>
      <c r="C5624">
        <v>5283</v>
      </c>
      <c r="D5624" t="s">
        <v>16084</v>
      </c>
      <c r="E5624" t="s">
        <v>16085</v>
      </c>
      <c r="F5624" t="s">
        <v>24</v>
      </c>
      <c r="G5624" t="s">
        <v>16095</v>
      </c>
      <c r="H5624" t="s">
        <v>16096</v>
      </c>
      <c r="I5624" t="s">
        <v>5</v>
      </c>
      <c r="J5624" t="s">
        <v>5160</v>
      </c>
      <c r="K5624" t="s">
        <v>17</v>
      </c>
      <c r="L5624" t="s">
        <v>446</v>
      </c>
      <c r="N5624" t="s">
        <v>7</v>
      </c>
      <c r="O5624" t="s">
        <v>16097</v>
      </c>
      <c r="P5624" t="s">
        <v>16098</v>
      </c>
      <c r="Q5624">
        <v>1</v>
      </c>
      <c r="R5624" t="s">
        <v>16104</v>
      </c>
      <c r="S5624">
        <v>-1</v>
      </c>
      <c r="T5624" t="s">
        <v>16100</v>
      </c>
      <c r="U5624">
        <v>-1</v>
      </c>
      <c r="V5624">
        <v>-1</v>
      </c>
      <c r="W5624">
        <v>6.3387000000000002</v>
      </c>
      <c r="X5624" t="s">
        <v>16091</v>
      </c>
      <c r="Y5624" t="s">
        <v>16101</v>
      </c>
      <c r="Z5624">
        <v>10255</v>
      </c>
      <c r="AA5624" t="s">
        <v>11</v>
      </c>
      <c r="AC5624" t="s">
        <v>16105</v>
      </c>
      <c r="AD5624" t="s">
        <v>16106</v>
      </c>
      <c r="AE5624" s="1">
        <v>41846.072326388887</v>
      </c>
    </row>
    <row r="5625" spans="1:31" x14ac:dyDescent="0.15">
      <c r="A5625">
        <v>5624</v>
      </c>
      <c r="B5625">
        <v>175</v>
      </c>
      <c r="C5625">
        <v>5283</v>
      </c>
      <c r="D5625" t="s">
        <v>16084</v>
      </c>
      <c r="E5625" t="s">
        <v>16085</v>
      </c>
      <c r="F5625" t="s">
        <v>27</v>
      </c>
      <c r="I5625" t="s">
        <v>5</v>
      </c>
      <c r="K5625" t="s">
        <v>5</v>
      </c>
      <c r="M5625" t="s">
        <v>5</v>
      </c>
      <c r="N5625" t="s">
        <v>7</v>
      </c>
      <c r="Q5625">
        <v>0</v>
      </c>
      <c r="S5625">
        <v>-1</v>
      </c>
      <c r="T5625" t="s">
        <v>5</v>
      </c>
      <c r="U5625">
        <v>-1</v>
      </c>
      <c r="V5625">
        <v>-1</v>
      </c>
      <c r="W5625">
        <v>6.3387000000000002</v>
      </c>
      <c r="Z5625">
        <v>-1</v>
      </c>
      <c r="AA5625" t="s">
        <v>11</v>
      </c>
      <c r="AC5625" t="s">
        <v>38</v>
      </c>
      <c r="AD5625" t="s">
        <v>531</v>
      </c>
      <c r="AE5625" s="1">
        <v>41846.072337962964</v>
      </c>
    </row>
    <row r="5626" spans="1:31" x14ac:dyDescent="0.15">
      <c r="A5626">
        <v>5625</v>
      </c>
      <c r="B5626">
        <v>175</v>
      </c>
      <c r="C5626">
        <v>5283</v>
      </c>
      <c r="D5626" t="s">
        <v>16084</v>
      </c>
      <c r="E5626" t="s">
        <v>16085</v>
      </c>
      <c r="F5626" t="s">
        <v>36</v>
      </c>
      <c r="G5626" t="s">
        <v>16086</v>
      </c>
      <c r="H5626" t="s">
        <v>16087</v>
      </c>
      <c r="I5626" t="s">
        <v>5</v>
      </c>
      <c r="J5626" t="s">
        <v>16107</v>
      </c>
      <c r="K5626" t="s">
        <v>6</v>
      </c>
      <c r="L5626" t="s">
        <v>4902</v>
      </c>
      <c r="N5626" t="s">
        <v>7</v>
      </c>
      <c r="P5626" t="s">
        <v>16089</v>
      </c>
      <c r="Q5626">
        <v>22</v>
      </c>
      <c r="R5626" t="s">
        <v>16090</v>
      </c>
      <c r="S5626">
        <v>-1</v>
      </c>
      <c r="T5626" t="s">
        <v>5</v>
      </c>
      <c r="U5626">
        <v>-1</v>
      </c>
      <c r="V5626">
        <v>-1</v>
      </c>
      <c r="W5626">
        <v>6.3387000000000002</v>
      </c>
      <c r="X5626" t="s">
        <v>16091</v>
      </c>
      <c r="Y5626" t="s">
        <v>16092</v>
      </c>
      <c r="Z5626">
        <v>9506</v>
      </c>
      <c r="AA5626" t="s">
        <v>11</v>
      </c>
      <c r="AC5626" t="s">
        <v>16108</v>
      </c>
      <c r="AD5626" t="s">
        <v>16109</v>
      </c>
      <c r="AE5626" s="1">
        <v>41846.072384259256</v>
      </c>
    </row>
    <row r="5627" spans="1:31" x14ac:dyDescent="0.15">
      <c r="A5627">
        <v>5626</v>
      </c>
      <c r="B5627">
        <v>175</v>
      </c>
      <c r="C5627">
        <v>5283</v>
      </c>
      <c r="D5627" t="s">
        <v>16084</v>
      </c>
      <c r="E5627" t="s">
        <v>16085</v>
      </c>
      <c r="F5627" t="s">
        <v>40</v>
      </c>
      <c r="G5627" t="s">
        <v>16110</v>
      </c>
      <c r="H5627" t="s">
        <v>16087</v>
      </c>
      <c r="I5627" t="s">
        <v>5</v>
      </c>
      <c r="J5627" t="s">
        <v>16107</v>
      </c>
      <c r="K5627" t="s">
        <v>6</v>
      </c>
      <c r="N5627" t="s">
        <v>7</v>
      </c>
      <c r="P5627" t="s">
        <v>16111</v>
      </c>
      <c r="Q5627">
        <v>1</v>
      </c>
      <c r="R5627" t="s">
        <v>16112</v>
      </c>
      <c r="S5627">
        <v>-1</v>
      </c>
      <c r="T5627" t="s">
        <v>5</v>
      </c>
      <c r="U5627">
        <v>-1</v>
      </c>
      <c r="V5627">
        <v>-1</v>
      </c>
      <c r="W5627">
        <v>6.3387000000000002</v>
      </c>
      <c r="Y5627" t="s">
        <v>16113</v>
      </c>
      <c r="Z5627">
        <v>409</v>
      </c>
      <c r="AA5627" t="s">
        <v>11</v>
      </c>
      <c r="AC5627" t="s">
        <v>16114</v>
      </c>
      <c r="AD5627" t="s">
        <v>16115</v>
      </c>
      <c r="AE5627" s="1">
        <v>41846.07240740741</v>
      </c>
    </row>
    <row r="5628" spans="1:31" x14ac:dyDescent="0.15">
      <c r="A5628">
        <v>5627</v>
      </c>
      <c r="B5628">
        <v>175</v>
      </c>
      <c r="C5628">
        <v>5283</v>
      </c>
      <c r="D5628" t="s">
        <v>16084</v>
      </c>
      <c r="E5628" t="s">
        <v>16085</v>
      </c>
      <c r="F5628" t="s">
        <v>49</v>
      </c>
      <c r="I5628" t="s">
        <v>5</v>
      </c>
      <c r="K5628" t="s">
        <v>5</v>
      </c>
      <c r="N5628" t="s">
        <v>7</v>
      </c>
      <c r="Q5628">
        <v>0</v>
      </c>
      <c r="T5628" t="s">
        <v>5</v>
      </c>
      <c r="U5628">
        <v>-1</v>
      </c>
      <c r="V5628">
        <v>-1</v>
      </c>
      <c r="W5628">
        <v>6.3387000000000002</v>
      </c>
      <c r="Z5628">
        <v>-1</v>
      </c>
      <c r="AA5628" t="s">
        <v>11</v>
      </c>
      <c r="AC5628" t="s">
        <v>38</v>
      </c>
      <c r="AD5628" t="s">
        <v>50</v>
      </c>
      <c r="AE5628" s="1">
        <v>41846.072418981479</v>
      </c>
    </row>
    <row r="5629" spans="1:31" x14ac:dyDescent="0.15">
      <c r="A5629">
        <v>5628</v>
      </c>
      <c r="B5629">
        <v>175</v>
      </c>
      <c r="C5629">
        <v>5283</v>
      </c>
      <c r="D5629" t="s">
        <v>16084</v>
      </c>
      <c r="E5629" t="s">
        <v>16085</v>
      </c>
      <c r="F5629" t="s">
        <v>51</v>
      </c>
      <c r="I5629" t="s">
        <v>5</v>
      </c>
      <c r="K5629" t="s">
        <v>5</v>
      </c>
      <c r="N5629" t="s">
        <v>7</v>
      </c>
      <c r="Q5629">
        <v>0</v>
      </c>
      <c r="S5629">
        <v>-1</v>
      </c>
      <c r="T5629" t="s">
        <v>5</v>
      </c>
      <c r="U5629">
        <v>-1</v>
      </c>
      <c r="V5629">
        <v>-1</v>
      </c>
      <c r="W5629">
        <v>6.3387000000000002</v>
      </c>
      <c r="Z5629">
        <v>-1</v>
      </c>
      <c r="AA5629" t="s">
        <v>11</v>
      </c>
      <c r="AC5629" t="s">
        <v>38</v>
      </c>
      <c r="AD5629" t="s">
        <v>52</v>
      </c>
      <c r="AE5629" s="1">
        <v>41846.072430555556</v>
      </c>
    </row>
    <row r="5630" spans="1:31" x14ac:dyDescent="0.15">
      <c r="A5630">
        <v>5629</v>
      </c>
      <c r="B5630">
        <v>175</v>
      </c>
      <c r="C5630">
        <v>5283</v>
      </c>
      <c r="D5630" t="s">
        <v>16084</v>
      </c>
      <c r="E5630" t="s">
        <v>16085</v>
      </c>
      <c r="F5630" t="s">
        <v>53</v>
      </c>
      <c r="I5630" t="s">
        <v>5</v>
      </c>
      <c r="K5630" t="s">
        <v>5</v>
      </c>
      <c r="N5630" t="s">
        <v>7</v>
      </c>
      <c r="Q5630">
        <v>0</v>
      </c>
      <c r="S5630">
        <v>-1</v>
      </c>
      <c r="T5630" t="s">
        <v>5</v>
      </c>
      <c r="U5630">
        <v>-1</v>
      </c>
      <c r="V5630">
        <v>-1</v>
      </c>
      <c r="W5630">
        <v>6.3387000000000002</v>
      </c>
      <c r="Z5630">
        <v>-1</v>
      </c>
      <c r="AA5630" t="s">
        <v>11</v>
      </c>
      <c r="AC5630" t="s">
        <v>38</v>
      </c>
      <c r="AD5630" t="s">
        <v>52</v>
      </c>
      <c r="AE5630" s="1">
        <v>41846.072442129633</v>
      </c>
    </row>
    <row r="5631" spans="1:31" x14ac:dyDescent="0.15">
      <c r="A5631">
        <v>5630</v>
      </c>
      <c r="B5631">
        <v>175</v>
      </c>
      <c r="C5631">
        <v>5283</v>
      </c>
      <c r="D5631" t="s">
        <v>16084</v>
      </c>
      <c r="E5631" t="s">
        <v>16085</v>
      </c>
      <c r="F5631" t="s">
        <v>54</v>
      </c>
      <c r="I5631" t="s">
        <v>5</v>
      </c>
      <c r="K5631" t="s">
        <v>5</v>
      </c>
      <c r="N5631" t="s">
        <v>7</v>
      </c>
      <c r="Q5631">
        <v>0</v>
      </c>
      <c r="S5631">
        <v>-1</v>
      </c>
      <c r="T5631" t="s">
        <v>5</v>
      </c>
      <c r="U5631">
        <v>-1</v>
      </c>
      <c r="V5631">
        <v>-1</v>
      </c>
      <c r="W5631">
        <v>6.3387000000000002</v>
      </c>
      <c r="Z5631">
        <v>-1</v>
      </c>
      <c r="AA5631" t="s">
        <v>11</v>
      </c>
      <c r="AC5631" t="s">
        <v>38</v>
      </c>
      <c r="AD5631" t="s">
        <v>52</v>
      </c>
      <c r="AE5631" s="1">
        <v>41846.072465277779</v>
      </c>
    </row>
    <row r="5632" spans="1:31" x14ac:dyDescent="0.15">
      <c r="A5632">
        <v>5631</v>
      </c>
      <c r="B5632">
        <v>175</v>
      </c>
      <c r="C5632">
        <v>5111</v>
      </c>
      <c r="D5632" t="s">
        <v>16116</v>
      </c>
      <c r="E5632" t="s">
        <v>16117</v>
      </c>
      <c r="F5632" t="s">
        <v>2</v>
      </c>
      <c r="G5632" t="s">
        <v>16118</v>
      </c>
      <c r="H5632" t="s">
        <v>16119</v>
      </c>
      <c r="I5632" t="s">
        <v>5</v>
      </c>
      <c r="K5632" t="s">
        <v>6</v>
      </c>
      <c r="L5632" t="s">
        <v>2011</v>
      </c>
      <c r="N5632" t="s">
        <v>7</v>
      </c>
      <c r="P5632" t="s">
        <v>16120</v>
      </c>
      <c r="Q5632">
        <v>32</v>
      </c>
      <c r="R5632" t="s">
        <v>16121</v>
      </c>
      <c r="S5632">
        <v>35</v>
      </c>
      <c r="T5632" t="s">
        <v>5</v>
      </c>
      <c r="U5632">
        <v>-1</v>
      </c>
      <c r="V5632">
        <v>-1</v>
      </c>
      <c r="W5632">
        <v>6.3387000000000002</v>
      </c>
      <c r="X5632" t="s">
        <v>16122</v>
      </c>
      <c r="Y5632" t="s">
        <v>16123</v>
      </c>
      <c r="Z5632">
        <v>38780</v>
      </c>
      <c r="AA5632" t="s">
        <v>11</v>
      </c>
      <c r="AC5632" t="s">
        <v>16124</v>
      </c>
      <c r="AD5632" t="s">
        <v>16125</v>
      </c>
      <c r="AE5632" s="1">
        <v>41846.072569444441</v>
      </c>
    </row>
    <row r="5633" spans="1:31" x14ac:dyDescent="0.15">
      <c r="A5633">
        <v>5632</v>
      </c>
      <c r="B5633">
        <v>175</v>
      </c>
      <c r="C5633">
        <v>5111</v>
      </c>
      <c r="D5633" t="s">
        <v>16116</v>
      </c>
      <c r="E5633" t="s">
        <v>16117</v>
      </c>
      <c r="F5633" t="s">
        <v>14</v>
      </c>
      <c r="I5633" t="s">
        <v>5</v>
      </c>
      <c r="K5633" t="s">
        <v>5</v>
      </c>
      <c r="N5633" t="s">
        <v>7</v>
      </c>
      <c r="Q5633">
        <v>0</v>
      </c>
      <c r="S5633">
        <v>-1</v>
      </c>
      <c r="T5633" t="s">
        <v>5</v>
      </c>
      <c r="U5633">
        <v>-1</v>
      </c>
      <c r="V5633">
        <v>-1</v>
      </c>
      <c r="W5633">
        <v>6.3387000000000002</v>
      </c>
      <c r="Z5633">
        <v>-1</v>
      </c>
      <c r="AA5633" t="s">
        <v>11</v>
      </c>
      <c r="AC5633" t="s">
        <v>38</v>
      </c>
      <c r="AD5633" t="s">
        <v>52</v>
      </c>
      <c r="AE5633" s="1">
        <v>41846.072581018518</v>
      </c>
    </row>
    <row r="5634" spans="1:31" x14ac:dyDescent="0.15">
      <c r="A5634">
        <v>5633</v>
      </c>
      <c r="B5634">
        <v>175</v>
      </c>
      <c r="C5634">
        <v>5111</v>
      </c>
      <c r="D5634" t="s">
        <v>16116</v>
      </c>
      <c r="E5634" t="s">
        <v>16117</v>
      </c>
      <c r="F5634" t="s">
        <v>24</v>
      </c>
      <c r="I5634" t="s">
        <v>5</v>
      </c>
      <c r="K5634" t="s">
        <v>5</v>
      </c>
      <c r="N5634" t="s">
        <v>7</v>
      </c>
      <c r="Q5634">
        <v>0</v>
      </c>
      <c r="S5634">
        <v>-1</v>
      </c>
      <c r="T5634" t="s">
        <v>5</v>
      </c>
      <c r="U5634">
        <v>-1</v>
      </c>
      <c r="V5634">
        <v>-1</v>
      </c>
      <c r="W5634">
        <v>6.3387000000000002</v>
      </c>
      <c r="Z5634">
        <v>-1</v>
      </c>
      <c r="AA5634" t="s">
        <v>11</v>
      </c>
      <c r="AC5634" t="s">
        <v>38</v>
      </c>
      <c r="AD5634" t="s">
        <v>52</v>
      </c>
      <c r="AE5634" s="1">
        <v>41846.072604166664</v>
      </c>
    </row>
    <row r="5635" spans="1:31" x14ac:dyDescent="0.15">
      <c r="A5635">
        <v>5634</v>
      </c>
      <c r="B5635">
        <v>175</v>
      </c>
      <c r="C5635">
        <v>5111</v>
      </c>
      <c r="D5635" t="s">
        <v>16116</v>
      </c>
      <c r="E5635" t="s">
        <v>16117</v>
      </c>
      <c r="F5635" t="s">
        <v>27</v>
      </c>
      <c r="I5635" t="s">
        <v>5</v>
      </c>
      <c r="K5635" t="s">
        <v>5</v>
      </c>
      <c r="M5635" t="s">
        <v>5</v>
      </c>
      <c r="N5635" t="s">
        <v>7</v>
      </c>
      <c r="Q5635">
        <v>0</v>
      </c>
      <c r="S5635">
        <v>-1</v>
      </c>
      <c r="T5635" t="s">
        <v>5</v>
      </c>
      <c r="U5635">
        <v>-1</v>
      </c>
      <c r="V5635">
        <v>-1</v>
      </c>
      <c r="W5635">
        <v>6.3387000000000002</v>
      </c>
      <c r="Z5635">
        <v>-1</v>
      </c>
      <c r="AA5635" t="s">
        <v>11</v>
      </c>
      <c r="AC5635" t="s">
        <v>38</v>
      </c>
      <c r="AD5635" t="s">
        <v>531</v>
      </c>
      <c r="AE5635" s="1">
        <v>41846.072615740741</v>
      </c>
    </row>
    <row r="5636" spans="1:31" x14ac:dyDescent="0.15">
      <c r="A5636">
        <v>5635</v>
      </c>
      <c r="B5636">
        <v>175</v>
      </c>
      <c r="C5636">
        <v>5111</v>
      </c>
      <c r="D5636" t="s">
        <v>16116</v>
      </c>
      <c r="E5636" t="s">
        <v>16117</v>
      </c>
      <c r="F5636" t="s">
        <v>36</v>
      </c>
      <c r="I5636" t="s">
        <v>5</v>
      </c>
      <c r="K5636" t="s">
        <v>5</v>
      </c>
      <c r="N5636" t="s">
        <v>7</v>
      </c>
      <c r="Q5636">
        <v>0</v>
      </c>
      <c r="S5636">
        <v>-1</v>
      </c>
      <c r="T5636" t="s">
        <v>5</v>
      </c>
      <c r="U5636">
        <v>-1</v>
      </c>
      <c r="V5636">
        <v>-1</v>
      </c>
      <c r="W5636">
        <v>6.3387000000000002</v>
      </c>
      <c r="Z5636">
        <v>-1</v>
      </c>
      <c r="AA5636" t="s">
        <v>11</v>
      </c>
      <c r="AC5636" t="s">
        <v>38</v>
      </c>
      <c r="AD5636" t="s">
        <v>52</v>
      </c>
      <c r="AE5636" s="1">
        <v>41846.072627314818</v>
      </c>
    </row>
    <row r="5637" spans="1:31" x14ac:dyDescent="0.15">
      <c r="A5637">
        <v>5636</v>
      </c>
      <c r="B5637">
        <v>175</v>
      </c>
      <c r="C5637">
        <v>5111</v>
      </c>
      <c r="D5637" t="s">
        <v>16116</v>
      </c>
      <c r="E5637" t="s">
        <v>16117</v>
      </c>
      <c r="F5637" t="s">
        <v>40</v>
      </c>
      <c r="I5637" t="s">
        <v>5</v>
      </c>
      <c r="K5637" t="s">
        <v>5</v>
      </c>
      <c r="N5637" t="s">
        <v>7</v>
      </c>
      <c r="Q5637">
        <v>0</v>
      </c>
      <c r="S5637">
        <v>-1</v>
      </c>
      <c r="T5637" t="s">
        <v>5</v>
      </c>
      <c r="U5637">
        <v>-1</v>
      </c>
      <c r="V5637">
        <v>-1</v>
      </c>
      <c r="W5637">
        <v>6.3387000000000002</v>
      </c>
      <c r="Z5637">
        <v>-1</v>
      </c>
      <c r="AA5637" t="s">
        <v>11</v>
      </c>
      <c r="AC5637" t="s">
        <v>38</v>
      </c>
      <c r="AD5637" t="s">
        <v>52</v>
      </c>
      <c r="AE5637" s="1">
        <v>41846.072638888887</v>
      </c>
    </row>
    <row r="5638" spans="1:31" x14ac:dyDescent="0.15">
      <c r="A5638">
        <v>5637</v>
      </c>
      <c r="B5638">
        <v>175</v>
      </c>
      <c r="C5638">
        <v>5111</v>
      </c>
      <c r="D5638" t="s">
        <v>16116</v>
      </c>
      <c r="E5638" t="s">
        <v>16117</v>
      </c>
      <c r="F5638" t="s">
        <v>49</v>
      </c>
      <c r="I5638" t="s">
        <v>5</v>
      </c>
      <c r="K5638" t="s">
        <v>5</v>
      </c>
      <c r="N5638" t="s">
        <v>7</v>
      </c>
      <c r="Q5638">
        <v>0</v>
      </c>
      <c r="T5638" t="s">
        <v>5</v>
      </c>
      <c r="U5638">
        <v>-1</v>
      </c>
      <c r="V5638">
        <v>-1</v>
      </c>
      <c r="W5638">
        <v>6.3387000000000002</v>
      </c>
      <c r="Z5638">
        <v>-1</v>
      </c>
      <c r="AA5638" t="s">
        <v>11</v>
      </c>
      <c r="AC5638" t="s">
        <v>38</v>
      </c>
      <c r="AD5638" t="s">
        <v>50</v>
      </c>
      <c r="AE5638" s="1">
        <v>41846.072650462964</v>
      </c>
    </row>
    <row r="5639" spans="1:31" x14ac:dyDescent="0.15">
      <c r="A5639">
        <v>5638</v>
      </c>
      <c r="B5639">
        <v>175</v>
      </c>
      <c r="C5639">
        <v>5111</v>
      </c>
      <c r="D5639" t="s">
        <v>16116</v>
      </c>
      <c r="E5639" t="s">
        <v>16117</v>
      </c>
      <c r="F5639" t="s">
        <v>51</v>
      </c>
      <c r="G5639" t="s">
        <v>16118</v>
      </c>
      <c r="H5639" t="s">
        <v>16119</v>
      </c>
      <c r="I5639" t="s">
        <v>5</v>
      </c>
      <c r="K5639" t="s">
        <v>5</v>
      </c>
      <c r="N5639" t="s">
        <v>7</v>
      </c>
      <c r="P5639" t="s">
        <v>16120</v>
      </c>
      <c r="Q5639">
        <v>10</v>
      </c>
      <c r="R5639" t="s">
        <v>6624</v>
      </c>
      <c r="S5639">
        <v>-1</v>
      </c>
      <c r="T5639" t="s">
        <v>5</v>
      </c>
      <c r="U5639">
        <v>-1</v>
      </c>
      <c r="V5639">
        <v>-1</v>
      </c>
      <c r="W5639">
        <v>6.3387000000000002</v>
      </c>
      <c r="Y5639" t="s">
        <v>16126</v>
      </c>
      <c r="Z5639">
        <v>-1</v>
      </c>
      <c r="AA5639" t="s">
        <v>11</v>
      </c>
      <c r="AC5639" t="s">
        <v>16127</v>
      </c>
      <c r="AD5639" t="s">
        <v>16128</v>
      </c>
      <c r="AE5639" s="1">
        <v>41846.072685185187</v>
      </c>
    </row>
    <row r="5640" spans="1:31" x14ac:dyDescent="0.15">
      <c r="A5640">
        <v>5639</v>
      </c>
      <c r="B5640">
        <v>175</v>
      </c>
      <c r="C5640">
        <v>5111</v>
      </c>
      <c r="D5640" t="s">
        <v>16116</v>
      </c>
      <c r="E5640" t="s">
        <v>16117</v>
      </c>
      <c r="F5640" t="s">
        <v>53</v>
      </c>
      <c r="I5640" t="s">
        <v>5</v>
      </c>
      <c r="K5640" t="s">
        <v>5</v>
      </c>
      <c r="N5640" t="s">
        <v>7</v>
      </c>
      <c r="Q5640">
        <v>0</v>
      </c>
      <c r="S5640">
        <v>-1</v>
      </c>
      <c r="T5640" t="s">
        <v>5</v>
      </c>
      <c r="U5640">
        <v>-1</v>
      </c>
      <c r="V5640">
        <v>-1</v>
      </c>
      <c r="W5640">
        <v>6.3387000000000002</v>
      </c>
      <c r="Z5640">
        <v>-1</v>
      </c>
      <c r="AA5640" t="s">
        <v>11</v>
      </c>
      <c r="AC5640" t="s">
        <v>38</v>
      </c>
      <c r="AD5640" t="s">
        <v>52</v>
      </c>
      <c r="AE5640" s="1">
        <v>41846.072696759256</v>
      </c>
    </row>
    <row r="5641" spans="1:31" x14ac:dyDescent="0.15">
      <c r="A5641">
        <v>5640</v>
      </c>
      <c r="B5641">
        <v>175</v>
      </c>
      <c r="C5641">
        <v>5111</v>
      </c>
      <c r="D5641" t="s">
        <v>16116</v>
      </c>
      <c r="E5641" t="s">
        <v>16117</v>
      </c>
      <c r="F5641" t="s">
        <v>54</v>
      </c>
      <c r="I5641" t="s">
        <v>5</v>
      </c>
      <c r="K5641" t="s">
        <v>5</v>
      </c>
      <c r="N5641" t="s">
        <v>7</v>
      </c>
      <c r="Q5641">
        <v>0</v>
      </c>
      <c r="S5641">
        <v>-1</v>
      </c>
      <c r="T5641" t="s">
        <v>5</v>
      </c>
      <c r="U5641">
        <v>-1</v>
      </c>
      <c r="V5641">
        <v>-1</v>
      </c>
      <c r="W5641">
        <v>6.3387000000000002</v>
      </c>
      <c r="Z5641">
        <v>-1</v>
      </c>
      <c r="AA5641" t="s">
        <v>11</v>
      </c>
      <c r="AC5641" t="s">
        <v>38</v>
      </c>
      <c r="AD5641" t="s">
        <v>52</v>
      </c>
      <c r="AE5641" s="1">
        <v>41846.072708333333</v>
      </c>
    </row>
    <row r="5642" spans="1:31" x14ac:dyDescent="0.15">
      <c r="A5642">
        <v>5641</v>
      </c>
      <c r="B5642">
        <v>175</v>
      </c>
      <c r="C5642">
        <v>1538</v>
      </c>
      <c r="D5642" t="s">
        <v>16129</v>
      </c>
      <c r="E5642" t="s">
        <v>16130</v>
      </c>
      <c r="F5642" t="s">
        <v>2</v>
      </c>
      <c r="G5642" t="s">
        <v>16131</v>
      </c>
      <c r="H5642" t="s">
        <v>16132</v>
      </c>
      <c r="I5642" t="s">
        <v>5</v>
      </c>
      <c r="K5642" t="s">
        <v>6</v>
      </c>
      <c r="L5642" t="s">
        <v>9358</v>
      </c>
      <c r="N5642" t="s">
        <v>7</v>
      </c>
      <c r="P5642" t="s">
        <v>16133</v>
      </c>
      <c r="Q5642">
        <v>38</v>
      </c>
      <c r="R5642" t="s">
        <v>16134</v>
      </c>
      <c r="S5642">
        <v>-1</v>
      </c>
      <c r="T5642" t="s">
        <v>16135</v>
      </c>
      <c r="U5642">
        <v>1000</v>
      </c>
      <c r="V5642">
        <v>-1</v>
      </c>
      <c r="W5642">
        <v>6.3387000000000002</v>
      </c>
      <c r="X5642" t="s">
        <v>16136</v>
      </c>
      <c r="Y5642" t="s">
        <v>16137</v>
      </c>
      <c r="Z5642">
        <v>34548</v>
      </c>
      <c r="AA5642" t="s">
        <v>11</v>
      </c>
      <c r="AC5642" t="s">
        <v>16138</v>
      </c>
      <c r="AD5642" t="s">
        <v>16139</v>
      </c>
      <c r="AE5642" s="1">
        <v>41846.072824074072</v>
      </c>
    </row>
    <row r="5643" spans="1:31" x14ac:dyDescent="0.15">
      <c r="A5643">
        <v>5642</v>
      </c>
      <c r="B5643">
        <v>175</v>
      </c>
      <c r="C5643">
        <v>1538</v>
      </c>
      <c r="D5643" t="s">
        <v>16129</v>
      </c>
      <c r="E5643" t="s">
        <v>16130</v>
      </c>
      <c r="F5643" t="s">
        <v>14</v>
      </c>
      <c r="I5643" t="s">
        <v>5</v>
      </c>
      <c r="K5643" t="s">
        <v>5</v>
      </c>
      <c r="N5643" t="s">
        <v>7</v>
      </c>
      <c r="Q5643">
        <v>0</v>
      </c>
      <c r="S5643">
        <v>-1</v>
      </c>
      <c r="T5643" t="s">
        <v>5</v>
      </c>
      <c r="U5643">
        <v>-1</v>
      </c>
      <c r="V5643">
        <v>-1</v>
      </c>
      <c r="W5643">
        <v>6.3387000000000002</v>
      </c>
      <c r="Z5643">
        <v>-1</v>
      </c>
      <c r="AA5643" t="s">
        <v>11</v>
      </c>
      <c r="AC5643" t="s">
        <v>38</v>
      </c>
      <c r="AD5643" t="s">
        <v>52</v>
      </c>
      <c r="AE5643" s="1">
        <v>41846.072835648149</v>
      </c>
    </row>
    <row r="5644" spans="1:31" x14ac:dyDescent="0.15">
      <c r="A5644">
        <v>5643</v>
      </c>
      <c r="B5644">
        <v>175</v>
      </c>
      <c r="C5644">
        <v>1538</v>
      </c>
      <c r="D5644" t="s">
        <v>16129</v>
      </c>
      <c r="E5644" t="s">
        <v>16130</v>
      </c>
      <c r="F5644" t="s">
        <v>24</v>
      </c>
      <c r="I5644" t="s">
        <v>5</v>
      </c>
      <c r="K5644" t="s">
        <v>5</v>
      </c>
      <c r="N5644" t="s">
        <v>7</v>
      </c>
      <c r="Q5644">
        <v>0</v>
      </c>
      <c r="S5644">
        <v>-1</v>
      </c>
      <c r="T5644" t="s">
        <v>5</v>
      </c>
      <c r="U5644">
        <v>-1</v>
      </c>
      <c r="V5644">
        <v>-1</v>
      </c>
      <c r="W5644">
        <v>6.3387000000000002</v>
      </c>
      <c r="Z5644">
        <v>-1</v>
      </c>
      <c r="AA5644" t="s">
        <v>11</v>
      </c>
      <c r="AC5644" t="s">
        <v>38</v>
      </c>
      <c r="AD5644" t="s">
        <v>52</v>
      </c>
      <c r="AE5644" s="1">
        <v>41846.072847222225</v>
      </c>
    </row>
    <row r="5645" spans="1:31" x14ac:dyDescent="0.15">
      <c r="A5645">
        <v>5644</v>
      </c>
      <c r="B5645">
        <v>175</v>
      </c>
      <c r="C5645">
        <v>1538</v>
      </c>
      <c r="D5645" t="s">
        <v>16129</v>
      </c>
      <c r="E5645" t="s">
        <v>16130</v>
      </c>
      <c r="F5645" t="s">
        <v>27</v>
      </c>
      <c r="I5645" t="s">
        <v>5</v>
      </c>
      <c r="K5645" t="s">
        <v>5</v>
      </c>
      <c r="M5645" t="s">
        <v>5</v>
      </c>
      <c r="N5645" t="s">
        <v>7</v>
      </c>
      <c r="Q5645">
        <v>0</v>
      </c>
      <c r="S5645">
        <v>-1</v>
      </c>
      <c r="T5645" t="s">
        <v>5</v>
      </c>
      <c r="U5645">
        <v>-1</v>
      </c>
      <c r="V5645">
        <v>-1</v>
      </c>
      <c r="W5645">
        <v>6.3387000000000002</v>
      </c>
      <c r="Z5645">
        <v>-1</v>
      </c>
      <c r="AA5645" t="s">
        <v>11</v>
      </c>
      <c r="AC5645" t="s">
        <v>38</v>
      </c>
      <c r="AD5645" t="s">
        <v>531</v>
      </c>
      <c r="AE5645" s="1">
        <v>41846.072858796295</v>
      </c>
    </row>
    <row r="5646" spans="1:31" x14ac:dyDescent="0.15">
      <c r="A5646">
        <v>5645</v>
      </c>
      <c r="B5646">
        <v>175</v>
      </c>
      <c r="C5646">
        <v>1538</v>
      </c>
      <c r="D5646" t="s">
        <v>16129</v>
      </c>
      <c r="E5646" t="s">
        <v>16130</v>
      </c>
      <c r="F5646" t="s">
        <v>36</v>
      </c>
      <c r="I5646" t="s">
        <v>5</v>
      </c>
      <c r="K5646" t="s">
        <v>5</v>
      </c>
      <c r="N5646" t="s">
        <v>7</v>
      </c>
      <c r="Q5646">
        <v>0</v>
      </c>
      <c r="S5646">
        <v>-1</v>
      </c>
      <c r="T5646" t="s">
        <v>5</v>
      </c>
      <c r="U5646">
        <v>-1</v>
      </c>
      <c r="V5646">
        <v>-1</v>
      </c>
      <c r="W5646">
        <v>6.3387000000000002</v>
      </c>
      <c r="Z5646">
        <v>-1</v>
      </c>
      <c r="AA5646" t="s">
        <v>11</v>
      </c>
      <c r="AC5646" t="s">
        <v>38</v>
      </c>
      <c r="AD5646" t="s">
        <v>52</v>
      </c>
      <c r="AE5646" s="1">
        <v>41846.072881944441</v>
      </c>
    </row>
    <row r="5647" spans="1:31" x14ac:dyDescent="0.15">
      <c r="A5647">
        <v>5646</v>
      </c>
      <c r="B5647">
        <v>175</v>
      </c>
      <c r="C5647">
        <v>1538</v>
      </c>
      <c r="D5647" t="s">
        <v>16129</v>
      </c>
      <c r="E5647" t="s">
        <v>16130</v>
      </c>
      <c r="F5647" t="s">
        <v>40</v>
      </c>
      <c r="I5647" t="s">
        <v>5</v>
      </c>
      <c r="K5647" t="s">
        <v>5</v>
      </c>
      <c r="N5647" t="s">
        <v>7</v>
      </c>
      <c r="Q5647">
        <v>0</v>
      </c>
      <c r="S5647">
        <v>-1</v>
      </c>
      <c r="T5647" t="s">
        <v>5</v>
      </c>
      <c r="U5647">
        <v>-1</v>
      </c>
      <c r="V5647">
        <v>-1</v>
      </c>
      <c r="W5647">
        <v>6.3387000000000002</v>
      </c>
      <c r="Z5647">
        <v>-1</v>
      </c>
      <c r="AA5647" t="s">
        <v>11</v>
      </c>
      <c r="AC5647" t="s">
        <v>38</v>
      </c>
      <c r="AD5647" t="s">
        <v>52</v>
      </c>
      <c r="AE5647" s="1">
        <v>41846.072893518518</v>
      </c>
    </row>
    <row r="5648" spans="1:31" x14ac:dyDescent="0.15">
      <c r="A5648">
        <v>5647</v>
      </c>
      <c r="B5648">
        <v>175</v>
      </c>
      <c r="C5648">
        <v>1538</v>
      </c>
      <c r="D5648" t="s">
        <v>16129</v>
      </c>
      <c r="E5648" t="s">
        <v>16130</v>
      </c>
      <c r="F5648" t="s">
        <v>49</v>
      </c>
      <c r="I5648" t="s">
        <v>5</v>
      </c>
      <c r="K5648" t="s">
        <v>5</v>
      </c>
      <c r="N5648" t="s">
        <v>7</v>
      </c>
      <c r="Q5648">
        <v>0</v>
      </c>
      <c r="T5648" t="s">
        <v>5</v>
      </c>
      <c r="U5648">
        <v>-1</v>
      </c>
      <c r="V5648">
        <v>-1</v>
      </c>
      <c r="W5648">
        <v>6.3387000000000002</v>
      </c>
      <c r="Z5648">
        <v>-1</v>
      </c>
      <c r="AA5648" t="s">
        <v>11</v>
      </c>
      <c r="AC5648" t="s">
        <v>38</v>
      </c>
      <c r="AD5648" t="s">
        <v>50</v>
      </c>
      <c r="AE5648" s="1">
        <v>41846.072905092595</v>
      </c>
    </row>
    <row r="5649" spans="1:31" x14ac:dyDescent="0.15">
      <c r="A5649">
        <v>5648</v>
      </c>
      <c r="B5649">
        <v>175</v>
      </c>
      <c r="C5649">
        <v>1538</v>
      </c>
      <c r="D5649" t="s">
        <v>16129</v>
      </c>
      <c r="E5649" t="s">
        <v>16130</v>
      </c>
      <c r="F5649" t="s">
        <v>51</v>
      </c>
      <c r="G5649" t="s">
        <v>16131</v>
      </c>
      <c r="H5649" t="s">
        <v>16132</v>
      </c>
      <c r="I5649" t="s">
        <v>5</v>
      </c>
      <c r="K5649" t="s">
        <v>5</v>
      </c>
      <c r="N5649" t="s">
        <v>7</v>
      </c>
      <c r="P5649" t="s">
        <v>16133</v>
      </c>
      <c r="Q5649">
        <v>2</v>
      </c>
      <c r="S5649">
        <v>-1</v>
      </c>
      <c r="T5649" t="s">
        <v>5</v>
      </c>
      <c r="U5649">
        <v>-1</v>
      </c>
      <c r="V5649">
        <v>-1</v>
      </c>
      <c r="W5649">
        <v>6.3387000000000002</v>
      </c>
      <c r="Y5649" t="s">
        <v>16137</v>
      </c>
      <c r="Z5649">
        <v>-1</v>
      </c>
      <c r="AA5649" t="s">
        <v>11</v>
      </c>
      <c r="AC5649" t="s">
        <v>16140</v>
      </c>
      <c r="AD5649" t="s">
        <v>16141</v>
      </c>
      <c r="AE5649" s="1">
        <v>41846.072928240741</v>
      </c>
    </row>
    <row r="5650" spans="1:31" x14ac:dyDescent="0.15">
      <c r="A5650">
        <v>5649</v>
      </c>
      <c r="B5650">
        <v>175</v>
      </c>
      <c r="C5650">
        <v>1538</v>
      </c>
      <c r="D5650" t="s">
        <v>16129</v>
      </c>
      <c r="E5650" t="s">
        <v>16130</v>
      </c>
      <c r="F5650" t="s">
        <v>53</v>
      </c>
      <c r="I5650" t="s">
        <v>5</v>
      </c>
      <c r="K5650" t="s">
        <v>5</v>
      </c>
      <c r="N5650" t="s">
        <v>7</v>
      </c>
      <c r="Q5650">
        <v>0</v>
      </c>
      <c r="S5650">
        <v>-1</v>
      </c>
      <c r="T5650" t="s">
        <v>5</v>
      </c>
      <c r="U5650">
        <v>-1</v>
      </c>
      <c r="V5650">
        <v>-1</v>
      </c>
      <c r="W5650">
        <v>6.3387000000000002</v>
      </c>
      <c r="Z5650">
        <v>-1</v>
      </c>
      <c r="AA5650" t="s">
        <v>11</v>
      </c>
      <c r="AC5650" t="s">
        <v>38</v>
      </c>
      <c r="AD5650" t="s">
        <v>52</v>
      </c>
      <c r="AE5650" s="1">
        <v>41846.072939814818</v>
      </c>
    </row>
    <row r="5651" spans="1:31" x14ac:dyDescent="0.15">
      <c r="A5651">
        <v>5650</v>
      </c>
      <c r="B5651">
        <v>175</v>
      </c>
      <c r="C5651">
        <v>1538</v>
      </c>
      <c r="D5651" t="s">
        <v>16129</v>
      </c>
      <c r="E5651" t="s">
        <v>16130</v>
      </c>
      <c r="F5651" t="s">
        <v>54</v>
      </c>
      <c r="I5651" t="s">
        <v>5</v>
      </c>
      <c r="K5651" t="s">
        <v>5</v>
      </c>
      <c r="N5651" t="s">
        <v>7</v>
      </c>
      <c r="Q5651">
        <v>0</v>
      </c>
      <c r="S5651">
        <v>-1</v>
      </c>
      <c r="T5651" t="s">
        <v>5</v>
      </c>
      <c r="U5651">
        <v>-1</v>
      </c>
      <c r="V5651">
        <v>-1</v>
      </c>
      <c r="W5651">
        <v>6.3387000000000002</v>
      </c>
      <c r="Z5651">
        <v>-1</v>
      </c>
      <c r="AA5651" t="s">
        <v>11</v>
      </c>
      <c r="AC5651" t="s">
        <v>38</v>
      </c>
      <c r="AD5651" t="s">
        <v>52</v>
      </c>
      <c r="AE5651" s="1">
        <v>41846.072951388887</v>
      </c>
    </row>
    <row r="5652" spans="1:31" x14ac:dyDescent="0.15">
      <c r="A5652">
        <v>5651</v>
      </c>
      <c r="B5652">
        <v>175</v>
      </c>
      <c r="C5652">
        <v>1159</v>
      </c>
      <c r="D5652" t="s">
        <v>16142</v>
      </c>
      <c r="E5652" t="s">
        <v>16143</v>
      </c>
      <c r="F5652" t="s">
        <v>2</v>
      </c>
      <c r="G5652" t="s">
        <v>16144</v>
      </c>
      <c r="H5652" t="s">
        <v>16145</v>
      </c>
      <c r="I5652" t="s">
        <v>5</v>
      </c>
      <c r="K5652" t="s">
        <v>6</v>
      </c>
      <c r="L5652" t="s">
        <v>16146</v>
      </c>
      <c r="N5652" t="s">
        <v>7</v>
      </c>
      <c r="O5652" t="s">
        <v>16147</v>
      </c>
      <c r="P5652" t="s">
        <v>16148</v>
      </c>
      <c r="Q5652">
        <v>70</v>
      </c>
      <c r="R5652" t="s">
        <v>16149</v>
      </c>
      <c r="S5652">
        <v>35</v>
      </c>
      <c r="T5652" t="s">
        <v>14887</v>
      </c>
      <c r="U5652">
        <v>-1</v>
      </c>
      <c r="V5652">
        <v>-1</v>
      </c>
      <c r="W5652">
        <v>6.3387000000000002</v>
      </c>
      <c r="X5652" t="s">
        <v>16150</v>
      </c>
      <c r="Y5652" t="s">
        <v>16151</v>
      </c>
      <c r="Z5652">
        <v>15692</v>
      </c>
      <c r="AA5652" t="s">
        <v>11</v>
      </c>
      <c r="AC5652" t="s">
        <v>16152</v>
      </c>
      <c r="AD5652" t="s">
        <v>16153</v>
      </c>
      <c r="AE5652" s="1">
        <v>41846.073078703703</v>
      </c>
    </row>
    <row r="5653" spans="1:31" x14ac:dyDescent="0.15">
      <c r="A5653">
        <v>5652</v>
      </c>
      <c r="B5653">
        <v>175</v>
      </c>
      <c r="C5653">
        <v>1159</v>
      </c>
      <c r="D5653" t="s">
        <v>16142</v>
      </c>
      <c r="E5653" t="s">
        <v>16143</v>
      </c>
      <c r="F5653" t="s">
        <v>14</v>
      </c>
      <c r="G5653" t="s">
        <v>16144</v>
      </c>
      <c r="H5653" t="s">
        <v>16145</v>
      </c>
      <c r="I5653" t="s">
        <v>5</v>
      </c>
      <c r="J5653" t="s">
        <v>5077</v>
      </c>
      <c r="K5653" t="s">
        <v>17</v>
      </c>
      <c r="L5653" t="s">
        <v>11783</v>
      </c>
      <c r="N5653" t="s">
        <v>7</v>
      </c>
      <c r="O5653" t="s">
        <v>16147</v>
      </c>
      <c r="P5653" t="s">
        <v>16148</v>
      </c>
      <c r="Q5653">
        <v>27</v>
      </c>
      <c r="R5653" t="s">
        <v>7732</v>
      </c>
      <c r="S5653">
        <v>50</v>
      </c>
      <c r="T5653" t="s">
        <v>5</v>
      </c>
      <c r="U5653">
        <v>-1</v>
      </c>
      <c r="V5653">
        <v>60</v>
      </c>
      <c r="W5653">
        <v>6.3387000000000002</v>
      </c>
      <c r="X5653" t="s">
        <v>16150</v>
      </c>
      <c r="Y5653" t="s">
        <v>16154</v>
      </c>
      <c r="Z5653">
        <v>27600</v>
      </c>
      <c r="AA5653" t="s">
        <v>11</v>
      </c>
      <c r="AC5653" t="s">
        <v>16155</v>
      </c>
      <c r="AD5653" t="s">
        <v>16156</v>
      </c>
      <c r="AE5653" s="1">
        <v>41846.073148148149</v>
      </c>
    </row>
    <row r="5654" spans="1:31" x14ac:dyDescent="0.15">
      <c r="A5654">
        <v>5653</v>
      </c>
      <c r="B5654">
        <v>175</v>
      </c>
      <c r="C5654">
        <v>1159</v>
      </c>
      <c r="D5654" t="s">
        <v>16142</v>
      </c>
      <c r="E5654" t="s">
        <v>16143</v>
      </c>
      <c r="F5654" t="s">
        <v>24</v>
      </c>
      <c r="G5654" t="s">
        <v>16144</v>
      </c>
      <c r="H5654" t="s">
        <v>16145</v>
      </c>
      <c r="I5654" t="s">
        <v>5</v>
      </c>
      <c r="J5654" t="s">
        <v>5077</v>
      </c>
      <c r="K5654" t="s">
        <v>17</v>
      </c>
      <c r="L5654" t="s">
        <v>11783</v>
      </c>
      <c r="N5654" t="s">
        <v>7</v>
      </c>
      <c r="O5654" t="s">
        <v>16157</v>
      </c>
      <c r="P5654" t="s">
        <v>16158</v>
      </c>
      <c r="Q5654">
        <v>6</v>
      </c>
      <c r="R5654" t="s">
        <v>7732</v>
      </c>
      <c r="S5654">
        <v>50</v>
      </c>
      <c r="T5654" t="s">
        <v>5</v>
      </c>
      <c r="U5654">
        <v>-1</v>
      </c>
      <c r="V5654">
        <v>60</v>
      </c>
      <c r="W5654">
        <v>6.3387000000000002</v>
      </c>
      <c r="X5654" t="s">
        <v>16150</v>
      </c>
      <c r="Y5654" t="s">
        <v>16154</v>
      </c>
      <c r="Z5654">
        <v>14436</v>
      </c>
      <c r="AA5654" t="s">
        <v>11</v>
      </c>
      <c r="AC5654" t="s">
        <v>16159</v>
      </c>
      <c r="AD5654" t="s">
        <v>16160</v>
      </c>
      <c r="AE5654" s="1">
        <v>41846.073171296295</v>
      </c>
    </row>
    <row r="5655" spans="1:31" x14ac:dyDescent="0.15">
      <c r="A5655">
        <v>5654</v>
      </c>
      <c r="B5655">
        <v>175</v>
      </c>
      <c r="C5655">
        <v>1159</v>
      </c>
      <c r="D5655" t="s">
        <v>16142</v>
      </c>
      <c r="E5655" t="s">
        <v>16143</v>
      </c>
      <c r="F5655" t="s">
        <v>27</v>
      </c>
      <c r="G5655" t="s">
        <v>16161</v>
      </c>
      <c r="I5655" t="s">
        <v>5</v>
      </c>
      <c r="J5655" t="s">
        <v>16162</v>
      </c>
      <c r="K5655" t="s">
        <v>17</v>
      </c>
      <c r="L5655" t="s">
        <v>7517</v>
      </c>
      <c r="M5655" t="s">
        <v>5</v>
      </c>
      <c r="N5655" t="s">
        <v>7</v>
      </c>
      <c r="O5655" t="s">
        <v>16163</v>
      </c>
      <c r="P5655" t="s">
        <v>16158</v>
      </c>
      <c r="Q5655">
        <v>1</v>
      </c>
      <c r="R5655" t="s">
        <v>7732</v>
      </c>
      <c r="S5655">
        <v>50</v>
      </c>
      <c r="T5655" t="s">
        <v>16164</v>
      </c>
      <c r="U5655">
        <v>-1</v>
      </c>
      <c r="V5655">
        <v>50</v>
      </c>
      <c r="W5655">
        <v>6.3387000000000002</v>
      </c>
      <c r="Y5655" t="s">
        <v>16165</v>
      </c>
      <c r="Z5655">
        <v>27600</v>
      </c>
      <c r="AA5655" t="s">
        <v>11</v>
      </c>
      <c r="AC5655" t="s">
        <v>16166</v>
      </c>
      <c r="AD5655" t="s">
        <v>16167</v>
      </c>
      <c r="AE5655" s="1">
        <v>41846.073182870372</v>
      </c>
    </row>
    <row r="5656" spans="1:31" x14ac:dyDescent="0.15">
      <c r="A5656">
        <v>5655</v>
      </c>
      <c r="B5656">
        <v>175</v>
      </c>
      <c r="C5656">
        <v>1159</v>
      </c>
      <c r="D5656" t="s">
        <v>16142</v>
      </c>
      <c r="E5656" t="s">
        <v>16143</v>
      </c>
      <c r="F5656" t="s">
        <v>36</v>
      </c>
      <c r="I5656" t="s">
        <v>5</v>
      </c>
      <c r="K5656" t="s">
        <v>5</v>
      </c>
      <c r="N5656" t="s">
        <v>7</v>
      </c>
      <c r="Q5656">
        <v>0</v>
      </c>
      <c r="S5656">
        <v>-1</v>
      </c>
      <c r="T5656" t="s">
        <v>5</v>
      </c>
      <c r="U5656">
        <v>-1</v>
      </c>
      <c r="V5656">
        <v>-1</v>
      </c>
      <c r="W5656">
        <v>6.3387000000000002</v>
      </c>
      <c r="Z5656">
        <v>-1</v>
      </c>
      <c r="AA5656" t="s">
        <v>11</v>
      </c>
      <c r="AC5656" t="s">
        <v>38</v>
      </c>
      <c r="AD5656" t="s">
        <v>52</v>
      </c>
      <c r="AE5656" s="1">
        <v>41846.073194444441</v>
      </c>
    </row>
    <row r="5657" spans="1:31" x14ac:dyDescent="0.15">
      <c r="A5657">
        <v>5656</v>
      </c>
      <c r="B5657">
        <v>175</v>
      </c>
      <c r="C5657">
        <v>1159</v>
      </c>
      <c r="D5657" t="s">
        <v>16142</v>
      </c>
      <c r="E5657" t="s">
        <v>16143</v>
      </c>
      <c r="F5657" t="s">
        <v>40</v>
      </c>
      <c r="I5657" t="s">
        <v>5</v>
      </c>
      <c r="K5657" t="s">
        <v>5</v>
      </c>
      <c r="N5657" t="s">
        <v>7</v>
      </c>
      <c r="Q5657">
        <v>0</v>
      </c>
      <c r="S5657">
        <v>-1</v>
      </c>
      <c r="T5657" t="s">
        <v>5</v>
      </c>
      <c r="U5657">
        <v>-1</v>
      </c>
      <c r="V5657">
        <v>-1</v>
      </c>
      <c r="W5657">
        <v>6.3387000000000002</v>
      </c>
      <c r="Z5657">
        <v>-1</v>
      </c>
      <c r="AA5657" t="s">
        <v>11</v>
      </c>
      <c r="AC5657" t="s">
        <v>38</v>
      </c>
      <c r="AD5657" t="s">
        <v>52</v>
      </c>
      <c r="AE5657" s="1">
        <v>41846.073206018518</v>
      </c>
    </row>
    <row r="5658" spans="1:31" x14ac:dyDescent="0.15">
      <c r="A5658">
        <v>5657</v>
      </c>
      <c r="B5658">
        <v>175</v>
      </c>
      <c r="C5658">
        <v>1159</v>
      </c>
      <c r="D5658" t="s">
        <v>16142</v>
      </c>
      <c r="E5658" t="s">
        <v>16143</v>
      </c>
      <c r="F5658" t="s">
        <v>49</v>
      </c>
      <c r="I5658" t="s">
        <v>5</v>
      </c>
      <c r="K5658" t="s">
        <v>5</v>
      </c>
      <c r="N5658" t="s">
        <v>7</v>
      </c>
      <c r="Q5658">
        <v>0</v>
      </c>
      <c r="T5658" t="s">
        <v>5</v>
      </c>
      <c r="U5658">
        <v>-1</v>
      </c>
      <c r="V5658">
        <v>-1</v>
      </c>
      <c r="W5658">
        <v>6.3387000000000002</v>
      </c>
      <c r="Z5658">
        <v>-1</v>
      </c>
      <c r="AA5658" t="s">
        <v>11</v>
      </c>
      <c r="AC5658" t="s">
        <v>38</v>
      </c>
      <c r="AD5658" t="s">
        <v>50</v>
      </c>
      <c r="AE5658" s="1">
        <v>41846.073217592595</v>
      </c>
    </row>
    <row r="5659" spans="1:31" x14ac:dyDescent="0.15">
      <c r="A5659">
        <v>5658</v>
      </c>
      <c r="B5659">
        <v>175</v>
      </c>
      <c r="C5659">
        <v>1159</v>
      </c>
      <c r="D5659" t="s">
        <v>16142</v>
      </c>
      <c r="E5659" t="s">
        <v>16143</v>
      </c>
      <c r="F5659" t="s">
        <v>51</v>
      </c>
      <c r="I5659" t="s">
        <v>5</v>
      </c>
      <c r="K5659" t="s">
        <v>5</v>
      </c>
      <c r="N5659" t="s">
        <v>7</v>
      </c>
      <c r="Q5659">
        <v>0</v>
      </c>
      <c r="S5659">
        <v>-1</v>
      </c>
      <c r="T5659" t="s">
        <v>5</v>
      </c>
      <c r="U5659">
        <v>-1</v>
      </c>
      <c r="V5659">
        <v>-1</v>
      </c>
      <c r="W5659">
        <v>6.3387000000000002</v>
      </c>
      <c r="Z5659">
        <v>-1</v>
      </c>
      <c r="AA5659" t="s">
        <v>11</v>
      </c>
      <c r="AC5659" t="s">
        <v>38</v>
      </c>
      <c r="AD5659" t="s">
        <v>52</v>
      </c>
      <c r="AE5659" s="1">
        <v>41846.073229166665</v>
      </c>
    </row>
    <row r="5660" spans="1:31" x14ac:dyDescent="0.15">
      <c r="A5660">
        <v>5659</v>
      </c>
      <c r="B5660">
        <v>175</v>
      </c>
      <c r="C5660">
        <v>1159</v>
      </c>
      <c r="D5660" t="s">
        <v>16142</v>
      </c>
      <c r="E5660" t="s">
        <v>16143</v>
      </c>
      <c r="F5660" t="s">
        <v>53</v>
      </c>
      <c r="I5660" t="s">
        <v>5</v>
      </c>
      <c r="K5660" t="s">
        <v>5</v>
      </c>
      <c r="N5660" t="s">
        <v>7</v>
      </c>
      <c r="Q5660">
        <v>0</v>
      </c>
      <c r="S5660">
        <v>-1</v>
      </c>
      <c r="T5660" t="s">
        <v>5</v>
      </c>
      <c r="U5660">
        <v>-1</v>
      </c>
      <c r="V5660">
        <v>-1</v>
      </c>
      <c r="W5660">
        <v>6.3387000000000002</v>
      </c>
      <c r="Z5660">
        <v>-1</v>
      </c>
      <c r="AA5660" t="s">
        <v>11</v>
      </c>
      <c r="AC5660" t="s">
        <v>38</v>
      </c>
      <c r="AD5660" t="s">
        <v>52</v>
      </c>
      <c r="AE5660" s="1">
        <v>41846.073240740741</v>
      </c>
    </row>
    <row r="5661" spans="1:31" x14ac:dyDescent="0.15">
      <c r="A5661">
        <v>5660</v>
      </c>
      <c r="B5661">
        <v>175</v>
      </c>
      <c r="C5661">
        <v>1159</v>
      </c>
      <c r="D5661" t="s">
        <v>16142</v>
      </c>
      <c r="E5661" t="s">
        <v>16143</v>
      </c>
      <c r="F5661" t="s">
        <v>54</v>
      </c>
      <c r="I5661" t="s">
        <v>5</v>
      </c>
      <c r="K5661" t="s">
        <v>5</v>
      </c>
      <c r="N5661" t="s">
        <v>7</v>
      </c>
      <c r="Q5661">
        <v>0</v>
      </c>
      <c r="S5661">
        <v>-1</v>
      </c>
      <c r="T5661" t="s">
        <v>5</v>
      </c>
      <c r="U5661">
        <v>-1</v>
      </c>
      <c r="V5661">
        <v>-1</v>
      </c>
      <c r="W5661">
        <v>6.3387000000000002</v>
      </c>
      <c r="Z5661">
        <v>-1</v>
      </c>
      <c r="AA5661" t="s">
        <v>11</v>
      </c>
      <c r="AC5661" t="s">
        <v>38</v>
      </c>
      <c r="AD5661" t="s">
        <v>52</v>
      </c>
      <c r="AE5661" s="1">
        <v>41846.073252314818</v>
      </c>
    </row>
    <row r="5662" spans="1:31" x14ac:dyDescent="0.15">
      <c r="A5662">
        <v>5661</v>
      </c>
      <c r="B5662">
        <v>175</v>
      </c>
      <c r="C5662">
        <v>6123</v>
      </c>
      <c r="D5662" t="s">
        <v>16168</v>
      </c>
      <c r="E5662" t="s">
        <v>16169</v>
      </c>
      <c r="F5662" t="s">
        <v>2</v>
      </c>
      <c r="G5662" t="s">
        <v>16170</v>
      </c>
      <c r="H5662" t="s">
        <v>16171</v>
      </c>
      <c r="I5662" t="s">
        <v>5</v>
      </c>
      <c r="K5662" t="s">
        <v>6</v>
      </c>
      <c r="N5662" t="s">
        <v>7</v>
      </c>
      <c r="O5662" t="s">
        <v>16172</v>
      </c>
      <c r="P5662" t="s">
        <v>16173</v>
      </c>
      <c r="Q5662">
        <v>14</v>
      </c>
      <c r="R5662" t="s">
        <v>16174</v>
      </c>
      <c r="S5662">
        <v>40</v>
      </c>
      <c r="T5662" t="s">
        <v>16175</v>
      </c>
      <c r="U5662">
        <v>-1</v>
      </c>
      <c r="V5662">
        <v>-1</v>
      </c>
      <c r="W5662">
        <v>6.3387000000000002</v>
      </c>
      <c r="X5662" t="s">
        <v>16176</v>
      </c>
      <c r="Y5662" t="s">
        <v>16177</v>
      </c>
      <c r="Z5662">
        <v>28068</v>
      </c>
      <c r="AA5662" t="s">
        <v>11</v>
      </c>
      <c r="AC5662" t="s">
        <v>16178</v>
      </c>
      <c r="AD5662" t="s">
        <v>16179</v>
      </c>
      <c r="AE5662" s="1">
        <v>41846.07335648148</v>
      </c>
    </row>
    <row r="5663" spans="1:31" x14ac:dyDescent="0.15">
      <c r="A5663">
        <v>5662</v>
      </c>
      <c r="B5663">
        <v>175</v>
      </c>
      <c r="C5663">
        <v>6123</v>
      </c>
      <c r="D5663" t="s">
        <v>16168</v>
      </c>
      <c r="E5663" t="s">
        <v>16169</v>
      </c>
      <c r="F5663" t="s">
        <v>14</v>
      </c>
      <c r="I5663" t="s">
        <v>5</v>
      </c>
      <c r="K5663" t="s">
        <v>5</v>
      </c>
      <c r="N5663" t="s">
        <v>7</v>
      </c>
      <c r="Q5663">
        <v>0</v>
      </c>
      <c r="S5663">
        <v>-1</v>
      </c>
      <c r="T5663" t="s">
        <v>5</v>
      </c>
      <c r="U5663">
        <v>-1</v>
      </c>
      <c r="V5663">
        <v>-1</v>
      </c>
      <c r="W5663">
        <v>6.3387000000000002</v>
      </c>
      <c r="Z5663">
        <v>-1</v>
      </c>
      <c r="AA5663" t="s">
        <v>11</v>
      </c>
      <c r="AC5663" t="s">
        <v>38</v>
      </c>
      <c r="AD5663" t="s">
        <v>52</v>
      </c>
      <c r="AE5663" s="1">
        <v>41846.073368055557</v>
      </c>
    </row>
    <row r="5664" spans="1:31" x14ac:dyDescent="0.15">
      <c r="A5664">
        <v>5663</v>
      </c>
      <c r="B5664">
        <v>175</v>
      </c>
      <c r="C5664">
        <v>6123</v>
      </c>
      <c r="D5664" t="s">
        <v>16168</v>
      </c>
      <c r="E5664" t="s">
        <v>16169</v>
      </c>
      <c r="F5664" t="s">
        <v>24</v>
      </c>
      <c r="I5664" t="s">
        <v>5</v>
      </c>
      <c r="K5664" t="s">
        <v>5</v>
      </c>
      <c r="N5664" t="s">
        <v>7</v>
      </c>
      <c r="Q5664">
        <v>0</v>
      </c>
      <c r="S5664">
        <v>-1</v>
      </c>
      <c r="T5664" t="s">
        <v>5</v>
      </c>
      <c r="U5664">
        <v>-1</v>
      </c>
      <c r="V5664">
        <v>-1</v>
      </c>
      <c r="W5664">
        <v>6.3387000000000002</v>
      </c>
      <c r="Z5664">
        <v>-1</v>
      </c>
      <c r="AA5664" t="s">
        <v>11</v>
      </c>
      <c r="AC5664" t="s">
        <v>38</v>
      </c>
      <c r="AD5664" t="s">
        <v>52</v>
      </c>
      <c r="AE5664" s="1">
        <v>41846.073379629626</v>
      </c>
    </row>
    <row r="5665" spans="1:31" x14ac:dyDescent="0.15">
      <c r="A5665">
        <v>5664</v>
      </c>
      <c r="B5665">
        <v>175</v>
      </c>
      <c r="C5665">
        <v>6123</v>
      </c>
      <c r="D5665" t="s">
        <v>16168</v>
      </c>
      <c r="E5665" t="s">
        <v>16169</v>
      </c>
      <c r="F5665" t="s">
        <v>27</v>
      </c>
      <c r="I5665" t="s">
        <v>5</v>
      </c>
      <c r="K5665" t="s">
        <v>5</v>
      </c>
      <c r="M5665" t="s">
        <v>5</v>
      </c>
      <c r="N5665" t="s">
        <v>7</v>
      </c>
      <c r="Q5665">
        <v>0</v>
      </c>
      <c r="S5665">
        <v>-1</v>
      </c>
      <c r="T5665" t="s">
        <v>5</v>
      </c>
      <c r="U5665">
        <v>-1</v>
      </c>
      <c r="V5665">
        <v>-1</v>
      </c>
      <c r="W5665">
        <v>6.3387000000000002</v>
      </c>
      <c r="Z5665">
        <v>-1</v>
      </c>
      <c r="AA5665" t="s">
        <v>11</v>
      </c>
      <c r="AC5665" t="s">
        <v>38</v>
      </c>
      <c r="AD5665" t="s">
        <v>531</v>
      </c>
      <c r="AE5665" s="1">
        <v>41846.073391203703</v>
      </c>
    </row>
    <row r="5666" spans="1:31" x14ac:dyDescent="0.15">
      <c r="A5666">
        <v>5665</v>
      </c>
      <c r="B5666">
        <v>175</v>
      </c>
      <c r="C5666">
        <v>6123</v>
      </c>
      <c r="D5666" t="s">
        <v>16168</v>
      </c>
      <c r="E5666" t="s">
        <v>16169</v>
      </c>
      <c r="F5666" t="s">
        <v>36</v>
      </c>
      <c r="I5666" t="s">
        <v>5</v>
      </c>
      <c r="K5666" t="s">
        <v>5</v>
      </c>
      <c r="N5666" t="s">
        <v>7</v>
      </c>
      <c r="Q5666">
        <v>0</v>
      </c>
      <c r="S5666">
        <v>-1</v>
      </c>
      <c r="T5666" t="s">
        <v>5</v>
      </c>
      <c r="U5666">
        <v>-1</v>
      </c>
      <c r="V5666">
        <v>-1</v>
      </c>
      <c r="W5666">
        <v>6.3387000000000002</v>
      </c>
      <c r="Z5666">
        <v>-1</v>
      </c>
      <c r="AA5666" t="s">
        <v>11</v>
      </c>
      <c r="AC5666" t="s">
        <v>38</v>
      </c>
      <c r="AD5666" t="s">
        <v>52</v>
      </c>
      <c r="AE5666" s="1">
        <v>41846.07340277778</v>
      </c>
    </row>
    <row r="5667" spans="1:31" x14ac:dyDescent="0.15">
      <c r="A5667">
        <v>5666</v>
      </c>
      <c r="B5667">
        <v>175</v>
      </c>
      <c r="C5667">
        <v>6123</v>
      </c>
      <c r="D5667" t="s">
        <v>16168</v>
      </c>
      <c r="E5667" t="s">
        <v>16169</v>
      </c>
      <c r="F5667" t="s">
        <v>40</v>
      </c>
      <c r="I5667" t="s">
        <v>5</v>
      </c>
      <c r="K5667" t="s">
        <v>5</v>
      </c>
      <c r="N5667" t="s">
        <v>7</v>
      </c>
      <c r="Q5667">
        <v>0</v>
      </c>
      <c r="S5667">
        <v>-1</v>
      </c>
      <c r="T5667" t="s">
        <v>5</v>
      </c>
      <c r="U5667">
        <v>-1</v>
      </c>
      <c r="V5667">
        <v>-1</v>
      </c>
      <c r="W5667">
        <v>6.3387000000000002</v>
      </c>
      <c r="Z5667">
        <v>-1</v>
      </c>
      <c r="AA5667" t="s">
        <v>11</v>
      </c>
      <c r="AC5667" t="s">
        <v>38</v>
      </c>
      <c r="AD5667" t="s">
        <v>52</v>
      </c>
      <c r="AE5667" s="1">
        <v>41846.073414351849</v>
      </c>
    </row>
    <row r="5668" spans="1:31" x14ac:dyDescent="0.15">
      <c r="A5668">
        <v>5667</v>
      </c>
      <c r="B5668">
        <v>175</v>
      </c>
      <c r="C5668">
        <v>6123</v>
      </c>
      <c r="D5668" t="s">
        <v>16168</v>
      </c>
      <c r="E5668" t="s">
        <v>16169</v>
      </c>
      <c r="F5668" t="s">
        <v>49</v>
      </c>
      <c r="I5668" t="s">
        <v>5</v>
      </c>
      <c r="K5668" t="s">
        <v>5</v>
      </c>
      <c r="N5668" t="s">
        <v>7</v>
      </c>
      <c r="Q5668">
        <v>0</v>
      </c>
      <c r="T5668" t="s">
        <v>5</v>
      </c>
      <c r="U5668">
        <v>-1</v>
      </c>
      <c r="V5668">
        <v>-1</v>
      </c>
      <c r="W5668">
        <v>6.3387000000000002</v>
      </c>
      <c r="Z5668">
        <v>-1</v>
      </c>
      <c r="AA5668" t="s">
        <v>11</v>
      </c>
      <c r="AC5668" t="s">
        <v>38</v>
      </c>
      <c r="AD5668" t="s">
        <v>50</v>
      </c>
      <c r="AE5668" s="1">
        <v>41846.073425925926</v>
      </c>
    </row>
    <row r="5669" spans="1:31" x14ac:dyDescent="0.15">
      <c r="A5669">
        <v>5668</v>
      </c>
      <c r="B5669">
        <v>175</v>
      </c>
      <c r="C5669">
        <v>6123</v>
      </c>
      <c r="D5669" t="s">
        <v>16168</v>
      </c>
      <c r="E5669" t="s">
        <v>16169</v>
      </c>
      <c r="F5669" t="s">
        <v>51</v>
      </c>
      <c r="I5669" t="s">
        <v>5</v>
      </c>
      <c r="K5669" t="s">
        <v>5</v>
      </c>
      <c r="N5669" t="s">
        <v>7</v>
      </c>
      <c r="Q5669">
        <v>0</v>
      </c>
      <c r="S5669">
        <v>-1</v>
      </c>
      <c r="T5669" t="s">
        <v>5</v>
      </c>
      <c r="U5669">
        <v>-1</v>
      </c>
      <c r="V5669">
        <v>-1</v>
      </c>
      <c r="W5669">
        <v>6.3387000000000002</v>
      </c>
      <c r="Z5669">
        <v>-1</v>
      </c>
      <c r="AA5669" t="s">
        <v>11</v>
      </c>
      <c r="AC5669" t="s">
        <v>38</v>
      </c>
      <c r="AD5669" t="s">
        <v>52</v>
      </c>
      <c r="AE5669" s="1">
        <v>41846.073437500003</v>
      </c>
    </row>
    <row r="5670" spans="1:31" x14ac:dyDescent="0.15">
      <c r="A5670">
        <v>5669</v>
      </c>
      <c r="B5670">
        <v>175</v>
      </c>
      <c r="C5670">
        <v>6123</v>
      </c>
      <c r="D5670" t="s">
        <v>16168</v>
      </c>
      <c r="E5670" t="s">
        <v>16169</v>
      </c>
      <c r="F5670" t="s">
        <v>53</v>
      </c>
      <c r="I5670" t="s">
        <v>5</v>
      </c>
      <c r="K5670" t="s">
        <v>5</v>
      </c>
      <c r="N5670" t="s">
        <v>7</v>
      </c>
      <c r="Q5670">
        <v>0</v>
      </c>
      <c r="S5670">
        <v>-1</v>
      </c>
      <c r="T5670" t="s">
        <v>5</v>
      </c>
      <c r="U5670">
        <v>-1</v>
      </c>
      <c r="V5670">
        <v>-1</v>
      </c>
      <c r="W5670">
        <v>6.3387000000000002</v>
      </c>
      <c r="Z5670">
        <v>-1</v>
      </c>
      <c r="AA5670" t="s">
        <v>11</v>
      </c>
      <c r="AC5670" t="s">
        <v>38</v>
      </c>
      <c r="AD5670" t="s">
        <v>52</v>
      </c>
      <c r="AE5670" s="1">
        <v>41846.073449074072</v>
      </c>
    </row>
    <row r="5671" spans="1:31" x14ac:dyDescent="0.15">
      <c r="A5671">
        <v>5670</v>
      </c>
      <c r="B5671">
        <v>175</v>
      </c>
      <c r="C5671">
        <v>6123</v>
      </c>
      <c r="D5671" t="s">
        <v>16168</v>
      </c>
      <c r="E5671" t="s">
        <v>16169</v>
      </c>
      <c r="F5671" t="s">
        <v>54</v>
      </c>
      <c r="I5671" t="s">
        <v>5</v>
      </c>
      <c r="K5671" t="s">
        <v>5</v>
      </c>
      <c r="N5671" t="s">
        <v>7</v>
      </c>
      <c r="Q5671">
        <v>0</v>
      </c>
      <c r="S5671">
        <v>-1</v>
      </c>
      <c r="T5671" t="s">
        <v>5</v>
      </c>
      <c r="U5671">
        <v>-1</v>
      </c>
      <c r="V5671">
        <v>-1</v>
      </c>
      <c r="W5671">
        <v>6.3387000000000002</v>
      </c>
      <c r="Z5671">
        <v>-1</v>
      </c>
      <c r="AA5671" t="s">
        <v>11</v>
      </c>
      <c r="AC5671" t="s">
        <v>38</v>
      </c>
      <c r="AD5671" t="s">
        <v>52</v>
      </c>
      <c r="AE5671" s="1">
        <v>41846.073460648149</v>
      </c>
    </row>
    <row r="5672" spans="1:31" x14ac:dyDescent="0.15">
      <c r="A5672">
        <v>5671</v>
      </c>
      <c r="B5672">
        <v>175</v>
      </c>
      <c r="C5672">
        <v>2100</v>
      </c>
      <c r="D5672" t="s">
        <v>16180</v>
      </c>
      <c r="E5672" t="s">
        <v>16181</v>
      </c>
      <c r="F5672" t="s">
        <v>2</v>
      </c>
      <c r="G5672" t="s">
        <v>16182</v>
      </c>
      <c r="H5672" t="s">
        <v>16183</v>
      </c>
      <c r="I5672" t="s">
        <v>5</v>
      </c>
      <c r="J5672" t="s">
        <v>2233</v>
      </c>
      <c r="K5672" t="s">
        <v>6</v>
      </c>
      <c r="N5672" t="s">
        <v>7</v>
      </c>
      <c r="O5672" t="s">
        <v>16184</v>
      </c>
      <c r="P5672" t="s">
        <v>16185</v>
      </c>
      <c r="Q5672">
        <v>31</v>
      </c>
      <c r="R5672" t="s">
        <v>16186</v>
      </c>
      <c r="S5672">
        <v>35</v>
      </c>
      <c r="T5672" t="s">
        <v>16187</v>
      </c>
      <c r="U5672">
        <v>-1</v>
      </c>
      <c r="V5672">
        <v>-1</v>
      </c>
      <c r="W5672">
        <v>6.3387000000000002</v>
      </c>
      <c r="X5672" t="s">
        <v>16188</v>
      </c>
      <c r="Y5672" t="s">
        <v>16189</v>
      </c>
      <c r="Z5672">
        <v>17189</v>
      </c>
      <c r="AA5672" t="s">
        <v>11</v>
      </c>
      <c r="AC5672" t="s">
        <v>16190</v>
      </c>
      <c r="AD5672" t="s">
        <v>16191</v>
      </c>
      <c r="AE5672" s="1">
        <v>41846.073587962965</v>
      </c>
    </row>
    <row r="5673" spans="1:31" x14ac:dyDescent="0.15">
      <c r="A5673">
        <v>5672</v>
      </c>
      <c r="B5673">
        <v>175</v>
      </c>
      <c r="C5673">
        <v>2100</v>
      </c>
      <c r="D5673" t="s">
        <v>16180</v>
      </c>
      <c r="E5673" t="s">
        <v>16181</v>
      </c>
      <c r="F5673" t="s">
        <v>14</v>
      </c>
      <c r="G5673" t="s">
        <v>16182</v>
      </c>
      <c r="H5673" t="s">
        <v>16192</v>
      </c>
      <c r="I5673" t="s">
        <v>5</v>
      </c>
      <c r="K5673" t="s">
        <v>17</v>
      </c>
      <c r="L5673" t="s">
        <v>11783</v>
      </c>
      <c r="N5673" t="s">
        <v>7</v>
      </c>
      <c r="O5673" t="s">
        <v>16184</v>
      </c>
      <c r="P5673" t="s">
        <v>16185</v>
      </c>
      <c r="Q5673">
        <v>8</v>
      </c>
      <c r="S5673">
        <v>-1</v>
      </c>
      <c r="T5673" t="s">
        <v>5</v>
      </c>
      <c r="U5673">
        <v>-1</v>
      </c>
      <c r="V5673">
        <v>-1</v>
      </c>
      <c r="W5673">
        <v>6.3387000000000002</v>
      </c>
      <c r="X5673" t="s">
        <v>16188</v>
      </c>
      <c r="Y5673" t="s">
        <v>16189</v>
      </c>
      <c r="Z5673">
        <v>14472</v>
      </c>
      <c r="AA5673" t="s">
        <v>11</v>
      </c>
      <c r="AC5673" t="s">
        <v>16193</v>
      </c>
      <c r="AD5673" t="s">
        <v>16194</v>
      </c>
      <c r="AE5673" s="1">
        <v>41846.073611111111</v>
      </c>
    </row>
    <row r="5674" spans="1:31" x14ac:dyDescent="0.15">
      <c r="A5674">
        <v>5673</v>
      </c>
      <c r="B5674">
        <v>175</v>
      </c>
      <c r="C5674">
        <v>2100</v>
      </c>
      <c r="D5674" t="s">
        <v>16180</v>
      </c>
      <c r="E5674" t="s">
        <v>16181</v>
      </c>
      <c r="F5674" t="s">
        <v>24</v>
      </c>
      <c r="I5674" t="s">
        <v>5</v>
      </c>
      <c r="K5674" t="s">
        <v>5</v>
      </c>
      <c r="N5674" t="s">
        <v>7</v>
      </c>
      <c r="Q5674">
        <v>0</v>
      </c>
      <c r="S5674">
        <v>-1</v>
      </c>
      <c r="T5674" t="s">
        <v>5</v>
      </c>
      <c r="U5674">
        <v>-1</v>
      </c>
      <c r="V5674">
        <v>-1</v>
      </c>
      <c r="W5674">
        <v>6.3387000000000002</v>
      </c>
      <c r="Z5674">
        <v>-1</v>
      </c>
      <c r="AA5674" t="s">
        <v>11</v>
      </c>
      <c r="AC5674" t="s">
        <v>38</v>
      </c>
      <c r="AD5674" t="s">
        <v>52</v>
      </c>
      <c r="AE5674" s="1">
        <v>41846.073622685188</v>
      </c>
    </row>
    <row r="5675" spans="1:31" x14ac:dyDescent="0.15">
      <c r="A5675">
        <v>5674</v>
      </c>
      <c r="B5675">
        <v>175</v>
      </c>
      <c r="C5675">
        <v>2100</v>
      </c>
      <c r="D5675" t="s">
        <v>16180</v>
      </c>
      <c r="E5675" t="s">
        <v>16181</v>
      </c>
      <c r="F5675" t="s">
        <v>27</v>
      </c>
      <c r="I5675" t="s">
        <v>5</v>
      </c>
      <c r="K5675" t="s">
        <v>5</v>
      </c>
      <c r="M5675" t="s">
        <v>5</v>
      </c>
      <c r="N5675" t="s">
        <v>7</v>
      </c>
      <c r="Q5675">
        <v>0</v>
      </c>
      <c r="S5675">
        <v>-1</v>
      </c>
      <c r="T5675" t="s">
        <v>5</v>
      </c>
      <c r="U5675">
        <v>-1</v>
      </c>
      <c r="V5675">
        <v>-1</v>
      </c>
      <c r="W5675">
        <v>6.3387000000000002</v>
      </c>
      <c r="Z5675">
        <v>-1</v>
      </c>
      <c r="AA5675" t="s">
        <v>11</v>
      </c>
      <c r="AC5675" t="s">
        <v>38</v>
      </c>
      <c r="AD5675" t="s">
        <v>531</v>
      </c>
      <c r="AE5675" s="1">
        <v>41846.073634259257</v>
      </c>
    </row>
    <row r="5676" spans="1:31" x14ac:dyDescent="0.15">
      <c r="A5676">
        <v>5675</v>
      </c>
      <c r="B5676">
        <v>175</v>
      </c>
      <c r="C5676">
        <v>2100</v>
      </c>
      <c r="D5676" t="s">
        <v>16180</v>
      </c>
      <c r="E5676" t="s">
        <v>16181</v>
      </c>
      <c r="F5676" t="s">
        <v>36</v>
      </c>
      <c r="G5676" t="s">
        <v>16182</v>
      </c>
      <c r="H5676" t="s">
        <v>16183</v>
      </c>
      <c r="I5676" t="s">
        <v>5</v>
      </c>
      <c r="J5676" t="s">
        <v>2233</v>
      </c>
      <c r="K5676" t="s">
        <v>6</v>
      </c>
      <c r="N5676" t="s">
        <v>7</v>
      </c>
      <c r="O5676" t="s">
        <v>16184</v>
      </c>
      <c r="P5676" t="s">
        <v>16185</v>
      </c>
      <c r="Q5676">
        <v>12</v>
      </c>
      <c r="R5676" t="s">
        <v>16186</v>
      </c>
      <c r="S5676">
        <v>35</v>
      </c>
      <c r="T5676" t="s">
        <v>16187</v>
      </c>
      <c r="U5676">
        <v>-1</v>
      </c>
      <c r="V5676">
        <v>-1</v>
      </c>
      <c r="W5676">
        <v>6.3387000000000002</v>
      </c>
      <c r="X5676" t="s">
        <v>16188</v>
      </c>
      <c r="Y5676" t="s">
        <v>16189</v>
      </c>
      <c r="Z5676">
        <v>17189</v>
      </c>
      <c r="AA5676" t="s">
        <v>11</v>
      </c>
      <c r="AC5676" t="s">
        <v>16195</v>
      </c>
      <c r="AD5676" t="s">
        <v>16196</v>
      </c>
      <c r="AE5676" s="1">
        <v>41846.07366898148</v>
      </c>
    </row>
    <row r="5677" spans="1:31" x14ac:dyDescent="0.15">
      <c r="A5677">
        <v>5676</v>
      </c>
      <c r="B5677">
        <v>175</v>
      </c>
      <c r="C5677">
        <v>2100</v>
      </c>
      <c r="D5677" t="s">
        <v>16180</v>
      </c>
      <c r="E5677" t="s">
        <v>16181</v>
      </c>
      <c r="F5677" t="s">
        <v>40</v>
      </c>
      <c r="I5677" t="s">
        <v>5</v>
      </c>
      <c r="K5677" t="s">
        <v>5</v>
      </c>
      <c r="N5677" t="s">
        <v>7</v>
      </c>
      <c r="Q5677">
        <v>0</v>
      </c>
      <c r="S5677">
        <v>-1</v>
      </c>
      <c r="T5677" t="s">
        <v>5</v>
      </c>
      <c r="U5677">
        <v>-1</v>
      </c>
      <c r="V5677">
        <v>-1</v>
      </c>
      <c r="W5677">
        <v>6.3387000000000002</v>
      </c>
      <c r="Z5677">
        <v>-1</v>
      </c>
      <c r="AA5677" t="s">
        <v>11</v>
      </c>
      <c r="AC5677" t="s">
        <v>38</v>
      </c>
      <c r="AD5677" t="s">
        <v>52</v>
      </c>
      <c r="AE5677" s="1">
        <v>41846.073680555557</v>
      </c>
    </row>
    <row r="5678" spans="1:31" x14ac:dyDescent="0.15">
      <c r="A5678">
        <v>5677</v>
      </c>
      <c r="B5678">
        <v>175</v>
      </c>
      <c r="C5678">
        <v>2100</v>
      </c>
      <c r="D5678" t="s">
        <v>16180</v>
      </c>
      <c r="E5678" t="s">
        <v>16181</v>
      </c>
      <c r="F5678" t="s">
        <v>49</v>
      </c>
      <c r="G5678" t="s">
        <v>16182</v>
      </c>
      <c r="H5678" t="s">
        <v>16192</v>
      </c>
      <c r="I5678" t="s">
        <v>5</v>
      </c>
      <c r="K5678" t="s">
        <v>5</v>
      </c>
      <c r="N5678" t="s">
        <v>7</v>
      </c>
      <c r="O5678" t="s">
        <v>16184</v>
      </c>
      <c r="P5678" t="s">
        <v>16185</v>
      </c>
      <c r="Q5678">
        <v>4</v>
      </c>
      <c r="T5678" t="s">
        <v>5</v>
      </c>
      <c r="U5678">
        <v>-1</v>
      </c>
      <c r="V5678">
        <v>-1</v>
      </c>
      <c r="W5678">
        <v>6.3387000000000002</v>
      </c>
      <c r="X5678" t="s">
        <v>16188</v>
      </c>
      <c r="Y5678" t="s">
        <v>16189</v>
      </c>
      <c r="Z5678">
        <v>14472</v>
      </c>
      <c r="AA5678" t="s">
        <v>11</v>
      </c>
      <c r="AC5678" t="s">
        <v>16197</v>
      </c>
      <c r="AD5678" t="s">
        <v>16198</v>
      </c>
      <c r="AE5678" s="1">
        <v>41846.073703703703</v>
      </c>
    </row>
    <row r="5679" spans="1:31" x14ac:dyDescent="0.15">
      <c r="A5679">
        <v>5678</v>
      </c>
      <c r="B5679">
        <v>175</v>
      </c>
      <c r="C5679">
        <v>2100</v>
      </c>
      <c r="D5679" t="s">
        <v>16180</v>
      </c>
      <c r="E5679" t="s">
        <v>16181</v>
      </c>
      <c r="F5679" t="s">
        <v>51</v>
      </c>
      <c r="G5679" t="s">
        <v>16182</v>
      </c>
      <c r="H5679" t="s">
        <v>16183</v>
      </c>
      <c r="I5679" t="s">
        <v>5</v>
      </c>
      <c r="K5679" t="s">
        <v>5</v>
      </c>
      <c r="N5679" t="s">
        <v>7</v>
      </c>
      <c r="O5679" t="s">
        <v>16184</v>
      </c>
      <c r="P5679" t="s">
        <v>16185</v>
      </c>
      <c r="Q5679">
        <v>10</v>
      </c>
      <c r="S5679">
        <v>-1</v>
      </c>
      <c r="T5679" t="s">
        <v>5</v>
      </c>
      <c r="U5679">
        <v>-1</v>
      </c>
      <c r="V5679">
        <v>-1</v>
      </c>
      <c r="W5679">
        <v>6.3387000000000002</v>
      </c>
      <c r="Y5679" t="s">
        <v>16189</v>
      </c>
      <c r="Z5679">
        <v>-1</v>
      </c>
      <c r="AA5679" t="s">
        <v>11</v>
      </c>
      <c r="AC5679" t="s">
        <v>16199</v>
      </c>
      <c r="AD5679" t="s">
        <v>16200</v>
      </c>
      <c r="AE5679" s="1">
        <v>41846.07372685185</v>
      </c>
    </row>
    <row r="5680" spans="1:31" x14ac:dyDescent="0.15">
      <c r="A5680">
        <v>5679</v>
      </c>
      <c r="B5680">
        <v>175</v>
      </c>
      <c r="C5680">
        <v>2100</v>
      </c>
      <c r="D5680" t="s">
        <v>16180</v>
      </c>
      <c r="E5680" t="s">
        <v>16181</v>
      </c>
      <c r="F5680" t="s">
        <v>53</v>
      </c>
      <c r="I5680" t="s">
        <v>5</v>
      </c>
      <c r="K5680" t="s">
        <v>5</v>
      </c>
      <c r="N5680" t="s">
        <v>7</v>
      </c>
      <c r="Q5680">
        <v>0</v>
      </c>
      <c r="S5680">
        <v>-1</v>
      </c>
      <c r="T5680" t="s">
        <v>5</v>
      </c>
      <c r="U5680">
        <v>-1</v>
      </c>
      <c r="V5680">
        <v>-1</v>
      </c>
      <c r="W5680">
        <v>6.3387000000000002</v>
      </c>
      <c r="Z5680">
        <v>-1</v>
      </c>
      <c r="AA5680" t="s">
        <v>11</v>
      </c>
      <c r="AC5680" t="s">
        <v>38</v>
      </c>
      <c r="AD5680" t="s">
        <v>52</v>
      </c>
      <c r="AE5680" s="1">
        <v>41846.073738425926</v>
      </c>
    </row>
    <row r="5681" spans="1:31" x14ac:dyDescent="0.15">
      <c r="A5681">
        <v>5680</v>
      </c>
      <c r="B5681">
        <v>175</v>
      </c>
      <c r="C5681">
        <v>2100</v>
      </c>
      <c r="D5681" t="s">
        <v>16180</v>
      </c>
      <c r="E5681" t="s">
        <v>16181</v>
      </c>
      <c r="F5681" t="s">
        <v>54</v>
      </c>
      <c r="I5681" t="s">
        <v>5</v>
      </c>
      <c r="K5681" t="s">
        <v>5</v>
      </c>
      <c r="N5681" t="s">
        <v>7</v>
      </c>
      <c r="Q5681">
        <v>0</v>
      </c>
      <c r="S5681">
        <v>-1</v>
      </c>
      <c r="T5681" t="s">
        <v>5</v>
      </c>
      <c r="U5681">
        <v>-1</v>
      </c>
      <c r="V5681">
        <v>-1</v>
      </c>
      <c r="W5681">
        <v>6.3387000000000002</v>
      </c>
      <c r="Z5681">
        <v>-1</v>
      </c>
      <c r="AA5681" t="s">
        <v>11</v>
      </c>
      <c r="AC5681" t="s">
        <v>38</v>
      </c>
      <c r="AD5681" t="s">
        <v>52</v>
      </c>
      <c r="AE5681" s="1">
        <v>41846.073750000003</v>
      </c>
    </row>
    <row r="5682" spans="1:31" x14ac:dyDescent="0.15">
      <c r="A5682">
        <v>5681</v>
      </c>
      <c r="B5682">
        <v>175</v>
      </c>
      <c r="C5682">
        <v>2703</v>
      </c>
      <c r="D5682" t="s">
        <v>16201</v>
      </c>
      <c r="E5682" t="s">
        <v>16202</v>
      </c>
      <c r="F5682" t="s">
        <v>2</v>
      </c>
      <c r="G5682" t="s">
        <v>16203</v>
      </c>
      <c r="H5682" t="s">
        <v>16204</v>
      </c>
      <c r="I5682" t="s">
        <v>5</v>
      </c>
      <c r="K5682" t="s">
        <v>6</v>
      </c>
      <c r="L5682" t="s">
        <v>5229</v>
      </c>
      <c r="N5682" t="s">
        <v>7</v>
      </c>
      <c r="O5682" t="s">
        <v>16205</v>
      </c>
      <c r="P5682" t="s">
        <v>16206</v>
      </c>
      <c r="Q5682">
        <v>46</v>
      </c>
      <c r="R5682" t="s">
        <v>6274</v>
      </c>
      <c r="S5682">
        <v>30</v>
      </c>
      <c r="T5682" t="s">
        <v>16207</v>
      </c>
      <c r="U5682">
        <v>1200</v>
      </c>
      <c r="V5682">
        <v>-1</v>
      </c>
      <c r="W5682">
        <v>6.3387000000000002</v>
      </c>
      <c r="X5682" t="s">
        <v>16208</v>
      </c>
      <c r="Y5682" t="s">
        <v>16209</v>
      </c>
      <c r="Z5682">
        <v>16278</v>
      </c>
      <c r="AA5682" t="s">
        <v>11</v>
      </c>
      <c r="AC5682" t="s">
        <v>16210</v>
      </c>
      <c r="AD5682" t="s">
        <v>16211</v>
      </c>
      <c r="AE5682" s="1">
        <v>41846.073842592596</v>
      </c>
    </row>
    <row r="5683" spans="1:31" x14ac:dyDescent="0.15">
      <c r="A5683">
        <v>5682</v>
      </c>
      <c r="B5683">
        <v>175</v>
      </c>
      <c r="C5683">
        <v>2703</v>
      </c>
      <c r="D5683" t="s">
        <v>16201</v>
      </c>
      <c r="E5683" t="s">
        <v>16202</v>
      </c>
      <c r="F5683" t="s">
        <v>14</v>
      </c>
      <c r="G5683" t="s">
        <v>16212</v>
      </c>
      <c r="H5683" t="s">
        <v>16213</v>
      </c>
      <c r="I5683" t="s">
        <v>5</v>
      </c>
      <c r="K5683" t="s">
        <v>17</v>
      </c>
      <c r="L5683" t="s">
        <v>5229</v>
      </c>
      <c r="N5683" t="s">
        <v>7</v>
      </c>
      <c r="O5683" t="s">
        <v>16214</v>
      </c>
      <c r="P5683" t="s">
        <v>16215</v>
      </c>
      <c r="Q5683">
        <v>10</v>
      </c>
      <c r="R5683" t="s">
        <v>6274</v>
      </c>
      <c r="S5683">
        <v>30</v>
      </c>
      <c r="T5683" t="s">
        <v>16207</v>
      </c>
      <c r="U5683">
        <v>800</v>
      </c>
      <c r="V5683">
        <v>-1</v>
      </c>
      <c r="W5683">
        <v>6.3387000000000002</v>
      </c>
      <c r="X5683" t="s">
        <v>16216</v>
      </c>
      <c r="Y5683" t="s">
        <v>16217</v>
      </c>
      <c r="Z5683">
        <v>7866</v>
      </c>
      <c r="AA5683" t="s">
        <v>11</v>
      </c>
      <c r="AC5683" t="s">
        <v>16218</v>
      </c>
      <c r="AD5683" t="s">
        <v>16219</v>
      </c>
      <c r="AE5683" s="1">
        <v>41846.073912037034</v>
      </c>
    </row>
    <row r="5684" spans="1:31" x14ac:dyDescent="0.15">
      <c r="A5684">
        <v>5683</v>
      </c>
      <c r="B5684">
        <v>175</v>
      </c>
      <c r="C5684">
        <v>2703</v>
      </c>
      <c r="D5684" t="s">
        <v>16201</v>
      </c>
      <c r="E5684" t="s">
        <v>16202</v>
      </c>
      <c r="F5684" t="s">
        <v>24</v>
      </c>
      <c r="G5684" t="s">
        <v>16212</v>
      </c>
      <c r="H5684" t="s">
        <v>16213</v>
      </c>
      <c r="I5684" t="s">
        <v>5</v>
      </c>
      <c r="K5684" t="s">
        <v>17</v>
      </c>
      <c r="L5684" t="s">
        <v>5229</v>
      </c>
      <c r="N5684" t="s">
        <v>7</v>
      </c>
      <c r="O5684" t="s">
        <v>16214</v>
      </c>
      <c r="P5684" t="s">
        <v>16215</v>
      </c>
      <c r="Q5684">
        <v>1</v>
      </c>
      <c r="R5684" t="s">
        <v>6274</v>
      </c>
      <c r="S5684">
        <v>30</v>
      </c>
      <c r="T5684" t="s">
        <v>16207</v>
      </c>
      <c r="U5684">
        <v>800</v>
      </c>
      <c r="V5684">
        <v>-1</v>
      </c>
      <c r="W5684">
        <v>6.3387000000000002</v>
      </c>
      <c r="X5684" t="s">
        <v>16216</v>
      </c>
      <c r="Y5684" t="s">
        <v>16217</v>
      </c>
      <c r="Z5684">
        <v>7866</v>
      </c>
      <c r="AA5684" t="s">
        <v>11</v>
      </c>
      <c r="AC5684" t="s">
        <v>16220</v>
      </c>
      <c r="AD5684" t="s">
        <v>16221</v>
      </c>
      <c r="AE5684" s="1">
        <v>41846.073935185188</v>
      </c>
    </row>
    <row r="5685" spans="1:31" x14ac:dyDescent="0.15">
      <c r="A5685">
        <v>5684</v>
      </c>
      <c r="B5685">
        <v>175</v>
      </c>
      <c r="C5685">
        <v>2703</v>
      </c>
      <c r="D5685" t="s">
        <v>16201</v>
      </c>
      <c r="E5685" t="s">
        <v>16202</v>
      </c>
      <c r="F5685" t="s">
        <v>27</v>
      </c>
      <c r="G5685" t="s">
        <v>16222</v>
      </c>
      <c r="I5685" t="s">
        <v>5</v>
      </c>
      <c r="J5685" t="s">
        <v>5167</v>
      </c>
      <c r="K5685" t="s">
        <v>17</v>
      </c>
      <c r="L5685" t="s">
        <v>12467</v>
      </c>
      <c r="M5685" t="s">
        <v>604</v>
      </c>
      <c r="N5685" t="s">
        <v>7</v>
      </c>
      <c r="P5685" t="s">
        <v>16223</v>
      </c>
      <c r="Q5685">
        <v>1</v>
      </c>
      <c r="R5685" t="s">
        <v>6274</v>
      </c>
      <c r="S5685">
        <v>30</v>
      </c>
      <c r="T5685" t="s">
        <v>5</v>
      </c>
      <c r="U5685">
        <v>-1</v>
      </c>
      <c r="V5685">
        <v>-1</v>
      </c>
      <c r="W5685">
        <v>6.3387000000000002</v>
      </c>
      <c r="Y5685" t="s">
        <v>16224</v>
      </c>
      <c r="Z5685">
        <v>21504</v>
      </c>
      <c r="AA5685" t="s">
        <v>11</v>
      </c>
      <c r="AC5685" t="s">
        <v>16225</v>
      </c>
      <c r="AD5685" t="s">
        <v>16226</v>
      </c>
      <c r="AE5685" s="1">
        <v>41846.073946759258</v>
      </c>
    </row>
    <row r="5686" spans="1:31" x14ac:dyDescent="0.15">
      <c r="A5686">
        <v>5685</v>
      </c>
      <c r="B5686">
        <v>175</v>
      </c>
      <c r="C5686">
        <v>2703</v>
      </c>
      <c r="D5686" t="s">
        <v>16201</v>
      </c>
      <c r="E5686" t="s">
        <v>16202</v>
      </c>
      <c r="F5686" t="s">
        <v>36</v>
      </c>
      <c r="G5686" t="s">
        <v>16203</v>
      </c>
      <c r="H5686" t="s">
        <v>16204</v>
      </c>
      <c r="I5686" t="s">
        <v>5</v>
      </c>
      <c r="K5686" t="s">
        <v>6</v>
      </c>
      <c r="L5686" t="s">
        <v>3210</v>
      </c>
      <c r="N5686" t="s">
        <v>7</v>
      </c>
      <c r="O5686" t="s">
        <v>16205</v>
      </c>
      <c r="P5686" t="s">
        <v>16206</v>
      </c>
      <c r="Q5686">
        <v>8</v>
      </c>
      <c r="R5686" t="s">
        <v>6274</v>
      </c>
      <c r="S5686">
        <v>30</v>
      </c>
      <c r="T5686" t="s">
        <v>16207</v>
      </c>
      <c r="U5686">
        <v>1200</v>
      </c>
      <c r="V5686">
        <v>-1</v>
      </c>
      <c r="W5686">
        <v>6.3387000000000002</v>
      </c>
      <c r="X5686" t="s">
        <v>16208</v>
      </c>
      <c r="Y5686" t="s">
        <v>16209</v>
      </c>
      <c r="Z5686">
        <v>16278</v>
      </c>
      <c r="AA5686" t="s">
        <v>11</v>
      </c>
      <c r="AC5686" t="s">
        <v>16227</v>
      </c>
      <c r="AD5686" t="s">
        <v>16228</v>
      </c>
      <c r="AE5686" s="1">
        <v>41846.073981481481</v>
      </c>
    </row>
    <row r="5687" spans="1:31" x14ac:dyDescent="0.15">
      <c r="A5687">
        <v>5686</v>
      </c>
      <c r="B5687">
        <v>175</v>
      </c>
      <c r="C5687">
        <v>2703</v>
      </c>
      <c r="D5687" t="s">
        <v>16201</v>
      </c>
      <c r="E5687" t="s">
        <v>16202</v>
      </c>
      <c r="F5687" t="s">
        <v>40</v>
      </c>
      <c r="I5687" t="s">
        <v>5</v>
      </c>
      <c r="K5687" t="s">
        <v>5</v>
      </c>
      <c r="N5687" t="s">
        <v>7</v>
      </c>
      <c r="Q5687">
        <v>0</v>
      </c>
      <c r="S5687">
        <v>-1</v>
      </c>
      <c r="T5687" t="s">
        <v>5</v>
      </c>
      <c r="U5687">
        <v>-1</v>
      </c>
      <c r="V5687">
        <v>-1</v>
      </c>
      <c r="W5687">
        <v>6.3387000000000002</v>
      </c>
      <c r="Z5687">
        <v>-1</v>
      </c>
      <c r="AA5687" t="s">
        <v>11</v>
      </c>
      <c r="AC5687" t="s">
        <v>38</v>
      </c>
      <c r="AD5687" t="s">
        <v>52</v>
      </c>
      <c r="AE5687" s="1">
        <v>41846.073993055557</v>
      </c>
    </row>
    <row r="5688" spans="1:31" x14ac:dyDescent="0.15">
      <c r="A5688">
        <v>5687</v>
      </c>
      <c r="B5688">
        <v>175</v>
      </c>
      <c r="C5688">
        <v>2703</v>
      </c>
      <c r="D5688" t="s">
        <v>16201</v>
      </c>
      <c r="E5688" t="s">
        <v>16202</v>
      </c>
      <c r="F5688" t="s">
        <v>49</v>
      </c>
      <c r="I5688" t="s">
        <v>5</v>
      </c>
      <c r="K5688" t="s">
        <v>5</v>
      </c>
      <c r="N5688" t="s">
        <v>7</v>
      </c>
      <c r="Q5688">
        <v>0</v>
      </c>
      <c r="T5688" t="s">
        <v>5</v>
      </c>
      <c r="U5688">
        <v>-1</v>
      </c>
      <c r="V5688">
        <v>-1</v>
      </c>
      <c r="W5688">
        <v>6.3387000000000002</v>
      </c>
      <c r="Z5688">
        <v>-1</v>
      </c>
      <c r="AA5688" t="s">
        <v>11</v>
      </c>
      <c r="AC5688" t="s">
        <v>38</v>
      </c>
      <c r="AD5688" t="s">
        <v>50</v>
      </c>
      <c r="AE5688" s="1">
        <v>41846.074004629627</v>
      </c>
    </row>
    <row r="5689" spans="1:31" x14ac:dyDescent="0.15">
      <c r="A5689">
        <v>5688</v>
      </c>
      <c r="B5689">
        <v>175</v>
      </c>
      <c r="C5689">
        <v>2703</v>
      </c>
      <c r="D5689" t="s">
        <v>16201</v>
      </c>
      <c r="E5689" t="s">
        <v>16202</v>
      </c>
      <c r="F5689" t="s">
        <v>51</v>
      </c>
      <c r="G5689" t="s">
        <v>16203</v>
      </c>
      <c r="H5689" t="s">
        <v>16204</v>
      </c>
      <c r="I5689" t="s">
        <v>5</v>
      </c>
      <c r="K5689" t="s">
        <v>5</v>
      </c>
      <c r="N5689" t="s">
        <v>7</v>
      </c>
      <c r="O5689" t="s">
        <v>16205</v>
      </c>
      <c r="P5689" t="s">
        <v>16206</v>
      </c>
      <c r="Q5689">
        <v>10</v>
      </c>
      <c r="R5689" t="s">
        <v>6274</v>
      </c>
      <c r="S5689">
        <v>-1</v>
      </c>
      <c r="T5689" t="s">
        <v>5</v>
      </c>
      <c r="U5689">
        <v>-1</v>
      </c>
      <c r="V5689">
        <v>-1</v>
      </c>
      <c r="W5689">
        <v>6.3387000000000002</v>
      </c>
      <c r="Y5689" t="s">
        <v>16209</v>
      </c>
      <c r="Z5689">
        <v>-1</v>
      </c>
      <c r="AA5689" t="s">
        <v>11</v>
      </c>
      <c r="AC5689" t="s">
        <v>16229</v>
      </c>
      <c r="AD5689" t="s">
        <v>16230</v>
      </c>
      <c r="AE5689" s="1">
        <v>41846.07402777778</v>
      </c>
    </row>
    <row r="5690" spans="1:31" x14ac:dyDescent="0.15">
      <c r="A5690">
        <v>5689</v>
      </c>
      <c r="B5690">
        <v>175</v>
      </c>
      <c r="C5690">
        <v>2703</v>
      </c>
      <c r="D5690" t="s">
        <v>16201</v>
      </c>
      <c r="E5690" t="s">
        <v>16202</v>
      </c>
      <c r="F5690" t="s">
        <v>53</v>
      </c>
      <c r="I5690" t="s">
        <v>5</v>
      </c>
      <c r="K5690" t="s">
        <v>5</v>
      </c>
      <c r="N5690" t="s">
        <v>7</v>
      </c>
      <c r="Q5690">
        <v>0</v>
      </c>
      <c r="S5690">
        <v>-1</v>
      </c>
      <c r="T5690" t="s">
        <v>5</v>
      </c>
      <c r="U5690">
        <v>-1</v>
      </c>
      <c r="V5690">
        <v>-1</v>
      </c>
      <c r="W5690">
        <v>6.3387000000000002</v>
      </c>
      <c r="Z5690">
        <v>-1</v>
      </c>
      <c r="AA5690" t="s">
        <v>11</v>
      </c>
      <c r="AC5690" t="s">
        <v>38</v>
      </c>
      <c r="AD5690" t="s">
        <v>52</v>
      </c>
      <c r="AE5690" s="1">
        <v>41846.07403935185</v>
      </c>
    </row>
    <row r="5691" spans="1:31" x14ac:dyDescent="0.15">
      <c r="A5691">
        <v>5690</v>
      </c>
      <c r="B5691">
        <v>175</v>
      </c>
      <c r="C5691">
        <v>2703</v>
      </c>
      <c r="D5691" t="s">
        <v>16201</v>
      </c>
      <c r="E5691" t="s">
        <v>16202</v>
      </c>
      <c r="F5691" t="s">
        <v>54</v>
      </c>
      <c r="I5691" t="s">
        <v>5</v>
      </c>
      <c r="K5691" t="s">
        <v>5</v>
      </c>
      <c r="N5691" t="s">
        <v>7</v>
      </c>
      <c r="Q5691">
        <v>0</v>
      </c>
      <c r="S5691">
        <v>-1</v>
      </c>
      <c r="T5691" t="s">
        <v>5</v>
      </c>
      <c r="U5691">
        <v>-1</v>
      </c>
      <c r="V5691">
        <v>-1</v>
      </c>
      <c r="W5691">
        <v>6.3387000000000002</v>
      </c>
      <c r="Z5691">
        <v>-1</v>
      </c>
      <c r="AA5691" t="s">
        <v>11</v>
      </c>
      <c r="AC5691" t="s">
        <v>38</v>
      </c>
      <c r="AD5691" t="s">
        <v>52</v>
      </c>
      <c r="AE5691" s="1">
        <v>41846.074062500003</v>
      </c>
    </row>
    <row r="5692" spans="1:31" x14ac:dyDescent="0.15">
      <c r="A5692">
        <v>5691</v>
      </c>
      <c r="B5692">
        <v>175</v>
      </c>
      <c r="C5692">
        <v>2158</v>
      </c>
      <c r="D5692" t="s">
        <v>16231</v>
      </c>
      <c r="E5692" t="s">
        <v>16232</v>
      </c>
      <c r="F5692" t="s">
        <v>2</v>
      </c>
      <c r="G5692" t="s">
        <v>16233</v>
      </c>
      <c r="H5692" t="s">
        <v>16234</v>
      </c>
      <c r="I5692" t="s">
        <v>5</v>
      </c>
      <c r="K5692" t="s">
        <v>6</v>
      </c>
      <c r="N5692" t="s">
        <v>7</v>
      </c>
      <c r="O5692" t="s">
        <v>16235</v>
      </c>
      <c r="P5692" t="s">
        <v>16236</v>
      </c>
      <c r="Q5692">
        <v>22</v>
      </c>
      <c r="R5692" t="s">
        <v>16237</v>
      </c>
      <c r="S5692">
        <v>-1</v>
      </c>
      <c r="T5692" t="s">
        <v>16238</v>
      </c>
      <c r="U5692">
        <v>-1</v>
      </c>
      <c r="V5692">
        <v>-1</v>
      </c>
      <c r="W5692">
        <v>6.3387000000000002</v>
      </c>
      <c r="X5692" t="s">
        <v>16239</v>
      </c>
      <c r="Y5692" t="s">
        <v>16240</v>
      </c>
      <c r="Z5692">
        <v>35000</v>
      </c>
      <c r="AA5692" t="s">
        <v>11</v>
      </c>
      <c r="AC5692" t="s">
        <v>16241</v>
      </c>
      <c r="AD5692" t="s">
        <v>16242</v>
      </c>
      <c r="AE5692" s="1">
        <v>41846.074178240742</v>
      </c>
    </row>
    <row r="5693" spans="1:31" x14ac:dyDescent="0.15">
      <c r="A5693">
        <v>5692</v>
      </c>
      <c r="B5693">
        <v>175</v>
      </c>
      <c r="C5693">
        <v>2158</v>
      </c>
      <c r="D5693" t="s">
        <v>16231</v>
      </c>
      <c r="E5693" t="s">
        <v>16232</v>
      </c>
      <c r="F5693" t="s">
        <v>14</v>
      </c>
      <c r="I5693" t="s">
        <v>5</v>
      </c>
      <c r="K5693" t="s">
        <v>5</v>
      </c>
      <c r="N5693" t="s">
        <v>7</v>
      </c>
      <c r="Q5693">
        <v>0</v>
      </c>
      <c r="S5693">
        <v>-1</v>
      </c>
      <c r="T5693" t="s">
        <v>5</v>
      </c>
      <c r="U5693">
        <v>-1</v>
      </c>
      <c r="V5693">
        <v>-1</v>
      </c>
      <c r="W5693">
        <v>6.3387000000000002</v>
      </c>
      <c r="Z5693">
        <v>-1</v>
      </c>
      <c r="AA5693" t="s">
        <v>11</v>
      </c>
      <c r="AC5693" t="s">
        <v>38</v>
      </c>
      <c r="AD5693" t="s">
        <v>52</v>
      </c>
      <c r="AE5693" s="1">
        <v>41846.074189814812</v>
      </c>
    </row>
    <row r="5694" spans="1:31" x14ac:dyDescent="0.15">
      <c r="A5694">
        <v>5693</v>
      </c>
      <c r="B5694">
        <v>175</v>
      </c>
      <c r="C5694">
        <v>2158</v>
      </c>
      <c r="D5694" t="s">
        <v>16231</v>
      </c>
      <c r="E5694" t="s">
        <v>16232</v>
      </c>
      <c r="F5694" t="s">
        <v>24</v>
      </c>
      <c r="I5694" t="s">
        <v>5</v>
      </c>
      <c r="K5694" t="s">
        <v>5</v>
      </c>
      <c r="N5694" t="s">
        <v>7</v>
      </c>
      <c r="Q5694">
        <v>0</v>
      </c>
      <c r="S5694">
        <v>-1</v>
      </c>
      <c r="T5694" t="s">
        <v>5</v>
      </c>
      <c r="U5694">
        <v>-1</v>
      </c>
      <c r="V5694">
        <v>-1</v>
      </c>
      <c r="W5694">
        <v>6.3387000000000002</v>
      </c>
      <c r="Z5694">
        <v>-1</v>
      </c>
      <c r="AA5694" t="s">
        <v>11</v>
      </c>
      <c r="AC5694" t="s">
        <v>38</v>
      </c>
      <c r="AD5694" t="s">
        <v>52</v>
      </c>
      <c r="AE5694" s="1">
        <v>41846.074201388888</v>
      </c>
    </row>
    <row r="5695" spans="1:31" x14ac:dyDescent="0.15">
      <c r="A5695">
        <v>5694</v>
      </c>
      <c r="B5695">
        <v>175</v>
      </c>
      <c r="C5695">
        <v>2158</v>
      </c>
      <c r="D5695" t="s">
        <v>16231</v>
      </c>
      <c r="E5695" t="s">
        <v>16232</v>
      </c>
      <c r="F5695" t="s">
        <v>27</v>
      </c>
      <c r="I5695" t="s">
        <v>5</v>
      </c>
      <c r="K5695" t="s">
        <v>5</v>
      </c>
      <c r="M5695" t="s">
        <v>5</v>
      </c>
      <c r="N5695" t="s">
        <v>7</v>
      </c>
      <c r="Q5695">
        <v>0</v>
      </c>
      <c r="S5695">
        <v>-1</v>
      </c>
      <c r="T5695" t="s">
        <v>5</v>
      </c>
      <c r="U5695">
        <v>-1</v>
      </c>
      <c r="V5695">
        <v>-1</v>
      </c>
      <c r="W5695">
        <v>6.3387000000000002</v>
      </c>
      <c r="Z5695">
        <v>-1</v>
      </c>
      <c r="AA5695" t="s">
        <v>11</v>
      </c>
      <c r="AC5695" t="s">
        <v>38</v>
      </c>
      <c r="AD5695" t="s">
        <v>531</v>
      </c>
      <c r="AE5695" s="1">
        <v>41846.074212962965</v>
      </c>
    </row>
    <row r="5696" spans="1:31" x14ac:dyDescent="0.15">
      <c r="A5696">
        <v>5695</v>
      </c>
      <c r="B5696">
        <v>175</v>
      </c>
      <c r="C5696">
        <v>2158</v>
      </c>
      <c r="D5696" t="s">
        <v>16231</v>
      </c>
      <c r="E5696" t="s">
        <v>16232</v>
      </c>
      <c r="F5696" t="s">
        <v>36</v>
      </c>
      <c r="I5696" t="s">
        <v>5</v>
      </c>
      <c r="K5696" t="s">
        <v>5</v>
      </c>
      <c r="N5696" t="s">
        <v>7</v>
      </c>
      <c r="Q5696">
        <v>0</v>
      </c>
      <c r="S5696">
        <v>-1</v>
      </c>
      <c r="T5696" t="s">
        <v>5</v>
      </c>
      <c r="U5696">
        <v>-1</v>
      </c>
      <c r="V5696">
        <v>-1</v>
      </c>
      <c r="W5696">
        <v>6.3387000000000002</v>
      </c>
      <c r="Z5696">
        <v>-1</v>
      </c>
      <c r="AA5696" t="s">
        <v>11</v>
      </c>
      <c r="AC5696" t="s">
        <v>38</v>
      </c>
      <c r="AD5696" t="s">
        <v>52</v>
      </c>
      <c r="AE5696" s="1">
        <v>41846.074224537035</v>
      </c>
    </row>
    <row r="5697" spans="1:31" x14ac:dyDescent="0.15">
      <c r="A5697">
        <v>5696</v>
      </c>
      <c r="B5697">
        <v>175</v>
      </c>
      <c r="C5697">
        <v>2158</v>
      </c>
      <c r="D5697" t="s">
        <v>16231</v>
      </c>
      <c r="E5697" t="s">
        <v>16232</v>
      </c>
      <c r="F5697" t="s">
        <v>40</v>
      </c>
      <c r="I5697" t="s">
        <v>5</v>
      </c>
      <c r="K5697" t="s">
        <v>5</v>
      </c>
      <c r="N5697" t="s">
        <v>7</v>
      </c>
      <c r="Q5697">
        <v>0</v>
      </c>
      <c r="S5697">
        <v>-1</v>
      </c>
      <c r="T5697" t="s">
        <v>5</v>
      </c>
      <c r="U5697">
        <v>-1</v>
      </c>
      <c r="V5697">
        <v>-1</v>
      </c>
      <c r="W5697">
        <v>6.3387000000000002</v>
      </c>
      <c r="Z5697">
        <v>-1</v>
      </c>
      <c r="AA5697" t="s">
        <v>11</v>
      </c>
      <c r="AC5697" t="s">
        <v>38</v>
      </c>
      <c r="AD5697" t="s">
        <v>52</v>
      </c>
      <c r="AE5697" s="1">
        <v>41846.074247685188</v>
      </c>
    </row>
    <row r="5698" spans="1:31" x14ac:dyDescent="0.15">
      <c r="A5698">
        <v>5697</v>
      </c>
      <c r="B5698">
        <v>175</v>
      </c>
      <c r="C5698">
        <v>2158</v>
      </c>
      <c r="D5698" t="s">
        <v>16231</v>
      </c>
      <c r="E5698" t="s">
        <v>16232</v>
      </c>
      <c r="F5698" t="s">
        <v>49</v>
      </c>
      <c r="I5698" t="s">
        <v>5</v>
      </c>
      <c r="K5698" t="s">
        <v>5</v>
      </c>
      <c r="N5698" t="s">
        <v>7</v>
      </c>
      <c r="Q5698">
        <v>0</v>
      </c>
      <c r="T5698" t="s">
        <v>5</v>
      </c>
      <c r="U5698">
        <v>-1</v>
      </c>
      <c r="V5698">
        <v>-1</v>
      </c>
      <c r="W5698">
        <v>6.3387000000000002</v>
      </c>
      <c r="Z5698">
        <v>-1</v>
      </c>
      <c r="AA5698" t="s">
        <v>11</v>
      </c>
      <c r="AC5698" t="s">
        <v>38</v>
      </c>
      <c r="AD5698" t="s">
        <v>50</v>
      </c>
      <c r="AE5698" s="1">
        <v>41846.074259259258</v>
      </c>
    </row>
    <row r="5699" spans="1:31" x14ac:dyDescent="0.15">
      <c r="A5699">
        <v>5698</v>
      </c>
      <c r="B5699">
        <v>175</v>
      </c>
      <c r="C5699">
        <v>2158</v>
      </c>
      <c r="D5699" t="s">
        <v>16231</v>
      </c>
      <c r="E5699" t="s">
        <v>16232</v>
      </c>
      <c r="F5699" t="s">
        <v>51</v>
      </c>
      <c r="G5699" t="s">
        <v>16233</v>
      </c>
      <c r="H5699" t="s">
        <v>16234</v>
      </c>
      <c r="I5699" t="s">
        <v>5</v>
      </c>
      <c r="K5699" t="s">
        <v>5</v>
      </c>
      <c r="N5699" t="s">
        <v>7</v>
      </c>
      <c r="O5699" t="s">
        <v>16235</v>
      </c>
      <c r="P5699" t="s">
        <v>16236</v>
      </c>
      <c r="Q5699">
        <v>3</v>
      </c>
      <c r="S5699">
        <v>-1</v>
      </c>
      <c r="T5699" t="s">
        <v>5</v>
      </c>
      <c r="U5699">
        <v>-1</v>
      </c>
      <c r="V5699">
        <v>-1</v>
      </c>
      <c r="W5699">
        <v>6.3387000000000002</v>
      </c>
      <c r="Y5699" t="s">
        <v>16240</v>
      </c>
      <c r="Z5699">
        <v>-1</v>
      </c>
      <c r="AA5699" t="s">
        <v>11</v>
      </c>
      <c r="AC5699" t="s">
        <v>16243</v>
      </c>
      <c r="AD5699" t="s">
        <v>16244</v>
      </c>
      <c r="AE5699" s="1">
        <v>41846.074282407404</v>
      </c>
    </row>
    <row r="5700" spans="1:31" x14ac:dyDescent="0.15">
      <c r="A5700">
        <v>5699</v>
      </c>
      <c r="B5700">
        <v>175</v>
      </c>
      <c r="C5700">
        <v>2158</v>
      </c>
      <c r="D5700" t="s">
        <v>16231</v>
      </c>
      <c r="E5700" t="s">
        <v>16232</v>
      </c>
      <c r="F5700" t="s">
        <v>53</v>
      </c>
      <c r="I5700" t="s">
        <v>5</v>
      </c>
      <c r="K5700" t="s">
        <v>5</v>
      </c>
      <c r="N5700" t="s">
        <v>7</v>
      </c>
      <c r="Q5700">
        <v>0</v>
      </c>
      <c r="S5700">
        <v>-1</v>
      </c>
      <c r="T5700" t="s">
        <v>5</v>
      </c>
      <c r="U5700">
        <v>-1</v>
      </c>
      <c r="V5700">
        <v>-1</v>
      </c>
      <c r="W5700">
        <v>6.3387000000000002</v>
      </c>
      <c r="Z5700">
        <v>-1</v>
      </c>
      <c r="AA5700" t="s">
        <v>11</v>
      </c>
      <c r="AC5700" t="s">
        <v>38</v>
      </c>
      <c r="AD5700" t="s">
        <v>52</v>
      </c>
      <c r="AE5700" s="1">
        <v>41846.074293981481</v>
      </c>
    </row>
    <row r="5701" spans="1:31" x14ac:dyDescent="0.15">
      <c r="A5701">
        <v>5700</v>
      </c>
      <c r="B5701">
        <v>175</v>
      </c>
      <c r="C5701">
        <v>2158</v>
      </c>
      <c r="D5701" t="s">
        <v>16231</v>
      </c>
      <c r="E5701" t="s">
        <v>16232</v>
      </c>
      <c r="F5701" t="s">
        <v>54</v>
      </c>
      <c r="I5701" t="s">
        <v>5</v>
      </c>
      <c r="K5701" t="s">
        <v>5</v>
      </c>
      <c r="N5701" t="s">
        <v>7</v>
      </c>
      <c r="Q5701">
        <v>0</v>
      </c>
      <c r="S5701">
        <v>-1</v>
      </c>
      <c r="T5701" t="s">
        <v>5</v>
      </c>
      <c r="U5701">
        <v>-1</v>
      </c>
      <c r="V5701">
        <v>-1</v>
      </c>
      <c r="W5701">
        <v>6.3387000000000002</v>
      </c>
      <c r="Z5701">
        <v>-1</v>
      </c>
      <c r="AA5701" t="s">
        <v>11</v>
      </c>
      <c r="AC5701" t="s">
        <v>38</v>
      </c>
      <c r="AD5701" t="s">
        <v>52</v>
      </c>
      <c r="AE5701" s="1">
        <v>41846.074305555558</v>
      </c>
    </row>
    <row r="5702" spans="1:31" x14ac:dyDescent="0.15">
      <c r="A5702">
        <v>5701</v>
      </c>
      <c r="B5702">
        <v>175</v>
      </c>
      <c r="C5702">
        <v>3719</v>
      </c>
      <c r="D5702" t="s">
        <v>16245</v>
      </c>
      <c r="E5702" t="s">
        <v>16246</v>
      </c>
      <c r="F5702" t="s">
        <v>2</v>
      </c>
      <c r="G5702" t="s">
        <v>16247</v>
      </c>
      <c r="H5702" t="s">
        <v>16248</v>
      </c>
      <c r="I5702" t="s">
        <v>5</v>
      </c>
      <c r="K5702" t="s">
        <v>6</v>
      </c>
      <c r="L5702" t="s">
        <v>8967</v>
      </c>
      <c r="N5702" t="s">
        <v>7</v>
      </c>
      <c r="P5702" t="s">
        <v>16249</v>
      </c>
      <c r="Q5702">
        <v>35</v>
      </c>
      <c r="R5702" t="s">
        <v>16250</v>
      </c>
      <c r="S5702">
        <v>-1</v>
      </c>
      <c r="T5702" t="s">
        <v>5</v>
      </c>
      <c r="U5702">
        <v>-1</v>
      </c>
      <c r="V5702">
        <v>-1</v>
      </c>
      <c r="W5702">
        <v>6.3387000000000002</v>
      </c>
      <c r="X5702" t="s">
        <v>16251</v>
      </c>
      <c r="Y5702" t="s">
        <v>16252</v>
      </c>
      <c r="Z5702">
        <v>15546</v>
      </c>
      <c r="AA5702" t="s">
        <v>11</v>
      </c>
      <c r="AC5702" t="s">
        <v>16253</v>
      </c>
      <c r="AD5702" t="s">
        <v>16254</v>
      </c>
      <c r="AE5702" s="1">
        <v>41846.07440972222</v>
      </c>
    </row>
    <row r="5703" spans="1:31" x14ac:dyDescent="0.15">
      <c r="A5703">
        <v>5702</v>
      </c>
      <c r="B5703">
        <v>175</v>
      </c>
      <c r="C5703">
        <v>3719</v>
      </c>
      <c r="D5703" t="s">
        <v>16245</v>
      </c>
      <c r="E5703" t="s">
        <v>16246</v>
      </c>
      <c r="F5703" t="s">
        <v>14</v>
      </c>
      <c r="G5703" t="s">
        <v>16247</v>
      </c>
      <c r="H5703" t="s">
        <v>16255</v>
      </c>
      <c r="I5703" t="s">
        <v>5</v>
      </c>
      <c r="J5703" t="s">
        <v>2388</v>
      </c>
      <c r="K5703" t="s">
        <v>17</v>
      </c>
      <c r="L5703" t="s">
        <v>16256</v>
      </c>
      <c r="N5703" t="s">
        <v>7</v>
      </c>
      <c r="P5703" t="s">
        <v>16249</v>
      </c>
      <c r="Q5703">
        <v>57</v>
      </c>
      <c r="R5703" t="s">
        <v>16257</v>
      </c>
      <c r="S5703">
        <v>55</v>
      </c>
      <c r="T5703" t="s">
        <v>16258</v>
      </c>
      <c r="U5703">
        <v>-1</v>
      </c>
      <c r="V5703">
        <v>-1</v>
      </c>
      <c r="W5703">
        <v>6.3387000000000002</v>
      </c>
      <c r="X5703" t="s">
        <v>16259</v>
      </c>
      <c r="Y5703" t="s">
        <v>16252</v>
      </c>
      <c r="Z5703">
        <v>22746</v>
      </c>
      <c r="AA5703" t="s">
        <v>11</v>
      </c>
      <c r="AC5703" t="s">
        <v>16260</v>
      </c>
      <c r="AD5703" t="s">
        <v>16261</v>
      </c>
      <c r="AE5703" s="1">
        <v>41846.074444444443</v>
      </c>
    </row>
    <row r="5704" spans="1:31" x14ac:dyDescent="0.15">
      <c r="A5704">
        <v>5703</v>
      </c>
      <c r="B5704">
        <v>175</v>
      </c>
      <c r="C5704">
        <v>3719</v>
      </c>
      <c r="D5704" t="s">
        <v>16245</v>
      </c>
      <c r="E5704" t="s">
        <v>16246</v>
      </c>
      <c r="F5704" t="s">
        <v>24</v>
      </c>
      <c r="I5704" t="s">
        <v>5</v>
      </c>
      <c r="K5704" t="s">
        <v>5</v>
      </c>
      <c r="N5704" t="s">
        <v>7</v>
      </c>
      <c r="Q5704">
        <v>0</v>
      </c>
      <c r="S5704">
        <v>-1</v>
      </c>
      <c r="T5704" t="s">
        <v>5</v>
      </c>
      <c r="U5704">
        <v>-1</v>
      </c>
      <c r="V5704">
        <v>-1</v>
      </c>
      <c r="W5704">
        <v>6.3387000000000002</v>
      </c>
      <c r="Z5704">
        <v>-1</v>
      </c>
      <c r="AA5704" t="s">
        <v>11</v>
      </c>
      <c r="AC5704" t="s">
        <v>38</v>
      </c>
      <c r="AD5704" t="s">
        <v>52</v>
      </c>
      <c r="AE5704" s="1">
        <v>41846.074467592596</v>
      </c>
    </row>
    <row r="5705" spans="1:31" x14ac:dyDescent="0.15">
      <c r="A5705">
        <v>5704</v>
      </c>
      <c r="B5705">
        <v>175</v>
      </c>
      <c r="C5705">
        <v>3719</v>
      </c>
      <c r="D5705" t="s">
        <v>16245</v>
      </c>
      <c r="E5705" t="s">
        <v>16246</v>
      </c>
      <c r="F5705" t="s">
        <v>27</v>
      </c>
      <c r="G5705" t="s">
        <v>16247</v>
      </c>
      <c r="I5705" t="s">
        <v>5</v>
      </c>
      <c r="K5705" t="s">
        <v>17</v>
      </c>
      <c r="M5705" t="s">
        <v>5</v>
      </c>
      <c r="N5705" t="s">
        <v>7</v>
      </c>
      <c r="O5705" t="s">
        <v>16262</v>
      </c>
      <c r="P5705" t="s">
        <v>16263</v>
      </c>
      <c r="Q5705">
        <v>4</v>
      </c>
      <c r="S5705">
        <v>-1</v>
      </c>
      <c r="T5705" t="s">
        <v>16264</v>
      </c>
      <c r="U5705">
        <v>-1</v>
      </c>
      <c r="V5705">
        <v>-1</v>
      </c>
      <c r="W5705">
        <v>6.3387000000000002</v>
      </c>
      <c r="Y5705" t="s">
        <v>16252</v>
      </c>
      <c r="Z5705">
        <v>34119</v>
      </c>
      <c r="AA5705" t="s">
        <v>11</v>
      </c>
      <c r="AC5705" t="s">
        <v>16265</v>
      </c>
      <c r="AD5705" t="s">
        <v>16266</v>
      </c>
      <c r="AE5705" s="1">
        <v>41846.074479166666</v>
      </c>
    </row>
    <row r="5706" spans="1:31" x14ac:dyDescent="0.15">
      <c r="A5706">
        <v>5705</v>
      </c>
      <c r="B5706">
        <v>175</v>
      </c>
      <c r="C5706">
        <v>3719</v>
      </c>
      <c r="D5706" t="s">
        <v>16245</v>
      </c>
      <c r="E5706" t="s">
        <v>16246</v>
      </c>
      <c r="F5706" t="s">
        <v>36</v>
      </c>
      <c r="I5706" t="s">
        <v>5</v>
      </c>
      <c r="K5706" t="s">
        <v>5</v>
      </c>
      <c r="N5706" t="s">
        <v>7</v>
      </c>
      <c r="Q5706">
        <v>0</v>
      </c>
      <c r="S5706">
        <v>-1</v>
      </c>
      <c r="T5706" t="s">
        <v>5</v>
      </c>
      <c r="U5706">
        <v>-1</v>
      </c>
      <c r="V5706">
        <v>-1</v>
      </c>
      <c r="W5706">
        <v>6.3387000000000002</v>
      </c>
      <c r="Z5706">
        <v>-1</v>
      </c>
      <c r="AA5706" t="s">
        <v>11</v>
      </c>
      <c r="AC5706" t="s">
        <v>38</v>
      </c>
      <c r="AD5706" t="s">
        <v>52</v>
      </c>
      <c r="AE5706" s="1">
        <v>41846.074490740742</v>
      </c>
    </row>
    <row r="5707" spans="1:31" x14ac:dyDescent="0.15">
      <c r="A5707">
        <v>5706</v>
      </c>
      <c r="B5707">
        <v>175</v>
      </c>
      <c r="C5707">
        <v>3719</v>
      </c>
      <c r="D5707" t="s">
        <v>16245</v>
      </c>
      <c r="E5707" t="s">
        <v>16246</v>
      </c>
      <c r="F5707" t="s">
        <v>40</v>
      </c>
      <c r="I5707" t="s">
        <v>5</v>
      </c>
      <c r="K5707" t="s">
        <v>5</v>
      </c>
      <c r="N5707" t="s">
        <v>7</v>
      </c>
      <c r="Q5707">
        <v>0</v>
      </c>
      <c r="S5707">
        <v>-1</v>
      </c>
      <c r="T5707" t="s">
        <v>5</v>
      </c>
      <c r="U5707">
        <v>-1</v>
      </c>
      <c r="V5707">
        <v>-1</v>
      </c>
      <c r="W5707">
        <v>6.3387000000000002</v>
      </c>
      <c r="Z5707">
        <v>-1</v>
      </c>
      <c r="AA5707" t="s">
        <v>11</v>
      </c>
      <c r="AC5707" t="s">
        <v>38</v>
      </c>
      <c r="AD5707" t="s">
        <v>52</v>
      </c>
      <c r="AE5707" s="1">
        <v>41846.074502314812</v>
      </c>
    </row>
    <row r="5708" spans="1:31" x14ac:dyDescent="0.15">
      <c r="A5708">
        <v>5707</v>
      </c>
      <c r="B5708">
        <v>175</v>
      </c>
      <c r="C5708">
        <v>3719</v>
      </c>
      <c r="D5708" t="s">
        <v>16245</v>
      </c>
      <c r="E5708" t="s">
        <v>16246</v>
      </c>
      <c r="F5708" t="s">
        <v>49</v>
      </c>
      <c r="G5708" t="s">
        <v>16247</v>
      </c>
      <c r="H5708" t="s">
        <v>16255</v>
      </c>
      <c r="I5708" t="s">
        <v>5</v>
      </c>
      <c r="K5708" t="s">
        <v>5</v>
      </c>
      <c r="N5708" t="s">
        <v>7</v>
      </c>
      <c r="P5708" t="s">
        <v>16249</v>
      </c>
      <c r="Q5708">
        <v>20</v>
      </c>
      <c r="T5708" t="s">
        <v>5</v>
      </c>
      <c r="U5708">
        <v>-1</v>
      </c>
      <c r="V5708">
        <v>-1</v>
      </c>
      <c r="W5708">
        <v>6.3387000000000002</v>
      </c>
      <c r="X5708" t="s">
        <v>16259</v>
      </c>
      <c r="Y5708" t="s">
        <v>16252</v>
      </c>
      <c r="Z5708">
        <v>22746</v>
      </c>
      <c r="AA5708" t="s">
        <v>11</v>
      </c>
      <c r="AC5708" t="s">
        <v>16267</v>
      </c>
      <c r="AD5708" t="s">
        <v>16268</v>
      </c>
      <c r="AE5708" s="1">
        <v>41846.074537037035</v>
      </c>
    </row>
    <row r="5709" spans="1:31" x14ac:dyDescent="0.15">
      <c r="A5709">
        <v>5708</v>
      </c>
      <c r="B5709">
        <v>175</v>
      </c>
      <c r="C5709">
        <v>3719</v>
      </c>
      <c r="D5709" t="s">
        <v>16245</v>
      </c>
      <c r="E5709" t="s">
        <v>16246</v>
      </c>
      <c r="F5709" t="s">
        <v>51</v>
      </c>
      <c r="I5709" t="s">
        <v>5</v>
      </c>
      <c r="K5709" t="s">
        <v>5</v>
      </c>
      <c r="N5709" t="s">
        <v>7</v>
      </c>
      <c r="Q5709">
        <v>0</v>
      </c>
      <c r="S5709">
        <v>-1</v>
      </c>
      <c r="T5709" t="s">
        <v>5</v>
      </c>
      <c r="U5709">
        <v>-1</v>
      </c>
      <c r="V5709">
        <v>-1</v>
      </c>
      <c r="W5709">
        <v>6.3387000000000002</v>
      </c>
      <c r="Z5709">
        <v>-1</v>
      </c>
      <c r="AA5709" t="s">
        <v>11</v>
      </c>
      <c r="AC5709" t="s">
        <v>38</v>
      </c>
      <c r="AD5709" t="s">
        <v>52</v>
      </c>
      <c r="AE5709" s="1">
        <v>41846.074560185189</v>
      </c>
    </row>
    <row r="5710" spans="1:31" x14ac:dyDescent="0.15">
      <c r="A5710">
        <v>5709</v>
      </c>
      <c r="B5710">
        <v>175</v>
      </c>
      <c r="C5710">
        <v>3719</v>
      </c>
      <c r="D5710" t="s">
        <v>16245</v>
      </c>
      <c r="E5710" t="s">
        <v>16246</v>
      </c>
      <c r="F5710" t="s">
        <v>53</v>
      </c>
      <c r="I5710" t="s">
        <v>5</v>
      </c>
      <c r="K5710" t="s">
        <v>5</v>
      </c>
      <c r="N5710" t="s">
        <v>7</v>
      </c>
      <c r="Q5710">
        <v>0</v>
      </c>
      <c r="S5710">
        <v>-1</v>
      </c>
      <c r="T5710" t="s">
        <v>5</v>
      </c>
      <c r="U5710">
        <v>-1</v>
      </c>
      <c r="V5710">
        <v>-1</v>
      </c>
      <c r="W5710">
        <v>6.3387000000000002</v>
      </c>
      <c r="Z5710">
        <v>-1</v>
      </c>
      <c r="AA5710" t="s">
        <v>11</v>
      </c>
      <c r="AC5710" t="s">
        <v>38</v>
      </c>
      <c r="AD5710" t="s">
        <v>52</v>
      </c>
      <c r="AE5710" s="1">
        <v>41846.074571759258</v>
      </c>
    </row>
    <row r="5711" spans="1:31" x14ac:dyDescent="0.15">
      <c r="A5711">
        <v>5710</v>
      </c>
      <c r="B5711">
        <v>175</v>
      </c>
      <c r="C5711">
        <v>3719</v>
      </c>
      <c r="D5711" t="s">
        <v>16245</v>
      </c>
      <c r="E5711" t="s">
        <v>16246</v>
      </c>
      <c r="F5711" t="s">
        <v>54</v>
      </c>
      <c r="I5711" t="s">
        <v>5</v>
      </c>
      <c r="K5711" t="s">
        <v>5</v>
      </c>
      <c r="N5711" t="s">
        <v>7</v>
      </c>
      <c r="Q5711">
        <v>0</v>
      </c>
      <c r="S5711">
        <v>-1</v>
      </c>
      <c r="T5711" t="s">
        <v>5</v>
      </c>
      <c r="U5711">
        <v>-1</v>
      </c>
      <c r="V5711">
        <v>-1</v>
      </c>
      <c r="W5711">
        <v>6.3387000000000002</v>
      </c>
      <c r="Z5711">
        <v>-1</v>
      </c>
      <c r="AA5711" t="s">
        <v>11</v>
      </c>
      <c r="AC5711" t="s">
        <v>38</v>
      </c>
      <c r="AD5711" t="s">
        <v>52</v>
      </c>
      <c r="AE5711" s="1">
        <v>41846.074583333335</v>
      </c>
    </row>
    <row r="5712" spans="1:31" x14ac:dyDescent="0.15">
      <c r="A5712">
        <v>5711</v>
      </c>
      <c r="B5712">
        <v>175</v>
      </c>
      <c r="C5712">
        <v>3231</v>
      </c>
      <c r="D5712" t="s">
        <v>16269</v>
      </c>
      <c r="E5712" t="s">
        <v>16270</v>
      </c>
      <c r="F5712" t="s">
        <v>2</v>
      </c>
      <c r="G5712" t="s">
        <v>16271</v>
      </c>
      <c r="H5712" t="s">
        <v>16272</v>
      </c>
      <c r="I5712" t="s">
        <v>5</v>
      </c>
      <c r="K5712" t="s">
        <v>6</v>
      </c>
      <c r="L5712" t="s">
        <v>16273</v>
      </c>
      <c r="N5712" t="s">
        <v>7</v>
      </c>
      <c r="P5712" t="s">
        <v>16274</v>
      </c>
      <c r="Q5712">
        <v>17</v>
      </c>
      <c r="S5712">
        <v>-1</v>
      </c>
      <c r="T5712" t="s">
        <v>16275</v>
      </c>
      <c r="U5712">
        <v>-1</v>
      </c>
      <c r="V5712">
        <v>-1</v>
      </c>
      <c r="W5712">
        <v>6.3387000000000002</v>
      </c>
      <c r="X5712" t="s">
        <v>16276</v>
      </c>
      <c r="Y5712" t="s">
        <v>16277</v>
      </c>
      <c r="Z5712">
        <v>-1</v>
      </c>
      <c r="AA5712" t="s">
        <v>11</v>
      </c>
      <c r="AC5712" t="s">
        <v>16278</v>
      </c>
      <c r="AD5712" t="s">
        <v>16279</v>
      </c>
      <c r="AE5712" s="1">
        <v>41846.074664351851</v>
      </c>
    </row>
    <row r="5713" spans="1:31" x14ac:dyDescent="0.15">
      <c r="A5713">
        <v>5712</v>
      </c>
      <c r="B5713">
        <v>175</v>
      </c>
      <c r="C5713">
        <v>3231</v>
      </c>
      <c r="D5713" t="s">
        <v>16269</v>
      </c>
      <c r="E5713" t="s">
        <v>16270</v>
      </c>
      <c r="F5713" t="s">
        <v>14</v>
      </c>
      <c r="G5713" t="s">
        <v>16271</v>
      </c>
      <c r="H5713" t="s">
        <v>16272</v>
      </c>
      <c r="I5713" t="s">
        <v>5</v>
      </c>
      <c r="K5713" t="s">
        <v>17</v>
      </c>
      <c r="L5713" t="s">
        <v>16273</v>
      </c>
      <c r="N5713" t="s">
        <v>7</v>
      </c>
      <c r="P5713" t="s">
        <v>16274</v>
      </c>
      <c r="Q5713">
        <v>32</v>
      </c>
      <c r="S5713">
        <v>-1</v>
      </c>
      <c r="T5713" t="s">
        <v>5</v>
      </c>
      <c r="U5713">
        <v>-1</v>
      </c>
      <c r="V5713">
        <v>-1</v>
      </c>
      <c r="W5713">
        <v>6.3387000000000002</v>
      </c>
      <c r="X5713" t="s">
        <v>16276</v>
      </c>
      <c r="Y5713" t="s">
        <v>16277</v>
      </c>
      <c r="Z5713">
        <v>-1</v>
      </c>
      <c r="AA5713" t="s">
        <v>11</v>
      </c>
      <c r="AC5713" t="s">
        <v>16280</v>
      </c>
      <c r="AD5713" t="s">
        <v>16281</v>
      </c>
      <c r="AE5713" s="1">
        <v>41846.074733796297</v>
      </c>
    </row>
    <row r="5714" spans="1:31" x14ac:dyDescent="0.15">
      <c r="A5714">
        <v>5713</v>
      </c>
      <c r="B5714">
        <v>175</v>
      </c>
      <c r="C5714">
        <v>3231</v>
      </c>
      <c r="D5714" t="s">
        <v>16269</v>
      </c>
      <c r="E5714" t="s">
        <v>16270</v>
      </c>
      <c r="F5714" t="s">
        <v>24</v>
      </c>
      <c r="G5714" t="s">
        <v>16271</v>
      </c>
      <c r="H5714" t="s">
        <v>16272</v>
      </c>
      <c r="I5714" t="s">
        <v>5</v>
      </c>
      <c r="K5714" t="s">
        <v>17</v>
      </c>
      <c r="L5714" t="s">
        <v>16273</v>
      </c>
      <c r="N5714" t="s">
        <v>7</v>
      </c>
      <c r="P5714" t="s">
        <v>16274</v>
      </c>
      <c r="Q5714">
        <v>11</v>
      </c>
      <c r="S5714">
        <v>-1</v>
      </c>
      <c r="T5714" t="s">
        <v>5</v>
      </c>
      <c r="U5714">
        <v>-1</v>
      </c>
      <c r="V5714">
        <v>-1</v>
      </c>
      <c r="W5714">
        <v>6.3387000000000002</v>
      </c>
      <c r="X5714" t="s">
        <v>16276</v>
      </c>
      <c r="Y5714" t="s">
        <v>16277</v>
      </c>
      <c r="Z5714">
        <v>-1</v>
      </c>
      <c r="AA5714" t="s">
        <v>11</v>
      </c>
      <c r="AC5714" t="s">
        <v>16282</v>
      </c>
      <c r="AD5714" t="s">
        <v>16283</v>
      </c>
      <c r="AE5714" s="1">
        <v>41846.074756944443</v>
      </c>
    </row>
    <row r="5715" spans="1:31" x14ac:dyDescent="0.15">
      <c r="A5715">
        <v>5714</v>
      </c>
      <c r="B5715">
        <v>175</v>
      </c>
      <c r="C5715">
        <v>3231</v>
      </c>
      <c r="D5715" t="s">
        <v>16269</v>
      </c>
      <c r="E5715" t="s">
        <v>16270</v>
      </c>
      <c r="F5715" t="s">
        <v>27</v>
      </c>
      <c r="I5715" t="s">
        <v>5</v>
      </c>
      <c r="K5715" t="s">
        <v>5</v>
      </c>
      <c r="M5715" t="s">
        <v>5</v>
      </c>
      <c r="N5715" t="s">
        <v>7</v>
      </c>
      <c r="Q5715">
        <v>0</v>
      </c>
      <c r="S5715">
        <v>-1</v>
      </c>
      <c r="T5715" t="s">
        <v>5</v>
      </c>
      <c r="U5715">
        <v>-1</v>
      </c>
      <c r="V5715">
        <v>-1</v>
      </c>
      <c r="W5715">
        <v>6.3387000000000002</v>
      </c>
      <c r="Z5715">
        <v>-1</v>
      </c>
      <c r="AA5715" t="s">
        <v>11</v>
      </c>
      <c r="AC5715" t="s">
        <v>38</v>
      </c>
      <c r="AD5715" t="s">
        <v>531</v>
      </c>
      <c r="AE5715" s="1">
        <v>41846.07476851852</v>
      </c>
    </row>
    <row r="5716" spans="1:31" x14ac:dyDescent="0.15">
      <c r="A5716">
        <v>5715</v>
      </c>
      <c r="B5716">
        <v>175</v>
      </c>
      <c r="C5716">
        <v>3231</v>
      </c>
      <c r="D5716" t="s">
        <v>16269</v>
      </c>
      <c r="E5716" t="s">
        <v>16270</v>
      </c>
      <c r="F5716" t="s">
        <v>36</v>
      </c>
      <c r="I5716" t="s">
        <v>5</v>
      </c>
      <c r="K5716" t="s">
        <v>5</v>
      </c>
      <c r="N5716" t="s">
        <v>7</v>
      </c>
      <c r="Q5716">
        <v>0</v>
      </c>
      <c r="S5716">
        <v>-1</v>
      </c>
      <c r="T5716" t="s">
        <v>5</v>
      </c>
      <c r="U5716">
        <v>-1</v>
      </c>
      <c r="V5716">
        <v>-1</v>
      </c>
      <c r="W5716">
        <v>6.3387000000000002</v>
      </c>
      <c r="Z5716">
        <v>-1</v>
      </c>
      <c r="AA5716" t="s">
        <v>11</v>
      </c>
      <c r="AC5716" t="s">
        <v>38</v>
      </c>
      <c r="AD5716" t="s">
        <v>52</v>
      </c>
      <c r="AE5716" s="1">
        <v>41846.074780092589</v>
      </c>
    </row>
    <row r="5717" spans="1:31" x14ac:dyDescent="0.15">
      <c r="A5717">
        <v>5716</v>
      </c>
      <c r="B5717">
        <v>175</v>
      </c>
      <c r="C5717">
        <v>3231</v>
      </c>
      <c r="D5717" t="s">
        <v>16269</v>
      </c>
      <c r="E5717" t="s">
        <v>16270</v>
      </c>
      <c r="F5717" t="s">
        <v>40</v>
      </c>
      <c r="I5717" t="s">
        <v>5</v>
      </c>
      <c r="K5717" t="s">
        <v>5</v>
      </c>
      <c r="N5717" t="s">
        <v>7</v>
      </c>
      <c r="Q5717">
        <v>0</v>
      </c>
      <c r="S5717">
        <v>-1</v>
      </c>
      <c r="T5717" t="s">
        <v>5</v>
      </c>
      <c r="U5717">
        <v>-1</v>
      </c>
      <c r="V5717">
        <v>-1</v>
      </c>
      <c r="W5717">
        <v>6.3387000000000002</v>
      </c>
      <c r="Z5717">
        <v>-1</v>
      </c>
      <c r="AA5717" t="s">
        <v>11</v>
      </c>
      <c r="AC5717" t="s">
        <v>38</v>
      </c>
      <c r="AD5717" t="s">
        <v>52</v>
      </c>
      <c r="AE5717" s="1">
        <v>41846.074791666666</v>
      </c>
    </row>
    <row r="5718" spans="1:31" x14ac:dyDescent="0.15">
      <c r="A5718">
        <v>5717</v>
      </c>
      <c r="B5718">
        <v>175</v>
      </c>
      <c r="C5718">
        <v>3231</v>
      </c>
      <c r="D5718" t="s">
        <v>16269</v>
      </c>
      <c r="E5718" t="s">
        <v>16270</v>
      </c>
      <c r="F5718" t="s">
        <v>49</v>
      </c>
      <c r="G5718" t="s">
        <v>16271</v>
      </c>
      <c r="H5718" t="s">
        <v>16272</v>
      </c>
      <c r="I5718" t="s">
        <v>5</v>
      </c>
      <c r="K5718" t="s">
        <v>5</v>
      </c>
      <c r="N5718" t="s">
        <v>7</v>
      </c>
      <c r="P5718" t="s">
        <v>16274</v>
      </c>
      <c r="Q5718">
        <v>40</v>
      </c>
      <c r="T5718" t="s">
        <v>5</v>
      </c>
      <c r="U5718">
        <v>-1</v>
      </c>
      <c r="V5718">
        <v>-1</v>
      </c>
      <c r="W5718">
        <v>6.3387000000000002</v>
      </c>
      <c r="Y5718" t="s">
        <v>16277</v>
      </c>
      <c r="Z5718">
        <v>-1</v>
      </c>
      <c r="AA5718" t="s">
        <v>11</v>
      </c>
      <c r="AC5718" t="s">
        <v>16284</v>
      </c>
      <c r="AD5718" t="s">
        <v>16285</v>
      </c>
      <c r="AE5718" s="1">
        <v>41846.074837962966</v>
      </c>
    </row>
    <row r="5719" spans="1:31" x14ac:dyDescent="0.15">
      <c r="A5719">
        <v>5718</v>
      </c>
      <c r="B5719">
        <v>175</v>
      </c>
      <c r="C5719">
        <v>3231</v>
      </c>
      <c r="D5719" t="s">
        <v>16269</v>
      </c>
      <c r="E5719" t="s">
        <v>16270</v>
      </c>
      <c r="F5719" t="s">
        <v>51</v>
      </c>
      <c r="I5719" t="s">
        <v>5</v>
      </c>
      <c r="K5719" t="s">
        <v>5</v>
      </c>
      <c r="N5719" t="s">
        <v>7</v>
      </c>
      <c r="Q5719">
        <v>0</v>
      </c>
      <c r="S5719">
        <v>-1</v>
      </c>
      <c r="T5719" t="s">
        <v>5</v>
      </c>
      <c r="U5719">
        <v>-1</v>
      </c>
      <c r="V5719">
        <v>-1</v>
      </c>
      <c r="W5719">
        <v>6.3387000000000002</v>
      </c>
      <c r="Z5719">
        <v>-1</v>
      </c>
      <c r="AA5719" t="s">
        <v>11</v>
      </c>
      <c r="AC5719" t="s">
        <v>38</v>
      </c>
      <c r="AD5719" t="s">
        <v>52</v>
      </c>
      <c r="AE5719" s="1">
        <v>41846.074849537035</v>
      </c>
    </row>
    <row r="5720" spans="1:31" x14ac:dyDescent="0.15">
      <c r="A5720">
        <v>5719</v>
      </c>
      <c r="B5720">
        <v>175</v>
      </c>
      <c r="C5720">
        <v>3231</v>
      </c>
      <c r="D5720" t="s">
        <v>16269</v>
      </c>
      <c r="E5720" t="s">
        <v>16270</v>
      </c>
      <c r="F5720" t="s">
        <v>53</v>
      </c>
      <c r="I5720" t="s">
        <v>5</v>
      </c>
      <c r="K5720" t="s">
        <v>5</v>
      </c>
      <c r="N5720" t="s">
        <v>7</v>
      </c>
      <c r="Q5720">
        <v>0</v>
      </c>
      <c r="S5720">
        <v>-1</v>
      </c>
      <c r="T5720" t="s">
        <v>5</v>
      </c>
      <c r="U5720">
        <v>-1</v>
      </c>
      <c r="V5720">
        <v>-1</v>
      </c>
      <c r="W5720">
        <v>6.3387000000000002</v>
      </c>
      <c r="Z5720">
        <v>-1</v>
      </c>
      <c r="AA5720" t="s">
        <v>11</v>
      </c>
      <c r="AC5720" t="s">
        <v>38</v>
      </c>
      <c r="AD5720" t="s">
        <v>52</v>
      </c>
      <c r="AE5720" s="1">
        <v>41846.074861111112</v>
      </c>
    </row>
    <row r="5721" spans="1:31" x14ac:dyDescent="0.15">
      <c r="A5721">
        <v>5720</v>
      </c>
      <c r="B5721">
        <v>175</v>
      </c>
      <c r="C5721">
        <v>3231</v>
      </c>
      <c r="D5721" t="s">
        <v>16269</v>
      </c>
      <c r="E5721" t="s">
        <v>16270</v>
      </c>
      <c r="F5721" t="s">
        <v>54</v>
      </c>
      <c r="I5721" t="s">
        <v>5</v>
      </c>
      <c r="K5721" t="s">
        <v>5</v>
      </c>
      <c r="N5721" t="s">
        <v>7</v>
      </c>
      <c r="Q5721">
        <v>0</v>
      </c>
      <c r="S5721">
        <v>-1</v>
      </c>
      <c r="T5721" t="s">
        <v>5</v>
      </c>
      <c r="U5721">
        <v>-1</v>
      </c>
      <c r="V5721">
        <v>-1</v>
      </c>
      <c r="W5721">
        <v>6.3387000000000002</v>
      </c>
      <c r="Z5721">
        <v>-1</v>
      </c>
      <c r="AA5721" t="s">
        <v>11</v>
      </c>
      <c r="AC5721" t="s">
        <v>38</v>
      </c>
      <c r="AD5721" t="s">
        <v>52</v>
      </c>
      <c r="AE5721" s="1">
        <v>41846.074872685182</v>
      </c>
    </row>
    <row r="5722" spans="1:31" x14ac:dyDescent="0.15">
      <c r="A5722">
        <v>5721</v>
      </c>
      <c r="B5722">
        <v>175</v>
      </c>
      <c r="C5722">
        <v>5156</v>
      </c>
      <c r="D5722" t="s">
        <v>16286</v>
      </c>
      <c r="E5722" t="s">
        <v>16287</v>
      </c>
      <c r="F5722" t="s">
        <v>2</v>
      </c>
      <c r="G5722" t="s">
        <v>16288</v>
      </c>
      <c r="H5722" t="s">
        <v>16289</v>
      </c>
      <c r="I5722" t="s">
        <v>5</v>
      </c>
      <c r="K5722" t="s">
        <v>6</v>
      </c>
      <c r="L5722" t="s">
        <v>16290</v>
      </c>
      <c r="N5722" t="s">
        <v>7</v>
      </c>
      <c r="O5722" t="s">
        <v>16291</v>
      </c>
      <c r="P5722" t="s">
        <v>16292</v>
      </c>
      <c r="Q5722">
        <v>36</v>
      </c>
      <c r="R5722" t="s">
        <v>16293</v>
      </c>
      <c r="S5722">
        <v>-1</v>
      </c>
      <c r="T5722" t="s">
        <v>5</v>
      </c>
      <c r="U5722">
        <v>-1</v>
      </c>
      <c r="V5722">
        <v>-1</v>
      </c>
      <c r="W5722">
        <v>6.3387000000000002</v>
      </c>
      <c r="X5722" t="s">
        <v>16294</v>
      </c>
      <c r="Y5722" t="s">
        <v>16295</v>
      </c>
      <c r="Z5722">
        <v>30353</v>
      </c>
      <c r="AA5722" t="s">
        <v>11</v>
      </c>
      <c r="AC5722" t="s">
        <v>16296</v>
      </c>
      <c r="AD5722" t="s">
        <v>16297</v>
      </c>
      <c r="AE5722" s="1">
        <v>41846.074976851851</v>
      </c>
    </row>
    <row r="5723" spans="1:31" x14ac:dyDescent="0.15">
      <c r="A5723">
        <v>5722</v>
      </c>
      <c r="B5723">
        <v>175</v>
      </c>
      <c r="C5723">
        <v>5156</v>
      </c>
      <c r="D5723" t="s">
        <v>16286</v>
      </c>
      <c r="E5723" t="s">
        <v>16287</v>
      </c>
      <c r="F5723" t="s">
        <v>14</v>
      </c>
      <c r="G5723" t="s">
        <v>16288</v>
      </c>
      <c r="H5723" t="s">
        <v>16289</v>
      </c>
      <c r="I5723" t="s">
        <v>5</v>
      </c>
      <c r="K5723" t="s">
        <v>17</v>
      </c>
      <c r="L5723" t="s">
        <v>3137</v>
      </c>
      <c r="N5723" t="s">
        <v>7</v>
      </c>
      <c r="O5723" t="s">
        <v>16298</v>
      </c>
      <c r="P5723" t="s">
        <v>16299</v>
      </c>
      <c r="Q5723">
        <v>10</v>
      </c>
      <c r="R5723" t="s">
        <v>16293</v>
      </c>
      <c r="S5723">
        <v>-1</v>
      </c>
      <c r="T5723" t="s">
        <v>5</v>
      </c>
      <c r="U5723">
        <v>-1</v>
      </c>
      <c r="V5723">
        <v>-1</v>
      </c>
      <c r="W5723">
        <v>6.3387000000000002</v>
      </c>
      <c r="X5723" t="s">
        <v>16300</v>
      </c>
      <c r="Y5723" t="s">
        <v>16301</v>
      </c>
      <c r="Z5723">
        <v>9864</v>
      </c>
      <c r="AA5723" t="s">
        <v>11</v>
      </c>
      <c r="AC5723" t="s">
        <v>16302</v>
      </c>
      <c r="AD5723" t="s">
        <v>16303</v>
      </c>
      <c r="AE5723" s="1">
        <v>41846.075011574074</v>
      </c>
    </row>
    <row r="5724" spans="1:31" x14ac:dyDescent="0.15">
      <c r="A5724">
        <v>5723</v>
      </c>
      <c r="B5724">
        <v>175</v>
      </c>
      <c r="C5724">
        <v>5156</v>
      </c>
      <c r="D5724" t="s">
        <v>16286</v>
      </c>
      <c r="E5724" t="s">
        <v>16287</v>
      </c>
      <c r="F5724" t="s">
        <v>24</v>
      </c>
      <c r="G5724" t="s">
        <v>16288</v>
      </c>
      <c r="H5724" t="s">
        <v>16289</v>
      </c>
      <c r="I5724" t="s">
        <v>5</v>
      </c>
      <c r="K5724" t="s">
        <v>17</v>
      </c>
      <c r="L5724" t="s">
        <v>3137</v>
      </c>
      <c r="N5724" t="s">
        <v>7</v>
      </c>
      <c r="O5724" t="s">
        <v>16298</v>
      </c>
      <c r="P5724" t="s">
        <v>16299</v>
      </c>
      <c r="Q5724">
        <v>3</v>
      </c>
      <c r="R5724" t="s">
        <v>16293</v>
      </c>
      <c r="S5724">
        <v>-1</v>
      </c>
      <c r="T5724" t="s">
        <v>5</v>
      </c>
      <c r="U5724">
        <v>-1</v>
      </c>
      <c r="V5724">
        <v>-1</v>
      </c>
      <c r="W5724">
        <v>6.3387000000000002</v>
      </c>
      <c r="X5724" t="s">
        <v>16300</v>
      </c>
      <c r="Y5724" t="s">
        <v>16301</v>
      </c>
      <c r="Z5724">
        <v>13296</v>
      </c>
      <c r="AA5724" t="s">
        <v>11</v>
      </c>
      <c r="AC5724" t="s">
        <v>16304</v>
      </c>
      <c r="AD5724" t="s">
        <v>16305</v>
      </c>
      <c r="AE5724" s="1">
        <v>41846.075023148151</v>
      </c>
    </row>
    <row r="5725" spans="1:31" x14ac:dyDescent="0.15">
      <c r="A5725">
        <v>5724</v>
      </c>
      <c r="B5725">
        <v>175</v>
      </c>
      <c r="C5725">
        <v>5156</v>
      </c>
      <c r="D5725" t="s">
        <v>16286</v>
      </c>
      <c r="E5725" t="s">
        <v>16287</v>
      </c>
      <c r="F5725" t="s">
        <v>27</v>
      </c>
      <c r="I5725" t="s">
        <v>5</v>
      </c>
      <c r="K5725" t="s">
        <v>5</v>
      </c>
      <c r="M5725" t="s">
        <v>5</v>
      </c>
      <c r="N5725" t="s">
        <v>7</v>
      </c>
      <c r="Q5725">
        <v>0</v>
      </c>
      <c r="S5725">
        <v>-1</v>
      </c>
      <c r="T5725" t="s">
        <v>5</v>
      </c>
      <c r="U5725">
        <v>-1</v>
      </c>
      <c r="V5725">
        <v>-1</v>
      </c>
      <c r="W5725">
        <v>6.3387000000000002</v>
      </c>
      <c r="Z5725">
        <v>-1</v>
      </c>
      <c r="AA5725" t="s">
        <v>11</v>
      </c>
      <c r="AC5725" t="s">
        <v>38</v>
      </c>
      <c r="AD5725" t="s">
        <v>531</v>
      </c>
      <c r="AE5725" s="1">
        <v>41846.07503472222</v>
      </c>
    </row>
    <row r="5726" spans="1:31" x14ac:dyDescent="0.15">
      <c r="A5726">
        <v>5725</v>
      </c>
      <c r="B5726">
        <v>175</v>
      </c>
      <c r="C5726">
        <v>5156</v>
      </c>
      <c r="D5726" t="s">
        <v>16286</v>
      </c>
      <c r="E5726" t="s">
        <v>16287</v>
      </c>
      <c r="F5726" t="s">
        <v>36</v>
      </c>
      <c r="I5726" t="s">
        <v>5</v>
      </c>
      <c r="K5726" t="s">
        <v>5</v>
      </c>
      <c r="N5726" t="s">
        <v>7</v>
      </c>
      <c r="Q5726">
        <v>0</v>
      </c>
      <c r="S5726">
        <v>-1</v>
      </c>
      <c r="T5726" t="s">
        <v>5</v>
      </c>
      <c r="U5726">
        <v>-1</v>
      </c>
      <c r="V5726">
        <v>-1</v>
      </c>
      <c r="W5726">
        <v>6.3387000000000002</v>
      </c>
      <c r="Z5726">
        <v>-1</v>
      </c>
      <c r="AA5726" t="s">
        <v>11</v>
      </c>
      <c r="AC5726" t="s">
        <v>38</v>
      </c>
      <c r="AD5726" t="s">
        <v>52</v>
      </c>
      <c r="AE5726" s="1">
        <v>41846.075057870374</v>
      </c>
    </row>
    <row r="5727" spans="1:31" x14ac:dyDescent="0.15">
      <c r="A5727">
        <v>5726</v>
      </c>
      <c r="B5727">
        <v>175</v>
      </c>
      <c r="C5727">
        <v>5156</v>
      </c>
      <c r="D5727" t="s">
        <v>16286</v>
      </c>
      <c r="E5727" t="s">
        <v>16287</v>
      </c>
      <c r="F5727" t="s">
        <v>40</v>
      </c>
      <c r="G5727" t="s">
        <v>16288</v>
      </c>
      <c r="H5727" t="s">
        <v>16289</v>
      </c>
      <c r="I5727" t="s">
        <v>5</v>
      </c>
      <c r="K5727" t="s">
        <v>5</v>
      </c>
      <c r="N5727" t="s">
        <v>7</v>
      </c>
      <c r="O5727" t="s">
        <v>16306</v>
      </c>
      <c r="P5727" t="s">
        <v>16307</v>
      </c>
      <c r="Q5727">
        <v>1</v>
      </c>
      <c r="R5727" t="s">
        <v>16308</v>
      </c>
      <c r="S5727">
        <v>-1</v>
      </c>
      <c r="T5727" t="s">
        <v>5</v>
      </c>
      <c r="U5727">
        <v>-1</v>
      </c>
      <c r="V5727">
        <v>-1</v>
      </c>
      <c r="W5727">
        <v>6.3387000000000002</v>
      </c>
      <c r="Y5727" t="s">
        <v>16309</v>
      </c>
      <c r="Z5727">
        <v>522</v>
      </c>
      <c r="AA5727" t="s">
        <v>11</v>
      </c>
      <c r="AC5727" t="s">
        <v>16310</v>
      </c>
      <c r="AD5727" t="s">
        <v>16311</v>
      </c>
      <c r="AE5727" s="1">
        <v>41846.075069444443</v>
      </c>
    </row>
    <row r="5728" spans="1:31" x14ac:dyDescent="0.15">
      <c r="A5728">
        <v>5727</v>
      </c>
      <c r="B5728">
        <v>175</v>
      </c>
      <c r="C5728">
        <v>5156</v>
      </c>
      <c r="D5728" t="s">
        <v>16286</v>
      </c>
      <c r="E5728" t="s">
        <v>16287</v>
      </c>
      <c r="F5728" t="s">
        <v>49</v>
      </c>
      <c r="I5728" t="s">
        <v>5</v>
      </c>
      <c r="K5728" t="s">
        <v>5</v>
      </c>
      <c r="N5728" t="s">
        <v>7</v>
      </c>
      <c r="Q5728">
        <v>0</v>
      </c>
      <c r="T5728" t="s">
        <v>5</v>
      </c>
      <c r="U5728">
        <v>-1</v>
      </c>
      <c r="V5728">
        <v>-1</v>
      </c>
      <c r="W5728">
        <v>6.3387000000000002</v>
      </c>
      <c r="Z5728">
        <v>-1</v>
      </c>
      <c r="AA5728" t="s">
        <v>11</v>
      </c>
      <c r="AC5728" t="s">
        <v>38</v>
      </c>
      <c r="AD5728" t="s">
        <v>50</v>
      </c>
      <c r="AE5728" s="1">
        <v>41846.07508101852</v>
      </c>
    </row>
    <row r="5729" spans="1:31" x14ac:dyDescent="0.15">
      <c r="A5729">
        <v>5728</v>
      </c>
      <c r="B5729">
        <v>175</v>
      </c>
      <c r="C5729">
        <v>5156</v>
      </c>
      <c r="D5729" t="s">
        <v>16286</v>
      </c>
      <c r="E5729" t="s">
        <v>16287</v>
      </c>
      <c r="F5729" t="s">
        <v>51</v>
      </c>
      <c r="G5729" t="s">
        <v>16288</v>
      </c>
      <c r="H5729" t="s">
        <v>16289</v>
      </c>
      <c r="I5729" t="s">
        <v>5</v>
      </c>
      <c r="K5729" t="s">
        <v>5</v>
      </c>
      <c r="N5729" t="s">
        <v>7</v>
      </c>
      <c r="O5729" t="s">
        <v>16291</v>
      </c>
      <c r="P5729" t="s">
        <v>16292</v>
      </c>
      <c r="Q5729">
        <v>10</v>
      </c>
      <c r="S5729">
        <v>-1</v>
      </c>
      <c r="T5729" t="s">
        <v>5</v>
      </c>
      <c r="U5729">
        <v>-1</v>
      </c>
      <c r="V5729">
        <v>-1</v>
      </c>
      <c r="W5729">
        <v>6.3387000000000002</v>
      </c>
      <c r="Y5729" t="s">
        <v>16295</v>
      </c>
      <c r="Z5729">
        <v>-1</v>
      </c>
      <c r="AA5729" t="s">
        <v>11</v>
      </c>
      <c r="AC5729" t="s">
        <v>16312</v>
      </c>
      <c r="AD5729" t="s">
        <v>16313</v>
      </c>
      <c r="AE5729" s="1">
        <v>41846.075104166666</v>
      </c>
    </row>
    <row r="5730" spans="1:31" x14ac:dyDescent="0.15">
      <c r="A5730">
        <v>5729</v>
      </c>
      <c r="B5730">
        <v>175</v>
      </c>
      <c r="C5730">
        <v>5156</v>
      </c>
      <c r="D5730" t="s">
        <v>16286</v>
      </c>
      <c r="E5730" t="s">
        <v>16287</v>
      </c>
      <c r="F5730" t="s">
        <v>53</v>
      </c>
      <c r="I5730" t="s">
        <v>5</v>
      </c>
      <c r="K5730" t="s">
        <v>5</v>
      </c>
      <c r="N5730" t="s">
        <v>7</v>
      </c>
      <c r="Q5730">
        <v>0</v>
      </c>
      <c r="S5730">
        <v>-1</v>
      </c>
      <c r="T5730" t="s">
        <v>5</v>
      </c>
      <c r="U5730">
        <v>-1</v>
      </c>
      <c r="V5730">
        <v>-1</v>
      </c>
      <c r="W5730">
        <v>6.3387000000000002</v>
      </c>
      <c r="Z5730">
        <v>-1</v>
      </c>
      <c r="AA5730" t="s">
        <v>11</v>
      </c>
      <c r="AC5730" t="s">
        <v>38</v>
      </c>
      <c r="AD5730" t="s">
        <v>52</v>
      </c>
      <c r="AE5730" s="1">
        <v>41846.075115740743</v>
      </c>
    </row>
    <row r="5731" spans="1:31" x14ac:dyDescent="0.15">
      <c r="A5731">
        <v>5730</v>
      </c>
      <c r="B5731">
        <v>175</v>
      </c>
      <c r="C5731">
        <v>5156</v>
      </c>
      <c r="D5731" t="s">
        <v>16286</v>
      </c>
      <c r="E5731" t="s">
        <v>16287</v>
      </c>
      <c r="F5731" t="s">
        <v>54</v>
      </c>
      <c r="I5731" t="s">
        <v>5</v>
      </c>
      <c r="K5731" t="s">
        <v>5</v>
      </c>
      <c r="N5731" t="s">
        <v>7</v>
      </c>
      <c r="Q5731">
        <v>0</v>
      </c>
      <c r="S5731">
        <v>-1</v>
      </c>
      <c r="T5731" t="s">
        <v>5</v>
      </c>
      <c r="U5731">
        <v>-1</v>
      </c>
      <c r="V5731">
        <v>-1</v>
      </c>
      <c r="W5731">
        <v>6.3387000000000002</v>
      </c>
      <c r="Z5731">
        <v>-1</v>
      </c>
      <c r="AA5731" t="s">
        <v>11</v>
      </c>
      <c r="AC5731" t="s">
        <v>38</v>
      </c>
      <c r="AD5731" t="s">
        <v>52</v>
      </c>
      <c r="AE5731" s="1">
        <v>41846.075127314813</v>
      </c>
    </row>
    <row r="5732" spans="1:31" x14ac:dyDescent="0.15">
      <c r="A5732">
        <v>5731</v>
      </c>
      <c r="B5732">
        <v>175</v>
      </c>
      <c r="C5732">
        <v>5100</v>
      </c>
      <c r="D5732" t="s">
        <v>16314</v>
      </c>
      <c r="E5732" t="s">
        <v>16315</v>
      </c>
      <c r="F5732" t="s">
        <v>2</v>
      </c>
      <c r="G5732" t="s">
        <v>16316</v>
      </c>
      <c r="H5732" t="s">
        <v>16317</v>
      </c>
      <c r="I5732" t="s">
        <v>5</v>
      </c>
      <c r="K5732" t="s">
        <v>6</v>
      </c>
      <c r="L5732" t="s">
        <v>16318</v>
      </c>
      <c r="N5732" t="s">
        <v>7</v>
      </c>
      <c r="O5732" t="s">
        <v>16319</v>
      </c>
      <c r="P5732" t="s">
        <v>16320</v>
      </c>
      <c r="Q5732">
        <v>59</v>
      </c>
      <c r="R5732" t="s">
        <v>16321</v>
      </c>
      <c r="S5732">
        <v>45</v>
      </c>
      <c r="T5732" t="s">
        <v>5</v>
      </c>
      <c r="U5732">
        <v>1242</v>
      </c>
      <c r="V5732">
        <v>-1</v>
      </c>
      <c r="W5732">
        <v>6.3387000000000002</v>
      </c>
      <c r="X5732" t="s">
        <v>16322</v>
      </c>
      <c r="Y5732" t="s">
        <v>16323</v>
      </c>
      <c r="Z5732">
        <v>14900</v>
      </c>
      <c r="AA5732" t="s">
        <v>11</v>
      </c>
      <c r="AC5732" t="s">
        <v>16324</v>
      </c>
      <c r="AD5732" t="s">
        <v>16325</v>
      </c>
      <c r="AE5732" s="1">
        <v>41846.075219907405</v>
      </c>
    </row>
    <row r="5733" spans="1:31" x14ac:dyDescent="0.15">
      <c r="A5733">
        <v>5732</v>
      </c>
      <c r="B5733">
        <v>175</v>
      </c>
      <c r="C5733">
        <v>5100</v>
      </c>
      <c r="D5733" t="s">
        <v>16314</v>
      </c>
      <c r="E5733" t="s">
        <v>16315</v>
      </c>
      <c r="F5733" t="s">
        <v>14</v>
      </c>
      <c r="G5733" t="s">
        <v>16316</v>
      </c>
      <c r="H5733" t="s">
        <v>16317</v>
      </c>
      <c r="I5733" t="s">
        <v>5</v>
      </c>
      <c r="J5733" t="s">
        <v>2388</v>
      </c>
      <c r="K5733" t="s">
        <v>17</v>
      </c>
      <c r="L5733" t="s">
        <v>16326</v>
      </c>
      <c r="N5733" t="s">
        <v>7</v>
      </c>
      <c r="O5733" t="s">
        <v>16319</v>
      </c>
      <c r="P5733" t="s">
        <v>16320</v>
      </c>
      <c r="Q5733">
        <v>20</v>
      </c>
      <c r="R5733" t="s">
        <v>16327</v>
      </c>
      <c r="S5733">
        <v>45</v>
      </c>
      <c r="T5733" t="s">
        <v>16328</v>
      </c>
      <c r="U5733">
        <v>1000</v>
      </c>
      <c r="V5733">
        <v>-1</v>
      </c>
      <c r="W5733">
        <v>6.3387000000000002</v>
      </c>
      <c r="X5733" t="s">
        <v>16322</v>
      </c>
      <c r="Y5733" t="s">
        <v>16323</v>
      </c>
      <c r="Z5733">
        <v>11934</v>
      </c>
      <c r="AA5733" t="s">
        <v>11</v>
      </c>
      <c r="AC5733" t="s">
        <v>16329</v>
      </c>
      <c r="AD5733" t="s">
        <v>16330</v>
      </c>
      <c r="AE5733" s="1">
        <v>41846.075254629628</v>
      </c>
    </row>
    <row r="5734" spans="1:31" x14ac:dyDescent="0.15">
      <c r="A5734">
        <v>5733</v>
      </c>
      <c r="B5734">
        <v>175</v>
      </c>
      <c r="C5734">
        <v>5100</v>
      </c>
      <c r="D5734" t="s">
        <v>16314</v>
      </c>
      <c r="E5734" t="s">
        <v>16315</v>
      </c>
      <c r="F5734" t="s">
        <v>24</v>
      </c>
      <c r="I5734" t="s">
        <v>5</v>
      </c>
      <c r="K5734" t="s">
        <v>5</v>
      </c>
      <c r="N5734" t="s">
        <v>7</v>
      </c>
      <c r="Q5734">
        <v>0</v>
      </c>
      <c r="S5734">
        <v>-1</v>
      </c>
      <c r="T5734" t="s">
        <v>5</v>
      </c>
      <c r="U5734">
        <v>-1</v>
      </c>
      <c r="V5734">
        <v>-1</v>
      </c>
      <c r="W5734">
        <v>6.3387000000000002</v>
      </c>
      <c r="Z5734">
        <v>-1</v>
      </c>
      <c r="AA5734" t="s">
        <v>11</v>
      </c>
      <c r="AC5734" t="s">
        <v>38</v>
      </c>
      <c r="AD5734" t="s">
        <v>52</v>
      </c>
      <c r="AE5734" s="1">
        <v>41846.075266203705</v>
      </c>
    </row>
    <row r="5735" spans="1:31" x14ac:dyDescent="0.15">
      <c r="A5735">
        <v>5734</v>
      </c>
      <c r="B5735">
        <v>175</v>
      </c>
      <c r="C5735">
        <v>5100</v>
      </c>
      <c r="D5735" t="s">
        <v>16314</v>
      </c>
      <c r="E5735" t="s">
        <v>16315</v>
      </c>
      <c r="F5735" t="s">
        <v>27</v>
      </c>
      <c r="I5735" t="s">
        <v>5</v>
      </c>
      <c r="K5735" t="s">
        <v>5</v>
      </c>
      <c r="M5735" t="s">
        <v>5</v>
      </c>
      <c r="N5735" t="s">
        <v>7</v>
      </c>
      <c r="Q5735">
        <v>0</v>
      </c>
      <c r="S5735">
        <v>-1</v>
      </c>
      <c r="T5735" t="s">
        <v>5</v>
      </c>
      <c r="U5735">
        <v>-1</v>
      </c>
      <c r="V5735">
        <v>-1</v>
      </c>
      <c r="W5735">
        <v>6.3387000000000002</v>
      </c>
      <c r="Z5735">
        <v>-1</v>
      </c>
      <c r="AA5735" t="s">
        <v>11</v>
      </c>
      <c r="AC5735" t="s">
        <v>38</v>
      </c>
      <c r="AD5735" t="s">
        <v>531</v>
      </c>
      <c r="AE5735" s="1">
        <v>41846.075277777774</v>
      </c>
    </row>
    <row r="5736" spans="1:31" x14ac:dyDescent="0.15">
      <c r="A5736">
        <v>5735</v>
      </c>
      <c r="B5736">
        <v>175</v>
      </c>
      <c r="C5736">
        <v>5100</v>
      </c>
      <c r="D5736" t="s">
        <v>16314</v>
      </c>
      <c r="E5736" t="s">
        <v>16315</v>
      </c>
      <c r="F5736" t="s">
        <v>36</v>
      </c>
      <c r="I5736" t="s">
        <v>5</v>
      </c>
      <c r="K5736" t="s">
        <v>5</v>
      </c>
      <c r="N5736" t="s">
        <v>7</v>
      </c>
      <c r="Q5736">
        <v>0</v>
      </c>
      <c r="S5736">
        <v>-1</v>
      </c>
      <c r="T5736" t="s">
        <v>5</v>
      </c>
      <c r="U5736">
        <v>-1</v>
      </c>
      <c r="V5736">
        <v>-1</v>
      </c>
      <c r="W5736">
        <v>6.3387000000000002</v>
      </c>
      <c r="Z5736">
        <v>-1</v>
      </c>
      <c r="AA5736" t="s">
        <v>11</v>
      </c>
      <c r="AC5736" t="s">
        <v>38</v>
      </c>
      <c r="AD5736" t="s">
        <v>52</v>
      </c>
      <c r="AE5736" s="1">
        <v>41846.075289351851</v>
      </c>
    </row>
    <row r="5737" spans="1:31" x14ac:dyDescent="0.15">
      <c r="A5737">
        <v>5736</v>
      </c>
      <c r="B5737">
        <v>175</v>
      </c>
      <c r="C5737">
        <v>5100</v>
      </c>
      <c r="D5737" t="s">
        <v>16314</v>
      </c>
      <c r="E5737" t="s">
        <v>16315</v>
      </c>
      <c r="F5737" t="s">
        <v>40</v>
      </c>
      <c r="I5737" t="s">
        <v>5</v>
      </c>
      <c r="K5737" t="s">
        <v>5</v>
      </c>
      <c r="N5737" t="s">
        <v>7</v>
      </c>
      <c r="Q5737">
        <v>0</v>
      </c>
      <c r="S5737">
        <v>-1</v>
      </c>
      <c r="T5737" t="s">
        <v>5</v>
      </c>
      <c r="U5737">
        <v>-1</v>
      </c>
      <c r="V5737">
        <v>-1</v>
      </c>
      <c r="W5737">
        <v>6.3387000000000002</v>
      </c>
      <c r="Z5737">
        <v>-1</v>
      </c>
      <c r="AA5737" t="s">
        <v>11</v>
      </c>
      <c r="AC5737" t="s">
        <v>38</v>
      </c>
      <c r="AD5737" t="s">
        <v>52</v>
      </c>
      <c r="AE5737" s="1">
        <v>41846.075300925928</v>
      </c>
    </row>
    <row r="5738" spans="1:31" x14ac:dyDescent="0.15">
      <c r="A5738">
        <v>5737</v>
      </c>
      <c r="B5738">
        <v>175</v>
      </c>
      <c r="C5738">
        <v>5100</v>
      </c>
      <c r="D5738" t="s">
        <v>16314</v>
      </c>
      <c r="E5738" t="s">
        <v>16315</v>
      </c>
      <c r="F5738" t="s">
        <v>49</v>
      </c>
      <c r="G5738" t="s">
        <v>16316</v>
      </c>
      <c r="H5738" t="s">
        <v>16317</v>
      </c>
      <c r="I5738" t="s">
        <v>5</v>
      </c>
      <c r="K5738" t="s">
        <v>5</v>
      </c>
      <c r="N5738" t="s">
        <v>7</v>
      </c>
      <c r="O5738" t="s">
        <v>16319</v>
      </c>
      <c r="P5738" t="s">
        <v>16320</v>
      </c>
      <c r="Q5738">
        <v>6</v>
      </c>
      <c r="T5738" t="s">
        <v>5</v>
      </c>
      <c r="U5738">
        <v>1000</v>
      </c>
      <c r="V5738">
        <v>-1</v>
      </c>
      <c r="W5738">
        <v>6.3387000000000002</v>
      </c>
      <c r="Y5738" t="s">
        <v>16323</v>
      </c>
      <c r="Z5738">
        <v>11934</v>
      </c>
      <c r="AA5738" t="s">
        <v>11</v>
      </c>
      <c r="AC5738" t="s">
        <v>16331</v>
      </c>
      <c r="AD5738" t="s">
        <v>16332</v>
      </c>
      <c r="AE5738" s="1">
        <v>41846.075324074074</v>
      </c>
    </row>
    <row r="5739" spans="1:31" x14ac:dyDescent="0.15">
      <c r="A5739">
        <v>5738</v>
      </c>
      <c r="B5739">
        <v>175</v>
      </c>
      <c r="C5739">
        <v>5100</v>
      </c>
      <c r="D5739" t="s">
        <v>16314</v>
      </c>
      <c r="E5739" t="s">
        <v>16315</v>
      </c>
      <c r="F5739" t="s">
        <v>51</v>
      </c>
      <c r="G5739" t="s">
        <v>16316</v>
      </c>
      <c r="H5739" t="s">
        <v>16317</v>
      </c>
      <c r="I5739" t="s">
        <v>5</v>
      </c>
      <c r="K5739" t="s">
        <v>5</v>
      </c>
      <c r="N5739" t="s">
        <v>7</v>
      </c>
      <c r="O5739" t="s">
        <v>16319</v>
      </c>
      <c r="P5739" t="s">
        <v>16320</v>
      </c>
      <c r="Q5739">
        <v>10</v>
      </c>
      <c r="S5739">
        <v>-1</v>
      </c>
      <c r="T5739" t="s">
        <v>5</v>
      </c>
      <c r="U5739">
        <v>-1</v>
      </c>
      <c r="V5739">
        <v>-1</v>
      </c>
      <c r="W5739">
        <v>6.3387000000000002</v>
      </c>
      <c r="Y5739" t="s">
        <v>16323</v>
      </c>
      <c r="Z5739">
        <v>-1</v>
      </c>
      <c r="AA5739" t="s">
        <v>11</v>
      </c>
      <c r="AC5739" t="s">
        <v>16333</v>
      </c>
      <c r="AD5739" t="s">
        <v>16334</v>
      </c>
      <c r="AE5739" s="1">
        <v>41846.075358796297</v>
      </c>
    </row>
    <row r="5740" spans="1:31" x14ac:dyDescent="0.15">
      <c r="A5740">
        <v>5739</v>
      </c>
      <c r="B5740">
        <v>175</v>
      </c>
      <c r="C5740">
        <v>5100</v>
      </c>
      <c r="D5740" t="s">
        <v>16314</v>
      </c>
      <c r="E5740" t="s">
        <v>16315</v>
      </c>
      <c r="F5740" t="s">
        <v>53</v>
      </c>
      <c r="I5740" t="s">
        <v>5</v>
      </c>
      <c r="K5740" t="s">
        <v>5</v>
      </c>
      <c r="N5740" t="s">
        <v>7</v>
      </c>
      <c r="Q5740">
        <v>0</v>
      </c>
      <c r="S5740">
        <v>-1</v>
      </c>
      <c r="T5740" t="s">
        <v>5</v>
      </c>
      <c r="U5740">
        <v>-1</v>
      </c>
      <c r="V5740">
        <v>-1</v>
      </c>
      <c r="W5740">
        <v>6.3387000000000002</v>
      </c>
      <c r="Z5740">
        <v>-1</v>
      </c>
      <c r="AA5740" t="s">
        <v>11</v>
      </c>
      <c r="AC5740" t="s">
        <v>38</v>
      </c>
      <c r="AD5740" t="s">
        <v>52</v>
      </c>
      <c r="AE5740" s="1">
        <v>41846.075370370374</v>
      </c>
    </row>
    <row r="5741" spans="1:31" x14ac:dyDescent="0.15">
      <c r="A5741">
        <v>5740</v>
      </c>
      <c r="B5741">
        <v>175</v>
      </c>
      <c r="C5741">
        <v>5100</v>
      </c>
      <c r="D5741" t="s">
        <v>16314</v>
      </c>
      <c r="E5741" t="s">
        <v>16315</v>
      </c>
      <c r="F5741" t="s">
        <v>54</v>
      </c>
      <c r="I5741" t="s">
        <v>5</v>
      </c>
      <c r="K5741" t="s">
        <v>5</v>
      </c>
      <c r="N5741" t="s">
        <v>7</v>
      </c>
      <c r="Q5741">
        <v>0</v>
      </c>
      <c r="S5741">
        <v>-1</v>
      </c>
      <c r="T5741" t="s">
        <v>5</v>
      </c>
      <c r="U5741">
        <v>-1</v>
      </c>
      <c r="V5741">
        <v>-1</v>
      </c>
      <c r="W5741">
        <v>6.3387000000000002</v>
      </c>
      <c r="Z5741">
        <v>-1</v>
      </c>
      <c r="AA5741" t="s">
        <v>11</v>
      </c>
      <c r="AC5741" t="s">
        <v>38</v>
      </c>
      <c r="AD5741" t="s">
        <v>52</v>
      </c>
      <c r="AE5741" s="1">
        <v>41846.075381944444</v>
      </c>
    </row>
    <row r="5742" spans="1:31" x14ac:dyDescent="0.15">
      <c r="A5742">
        <v>5741</v>
      </c>
      <c r="B5742">
        <v>175</v>
      </c>
      <c r="C5742">
        <v>4721</v>
      </c>
      <c r="D5742" t="s">
        <v>16335</v>
      </c>
      <c r="E5742" t="s">
        <v>16336</v>
      </c>
      <c r="F5742" t="s">
        <v>2</v>
      </c>
      <c r="G5742" t="s">
        <v>16337</v>
      </c>
      <c r="H5742" t="s">
        <v>16338</v>
      </c>
      <c r="I5742" t="s">
        <v>5</v>
      </c>
      <c r="K5742" t="s">
        <v>6</v>
      </c>
      <c r="L5742" t="s">
        <v>3210</v>
      </c>
      <c r="N5742" t="s">
        <v>7</v>
      </c>
      <c r="O5742" t="s">
        <v>16339</v>
      </c>
      <c r="P5742" t="s">
        <v>16340</v>
      </c>
      <c r="Q5742">
        <v>55</v>
      </c>
      <c r="R5742" t="s">
        <v>13346</v>
      </c>
      <c r="S5742">
        <v>55</v>
      </c>
      <c r="T5742" t="s">
        <v>16341</v>
      </c>
      <c r="U5742">
        <v>1000</v>
      </c>
      <c r="V5742">
        <v>-1</v>
      </c>
      <c r="W5742">
        <v>6.3387000000000002</v>
      </c>
      <c r="X5742" t="s">
        <v>16342</v>
      </c>
      <c r="Y5742" t="s">
        <v>16343</v>
      </c>
      <c r="Z5742">
        <v>12807</v>
      </c>
      <c r="AA5742" t="s">
        <v>11</v>
      </c>
      <c r="AC5742" t="s">
        <v>16344</v>
      </c>
      <c r="AD5742" t="s">
        <v>16345</v>
      </c>
      <c r="AE5742" s="1">
        <v>41846.075462962966</v>
      </c>
    </row>
    <row r="5743" spans="1:31" x14ac:dyDescent="0.15">
      <c r="A5743">
        <v>5742</v>
      </c>
      <c r="B5743">
        <v>175</v>
      </c>
      <c r="C5743">
        <v>4721</v>
      </c>
      <c r="D5743" t="s">
        <v>16335</v>
      </c>
      <c r="E5743" t="s">
        <v>16336</v>
      </c>
      <c r="F5743" t="s">
        <v>14</v>
      </c>
      <c r="G5743" t="s">
        <v>16346</v>
      </c>
      <c r="H5743" t="s">
        <v>16338</v>
      </c>
      <c r="I5743" t="s">
        <v>5</v>
      </c>
      <c r="K5743" t="s">
        <v>17</v>
      </c>
      <c r="L5743" t="s">
        <v>446</v>
      </c>
      <c r="N5743" t="s">
        <v>7</v>
      </c>
      <c r="O5743" t="s">
        <v>16339</v>
      </c>
      <c r="P5743" t="s">
        <v>16347</v>
      </c>
      <c r="Q5743">
        <v>11</v>
      </c>
      <c r="R5743" t="s">
        <v>13346</v>
      </c>
      <c r="S5743">
        <v>55</v>
      </c>
      <c r="T5743" t="s">
        <v>16348</v>
      </c>
      <c r="U5743">
        <v>1000</v>
      </c>
      <c r="V5743">
        <v>-1</v>
      </c>
      <c r="W5743">
        <v>6.3387000000000002</v>
      </c>
      <c r="X5743" t="s">
        <v>16342</v>
      </c>
      <c r="Y5743" t="s">
        <v>16343</v>
      </c>
      <c r="Z5743">
        <v>12437</v>
      </c>
      <c r="AA5743" t="s">
        <v>11</v>
      </c>
      <c r="AC5743" t="s">
        <v>16349</v>
      </c>
      <c r="AD5743" t="s">
        <v>16350</v>
      </c>
      <c r="AE5743" s="1">
        <v>41846.075497685182</v>
      </c>
    </row>
    <row r="5744" spans="1:31" x14ac:dyDescent="0.15">
      <c r="A5744">
        <v>5743</v>
      </c>
      <c r="B5744">
        <v>175</v>
      </c>
      <c r="C5744">
        <v>4721</v>
      </c>
      <c r="D5744" t="s">
        <v>16335</v>
      </c>
      <c r="E5744" t="s">
        <v>16336</v>
      </c>
      <c r="F5744" t="s">
        <v>24</v>
      </c>
      <c r="I5744" t="s">
        <v>5</v>
      </c>
      <c r="K5744" t="s">
        <v>5</v>
      </c>
      <c r="N5744" t="s">
        <v>7</v>
      </c>
      <c r="Q5744">
        <v>0</v>
      </c>
      <c r="S5744">
        <v>-1</v>
      </c>
      <c r="T5744" t="s">
        <v>5</v>
      </c>
      <c r="U5744">
        <v>-1</v>
      </c>
      <c r="V5744">
        <v>-1</v>
      </c>
      <c r="W5744">
        <v>6.3387000000000002</v>
      </c>
      <c r="Z5744">
        <v>-1</v>
      </c>
      <c r="AA5744" t="s">
        <v>11</v>
      </c>
      <c r="AC5744" t="s">
        <v>38</v>
      </c>
      <c r="AD5744" t="s">
        <v>52</v>
      </c>
      <c r="AE5744" s="1">
        <v>41846.075509259259</v>
      </c>
    </row>
    <row r="5745" spans="1:31" x14ac:dyDescent="0.15">
      <c r="A5745">
        <v>5744</v>
      </c>
      <c r="B5745">
        <v>175</v>
      </c>
      <c r="C5745">
        <v>4721</v>
      </c>
      <c r="D5745" t="s">
        <v>16335</v>
      </c>
      <c r="E5745" t="s">
        <v>16336</v>
      </c>
      <c r="F5745" t="s">
        <v>27</v>
      </c>
      <c r="I5745" t="s">
        <v>5</v>
      </c>
      <c r="K5745" t="s">
        <v>17</v>
      </c>
      <c r="M5745" t="s">
        <v>5</v>
      </c>
      <c r="N5745" t="s">
        <v>7</v>
      </c>
      <c r="Q5745">
        <v>0</v>
      </c>
      <c r="S5745">
        <v>-1</v>
      </c>
      <c r="U5745">
        <v>-1</v>
      </c>
      <c r="V5745">
        <v>-1</v>
      </c>
      <c r="W5745">
        <v>6.3387000000000002</v>
      </c>
      <c r="Z5745">
        <v>-1</v>
      </c>
      <c r="AA5745" t="s">
        <v>11</v>
      </c>
      <c r="AC5745" t="s">
        <v>38</v>
      </c>
      <c r="AD5745" t="s">
        <v>16351</v>
      </c>
      <c r="AE5745" s="1">
        <v>41846.075520833336</v>
      </c>
    </row>
    <row r="5746" spans="1:31" x14ac:dyDescent="0.15">
      <c r="A5746">
        <v>5745</v>
      </c>
      <c r="B5746">
        <v>175</v>
      </c>
      <c r="C5746">
        <v>4721</v>
      </c>
      <c r="D5746" t="s">
        <v>16335</v>
      </c>
      <c r="E5746" t="s">
        <v>16336</v>
      </c>
      <c r="F5746" t="s">
        <v>36</v>
      </c>
      <c r="I5746" t="s">
        <v>5</v>
      </c>
      <c r="K5746" t="s">
        <v>5</v>
      </c>
      <c r="N5746" t="s">
        <v>7</v>
      </c>
      <c r="Q5746">
        <v>0</v>
      </c>
      <c r="S5746">
        <v>-1</v>
      </c>
      <c r="T5746" t="s">
        <v>5</v>
      </c>
      <c r="U5746">
        <v>-1</v>
      </c>
      <c r="V5746">
        <v>-1</v>
      </c>
      <c r="W5746">
        <v>6.3387000000000002</v>
      </c>
      <c r="Z5746">
        <v>-1</v>
      </c>
      <c r="AA5746" t="s">
        <v>11</v>
      </c>
      <c r="AC5746" t="s">
        <v>38</v>
      </c>
      <c r="AD5746" t="s">
        <v>52</v>
      </c>
      <c r="AE5746" s="1">
        <v>41846.075532407405</v>
      </c>
    </row>
    <row r="5747" spans="1:31" x14ac:dyDescent="0.15">
      <c r="A5747">
        <v>5746</v>
      </c>
      <c r="B5747">
        <v>175</v>
      </c>
      <c r="C5747">
        <v>4721</v>
      </c>
      <c r="D5747" t="s">
        <v>16335</v>
      </c>
      <c r="E5747" t="s">
        <v>16336</v>
      </c>
      <c r="F5747" t="s">
        <v>40</v>
      </c>
      <c r="I5747" t="s">
        <v>5</v>
      </c>
      <c r="K5747" t="s">
        <v>5</v>
      </c>
      <c r="N5747" t="s">
        <v>7</v>
      </c>
      <c r="Q5747">
        <v>0</v>
      </c>
      <c r="S5747">
        <v>-1</v>
      </c>
      <c r="T5747" t="s">
        <v>5</v>
      </c>
      <c r="U5747">
        <v>-1</v>
      </c>
      <c r="V5747">
        <v>-1</v>
      </c>
      <c r="W5747">
        <v>6.3387000000000002</v>
      </c>
      <c r="Z5747">
        <v>-1</v>
      </c>
      <c r="AA5747" t="s">
        <v>11</v>
      </c>
      <c r="AC5747" t="s">
        <v>38</v>
      </c>
      <c r="AD5747" t="s">
        <v>52</v>
      </c>
      <c r="AE5747" s="1">
        <v>41846.075543981482</v>
      </c>
    </row>
    <row r="5748" spans="1:31" x14ac:dyDescent="0.15">
      <c r="A5748">
        <v>5747</v>
      </c>
      <c r="B5748">
        <v>175</v>
      </c>
      <c r="C5748">
        <v>4721</v>
      </c>
      <c r="D5748" t="s">
        <v>16335</v>
      </c>
      <c r="E5748" t="s">
        <v>16336</v>
      </c>
      <c r="F5748" t="s">
        <v>49</v>
      </c>
      <c r="I5748" t="s">
        <v>5</v>
      </c>
      <c r="K5748" t="s">
        <v>5</v>
      </c>
      <c r="N5748" t="s">
        <v>7</v>
      </c>
      <c r="Q5748">
        <v>0</v>
      </c>
      <c r="T5748" t="s">
        <v>5</v>
      </c>
      <c r="U5748">
        <v>-1</v>
      </c>
      <c r="V5748">
        <v>-1</v>
      </c>
      <c r="W5748">
        <v>6.3387000000000002</v>
      </c>
      <c r="Z5748">
        <v>-1</v>
      </c>
      <c r="AA5748" t="s">
        <v>11</v>
      </c>
      <c r="AC5748" t="s">
        <v>38</v>
      </c>
      <c r="AD5748" t="s">
        <v>50</v>
      </c>
      <c r="AE5748" s="1">
        <v>41846.075555555559</v>
      </c>
    </row>
    <row r="5749" spans="1:31" x14ac:dyDescent="0.15">
      <c r="A5749">
        <v>5748</v>
      </c>
      <c r="B5749">
        <v>175</v>
      </c>
      <c r="C5749">
        <v>4721</v>
      </c>
      <c r="D5749" t="s">
        <v>16335</v>
      </c>
      <c r="E5749" t="s">
        <v>16336</v>
      </c>
      <c r="F5749" t="s">
        <v>51</v>
      </c>
      <c r="G5749" t="s">
        <v>16337</v>
      </c>
      <c r="H5749" t="s">
        <v>16338</v>
      </c>
      <c r="I5749" t="s">
        <v>5</v>
      </c>
      <c r="K5749" t="s">
        <v>5</v>
      </c>
      <c r="N5749" t="s">
        <v>7</v>
      </c>
      <c r="O5749" t="s">
        <v>16339</v>
      </c>
      <c r="P5749" t="s">
        <v>16340</v>
      </c>
      <c r="Q5749">
        <v>12</v>
      </c>
      <c r="S5749">
        <v>-1</v>
      </c>
      <c r="T5749" t="s">
        <v>5</v>
      </c>
      <c r="U5749">
        <v>-1</v>
      </c>
      <c r="V5749">
        <v>-1</v>
      </c>
      <c r="W5749">
        <v>6.3387000000000002</v>
      </c>
      <c r="Y5749" t="s">
        <v>16343</v>
      </c>
      <c r="Z5749">
        <v>-1</v>
      </c>
      <c r="AA5749" t="s">
        <v>11</v>
      </c>
      <c r="AC5749" t="s">
        <v>16352</v>
      </c>
      <c r="AD5749" t="s">
        <v>16353</v>
      </c>
      <c r="AE5749" s="1">
        <v>41846.075578703705</v>
      </c>
    </row>
    <row r="5750" spans="1:31" x14ac:dyDescent="0.15">
      <c r="A5750">
        <v>5749</v>
      </c>
      <c r="B5750">
        <v>175</v>
      </c>
      <c r="C5750">
        <v>4721</v>
      </c>
      <c r="D5750" t="s">
        <v>16335</v>
      </c>
      <c r="E5750" t="s">
        <v>16336</v>
      </c>
      <c r="F5750" t="s">
        <v>53</v>
      </c>
      <c r="I5750" t="s">
        <v>5</v>
      </c>
      <c r="K5750" t="s">
        <v>5</v>
      </c>
      <c r="N5750" t="s">
        <v>7</v>
      </c>
      <c r="Q5750">
        <v>0</v>
      </c>
      <c r="S5750">
        <v>-1</v>
      </c>
      <c r="T5750" t="s">
        <v>5</v>
      </c>
      <c r="U5750">
        <v>-1</v>
      </c>
      <c r="V5750">
        <v>-1</v>
      </c>
      <c r="W5750">
        <v>6.3387000000000002</v>
      </c>
      <c r="Z5750">
        <v>-1</v>
      </c>
      <c r="AA5750" t="s">
        <v>11</v>
      </c>
      <c r="AC5750" t="s">
        <v>38</v>
      </c>
      <c r="AD5750" t="s">
        <v>52</v>
      </c>
      <c r="AE5750" s="1">
        <v>41846.075590277775</v>
      </c>
    </row>
    <row r="5751" spans="1:31" x14ac:dyDescent="0.15">
      <c r="A5751">
        <v>5750</v>
      </c>
      <c r="B5751">
        <v>175</v>
      </c>
      <c r="C5751">
        <v>4721</v>
      </c>
      <c r="D5751" t="s">
        <v>16335</v>
      </c>
      <c r="E5751" t="s">
        <v>16336</v>
      </c>
      <c r="F5751" t="s">
        <v>54</v>
      </c>
      <c r="I5751" t="s">
        <v>5</v>
      </c>
      <c r="K5751" t="s">
        <v>5</v>
      </c>
      <c r="N5751" t="s">
        <v>7</v>
      </c>
      <c r="Q5751">
        <v>0</v>
      </c>
      <c r="S5751">
        <v>-1</v>
      </c>
      <c r="T5751" t="s">
        <v>5</v>
      </c>
      <c r="U5751">
        <v>-1</v>
      </c>
      <c r="V5751">
        <v>-1</v>
      </c>
      <c r="W5751">
        <v>6.3387000000000002</v>
      </c>
      <c r="Z5751">
        <v>-1</v>
      </c>
      <c r="AA5751" t="s">
        <v>11</v>
      </c>
      <c r="AC5751" t="s">
        <v>38</v>
      </c>
      <c r="AD5751" t="s">
        <v>52</v>
      </c>
      <c r="AE5751" s="1">
        <v>41846.075601851851</v>
      </c>
    </row>
    <row r="5752" spans="1:31" x14ac:dyDescent="0.15">
      <c r="A5752">
        <v>5751</v>
      </c>
      <c r="B5752">
        <v>175</v>
      </c>
      <c r="C5752">
        <v>5772</v>
      </c>
      <c r="D5752" t="s">
        <v>16354</v>
      </c>
      <c r="E5752" t="s">
        <v>16355</v>
      </c>
      <c r="F5752" t="s">
        <v>2</v>
      </c>
      <c r="G5752" t="s">
        <v>16356</v>
      </c>
      <c r="H5752" t="s">
        <v>5989</v>
      </c>
      <c r="I5752" t="s">
        <v>5</v>
      </c>
      <c r="K5752" t="s">
        <v>6</v>
      </c>
      <c r="L5752" t="s">
        <v>4118</v>
      </c>
      <c r="N5752" t="s">
        <v>7</v>
      </c>
      <c r="P5752" t="s">
        <v>16357</v>
      </c>
      <c r="Q5752">
        <v>83</v>
      </c>
      <c r="R5752" t="s">
        <v>2211</v>
      </c>
      <c r="S5752">
        <v>-1</v>
      </c>
      <c r="T5752" t="s">
        <v>5</v>
      </c>
      <c r="U5752">
        <v>-1</v>
      </c>
      <c r="V5752">
        <v>-1</v>
      </c>
      <c r="W5752">
        <v>6.3387000000000002</v>
      </c>
      <c r="X5752" t="s">
        <v>16358</v>
      </c>
      <c r="Y5752" t="s">
        <v>16359</v>
      </c>
      <c r="Z5752">
        <v>21470</v>
      </c>
      <c r="AA5752" t="s">
        <v>11</v>
      </c>
      <c r="AC5752" t="s">
        <v>16360</v>
      </c>
      <c r="AD5752" t="s">
        <v>16361</v>
      </c>
      <c r="AE5752" s="1">
        <v>41846.07571759259</v>
      </c>
    </row>
    <row r="5753" spans="1:31" x14ac:dyDescent="0.15">
      <c r="A5753">
        <v>5752</v>
      </c>
      <c r="B5753">
        <v>175</v>
      </c>
      <c r="C5753">
        <v>5772</v>
      </c>
      <c r="D5753" t="s">
        <v>16354</v>
      </c>
      <c r="E5753" t="s">
        <v>16355</v>
      </c>
      <c r="F5753" t="s">
        <v>14</v>
      </c>
      <c r="G5753" t="s">
        <v>16362</v>
      </c>
      <c r="H5753" t="s">
        <v>5989</v>
      </c>
      <c r="I5753" t="s">
        <v>5</v>
      </c>
      <c r="K5753" t="s">
        <v>17</v>
      </c>
      <c r="L5753" t="s">
        <v>446</v>
      </c>
      <c r="N5753" t="s">
        <v>7</v>
      </c>
      <c r="O5753" t="s">
        <v>16363</v>
      </c>
      <c r="P5753" t="s">
        <v>16364</v>
      </c>
      <c r="Q5753">
        <v>38</v>
      </c>
      <c r="R5753" t="s">
        <v>16365</v>
      </c>
      <c r="S5753">
        <v>-1</v>
      </c>
      <c r="T5753" t="s">
        <v>5866</v>
      </c>
      <c r="U5753">
        <v>-1</v>
      </c>
      <c r="V5753">
        <v>-1</v>
      </c>
      <c r="W5753">
        <v>6.3387000000000002</v>
      </c>
      <c r="X5753" t="s">
        <v>16358</v>
      </c>
      <c r="Y5753" t="s">
        <v>16366</v>
      </c>
      <c r="Z5753">
        <v>18148</v>
      </c>
      <c r="AA5753" t="s">
        <v>11</v>
      </c>
      <c r="AC5753" t="s">
        <v>16367</v>
      </c>
      <c r="AD5753" t="s">
        <v>16368</v>
      </c>
      <c r="AE5753" s="1">
        <v>41846.075752314813</v>
      </c>
    </row>
    <row r="5754" spans="1:31" x14ac:dyDescent="0.15">
      <c r="A5754">
        <v>5753</v>
      </c>
      <c r="B5754">
        <v>175</v>
      </c>
      <c r="C5754">
        <v>5772</v>
      </c>
      <c r="D5754" t="s">
        <v>16354</v>
      </c>
      <c r="E5754" t="s">
        <v>16355</v>
      </c>
      <c r="F5754" t="s">
        <v>24</v>
      </c>
      <c r="G5754" t="s">
        <v>16362</v>
      </c>
      <c r="H5754" t="s">
        <v>5989</v>
      </c>
      <c r="I5754" t="s">
        <v>5</v>
      </c>
      <c r="K5754" t="s">
        <v>4166</v>
      </c>
      <c r="L5754" t="s">
        <v>446</v>
      </c>
      <c r="N5754" t="s">
        <v>7</v>
      </c>
      <c r="O5754" t="s">
        <v>16363</v>
      </c>
      <c r="P5754" t="s">
        <v>16364</v>
      </c>
      <c r="Q5754">
        <v>6</v>
      </c>
      <c r="R5754" t="s">
        <v>16365</v>
      </c>
      <c r="S5754">
        <v>-1</v>
      </c>
      <c r="T5754" t="s">
        <v>5866</v>
      </c>
      <c r="U5754">
        <v>-1</v>
      </c>
      <c r="V5754">
        <v>-1</v>
      </c>
      <c r="W5754">
        <v>6.3387000000000002</v>
      </c>
      <c r="X5754" t="s">
        <v>16358</v>
      </c>
      <c r="Y5754" t="s">
        <v>16366</v>
      </c>
      <c r="Z5754">
        <v>18148</v>
      </c>
      <c r="AA5754" t="s">
        <v>11</v>
      </c>
      <c r="AC5754" t="s">
        <v>16369</v>
      </c>
      <c r="AD5754" t="s">
        <v>16370</v>
      </c>
      <c r="AE5754" s="1">
        <v>41846.075775462959</v>
      </c>
    </row>
    <row r="5755" spans="1:31" x14ac:dyDescent="0.15">
      <c r="A5755">
        <v>5754</v>
      </c>
      <c r="B5755">
        <v>175</v>
      </c>
      <c r="C5755">
        <v>5772</v>
      </c>
      <c r="D5755" t="s">
        <v>16354</v>
      </c>
      <c r="E5755" t="s">
        <v>16355</v>
      </c>
      <c r="F5755" t="s">
        <v>27</v>
      </c>
      <c r="G5755" t="s">
        <v>16362</v>
      </c>
      <c r="I5755" t="s">
        <v>5</v>
      </c>
      <c r="K5755" t="s">
        <v>17</v>
      </c>
      <c r="L5755" t="s">
        <v>1608</v>
      </c>
      <c r="M5755" t="s">
        <v>5</v>
      </c>
      <c r="N5755" t="s">
        <v>7</v>
      </c>
      <c r="O5755" t="s">
        <v>16363</v>
      </c>
      <c r="P5755" t="s">
        <v>16364</v>
      </c>
      <c r="Q5755">
        <v>1</v>
      </c>
      <c r="R5755" t="s">
        <v>16365</v>
      </c>
      <c r="S5755">
        <v>-1</v>
      </c>
      <c r="T5755" t="s">
        <v>5866</v>
      </c>
      <c r="U5755">
        <v>-1</v>
      </c>
      <c r="V5755">
        <v>-1</v>
      </c>
      <c r="W5755">
        <v>6.3387000000000002</v>
      </c>
      <c r="Y5755" t="s">
        <v>16366</v>
      </c>
      <c r="Z5755">
        <v>36297</v>
      </c>
      <c r="AA5755" t="s">
        <v>11</v>
      </c>
      <c r="AC5755" t="s">
        <v>16371</v>
      </c>
      <c r="AD5755" t="s">
        <v>16372</v>
      </c>
      <c r="AE5755" s="1">
        <v>41846.075787037036</v>
      </c>
    </row>
    <row r="5756" spans="1:31" x14ac:dyDescent="0.15">
      <c r="A5756">
        <v>5755</v>
      </c>
      <c r="B5756">
        <v>175</v>
      </c>
      <c r="C5756">
        <v>5772</v>
      </c>
      <c r="D5756" t="s">
        <v>16354</v>
      </c>
      <c r="E5756" t="s">
        <v>16355</v>
      </c>
      <c r="F5756" t="s">
        <v>36</v>
      </c>
      <c r="I5756" t="s">
        <v>5</v>
      </c>
      <c r="K5756" t="s">
        <v>5</v>
      </c>
      <c r="N5756" t="s">
        <v>7</v>
      </c>
      <c r="Q5756">
        <v>0</v>
      </c>
      <c r="S5756">
        <v>-1</v>
      </c>
      <c r="T5756" t="s">
        <v>5</v>
      </c>
      <c r="U5756">
        <v>-1</v>
      </c>
      <c r="V5756">
        <v>-1</v>
      </c>
      <c r="W5756">
        <v>6.3387000000000002</v>
      </c>
      <c r="Z5756">
        <v>-1</v>
      </c>
      <c r="AA5756" t="s">
        <v>11</v>
      </c>
      <c r="AC5756" t="s">
        <v>38</v>
      </c>
      <c r="AD5756" t="s">
        <v>52</v>
      </c>
      <c r="AE5756" s="1">
        <v>41846.075798611113</v>
      </c>
    </row>
    <row r="5757" spans="1:31" x14ac:dyDescent="0.15">
      <c r="A5757">
        <v>5756</v>
      </c>
      <c r="B5757">
        <v>175</v>
      </c>
      <c r="C5757">
        <v>5772</v>
      </c>
      <c r="D5757" t="s">
        <v>16354</v>
      </c>
      <c r="E5757" t="s">
        <v>16355</v>
      </c>
      <c r="F5757" t="s">
        <v>40</v>
      </c>
      <c r="G5757" t="s">
        <v>16373</v>
      </c>
      <c r="H5757" t="s">
        <v>16374</v>
      </c>
      <c r="I5757" t="s">
        <v>5</v>
      </c>
      <c r="K5757" t="s">
        <v>5</v>
      </c>
      <c r="N5757" t="s">
        <v>7</v>
      </c>
      <c r="P5757" t="s">
        <v>16375</v>
      </c>
      <c r="Q5757">
        <v>3</v>
      </c>
      <c r="R5757" t="s">
        <v>10486</v>
      </c>
      <c r="S5757">
        <v>-1</v>
      </c>
      <c r="T5757" t="s">
        <v>5</v>
      </c>
      <c r="U5757">
        <v>-1</v>
      </c>
      <c r="V5757">
        <v>-1</v>
      </c>
      <c r="W5757">
        <v>6.3387000000000002</v>
      </c>
      <c r="Z5757">
        <v>213</v>
      </c>
      <c r="AA5757" t="s">
        <v>11</v>
      </c>
      <c r="AC5757" t="s">
        <v>16376</v>
      </c>
      <c r="AD5757" t="s">
        <v>16377</v>
      </c>
      <c r="AE5757" s="1">
        <v>41846.075821759259</v>
      </c>
    </row>
    <row r="5758" spans="1:31" x14ac:dyDescent="0.15">
      <c r="A5758">
        <v>5757</v>
      </c>
      <c r="B5758">
        <v>175</v>
      </c>
      <c r="C5758">
        <v>5772</v>
      </c>
      <c r="D5758" t="s">
        <v>16354</v>
      </c>
      <c r="E5758" t="s">
        <v>16355</v>
      </c>
      <c r="F5758" t="s">
        <v>49</v>
      </c>
      <c r="G5758" t="s">
        <v>16362</v>
      </c>
      <c r="H5758" t="s">
        <v>5989</v>
      </c>
      <c r="I5758" t="s">
        <v>5</v>
      </c>
      <c r="K5758" t="s">
        <v>5</v>
      </c>
      <c r="N5758" t="s">
        <v>7</v>
      </c>
      <c r="O5758" t="s">
        <v>16363</v>
      </c>
      <c r="P5758" t="s">
        <v>16364</v>
      </c>
      <c r="Q5758">
        <v>12</v>
      </c>
      <c r="T5758" t="s">
        <v>5</v>
      </c>
      <c r="U5758">
        <v>-1</v>
      </c>
      <c r="V5758">
        <v>-1</v>
      </c>
      <c r="W5758">
        <v>6.3387000000000002</v>
      </c>
      <c r="X5758" t="s">
        <v>16358</v>
      </c>
      <c r="Y5758" t="s">
        <v>16366</v>
      </c>
      <c r="Z5758">
        <v>18148</v>
      </c>
      <c r="AA5758" t="s">
        <v>11</v>
      </c>
      <c r="AC5758" t="s">
        <v>16378</v>
      </c>
      <c r="AD5758" t="s">
        <v>16379</v>
      </c>
      <c r="AE5758" s="1">
        <v>41846.075844907406</v>
      </c>
    </row>
    <row r="5759" spans="1:31" x14ac:dyDescent="0.15">
      <c r="A5759">
        <v>5758</v>
      </c>
      <c r="B5759">
        <v>175</v>
      </c>
      <c r="C5759">
        <v>5772</v>
      </c>
      <c r="D5759" t="s">
        <v>16354</v>
      </c>
      <c r="E5759" t="s">
        <v>16355</v>
      </c>
      <c r="F5759" t="s">
        <v>51</v>
      </c>
      <c r="G5759" t="s">
        <v>16356</v>
      </c>
      <c r="H5759" t="s">
        <v>5989</v>
      </c>
      <c r="I5759" t="s">
        <v>5</v>
      </c>
      <c r="K5759" t="s">
        <v>5</v>
      </c>
      <c r="N5759" t="s">
        <v>7</v>
      </c>
      <c r="P5759" t="s">
        <v>16357</v>
      </c>
      <c r="Q5759">
        <v>11</v>
      </c>
      <c r="S5759">
        <v>-1</v>
      </c>
      <c r="T5759" t="s">
        <v>5</v>
      </c>
      <c r="U5759">
        <v>-1</v>
      </c>
      <c r="V5759">
        <v>-1</v>
      </c>
      <c r="W5759">
        <v>6.3387000000000002</v>
      </c>
      <c r="Y5759" t="s">
        <v>16359</v>
      </c>
      <c r="Z5759">
        <v>-1</v>
      </c>
      <c r="AA5759" t="s">
        <v>11</v>
      </c>
      <c r="AC5759" t="s">
        <v>16380</v>
      </c>
      <c r="AD5759" t="s">
        <v>16381</v>
      </c>
      <c r="AE5759" s="1">
        <v>41846.075879629629</v>
      </c>
    </row>
    <row r="5760" spans="1:31" x14ac:dyDescent="0.15">
      <c r="A5760">
        <v>5759</v>
      </c>
      <c r="B5760">
        <v>175</v>
      </c>
      <c r="C5760">
        <v>5772</v>
      </c>
      <c r="D5760" t="s">
        <v>16354</v>
      </c>
      <c r="E5760" t="s">
        <v>16355</v>
      </c>
      <c r="F5760" t="s">
        <v>53</v>
      </c>
      <c r="I5760" t="s">
        <v>5</v>
      </c>
      <c r="K5760" t="s">
        <v>5</v>
      </c>
      <c r="N5760" t="s">
        <v>7</v>
      </c>
      <c r="Q5760">
        <v>0</v>
      </c>
      <c r="S5760">
        <v>-1</v>
      </c>
      <c r="T5760" t="s">
        <v>5</v>
      </c>
      <c r="U5760">
        <v>-1</v>
      </c>
      <c r="V5760">
        <v>-1</v>
      </c>
      <c r="W5760">
        <v>6.3387000000000002</v>
      </c>
      <c r="Z5760">
        <v>-1</v>
      </c>
      <c r="AA5760" t="s">
        <v>11</v>
      </c>
      <c r="AC5760" t="s">
        <v>38</v>
      </c>
      <c r="AD5760" t="s">
        <v>52</v>
      </c>
      <c r="AE5760" s="1">
        <v>41846.075891203705</v>
      </c>
    </row>
    <row r="5761" spans="1:31" x14ac:dyDescent="0.15">
      <c r="A5761">
        <v>5760</v>
      </c>
      <c r="B5761">
        <v>175</v>
      </c>
      <c r="C5761">
        <v>5772</v>
      </c>
      <c r="D5761" t="s">
        <v>16354</v>
      </c>
      <c r="E5761" t="s">
        <v>16355</v>
      </c>
      <c r="F5761" t="s">
        <v>54</v>
      </c>
      <c r="I5761" t="s">
        <v>5</v>
      </c>
      <c r="K5761" t="s">
        <v>5</v>
      </c>
      <c r="N5761" t="s">
        <v>7</v>
      </c>
      <c r="Q5761">
        <v>0</v>
      </c>
      <c r="S5761">
        <v>-1</v>
      </c>
      <c r="T5761" t="s">
        <v>5</v>
      </c>
      <c r="U5761">
        <v>-1</v>
      </c>
      <c r="V5761">
        <v>-1</v>
      </c>
      <c r="W5761">
        <v>6.3387000000000002</v>
      </c>
      <c r="Z5761">
        <v>-1</v>
      </c>
      <c r="AA5761" t="s">
        <v>11</v>
      </c>
      <c r="AC5761" t="s">
        <v>38</v>
      </c>
      <c r="AD5761" t="s">
        <v>52</v>
      </c>
      <c r="AE5761" s="1">
        <v>41846.075902777775</v>
      </c>
    </row>
    <row r="5762" spans="1:31" x14ac:dyDescent="0.15">
      <c r="A5762">
        <v>5761</v>
      </c>
      <c r="B5762">
        <v>175</v>
      </c>
      <c r="C5762">
        <v>4994</v>
      </c>
      <c r="D5762" t="s">
        <v>16382</v>
      </c>
      <c r="E5762" t="s">
        <v>16383</v>
      </c>
      <c r="F5762" t="s">
        <v>2</v>
      </c>
      <c r="G5762" t="s">
        <v>16384</v>
      </c>
      <c r="H5762" t="s">
        <v>16385</v>
      </c>
      <c r="I5762" t="s">
        <v>5</v>
      </c>
      <c r="K5762" t="s">
        <v>6</v>
      </c>
      <c r="L5762" t="s">
        <v>16386</v>
      </c>
      <c r="N5762" t="s">
        <v>7</v>
      </c>
      <c r="P5762" t="s">
        <v>16387</v>
      </c>
      <c r="Q5762">
        <v>40</v>
      </c>
      <c r="R5762" t="s">
        <v>16388</v>
      </c>
      <c r="S5762">
        <v>-1</v>
      </c>
      <c r="T5762" t="s">
        <v>16389</v>
      </c>
      <c r="U5762">
        <v>-1</v>
      </c>
      <c r="V5762">
        <v>-1</v>
      </c>
      <c r="W5762">
        <v>6.3387000000000002</v>
      </c>
      <c r="X5762" t="s">
        <v>16390</v>
      </c>
      <c r="Y5762" t="s">
        <v>16391</v>
      </c>
      <c r="Z5762">
        <v>37700</v>
      </c>
      <c r="AA5762" t="s">
        <v>11</v>
      </c>
      <c r="AC5762" t="s">
        <v>16392</v>
      </c>
      <c r="AD5762" t="s">
        <v>16393</v>
      </c>
      <c r="AE5762" s="1">
        <v>41846.075995370367</v>
      </c>
    </row>
    <row r="5763" spans="1:31" x14ac:dyDescent="0.15">
      <c r="A5763">
        <v>5762</v>
      </c>
      <c r="B5763">
        <v>175</v>
      </c>
      <c r="C5763">
        <v>4994</v>
      </c>
      <c r="D5763" t="s">
        <v>16382</v>
      </c>
      <c r="E5763" t="s">
        <v>16383</v>
      </c>
      <c r="F5763" t="s">
        <v>14</v>
      </c>
      <c r="G5763" t="s">
        <v>16394</v>
      </c>
      <c r="H5763" t="s">
        <v>16395</v>
      </c>
      <c r="I5763" t="s">
        <v>5</v>
      </c>
      <c r="K5763" t="s">
        <v>17</v>
      </c>
      <c r="L5763" t="s">
        <v>16396</v>
      </c>
      <c r="N5763" t="s">
        <v>7</v>
      </c>
      <c r="P5763" t="s">
        <v>16397</v>
      </c>
      <c r="Q5763">
        <v>19</v>
      </c>
      <c r="S5763">
        <v>-1</v>
      </c>
      <c r="T5763" t="s">
        <v>16398</v>
      </c>
      <c r="U5763">
        <v>-1</v>
      </c>
      <c r="V5763">
        <v>-1</v>
      </c>
      <c r="W5763">
        <v>6.3387000000000002</v>
      </c>
      <c r="X5763" t="s">
        <v>16390</v>
      </c>
      <c r="Y5763" t="s">
        <v>16399</v>
      </c>
      <c r="Z5763">
        <v>19200</v>
      </c>
      <c r="AA5763" t="s">
        <v>11</v>
      </c>
      <c r="AC5763" t="s">
        <v>16400</v>
      </c>
      <c r="AD5763" t="s">
        <v>16401</v>
      </c>
      <c r="AE5763" s="1">
        <v>41846.07603009259</v>
      </c>
    </row>
    <row r="5764" spans="1:31" x14ac:dyDescent="0.15">
      <c r="A5764">
        <v>5763</v>
      </c>
      <c r="B5764">
        <v>175</v>
      </c>
      <c r="C5764">
        <v>4994</v>
      </c>
      <c r="D5764" t="s">
        <v>16382</v>
      </c>
      <c r="E5764" t="s">
        <v>16383</v>
      </c>
      <c r="F5764" t="s">
        <v>24</v>
      </c>
      <c r="G5764" t="s">
        <v>16394</v>
      </c>
      <c r="H5764" t="s">
        <v>16395</v>
      </c>
      <c r="I5764" t="s">
        <v>5</v>
      </c>
      <c r="K5764" t="s">
        <v>17</v>
      </c>
      <c r="L5764" t="s">
        <v>16402</v>
      </c>
      <c r="N5764" t="s">
        <v>7</v>
      </c>
      <c r="P5764" t="s">
        <v>16397</v>
      </c>
      <c r="Q5764">
        <v>3</v>
      </c>
      <c r="S5764">
        <v>-1</v>
      </c>
      <c r="T5764" t="s">
        <v>16398</v>
      </c>
      <c r="U5764">
        <v>-1</v>
      </c>
      <c r="V5764">
        <v>-1</v>
      </c>
      <c r="W5764">
        <v>6.3387000000000002</v>
      </c>
      <c r="X5764" t="s">
        <v>16390</v>
      </c>
      <c r="Y5764" t="s">
        <v>16399</v>
      </c>
      <c r="Z5764">
        <v>21360</v>
      </c>
      <c r="AA5764" t="s">
        <v>11</v>
      </c>
      <c r="AC5764" t="s">
        <v>16403</v>
      </c>
      <c r="AD5764" t="s">
        <v>16404</v>
      </c>
      <c r="AE5764" s="1">
        <v>41846.076041666667</v>
      </c>
    </row>
    <row r="5765" spans="1:31" x14ac:dyDescent="0.15">
      <c r="A5765">
        <v>5764</v>
      </c>
      <c r="B5765">
        <v>175</v>
      </c>
      <c r="C5765">
        <v>4994</v>
      </c>
      <c r="D5765" t="s">
        <v>16382</v>
      </c>
      <c r="E5765" t="s">
        <v>16383</v>
      </c>
      <c r="F5765" t="s">
        <v>27</v>
      </c>
      <c r="G5765" t="s">
        <v>16405</v>
      </c>
      <c r="I5765" t="s">
        <v>5</v>
      </c>
      <c r="K5765" t="s">
        <v>17</v>
      </c>
      <c r="L5765" t="s">
        <v>16406</v>
      </c>
      <c r="M5765" t="s">
        <v>5</v>
      </c>
      <c r="N5765" t="s">
        <v>7</v>
      </c>
      <c r="O5765" t="s">
        <v>16407</v>
      </c>
      <c r="P5765" t="s">
        <v>16408</v>
      </c>
      <c r="Q5765">
        <v>1</v>
      </c>
      <c r="R5765" t="s">
        <v>16409</v>
      </c>
      <c r="S5765">
        <v>35</v>
      </c>
      <c r="T5765" t="s">
        <v>16410</v>
      </c>
      <c r="U5765">
        <v>-1</v>
      </c>
      <c r="V5765">
        <v>-1</v>
      </c>
      <c r="W5765">
        <v>6.3387000000000002</v>
      </c>
      <c r="Y5765" t="s">
        <v>16411</v>
      </c>
      <c r="Z5765">
        <v>20750</v>
      </c>
      <c r="AA5765" t="s">
        <v>11</v>
      </c>
      <c r="AB5765" t="s">
        <v>16412</v>
      </c>
      <c r="AC5765" t="s">
        <v>16413</v>
      </c>
      <c r="AD5765" t="s">
        <v>16414</v>
      </c>
      <c r="AE5765" s="1">
        <v>41846.076064814813</v>
      </c>
    </row>
    <row r="5766" spans="1:31" x14ac:dyDescent="0.15">
      <c r="A5766">
        <v>5765</v>
      </c>
      <c r="B5766">
        <v>175</v>
      </c>
      <c r="C5766">
        <v>4994</v>
      </c>
      <c r="D5766" t="s">
        <v>16382</v>
      </c>
      <c r="E5766" t="s">
        <v>16383</v>
      </c>
      <c r="F5766" t="s">
        <v>36</v>
      </c>
      <c r="I5766" t="s">
        <v>5</v>
      </c>
      <c r="K5766" t="s">
        <v>5</v>
      </c>
      <c r="N5766" t="s">
        <v>7</v>
      </c>
      <c r="Q5766">
        <v>0</v>
      </c>
      <c r="S5766">
        <v>-1</v>
      </c>
      <c r="T5766" t="s">
        <v>5</v>
      </c>
      <c r="U5766">
        <v>-1</v>
      </c>
      <c r="V5766">
        <v>-1</v>
      </c>
      <c r="W5766">
        <v>6.3387000000000002</v>
      </c>
      <c r="Z5766">
        <v>-1</v>
      </c>
      <c r="AA5766" t="s">
        <v>11</v>
      </c>
      <c r="AC5766" t="s">
        <v>38</v>
      </c>
      <c r="AD5766" t="s">
        <v>52</v>
      </c>
      <c r="AE5766" s="1">
        <v>41846.07607638889</v>
      </c>
    </row>
    <row r="5767" spans="1:31" x14ac:dyDescent="0.15">
      <c r="A5767">
        <v>5766</v>
      </c>
      <c r="B5767">
        <v>175</v>
      </c>
      <c r="C5767">
        <v>4994</v>
      </c>
      <c r="D5767" t="s">
        <v>16382</v>
      </c>
      <c r="E5767" t="s">
        <v>16383</v>
      </c>
      <c r="F5767" t="s">
        <v>40</v>
      </c>
      <c r="G5767" t="s">
        <v>16415</v>
      </c>
      <c r="H5767" t="s">
        <v>16416</v>
      </c>
      <c r="I5767" t="s">
        <v>5</v>
      </c>
      <c r="K5767" t="s">
        <v>5</v>
      </c>
      <c r="N5767" t="s">
        <v>7</v>
      </c>
      <c r="P5767" t="s">
        <v>16417</v>
      </c>
      <c r="Q5767">
        <v>3</v>
      </c>
      <c r="R5767" t="s">
        <v>16418</v>
      </c>
      <c r="S5767">
        <v>-1</v>
      </c>
      <c r="T5767" t="s">
        <v>5</v>
      </c>
      <c r="U5767">
        <v>-1</v>
      </c>
      <c r="V5767">
        <v>-1</v>
      </c>
      <c r="W5767">
        <v>6.3387000000000002</v>
      </c>
      <c r="Y5767" t="s">
        <v>16419</v>
      </c>
      <c r="Z5767">
        <v>357</v>
      </c>
      <c r="AA5767" t="s">
        <v>11</v>
      </c>
      <c r="AC5767" t="s">
        <v>16420</v>
      </c>
      <c r="AD5767" t="s">
        <v>16421</v>
      </c>
      <c r="AE5767" s="1">
        <v>41846.07608796296</v>
      </c>
    </row>
    <row r="5768" spans="1:31" x14ac:dyDescent="0.15">
      <c r="A5768">
        <v>5767</v>
      </c>
      <c r="B5768">
        <v>175</v>
      </c>
      <c r="C5768">
        <v>4994</v>
      </c>
      <c r="D5768" t="s">
        <v>16382</v>
      </c>
      <c r="E5768" t="s">
        <v>16383</v>
      </c>
      <c r="F5768" t="s">
        <v>49</v>
      </c>
      <c r="I5768" t="s">
        <v>5</v>
      </c>
      <c r="K5768" t="s">
        <v>5</v>
      </c>
      <c r="N5768" t="s">
        <v>7</v>
      </c>
      <c r="Q5768">
        <v>0</v>
      </c>
      <c r="T5768" t="s">
        <v>5</v>
      </c>
      <c r="U5768">
        <v>-1</v>
      </c>
      <c r="V5768">
        <v>-1</v>
      </c>
      <c r="W5768">
        <v>6.3387000000000002</v>
      </c>
      <c r="Z5768">
        <v>-1</v>
      </c>
      <c r="AA5768" t="s">
        <v>11</v>
      </c>
      <c r="AC5768" t="s">
        <v>38</v>
      </c>
      <c r="AD5768" t="s">
        <v>50</v>
      </c>
      <c r="AE5768" s="1">
        <v>41846.076099537036</v>
      </c>
    </row>
    <row r="5769" spans="1:31" x14ac:dyDescent="0.15">
      <c r="A5769">
        <v>5768</v>
      </c>
      <c r="B5769">
        <v>175</v>
      </c>
      <c r="C5769">
        <v>4994</v>
      </c>
      <c r="D5769" t="s">
        <v>16382</v>
      </c>
      <c r="E5769" t="s">
        <v>16383</v>
      </c>
      <c r="F5769" t="s">
        <v>51</v>
      </c>
      <c r="G5769" t="s">
        <v>16384</v>
      </c>
      <c r="H5769" t="s">
        <v>16385</v>
      </c>
      <c r="I5769" t="s">
        <v>5</v>
      </c>
      <c r="K5769" t="s">
        <v>5</v>
      </c>
      <c r="N5769" t="s">
        <v>7</v>
      </c>
      <c r="P5769" t="s">
        <v>16387</v>
      </c>
      <c r="Q5769">
        <v>6</v>
      </c>
      <c r="S5769">
        <v>-1</v>
      </c>
      <c r="T5769" t="s">
        <v>5</v>
      </c>
      <c r="U5769">
        <v>-1</v>
      </c>
      <c r="V5769">
        <v>-1</v>
      </c>
      <c r="W5769">
        <v>6.3387000000000002</v>
      </c>
      <c r="Y5769" t="s">
        <v>16391</v>
      </c>
      <c r="Z5769">
        <v>-1</v>
      </c>
      <c r="AA5769" t="s">
        <v>11</v>
      </c>
      <c r="AC5769" t="s">
        <v>16422</v>
      </c>
      <c r="AD5769" t="s">
        <v>16423</v>
      </c>
      <c r="AE5769" s="1">
        <v>41846.076122685183</v>
      </c>
    </row>
    <row r="5770" spans="1:31" x14ac:dyDescent="0.15">
      <c r="A5770">
        <v>5769</v>
      </c>
      <c r="B5770">
        <v>175</v>
      </c>
      <c r="C5770">
        <v>4994</v>
      </c>
      <c r="D5770" t="s">
        <v>16382</v>
      </c>
      <c r="E5770" t="s">
        <v>16383</v>
      </c>
      <c r="F5770" t="s">
        <v>53</v>
      </c>
      <c r="I5770" t="s">
        <v>5</v>
      </c>
      <c r="K5770" t="s">
        <v>5</v>
      </c>
      <c r="N5770" t="s">
        <v>7</v>
      </c>
      <c r="Q5770">
        <v>0</v>
      </c>
      <c r="S5770">
        <v>-1</v>
      </c>
      <c r="T5770" t="s">
        <v>5</v>
      </c>
      <c r="U5770">
        <v>-1</v>
      </c>
      <c r="V5770">
        <v>-1</v>
      </c>
      <c r="W5770">
        <v>6.3387000000000002</v>
      </c>
      <c r="Z5770">
        <v>-1</v>
      </c>
      <c r="AA5770" t="s">
        <v>11</v>
      </c>
      <c r="AC5770" t="s">
        <v>38</v>
      </c>
      <c r="AD5770" t="s">
        <v>52</v>
      </c>
      <c r="AE5770" s="1">
        <v>41846.07613425926</v>
      </c>
    </row>
    <row r="5771" spans="1:31" x14ac:dyDescent="0.15">
      <c r="A5771">
        <v>5770</v>
      </c>
      <c r="B5771">
        <v>175</v>
      </c>
      <c r="C5771">
        <v>4994</v>
      </c>
      <c r="D5771" t="s">
        <v>16382</v>
      </c>
      <c r="E5771" t="s">
        <v>16383</v>
      </c>
      <c r="F5771" t="s">
        <v>54</v>
      </c>
      <c r="I5771" t="s">
        <v>5</v>
      </c>
      <c r="K5771" t="s">
        <v>5</v>
      </c>
      <c r="N5771" t="s">
        <v>7</v>
      </c>
      <c r="Q5771">
        <v>0</v>
      </c>
      <c r="S5771">
        <v>-1</v>
      </c>
      <c r="T5771" t="s">
        <v>5</v>
      </c>
      <c r="U5771">
        <v>-1</v>
      </c>
      <c r="V5771">
        <v>-1</v>
      </c>
      <c r="W5771">
        <v>6.3387000000000002</v>
      </c>
      <c r="Z5771">
        <v>-1</v>
      </c>
      <c r="AA5771" t="s">
        <v>11</v>
      </c>
      <c r="AC5771" t="s">
        <v>38</v>
      </c>
      <c r="AD5771" t="s">
        <v>52</v>
      </c>
      <c r="AE5771" s="1">
        <v>41846.076145833336</v>
      </c>
    </row>
    <row r="5772" spans="1:31" x14ac:dyDescent="0.15">
      <c r="A5772">
        <v>5771</v>
      </c>
      <c r="B5772">
        <v>175</v>
      </c>
      <c r="C5772">
        <v>2726</v>
      </c>
      <c r="D5772" t="s">
        <v>16424</v>
      </c>
      <c r="E5772" t="s">
        <v>16425</v>
      </c>
      <c r="F5772" t="s">
        <v>2</v>
      </c>
      <c r="G5772" t="s">
        <v>16426</v>
      </c>
      <c r="H5772" t="s">
        <v>16427</v>
      </c>
      <c r="I5772" t="s">
        <v>5</v>
      </c>
      <c r="K5772" t="s">
        <v>6</v>
      </c>
      <c r="L5772" t="s">
        <v>16428</v>
      </c>
      <c r="N5772" t="s">
        <v>7</v>
      </c>
      <c r="P5772" t="s">
        <v>16429</v>
      </c>
      <c r="Q5772">
        <v>46</v>
      </c>
      <c r="R5772" t="s">
        <v>9295</v>
      </c>
      <c r="S5772">
        <v>75</v>
      </c>
      <c r="T5772" t="s">
        <v>16430</v>
      </c>
      <c r="U5772">
        <v>-1</v>
      </c>
      <c r="V5772">
        <v>-1</v>
      </c>
      <c r="W5772">
        <v>6.3387000000000002</v>
      </c>
      <c r="X5772" t="s">
        <v>16431</v>
      </c>
      <c r="Y5772" t="s">
        <v>16432</v>
      </c>
      <c r="Z5772">
        <v>16640</v>
      </c>
      <c r="AA5772" t="s">
        <v>11</v>
      </c>
      <c r="AC5772" t="s">
        <v>16433</v>
      </c>
      <c r="AD5772" t="s">
        <v>16434</v>
      </c>
      <c r="AE5772" s="1">
        <v>41846.076284722221</v>
      </c>
    </row>
    <row r="5773" spans="1:31" x14ac:dyDescent="0.15">
      <c r="A5773">
        <v>5772</v>
      </c>
      <c r="B5773">
        <v>175</v>
      </c>
      <c r="C5773">
        <v>2726</v>
      </c>
      <c r="D5773" t="s">
        <v>16424</v>
      </c>
      <c r="E5773" t="s">
        <v>16425</v>
      </c>
      <c r="F5773" t="s">
        <v>14</v>
      </c>
      <c r="G5773" t="s">
        <v>16435</v>
      </c>
      <c r="H5773" t="s">
        <v>16436</v>
      </c>
      <c r="I5773" t="s">
        <v>5</v>
      </c>
      <c r="K5773" t="s">
        <v>17</v>
      </c>
      <c r="L5773" t="s">
        <v>5229</v>
      </c>
      <c r="N5773" t="s">
        <v>7</v>
      </c>
      <c r="P5773" t="s">
        <v>16437</v>
      </c>
      <c r="Q5773">
        <v>16</v>
      </c>
      <c r="S5773">
        <v>75</v>
      </c>
      <c r="T5773" t="s">
        <v>5</v>
      </c>
      <c r="U5773">
        <v>-1</v>
      </c>
      <c r="V5773">
        <v>-1</v>
      </c>
      <c r="W5773">
        <v>6.3387000000000002</v>
      </c>
      <c r="X5773" t="s">
        <v>16438</v>
      </c>
      <c r="Y5773">
        <f>1-410-21157-4390</f>
        <v>-25956</v>
      </c>
      <c r="Z5773">
        <v>8100</v>
      </c>
      <c r="AA5773" t="s">
        <v>11</v>
      </c>
      <c r="AC5773" t="s">
        <v>16439</v>
      </c>
      <c r="AD5773" t="s">
        <v>16440</v>
      </c>
      <c r="AE5773" s="1">
        <v>41846.076319444444</v>
      </c>
    </row>
    <row r="5774" spans="1:31" x14ac:dyDescent="0.15">
      <c r="A5774">
        <v>5773</v>
      </c>
      <c r="B5774">
        <v>175</v>
      </c>
      <c r="C5774">
        <v>2726</v>
      </c>
      <c r="D5774" t="s">
        <v>16424</v>
      </c>
      <c r="E5774" t="s">
        <v>16425</v>
      </c>
      <c r="F5774" t="s">
        <v>24</v>
      </c>
      <c r="I5774" t="s">
        <v>5</v>
      </c>
      <c r="K5774" t="s">
        <v>5</v>
      </c>
      <c r="N5774" t="s">
        <v>7</v>
      </c>
      <c r="Q5774">
        <v>0</v>
      </c>
      <c r="S5774">
        <v>-1</v>
      </c>
      <c r="T5774" t="s">
        <v>5</v>
      </c>
      <c r="U5774">
        <v>-1</v>
      </c>
      <c r="V5774">
        <v>-1</v>
      </c>
      <c r="W5774">
        <v>6.3387000000000002</v>
      </c>
      <c r="Z5774">
        <v>-1</v>
      </c>
      <c r="AA5774" t="s">
        <v>11</v>
      </c>
      <c r="AC5774" t="s">
        <v>38</v>
      </c>
      <c r="AD5774" t="s">
        <v>52</v>
      </c>
      <c r="AE5774" s="1">
        <v>41846.076331018521</v>
      </c>
    </row>
    <row r="5775" spans="1:31" x14ac:dyDescent="0.15">
      <c r="A5775">
        <v>5774</v>
      </c>
      <c r="B5775">
        <v>175</v>
      </c>
      <c r="C5775">
        <v>2726</v>
      </c>
      <c r="D5775" t="s">
        <v>16424</v>
      </c>
      <c r="E5775" t="s">
        <v>16425</v>
      </c>
      <c r="F5775" t="s">
        <v>27</v>
      </c>
      <c r="I5775" t="s">
        <v>5</v>
      </c>
      <c r="K5775" t="s">
        <v>5</v>
      </c>
      <c r="M5775" t="s">
        <v>5</v>
      </c>
      <c r="N5775" t="s">
        <v>7</v>
      </c>
      <c r="Q5775">
        <v>0</v>
      </c>
      <c r="S5775">
        <v>-1</v>
      </c>
      <c r="T5775" t="s">
        <v>5</v>
      </c>
      <c r="U5775">
        <v>-1</v>
      </c>
      <c r="V5775">
        <v>-1</v>
      </c>
      <c r="W5775">
        <v>6.3387000000000002</v>
      </c>
      <c r="Z5775">
        <v>-1</v>
      </c>
      <c r="AA5775" t="s">
        <v>11</v>
      </c>
      <c r="AC5775" t="s">
        <v>38</v>
      </c>
      <c r="AD5775" t="s">
        <v>531</v>
      </c>
      <c r="AE5775" s="1">
        <v>41846.076342592591</v>
      </c>
    </row>
    <row r="5776" spans="1:31" x14ac:dyDescent="0.15">
      <c r="A5776">
        <v>5775</v>
      </c>
      <c r="B5776">
        <v>175</v>
      </c>
      <c r="C5776">
        <v>2726</v>
      </c>
      <c r="D5776" t="s">
        <v>16424</v>
      </c>
      <c r="E5776" t="s">
        <v>16425</v>
      </c>
      <c r="F5776" t="s">
        <v>36</v>
      </c>
      <c r="I5776" t="s">
        <v>5</v>
      </c>
      <c r="K5776" t="s">
        <v>5</v>
      </c>
      <c r="N5776" t="s">
        <v>7</v>
      </c>
      <c r="Q5776">
        <v>0</v>
      </c>
      <c r="S5776">
        <v>-1</v>
      </c>
      <c r="T5776" t="s">
        <v>5</v>
      </c>
      <c r="U5776">
        <v>-1</v>
      </c>
      <c r="V5776">
        <v>-1</v>
      </c>
      <c r="W5776">
        <v>6.3387000000000002</v>
      </c>
      <c r="Z5776">
        <v>-1</v>
      </c>
      <c r="AA5776" t="s">
        <v>11</v>
      </c>
      <c r="AC5776" t="s">
        <v>38</v>
      </c>
      <c r="AD5776" t="s">
        <v>52</v>
      </c>
      <c r="AE5776" s="1">
        <v>41846.076354166667</v>
      </c>
    </row>
    <row r="5777" spans="1:31" x14ac:dyDescent="0.15">
      <c r="A5777">
        <v>5776</v>
      </c>
      <c r="B5777">
        <v>175</v>
      </c>
      <c r="C5777">
        <v>2726</v>
      </c>
      <c r="D5777" t="s">
        <v>16424</v>
      </c>
      <c r="E5777" t="s">
        <v>16425</v>
      </c>
      <c r="F5777" t="s">
        <v>40</v>
      </c>
      <c r="I5777" t="s">
        <v>5</v>
      </c>
      <c r="K5777" t="s">
        <v>5</v>
      </c>
      <c r="N5777" t="s">
        <v>7</v>
      </c>
      <c r="Q5777">
        <v>0</v>
      </c>
      <c r="S5777">
        <v>-1</v>
      </c>
      <c r="T5777" t="s">
        <v>5</v>
      </c>
      <c r="U5777">
        <v>-1</v>
      </c>
      <c r="V5777">
        <v>-1</v>
      </c>
      <c r="W5777">
        <v>6.3387000000000002</v>
      </c>
      <c r="Z5777">
        <v>-1</v>
      </c>
      <c r="AA5777" t="s">
        <v>11</v>
      </c>
      <c r="AC5777" t="s">
        <v>38</v>
      </c>
      <c r="AD5777" t="s">
        <v>52</v>
      </c>
      <c r="AE5777" s="1">
        <v>41846.076365740744</v>
      </c>
    </row>
    <row r="5778" spans="1:31" x14ac:dyDescent="0.15">
      <c r="A5778">
        <v>5777</v>
      </c>
      <c r="B5778">
        <v>175</v>
      </c>
      <c r="C5778">
        <v>2726</v>
      </c>
      <c r="D5778" t="s">
        <v>16424</v>
      </c>
      <c r="E5778" t="s">
        <v>16425</v>
      </c>
      <c r="F5778" t="s">
        <v>49</v>
      </c>
      <c r="I5778" t="s">
        <v>5</v>
      </c>
      <c r="K5778" t="s">
        <v>5</v>
      </c>
      <c r="N5778" t="s">
        <v>7</v>
      </c>
      <c r="Q5778">
        <v>0</v>
      </c>
      <c r="T5778" t="s">
        <v>5</v>
      </c>
      <c r="U5778">
        <v>-1</v>
      </c>
      <c r="V5778">
        <v>-1</v>
      </c>
      <c r="W5778">
        <v>6.3387000000000002</v>
      </c>
      <c r="Z5778">
        <v>-1</v>
      </c>
      <c r="AA5778" t="s">
        <v>11</v>
      </c>
      <c r="AC5778" t="s">
        <v>38</v>
      </c>
      <c r="AD5778" t="s">
        <v>50</v>
      </c>
      <c r="AE5778" s="1">
        <v>41846.076377314814</v>
      </c>
    </row>
    <row r="5779" spans="1:31" x14ac:dyDescent="0.15">
      <c r="A5779">
        <v>5778</v>
      </c>
      <c r="B5779">
        <v>175</v>
      </c>
      <c r="C5779">
        <v>2726</v>
      </c>
      <c r="D5779" t="s">
        <v>16424</v>
      </c>
      <c r="E5779" t="s">
        <v>16425</v>
      </c>
      <c r="F5779" t="s">
        <v>51</v>
      </c>
      <c r="G5779" t="s">
        <v>16426</v>
      </c>
      <c r="H5779" t="s">
        <v>16427</v>
      </c>
      <c r="I5779" t="s">
        <v>5</v>
      </c>
      <c r="K5779" t="s">
        <v>5</v>
      </c>
      <c r="N5779" t="s">
        <v>7</v>
      </c>
      <c r="P5779" t="s">
        <v>16429</v>
      </c>
      <c r="Q5779">
        <v>3</v>
      </c>
      <c r="S5779">
        <v>-1</v>
      </c>
      <c r="T5779" t="s">
        <v>5</v>
      </c>
      <c r="U5779">
        <v>-1</v>
      </c>
      <c r="V5779">
        <v>-1</v>
      </c>
      <c r="W5779">
        <v>6.3387000000000002</v>
      </c>
      <c r="Y5779" t="s">
        <v>16432</v>
      </c>
      <c r="Z5779">
        <v>-1</v>
      </c>
      <c r="AA5779" t="s">
        <v>11</v>
      </c>
      <c r="AC5779" t="s">
        <v>16441</v>
      </c>
      <c r="AD5779" t="s">
        <v>16442</v>
      </c>
      <c r="AE5779" s="1">
        <v>41846.07640046296</v>
      </c>
    </row>
    <row r="5780" spans="1:31" x14ac:dyDescent="0.15">
      <c r="A5780">
        <v>5779</v>
      </c>
      <c r="B5780">
        <v>175</v>
      </c>
      <c r="C5780">
        <v>2726</v>
      </c>
      <c r="D5780" t="s">
        <v>16424</v>
      </c>
      <c r="E5780" t="s">
        <v>16425</v>
      </c>
      <c r="F5780" t="s">
        <v>53</v>
      </c>
      <c r="I5780" t="s">
        <v>5</v>
      </c>
      <c r="K5780" t="s">
        <v>5</v>
      </c>
      <c r="N5780" t="s">
        <v>7</v>
      </c>
      <c r="Q5780">
        <v>0</v>
      </c>
      <c r="S5780">
        <v>-1</v>
      </c>
      <c r="T5780" t="s">
        <v>5</v>
      </c>
      <c r="U5780">
        <v>-1</v>
      </c>
      <c r="V5780">
        <v>-1</v>
      </c>
      <c r="W5780">
        <v>6.3387000000000002</v>
      </c>
      <c r="Z5780">
        <v>-1</v>
      </c>
      <c r="AA5780" t="s">
        <v>11</v>
      </c>
      <c r="AC5780" t="s">
        <v>38</v>
      </c>
      <c r="AD5780" t="s">
        <v>52</v>
      </c>
      <c r="AE5780" s="1">
        <v>41846.076412037037</v>
      </c>
    </row>
    <row r="5781" spans="1:31" x14ac:dyDescent="0.15">
      <c r="A5781">
        <v>5780</v>
      </c>
      <c r="B5781">
        <v>175</v>
      </c>
      <c r="C5781">
        <v>2726</v>
      </c>
      <c r="D5781" t="s">
        <v>16424</v>
      </c>
      <c r="E5781" t="s">
        <v>16425</v>
      </c>
      <c r="F5781" t="s">
        <v>54</v>
      </c>
      <c r="I5781" t="s">
        <v>5</v>
      </c>
      <c r="K5781" t="s">
        <v>5</v>
      </c>
      <c r="N5781" t="s">
        <v>7</v>
      </c>
      <c r="Q5781">
        <v>0</v>
      </c>
      <c r="S5781">
        <v>-1</v>
      </c>
      <c r="T5781" t="s">
        <v>5</v>
      </c>
      <c r="U5781">
        <v>-1</v>
      </c>
      <c r="V5781">
        <v>-1</v>
      </c>
      <c r="W5781">
        <v>6.3387000000000002</v>
      </c>
      <c r="Z5781">
        <v>-1</v>
      </c>
      <c r="AA5781" t="s">
        <v>11</v>
      </c>
      <c r="AC5781" t="s">
        <v>38</v>
      </c>
      <c r="AD5781" t="s">
        <v>52</v>
      </c>
      <c r="AE5781" s="1">
        <v>41846.076423611114</v>
      </c>
    </row>
    <row r="5782" spans="1:31" x14ac:dyDescent="0.15">
      <c r="A5782">
        <v>5781</v>
      </c>
      <c r="B5782">
        <v>175</v>
      </c>
      <c r="C5782">
        <v>2133</v>
      </c>
      <c r="D5782" t="s">
        <v>16443</v>
      </c>
      <c r="E5782" t="s">
        <v>16444</v>
      </c>
      <c r="F5782" t="s">
        <v>2</v>
      </c>
      <c r="G5782" t="s">
        <v>16445</v>
      </c>
      <c r="H5782" t="s">
        <v>16446</v>
      </c>
      <c r="I5782" t="s">
        <v>5</v>
      </c>
      <c r="J5782" t="s">
        <v>2207</v>
      </c>
      <c r="K5782" t="s">
        <v>6</v>
      </c>
      <c r="L5782" t="s">
        <v>5951</v>
      </c>
      <c r="N5782" t="s">
        <v>7</v>
      </c>
      <c r="O5782" t="s">
        <v>16447</v>
      </c>
      <c r="P5782" t="s">
        <v>16448</v>
      </c>
      <c r="Q5782">
        <v>40</v>
      </c>
      <c r="R5782" t="s">
        <v>16449</v>
      </c>
      <c r="S5782">
        <v>25</v>
      </c>
      <c r="T5782" t="s">
        <v>5</v>
      </c>
      <c r="U5782">
        <v>-1</v>
      </c>
      <c r="V5782">
        <v>-1</v>
      </c>
      <c r="W5782">
        <v>6.3387000000000002</v>
      </c>
      <c r="X5782" t="s">
        <v>16450</v>
      </c>
      <c r="Y5782" t="s">
        <v>16451</v>
      </c>
      <c r="Z5782">
        <v>15330</v>
      </c>
      <c r="AA5782" t="s">
        <v>11</v>
      </c>
      <c r="AC5782" t="s">
        <v>16452</v>
      </c>
      <c r="AD5782" t="s">
        <v>16453</v>
      </c>
      <c r="AE5782" s="1">
        <v>41846.076504629629</v>
      </c>
    </row>
    <row r="5783" spans="1:31" x14ac:dyDescent="0.15">
      <c r="A5783">
        <v>5782</v>
      </c>
      <c r="B5783">
        <v>175</v>
      </c>
      <c r="C5783">
        <v>2133</v>
      </c>
      <c r="D5783" t="s">
        <v>16443</v>
      </c>
      <c r="E5783" t="s">
        <v>16444</v>
      </c>
      <c r="F5783" t="s">
        <v>14</v>
      </c>
      <c r="G5783" t="s">
        <v>16454</v>
      </c>
      <c r="H5783" t="s">
        <v>16455</v>
      </c>
      <c r="I5783" t="s">
        <v>5</v>
      </c>
      <c r="K5783" t="s">
        <v>17</v>
      </c>
      <c r="L5783" t="s">
        <v>16456</v>
      </c>
      <c r="N5783" t="s">
        <v>7</v>
      </c>
      <c r="P5783" t="s">
        <v>16457</v>
      </c>
      <c r="Q5783">
        <v>15</v>
      </c>
      <c r="S5783">
        <v>55</v>
      </c>
      <c r="T5783" t="s">
        <v>16458</v>
      </c>
      <c r="U5783">
        <v>-1</v>
      </c>
      <c r="V5783">
        <v>-1</v>
      </c>
      <c r="W5783">
        <v>6.3387000000000002</v>
      </c>
      <c r="X5783" t="s">
        <v>16459</v>
      </c>
      <c r="Y5783" t="s">
        <v>16460</v>
      </c>
      <c r="Z5783">
        <v>14304</v>
      </c>
      <c r="AA5783" t="s">
        <v>11</v>
      </c>
      <c r="AC5783" t="s">
        <v>16461</v>
      </c>
      <c r="AD5783" t="s">
        <v>16462</v>
      </c>
      <c r="AE5783" s="1">
        <v>41846.076550925929</v>
      </c>
    </row>
    <row r="5784" spans="1:31" x14ac:dyDescent="0.15">
      <c r="A5784">
        <v>5783</v>
      </c>
      <c r="B5784">
        <v>175</v>
      </c>
      <c r="C5784">
        <v>2133</v>
      </c>
      <c r="D5784" t="s">
        <v>16443</v>
      </c>
      <c r="E5784" t="s">
        <v>16444</v>
      </c>
      <c r="F5784" t="s">
        <v>24</v>
      </c>
      <c r="I5784" t="s">
        <v>5</v>
      </c>
      <c r="K5784" t="s">
        <v>5</v>
      </c>
      <c r="N5784" t="s">
        <v>7</v>
      </c>
      <c r="Q5784">
        <v>0</v>
      </c>
      <c r="S5784">
        <v>-1</v>
      </c>
      <c r="T5784" t="s">
        <v>5</v>
      </c>
      <c r="U5784">
        <v>-1</v>
      </c>
      <c r="V5784">
        <v>-1</v>
      </c>
      <c r="W5784">
        <v>6.3387000000000002</v>
      </c>
      <c r="Z5784">
        <v>-1</v>
      </c>
      <c r="AA5784" t="s">
        <v>11</v>
      </c>
      <c r="AC5784" t="s">
        <v>38</v>
      </c>
      <c r="AD5784" t="s">
        <v>52</v>
      </c>
      <c r="AE5784" s="1">
        <v>41846.076562499999</v>
      </c>
    </row>
    <row r="5785" spans="1:31" x14ac:dyDescent="0.15">
      <c r="A5785">
        <v>5784</v>
      </c>
      <c r="B5785">
        <v>175</v>
      </c>
      <c r="C5785">
        <v>2133</v>
      </c>
      <c r="D5785" t="s">
        <v>16443</v>
      </c>
      <c r="E5785" t="s">
        <v>16444</v>
      </c>
      <c r="F5785" t="s">
        <v>27</v>
      </c>
      <c r="I5785" t="s">
        <v>5</v>
      </c>
      <c r="K5785" t="s">
        <v>5</v>
      </c>
      <c r="M5785" t="s">
        <v>5</v>
      </c>
      <c r="N5785" t="s">
        <v>7</v>
      </c>
      <c r="Q5785">
        <v>0</v>
      </c>
      <c r="S5785">
        <v>-1</v>
      </c>
      <c r="T5785" t="s">
        <v>5</v>
      </c>
      <c r="U5785">
        <v>-1</v>
      </c>
      <c r="V5785">
        <v>-1</v>
      </c>
      <c r="W5785">
        <v>6.3387000000000002</v>
      </c>
      <c r="Z5785">
        <v>-1</v>
      </c>
      <c r="AA5785" t="s">
        <v>11</v>
      </c>
      <c r="AC5785" t="s">
        <v>38</v>
      </c>
      <c r="AD5785" t="s">
        <v>531</v>
      </c>
      <c r="AE5785" s="1">
        <v>41846.076574074075</v>
      </c>
    </row>
    <row r="5786" spans="1:31" x14ac:dyDescent="0.15">
      <c r="A5786">
        <v>5785</v>
      </c>
      <c r="B5786">
        <v>175</v>
      </c>
      <c r="C5786">
        <v>2133</v>
      </c>
      <c r="D5786" t="s">
        <v>16443</v>
      </c>
      <c r="E5786" t="s">
        <v>16444</v>
      </c>
      <c r="F5786" t="s">
        <v>36</v>
      </c>
      <c r="G5786" t="s">
        <v>16445</v>
      </c>
      <c r="H5786" t="s">
        <v>16446</v>
      </c>
      <c r="I5786" t="s">
        <v>5</v>
      </c>
      <c r="J5786" t="s">
        <v>5077</v>
      </c>
      <c r="K5786" t="s">
        <v>6</v>
      </c>
      <c r="L5786" t="s">
        <v>5951</v>
      </c>
      <c r="N5786" t="s">
        <v>7</v>
      </c>
      <c r="O5786" t="s">
        <v>16447</v>
      </c>
      <c r="P5786" t="s">
        <v>16448</v>
      </c>
      <c r="Q5786">
        <v>1</v>
      </c>
      <c r="R5786" t="s">
        <v>16449</v>
      </c>
      <c r="S5786">
        <v>25</v>
      </c>
      <c r="T5786" t="s">
        <v>5</v>
      </c>
      <c r="U5786">
        <v>-1</v>
      </c>
      <c r="V5786">
        <v>-1</v>
      </c>
      <c r="W5786">
        <v>6.3387000000000002</v>
      </c>
      <c r="X5786" t="s">
        <v>16450</v>
      </c>
      <c r="Y5786" t="s">
        <v>16451</v>
      </c>
      <c r="Z5786">
        <v>15330</v>
      </c>
      <c r="AA5786" t="s">
        <v>11</v>
      </c>
      <c r="AC5786" t="s">
        <v>16463</v>
      </c>
      <c r="AD5786" t="s">
        <v>16464</v>
      </c>
      <c r="AE5786" s="1">
        <v>41846.076597222222</v>
      </c>
    </row>
    <row r="5787" spans="1:31" x14ac:dyDescent="0.15">
      <c r="A5787">
        <v>5786</v>
      </c>
      <c r="B5787">
        <v>175</v>
      </c>
      <c r="C5787">
        <v>2133</v>
      </c>
      <c r="D5787" t="s">
        <v>16443</v>
      </c>
      <c r="E5787" t="s">
        <v>16444</v>
      </c>
      <c r="F5787" t="s">
        <v>40</v>
      </c>
      <c r="G5787" t="s">
        <v>16445</v>
      </c>
      <c r="H5787" t="s">
        <v>16465</v>
      </c>
      <c r="I5787" t="s">
        <v>5</v>
      </c>
      <c r="J5787" t="s">
        <v>2207</v>
      </c>
      <c r="K5787" t="s">
        <v>6</v>
      </c>
      <c r="N5787" t="s">
        <v>7</v>
      </c>
      <c r="P5787" t="s">
        <v>16466</v>
      </c>
      <c r="Q5787">
        <v>1</v>
      </c>
      <c r="R5787" t="s">
        <v>16467</v>
      </c>
      <c r="S5787">
        <v>-1</v>
      </c>
      <c r="T5787" t="s">
        <v>5</v>
      </c>
      <c r="U5787">
        <v>600</v>
      </c>
      <c r="V5787">
        <v>-1</v>
      </c>
      <c r="W5787">
        <v>6.3387000000000002</v>
      </c>
      <c r="Y5787" t="s">
        <v>16468</v>
      </c>
      <c r="Z5787">
        <v>473</v>
      </c>
      <c r="AA5787" t="s">
        <v>11</v>
      </c>
      <c r="AC5787" t="s">
        <v>16469</v>
      </c>
      <c r="AD5787" t="s">
        <v>16470</v>
      </c>
      <c r="AE5787" s="1">
        <v>41846.076608796298</v>
      </c>
    </row>
    <row r="5788" spans="1:31" x14ac:dyDescent="0.15">
      <c r="A5788">
        <v>5787</v>
      </c>
      <c r="B5788">
        <v>175</v>
      </c>
      <c r="C5788">
        <v>2133</v>
      </c>
      <c r="D5788" t="s">
        <v>16443</v>
      </c>
      <c r="E5788" t="s">
        <v>16444</v>
      </c>
      <c r="F5788" t="s">
        <v>49</v>
      </c>
      <c r="G5788" t="s">
        <v>16454</v>
      </c>
      <c r="H5788" t="s">
        <v>16455</v>
      </c>
      <c r="I5788" t="s">
        <v>5</v>
      </c>
      <c r="K5788" t="s">
        <v>5</v>
      </c>
      <c r="N5788" t="s">
        <v>7</v>
      </c>
      <c r="P5788" t="s">
        <v>16457</v>
      </c>
      <c r="Q5788">
        <v>10</v>
      </c>
      <c r="T5788" t="s">
        <v>5</v>
      </c>
      <c r="U5788">
        <v>-1</v>
      </c>
      <c r="V5788">
        <v>-1</v>
      </c>
      <c r="W5788">
        <v>6.3387000000000002</v>
      </c>
      <c r="X5788" t="s">
        <v>16459</v>
      </c>
      <c r="Y5788" t="s">
        <v>16460</v>
      </c>
      <c r="Z5788">
        <v>14304</v>
      </c>
      <c r="AA5788" t="s">
        <v>11</v>
      </c>
      <c r="AC5788" t="s">
        <v>16471</v>
      </c>
      <c r="AD5788" t="s">
        <v>16472</v>
      </c>
      <c r="AE5788" s="1">
        <v>41846.076643518521</v>
      </c>
    </row>
    <row r="5789" spans="1:31" x14ac:dyDescent="0.15">
      <c r="A5789">
        <v>5788</v>
      </c>
      <c r="B5789">
        <v>175</v>
      </c>
      <c r="C5789">
        <v>2133</v>
      </c>
      <c r="D5789" t="s">
        <v>16443</v>
      </c>
      <c r="E5789" t="s">
        <v>16444</v>
      </c>
      <c r="F5789" t="s">
        <v>51</v>
      </c>
      <c r="I5789" t="s">
        <v>5</v>
      </c>
      <c r="K5789" t="s">
        <v>5</v>
      </c>
      <c r="N5789" t="s">
        <v>7</v>
      </c>
      <c r="Q5789">
        <v>0</v>
      </c>
      <c r="S5789">
        <v>-1</v>
      </c>
      <c r="T5789" t="s">
        <v>5</v>
      </c>
      <c r="U5789">
        <v>-1</v>
      </c>
      <c r="V5789">
        <v>-1</v>
      </c>
      <c r="W5789">
        <v>6.3387000000000002</v>
      </c>
      <c r="Z5789">
        <v>-1</v>
      </c>
      <c r="AA5789" t="s">
        <v>11</v>
      </c>
      <c r="AC5789" t="s">
        <v>38</v>
      </c>
      <c r="AD5789" t="s">
        <v>52</v>
      </c>
      <c r="AE5789" s="1">
        <v>41846.076655092591</v>
      </c>
    </row>
    <row r="5790" spans="1:31" x14ac:dyDescent="0.15">
      <c r="A5790">
        <v>5789</v>
      </c>
      <c r="B5790">
        <v>175</v>
      </c>
      <c r="C5790">
        <v>2133</v>
      </c>
      <c r="D5790" t="s">
        <v>16443</v>
      </c>
      <c r="E5790" t="s">
        <v>16444</v>
      </c>
      <c r="F5790" t="s">
        <v>53</v>
      </c>
      <c r="I5790" t="s">
        <v>5</v>
      </c>
      <c r="K5790" t="s">
        <v>5</v>
      </c>
      <c r="N5790" t="s">
        <v>7</v>
      </c>
      <c r="Q5790">
        <v>0</v>
      </c>
      <c r="S5790">
        <v>-1</v>
      </c>
      <c r="T5790" t="s">
        <v>5</v>
      </c>
      <c r="U5790">
        <v>-1</v>
      </c>
      <c r="V5790">
        <v>-1</v>
      </c>
      <c r="W5790">
        <v>6.3387000000000002</v>
      </c>
      <c r="Z5790">
        <v>-1</v>
      </c>
      <c r="AA5790" t="s">
        <v>11</v>
      </c>
      <c r="AC5790" t="s">
        <v>38</v>
      </c>
      <c r="AD5790" t="s">
        <v>52</v>
      </c>
      <c r="AE5790" s="1">
        <v>41846.076666666668</v>
      </c>
    </row>
    <row r="5791" spans="1:31" x14ac:dyDescent="0.15">
      <c r="A5791">
        <v>5790</v>
      </c>
      <c r="B5791">
        <v>175</v>
      </c>
      <c r="C5791">
        <v>2133</v>
      </c>
      <c r="D5791" t="s">
        <v>16443</v>
      </c>
      <c r="E5791" t="s">
        <v>16444</v>
      </c>
      <c r="F5791" t="s">
        <v>54</v>
      </c>
      <c r="I5791" t="s">
        <v>5</v>
      </c>
      <c r="K5791" t="s">
        <v>5</v>
      </c>
      <c r="N5791" t="s">
        <v>7</v>
      </c>
      <c r="Q5791">
        <v>0</v>
      </c>
      <c r="S5791">
        <v>-1</v>
      </c>
      <c r="T5791" t="s">
        <v>5</v>
      </c>
      <c r="U5791">
        <v>-1</v>
      </c>
      <c r="V5791">
        <v>-1</v>
      </c>
      <c r="W5791">
        <v>6.3387000000000002</v>
      </c>
      <c r="Z5791">
        <v>-1</v>
      </c>
      <c r="AA5791" t="s">
        <v>11</v>
      </c>
      <c r="AC5791" t="s">
        <v>38</v>
      </c>
      <c r="AD5791" t="s">
        <v>52</v>
      </c>
      <c r="AE5791" s="1">
        <v>41846.076678240737</v>
      </c>
    </row>
    <row r="5792" spans="1:31" x14ac:dyDescent="0.15">
      <c r="A5792">
        <v>5791</v>
      </c>
      <c r="B5792">
        <v>175</v>
      </c>
      <c r="C5792">
        <v>3227</v>
      </c>
      <c r="D5792" t="s">
        <v>16473</v>
      </c>
      <c r="E5792" t="s">
        <v>16474</v>
      </c>
      <c r="F5792" t="s">
        <v>2</v>
      </c>
      <c r="G5792" t="s">
        <v>16475</v>
      </c>
      <c r="H5792" t="s">
        <v>16476</v>
      </c>
      <c r="I5792" t="s">
        <v>5</v>
      </c>
      <c r="K5792" t="s">
        <v>6</v>
      </c>
      <c r="L5792" t="s">
        <v>16477</v>
      </c>
      <c r="N5792" t="s">
        <v>7</v>
      </c>
      <c r="O5792" t="s">
        <v>16478</v>
      </c>
      <c r="P5792" t="s">
        <v>16479</v>
      </c>
      <c r="Q5792">
        <v>47</v>
      </c>
      <c r="R5792" t="s">
        <v>8234</v>
      </c>
      <c r="S5792">
        <v>-1</v>
      </c>
      <c r="T5792" t="s">
        <v>5</v>
      </c>
      <c r="U5792">
        <v>-1</v>
      </c>
      <c r="V5792">
        <v>-1</v>
      </c>
      <c r="W5792">
        <v>6.3387000000000002</v>
      </c>
      <c r="X5792" t="s">
        <v>16480</v>
      </c>
      <c r="Y5792" t="s">
        <v>16481</v>
      </c>
      <c r="Z5792">
        <v>11720</v>
      </c>
      <c r="AA5792" t="s">
        <v>11</v>
      </c>
      <c r="AC5792" t="s">
        <v>16482</v>
      </c>
      <c r="AD5792" t="s">
        <v>16483</v>
      </c>
      <c r="AE5792" s="1">
        <v>41846.076782407406</v>
      </c>
    </row>
    <row r="5793" spans="1:31" x14ac:dyDescent="0.15">
      <c r="A5793">
        <v>5792</v>
      </c>
      <c r="B5793">
        <v>175</v>
      </c>
      <c r="C5793">
        <v>3227</v>
      </c>
      <c r="D5793" t="s">
        <v>16473</v>
      </c>
      <c r="E5793" t="s">
        <v>16474</v>
      </c>
      <c r="F5793" t="s">
        <v>14</v>
      </c>
      <c r="I5793" t="s">
        <v>5</v>
      </c>
      <c r="K5793" t="s">
        <v>5</v>
      </c>
      <c r="N5793" t="s">
        <v>7</v>
      </c>
      <c r="Q5793">
        <v>0</v>
      </c>
      <c r="S5793">
        <v>-1</v>
      </c>
      <c r="T5793" t="s">
        <v>5</v>
      </c>
      <c r="U5793">
        <v>-1</v>
      </c>
      <c r="V5793">
        <v>-1</v>
      </c>
      <c r="W5793">
        <v>6.3387000000000002</v>
      </c>
      <c r="Z5793">
        <v>-1</v>
      </c>
      <c r="AA5793" t="s">
        <v>11</v>
      </c>
      <c r="AC5793" t="s">
        <v>38</v>
      </c>
      <c r="AD5793" t="s">
        <v>52</v>
      </c>
      <c r="AE5793" s="1">
        <v>41846.076793981483</v>
      </c>
    </row>
    <row r="5794" spans="1:31" x14ac:dyDescent="0.15">
      <c r="A5794">
        <v>5793</v>
      </c>
      <c r="B5794">
        <v>175</v>
      </c>
      <c r="C5794">
        <v>3227</v>
      </c>
      <c r="D5794" t="s">
        <v>16473</v>
      </c>
      <c r="E5794" t="s">
        <v>16474</v>
      </c>
      <c r="F5794" t="s">
        <v>24</v>
      </c>
      <c r="I5794" t="s">
        <v>5</v>
      </c>
      <c r="K5794" t="s">
        <v>5</v>
      </c>
      <c r="N5794" t="s">
        <v>7</v>
      </c>
      <c r="Q5794">
        <v>0</v>
      </c>
      <c r="S5794">
        <v>-1</v>
      </c>
      <c r="T5794" t="s">
        <v>5</v>
      </c>
      <c r="U5794">
        <v>-1</v>
      </c>
      <c r="V5794">
        <v>-1</v>
      </c>
      <c r="W5794">
        <v>6.3387000000000002</v>
      </c>
      <c r="Z5794">
        <v>-1</v>
      </c>
      <c r="AA5794" t="s">
        <v>11</v>
      </c>
      <c r="AC5794" t="s">
        <v>38</v>
      </c>
      <c r="AD5794" t="s">
        <v>52</v>
      </c>
      <c r="AE5794" s="1">
        <v>41846.076805555553</v>
      </c>
    </row>
    <row r="5795" spans="1:31" x14ac:dyDescent="0.15">
      <c r="A5795">
        <v>5794</v>
      </c>
      <c r="B5795">
        <v>175</v>
      </c>
      <c r="C5795">
        <v>3227</v>
      </c>
      <c r="D5795" t="s">
        <v>16473</v>
      </c>
      <c r="E5795" t="s">
        <v>16474</v>
      </c>
      <c r="F5795" t="s">
        <v>27</v>
      </c>
      <c r="I5795" t="s">
        <v>5</v>
      </c>
      <c r="K5795" t="s">
        <v>5</v>
      </c>
      <c r="M5795" t="s">
        <v>5</v>
      </c>
      <c r="N5795" t="s">
        <v>7</v>
      </c>
      <c r="Q5795">
        <v>0</v>
      </c>
      <c r="S5795">
        <v>-1</v>
      </c>
      <c r="T5795" t="s">
        <v>5</v>
      </c>
      <c r="U5795">
        <v>-1</v>
      </c>
      <c r="V5795">
        <v>-1</v>
      </c>
      <c r="W5795">
        <v>6.3387000000000002</v>
      </c>
      <c r="Z5795">
        <v>-1</v>
      </c>
      <c r="AA5795" t="s">
        <v>11</v>
      </c>
      <c r="AC5795" t="s">
        <v>38</v>
      </c>
      <c r="AD5795" t="s">
        <v>531</v>
      </c>
      <c r="AE5795" s="1">
        <v>41846.076817129629</v>
      </c>
    </row>
    <row r="5796" spans="1:31" x14ac:dyDescent="0.15">
      <c r="A5796">
        <v>5795</v>
      </c>
      <c r="B5796">
        <v>175</v>
      </c>
      <c r="C5796">
        <v>3227</v>
      </c>
      <c r="D5796" t="s">
        <v>16473</v>
      </c>
      <c r="E5796" t="s">
        <v>16474</v>
      </c>
      <c r="F5796" t="s">
        <v>36</v>
      </c>
      <c r="G5796" t="s">
        <v>16475</v>
      </c>
      <c r="H5796" t="s">
        <v>16476</v>
      </c>
      <c r="I5796" t="s">
        <v>5</v>
      </c>
      <c r="K5796" t="s">
        <v>5</v>
      </c>
      <c r="L5796" t="s">
        <v>16484</v>
      </c>
      <c r="N5796" t="s">
        <v>7</v>
      </c>
      <c r="O5796" t="s">
        <v>16478</v>
      </c>
      <c r="P5796" t="s">
        <v>16479</v>
      </c>
      <c r="Q5796">
        <v>16</v>
      </c>
      <c r="R5796" t="s">
        <v>8234</v>
      </c>
      <c r="S5796">
        <v>-1</v>
      </c>
      <c r="T5796" t="s">
        <v>5</v>
      </c>
      <c r="U5796">
        <v>-1</v>
      </c>
      <c r="V5796">
        <v>-1</v>
      </c>
      <c r="W5796">
        <v>6.3387000000000002</v>
      </c>
      <c r="X5796" t="s">
        <v>16480</v>
      </c>
      <c r="Y5796" t="s">
        <v>16481</v>
      </c>
      <c r="Z5796">
        <v>11720</v>
      </c>
      <c r="AA5796" t="s">
        <v>11</v>
      </c>
      <c r="AC5796" t="s">
        <v>16485</v>
      </c>
      <c r="AD5796" t="s">
        <v>16486</v>
      </c>
      <c r="AE5796" s="1">
        <v>41846.076840277776</v>
      </c>
    </row>
    <row r="5797" spans="1:31" x14ac:dyDescent="0.15">
      <c r="A5797">
        <v>5796</v>
      </c>
      <c r="B5797">
        <v>175</v>
      </c>
      <c r="C5797">
        <v>3227</v>
      </c>
      <c r="D5797" t="s">
        <v>16473</v>
      </c>
      <c r="E5797" t="s">
        <v>16474</v>
      </c>
      <c r="F5797" t="s">
        <v>40</v>
      </c>
      <c r="I5797" t="s">
        <v>5</v>
      </c>
      <c r="K5797" t="s">
        <v>5</v>
      </c>
      <c r="N5797" t="s">
        <v>7</v>
      </c>
      <c r="Q5797">
        <v>0</v>
      </c>
      <c r="S5797">
        <v>-1</v>
      </c>
      <c r="T5797" t="s">
        <v>5</v>
      </c>
      <c r="U5797">
        <v>-1</v>
      </c>
      <c r="V5797">
        <v>-1</v>
      </c>
      <c r="W5797">
        <v>6.3387000000000002</v>
      </c>
      <c r="Z5797">
        <v>-1</v>
      </c>
      <c r="AA5797" t="s">
        <v>11</v>
      </c>
      <c r="AC5797" t="s">
        <v>38</v>
      </c>
      <c r="AD5797" t="s">
        <v>52</v>
      </c>
      <c r="AE5797" s="1">
        <v>41846.076851851853</v>
      </c>
    </row>
    <row r="5798" spans="1:31" x14ac:dyDescent="0.15">
      <c r="A5798">
        <v>5797</v>
      </c>
      <c r="B5798">
        <v>175</v>
      </c>
      <c r="C5798">
        <v>3227</v>
      </c>
      <c r="D5798" t="s">
        <v>16473</v>
      </c>
      <c r="E5798" t="s">
        <v>16474</v>
      </c>
      <c r="F5798" t="s">
        <v>49</v>
      </c>
      <c r="G5798" t="s">
        <v>16487</v>
      </c>
      <c r="I5798" t="s">
        <v>5</v>
      </c>
      <c r="K5798" t="s">
        <v>5</v>
      </c>
      <c r="N5798" t="s">
        <v>7</v>
      </c>
      <c r="O5798" t="s">
        <v>16488</v>
      </c>
      <c r="P5798" t="s">
        <v>16489</v>
      </c>
      <c r="Q5798">
        <v>0</v>
      </c>
      <c r="T5798" t="s">
        <v>5</v>
      </c>
      <c r="U5798">
        <v>-1</v>
      </c>
      <c r="V5798">
        <v>-1</v>
      </c>
      <c r="W5798">
        <v>6.3387000000000002</v>
      </c>
      <c r="Y5798" t="s">
        <v>16490</v>
      </c>
      <c r="Z5798">
        <v>-1</v>
      </c>
      <c r="AA5798" t="s">
        <v>11</v>
      </c>
      <c r="AC5798" t="s">
        <v>38</v>
      </c>
      <c r="AD5798" t="s">
        <v>16491</v>
      </c>
      <c r="AE5798" s="1">
        <v>41846.076874999999</v>
      </c>
    </row>
    <row r="5799" spans="1:31" x14ac:dyDescent="0.15">
      <c r="A5799">
        <v>5798</v>
      </c>
      <c r="B5799">
        <v>175</v>
      </c>
      <c r="C5799">
        <v>3227</v>
      </c>
      <c r="D5799" t="s">
        <v>16473</v>
      </c>
      <c r="E5799" t="s">
        <v>16474</v>
      </c>
      <c r="F5799" t="s">
        <v>51</v>
      </c>
      <c r="G5799" t="s">
        <v>16475</v>
      </c>
      <c r="H5799" t="s">
        <v>16476</v>
      </c>
      <c r="I5799" t="s">
        <v>5</v>
      </c>
      <c r="K5799" t="s">
        <v>6</v>
      </c>
      <c r="L5799" t="s">
        <v>16492</v>
      </c>
      <c r="N5799" t="s">
        <v>7</v>
      </c>
      <c r="O5799" t="s">
        <v>16478</v>
      </c>
      <c r="P5799" t="s">
        <v>16479</v>
      </c>
      <c r="Q5799">
        <v>9</v>
      </c>
      <c r="S5799">
        <v>-1</v>
      </c>
      <c r="T5799" t="s">
        <v>5</v>
      </c>
      <c r="U5799">
        <v>-1</v>
      </c>
      <c r="V5799">
        <v>-1</v>
      </c>
      <c r="W5799">
        <v>6.3387000000000002</v>
      </c>
      <c r="Y5799" t="s">
        <v>16481</v>
      </c>
      <c r="Z5799">
        <v>-1</v>
      </c>
      <c r="AA5799" t="s">
        <v>11</v>
      </c>
      <c r="AC5799" t="s">
        <v>16493</v>
      </c>
      <c r="AD5799" t="s">
        <v>16494</v>
      </c>
      <c r="AE5799" s="1">
        <v>41846.076898148145</v>
      </c>
    </row>
    <row r="5800" spans="1:31" x14ac:dyDescent="0.15">
      <c r="A5800">
        <v>5799</v>
      </c>
      <c r="B5800">
        <v>175</v>
      </c>
      <c r="C5800">
        <v>3227</v>
      </c>
      <c r="D5800" t="s">
        <v>16473</v>
      </c>
      <c r="E5800" t="s">
        <v>16474</v>
      </c>
      <c r="F5800" t="s">
        <v>53</v>
      </c>
      <c r="I5800" t="s">
        <v>5</v>
      </c>
      <c r="K5800" t="s">
        <v>5</v>
      </c>
      <c r="N5800" t="s">
        <v>7</v>
      </c>
      <c r="Q5800">
        <v>0</v>
      </c>
      <c r="S5800">
        <v>-1</v>
      </c>
      <c r="T5800" t="s">
        <v>5</v>
      </c>
      <c r="U5800">
        <v>-1</v>
      </c>
      <c r="V5800">
        <v>-1</v>
      </c>
      <c r="W5800">
        <v>6.3387000000000002</v>
      </c>
      <c r="Z5800">
        <v>-1</v>
      </c>
      <c r="AA5800" t="s">
        <v>11</v>
      </c>
      <c r="AC5800" t="s">
        <v>38</v>
      </c>
      <c r="AD5800" t="s">
        <v>52</v>
      </c>
      <c r="AE5800" s="1">
        <v>41846.076909722222</v>
      </c>
    </row>
    <row r="5801" spans="1:31" x14ac:dyDescent="0.15">
      <c r="A5801">
        <v>5800</v>
      </c>
      <c r="B5801">
        <v>175</v>
      </c>
      <c r="C5801">
        <v>3227</v>
      </c>
      <c r="D5801" t="s">
        <v>16473</v>
      </c>
      <c r="E5801" t="s">
        <v>16474</v>
      </c>
      <c r="F5801" t="s">
        <v>54</v>
      </c>
      <c r="I5801" t="s">
        <v>5</v>
      </c>
      <c r="K5801" t="s">
        <v>5</v>
      </c>
      <c r="N5801" t="s">
        <v>7</v>
      </c>
      <c r="Q5801">
        <v>0</v>
      </c>
      <c r="S5801">
        <v>-1</v>
      </c>
      <c r="T5801" t="s">
        <v>5</v>
      </c>
      <c r="U5801">
        <v>-1</v>
      </c>
      <c r="V5801">
        <v>-1</v>
      </c>
      <c r="W5801">
        <v>6.3387000000000002</v>
      </c>
      <c r="Z5801">
        <v>-1</v>
      </c>
      <c r="AA5801" t="s">
        <v>11</v>
      </c>
      <c r="AC5801" t="s">
        <v>38</v>
      </c>
      <c r="AD5801" t="s">
        <v>52</v>
      </c>
      <c r="AE5801" s="1">
        <v>41846.076921296299</v>
      </c>
    </row>
    <row r="5802" spans="1:31" x14ac:dyDescent="0.15">
      <c r="A5802">
        <v>5801</v>
      </c>
      <c r="B5802">
        <v>175</v>
      </c>
      <c r="C5802">
        <v>6219</v>
      </c>
      <c r="D5802" t="s">
        <v>16495</v>
      </c>
      <c r="E5802" t="s">
        <v>16496</v>
      </c>
      <c r="F5802" t="s">
        <v>2</v>
      </c>
      <c r="G5802" t="s">
        <v>16497</v>
      </c>
      <c r="H5802" t="s">
        <v>16498</v>
      </c>
      <c r="I5802" t="s">
        <v>5</v>
      </c>
      <c r="K5802" t="s">
        <v>6</v>
      </c>
      <c r="L5802" t="s">
        <v>16499</v>
      </c>
      <c r="N5802" t="s">
        <v>7</v>
      </c>
      <c r="O5802" t="s">
        <v>16500</v>
      </c>
      <c r="P5802" t="s">
        <v>16501</v>
      </c>
      <c r="Q5802">
        <v>80</v>
      </c>
      <c r="R5802" t="s">
        <v>16502</v>
      </c>
      <c r="S5802">
        <v>40</v>
      </c>
      <c r="T5802" t="s">
        <v>5</v>
      </c>
      <c r="U5802">
        <v>-1</v>
      </c>
      <c r="V5802">
        <v>-1</v>
      </c>
      <c r="W5802">
        <v>6.3387000000000002</v>
      </c>
      <c r="X5802" t="s">
        <v>16503</v>
      </c>
      <c r="Y5802" t="s">
        <v>16504</v>
      </c>
      <c r="Z5802">
        <v>34440</v>
      </c>
      <c r="AA5802" t="s">
        <v>11</v>
      </c>
      <c r="AC5802" t="s">
        <v>16505</v>
      </c>
      <c r="AD5802" t="s">
        <v>16506</v>
      </c>
      <c r="AE5802" s="1">
        <v>41846.077060185184</v>
      </c>
    </row>
    <row r="5803" spans="1:31" x14ac:dyDescent="0.15">
      <c r="A5803">
        <v>5802</v>
      </c>
      <c r="B5803">
        <v>175</v>
      </c>
      <c r="C5803">
        <v>6219</v>
      </c>
      <c r="D5803" t="s">
        <v>16495</v>
      </c>
      <c r="E5803" t="s">
        <v>16496</v>
      </c>
      <c r="F5803" t="s">
        <v>14</v>
      </c>
      <c r="G5803" t="s">
        <v>16507</v>
      </c>
      <c r="H5803" t="s">
        <v>16498</v>
      </c>
      <c r="I5803" t="s">
        <v>5</v>
      </c>
      <c r="K5803" t="s">
        <v>17</v>
      </c>
      <c r="L5803" t="s">
        <v>16406</v>
      </c>
      <c r="N5803" t="s">
        <v>7</v>
      </c>
      <c r="O5803" t="s">
        <v>16500</v>
      </c>
      <c r="P5803" t="s">
        <v>16508</v>
      </c>
      <c r="Q5803">
        <v>6</v>
      </c>
      <c r="S5803">
        <v>40</v>
      </c>
      <c r="T5803" t="s">
        <v>16509</v>
      </c>
      <c r="U5803">
        <v>-1</v>
      </c>
      <c r="V5803">
        <v>-1</v>
      </c>
      <c r="W5803">
        <v>6.3387000000000002</v>
      </c>
      <c r="X5803" t="s">
        <v>16503</v>
      </c>
      <c r="Y5803" t="s">
        <v>16510</v>
      </c>
      <c r="Z5803">
        <v>38000</v>
      </c>
      <c r="AA5803" t="s">
        <v>11</v>
      </c>
      <c r="AC5803" t="s">
        <v>16511</v>
      </c>
      <c r="AD5803" t="s">
        <v>16512</v>
      </c>
      <c r="AE5803" s="1">
        <v>41846.07708333333</v>
      </c>
    </row>
    <row r="5804" spans="1:31" x14ac:dyDescent="0.15">
      <c r="A5804">
        <v>5803</v>
      </c>
      <c r="B5804">
        <v>175</v>
      </c>
      <c r="C5804">
        <v>6219</v>
      </c>
      <c r="D5804" t="s">
        <v>16495</v>
      </c>
      <c r="E5804" t="s">
        <v>16496</v>
      </c>
      <c r="F5804" t="s">
        <v>24</v>
      </c>
      <c r="I5804" t="s">
        <v>5</v>
      </c>
      <c r="K5804" t="s">
        <v>5</v>
      </c>
      <c r="N5804" t="s">
        <v>7</v>
      </c>
      <c r="Q5804">
        <v>0</v>
      </c>
      <c r="S5804">
        <v>-1</v>
      </c>
      <c r="T5804" t="s">
        <v>5</v>
      </c>
      <c r="U5804">
        <v>-1</v>
      </c>
      <c r="V5804">
        <v>-1</v>
      </c>
      <c r="W5804">
        <v>6.3387000000000002</v>
      </c>
      <c r="Z5804">
        <v>-1</v>
      </c>
      <c r="AA5804" t="s">
        <v>11</v>
      </c>
      <c r="AC5804" t="s">
        <v>38</v>
      </c>
      <c r="AD5804" t="s">
        <v>52</v>
      </c>
      <c r="AE5804" s="1">
        <v>41846.077094907407</v>
      </c>
    </row>
    <row r="5805" spans="1:31" x14ac:dyDescent="0.15">
      <c r="A5805">
        <v>5804</v>
      </c>
      <c r="B5805">
        <v>175</v>
      </c>
      <c r="C5805">
        <v>6219</v>
      </c>
      <c r="D5805" t="s">
        <v>16495</v>
      </c>
      <c r="E5805" t="s">
        <v>16496</v>
      </c>
      <c r="F5805" t="s">
        <v>27</v>
      </c>
      <c r="I5805" t="s">
        <v>5</v>
      </c>
      <c r="K5805" t="s">
        <v>5</v>
      </c>
      <c r="M5805" t="s">
        <v>5</v>
      </c>
      <c r="N5805" t="s">
        <v>7</v>
      </c>
      <c r="Q5805">
        <v>0</v>
      </c>
      <c r="S5805">
        <v>-1</v>
      </c>
      <c r="T5805" t="s">
        <v>5</v>
      </c>
      <c r="U5805">
        <v>-1</v>
      </c>
      <c r="V5805">
        <v>-1</v>
      </c>
      <c r="W5805">
        <v>6.3387000000000002</v>
      </c>
      <c r="Z5805">
        <v>-1</v>
      </c>
      <c r="AA5805" t="s">
        <v>11</v>
      </c>
      <c r="AB5805" t="s">
        <v>16513</v>
      </c>
      <c r="AC5805" t="s">
        <v>38</v>
      </c>
      <c r="AD5805" t="s">
        <v>16514</v>
      </c>
      <c r="AE5805" s="1">
        <v>41846.077106481483</v>
      </c>
    </row>
    <row r="5806" spans="1:31" x14ac:dyDescent="0.15">
      <c r="A5806">
        <v>5805</v>
      </c>
      <c r="B5806">
        <v>175</v>
      </c>
      <c r="C5806">
        <v>6219</v>
      </c>
      <c r="D5806" t="s">
        <v>16495</v>
      </c>
      <c r="E5806" t="s">
        <v>16496</v>
      </c>
      <c r="F5806" t="s">
        <v>36</v>
      </c>
      <c r="G5806" t="s">
        <v>16497</v>
      </c>
      <c r="H5806" t="s">
        <v>16498</v>
      </c>
      <c r="I5806" t="s">
        <v>5</v>
      </c>
      <c r="K5806" t="s">
        <v>6</v>
      </c>
      <c r="L5806" t="s">
        <v>16499</v>
      </c>
      <c r="N5806" t="s">
        <v>7</v>
      </c>
      <c r="O5806" t="s">
        <v>16500</v>
      </c>
      <c r="P5806" t="s">
        <v>16501</v>
      </c>
      <c r="Q5806">
        <v>2</v>
      </c>
      <c r="S5806">
        <v>40</v>
      </c>
      <c r="T5806" t="s">
        <v>5</v>
      </c>
      <c r="U5806">
        <v>-1</v>
      </c>
      <c r="V5806">
        <v>-1</v>
      </c>
      <c r="W5806">
        <v>6.3387000000000002</v>
      </c>
      <c r="X5806" t="s">
        <v>16503</v>
      </c>
      <c r="Y5806" t="s">
        <v>16504</v>
      </c>
      <c r="Z5806">
        <v>34440</v>
      </c>
      <c r="AA5806" t="s">
        <v>11</v>
      </c>
      <c r="AC5806" t="s">
        <v>16515</v>
      </c>
      <c r="AD5806" t="s">
        <v>16516</v>
      </c>
      <c r="AE5806" s="1">
        <v>41846.07712962963</v>
      </c>
    </row>
    <row r="5807" spans="1:31" x14ac:dyDescent="0.15">
      <c r="A5807">
        <v>5806</v>
      </c>
      <c r="B5807">
        <v>175</v>
      </c>
      <c r="C5807">
        <v>6219</v>
      </c>
      <c r="D5807" t="s">
        <v>16495</v>
      </c>
      <c r="E5807" t="s">
        <v>16496</v>
      </c>
      <c r="F5807" t="s">
        <v>40</v>
      </c>
      <c r="I5807" t="s">
        <v>5</v>
      </c>
      <c r="K5807" t="s">
        <v>5</v>
      </c>
      <c r="N5807" t="s">
        <v>7</v>
      </c>
      <c r="Q5807">
        <v>0</v>
      </c>
      <c r="S5807">
        <v>-1</v>
      </c>
      <c r="T5807" t="s">
        <v>5</v>
      </c>
      <c r="U5807">
        <v>-1</v>
      </c>
      <c r="V5807">
        <v>-1</v>
      </c>
      <c r="W5807">
        <v>6.3387000000000002</v>
      </c>
      <c r="Z5807">
        <v>-1</v>
      </c>
      <c r="AA5807" t="s">
        <v>11</v>
      </c>
      <c r="AC5807" t="s">
        <v>38</v>
      </c>
      <c r="AD5807" t="s">
        <v>52</v>
      </c>
      <c r="AE5807" s="1">
        <v>41846.077141203707</v>
      </c>
    </row>
    <row r="5808" spans="1:31" x14ac:dyDescent="0.15">
      <c r="A5808">
        <v>5807</v>
      </c>
      <c r="B5808">
        <v>175</v>
      </c>
      <c r="C5808">
        <v>6219</v>
      </c>
      <c r="D5808" t="s">
        <v>16495</v>
      </c>
      <c r="E5808" t="s">
        <v>16496</v>
      </c>
      <c r="F5808" t="s">
        <v>49</v>
      </c>
      <c r="I5808" t="s">
        <v>5</v>
      </c>
      <c r="K5808" t="s">
        <v>5</v>
      </c>
      <c r="N5808" t="s">
        <v>7</v>
      </c>
      <c r="Q5808">
        <v>0</v>
      </c>
      <c r="T5808" t="s">
        <v>5</v>
      </c>
      <c r="U5808">
        <v>-1</v>
      </c>
      <c r="V5808">
        <v>-1</v>
      </c>
      <c r="W5808">
        <v>6.3387000000000002</v>
      </c>
      <c r="Z5808">
        <v>-1</v>
      </c>
      <c r="AA5808" t="s">
        <v>11</v>
      </c>
      <c r="AC5808" t="s">
        <v>38</v>
      </c>
      <c r="AD5808" t="s">
        <v>50</v>
      </c>
      <c r="AE5808" s="1">
        <v>41846.077268518522</v>
      </c>
    </row>
    <row r="5809" spans="1:31" x14ac:dyDescent="0.15">
      <c r="A5809">
        <v>5808</v>
      </c>
      <c r="B5809">
        <v>175</v>
      </c>
      <c r="C5809">
        <v>6219</v>
      </c>
      <c r="D5809" t="s">
        <v>16495</v>
      </c>
      <c r="E5809" t="s">
        <v>16496</v>
      </c>
      <c r="F5809" t="s">
        <v>51</v>
      </c>
      <c r="G5809" t="s">
        <v>16497</v>
      </c>
      <c r="H5809" t="s">
        <v>16498</v>
      </c>
      <c r="I5809" t="s">
        <v>5</v>
      </c>
      <c r="K5809" t="s">
        <v>5</v>
      </c>
      <c r="N5809" t="s">
        <v>7</v>
      </c>
      <c r="O5809" t="s">
        <v>16500</v>
      </c>
      <c r="P5809" t="s">
        <v>16501</v>
      </c>
      <c r="Q5809">
        <v>4</v>
      </c>
      <c r="S5809">
        <v>-1</v>
      </c>
      <c r="T5809" t="s">
        <v>5</v>
      </c>
      <c r="U5809">
        <v>-1</v>
      </c>
      <c r="V5809">
        <v>-1</v>
      </c>
      <c r="W5809">
        <v>6.3387000000000002</v>
      </c>
      <c r="Y5809" t="s">
        <v>16504</v>
      </c>
      <c r="Z5809">
        <v>-1</v>
      </c>
      <c r="AA5809" t="s">
        <v>11</v>
      </c>
      <c r="AC5809" t="s">
        <v>16517</v>
      </c>
      <c r="AD5809" t="s">
        <v>16518</v>
      </c>
      <c r="AE5809" s="1">
        <v>41846.077303240738</v>
      </c>
    </row>
    <row r="5810" spans="1:31" x14ac:dyDescent="0.15">
      <c r="A5810">
        <v>5809</v>
      </c>
      <c r="B5810">
        <v>175</v>
      </c>
      <c r="C5810">
        <v>6219</v>
      </c>
      <c r="D5810" t="s">
        <v>16495</v>
      </c>
      <c r="E5810" t="s">
        <v>16496</v>
      </c>
      <c r="F5810" t="s">
        <v>53</v>
      </c>
      <c r="I5810" t="s">
        <v>5</v>
      </c>
      <c r="K5810" t="s">
        <v>5</v>
      </c>
      <c r="N5810" t="s">
        <v>7</v>
      </c>
      <c r="Q5810">
        <v>0</v>
      </c>
      <c r="S5810">
        <v>-1</v>
      </c>
      <c r="T5810" t="s">
        <v>5</v>
      </c>
      <c r="U5810">
        <v>-1</v>
      </c>
      <c r="V5810">
        <v>-1</v>
      </c>
      <c r="W5810">
        <v>6.3387000000000002</v>
      </c>
      <c r="Z5810">
        <v>-1</v>
      </c>
      <c r="AA5810" t="s">
        <v>11</v>
      </c>
      <c r="AC5810" t="s">
        <v>38</v>
      </c>
      <c r="AD5810" t="s">
        <v>52</v>
      </c>
      <c r="AE5810" s="1">
        <v>41846.077314814815</v>
      </c>
    </row>
    <row r="5811" spans="1:31" x14ac:dyDescent="0.15">
      <c r="A5811">
        <v>5810</v>
      </c>
      <c r="B5811">
        <v>175</v>
      </c>
      <c r="C5811">
        <v>6219</v>
      </c>
      <c r="D5811" t="s">
        <v>16495</v>
      </c>
      <c r="E5811" t="s">
        <v>16496</v>
      </c>
      <c r="F5811" t="s">
        <v>54</v>
      </c>
      <c r="I5811" t="s">
        <v>5</v>
      </c>
      <c r="K5811" t="s">
        <v>5</v>
      </c>
      <c r="N5811" t="s">
        <v>7</v>
      </c>
      <c r="Q5811">
        <v>0</v>
      </c>
      <c r="S5811">
        <v>-1</v>
      </c>
      <c r="T5811" t="s">
        <v>5</v>
      </c>
      <c r="U5811">
        <v>-1</v>
      </c>
      <c r="V5811">
        <v>-1</v>
      </c>
      <c r="W5811">
        <v>6.3387000000000002</v>
      </c>
      <c r="Z5811">
        <v>-1</v>
      </c>
      <c r="AA5811" t="s">
        <v>11</v>
      </c>
      <c r="AC5811" t="s">
        <v>38</v>
      </c>
      <c r="AD5811" t="s">
        <v>52</v>
      </c>
      <c r="AE5811" s="1">
        <v>41846.077337962961</v>
      </c>
    </row>
    <row r="5812" spans="1:31" x14ac:dyDescent="0.15">
      <c r="A5812">
        <v>5811</v>
      </c>
      <c r="B5812">
        <v>175</v>
      </c>
      <c r="C5812">
        <v>4992</v>
      </c>
      <c r="D5812" t="s">
        <v>16519</v>
      </c>
      <c r="E5812" t="s">
        <v>16520</v>
      </c>
      <c r="F5812" t="s">
        <v>2</v>
      </c>
      <c r="G5812" t="s">
        <v>16521</v>
      </c>
      <c r="H5812" t="s">
        <v>16522</v>
      </c>
      <c r="I5812" t="s">
        <v>5</v>
      </c>
      <c r="K5812" t="s">
        <v>5</v>
      </c>
      <c r="L5812" t="s">
        <v>1600</v>
      </c>
      <c r="N5812" t="s">
        <v>7</v>
      </c>
      <c r="O5812" t="s">
        <v>16523</v>
      </c>
      <c r="P5812" t="s">
        <v>16524</v>
      </c>
      <c r="Q5812">
        <v>50</v>
      </c>
      <c r="R5812" t="s">
        <v>8402</v>
      </c>
      <c r="S5812">
        <v>35</v>
      </c>
      <c r="T5812" t="s">
        <v>4000</v>
      </c>
      <c r="U5812">
        <v>-1</v>
      </c>
      <c r="V5812">
        <v>-1</v>
      </c>
      <c r="W5812">
        <v>6.3387000000000002</v>
      </c>
      <c r="X5812" t="s">
        <v>16525</v>
      </c>
      <c r="Y5812" t="s">
        <v>16526</v>
      </c>
      <c r="Z5812">
        <v>16070</v>
      </c>
      <c r="AA5812" t="s">
        <v>11</v>
      </c>
      <c r="AC5812" t="s">
        <v>16527</v>
      </c>
      <c r="AD5812" t="s">
        <v>16528</v>
      </c>
      <c r="AE5812" s="1">
        <v>41846.077418981484</v>
      </c>
    </row>
    <row r="5813" spans="1:31" x14ac:dyDescent="0.15">
      <c r="A5813">
        <v>5812</v>
      </c>
      <c r="B5813">
        <v>175</v>
      </c>
      <c r="C5813">
        <v>4992</v>
      </c>
      <c r="D5813" t="s">
        <v>16519</v>
      </c>
      <c r="E5813" t="s">
        <v>16520</v>
      </c>
      <c r="F5813" t="s">
        <v>14</v>
      </c>
      <c r="G5813" t="s">
        <v>16521</v>
      </c>
      <c r="H5813" t="s">
        <v>16529</v>
      </c>
      <c r="I5813" t="s">
        <v>5</v>
      </c>
      <c r="K5813" t="s">
        <v>17</v>
      </c>
      <c r="L5813" t="s">
        <v>16530</v>
      </c>
      <c r="N5813" t="s">
        <v>7</v>
      </c>
      <c r="O5813" t="s">
        <v>16523</v>
      </c>
      <c r="P5813" t="s">
        <v>16524</v>
      </c>
      <c r="Q5813">
        <v>24</v>
      </c>
      <c r="R5813" t="s">
        <v>8402</v>
      </c>
      <c r="S5813">
        <v>35</v>
      </c>
      <c r="T5813" t="s">
        <v>6728</v>
      </c>
      <c r="U5813">
        <v>-1</v>
      </c>
      <c r="V5813">
        <v>-1</v>
      </c>
      <c r="W5813">
        <v>6.3387000000000002</v>
      </c>
      <c r="X5813" t="s">
        <v>16525</v>
      </c>
      <c r="Y5813" t="s">
        <v>16526</v>
      </c>
      <c r="Z5813">
        <v>19320</v>
      </c>
      <c r="AA5813" t="s">
        <v>11</v>
      </c>
      <c r="AC5813" t="s">
        <v>16531</v>
      </c>
      <c r="AD5813" t="s">
        <v>16532</v>
      </c>
      <c r="AE5813" s="1">
        <v>41846.077453703707</v>
      </c>
    </row>
    <row r="5814" spans="1:31" x14ac:dyDescent="0.15">
      <c r="A5814">
        <v>5813</v>
      </c>
      <c r="B5814">
        <v>175</v>
      </c>
      <c r="C5814">
        <v>4992</v>
      </c>
      <c r="D5814" t="s">
        <v>16519</v>
      </c>
      <c r="E5814" t="s">
        <v>16520</v>
      </c>
      <c r="F5814" t="s">
        <v>24</v>
      </c>
      <c r="I5814" t="s">
        <v>5</v>
      </c>
      <c r="K5814" t="s">
        <v>5</v>
      </c>
      <c r="N5814" t="s">
        <v>7</v>
      </c>
      <c r="Q5814">
        <v>0</v>
      </c>
      <c r="S5814">
        <v>-1</v>
      </c>
      <c r="T5814" t="s">
        <v>5</v>
      </c>
      <c r="U5814">
        <v>-1</v>
      </c>
      <c r="V5814">
        <v>-1</v>
      </c>
      <c r="W5814">
        <v>6.3387000000000002</v>
      </c>
      <c r="Z5814">
        <v>-1</v>
      </c>
      <c r="AA5814" t="s">
        <v>11</v>
      </c>
      <c r="AC5814" t="s">
        <v>38</v>
      </c>
      <c r="AD5814" t="s">
        <v>52</v>
      </c>
      <c r="AE5814" s="1">
        <v>41846.077465277776</v>
      </c>
    </row>
    <row r="5815" spans="1:31" x14ac:dyDescent="0.15">
      <c r="A5815">
        <v>5814</v>
      </c>
      <c r="B5815">
        <v>175</v>
      </c>
      <c r="C5815">
        <v>4992</v>
      </c>
      <c r="D5815" t="s">
        <v>16519</v>
      </c>
      <c r="E5815" t="s">
        <v>16520</v>
      </c>
      <c r="F5815" t="s">
        <v>27</v>
      </c>
      <c r="I5815" t="s">
        <v>5</v>
      </c>
      <c r="K5815" t="s">
        <v>5</v>
      </c>
      <c r="M5815" t="s">
        <v>5</v>
      </c>
      <c r="N5815" t="s">
        <v>7</v>
      </c>
      <c r="Q5815">
        <v>0</v>
      </c>
      <c r="S5815">
        <v>-1</v>
      </c>
      <c r="T5815" t="s">
        <v>5</v>
      </c>
      <c r="U5815">
        <v>-1</v>
      </c>
      <c r="V5815">
        <v>-1</v>
      </c>
      <c r="W5815">
        <v>6.3387000000000002</v>
      </c>
      <c r="Z5815">
        <v>-1</v>
      </c>
      <c r="AA5815" t="s">
        <v>11</v>
      </c>
      <c r="AC5815" t="s">
        <v>38</v>
      </c>
      <c r="AD5815" t="s">
        <v>531</v>
      </c>
      <c r="AE5815" s="1">
        <v>41846.077476851853</v>
      </c>
    </row>
    <row r="5816" spans="1:31" x14ac:dyDescent="0.15">
      <c r="A5816">
        <v>5815</v>
      </c>
      <c r="B5816">
        <v>175</v>
      </c>
      <c r="C5816">
        <v>4992</v>
      </c>
      <c r="D5816" t="s">
        <v>16519</v>
      </c>
      <c r="E5816" t="s">
        <v>16520</v>
      </c>
      <c r="F5816" t="s">
        <v>36</v>
      </c>
      <c r="I5816" t="s">
        <v>5</v>
      </c>
      <c r="K5816" t="s">
        <v>5</v>
      </c>
      <c r="N5816" t="s">
        <v>7</v>
      </c>
      <c r="Q5816">
        <v>0</v>
      </c>
      <c r="S5816">
        <v>-1</v>
      </c>
      <c r="T5816" t="s">
        <v>5</v>
      </c>
      <c r="U5816">
        <v>-1</v>
      </c>
      <c r="V5816">
        <v>-1</v>
      </c>
      <c r="W5816">
        <v>6.3387000000000002</v>
      </c>
      <c r="Z5816">
        <v>-1</v>
      </c>
      <c r="AA5816" t="s">
        <v>11</v>
      </c>
      <c r="AC5816" t="s">
        <v>38</v>
      </c>
      <c r="AD5816" t="s">
        <v>52</v>
      </c>
      <c r="AE5816" s="1">
        <v>41846.077488425923</v>
      </c>
    </row>
    <row r="5817" spans="1:31" x14ac:dyDescent="0.15">
      <c r="A5817">
        <v>5816</v>
      </c>
      <c r="B5817">
        <v>175</v>
      </c>
      <c r="C5817">
        <v>4992</v>
      </c>
      <c r="D5817" t="s">
        <v>16519</v>
      </c>
      <c r="E5817" t="s">
        <v>16520</v>
      </c>
      <c r="F5817" t="s">
        <v>40</v>
      </c>
      <c r="G5817" t="s">
        <v>16521</v>
      </c>
      <c r="H5817" t="s">
        <v>16533</v>
      </c>
      <c r="I5817" t="s">
        <v>5</v>
      </c>
      <c r="K5817" t="s">
        <v>5</v>
      </c>
      <c r="N5817" t="s">
        <v>7</v>
      </c>
      <c r="O5817" t="s">
        <v>16523</v>
      </c>
      <c r="P5817" t="s">
        <v>16524</v>
      </c>
      <c r="Q5817">
        <v>1</v>
      </c>
      <c r="S5817">
        <v>-1</v>
      </c>
      <c r="T5817" t="s">
        <v>16534</v>
      </c>
      <c r="U5817">
        <v>-1</v>
      </c>
      <c r="V5817">
        <v>-1</v>
      </c>
      <c r="W5817">
        <v>6.3387000000000002</v>
      </c>
      <c r="Y5817" t="s">
        <v>16526</v>
      </c>
      <c r="Z5817">
        <v>200</v>
      </c>
      <c r="AA5817" t="s">
        <v>11</v>
      </c>
      <c r="AC5817" t="s">
        <v>16535</v>
      </c>
      <c r="AD5817" t="s">
        <v>16536</v>
      </c>
      <c r="AE5817" s="1">
        <v>41846.077511574076</v>
      </c>
    </row>
    <row r="5818" spans="1:31" x14ac:dyDescent="0.15">
      <c r="A5818">
        <v>5817</v>
      </c>
      <c r="B5818">
        <v>175</v>
      </c>
      <c r="C5818">
        <v>4992</v>
      </c>
      <c r="D5818" t="s">
        <v>16519</v>
      </c>
      <c r="E5818" t="s">
        <v>16520</v>
      </c>
      <c r="F5818" t="s">
        <v>49</v>
      </c>
      <c r="I5818" t="s">
        <v>5</v>
      </c>
      <c r="K5818" t="s">
        <v>5</v>
      </c>
      <c r="N5818" t="s">
        <v>7</v>
      </c>
      <c r="Q5818">
        <v>0</v>
      </c>
      <c r="T5818" t="s">
        <v>5</v>
      </c>
      <c r="U5818">
        <v>-1</v>
      </c>
      <c r="V5818">
        <v>-1</v>
      </c>
      <c r="W5818">
        <v>6.3387000000000002</v>
      </c>
      <c r="Z5818">
        <v>-1</v>
      </c>
      <c r="AA5818" t="s">
        <v>11</v>
      </c>
      <c r="AC5818" t="s">
        <v>38</v>
      </c>
      <c r="AD5818" t="s">
        <v>50</v>
      </c>
      <c r="AE5818" s="1">
        <v>41846.077523148146</v>
      </c>
    </row>
    <row r="5819" spans="1:31" x14ac:dyDescent="0.15">
      <c r="A5819">
        <v>5818</v>
      </c>
      <c r="B5819">
        <v>175</v>
      </c>
      <c r="C5819">
        <v>4992</v>
      </c>
      <c r="D5819" t="s">
        <v>16519</v>
      </c>
      <c r="E5819" t="s">
        <v>16520</v>
      </c>
      <c r="F5819" t="s">
        <v>51</v>
      </c>
      <c r="G5819" t="s">
        <v>16521</v>
      </c>
      <c r="H5819" t="s">
        <v>16522</v>
      </c>
      <c r="I5819" t="s">
        <v>5</v>
      </c>
      <c r="K5819" t="s">
        <v>5</v>
      </c>
      <c r="N5819" t="s">
        <v>7</v>
      </c>
      <c r="O5819" t="s">
        <v>16523</v>
      </c>
      <c r="P5819" t="s">
        <v>16524</v>
      </c>
      <c r="Q5819">
        <v>1</v>
      </c>
      <c r="S5819">
        <v>-1</v>
      </c>
      <c r="T5819" t="s">
        <v>5</v>
      </c>
      <c r="U5819">
        <v>-1</v>
      </c>
      <c r="V5819">
        <v>-1</v>
      </c>
      <c r="W5819">
        <v>6.3387000000000002</v>
      </c>
      <c r="Y5819" t="s">
        <v>16526</v>
      </c>
      <c r="Z5819">
        <v>-1</v>
      </c>
      <c r="AA5819" t="s">
        <v>11</v>
      </c>
      <c r="AC5819" t="s">
        <v>16537</v>
      </c>
      <c r="AD5819" t="s">
        <v>16538</v>
      </c>
      <c r="AE5819" s="1">
        <v>41846.077546296299</v>
      </c>
    </row>
    <row r="5820" spans="1:31" x14ac:dyDescent="0.15">
      <c r="A5820">
        <v>5819</v>
      </c>
      <c r="B5820">
        <v>175</v>
      </c>
      <c r="C5820">
        <v>4992</v>
      </c>
      <c r="D5820" t="s">
        <v>16519</v>
      </c>
      <c r="E5820" t="s">
        <v>16520</v>
      </c>
      <c r="F5820" t="s">
        <v>53</v>
      </c>
      <c r="I5820" t="s">
        <v>5</v>
      </c>
      <c r="K5820" t="s">
        <v>5</v>
      </c>
      <c r="N5820" t="s">
        <v>7</v>
      </c>
      <c r="Q5820">
        <v>0</v>
      </c>
      <c r="S5820">
        <v>-1</v>
      </c>
      <c r="T5820" t="s">
        <v>5</v>
      </c>
      <c r="U5820">
        <v>-1</v>
      </c>
      <c r="V5820">
        <v>-1</v>
      </c>
      <c r="W5820">
        <v>6.3387000000000002</v>
      </c>
      <c r="Z5820">
        <v>-1</v>
      </c>
      <c r="AA5820" t="s">
        <v>11</v>
      </c>
      <c r="AC5820" t="s">
        <v>38</v>
      </c>
      <c r="AD5820" t="s">
        <v>52</v>
      </c>
      <c r="AE5820" s="1">
        <v>41846.077557870369</v>
      </c>
    </row>
    <row r="5821" spans="1:31" x14ac:dyDescent="0.15">
      <c r="A5821">
        <v>5820</v>
      </c>
      <c r="B5821">
        <v>175</v>
      </c>
      <c r="C5821">
        <v>4992</v>
      </c>
      <c r="D5821" t="s">
        <v>16519</v>
      </c>
      <c r="E5821" t="s">
        <v>16520</v>
      </c>
      <c r="F5821" t="s">
        <v>54</v>
      </c>
      <c r="I5821" t="s">
        <v>5</v>
      </c>
      <c r="K5821" t="s">
        <v>5</v>
      </c>
      <c r="N5821" t="s">
        <v>7</v>
      </c>
      <c r="Q5821">
        <v>0</v>
      </c>
      <c r="S5821">
        <v>-1</v>
      </c>
      <c r="T5821" t="s">
        <v>5</v>
      </c>
      <c r="U5821">
        <v>-1</v>
      </c>
      <c r="V5821">
        <v>-1</v>
      </c>
      <c r="W5821">
        <v>6.3387000000000002</v>
      </c>
      <c r="Z5821">
        <v>-1</v>
      </c>
      <c r="AA5821" t="s">
        <v>11</v>
      </c>
      <c r="AC5821" t="s">
        <v>38</v>
      </c>
      <c r="AD5821" t="s">
        <v>52</v>
      </c>
      <c r="AE5821" s="1">
        <v>41846.077569444446</v>
      </c>
    </row>
    <row r="5822" spans="1:31" x14ac:dyDescent="0.15">
      <c r="A5822">
        <v>5821</v>
      </c>
      <c r="B5822">
        <v>175</v>
      </c>
      <c r="C5822">
        <v>1950</v>
      </c>
      <c r="D5822" t="s">
        <v>16539</v>
      </c>
      <c r="E5822" t="s">
        <v>16540</v>
      </c>
      <c r="F5822" t="s">
        <v>2</v>
      </c>
      <c r="G5822" t="s">
        <v>16541</v>
      </c>
      <c r="H5822" t="s">
        <v>16542</v>
      </c>
      <c r="I5822" t="s">
        <v>5</v>
      </c>
      <c r="K5822" t="s">
        <v>6</v>
      </c>
      <c r="N5822" t="s">
        <v>7</v>
      </c>
      <c r="O5822" t="s">
        <v>16543</v>
      </c>
      <c r="P5822" t="s">
        <v>16544</v>
      </c>
      <c r="Q5822">
        <v>14</v>
      </c>
      <c r="S5822">
        <v>40</v>
      </c>
      <c r="T5822" t="s">
        <v>16545</v>
      </c>
      <c r="U5822">
        <v>-1</v>
      </c>
      <c r="V5822">
        <v>-1</v>
      </c>
      <c r="W5822">
        <v>6.3387000000000002</v>
      </c>
      <c r="X5822" t="s">
        <v>16546</v>
      </c>
      <c r="Y5822" t="s">
        <v>16547</v>
      </c>
      <c r="Z5822">
        <v>14100</v>
      </c>
      <c r="AA5822" t="s">
        <v>11</v>
      </c>
      <c r="AC5822" t="s">
        <v>16548</v>
      </c>
      <c r="AD5822" t="s">
        <v>16549</v>
      </c>
      <c r="AE5822" s="1">
        <v>41846.077673611115</v>
      </c>
    </row>
    <row r="5823" spans="1:31" x14ac:dyDescent="0.15">
      <c r="A5823">
        <v>5822</v>
      </c>
      <c r="B5823">
        <v>175</v>
      </c>
      <c r="C5823">
        <v>1950</v>
      </c>
      <c r="D5823" t="s">
        <v>16539</v>
      </c>
      <c r="E5823" t="s">
        <v>16540</v>
      </c>
      <c r="F5823" t="s">
        <v>14</v>
      </c>
      <c r="G5823" t="s">
        <v>16541</v>
      </c>
      <c r="H5823" t="s">
        <v>16542</v>
      </c>
      <c r="I5823" t="s">
        <v>5</v>
      </c>
      <c r="K5823" t="s">
        <v>17</v>
      </c>
      <c r="N5823" t="s">
        <v>7</v>
      </c>
      <c r="O5823" t="s">
        <v>16543</v>
      </c>
      <c r="P5823" t="s">
        <v>16544</v>
      </c>
      <c r="Q5823">
        <v>25</v>
      </c>
      <c r="S5823">
        <v>40</v>
      </c>
      <c r="T5823" t="s">
        <v>16545</v>
      </c>
      <c r="U5823">
        <v>-1</v>
      </c>
      <c r="V5823">
        <v>-1</v>
      </c>
      <c r="W5823">
        <v>6.3387000000000002</v>
      </c>
      <c r="X5823" t="s">
        <v>16546</v>
      </c>
      <c r="Y5823" t="s">
        <v>16547</v>
      </c>
      <c r="Z5823">
        <v>17856</v>
      </c>
      <c r="AA5823" t="s">
        <v>11</v>
      </c>
      <c r="AC5823" t="s">
        <v>16550</v>
      </c>
      <c r="AD5823" t="s">
        <v>16551</v>
      </c>
      <c r="AE5823" s="1">
        <v>41846.077696759261</v>
      </c>
    </row>
    <row r="5824" spans="1:31" x14ac:dyDescent="0.15">
      <c r="A5824">
        <v>5823</v>
      </c>
      <c r="B5824">
        <v>175</v>
      </c>
      <c r="C5824">
        <v>1950</v>
      </c>
      <c r="D5824" t="s">
        <v>16539</v>
      </c>
      <c r="E5824" t="s">
        <v>16540</v>
      </c>
      <c r="F5824" t="s">
        <v>24</v>
      </c>
      <c r="G5824" t="s">
        <v>16541</v>
      </c>
      <c r="H5824" t="s">
        <v>16542</v>
      </c>
      <c r="I5824" t="s">
        <v>5</v>
      </c>
      <c r="K5824" t="s">
        <v>17</v>
      </c>
      <c r="N5824" t="s">
        <v>7</v>
      </c>
      <c r="O5824" t="s">
        <v>16543</v>
      </c>
      <c r="P5824" t="s">
        <v>16544</v>
      </c>
      <c r="Q5824">
        <v>6</v>
      </c>
      <c r="S5824">
        <v>40</v>
      </c>
      <c r="T5824" t="s">
        <v>16545</v>
      </c>
      <c r="U5824">
        <v>-1</v>
      </c>
      <c r="V5824">
        <v>-1</v>
      </c>
      <c r="W5824">
        <v>6.3387000000000002</v>
      </c>
      <c r="X5824" t="s">
        <v>16546</v>
      </c>
      <c r="Y5824" t="s">
        <v>16547</v>
      </c>
      <c r="Z5824">
        <v>16272</v>
      </c>
      <c r="AA5824" t="s">
        <v>11</v>
      </c>
      <c r="AC5824" t="s">
        <v>16552</v>
      </c>
      <c r="AD5824" t="s">
        <v>16553</v>
      </c>
      <c r="AE5824" s="1">
        <v>41846.077731481484</v>
      </c>
    </row>
    <row r="5825" spans="1:31" x14ac:dyDescent="0.15">
      <c r="A5825">
        <v>5824</v>
      </c>
      <c r="B5825">
        <v>175</v>
      </c>
      <c r="C5825">
        <v>1950</v>
      </c>
      <c r="D5825" t="s">
        <v>16539</v>
      </c>
      <c r="E5825" t="s">
        <v>16540</v>
      </c>
      <c r="F5825" t="s">
        <v>27</v>
      </c>
      <c r="I5825" t="s">
        <v>5</v>
      </c>
      <c r="K5825" t="s">
        <v>5</v>
      </c>
      <c r="M5825" t="s">
        <v>5</v>
      </c>
      <c r="N5825" t="s">
        <v>7</v>
      </c>
      <c r="Q5825">
        <v>0</v>
      </c>
      <c r="S5825">
        <v>-1</v>
      </c>
      <c r="T5825" t="s">
        <v>5</v>
      </c>
      <c r="U5825">
        <v>-1</v>
      </c>
      <c r="V5825">
        <v>-1</v>
      </c>
      <c r="W5825">
        <v>6.3387000000000002</v>
      </c>
      <c r="Z5825">
        <v>-1</v>
      </c>
      <c r="AA5825" t="s">
        <v>11</v>
      </c>
      <c r="AC5825" t="s">
        <v>38</v>
      </c>
      <c r="AD5825" t="s">
        <v>531</v>
      </c>
      <c r="AE5825" s="1">
        <v>41846.077743055554</v>
      </c>
    </row>
    <row r="5826" spans="1:31" x14ac:dyDescent="0.15">
      <c r="A5826">
        <v>5825</v>
      </c>
      <c r="B5826">
        <v>175</v>
      </c>
      <c r="C5826">
        <v>1950</v>
      </c>
      <c r="D5826" t="s">
        <v>16539</v>
      </c>
      <c r="E5826" t="s">
        <v>16540</v>
      </c>
      <c r="F5826" t="s">
        <v>36</v>
      </c>
      <c r="I5826" t="s">
        <v>5</v>
      </c>
      <c r="K5826" t="s">
        <v>5</v>
      </c>
      <c r="N5826" t="s">
        <v>7</v>
      </c>
      <c r="Q5826">
        <v>0</v>
      </c>
      <c r="S5826">
        <v>-1</v>
      </c>
      <c r="T5826" t="s">
        <v>5</v>
      </c>
      <c r="U5826">
        <v>-1</v>
      </c>
      <c r="V5826">
        <v>-1</v>
      </c>
      <c r="W5826">
        <v>6.3387000000000002</v>
      </c>
      <c r="Z5826">
        <v>-1</v>
      </c>
      <c r="AA5826" t="s">
        <v>11</v>
      </c>
      <c r="AC5826" t="s">
        <v>38</v>
      </c>
      <c r="AD5826" t="s">
        <v>52</v>
      </c>
      <c r="AE5826" s="1">
        <v>41846.07775462963</v>
      </c>
    </row>
    <row r="5827" spans="1:31" x14ac:dyDescent="0.15">
      <c r="A5827">
        <v>5826</v>
      </c>
      <c r="B5827">
        <v>175</v>
      </c>
      <c r="C5827">
        <v>1950</v>
      </c>
      <c r="D5827" t="s">
        <v>16539</v>
      </c>
      <c r="E5827" t="s">
        <v>16540</v>
      </c>
      <c r="F5827" t="s">
        <v>40</v>
      </c>
      <c r="I5827" t="s">
        <v>5</v>
      </c>
      <c r="K5827" t="s">
        <v>5</v>
      </c>
      <c r="N5827" t="s">
        <v>7</v>
      </c>
      <c r="Q5827">
        <v>0</v>
      </c>
      <c r="S5827">
        <v>-1</v>
      </c>
      <c r="T5827" t="s">
        <v>5</v>
      </c>
      <c r="U5827">
        <v>-1</v>
      </c>
      <c r="V5827">
        <v>-1</v>
      </c>
      <c r="W5827">
        <v>6.3387000000000002</v>
      </c>
      <c r="Z5827">
        <v>-1</v>
      </c>
      <c r="AA5827" t="s">
        <v>11</v>
      </c>
      <c r="AC5827" t="s">
        <v>38</v>
      </c>
      <c r="AD5827" t="s">
        <v>52</v>
      </c>
      <c r="AE5827" s="1">
        <v>41846.077766203707</v>
      </c>
    </row>
    <row r="5828" spans="1:31" x14ac:dyDescent="0.15">
      <c r="A5828">
        <v>5827</v>
      </c>
      <c r="B5828">
        <v>175</v>
      </c>
      <c r="C5828">
        <v>1950</v>
      </c>
      <c r="D5828" t="s">
        <v>16539</v>
      </c>
      <c r="E5828" t="s">
        <v>16540</v>
      </c>
      <c r="F5828" t="s">
        <v>49</v>
      </c>
      <c r="G5828" t="s">
        <v>16541</v>
      </c>
      <c r="H5828" t="s">
        <v>16542</v>
      </c>
      <c r="I5828" t="s">
        <v>5</v>
      </c>
      <c r="K5828" t="s">
        <v>5</v>
      </c>
      <c r="N5828" t="s">
        <v>7</v>
      </c>
      <c r="O5828" t="s">
        <v>16543</v>
      </c>
      <c r="P5828" t="s">
        <v>16544</v>
      </c>
      <c r="Q5828">
        <v>13</v>
      </c>
      <c r="T5828" t="s">
        <v>5</v>
      </c>
      <c r="U5828">
        <v>-1</v>
      </c>
      <c r="V5828">
        <v>-1</v>
      </c>
      <c r="W5828">
        <v>6.3387000000000002</v>
      </c>
      <c r="X5828" t="s">
        <v>16546</v>
      </c>
      <c r="Y5828" t="s">
        <v>16547</v>
      </c>
      <c r="Z5828">
        <v>17856</v>
      </c>
      <c r="AA5828" t="s">
        <v>11</v>
      </c>
      <c r="AC5828" t="s">
        <v>16554</v>
      </c>
      <c r="AD5828" t="s">
        <v>16555</v>
      </c>
      <c r="AE5828" s="1">
        <v>41846.077789351853</v>
      </c>
    </row>
    <row r="5829" spans="1:31" x14ac:dyDescent="0.15">
      <c r="A5829">
        <v>5828</v>
      </c>
      <c r="B5829">
        <v>175</v>
      </c>
      <c r="C5829">
        <v>1950</v>
      </c>
      <c r="D5829" t="s">
        <v>16539</v>
      </c>
      <c r="E5829" t="s">
        <v>16540</v>
      </c>
      <c r="F5829" t="s">
        <v>51</v>
      </c>
      <c r="I5829" t="s">
        <v>5</v>
      </c>
      <c r="K5829" t="s">
        <v>5</v>
      </c>
      <c r="N5829" t="s">
        <v>7</v>
      </c>
      <c r="Q5829">
        <v>0</v>
      </c>
      <c r="S5829">
        <v>-1</v>
      </c>
      <c r="T5829" t="s">
        <v>5</v>
      </c>
      <c r="U5829">
        <v>-1</v>
      </c>
      <c r="V5829">
        <v>-1</v>
      </c>
      <c r="W5829">
        <v>6.3387000000000002</v>
      </c>
      <c r="Z5829">
        <v>-1</v>
      </c>
      <c r="AA5829" t="s">
        <v>11</v>
      </c>
      <c r="AC5829" t="s">
        <v>38</v>
      </c>
      <c r="AD5829" t="s">
        <v>52</v>
      </c>
      <c r="AE5829" s="1">
        <v>41846.077800925923</v>
      </c>
    </row>
    <row r="5830" spans="1:31" x14ac:dyDescent="0.15">
      <c r="A5830">
        <v>5829</v>
      </c>
      <c r="B5830">
        <v>175</v>
      </c>
      <c r="C5830">
        <v>1950</v>
      </c>
      <c r="D5830" t="s">
        <v>16539</v>
      </c>
      <c r="E5830" t="s">
        <v>16540</v>
      </c>
      <c r="F5830" t="s">
        <v>53</v>
      </c>
      <c r="I5830" t="s">
        <v>5</v>
      </c>
      <c r="K5830" t="s">
        <v>5</v>
      </c>
      <c r="N5830" t="s">
        <v>7</v>
      </c>
      <c r="Q5830">
        <v>0</v>
      </c>
      <c r="S5830">
        <v>-1</v>
      </c>
      <c r="T5830" t="s">
        <v>5</v>
      </c>
      <c r="U5830">
        <v>-1</v>
      </c>
      <c r="V5830">
        <v>-1</v>
      </c>
      <c r="W5830">
        <v>6.3387000000000002</v>
      </c>
      <c r="Z5830">
        <v>-1</v>
      </c>
      <c r="AA5830" t="s">
        <v>11</v>
      </c>
      <c r="AC5830" t="s">
        <v>38</v>
      </c>
      <c r="AD5830" t="s">
        <v>52</v>
      </c>
      <c r="AE5830" s="1">
        <v>41846.077824074076</v>
      </c>
    </row>
    <row r="5831" spans="1:31" x14ac:dyDescent="0.15">
      <c r="A5831">
        <v>5830</v>
      </c>
      <c r="B5831">
        <v>175</v>
      </c>
      <c r="C5831">
        <v>1950</v>
      </c>
      <c r="D5831" t="s">
        <v>16539</v>
      </c>
      <c r="E5831" t="s">
        <v>16540</v>
      </c>
      <c r="F5831" t="s">
        <v>54</v>
      </c>
      <c r="I5831" t="s">
        <v>5</v>
      </c>
      <c r="K5831" t="s">
        <v>5</v>
      </c>
      <c r="N5831" t="s">
        <v>7</v>
      </c>
      <c r="Q5831">
        <v>0</v>
      </c>
      <c r="S5831">
        <v>-1</v>
      </c>
      <c r="T5831" t="s">
        <v>5</v>
      </c>
      <c r="U5831">
        <v>-1</v>
      </c>
      <c r="V5831">
        <v>-1</v>
      </c>
      <c r="W5831">
        <v>6.3387000000000002</v>
      </c>
      <c r="Z5831">
        <v>-1</v>
      </c>
      <c r="AA5831" t="s">
        <v>11</v>
      </c>
      <c r="AC5831" t="s">
        <v>38</v>
      </c>
      <c r="AD5831" t="s">
        <v>52</v>
      </c>
      <c r="AE5831" s="1">
        <v>41846.077835648146</v>
      </c>
    </row>
    <row r="5832" spans="1:31" x14ac:dyDescent="0.15">
      <c r="A5832">
        <v>5831</v>
      </c>
      <c r="B5832">
        <v>175</v>
      </c>
      <c r="C5832">
        <v>920</v>
      </c>
      <c r="D5832" t="s">
        <v>16556</v>
      </c>
      <c r="E5832" t="s">
        <v>16557</v>
      </c>
      <c r="F5832" t="s">
        <v>2</v>
      </c>
      <c r="G5832" t="s">
        <v>16558</v>
      </c>
      <c r="H5832" t="s">
        <v>16559</v>
      </c>
      <c r="I5832" t="s">
        <v>5</v>
      </c>
      <c r="K5832" t="s">
        <v>6</v>
      </c>
      <c r="L5832" t="s">
        <v>16560</v>
      </c>
      <c r="N5832" t="s">
        <v>7</v>
      </c>
      <c r="P5832" t="s">
        <v>16561</v>
      </c>
      <c r="Q5832">
        <v>46</v>
      </c>
      <c r="R5832" t="s">
        <v>16562</v>
      </c>
      <c r="S5832">
        <v>40</v>
      </c>
      <c r="T5832" t="s">
        <v>5</v>
      </c>
      <c r="U5832">
        <v>-1</v>
      </c>
      <c r="V5832">
        <v>-1</v>
      </c>
      <c r="W5832">
        <v>6.3387000000000002</v>
      </c>
      <c r="X5832" t="s">
        <v>16563</v>
      </c>
      <c r="Y5832">
        <f>1-800-455-5064</f>
        <v>-6318</v>
      </c>
      <c r="Z5832">
        <v>40990</v>
      </c>
      <c r="AA5832" t="s">
        <v>11</v>
      </c>
      <c r="AC5832" t="s">
        <v>16564</v>
      </c>
      <c r="AD5832" t="s">
        <v>16565</v>
      </c>
      <c r="AE5832" s="1">
        <v>41846.077974537038</v>
      </c>
    </row>
    <row r="5833" spans="1:31" x14ac:dyDescent="0.15">
      <c r="A5833">
        <v>5832</v>
      </c>
      <c r="B5833">
        <v>175</v>
      </c>
      <c r="C5833">
        <v>920</v>
      </c>
      <c r="D5833" t="s">
        <v>16556</v>
      </c>
      <c r="E5833" t="s">
        <v>16557</v>
      </c>
      <c r="F5833" t="s">
        <v>14</v>
      </c>
      <c r="G5833" t="s">
        <v>16558</v>
      </c>
      <c r="H5833" t="s">
        <v>16566</v>
      </c>
      <c r="I5833" t="s">
        <v>5</v>
      </c>
      <c r="K5833" t="s">
        <v>5</v>
      </c>
      <c r="N5833" t="s">
        <v>7</v>
      </c>
      <c r="O5833" t="s">
        <v>16567</v>
      </c>
      <c r="Q5833">
        <v>11</v>
      </c>
      <c r="S5833">
        <v>40</v>
      </c>
      <c r="T5833" t="s">
        <v>16568</v>
      </c>
      <c r="U5833">
        <v>-1</v>
      </c>
      <c r="V5833">
        <v>-1</v>
      </c>
      <c r="W5833">
        <v>6.3387000000000002</v>
      </c>
      <c r="X5833" t="s">
        <v>16569</v>
      </c>
      <c r="Y5833" t="s">
        <v>16570</v>
      </c>
      <c r="Z5833">
        <v>15264</v>
      </c>
      <c r="AA5833" t="s">
        <v>11</v>
      </c>
      <c r="AC5833" t="s">
        <v>16571</v>
      </c>
      <c r="AD5833" t="s">
        <v>16572</v>
      </c>
      <c r="AE5833" s="1">
        <v>41846.077997685185</v>
      </c>
    </row>
    <row r="5834" spans="1:31" x14ac:dyDescent="0.15">
      <c r="A5834">
        <v>5833</v>
      </c>
      <c r="B5834">
        <v>175</v>
      </c>
      <c r="C5834">
        <v>920</v>
      </c>
      <c r="D5834" t="s">
        <v>16556</v>
      </c>
      <c r="E5834" t="s">
        <v>16557</v>
      </c>
      <c r="F5834" t="s">
        <v>24</v>
      </c>
      <c r="I5834" t="s">
        <v>5</v>
      </c>
      <c r="K5834" t="s">
        <v>5</v>
      </c>
      <c r="N5834" t="s">
        <v>7</v>
      </c>
      <c r="Q5834">
        <v>0</v>
      </c>
      <c r="S5834">
        <v>-1</v>
      </c>
      <c r="T5834" t="s">
        <v>5</v>
      </c>
      <c r="U5834">
        <v>-1</v>
      </c>
      <c r="V5834">
        <v>-1</v>
      </c>
      <c r="W5834">
        <v>6.3387000000000002</v>
      </c>
      <c r="Z5834">
        <v>-1</v>
      </c>
      <c r="AA5834" t="s">
        <v>11</v>
      </c>
      <c r="AC5834" t="s">
        <v>38</v>
      </c>
      <c r="AD5834" t="s">
        <v>52</v>
      </c>
      <c r="AE5834" s="1">
        <v>41846.078009259261</v>
      </c>
    </row>
    <row r="5835" spans="1:31" x14ac:dyDescent="0.15">
      <c r="A5835">
        <v>5834</v>
      </c>
      <c r="B5835">
        <v>175</v>
      </c>
      <c r="C5835">
        <v>920</v>
      </c>
      <c r="D5835" t="s">
        <v>16556</v>
      </c>
      <c r="E5835" t="s">
        <v>16557</v>
      </c>
      <c r="F5835" t="s">
        <v>27</v>
      </c>
      <c r="I5835" t="s">
        <v>5</v>
      </c>
      <c r="K5835" t="s">
        <v>5</v>
      </c>
      <c r="M5835" t="s">
        <v>5</v>
      </c>
      <c r="N5835" t="s">
        <v>7</v>
      </c>
      <c r="Q5835">
        <v>0</v>
      </c>
      <c r="S5835">
        <v>-1</v>
      </c>
      <c r="T5835" t="s">
        <v>5</v>
      </c>
      <c r="U5835">
        <v>-1</v>
      </c>
      <c r="V5835">
        <v>-1</v>
      </c>
      <c r="W5835">
        <v>6.3387000000000002</v>
      </c>
      <c r="Z5835">
        <v>-1</v>
      </c>
      <c r="AA5835" t="s">
        <v>11</v>
      </c>
      <c r="AC5835" t="s">
        <v>38</v>
      </c>
      <c r="AD5835" t="s">
        <v>531</v>
      </c>
      <c r="AE5835" s="1">
        <v>41846.078020833331</v>
      </c>
    </row>
    <row r="5836" spans="1:31" x14ac:dyDescent="0.15">
      <c r="A5836">
        <v>5835</v>
      </c>
      <c r="B5836">
        <v>175</v>
      </c>
      <c r="C5836">
        <v>920</v>
      </c>
      <c r="D5836" t="s">
        <v>16556</v>
      </c>
      <c r="E5836" t="s">
        <v>16557</v>
      </c>
      <c r="F5836" t="s">
        <v>36</v>
      </c>
      <c r="I5836" t="s">
        <v>5</v>
      </c>
      <c r="K5836" t="s">
        <v>5</v>
      </c>
      <c r="N5836" t="s">
        <v>7</v>
      </c>
      <c r="Q5836">
        <v>0</v>
      </c>
      <c r="S5836">
        <v>-1</v>
      </c>
      <c r="T5836" t="s">
        <v>5</v>
      </c>
      <c r="U5836">
        <v>-1</v>
      </c>
      <c r="V5836">
        <v>-1</v>
      </c>
      <c r="W5836">
        <v>6.3387000000000002</v>
      </c>
      <c r="Z5836">
        <v>-1</v>
      </c>
      <c r="AA5836" t="s">
        <v>11</v>
      </c>
      <c r="AC5836" t="s">
        <v>38</v>
      </c>
      <c r="AD5836" t="s">
        <v>52</v>
      </c>
      <c r="AE5836" s="1">
        <v>41846.078032407408</v>
      </c>
    </row>
    <row r="5837" spans="1:31" x14ac:dyDescent="0.15">
      <c r="A5837">
        <v>5836</v>
      </c>
      <c r="B5837">
        <v>175</v>
      </c>
      <c r="C5837">
        <v>920</v>
      </c>
      <c r="D5837" t="s">
        <v>16556</v>
      </c>
      <c r="E5837" t="s">
        <v>16557</v>
      </c>
      <c r="F5837" t="s">
        <v>40</v>
      </c>
      <c r="I5837" t="s">
        <v>5</v>
      </c>
      <c r="K5837" t="s">
        <v>5</v>
      </c>
      <c r="N5837" t="s">
        <v>7</v>
      </c>
      <c r="Q5837">
        <v>0</v>
      </c>
      <c r="S5837">
        <v>-1</v>
      </c>
      <c r="T5837" t="s">
        <v>5</v>
      </c>
      <c r="U5837">
        <v>-1</v>
      </c>
      <c r="V5837">
        <v>-1</v>
      </c>
      <c r="W5837">
        <v>6.3387000000000002</v>
      </c>
      <c r="Z5837">
        <v>-1</v>
      </c>
      <c r="AA5837" t="s">
        <v>11</v>
      </c>
      <c r="AC5837" t="s">
        <v>38</v>
      </c>
      <c r="AD5837" t="s">
        <v>52</v>
      </c>
      <c r="AE5837" s="1">
        <v>41846.078043981484</v>
      </c>
    </row>
    <row r="5838" spans="1:31" x14ac:dyDescent="0.15">
      <c r="A5838">
        <v>5837</v>
      </c>
      <c r="B5838">
        <v>175</v>
      </c>
      <c r="C5838">
        <v>920</v>
      </c>
      <c r="D5838" t="s">
        <v>16556</v>
      </c>
      <c r="E5838" t="s">
        <v>16557</v>
      </c>
      <c r="F5838" t="s">
        <v>49</v>
      </c>
      <c r="I5838" t="s">
        <v>5</v>
      </c>
      <c r="K5838" t="s">
        <v>5</v>
      </c>
      <c r="N5838" t="s">
        <v>7</v>
      </c>
      <c r="Q5838">
        <v>0</v>
      </c>
      <c r="T5838" t="s">
        <v>5</v>
      </c>
      <c r="U5838">
        <v>-1</v>
      </c>
      <c r="V5838">
        <v>-1</v>
      </c>
      <c r="W5838">
        <v>6.3387000000000002</v>
      </c>
      <c r="Z5838">
        <v>-1</v>
      </c>
      <c r="AA5838" t="s">
        <v>11</v>
      </c>
      <c r="AC5838" t="s">
        <v>38</v>
      </c>
      <c r="AD5838" t="s">
        <v>50</v>
      </c>
      <c r="AE5838" s="1">
        <v>41846.078055555554</v>
      </c>
    </row>
    <row r="5839" spans="1:31" x14ac:dyDescent="0.15">
      <c r="A5839">
        <v>5838</v>
      </c>
      <c r="B5839">
        <v>175</v>
      </c>
      <c r="C5839">
        <v>920</v>
      </c>
      <c r="D5839" t="s">
        <v>16556</v>
      </c>
      <c r="E5839" t="s">
        <v>16557</v>
      </c>
      <c r="F5839" t="s">
        <v>51</v>
      </c>
      <c r="I5839" t="s">
        <v>5</v>
      </c>
      <c r="K5839" t="s">
        <v>5</v>
      </c>
      <c r="N5839" t="s">
        <v>7</v>
      </c>
      <c r="Q5839">
        <v>0</v>
      </c>
      <c r="S5839">
        <v>-1</v>
      </c>
      <c r="T5839" t="s">
        <v>5</v>
      </c>
      <c r="U5839">
        <v>-1</v>
      </c>
      <c r="V5839">
        <v>-1</v>
      </c>
      <c r="W5839">
        <v>6.3387000000000002</v>
      </c>
      <c r="Z5839">
        <v>-1</v>
      </c>
      <c r="AA5839" t="s">
        <v>11</v>
      </c>
      <c r="AC5839" t="s">
        <v>38</v>
      </c>
      <c r="AD5839" t="s">
        <v>52</v>
      </c>
      <c r="AE5839" s="1">
        <v>41846.078067129631</v>
      </c>
    </row>
    <row r="5840" spans="1:31" x14ac:dyDescent="0.15">
      <c r="A5840">
        <v>5839</v>
      </c>
      <c r="B5840">
        <v>175</v>
      </c>
      <c r="C5840">
        <v>920</v>
      </c>
      <c r="D5840" t="s">
        <v>16556</v>
      </c>
      <c r="E5840" t="s">
        <v>16557</v>
      </c>
      <c r="F5840" t="s">
        <v>53</v>
      </c>
      <c r="I5840" t="s">
        <v>5</v>
      </c>
      <c r="K5840" t="s">
        <v>5</v>
      </c>
      <c r="N5840" t="s">
        <v>7</v>
      </c>
      <c r="Q5840">
        <v>0</v>
      </c>
      <c r="S5840">
        <v>-1</v>
      </c>
      <c r="T5840" t="s">
        <v>5</v>
      </c>
      <c r="U5840">
        <v>-1</v>
      </c>
      <c r="V5840">
        <v>-1</v>
      </c>
      <c r="W5840">
        <v>6.3387000000000002</v>
      </c>
      <c r="Z5840">
        <v>-1</v>
      </c>
      <c r="AA5840" t="s">
        <v>11</v>
      </c>
      <c r="AC5840" t="s">
        <v>38</v>
      </c>
      <c r="AD5840" t="s">
        <v>52</v>
      </c>
      <c r="AE5840" s="1">
        <v>41846.0780787037</v>
      </c>
    </row>
    <row r="5841" spans="1:31" x14ac:dyDescent="0.15">
      <c r="A5841">
        <v>5840</v>
      </c>
      <c r="B5841">
        <v>175</v>
      </c>
      <c r="C5841">
        <v>920</v>
      </c>
      <c r="D5841" t="s">
        <v>16556</v>
      </c>
      <c r="E5841" t="s">
        <v>16557</v>
      </c>
      <c r="F5841" t="s">
        <v>54</v>
      </c>
      <c r="I5841" t="s">
        <v>5</v>
      </c>
      <c r="K5841" t="s">
        <v>5</v>
      </c>
      <c r="N5841" t="s">
        <v>7</v>
      </c>
      <c r="Q5841">
        <v>0</v>
      </c>
      <c r="S5841">
        <v>-1</v>
      </c>
      <c r="T5841" t="s">
        <v>5</v>
      </c>
      <c r="U5841">
        <v>-1</v>
      </c>
      <c r="V5841">
        <v>-1</v>
      </c>
      <c r="W5841">
        <v>6.3387000000000002</v>
      </c>
      <c r="Z5841">
        <v>-1</v>
      </c>
      <c r="AA5841" t="s">
        <v>11</v>
      </c>
      <c r="AC5841" t="s">
        <v>38</v>
      </c>
      <c r="AD5841" t="s">
        <v>52</v>
      </c>
      <c r="AE5841" s="1">
        <v>41846.078090277777</v>
      </c>
    </row>
    <row r="5842" spans="1:31" x14ac:dyDescent="0.15">
      <c r="A5842">
        <v>5841</v>
      </c>
      <c r="B5842">
        <v>175</v>
      </c>
      <c r="C5842">
        <v>343</v>
      </c>
      <c r="D5842" t="s">
        <v>16573</v>
      </c>
      <c r="E5842" t="s">
        <v>16574</v>
      </c>
      <c r="F5842" t="s">
        <v>2</v>
      </c>
      <c r="G5842" t="s">
        <v>16575</v>
      </c>
      <c r="H5842" t="s">
        <v>16576</v>
      </c>
      <c r="I5842" t="s">
        <v>5</v>
      </c>
      <c r="J5842" t="s">
        <v>456</v>
      </c>
      <c r="K5842" t="s">
        <v>6</v>
      </c>
      <c r="L5842" t="s">
        <v>16577</v>
      </c>
      <c r="N5842" t="s">
        <v>7</v>
      </c>
      <c r="P5842" t="s">
        <v>16578</v>
      </c>
      <c r="Q5842">
        <v>76</v>
      </c>
      <c r="R5842" t="s">
        <v>16579</v>
      </c>
      <c r="S5842">
        <v>55</v>
      </c>
      <c r="T5842" t="s">
        <v>5</v>
      </c>
      <c r="U5842">
        <v>250</v>
      </c>
      <c r="V5842">
        <v>-1</v>
      </c>
      <c r="W5842">
        <v>6.3387000000000002</v>
      </c>
      <c r="X5842" t="s">
        <v>16580</v>
      </c>
      <c r="Y5842" t="s">
        <v>16581</v>
      </c>
      <c r="Z5842">
        <v>32142</v>
      </c>
      <c r="AA5842" t="s">
        <v>11</v>
      </c>
      <c r="AC5842" t="s">
        <v>16582</v>
      </c>
      <c r="AD5842" t="s">
        <v>16583</v>
      </c>
      <c r="AE5842" s="1">
        <v>41846.078206018516</v>
      </c>
    </row>
    <row r="5843" spans="1:31" x14ac:dyDescent="0.15">
      <c r="A5843">
        <v>5842</v>
      </c>
      <c r="B5843">
        <v>175</v>
      </c>
      <c r="C5843">
        <v>343</v>
      </c>
      <c r="D5843" t="s">
        <v>16573</v>
      </c>
      <c r="E5843" t="s">
        <v>16574</v>
      </c>
      <c r="F5843" t="s">
        <v>14</v>
      </c>
      <c r="G5843" t="s">
        <v>16575</v>
      </c>
      <c r="H5843" t="s">
        <v>16584</v>
      </c>
      <c r="I5843" t="s">
        <v>5</v>
      </c>
      <c r="K5843" t="s">
        <v>17</v>
      </c>
      <c r="L5843" t="s">
        <v>1779</v>
      </c>
      <c r="N5843" t="s">
        <v>7</v>
      </c>
      <c r="P5843" t="s">
        <v>16585</v>
      </c>
      <c r="Q5843">
        <v>20</v>
      </c>
      <c r="R5843" t="s">
        <v>16586</v>
      </c>
      <c r="S5843">
        <v>55</v>
      </c>
      <c r="T5843" t="s">
        <v>16587</v>
      </c>
      <c r="U5843">
        <v>-1</v>
      </c>
      <c r="V5843">
        <v>-1</v>
      </c>
      <c r="W5843">
        <v>6.3387000000000002</v>
      </c>
      <c r="X5843" t="s">
        <v>16588</v>
      </c>
      <c r="Y5843" t="s">
        <v>16581</v>
      </c>
      <c r="Z5843">
        <v>12456</v>
      </c>
      <c r="AA5843" t="s">
        <v>11</v>
      </c>
      <c r="AC5843" t="s">
        <v>16589</v>
      </c>
      <c r="AD5843" t="s">
        <v>16590</v>
      </c>
      <c r="AE5843" s="1">
        <v>41846.078229166669</v>
      </c>
    </row>
    <row r="5844" spans="1:31" x14ac:dyDescent="0.15">
      <c r="A5844">
        <v>5843</v>
      </c>
      <c r="B5844">
        <v>175</v>
      </c>
      <c r="C5844">
        <v>343</v>
      </c>
      <c r="D5844" t="s">
        <v>16573</v>
      </c>
      <c r="E5844" t="s">
        <v>16574</v>
      </c>
      <c r="F5844" t="s">
        <v>24</v>
      </c>
      <c r="G5844" t="s">
        <v>16575</v>
      </c>
      <c r="H5844" t="s">
        <v>16584</v>
      </c>
      <c r="I5844" t="s">
        <v>5</v>
      </c>
      <c r="K5844" t="s">
        <v>17</v>
      </c>
      <c r="L5844" t="s">
        <v>1779</v>
      </c>
      <c r="N5844" t="s">
        <v>7</v>
      </c>
      <c r="P5844" t="s">
        <v>16585</v>
      </c>
      <c r="Q5844">
        <v>7</v>
      </c>
      <c r="R5844" t="s">
        <v>16591</v>
      </c>
      <c r="S5844">
        <v>55</v>
      </c>
      <c r="T5844" t="s">
        <v>16592</v>
      </c>
      <c r="U5844">
        <v>-1</v>
      </c>
      <c r="V5844">
        <v>-1</v>
      </c>
      <c r="W5844">
        <v>6.3387000000000002</v>
      </c>
      <c r="X5844" t="s">
        <v>16588</v>
      </c>
      <c r="Y5844" t="s">
        <v>16581</v>
      </c>
      <c r="Z5844">
        <v>23088</v>
      </c>
      <c r="AA5844" t="s">
        <v>11</v>
      </c>
      <c r="AC5844" t="s">
        <v>16593</v>
      </c>
      <c r="AD5844" t="s">
        <v>16594</v>
      </c>
      <c r="AE5844" s="1">
        <v>41846.078252314815</v>
      </c>
    </row>
    <row r="5845" spans="1:31" x14ac:dyDescent="0.15">
      <c r="A5845">
        <v>5844</v>
      </c>
      <c r="B5845">
        <v>175</v>
      </c>
      <c r="C5845">
        <v>343</v>
      </c>
      <c r="D5845" t="s">
        <v>16573</v>
      </c>
      <c r="E5845" t="s">
        <v>16574</v>
      </c>
      <c r="F5845" t="s">
        <v>27</v>
      </c>
      <c r="I5845" t="s">
        <v>5</v>
      </c>
      <c r="K5845" t="s">
        <v>5</v>
      </c>
      <c r="M5845" t="s">
        <v>5</v>
      </c>
      <c r="N5845" t="s">
        <v>7</v>
      </c>
      <c r="Q5845">
        <v>0</v>
      </c>
      <c r="S5845">
        <v>-1</v>
      </c>
      <c r="T5845" t="s">
        <v>5</v>
      </c>
      <c r="U5845">
        <v>-1</v>
      </c>
      <c r="V5845">
        <v>-1</v>
      </c>
      <c r="W5845">
        <v>6.3387000000000002</v>
      </c>
      <c r="Z5845">
        <v>-1</v>
      </c>
      <c r="AA5845" t="s">
        <v>11</v>
      </c>
      <c r="AC5845" t="s">
        <v>38</v>
      </c>
      <c r="AD5845" t="s">
        <v>531</v>
      </c>
      <c r="AE5845" s="1">
        <v>41846.078275462962</v>
      </c>
    </row>
    <row r="5846" spans="1:31" x14ac:dyDescent="0.15">
      <c r="A5846">
        <v>5845</v>
      </c>
      <c r="B5846">
        <v>175</v>
      </c>
      <c r="C5846">
        <v>343</v>
      </c>
      <c r="D5846" t="s">
        <v>16573</v>
      </c>
      <c r="E5846" t="s">
        <v>16574</v>
      </c>
      <c r="F5846" t="s">
        <v>36</v>
      </c>
      <c r="I5846" t="s">
        <v>5</v>
      </c>
      <c r="K5846" t="s">
        <v>5</v>
      </c>
      <c r="N5846" t="s">
        <v>7</v>
      </c>
      <c r="Q5846">
        <v>0</v>
      </c>
      <c r="S5846">
        <v>-1</v>
      </c>
      <c r="T5846" t="s">
        <v>5</v>
      </c>
      <c r="U5846">
        <v>-1</v>
      </c>
      <c r="V5846">
        <v>-1</v>
      </c>
      <c r="W5846">
        <v>6.3387000000000002</v>
      </c>
      <c r="Z5846">
        <v>-1</v>
      </c>
      <c r="AA5846" t="s">
        <v>11</v>
      </c>
      <c r="AC5846" t="s">
        <v>38</v>
      </c>
      <c r="AD5846" t="s">
        <v>52</v>
      </c>
      <c r="AE5846" s="1">
        <v>41846.078287037039</v>
      </c>
    </row>
    <row r="5847" spans="1:31" x14ac:dyDescent="0.15">
      <c r="A5847">
        <v>5846</v>
      </c>
      <c r="B5847">
        <v>175</v>
      </c>
      <c r="C5847">
        <v>343</v>
      </c>
      <c r="D5847" t="s">
        <v>16573</v>
      </c>
      <c r="E5847" t="s">
        <v>16574</v>
      </c>
      <c r="F5847" t="s">
        <v>40</v>
      </c>
      <c r="I5847" t="s">
        <v>5</v>
      </c>
      <c r="K5847" t="s">
        <v>5</v>
      </c>
      <c r="N5847" t="s">
        <v>7</v>
      </c>
      <c r="Q5847">
        <v>0</v>
      </c>
      <c r="S5847">
        <v>-1</v>
      </c>
      <c r="T5847" t="s">
        <v>5</v>
      </c>
      <c r="U5847">
        <v>-1</v>
      </c>
      <c r="V5847">
        <v>-1</v>
      </c>
      <c r="W5847">
        <v>6.3387000000000002</v>
      </c>
      <c r="Z5847">
        <v>-1</v>
      </c>
      <c r="AA5847" t="s">
        <v>11</v>
      </c>
      <c r="AC5847" t="s">
        <v>38</v>
      </c>
      <c r="AD5847" t="s">
        <v>52</v>
      </c>
      <c r="AE5847" s="1">
        <v>41846.078298611108</v>
      </c>
    </row>
    <row r="5848" spans="1:31" x14ac:dyDescent="0.15">
      <c r="A5848">
        <v>5847</v>
      </c>
      <c r="B5848">
        <v>175</v>
      </c>
      <c r="C5848">
        <v>343</v>
      </c>
      <c r="D5848" t="s">
        <v>16573</v>
      </c>
      <c r="E5848" t="s">
        <v>16574</v>
      </c>
      <c r="F5848" t="s">
        <v>49</v>
      </c>
      <c r="G5848" t="s">
        <v>16575</v>
      </c>
      <c r="H5848" t="s">
        <v>16584</v>
      </c>
      <c r="I5848" t="s">
        <v>5</v>
      </c>
      <c r="K5848" t="s">
        <v>5</v>
      </c>
      <c r="N5848" t="s">
        <v>7</v>
      </c>
      <c r="P5848" t="s">
        <v>16585</v>
      </c>
      <c r="Q5848">
        <v>4</v>
      </c>
      <c r="T5848" t="s">
        <v>5</v>
      </c>
      <c r="U5848">
        <v>-1</v>
      </c>
      <c r="V5848">
        <v>-1</v>
      </c>
      <c r="W5848">
        <v>6.3387000000000002</v>
      </c>
      <c r="Y5848" t="s">
        <v>16581</v>
      </c>
      <c r="Z5848">
        <v>12456</v>
      </c>
      <c r="AA5848" t="s">
        <v>11</v>
      </c>
      <c r="AC5848" t="s">
        <v>16595</v>
      </c>
      <c r="AD5848" t="s">
        <v>16596</v>
      </c>
      <c r="AE5848" s="1">
        <v>41846.078310185185</v>
      </c>
    </row>
    <row r="5849" spans="1:31" x14ac:dyDescent="0.15">
      <c r="A5849">
        <v>5848</v>
      </c>
      <c r="B5849">
        <v>175</v>
      </c>
      <c r="C5849">
        <v>343</v>
      </c>
      <c r="D5849" t="s">
        <v>16573</v>
      </c>
      <c r="E5849" t="s">
        <v>16574</v>
      </c>
      <c r="F5849" t="s">
        <v>51</v>
      </c>
      <c r="G5849" t="s">
        <v>16575</v>
      </c>
      <c r="H5849" t="s">
        <v>16576</v>
      </c>
      <c r="I5849" t="s">
        <v>5</v>
      </c>
      <c r="K5849" t="s">
        <v>5</v>
      </c>
      <c r="N5849" t="s">
        <v>7</v>
      </c>
      <c r="P5849" t="s">
        <v>16578</v>
      </c>
      <c r="Q5849">
        <v>13</v>
      </c>
      <c r="S5849">
        <v>-1</v>
      </c>
      <c r="T5849" t="s">
        <v>5</v>
      </c>
      <c r="U5849">
        <v>-1</v>
      </c>
      <c r="V5849">
        <v>-1</v>
      </c>
      <c r="W5849">
        <v>6.3387000000000002</v>
      </c>
      <c r="Y5849" t="s">
        <v>16581</v>
      </c>
      <c r="Z5849">
        <v>-1</v>
      </c>
      <c r="AA5849" t="s">
        <v>11</v>
      </c>
      <c r="AC5849" t="s">
        <v>16597</v>
      </c>
      <c r="AD5849" t="s">
        <v>16598</v>
      </c>
      <c r="AE5849" s="1">
        <v>41846.078333333331</v>
      </c>
    </row>
    <row r="5850" spans="1:31" x14ac:dyDescent="0.15">
      <c r="A5850">
        <v>5849</v>
      </c>
      <c r="B5850">
        <v>175</v>
      </c>
      <c r="C5850">
        <v>343</v>
      </c>
      <c r="D5850" t="s">
        <v>16573</v>
      </c>
      <c r="E5850" t="s">
        <v>16574</v>
      </c>
      <c r="F5850" t="s">
        <v>53</v>
      </c>
      <c r="I5850" t="s">
        <v>5</v>
      </c>
      <c r="K5850" t="s">
        <v>5</v>
      </c>
      <c r="N5850" t="s">
        <v>7</v>
      </c>
      <c r="Q5850">
        <v>0</v>
      </c>
      <c r="S5850">
        <v>-1</v>
      </c>
      <c r="T5850" t="s">
        <v>5</v>
      </c>
      <c r="U5850">
        <v>-1</v>
      </c>
      <c r="V5850">
        <v>-1</v>
      </c>
      <c r="W5850">
        <v>6.3387000000000002</v>
      </c>
      <c r="Z5850">
        <v>-1</v>
      </c>
      <c r="AA5850" t="s">
        <v>11</v>
      </c>
      <c r="AC5850" t="s">
        <v>38</v>
      </c>
      <c r="AD5850" t="s">
        <v>52</v>
      </c>
      <c r="AE5850" s="1">
        <v>41846.078344907408</v>
      </c>
    </row>
    <row r="5851" spans="1:31" x14ac:dyDescent="0.15">
      <c r="A5851">
        <v>5850</v>
      </c>
      <c r="B5851">
        <v>175</v>
      </c>
      <c r="C5851">
        <v>343</v>
      </c>
      <c r="D5851" t="s">
        <v>16573</v>
      </c>
      <c r="E5851" t="s">
        <v>16574</v>
      </c>
      <c r="F5851" t="s">
        <v>54</v>
      </c>
      <c r="I5851" t="s">
        <v>5</v>
      </c>
      <c r="K5851" t="s">
        <v>5</v>
      </c>
      <c r="N5851" t="s">
        <v>7</v>
      </c>
      <c r="Q5851">
        <v>0</v>
      </c>
      <c r="S5851">
        <v>-1</v>
      </c>
      <c r="T5851" t="s">
        <v>5</v>
      </c>
      <c r="U5851">
        <v>-1</v>
      </c>
      <c r="V5851">
        <v>-1</v>
      </c>
      <c r="W5851">
        <v>6.3387000000000002</v>
      </c>
      <c r="Z5851">
        <v>-1</v>
      </c>
      <c r="AA5851" t="s">
        <v>11</v>
      </c>
      <c r="AC5851" t="s">
        <v>38</v>
      </c>
      <c r="AD5851" t="s">
        <v>52</v>
      </c>
      <c r="AE5851" s="1">
        <v>41846.078356481485</v>
      </c>
    </row>
    <row r="5852" spans="1:31" x14ac:dyDescent="0.15">
      <c r="A5852">
        <v>5851</v>
      </c>
      <c r="B5852">
        <v>175</v>
      </c>
      <c r="C5852">
        <v>5769</v>
      </c>
      <c r="D5852" t="s">
        <v>924</v>
      </c>
      <c r="E5852" t="s">
        <v>925</v>
      </c>
      <c r="F5852" t="s">
        <v>2</v>
      </c>
      <c r="G5852" t="s">
        <v>926</v>
      </c>
      <c r="H5852" t="s">
        <v>927</v>
      </c>
      <c r="I5852" t="s">
        <v>5</v>
      </c>
      <c r="K5852" t="s">
        <v>6</v>
      </c>
      <c r="L5852" t="s">
        <v>928</v>
      </c>
      <c r="N5852" t="s">
        <v>7</v>
      </c>
      <c r="P5852" t="s">
        <v>929</v>
      </c>
      <c r="Q5852">
        <v>91</v>
      </c>
      <c r="R5852" t="s">
        <v>930</v>
      </c>
      <c r="S5852">
        <v>-1</v>
      </c>
      <c r="T5852" t="s">
        <v>5</v>
      </c>
      <c r="U5852">
        <v>-1</v>
      </c>
      <c r="V5852">
        <v>-1</v>
      </c>
      <c r="W5852">
        <v>6.3387000000000002</v>
      </c>
      <c r="X5852" t="s">
        <v>931</v>
      </c>
      <c r="Y5852" t="s">
        <v>932</v>
      </c>
      <c r="Z5852">
        <v>21917</v>
      </c>
      <c r="AA5852" t="s">
        <v>11</v>
      </c>
      <c r="AC5852" t="s">
        <v>933</v>
      </c>
      <c r="AD5852" t="s">
        <v>934</v>
      </c>
      <c r="AE5852" s="1">
        <v>41846.078530092593</v>
      </c>
    </row>
    <row r="5853" spans="1:31" x14ac:dyDescent="0.15">
      <c r="A5853">
        <v>5852</v>
      </c>
      <c r="B5853">
        <v>175</v>
      </c>
      <c r="C5853">
        <v>5769</v>
      </c>
      <c r="D5853" t="s">
        <v>924</v>
      </c>
      <c r="E5853" t="s">
        <v>925</v>
      </c>
      <c r="F5853" t="s">
        <v>14</v>
      </c>
      <c r="G5853" t="s">
        <v>926</v>
      </c>
      <c r="H5853" t="s">
        <v>927</v>
      </c>
      <c r="I5853" t="s">
        <v>5</v>
      </c>
      <c r="K5853" t="s">
        <v>17</v>
      </c>
      <c r="L5853" t="s">
        <v>935</v>
      </c>
      <c r="N5853" t="s">
        <v>7</v>
      </c>
      <c r="P5853" t="s">
        <v>929</v>
      </c>
      <c r="Q5853">
        <v>75</v>
      </c>
      <c r="S5853">
        <v>-1</v>
      </c>
      <c r="T5853" t="s">
        <v>80</v>
      </c>
      <c r="U5853">
        <v>-1</v>
      </c>
      <c r="V5853">
        <v>-1</v>
      </c>
      <c r="W5853">
        <v>6.3387000000000002</v>
      </c>
      <c r="X5853" t="s">
        <v>931</v>
      </c>
      <c r="Y5853" t="s">
        <v>932</v>
      </c>
      <c r="Z5853">
        <v>13934</v>
      </c>
      <c r="AA5853" t="s">
        <v>11</v>
      </c>
      <c r="AC5853" t="s">
        <v>936</v>
      </c>
      <c r="AD5853" t="s">
        <v>937</v>
      </c>
      <c r="AE5853" s="1">
        <v>41846.078657407408</v>
      </c>
    </row>
    <row r="5854" spans="1:31" x14ac:dyDescent="0.15">
      <c r="A5854">
        <v>5853</v>
      </c>
      <c r="B5854">
        <v>175</v>
      </c>
      <c r="C5854">
        <v>5769</v>
      </c>
      <c r="D5854" t="s">
        <v>924</v>
      </c>
      <c r="E5854" t="s">
        <v>925</v>
      </c>
      <c r="F5854" t="s">
        <v>24</v>
      </c>
      <c r="G5854" t="s">
        <v>926</v>
      </c>
      <c r="H5854" t="s">
        <v>927</v>
      </c>
      <c r="I5854" t="s">
        <v>5</v>
      </c>
      <c r="K5854" t="s">
        <v>17</v>
      </c>
      <c r="L5854" t="s">
        <v>935</v>
      </c>
      <c r="N5854" t="s">
        <v>7</v>
      </c>
      <c r="P5854" t="s">
        <v>929</v>
      </c>
      <c r="Q5854">
        <v>59</v>
      </c>
      <c r="S5854">
        <v>-1</v>
      </c>
      <c r="T5854" t="s">
        <v>80</v>
      </c>
      <c r="U5854">
        <v>-1</v>
      </c>
      <c r="V5854">
        <v>-1</v>
      </c>
      <c r="W5854">
        <v>6.3387000000000002</v>
      </c>
      <c r="X5854" t="s">
        <v>931</v>
      </c>
      <c r="Y5854" t="s">
        <v>932</v>
      </c>
      <c r="Z5854">
        <v>13934</v>
      </c>
      <c r="AA5854" t="s">
        <v>11</v>
      </c>
      <c r="AC5854" t="s">
        <v>938</v>
      </c>
      <c r="AD5854" t="s">
        <v>939</v>
      </c>
      <c r="AE5854" s="1">
        <v>41846.078692129631</v>
      </c>
    </row>
    <row r="5855" spans="1:31" x14ac:dyDescent="0.15">
      <c r="A5855">
        <v>5854</v>
      </c>
      <c r="B5855">
        <v>175</v>
      </c>
      <c r="C5855">
        <v>5769</v>
      </c>
      <c r="D5855" t="s">
        <v>924</v>
      </c>
      <c r="E5855" t="s">
        <v>925</v>
      </c>
      <c r="F5855" t="s">
        <v>27</v>
      </c>
      <c r="G5855" t="s">
        <v>940</v>
      </c>
      <c r="I5855" t="s">
        <v>5</v>
      </c>
      <c r="K5855" t="s">
        <v>17</v>
      </c>
      <c r="L5855" t="s">
        <v>541</v>
      </c>
      <c r="M5855" t="s">
        <v>5</v>
      </c>
      <c r="N5855" t="s">
        <v>7</v>
      </c>
      <c r="O5855" t="s">
        <v>941</v>
      </c>
      <c r="P5855" t="s">
        <v>942</v>
      </c>
      <c r="Q5855">
        <v>3</v>
      </c>
      <c r="R5855" t="s">
        <v>943</v>
      </c>
      <c r="S5855">
        <v>-1</v>
      </c>
      <c r="T5855" t="s">
        <v>944</v>
      </c>
      <c r="U5855">
        <v>3171</v>
      </c>
      <c r="V5855">
        <v>-1</v>
      </c>
      <c r="W5855">
        <v>6.3387000000000002</v>
      </c>
      <c r="Y5855" t="s">
        <v>945</v>
      </c>
      <c r="Z5855">
        <v>52468</v>
      </c>
      <c r="AA5855" t="s">
        <v>11</v>
      </c>
      <c r="AB5855" t="s">
        <v>946</v>
      </c>
      <c r="AC5855" t="s">
        <v>947</v>
      </c>
      <c r="AD5855" t="s">
        <v>948</v>
      </c>
      <c r="AE5855" s="1">
        <v>41846.078715277778</v>
      </c>
    </row>
    <row r="5856" spans="1:31" x14ac:dyDescent="0.15">
      <c r="A5856">
        <v>5855</v>
      </c>
      <c r="B5856">
        <v>175</v>
      </c>
      <c r="C5856">
        <v>5769</v>
      </c>
      <c r="D5856" t="s">
        <v>924</v>
      </c>
      <c r="E5856" t="s">
        <v>925</v>
      </c>
      <c r="F5856" t="s">
        <v>36</v>
      </c>
      <c r="I5856" t="s">
        <v>5</v>
      </c>
      <c r="K5856" t="s">
        <v>5</v>
      </c>
      <c r="N5856" t="s">
        <v>7</v>
      </c>
      <c r="Q5856">
        <v>0</v>
      </c>
      <c r="S5856">
        <v>-1</v>
      </c>
      <c r="T5856" t="s">
        <v>5</v>
      </c>
      <c r="U5856">
        <v>-1</v>
      </c>
      <c r="V5856">
        <v>-1</v>
      </c>
      <c r="W5856">
        <v>6.3387000000000002</v>
      </c>
      <c r="Z5856">
        <v>-1</v>
      </c>
      <c r="AA5856" t="s">
        <v>11</v>
      </c>
      <c r="AC5856" t="s">
        <v>38</v>
      </c>
      <c r="AD5856" t="s">
        <v>52</v>
      </c>
      <c r="AE5856" s="1">
        <v>41846.078726851854</v>
      </c>
    </row>
    <row r="5857" spans="1:31" x14ac:dyDescent="0.15">
      <c r="A5857">
        <v>5856</v>
      </c>
      <c r="B5857">
        <v>175</v>
      </c>
      <c r="C5857">
        <v>5769</v>
      </c>
      <c r="D5857" t="s">
        <v>924</v>
      </c>
      <c r="E5857" t="s">
        <v>925</v>
      </c>
      <c r="F5857" t="s">
        <v>40</v>
      </c>
      <c r="G5857" t="s">
        <v>926</v>
      </c>
      <c r="H5857" t="s">
        <v>949</v>
      </c>
      <c r="I5857" t="s">
        <v>5</v>
      </c>
      <c r="K5857" t="s">
        <v>6</v>
      </c>
      <c r="N5857" t="s">
        <v>7</v>
      </c>
      <c r="P5857" t="s">
        <v>929</v>
      </c>
      <c r="Q5857">
        <v>1</v>
      </c>
      <c r="R5857" t="s">
        <v>950</v>
      </c>
      <c r="S5857">
        <v>50</v>
      </c>
      <c r="T5857" t="s">
        <v>951</v>
      </c>
      <c r="U5857">
        <v>-1</v>
      </c>
      <c r="V5857">
        <v>-1</v>
      </c>
      <c r="W5857">
        <v>6.3387000000000002</v>
      </c>
      <c r="Y5857" t="s">
        <v>932</v>
      </c>
      <c r="Z5857">
        <v>386</v>
      </c>
      <c r="AA5857" t="s">
        <v>11</v>
      </c>
      <c r="AC5857" t="s">
        <v>952</v>
      </c>
      <c r="AD5857" t="s">
        <v>953</v>
      </c>
      <c r="AE5857" s="1">
        <v>41846.078738425924</v>
      </c>
    </row>
    <row r="5858" spans="1:31" x14ac:dyDescent="0.15">
      <c r="A5858">
        <v>5857</v>
      </c>
      <c r="B5858">
        <v>175</v>
      </c>
      <c r="C5858">
        <v>5769</v>
      </c>
      <c r="D5858" t="s">
        <v>924</v>
      </c>
      <c r="E5858" t="s">
        <v>925</v>
      </c>
      <c r="F5858" t="s">
        <v>49</v>
      </c>
      <c r="G5858" t="s">
        <v>926</v>
      </c>
      <c r="H5858" t="s">
        <v>949</v>
      </c>
      <c r="I5858" t="s">
        <v>5</v>
      </c>
      <c r="K5858" t="s">
        <v>5</v>
      </c>
      <c r="N5858" t="s">
        <v>7</v>
      </c>
      <c r="P5858" t="s">
        <v>929</v>
      </c>
      <c r="Q5858">
        <v>9</v>
      </c>
      <c r="T5858" t="s">
        <v>5</v>
      </c>
      <c r="U5858">
        <v>-1</v>
      </c>
      <c r="V5858">
        <v>-1</v>
      </c>
      <c r="W5858">
        <v>6.3387000000000002</v>
      </c>
      <c r="Y5858" t="s">
        <v>932</v>
      </c>
      <c r="Z5858">
        <v>13934</v>
      </c>
      <c r="AA5858" t="s">
        <v>11</v>
      </c>
      <c r="AC5858" t="s">
        <v>954</v>
      </c>
      <c r="AD5858" t="s">
        <v>955</v>
      </c>
      <c r="AE5858" s="1">
        <v>41846.078773148147</v>
      </c>
    </row>
    <row r="5859" spans="1:31" x14ac:dyDescent="0.15">
      <c r="A5859">
        <v>5858</v>
      </c>
      <c r="B5859">
        <v>175</v>
      </c>
      <c r="C5859">
        <v>5769</v>
      </c>
      <c r="D5859" t="s">
        <v>924</v>
      </c>
      <c r="E5859" t="s">
        <v>925</v>
      </c>
      <c r="F5859" t="s">
        <v>51</v>
      </c>
      <c r="G5859" t="s">
        <v>926</v>
      </c>
      <c r="H5859" t="s">
        <v>949</v>
      </c>
      <c r="I5859" t="s">
        <v>5</v>
      </c>
      <c r="K5859" t="s">
        <v>5</v>
      </c>
      <c r="N5859" t="s">
        <v>7</v>
      </c>
      <c r="P5859" t="s">
        <v>929</v>
      </c>
      <c r="Q5859">
        <v>3</v>
      </c>
      <c r="S5859">
        <v>-1</v>
      </c>
      <c r="T5859" t="s">
        <v>5</v>
      </c>
      <c r="U5859">
        <v>-1</v>
      </c>
      <c r="V5859">
        <v>-1</v>
      </c>
      <c r="W5859">
        <v>6.3387000000000002</v>
      </c>
      <c r="Y5859" t="s">
        <v>932</v>
      </c>
      <c r="Z5859">
        <v>-1</v>
      </c>
      <c r="AA5859" t="s">
        <v>11</v>
      </c>
      <c r="AC5859" t="s">
        <v>956</v>
      </c>
      <c r="AD5859" t="s">
        <v>957</v>
      </c>
      <c r="AE5859" s="1">
        <v>41846.078796296293</v>
      </c>
    </row>
    <row r="5860" spans="1:31" x14ac:dyDescent="0.15">
      <c r="A5860">
        <v>5859</v>
      </c>
      <c r="B5860">
        <v>175</v>
      </c>
      <c r="C5860">
        <v>5769</v>
      </c>
      <c r="D5860" t="s">
        <v>924</v>
      </c>
      <c r="E5860" t="s">
        <v>925</v>
      </c>
      <c r="F5860" t="s">
        <v>53</v>
      </c>
      <c r="I5860" t="s">
        <v>5</v>
      </c>
      <c r="K5860" t="s">
        <v>5</v>
      </c>
      <c r="N5860" t="s">
        <v>7</v>
      </c>
      <c r="Q5860">
        <v>0</v>
      </c>
      <c r="S5860">
        <v>-1</v>
      </c>
      <c r="T5860" t="s">
        <v>5</v>
      </c>
      <c r="U5860">
        <v>-1</v>
      </c>
      <c r="V5860">
        <v>-1</v>
      </c>
      <c r="W5860">
        <v>6.3387000000000002</v>
      </c>
      <c r="Z5860">
        <v>-1</v>
      </c>
      <c r="AA5860" t="s">
        <v>11</v>
      </c>
      <c r="AC5860" t="s">
        <v>38</v>
      </c>
      <c r="AD5860" t="s">
        <v>52</v>
      </c>
      <c r="AE5860" s="1">
        <v>41846.07880787037</v>
      </c>
    </row>
    <row r="5861" spans="1:31" x14ac:dyDescent="0.15">
      <c r="A5861">
        <v>5860</v>
      </c>
      <c r="B5861">
        <v>175</v>
      </c>
      <c r="C5861">
        <v>5769</v>
      </c>
      <c r="D5861" t="s">
        <v>924</v>
      </c>
      <c r="E5861" t="s">
        <v>925</v>
      </c>
      <c r="F5861" t="s">
        <v>54</v>
      </c>
      <c r="I5861" t="s">
        <v>5</v>
      </c>
      <c r="K5861" t="s">
        <v>5</v>
      </c>
      <c r="N5861" t="s">
        <v>7</v>
      </c>
      <c r="Q5861">
        <v>0</v>
      </c>
      <c r="S5861">
        <v>-1</v>
      </c>
      <c r="T5861" t="s">
        <v>5</v>
      </c>
      <c r="U5861">
        <v>-1</v>
      </c>
      <c r="V5861">
        <v>-1</v>
      </c>
      <c r="W5861">
        <v>6.3387000000000002</v>
      </c>
      <c r="Z5861">
        <v>-1</v>
      </c>
      <c r="AA5861" t="s">
        <v>11</v>
      </c>
      <c r="AC5861" t="s">
        <v>38</v>
      </c>
      <c r="AD5861" t="s">
        <v>52</v>
      </c>
      <c r="AE5861" s="1">
        <v>41846.078819444447</v>
      </c>
    </row>
    <row r="5862" spans="1:31" x14ac:dyDescent="0.15">
      <c r="A5862">
        <v>5861</v>
      </c>
      <c r="B5862">
        <v>175</v>
      </c>
      <c r="C5862">
        <v>1151</v>
      </c>
      <c r="D5862" t="s">
        <v>16599</v>
      </c>
      <c r="E5862" t="s">
        <v>16600</v>
      </c>
      <c r="F5862" t="s">
        <v>2</v>
      </c>
      <c r="G5862" t="s">
        <v>16601</v>
      </c>
      <c r="H5862" t="s">
        <v>16602</v>
      </c>
      <c r="I5862" t="s">
        <v>5</v>
      </c>
      <c r="K5862" t="s">
        <v>6</v>
      </c>
      <c r="L5862" t="s">
        <v>16603</v>
      </c>
      <c r="N5862" t="s">
        <v>7</v>
      </c>
      <c r="P5862" t="s">
        <v>16604</v>
      </c>
      <c r="Q5862">
        <v>41</v>
      </c>
      <c r="R5862" t="s">
        <v>3697</v>
      </c>
      <c r="S5862">
        <v>50</v>
      </c>
      <c r="T5862" t="s">
        <v>16605</v>
      </c>
      <c r="U5862">
        <v>-1</v>
      </c>
      <c r="V5862">
        <v>-1</v>
      </c>
      <c r="W5862">
        <v>6.3387000000000002</v>
      </c>
      <c r="X5862" t="s">
        <v>16606</v>
      </c>
      <c r="Y5862">
        <f>1-877-837-(9278)</f>
        <v>-10991</v>
      </c>
      <c r="Z5862">
        <v>14594</v>
      </c>
      <c r="AA5862" t="s">
        <v>11</v>
      </c>
      <c r="AC5862" t="s">
        <v>16607</v>
      </c>
      <c r="AD5862" t="s">
        <v>16608</v>
      </c>
      <c r="AE5862" s="1">
        <v>41846.078935185185</v>
      </c>
    </row>
    <row r="5863" spans="1:31" x14ac:dyDescent="0.15">
      <c r="A5863">
        <v>5862</v>
      </c>
      <c r="B5863">
        <v>175</v>
      </c>
      <c r="C5863">
        <v>1151</v>
      </c>
      <c r="D5863" t="s">
        <v>16599</v>
      </c>
      <c r="E5863" t="s">
        <v>16600</v>
      </c>
      <c r="F5863" t="s">
        <v>14</v>
      </c>
      <c r="G5863" t="s">
        <v>16609</v>
      </c>
      <c r="H5863" t="s">
        <v>16610</v>
      </c>
      <c r="I5863" t="s">
        <v>5</v>
      </c>
      <c r="K5863" t="s">
        <v>17</v>
      </c>
      <c r="N5863" t="s">
        <v>7</v>
      </c>
      <c r="P5863" t="s">
        <v>16611</v>
      </c>
      <c r="Q5863">
        <v>14</v>
      </c>
      <c r="R5863" t="s">
        <v>16612</v>
      </c>
      <c r="S5863">
        <v>50</v>
      </c>
      <c r="T5863" t="s">
        <v>16613</v>
      </c>
      <c r="U5863">
        <v>-1</v>
      </c>
      <c r="V5863">
        <v>-1</v>
      </c>
      <c r="W5863">
        <v>6.3387000000000002</v>
      </c>
      <c r="X5863" t="s">
        <v>16606</v>
      </c>
      <c r="Y5863" t="s">
        <v>16614</v>
      </c>
      <c r="Z5863">
        <v>17040</v>
      </c>
      <c r="AA5863" t="s">
        <v>11</v>
      </c>
      <c r="AC5863" t="s">
        <v>16615</v>
      </c>
      <c r="AD5863" t="s">
        <v>16616</v>
      </c>
      <c r="AE5863" s="1">
        <v>41846.078969907408</v>
      </c>
    </row>
    <row r="5864" spans="1:31" x14ac:dyDescent="0.15">
      <c r="A5864">
        <v>5863</v>
      </c>
      <c r="B5864">
        <v>175</v>
      </c>
      <c r="C5864">
        <v>1151</v>
      </c>
      <c r="D5864" t="s">
        <v>16599</v>
      </c>
      <c r="E5864" t="s">
        <v>16600</v>
      </c>
      <c r="F5864" t="s">
        <v>24</v>
      </c>
      <c r="I5864" t="s">
        <v>5</v>
      </c>
      <c r="K5864" t="s">
        <v>5</v>
      </c>
      <c r="N5864" t="s">
        <v>7</v>
      </c>
      <c r="Q5864">
        <v>0</v>
      </c>
      <c r="S5864">
        <v>-1</v>
      </c>
      <c r="T5864" t="s">
        <v>5</v>
      </c>
      <c r="U5864">
        <v>-1</v>
      </c>
      <c r="V5864">
        <v>-1</v>
      </c>
      <c r="W5864">
        <v>6.3387000000000002</v>
      </c>
      <c r="Z5864">
        <v>-1</v>
      </c>
      <c r="AA5864" t="s">
        <v>11</v>
      </c>
      <c r="AC5864" t="s">
        <v>38</v>
      </c>
      <c r="AD5864" t="s">
        <v>52</v>
      </c>
      <c r="AE5864" s="1">
        <v>41846.078981481478</v>
      </c>
    </row>
    <row r="5865" spans="1:31" x14ac:dyDescent="0.15">
      <c r="A5865">
        <v>5864</v>
      </c>
      <c r="B5865">
        <v>175</v>
      </c>
      <c r="C5865">
        <v>1151</v>
      </c>
      <c r="D5865" t="s">
        <v>16599</v>
      </c>
      <c r="E5865" t="s">
        <v>16600</v>
      </c>
      <c r="F5865" t="s">
        <v>27</v>
      </c>
      <c r="I5865" t="s">
        <v>5</v>
      </c>
      <c r="K5865" t="s">
        <v>5</v>
      </c>
      <c r="M5865" t="s">
        <v>5</v>
      </c>
      <c r="N5865" t="s">
        <v>7</v>
      </c>
      <c r="Q5865">
        <v>0</v>
      </c>
      <c r="S5865">
        <v>-1</v>
      </c>
      <c r="T5865" t="s">
        <v>5</v>
      </c>
      <c r="U5865">
        <v>-1</v>
      </c>
      <c r="V5865">
        <v>-1</v>
      </c>
      <c r="W5865">
        <v>6.3387000000000002</v>
      </c>
      <c r="Z5865">
        <v>-1</v>
      </c>
      <c r="AA5865" t="s">
        <v>11</v>
      </c>
      <c r="AC5865" t="s">
        <v>38</v>
      </c>
      <c r="AD5865" t="s">
        <v>531</v>
      </c>
      <c r="AE5865" s="1">
        <v>41846.078993055555</v>
      </c>
    </row>
    <row r="5866" spans="1:31" x14ac:dyDescent="0.15">
      <c r="A5866">
        <v>5865</v>
      </c>
      <c r="B5866">
        <v>175</v>
      </c>
      <c r="C5866">
        <v>1151</v>
      </c>
      <c r="D5866" t="s">
        <v>16599</v>
      </c>
      <c r="E5866" t="s">
        <v>16600</v>
      </c>
      <c r="F5866" t="s">
        <v>36</v>
      </c>
      <c r="I5866" t="s">
        <v>5</v>
      </c>
      <c r="K5866" t="s">
        <v>5</v>
      </c>
      <c r="N5866" t="s">
        <v>7</v>
      </c>
      <c r="Q5866">
        <v>0</v>
      </c>
      <c r="S5866">
        <v>-1</v>
      </c>
      <c r="T5866" t="s">
        <v>5</v>
      </c>
      <c r="U5866">
        <v>-1</v>
      </c>
      <c r="V5866">
        <v>-1</v>
      </c>
      <c r="W5866">
        <v>6.3387000000000002</v>
      </c>
      <c r="Z5866">
        <v>-1</v>
      </c>
      <c r="AA5866" t="s">
        <v>11</v>
      </c>
      <c r="AC5866" t="s">
        <v>38</v>
      </c>
      <c r="AD5866" t="s">
        <v>52</v>
      </c>
      <c r="AE5866" s="1">
        <v>41846.079004629632</v>
      </c>
    </row>
    <row r="5867" spans="1:31" x14ac:dyDescent="0.15">
      <c r="A5867">
        <v>5866</v>
      </c>
      <c r="B5867">
        <v>175</v>
      </c>
      <c r="C5867">
        <v>1151</v>
      </c>
      <c r="D5867" t="s">
        <v>16599</v>
      </c>
      <c r="E5867" t="s">
        <v>16600</v>
      </c>
      <c r="F5867" t="s">
        <v>40</v>
      </c>
      <c r="I5867" t="s">
        <v>5</v>
      </c>
      <c r="K5867" t="s">
        <v>5</v>
      </c>
      <c r="N5867" t="s">
        <v>7</v>
      </c>
      <c r="Q5867">
        <v>0</v>
      </c>
      <c r="S5867">
        <v>-1</v>
      </c>
      <c r="T5867" t="s">
        <v>5</v>
      </c>
      <c r="U5867">
        <v>-1</v>
      </c>
      <c r="V5867">
        <v>-1</v>
      </c>
      <c r="W5867">
        <v>6.3387000000000002</v>
      </c>
      <c r="Z5867">
        <v>-1</v>
      </c>
      <c r="AA5867" t="s">
        <v>11</v>
      </c>
      <c r="AC5867" t="s">
        <v>38</v>
      </c>
      <c r="AD5867" t="s">
        <v>52</v>
      </c>
      <c r="AE5867" s="1">
        <v>41846.079016203701</v>
      </c>
    </row>
    <row r="5868" spans="1:31" x14ac:dyDescent="0.15">
      <c r="A5868">
        <v>5867</v>
      </c>
      <c r="B5868">
        <v>175</v>
      </c>
      <c r="C5868">
        <v>1151</v>
      </c>
      <c r="D5868" t="s">
        <v>16599</v>
      </c>
      <c r="E5868" t="s">
        <v>16600</v>
      </c>
      <c r="F5868" t="s">
        <v>49</v>
      </c>
      <c r="I5868" t="s">
        <v>5</v>
      </c>
      <c r="K5868" t="s">
        <v>5</v>
      </c>
      <c r="N5868" t="s">
        <v>7</v>
      </c>
      <c r="Q5868">
        <v>0</v>
      </c>
      <c r="T5868" t="s">
        <v>5</v>
      </c>
      <c r="U5868">
        <v>-1</v>
      </c>
      <c r="V5868">
        <v>-1</v>
      </c>
      <c r="W5868">
        <v>6.3387000000000002</v>
      </c>
      <c r="Z5868">
        <v>-1</v>
      </c>
      <c r="AA5868" t="s">
        <v>11</v>
      </c>
      <c r="AC5868" t="s">
        <v>38</v>
      </c>
      <c r="AD5868" t="s">
        <v>50</v>
      </c>
      <c r="AE5868" s="1">
        <v>41846.079027777778</v>
      </c>
    </row>
    <row r="5869" spans="1:31" x14ac:dyDescent="0.15">
      <c r="A5869">
        <v>5868</v>
      </c>
      <c r="B5869">
        <v>175</v>
      </c>
      <c r="C5869">
        <v>1151</v>
      </c>
      <c r="D5869" t="s">
        <v>16599</v>
      </c>
      <c r="E5869" t="s">
        <v>16600</v>
      </c>
      <c r="F5869" t="s">
        <v>51</v>
      </c>
      <c r="I5869" t="s">
        <v>5</v>
      </c>
      <c r="K5869" t="s">
        <v>5</v>
      </c>
      <c r="N5869" t="s">
        <v>7</v>
      </c>
      <c r="Q5869">
        <v>0</v>
      </c>
      <c r="S5869">
        <v>-1</v>
      </c>
      <c r="T5869" t="s">
        <v>5</v>
      </c>
      <c r="U5869">
        <v>-1</v>
      </c>
      <c r="V5869">
        <v>-1</v>
      </c>
      <c r="W5869">
        <v>6.3387000000000002</v>
      </c>
      <c r="Z5869">
        <v>-1</v>
      </c>
      <c r="AA5869" t="s">
        <v>11</v>
      </c>
      <c r="AC5869" t="s">
        <v>38</v>
      </c>
      <c r="AD5869" t="s">
        <v>52</v>
      </c>
      <c r="AE5869" s="1">
        <v>41846.079039351855</v>
      </c>
    </row>
    <row r="5870" spans="1:31" x14ac:dyDescent="0.15">
      <c r="A5870">
        <v>5869</v>
      </c>
      <c r="B5870">
        <v>175</v>
      </c>
      <c r="C5870">
        <v>1151</v>
      </c>
      <c r="D5870" t="s">
        <v>16599</v>
      </c>
      <c r="E5870" t="s">
        <v>16600</v>
      </c>
      <c r="F5870" t="s">
        <v>53</v>
      </c>
      <c r="I5870" t="s">
        <v>5</v>
      </c>
      <c r="K5870" t="s">
        <v>5</v>
      </c>
      <c r="N5870" t="s">
        <v>7</v>
      </c>
      <c r="Q5870">
        <v>0</v>
      </c>
      <c r="S5870">
        <v>-1</v>
      </c>
      <c r="T5870" t="s">
        <v>5</v>
      </c>
      <c r="U5870">
        <v>-1</v>
      </c>
      <c r="V5870">
        <v>-1</v>
      </c>
      <c r="W5870">
        <v>6.3387000000000002</v>
      </c>
      <c r="Z5870">
        <v>-1</v>
      </c>
      <c r="AA5870" t="s">
        <v>11</v>
      </c>
      <c r="AC5870" t="s">
        <v>38</v>
      </c>
      <c r="AD5870" t="s">
        <v>52</v>
      </c>
      <c r="AE5870" s="1">
        <v>41846.079050925924</v>
      </c>
    </row>
    <row r="5871" spans="1:31" x14ac:dyDescent="0.15">
      <c r="A5871">
        <v>5870</v>
      </c>
      <c r="B5871">
        <v>175</v>
      </c>
      <c r="C5871">
        <v>1151</v>
      </c>
      <c r="D5871" t="s">
        <v>16599</v>
      </c>
      <c r="E5871" t="s">
        <v>16600</v>
      </c>
      <c r="F5871" t="s">
        <v>54</v>
      </c>
      <c r="I5871" t="s">
        <v>5</v>
      </c>
      <c r="K5871" t="s">
        <v>5</v>
      </c>
      <c r="N5871" t="s">
        <v>7</v>
      </c>
      <c r="Q5871">
        <v>0</v>
      </c>
      <c r="S5871">
        <v>-1</v>
      </c>
      <c r="T5871" t="s">
        <v>5</v>
      </c>
      <c r="U5871">
        <v>-1</v>
      </c>
      <c r="V5871">
        <v>-1</v>
      </c>
      <c r="W5871">
        <v>6.3387000000000002</v>
      </c>
      <c r="Z5871">
        <v>-1</v>
      </c>
      <c r="AA5871" t="s">
        <v>11</v>
      </c>
      <c r="AC5871" t="s">
        <v>38</v>
      </c>
      <c r="AD5871" t="s">
        <v>52</v>
      </c>
      <c r="AE5871" s="1">
        <v>41846.079062500001</v>
      </c>
    </row>
    <row r="5872" spans="1:31" x14ac:dyDescent="0.15">
      <c r="A5872">
        <v>5871</v>
      </c>
      <c r="B5872">
        <v>175</v>
      </c>
      <c r="C5872">
        <v>4115</v>
      </c>
      <c r="D5872" t="s">
        <v>16617</v>
      </c>
      <c r="E5872" t="s">
        <v>16618</v>
      </c>
      <c r="F5872" t="s">
        <v>2</v>
      </c>
      <c r="G5872" t="s">
        <v>16619</v>
      </c>
      <c r="H5872" t="s">
        <v>16620</v>
      </c>
      <c r="I5872" t="s">
        <v>5</v>
      </c>
      <c r="K5872" t="s">
        <v>6</v>
      </c>
      <c r="L5872" t="s">
        <v>446</v>
      </c>
      <c r="N5872" t="s">
        <v>7</v>
      </c>
      <c r="O5872" t="s">
        <v>16621</v>
      </c>
      <c r="P5872" t="s">
        <v>16622</v>
      </c>
      <c r="Q5872">
        <v>27</v>
      </c>
      <c r="R5872" t="s">
        <v>3551</v>
      </c>
      <c r="S5872">
        <v>-1</v>
      </c>
      <c r="T5872" t="s">
        <v>5</v>
      </c>
      <c r="U5872">
        <v>-1</v>
      </c>
      <c r="V5872">
        <v>-1</v>
      </c>
      <c r="W5872">
        <v>6.3387000000000002</v>
      </c>
      <c r="X5872" t="s">
        <v>16623</v>
      </c>
      <c r="Y5872" t="s">
        <v>16624</v>
      </c>
      <c r="Z5872">
        <v>32043</v>
      </c>
      <c r="AA5872" t="s">
        <v>11</v>
      </c>
      <c r="AC5872" t="s">
        <v>16625</v>
      </c>
      <c r="AD5872" t="s">
        <v>16626</v>
      </c>
      <c r="AE5872" s="1">
        <v>41846.079155092593</v>
      </c>
    </row>
    <row r="5873" spans="1:31" x14ac:dyDescent="0.15">
      <c r="A5873">
        <v>5872</v>
      </c>
      <c r="B5873">
        <v>175</v>
      </c>
      <c r="C5873">
        <v>4115</v>
      </c>
      <c r="D5873" t="s">
        <v>16617</v>
      </c>
      <c r="E5873" t="s">
        <v>16618</v>
      </c>
      <c r="F5873" t="s">
        <v>14</v>
      </c>
      <c r="G5873" t="s">
        <v>16627</v>
      </c>
      <c r="H5873" t="s">
        <v>16620</v>
      </c>
      <c r="I5873" t="s">
        <v>5</v>
      </c>
      <c r="J5873" t="s">
        <v>1019</v>
      </c>
      <c r="K5873" t="s">
        <v>17</v>
      </c>
      <c r="L5873" t="s">
        <v>446</v>
      </c>
      <c r="N5873" t="s">
        <v>7</v>
      </c>
      <c r="O5873" t="s">
        <v>16628</v>
      </c>
      <c r="P5873" t="s">
        <v>16622</v>
      </c>
      <c r="Q5873">
        <v>1</v>
      </c>
      <c r="R5873" t="s">
        <v>15252</v>
      </c>
      <c r="S5873">
        <v>50</v>
      </c>
      <c r="T5873" t="s">
        <v>16629</v>
      </c>
      <c r="U5873">
        <v>-1</v>
      </c>
      <c r="V5873">
        <v>-1</v>
      </c>
      <c r="W5873">
        <v>6.3387000000000002</v>
      </c>
      <c r="X5873" t="s">
        <v>16623</v>
      </c>
      <c r="Y5873" t="s">
        <v>16630</v>
      </c>
      <c r="Z5873">
        <v>30450</v>
      </c>
      <c r="AA5873" t="s">
        <v>11</v>
      </c>
      <c r="AC5873" t="s">
        <v>16631</v>
      </c>
      <c r="AD5873" t="s">
        <v>16632</v>
      </c>
      <c r="AE5873" s="1">
        <v>41846.07916666667</v>
      </c>
    </row>
    <row r="5874" spans="1:31" x14ac:dyDescent="0.15">
      <c r="A5874">
        <v>5873</v>
      </c>
      <c r="B5874">
        <v>175</v>
      </c>
      <c r="C5874">
        <v>4115</v>
      </c>
      <c r="D5874" t="s">
        <v>16617</v>
      </c>
      <c r="E5874" t="s">
        <v>16618</v>
      </c>
      <c r="F5874" t="s">
        <v>24</v>
      </c>
      <c r="I5874" t="s">
        <v>5</v>
      </c>
      <c r="K5874" t="s">
        <v>5</v>
      </c>
      <c r="N5874" t="s">
        <v>7</v>
      </c>
      <c r="Q5874">
        <v>0</v>
      </c>
      <c r="S5874">
        <v>-1</v>
      </c>
      <c r="T5874" t="s">
        <v>5</v>
      </c>
      <c r="U5874">
        <v>-1</v>
      </c>
      <c r="V5874">
        <v>-1</v>
      </c>
      <c r="W5874">
        <v>6.3387000000000002</v>
      </c>
      <c r="Z5874">
        <v>-1</v>
      </c>
      <c r="AA5874" t="s">
        <v>11</v>
      </c>
      <c r="AC5874" t="s">
        <v>38</v>
      </c>
      <c r="AD5874" t="s">
        <v>52</v>
      </c>
      <c r="AE5874" s="1">
        <v>41846.07917824074</v>
      </c>
    </row>
    <row r="5875" spans="1:31" x14ac:dyDescent="0.15">
      <c r="A5875">
        <v>5874</v>
      </c>
      <c r="B5875">
        <v>175</v>
      </c>
      <c r="C5875">
        <v>4115</v>
      </c>
      <c r="D5875" t="s">
        <v>16617</v>
      </c>
      <c r="E5875" t="s">
        <v>16618</v>
      </c>
      <c r="F5875" t="s">
        <v>27</v>
      </c>
      <c r="I5875" t="s">
        <v>5</v>
      </c>
      <c r="K5875" t="s">
        <v>5</v>
      </c>
      <c r="M5875" t="s">
        <v>5</v>
      </c>
      <c r="N5875" t="s">
        <v>7</v>
      </c>
      <c r="Q5875">
        <v>0</v>
      </c>
      <c r="S5875">
        <v>-1</v>
      </c>
      <c r="T5875" t="s">
        <v>5</v>
      </c>
      <c r="U5875">
        <v>-1</v>
      </c>
      <c r="V5875">
        <v>-1</v>
      </c>
      <c r="W5875">
        <v>6.3387000000000002</v>
      </c>
      <c r="Z5875">
        <v>-1</v>
      </c>
      <c r="AA5875" t="s">
        <v>11</v>
      </c>
      <c r="AC5875" t="s">
        <v>38</v>
      </c>
      <c r="AD5875" t="s">
        <v>531</v>
      </c>
      <c r="AE5875" s="1">
        <v>41846.079189814816</v>
      </c>
    </row>
    <row r="5876" spans="1:31" x14ac:dyDescent="0.15">
      <c r="A5876">
        <v>5875</v>
      </c>
      <c r="B5876">
        <v>175</v>
      </c>
      <c r="C5876">
        <v>4115</v>
      </c>
      <c r="D5876" t="s">
        <v>16617</v>
      </c>
      <c r="E5876" t="s">
        <v>16618</v>
      </c>
      <c r="F5876" t="s">
        <v>36</v>
      </c>
      <c r="G5876" t="s">
        <v>16619</v>
      </c>
      <c r="H5876" t="s">
        <v>16620</v>
      </c>
      <c r="I5876" t="s">
        <v>5</v>
      </c>
      <c r="K5876" t="s">
        <v>6</v>
      </c>
      <c r="L5876" t="s">
        <v>446</v>
      </c>
      <c r="N5876" t="s">
        <v>7</v>
      </c>
      <c r="O5876" t="s">
        <v>16621</v>
      </c>
      <c r="P5876" t="s">
        <v>16622</v>
      </c>
      <c r="Q5876">
        <v>10</v>
      </c>
      <c r="R5876" t="s">
        <v>3551</v>
      </c>
      <c r="S5876">
        <v>-1</v>
      </c>
      <c r="T5876" t="s">
        <v>5</v>
      </c>
      <c r="U5876">
        <v>-1</v>
      </c>
      <c r="V5876">
        <v>-1</v>
      </c>
      <c r="W5876">
        <v>6.3387000000000002</v>
      </c>
      <c r="Y5876" t="s">
        <v>16624</v>
      </c>
      <c r="Z5876">
        <v>-1</v>
      </c>
      <c r="AA5876" t="s">
        <v>11</v>
      </c>
      <c r="AC5876" t="s">
        <v>16633</v>
      </c>
      <c r="AD5876" t="s">
        <v>16634</v>
      </c>
      <c r="AE5876" s="1">
        <v>41846.079224537039</v>
      </c>
    </row>
    <row r="5877" spans="1:31" x14ac:dyDescent="0.15">
      <c r="A5877">
        <v>5876</v>
      </c>
      <c r="B5877">
        <v>175</v>
      </c>
      <c r="C5877">
        <v>4115</v>
      </c>
      <c r="D5877" t="s">
        <v>16617</v>
      </c>
      <c r="E5877" t="s">
        <v>16618</v>
      </c>
      <c r="F5877" t="s">
        <v>40</v>
      </c>
      <c r="I5877" t="s">
        <v>5</v>
      </c>
      <c r="K5877" t="s">
        <v>5</v>
      </c>
      <c r="N5877" t="s">
        <v>7</v>
      </c>
      <c r="Q5877">
        <v>0</v>
      </c>
      <c r="S5877">
        <v>-1</v>
      </c>
      <c r="T5877" t="s">
        <v>5</v>
      </c>
      <c r="U5877">
        <v>-1</v>
      </c>
      <c r="V5877">
        <v>-1</v>
      </c>
      <c r="W5877">
        <v>6.3387000000000002</v>
      </c>
      <c r="Z5877">
        <v>-1</v>
      </c>
      <c r="AA5877" t="s">
        <v>11</v>
      </c>
      <c r="AC5877" t="s">
        <v>38</v>
      </c>
      <c r="AD5877" t="s">
        <v>52</v>
      </c>
      <c r="AE5877" s="1">
        <v>41846.079224537039</v>
      </c>
    </row>
    <row r="5878" spans="1:31" x14ac:dyDescent="0.15">
      <c r="A5878">
        <v>5877</v>
      </c>
      <c r="B5878">
        <v>175</v>
      </c>
      <c r="C5878">
        <v>4115</v>
      </c>
      <c r="D5878" t="s">
        <v>16617</v>
      </c>
      <c r="E5878" t="s">
        <v>16618</v>
      </c>
      <c r="F5878" t="s">
        <v>49</v>
      </c>
      <c r="I5878" t="s">
        <v>5</v>
      </c>
      <c r="K5878" t="s">
        <v>5</v>
      </c>
      <c r="N5878" t="s">
        <v>7</v>
      </c>
      <c r="Q5878">
        <v>0</v>
      </c>
      <c r="T5878" t="s">
        <v>5</v>
      </c>
      <c r="U5878">
        <v>-1</v>
      </c>
      <c r="V5878">
        <v>-1</v>
      </c>
      <c r="W5878">
        <v>6.3387000000000002</v>
      </c>
      <c r="Z5878">
        <v>-1</v>
      </c>
      <c r="AA5878" t="s">
        <v>11</v>
      </c>
      <c r="AC5878" t="s">
        <v>38</v>
      </c>
      <c r="AD5878" t="s">
        <v>50</v>
      </c>
      <c r="AE5878" s="1">
        <v>41846.079247685186</v>
      </c>
    </row>
    <row r="5879" spans="1:31" x14ac:dyDescent="0.15">
      <c r="A5879">
        <v>5878</v>
      </c>
      <c r="B5879">
        <v>175</v>
      </c>
      <c r="C5879">
        <v>4115</v>
      </c>
      <c r="D5879" t="s">
        <v>16617</v>
      </c>
      <c r="E5879" t="s">
        <v>16618</v>
      </c>
      <c r="F5879" t="s">
        <v>51</v>
      </c>
      <c r="G5879" t="s">
        <v>16619</v>
      </c>
      <c r="H5879" t="s">
        <v>16620</v>
      </c>
      <c r="I5879" t="s">
        <v>5</v>
      </c>
      <c r="K5879" t="s">
        <v>5</v>
      </c>
      <c r="N5879" t="s">
        <v>7</v>
      </c>
      <c r="O5879" t="s">
        <v>16621</v>
      </c>
      <c r="P5879" t="s">
        <v>16622</v>
      </c>
      <c r="Q5879">
        <v>2</v>
      </c>
      <c r="S5879">
        <v>-1</v>
      </c>
      <c r="T5879" t="s">
        <v>5</v>
      </c>
      <c r="U5879">
        <v>-1</v>
      </c>
      <c r="V5879">
        <v>-1</v>
      </c>
      <c r="W5879">
        <v>6.3387000000000002</v>
      </c>
      <c r="Y5879" t="s">
        <v>16624</v>
      </c>
      <c r="Z5879">
        <v>-1</v>
      </c>
      <c r="AA5879" t="s">
        <v>11</v>
      </c>
      <c r="AC5879" t="s">
        <v>16635</v>
      </c>
      <c r="AD5879" t="s">
        <v>16636</v>
      </c>
      <c r="AE5879" s="1">
        <v>41846.079259259262</v>
      </c>
    </row>
    <row r="5880" spans="1:31" x14ac:dyDescent="0.15">
      <c r="A5880">
        <v>5879</v>
      </c>
      <c r="B5880">
        <v>175</v>
      </c>
      <c r="C5880">
        <v>4115</v>
      </c>
      <c r="D5880" t="s">
        <v>16617</v>
      </c>
      <c r="E5880" t="s">
        <v>16618</v>
      </c>
      <c r="F5880" t="s">
        <v>53</v>
      </c>
      <c r="I5880" t="s">
        <v>5</v>
      </c>
      <c r="K5880" t="s">
        <v>5</v>
      </c>
      <c r="N5880" t="s">
        <v>7</v>
      </c>
      <c r="Q5880">
        <v>0</v>
      </c>
      <c r="S5880">
        <v>-1</v>
      </c>
      <c r="T5880" t="s">
        <v>5</v>
      </c>
      <c r="U5880">
        <v>-1</v>
      </c>
      <c r="V5880">
        <v>-1</v>
      </c>
      <c r="W5880">
        <v>6.3387000000000002</v>
      </c>
      <c r="Z5880">
        <v>-1</v>
      </c>
      <c r="AA5880" t="s">
        <v>11</v>
      </c>
      <c r="AC5880" t="s">
        <v>38</v>
      </c>
      <c r="AD5880" t="s">
        <v>52</v>
      </c>
      <c r="AE5880" s="1">
        <v>41846.079270833332</v>
      </c>
    </row>
    <row r="5881" spans="1:31" x14ac:dyDescent="0.15">
      <c r="A5881">
        <v>5880</v>
      </c>
      <c r="B5881">
        <v>175</v>
      </c>
      <c r="C5881">
        <v>4115</v>
      </c>
      <c r="D5881" t="s">
        <v>16617</v>
      </c>
      <c r="E5881" t="s">
        <v>16618</v>
      </c>
      <c r="F5881" t="s">
        <v>54</v>
      </c>
      <c r="I5881" t="s">
        <v>5</v>
      </c>
      <c r="K5881" t="s">
        <v>5</v>
      </c>
      <c r="N5881" t="s">
        <v>7</v>
      </c>
      <c r="Q5881">
        <v>0</v>
      </c>
      <c r="S5881">
        <v>-1</v>
      </c>
      <c r="T5881" t="s">
        <v>5</v>
      </c>
      <c r="U5881">
        <v>-1</v>
      </c>
      <c r="V5881">
        <v>-1</v>
      </c>
      <c r="W5881">
        <v>6.3387000000000002</v>
      </c>
      <c r="Z5881">
        <v>-1</v>
      </c>
      <c r="AA5881" t="s">
        <v>11</v>
      </c>
      <c r="AC5881" t="s">
        <v>38</v>
      </c>
      <c r="AD5881" t="s">
        <v>52</v>
      </c>
      <c r="AE5881" s="1">
        <v>41846.079282407409</v>
      </c>
    </row>
    <row r="5882" spans="1:31" x14ac:dyDescent="0.15">
      <c r="A5882">
        <v>5881</v>
      </c>
      <c r="B5882">
        <v>175</v>
      </c>
      <c r="C5882">
        <v>2275</v>
      </c>
      <c r="D5882" t="s">
        <v>16637</v>
      </c>
      <c r="E5882" t="s">
        <v>16638</v>
      </c>
      <c r="F5882" t="s">
        <v>2</v>
      </c>
      <c r="G5882" t="s">
        <v>16639</v>
      </c>
      <c r="H5882" t="s">
        <v>16640</v>
      </c>
      <c r="I5882" t="s">
        <v>5</v>
      </c>
      <c r="J5882" t="s">
        <v>5077</v>
      </c>
      <c r="K5882" t="s">
        <v>6</v>
      </c>
      <c r="L5882" t="s">
        <v>16641</v>
      </c>
      <c r="N5882" t="s">
        <v>7</v>
      </c>
      <c r="O5882" t="s">
        <v>16642</v>
      </c>
      <c r="P5882" t="s">
        <v>16643</v>
      </c>
      <c r="Q5882">
        <v>35</v>
      </c>
      <c r="R5882" t="s">
        <v>6274</v>
      </c>
      <c r="S5882">
        <v>50</v>
      </c>
      <c r="T5882" t="s">
        <v>5</v>
      </c>
      <c r="U5882">
        <v>-1</v>
      </c>
      <c r="V5882">
        <v>-1</v>
      </c>
      <c r="W5882">
        <v>6.3387000000000002</v>
      </c>
      <c r="X5882" t="s">
        <v>16644</v>
      </c>
      <c r="Y5882" t="s">
        <v>16645</v>
      </c>
      <c r="Z5882">
        <v>7692</v>
      </c>
      <c r="AA5882" t="s">
        <v>11</v>
      </c>
      <c r="AC5882" t="s">
        <v>16646</v>
      </c>
      <c r="AD5882" t="s">
        <v>16647</v>
      </c>
      <c r="AE5882" s="1">
        <v>41846.079398148147</v>
      </c>
    </row>
    <row r="5883" spans="1:31" x14ac:dyDescent="0.15">
      <c r="A5883">
        <v>5882</v>
      </c>
      <c r="B5883">
        <v>175</v>
      </c>
      <c r="C5883">
        <v>2275</v>
      </c>
      <c r="D5883" t="s">
        <v>16637</v>
      </c>
      <c r="E5883" t="s">
        <v>16638</v>
      </c>
      <c r="F5883" t="s">
        <v>14</v>
      </c>
      <c r="G5883" t="s">
        <v>16648</v>
      </c>
      <c r="H5883" t="s">
        <v>16640</v>
      </c>
      <c r="I5883" t="s">
        <v>5</v>
      </c>
      <c r="J5883" t="s">
        <v>5077</v>
      </c>
      <c r="K5883" t="s">
        <v>17</v>
      </c>
      <c r="L5883" t="s">
        <v>16649</v>
      </c>
      <c r="N5883" t="s">
        <v>7</v>
      </c>
      <c r="O5883" t="s">
        <v>16650</v>
      </c>
      <c r="P5883" t="s">
        <v>16651</v>
      </c>
      <c r="Q5883">
        <v>15</v>
      </c>
      <c r="R5883" t="s">
        <v>3697</v>
      </c>
      <c r="S5883">
        <v>50</v>
      </c>
      <c r="T5883" t="s">
        <v>5</v>
      </c>
      <c r="U5883">
        <v>-1</v>
      </c>
      <c r="V5883">
        <v>-1</v>
      </c>
      <c r="W5883">
        <v>6.3387000000000002</v>
      </c>
      <c r="X5883" t="s">
        <v>16644</v>
      </c>
      <c r="Y5883" t="s">
        <v>16652</v>
      </c>
      <c r="Z5883">
        <v>9018</v>
      </c>
      <c r="AA5883" t="s">
        <v>11</v>
      </c>
      <c r="AC5883" t="s">
        <v>16653</v>
      </c>
      <c r="AD5883" t="s">
        <v>16654</v>
      </c>
      <c r="AE5883" s="1">
        <v>41846.079421296294</v>
      </c>
    </row>
    <row r="5884" spans="1:31" x14ac:dyDescent="0.15">
      <c r="A5884">
        <v>5883</v>
      </c>
      <c r="B5884">
        <v>175</v>
      </c>
      <c r="C5884">
        <v>2275</v>
      </c>
      <c r="D5884" t="s">
        <v>16637</v>
      </c>
      <c r="E5884" t="s">
        <v>16638</v>
      </c>
      <c r="F5884" t="s">
        <v>24</v>
      </c>
      <c r="I5884" t="s">
        <v>5</v>
      </c>
      <c r="K5884" t="s">
        <v>5</v>
      </c>
      <c r="N5884" t="s">
        <v>7</v>
      </c>
      <c r="Q5884">
        <v>0</v>
      </c>
      <c r="S5884">
        <v>-1</v>
      </c>
      <c r="T5884" t="s">
        <v>5</v>
      </c>
      <c r="U5884">
        <v>-1</v>
      </c>
      <c r="V5884">
        <v>-1</v>
      </c>
      <c r="W5884">
        <v>6.3387000000000002</v>
      </c>
      <c r="Z5884">
        <v>-1</v>
      </c>
      <c r="AA5884" t="s">
        <v>11</v>
      </c>
      <c r="AC5884" t="s">
        <v>38</v>
      </c>
      <c r="AD5884" t="s">
        <v>52</v>
      </c>
      <c r="AE5884" s="1">
        <v>41846.079432870371</v>
      </c>
    </row>
    <row r="5885" spans="1:31" x14ac:dyDescent="0.15">
      <c r="A5885">
        <v>5884</v>
      </c>
      <c r="B5885">
        <v>175</v>
      </c>
      <c r="C5885">
        <v>2275</v>
      </c>
      <c r="D5885" t="s">
        <v>16637</v>
      </c>
      <c r="E5885" t="s">
        <v>16638</v>
      </c>
      <c r="F5885" t="s">
        <v>27</v>
      </c>
      <c r="G5885" t="s">
        <v>16655</v>
      </c>
      <c r="I5885" t="s">
        <v>5</v>
      </c>
      <c r="K5885" t="s">
        <v>17</v>
      </c>
      <c r="L5885" t="s">
        <v>16649</v>
      </c>
      <c r="M5885" t="s">
        <v>5</v>
      </c>
      <c r="N5885" t="s">
        <v>7</v>
      </c>
      <c r="P5885" t="s">
        <v>16656</v>
      </c>
      <c r="Q5885">
        <v>12</v>
      </c>
      <c r="R5885" t="s">
        <v>1650</v>
      </c>
      <c r="S5885">
        <v>50</v>
      </c>
      <c r="T5885" t="s">
        <v>874</v>
      </c>
      <c r="U5885">
        <v>-1</v>
      </c>
      <c r="V5885">
        <v>-1</v>
      </c>
      <c r="W5885">
        <v>6.3387000000000002</v>
      </c>
      <c r="Y5885" t="s">
        <v>16657</v>
      </c>
      <c r="Z5885">
        <v>17035</v>
      </c>
      <c r="AA5885" t="s">
        <v>11</v>
      </c>
      <c r="AB5885" t="s">
        <v>1697</v>
      </c>
      <c r="AC5885" t="s">
        <v>16658</v>
      </c>
      <c r="AD5885" t="s">
        <v>16659</v>
      </c>
      <c r="AE5885" s="1">
        <v>41846.079456018517</v>
      </c>
    </row>
    <row r="5886" spans="1:31" x14ac:dyDescent="0.15">
      <c r="A5886">
        <v>5885</v>
      </c>
      <c r="B5886">
        <v>175</v>
      </c>
      <c r="C5886">
        <v>2275</v>
      </c>
      <c r="D5886" t="s">
        <v>16637</v>
      </c>
      <c r="E5886" t="s">
        <v>16638</v>
      </c>
      <c r="F5886" t="s">
        <v>36</v>
      </c>
      <c r="G5886" t="s">
        <v>16639</v>
      </c>
      <c r="H5886" t="s">
        <v>16640</v>
      </c>
      <c r="I5886" t="s">
        <v>5</v>
      </c>
      <c r="J5886" t="s">
        <v>5077</v>
      </c>
      <c r="K5886" t="s">
        <v>6</v>
      </c>
      <c r="L5886" t="s">
        <v>16641</v>
      </c>
      <c r="N5886" t="s">
        <v>7</v>
      </c>
      <c r="O5886" t="s">
        <v>16642</v>
      </c>
      <c r="P5886" t="s">
        <v>16643</v>
      </c>
      <c r="Q5886">
        <v>1</v>
      </c>
      <c r="R5886" t="s">
        <v>6274</v>
      </c>
      <c r="S5886">
        <v>50</v>
      </c>
      <c r="T5886" t="s">
        <v>5</v>
      </c>
      <c r="U5886">
        <v>-1</v>
      </c>
      <c r="V5886">
        <v>-1</v>
      </c>
      <c r="W5886">
        <v>6.3387000000000002</v>
      </c>
      <c r="X5886" t="s">
        <v>16644</v>
      </c>
      <c r="Y5886" t="s">
        <v>16645</v>
      </c>
      <c r="Z5886">
        <v>7692</v>
      </c>
      <c r="AA5886" t="s">
        <v>11</v>
      </c>
      <c r="AC5886" t="s">
        <v>16660</v>
      </c>
      <c r="AD5886" t="s">
        <v>16661</v>
      </c>
      <c r="AE5886" s="1">
        <v>41846.079479166663</v>
      </c>
    </row>
    <row r="5887" spans="1:31" x14ac:dyDescent="0.15">
      <c r="A5887">
        <v>5886</v>
      </c>
      <c r="B5887">
        <v>175</v>
      </c>
      <c r="C5887">
        <v>2275</v>
      </c>
      <c r="D5887" t="s">
        <v>16637</v>
      </c>
      <c r="E5887" t="s">
        <v>16638</v>
      </c>
      <c r="F5887" t="s">
        <v>40</v>
      </c>
      <c r="G5887" t="s">
        <v>16662</v>
      </c>
      <c r="H5887" t="s">
        <v>16640</v>
      </c>
      <c r="I5887" t="s">
        <v>5</v>
      </c>
      <c r="K5887" t="s">
        <v>5</v>
      </c>
      <c r="N5887" t="s">
        <v>7</v>
      </c>
      <c r="O5887" t="s">
        <v>16663</v>
      </c>
      <c r="P5887" t="s">
        <v>16664</v>
      </c>
      <c r="Q5887">
        <v>1</v>
      </c>
      <c r="R5887" t="s">
        <v>16665</v>
      </c>
      <c r="S5887">
        <v>-1</v>
      </c>
      <c r="T5887" t="s">
        <v>5</v>
      </c>
      <c r="U5887">
        <v>-1</v>
      </c>
      <c r="V5887">
        <v>-1</v>
      </c>
      <c r="W5887">
        <v>6.3387000000000002</v>
      </c>
      <c r="Y5887" t="s">
        <v>16666</v>
      </c>
      <c r="Z5887">
        <v>-1</v>
      </c>
      <c r="AA5887" t="s">
        <v>11</v>
      </c>
      <c r="AC5887" t="s">
        <v>16667</v>
      </c>
      <c r="AD5887" t="s">
        <v>16668</v>
      </c>
      <c r="AE5887" s="1">
        <v>41846.07949074074</v>
      </c>
    </row>
    <row r="5888" spans="1:31" x14ac:dyDescent="0.15">
      <c r="A5888">
        <v>5887</v>
      </c>
      <c r="B5888">
        <v>175</v>
      </c>
      <c r="C5888">
        <v>2275</v>
      </c>
      <c r="D5888" t="s">
        <v>16637</v>
      </c>
      <c r="E5888" t="s">
        <v>16638</v>
      </c>
      <c r="F5888" t="s">
        <v>49</v>
      </c>
      <c r="I5888" t="s">
        <v>5</v>
      </c>
      <c r="K5888" t="s">
        <v>5</v>
      </c>
      <c r="N5888" t="s">
        <v>7</v>
      </c>
      <c r="Q5888">
        <v>0</v>
      </c>
      <c r="T5888" t="s">
        <v>5</v>
      </c>
      <c r="U5888">
        <v>-1</v>
      </c>
      <c r="V5888">
        <v>-1</v>
      </c>
      <c r="W5888">
        <v>6.3387000000000002</v>
      </c>
      <c r="Z5888">
        <v>-1</v>
      </c>
      <c r="AA5888" t="s">
        <v>11</v>
      </c>
      <c r="AC5888" t="s">
        <v>38</v>
      </c>
      <c r="AD5888" t="s">
        <v>50</v>
      </c>
      <c r="AE5888" s="1">
        <v>41846.079502314817</v>
      </c>
    </row>
    <row r="5889" spans="1:31" x14ac:dyDescent="0.15">
      <c r="A5889">
        <v>5888</v>
      </c>
      <c r="B5889">
        <v>175</v>
      </c>
      <c r="C5889">
        <v>2275</v>
      </c>
      <c r="D5889" t="s">
        <v>16637</v>
      </c>
      <c r="E5889" t="s">
        <v>16638</v>
      </c>
      <c r="F5889" t="s">
        <v>51</v>
      </c>
      <c r="G5889" t="s">
        <v>16639</v>
      </c>
      <c r="H5889" t="s">
        <v>16640</v>
      </c>
      <c r="I5889" t="s">
        <v>5</v>
      </c>
      <c r="K5889" t="s">
        <v>5</v>
      </c>
      <c r="N5889" t="s">
        <v>7</v>
      </c>
      <c r="O5889" t="s">
        <v>16642</v>
      </c>
      <c r="P5889" t="s">
        <v>16643</v>
      </c>
      <c r="Q5889">
        <v>12</v>
      </c>
      <c r="S5889">
        <v>-1</v>
      </c>
      <c r="T5889" t="s">
        <v>5</v>
      </c>
      <c r="U5889">
        <v>-1</v>
      </c>
      <c r="V5889">
        <v>-1</v>
      </c>
      <c r="W5889">
        <v>6.3387000000000002</v>
      </c>
      <c r="Y5889" t="s">
        <v>16645</v>
      </c>
      <c r="Z5889">
        <v>-1</v>
      </c>
      <c r="AA5889" t="s">
        <v>11</v>
      </c>
      <c r="AC5889" t="s">
        <v>16669</v>
      </c>
      <c r="AD5889" t="s">
        <v>16670</v>
      </c>
      <c r="AE5889" s="1">
        <v>41846.07953703704</v>
      </c>
    </row>
    <row r="5890" spans="1:31" x14ac:dyDescent="0.15">
      <c r="A5890">
        <v>5889</v>
      </c>
      <c r="B5890">
        <v>175</v>
      </c>
      <c r="C5890">
        <v>2275</v>
      </c>
      <c r="D5890" t="s">
        <v>16637</v>
      </c>
      <c r="E5890" t="s">
        <v>16638</v>
      </c>
      <c r="F5890" t="s">
        <v>53</v>
      </c>
      <c r="I5890" t="s">
        <v>5</v>
      </c>
      <c r="K5890" t="s">
        <v>5</v>
      </c>
      <c r="N5890" t="s">
        <v>7</v>
      </c>
      <c r="Q5890">
        <v>0</v>
      </c>
      <c r="S5890">
        <v>-1</v>
      </c>
      <c r="T5890" t="s">
        <v>5</v>
      </c>
      <c r="U5890">
        <v>-1</v>
      </c>
      <c r="V5890">
        <v>-1</v>
      </c>
      <c r="W5890">
        <v>6.3387000000000002</v>
      </c>
      <c r="Z5890">
        <v>-1</v>
      </c>
      <c r="AA5890" t="s">
        <v>11</v>
      </c>
      <c r="AC5890" t="s">
        <v>38</v>
      </c>
      <c r="AD5890" t="s">
        <v>52</v>
      </c>
      <c r="AE5890" s="1">
        <v>41846.079548611109</v>
      </c>
    </row>
    <row r="5891" spans="1:31" x14ac:dyDescent="0.15">
      <c r="A5891">
        <v>5890</v>
      </c>
      <c r="B5891">
        <v>175</v>
      </c>
      <c r="C5891">
        <v>2275</v>
      </c>
      <c r="D5891" t="s">
        <v>16637</v>
      </c>
      <c r="E5891" t="s">
        <v>16638</v>
      </c>
      <c r="F5891" t="s">
        <v>54</v>
      </c>
      <c r="I5891" t="s">
        <v>5</v>
      </c>
      <c r="K5891" t="s">
        <v>5</v>
      </c>
      <c r="N5891" t="s">
        <v>7</v>
      </c>
      <c r="Q5891">
        <v>0</v>
      </c>
      <c r="S5891">
        <v>-1</v>
      </c>
      <c r="T5891" t="s">
        <v>5</v>
      </c>
      <c r="U5891">
        <v>-1</v>
      </c>
      <c r="V5891">
        <v>-1</v>
      </c>
      <c r="W5891">
        <v>6.3387000000000002</v>
      </c>
      <c r="Z5891">
        <v>-1</v>
      </c>
      <c r="AA5891" t="s">
        <v>11</v>
      </c>
      <c r="AC5891" t="s">
        <v>38</v>
      </c>
      <c r="AD5891" t="s">
        <v>52</v>
      </c>
      <c r="AE5891" s="1">
        <v>41846.079560185186</v>
      </c>
    </row>
    <row r="5892" spans="1:31" x14ac:dyDescent="0.15">
      <c r="A5892">
        <v>5891</v>
      </c>
      <c r="B5892">
        <v>175</v>
      </c>
      <c r="C5892">
        <v>3153</v>
      </c>
      <c r="D5892" t="s">
        <v>16671</v>
      </c>
      <c r="E5892" t="s">
        <v>16672</v>
      </c>
      <c r="F5892" t="s">
        <v>2</v>
      </c>
      <c r="G5892" t="s">
        <v>16673</v>
      </c>
      <c r="H5892" t="s">
        <v>16674</v>
      </c>
      <c r="I5892" t="s">
        <v>5</v>
      </c>
      <c r="K5892" t="s">
        <v>6</v>
      </c>
      <c r="L5892" t="s">
        <v>446</v>
      </c>
      <c r="N5892" t="s">
        <v>7</v>
      </c>
      <c r="O5892" t="s">
        <v>16675</v>
      </c>
      <c r="P5892" t="s">
        <v>16676</v>
      </c>
      <c r="Q5892">
        <v>43</v>
      </c>
      <c r="R5892" t="s">
        <v>16149</v>
      </c>
      <c r="S5892">
        <v>40</v>
      </c>
      <c r="T5892" t="s">
        <v>704</v>
      </c>
      <c r="U5892">
        <v>-1</v>
      </c>
      <c r="V5892">
        <v>-1</v>
      </c>
      <c r="W5892">
        <v>6.3387000000000002</v>
      </c>
      <c r="X5892" t="s">
        <v>16677</v>
      </c>
      <c r="Y5892" t="s">
        <v>16678</v>
      </c>
      <c r="Z5892">
        <v>34570</v>
      </c>
      <c r="AA5892" t="s">
        <v>11</v>
      </c>
      <c r="AC5892" t="s">
        <v>16679</v>
      </c>
      <c r="AD5892" t="s">
        <v>16680</v>
      </c>
      <c r="AE5892" s="1">
        <v>41846.079675925925</v>
      </c>
    </row>
    <row r="5893" spans="1:31" x14ac:dyDescent="0.15">
      <c r="A5893">
        <v>5892</v>
      </c>
      <c r="B5893">
        <v>175</v>
      </c>
      <c r="C5893">
        <v>3153</v>
      </c>
      <c r="D5893" t="s">
        <v>16671</v>
      </c>
      <c r="E5893" t="s">
        <v>16672</v>
      </c>
      <c r="F5893" t="s">
        <v>14</v>
      </c>
      <c r="G5893" t="s">
        <v>16681</v>
      </c>
      <c r="H5893" t="s">
        <v>16682</v>
      </c>
      <c r="I5893" t="s">
        <v>5</v>
      </c>
      <c r="K5893" t="s">
        <v>17</v>
      </c>
      <c r="L5893" t="s">
        <v>1608</v>
      </c>
      <c r="N5893" t="s">
        <v>7</v>
      </c>
      <c r="O5893" t="s">
        <v>16683</v>
      </c>
      <c r="P5893" t="s">
        <v>16684</v>
      </c>
      <c r="Q5893">
        <v>12</v>
      </c>
      <c r="S5893">
        <v>100</v>
      </c>
      <c r="T5893" t="s">
        <v>6350</v>
      </c>
      <c r="U5893">
        <v>-1</v>
      </c>
      <c r="V5893">
        <v>-1</v>
      </c>
      <c r="W5893">
        <v>6.3387000000000002</v>
      </c>
      <c r="X5893" t="s">
        <v>16685</v>
      </c>
      <c r="Y5893" t="s">
        <v>16686</v>
      </c>
      <c r="Z5893">
        <v>12192</v>
      </c>
      <c r="AA5893" t="s">
        <v>11</v>
      </c>
      <c r="AC5893" t="s">
        <v>16687</v>
      </c>
      <c r="AD5893" t="s">
        <v>16688</v>
      </c>
      <c r="AE5893" s="1">
        <v>41846.079710648148</v>
      </c>
    </row>
    <row r="5894" spans="1:31" x14ac:dyDescent="0.15">
      <c r="A5894">
        <v>5893</v>
      </c>
      <c r="B5894">
        <v>175</v>
      </c>
      <c r="C5894">
        <v>3153</v>
      </c>
      <c r="D5894" t="s">
        <v>16671</v>
      </c>
      <c r="E5894" t="s">
        <v>16672</v>
      </c>
      <c r="F5894" t="s">
        <v>24</v>
      </c>
      <c r="G5894" t="s">
        <v>16681</v>
      </c>
      <c r="H5894" t="s">
        <v>16682</v>
      </c>
      <c r="I5894" t="s">
        <v>5</v>
      </c>
      <c r="K5894" t="s">
        <v>4166</v>
      </c>
      <c r="L5894" t="s">
        <v>1608</v>
      </c>
      <c r="N5894" t="s">
        <v>7</v>
      </c>
      <c r="O5894" t="s">
        <v>16683</v>
      </c>
      <c r="P5894" t="s">
        <v>16684</v>
      </c>
      <c r="Q5894">
        <v>3</v>
      </c>
      <c r="R5894" t="s">
        <v>16689</v>
      </c>
      <c r="S5894">
        <v>100</v>
      </c>
      <c r="T5894" t="s">
        <v>6350</v>
      </c>
      <c r="U5894">
        <v>-1</v>
      </c>
      <c r="V5894">
        <v>-1</v>
      </c>
      <c r="W5894">
        <v>6.3387000000000002</v>
      </c>
      <c r="X5894" t="s">
        <v>16685</v>
      </c>
      <c r="Y5894" t="s">
        <v>16686</v>
      </c>
      <c r="Z5894">
        <v>12315</v>
      </c>
      <c r="AA5894" t="s">
        <v>11</v>
      </c>
      <c r="AC5894" t="s">
        <v>16690</v>
      </c>
      <c r="AD5894" t="s">
        <v>16691</v>
      </c>
      <c r="AE5894" s="1">
        <v>41846.079722222225</v>
      </c>
    </row>
    <row r="5895" spans="1:31" x14ac:dyDescent="0.15">
      <c r="A5895">
        <v>5894</v>
      </c>
      <c r="B5895">
        <v>175</v>
      </c>
      <c r="C5895">
        <v>3153</v>
      </c>
      <c r="D5895" t="s">
        <v>16671</v>
      </c>
      <c r="E5895" t="s">
        <v>16672</v>
      </c>
      <c r="F5895" t="s">
        <v>27</v>
      </c>
      <c r="I5895" t="s">
        <v>5</v>
      </c>
      <c r="K5895" t="s">
        <v>5</v>
      </c>
      <c r="M5895" t="s">
        <v>5</v>
      </c>
      <c r="N5895" t="s">
        <v>7</v>
      </c>
      <c r="Q5895">
        <v>0</v>
      </c>
      <c r="S5895">
        <v>-1</v>
      </c>
      <c r="T5895" t="s">
        <v>5</v>
      </c>
      <c r="U5895">
        <v>-1</v>
      </c>
      <c r="V5895">
        <v>-1</v>
      </c>
      <c r="W5895">
        <v>6.3387000000000002</v>
      </c>
      <c r="Z5895">
        <v>-1</v>
      </c>
      <c r="AA5895" t="s">
        <v>11</v>
      </c>
      <c r="AB5895" t="s">
        <v>16692</v>
      </c>
      <c r="AC5895" t="s">
        <v>38</v>
      </c>
      <c r="AD5895" t="s">
        <v>16693</v>
      </c>
      <c r="AE5895" s="1">
        <v>41846.079733796294</v>
      </c>
    </row>
    <row r="5896" spans="1:31" x14ac:dyDescent="0.15">
      <c r="A5896">
        <v>5895</v>
      </c>
      <c r="B5896">
        <v>175</v>
      </c>
      <c r="C5896">
        <v>3153</v>
      </c>
      <c r="D5896" t="s">
        <v>16671</v>
      </c>
      <c r="E5896" t="s">
        <v>16672</v>
      </c>
      <c r="F5896" t="s">
        <v>36</v>
      </c>
      <c r="G5896" t="s">
        <v>16673</v>
      </c>
      <c r="H5896" t="s">
        <v>16674</v>
      </c>
      <c r="I5896" t="s">
        <v>5</v>
      </c>
      <c r="K5896" t="s">
        <v>6</v>
      </c>
      <c r="L5896" t="s">
        <v>446</v>
      </c>
      <c r="N5896" t="s">
        <v>7</v>
      </c>
      <c r="O5896" t="s">
        <v>16675</v>
      </c>
      <c r="P5896" t="s">
        <v>16676</v>
      </c>
      <c r="Q5896">
        <v>21</v>
      </c>
      <c r="R5896" t="s">
        <v>16149</v>
      </c>
      <c r="S5896">
        <v>40</v>
      </c>
      <c r="T5896" t="s">
        <v>704</v>
      </c>
      <c r="U5896">
        <v>-1</v>
      </c>
      <c r="V5896">
        <v>-1</v>
      </c>
      <c r="W5896">
        <v>6.3387000000000002</v>
      </c>
      <c r="X5896" t="s">
        <v>16677</v>
      </c>
      <c r="Y5896" t="s">
        <v>16678</v>
      </c>
      <c r="Z5896">
        <v>34570</v>
      </c>
      <c r="AA5896" t="s">
        <v>11</v>
      </c>
      <c r="AC5896" t="s">
        <v>16694</v>
      </c>
      <c r="AD5896" t="s">
        <v>16695</v>
      </c>
      <c r="AE5896" s="1">
        <v>41846.079756944448</v>
      </c>
    </row>
    <row r="5897" spans="1:31" x14ac:dyDescent="0.15">
      <c r="A5897">
        <v>5896</v>
      </c>
      <c r="B5897">
        <v>175</v>
      </c>
      <c r="C5897">
        <v>3153</v>
      </c>
      <c r="D5897" t="s">
        <v>16671</v>
      </c>
      <c r="E5897" t="s">
        <v>16672</v>
      </c>
      <c r="F5897" t="s">
        <v>40</v>
      </c>
      <c r="I5897" t="s">
        <v>5</v>
      </c>
      <c r="K5897" t="s">
        <v>5</v>
      </c>
      <c r="N5897" t="s">
        <v>7</v>
      </c>
      <c r="Q5897">
        <v>0</v>
      </c>
      <c r="S5897">
        <v>-1</v>
      </c>
      <c r="T5897" t="s">
        <v>5</v>
      </c>
      <c r="U5897">
        <v>-1</v>
      </c>
      <c r="V5897">
        <v>-1</v>
      </c>
      <c r="W5897">
        <v>6.3387000000000002</v>
      </c>
      <c r="Z5897">
        <v>-1</v>
      </c>
      <c r="AA5897" t="s">
        <v>11</v>
      </c>
      <c r="AC5897" t="s">
        <v>38</v>
      </c>
      <c r="AD5897" t="s">
        <v>52</v>
      </c>
      <c r="AE5897" s="1">
        <v>41846.079768518517</v>
      </c>
    </row>
    <row r="5898" spans="1:31" x14ac:dyDescent="0.15">
      <c r="A5898">
        <v>5897</v>
      </c>
      <c r="B5898">
        <v>175</v>
      </c>
      <c r="C5898">
        <v>3153</v>
      </c>
      <c r="D5898" t="s">
        <v>16671</v>
      </c>
      <c r="E5898" t="s">
        <v>16672</v>
      </c>
      <c r="F5898" t="s">
        <v>49</v>
      </c>
      <c r="G5898" t="s">
        <v>16681</v>
      </c>
      <c r="H5898" t="s">
        <v>16682</v>
      </c>
      <c r="I5898" t="s">
        <v>5</v>
      </c>
      <c r="K5898" t="s">
        <v>5</v>
      </c>
      <c r="N5898" t="s">
        <v>7</v>
      </c>
      <c r="O5898" t="s">
        <v>16683</v>
      </c>
      <c r="P5898" t="s">
        <v>16684</v>
      </c>
      <c r="Q5898">
        <v>15</v>
      </c>
      <c r="T5898" t="s">
        <v>5</v>
      </c>
      <c r="U5898">
        <v>-1</v>
      </c>
      <c r="V5898">
        <v>-1</v>
      </c>
      <c r="W5898">
        <v>6.3387000000000002</v>
      </c>
      <c r="X5898" t="s">
        <v>16685</v>
      </c>
      <c r="Y5898" t="s">
        <v>16686</v>
      </c>
      <c r="Z5898">
        <v>8363</v>
      </c>
      <c r="AA5898" t="s">
        <v>11</v>
      </c>
      <c r="AC5898" t="s">
        <v>16696</v>
      </c>
      <c r="AD5898" t="s">
        <v>16697</v>
      </c>
      <c r="AE5898" s="1">
        <v>41846.07980324074</v>
      </c>
    </row>
    <row r="5899" spans="1:31" x14ac:dyDescent="0.15">
      <c r="A5899">
        <v>5898</v>
      </c>
      <c r="B5899">
        <v>175</v>
      </c>
      <c r="C5899">
        <v>3153</v>
      </c>
      <c r="D5899" t="s">
        <v>16671</v>
      </c>
      <c r="E5899" t="s">
        <v>16672</v>
      </c>
      <c r="F5899" t="s">
        <v>51</v>
      </c>
      <c r="G5899" t="s">
        <v>16673</v>
      </c>
      <c r="H5899" t="s">
        <v>16674</v>
      </c>
      <c r="I5899" t="s">
        <v>5</v>
      </c>
      <c r="K5899" t="s">
        <v>5</v>
      </c>
      <c r="N5899" t="s">
        <v>7</v>
      </c>
      <c r="O5899" t="s">
        <v>16675</v>
      </c>
      <c r="P5899" t="s">
        <v>16676</v>
      </c>
      <c r="Q5899">
        <v>5</v>
      </c>
      <c r="S5899">
        <v>-1</v>
      </c>
      <c r="T5899" t="s">
        <v>5</v>
      </c>
      <c r="U5899">
        <v>-1</v>
      </c>
      <c r="V5899">
        <v>-1</v>
      </c>
      <c r="W5899">
        <v>6.3387000000000002</v>
      </c>
      <c r="Y5899" t="s">
        <v>16678</v>
      </c>
      <c r="Z5899">
        <v>-1</v>
      </c>
      <c r="AA5899" t="s">
        <v>11</v>
      </c>
      <c r="AC5899" t="s">
        <v>16698</v>
      </c>
      <c r="AD5899" t="s">
        <v>16699</v>
      </c>
      <c r="AE5899" s="1">
        <v>41846.079826388886</v>
      </c>
    </row>
    <row r="5900" spans="1:31" x14ac:dyDescent="0.15">
      <c r="A5900">
        <v>5899</v>
      </c>
      <c r="B5900">
        <v>175</v>
      </c>
      <c r="C5900">
        <v>3153</v>
      </c>
      <c r="D5900" t="s">
        <v>16671</v>
      </c>
      <c r="E5900" t="s">
        <v>16672</v>
      </c>
      <c r="F5900" t="s">
        <v>53</v>
      </c>
      <c r="I5900" t="s">
        <v>5</v>
      </c>
      <c r="K5900" t="s">
        <v>5</v>
      </c>
      <c r="N5900" t="s">
        <v>7</v>
      </c>
      <c r="Q5900">
        <v>0</v>
      </c>
      <c r="S5900">
        <v>-1</v>
      </c>
      <c r="T5900" t="s">
        <v>5</v>
      </c>
      <c r="U5900">
        <v>-1</v>
      </c>
      <c r="V5900">
        <v>-1</v>
      </c>
      <c r="W5900">
        <v>6.3387000000000002</v>
      </c>
      <c r="Z5900">
        <v>-1</v>
      </c>
      <c r="AA5900" t="s">
        <v>11</v>
      </c>
      <c r="AC5900" t="s">
        <v>38</v>
      </c>
      <c r="AD5900" t="s">
        <v>52</v>
      </c>
      <c r="AE5900" s="1">
        <v>41846.079837962963</v>
      </c>
    </row>
    <row r="5901" spans="1:31" x14ac:dyDescent="0.15">
      <c r="A5901">
        <v>5900</v>
      </c>
      <c r="B5901">
        <v>175</v>
      </c>
      <c r="C5901">
        <v>3153</v>
      </c>
      <c r="D5901" t="s">
        <v>16671</v>
      </c>
      <c r="E5901" t="s">
        <v>16672</v>
      </c>
      <c r="F5901" t="s">
        <v>54</v>
      </c>
      <c r="I5901" t="s">
        <v>5</v>
      </c>
      <c r="K5901" t="s">
        <v>5</v>
      </c>
      <c r="N5901" t="s">
        <v>7</v>
      </c>
      <c r="Q5901">
        <v>0</v>
      </c>
      <c r="S5901">
        <v>-1</v>
      </c>
      <c r="T5901" t="s">
        <v>5</v>
      </c>
      <c r="U5901">
        <v>-1</v>
      </c>
      <c r="V5901">
        <v>-1</v>
      </c>
      <c r="W5901">
        <v>6.3387000000000002</v>
      </c>
      <c r="Z5901">
        <v>-1</v>
      </c>
      <c r="AA5901" t="s">
        <v>11</v>
      </c>
      <c r="AC5901" t="s">
        <v>38</v>
      </c>
      <c r="AD5901" t="s">
        <v>52</v>
      </c>
      <c r="AE5901" s="1">
        <v>41846.07984953704</v>
      </c>
    </row>
    <row r="5902" spans="1:31" x14ac:dyDescent="0.15">
      <c r="A5902">
        <v>5901</v>
      </c>
      <c r="B5902">
        <v>175</v>
      </c>
      <c r="C5902">
        <v>1128</v>
      </c>
      <c r="D5902" t="s">
        <v>16700</v>
      </c>
      <c r="E5902" t="s">
        <v>16701</v>
      </c>
      <c r="F5902" t="s">
        <v>2</v>
      </c>
      <c r="G5902" t="s">
        <v>16702</v>
      </c>
      <c r="H5902" t="s">
        <v>16703</v>
      </c>
      <c r="I5902" t="s">
        <v>5</v>
      </c>
      <c r="J5902" t="s">
        <v>12339</v>
      </c>
      <c r="K5902" t="s">
        <v>6</v>
      </c>
      <c r="L5902" t="s">
        <v>16704</v>
      </c>
      <c r="N5902" t="s">
        <v>7</v>
      </c>
      <c r="P5902" t="s">
        <v>16705</v>
      </c>
      <c r="Q5902">
        <v>62</v>
      </c>
      <c r="R5902" t="s">
        <v>16706</v>
      </c>
      <c r="S5902">
        <v>45</v>
      </c>
      <c r="T5902" t="s">
        <v>16707</v>
      </c>
      <c r="U5902">
        <v>800</v>
      </c>
      <c r="V5902">
        <v>-1</v>
      </c>
      <c r="W5902">
        <v>6.3387000000000002</v>
      </c>
      <c r="X5902" t="s">
        <v>16708</v>
      </c>
      <c r="Y5902" t="s">
        <v>16709</v>
      </c>
      <c r="Z5902">
        <v>39330</v>
      </c>
      <c r="AA5902" t="s">
        <v>11</v>
      </c>
      <c r="AC5902" t="s">
        <v>16710</v>
      </c>
      <c r="AD5902" t="s">
        <v>16711</v>
      </c>
      <c r="AE5902" s="1">
        <v>41846.079976851855</v>
      </c>
    </row>
    <row r="5903" spans="1:31" x14ac:dyDescent="0.15">
      <c r="A5903">
        <v>5902</v>
      </c>
      <c r="B5903">
        <v>175</v>
      </c>
      <c r="C5903">
        <v>1128</v>
      </c>
      <c r="D5903" t="s">
        <v>16700</v>
      </c>
      <c r="E5903" t="s">
        <v>16701</v>
      </c>
      <c r="F5903" t="s">
        <v>14</v>
      </c>
      <c r="G5903" t="s">
        <v>16712</v>
      </c>
      <c r="H5903" t="s">
        <v>16713</v>
      </c>
      <c r="I5903" t="s">
        <v>5</v>
      </c>
      <c r="K5903" t="s">
        <v>17</v>
      </c>
      <c r="L5903" t="s">
        <v>16714</v>
      </c>
      <c r="N5903" t="s">
        <v>7</v>
      </c>
      <c r="O5903" t="s">
        <v>16715</v>
      </c>
      <c r="P5903" t="s">
        <v>16716</v>
      </c>
      <c r="Q5903">
        <v>20</v>
      </c>
      <c r="R5903" t="s">
        <v>16717</v>
      </c>
      <c r="S5903">
        <v>45</v>
      </c>
      <c r="T5903" t="s">
        <v>16718</v>
      </c>
      <c r="U5903">
        <v>-1</v>
      </c>
      <c r="V5903">
        <v>-1</v>
      </c>
      <c r="W5903">
        <v>6.3387000000000002</v>
      </c>
      <c r="X5903" t="s">
        <v>16719</v>
      </c>
      <c r="Y5903" t="s">
        <v>16720</v>
      </c>
      <c r="Z5903">
        <v>21480</v>
      </c>
      <c r="AA5903" t="s">
        <v>11</v>
      </c>
      <c r="AC5903" t="s">
        <v>16721</v>
      </c>
      <c r="AD5903" t="s">
        <v>16722</v>
      </c>
      <c r="AE5903" s="1">
        <v>41846.080011574071</v>
      </c>
    </row>
    <row r="5904" spans="1:31" x14ac:dyDescent="0.15">
      <c r="A5904">
        <v>5903</v>
      </c>
      <c r="B5904">
        <v>175</v>
      </c>
      <c r="C5904">
        <v>1128</v>
      </c>
      <c r="D5904" t="s">
        <v>16700</v>
      </c>
      <c r="E5904" t="s">
        <v>16701</v>
      </c>
      <c r="F5904" t="s">
        <v>24</v>
      </c>
      <c r="G5904" t="s">
        <v>16723</v>
      </c>
      <c r="H5904" t="s">
        <v>16713</v>
      </c>
      <c r="I5904" t="s">
        <v>5</v>
      </c>
      <c r="K5904" t="s">
        <v>17</v>
      </c>
      <c r="L5904" t="s">
        <v>16714</v>
      </c>
      <c r="N5904" t="s">
        <v>7</v>
      </c>
      <c r="O5904" t="s">
        <v>16715</v>
      </c>
      <c r="P5904" t="s">
        <v>16716</v>
      </c>
      <c r="Q5904">
        <v>5</v>
      </c>
      <c r="R5904" t="s">
        <v>16717</v>
      </c>
      <c r="S5904">
        <v>45</v>
      </c>
      <c r="T5904" t="s">
        <v>16718</v>
      </c>
      <c r="U5904">
        <v>-1</v>
      </c>
      <c r="V5904">
        <v>-1</v>
      </c>
      <c r="W5904">
        <v>6.3387000000000002</v>
      </c>
      <c r="X5904" t="s">
        <v>16719</v>
      </c>
      <c r="Y5904" t="s">
        <v>16720</v>
      </c>
      <c r="Z5904">
        <v>21480</v>
      </c>
      <c r="AA5904" t="s">
        <v>11</v>
      </c>
      <c r="AC5904" t="s">
        <v>16724</v>
      </c>
      <c r="AD5904" t="s">
        <v>16725</v>
      </c>
      <c r="AE5904" s="1">
        <v>41846.080023148148</v>
      </c>
    </row>
    <row r="5905" spans="1:31" x14ac:dyDescent="0.15">
      <c r="A5905">
        <v>5904</v>
      </c>
      <c r="B5905">
        <v>175</v>
      </c>
      <c r="C5905">
        <v>1128</v>
      </c>
      <c r="D5905" t="s">
        <v>16700</v>
      </c>
      <c r="E5905" t="s">
        <v>16701</v>
      </c>
      <c r="F5905" t="s">
        <v>27</v>
      </c>
      <c r="G5905" t="s">
        <v>16726</v>
      </c>
      <c r="I5905" t="s">
        <v>5</v>
      </c>
      <c r="K5905" t="s">
        <v>17</v>
      </c>
      <c r="L5905" t="s">
        <v>16727</v>
      </c>
      <c r="M5905" t="s">
        <v>5</v>
      </c>
      <c r="N5905" t="s">
        <v>7</v>
      </c>
      <c r="O5905" t="s">
        <v>16728</v>
      </c>
      <c r="P5905" t="s">
        <v>16716</v>
      </c>
      <c r="Q5905">
        <v>7</v>
      </c>
      <c r="R5905" t="s">
        <v>16729</v>
      </c>
      <c r="S5905">
        <v>45</v>
      </c>
      <c r="T5905" t="s">
        <v>16730</v>
      </c>
      <c r="U5905">
        <v>-1</v>
      </c>
      <c r="V5905">
        <v>-1</v>
      </c>
      <c r="W5905">
        <v>6.3387000000000002</v>
      </c>
      <c r="Y5905" t="s">
        <v>16731</v>
      </c>
      <c r="Z5905">
        <v>41170</v>
      </c>
      <c r="AA5905" t="s">
        <v>11</v>
      </c>
      <c r="AC5905" t="s">
        <v>16732</v>
      </c>
      <c r="AD5905" t="s">
        <v>16733</v>
      </c>
      <c r="AE5905" s="1">
        <v>41846.080046296294</v>
      </c>
    </row>
    <row r="5906" spans="1:31" x14ac:dyDescent="0.15">
      <c r="A5906">
        <v>5905</v>
      </c>
      <c r="B5906">
        <v>175</v>
      </c>
      <c r="C5906">
        <v>1128</v>
      </c>
      <c r="D5906" t="s">
        <v>16700</v>
      </c>
      <c r="E5906" t="s">
        <v>16701</v>
      </c>
      <c r="F5906" t="s">
        <v>36</v>
      </c>
      <c r="G5906" t="s">
        <v>16702</v>
      </c>
      <c r="H5906" t="s">
        <v>16703</v>
      </c>
      <c r="I5906" t="s">
        <v>5</v>
      </c>
      <c r="J5906" t="s">
        <v>16734</v>
      </c>
      <c r="K5906" t="s">
        <v>6</v>
      </c>
      <c r="L5906" t="s">
        <v>16735</v>
      </c>
      <c r="N5906" t="s">
        <v>7</v>
      </c>
      <c r="P5906" t="s">
        <v>16705</v>
      </c>
      <c r="Q5906">
        <v>3</v>
      </c>
      <c r="R5906" t="s">
        <v>16706</v>
      </c>
      <c r="S5906">
        <v>45</v>
      </c>
      <c r="T5906" t="s">
        <v>16707</v>
      </c>
      <c r="U5906">
        <v>-1</v>
      </c>
      <c r="V5906">
        <v>-1</v>
      </c>
      <c r="W5906">
        <v>6.3387000000000002</v>
      </c>
      <c r="X5906" t="s">
        <v>16708</v>
      </c>
      <c r="Y5906" t="s">
        <v>16709</v>
      </c>
      <c r="Z5906">
        <v>39330</v>
      </c>
      <c r="AA5906" t="s">
        <v>11</v>
      </c>
      <c r="AC5906" t="s">
        <v>16736</v>
      </c>
      <c r="AD5906" t="s">
        <v>16737</v>
      </c>
      <c r="AE5906" s="1">
        <v>41846.080069444448</v>
      </c>
    </row>
    <row r="5907" spans="1:31" x14ac:dyDescent="0.15">
      <c r="A5907">
        <v>5906</v>
      </c>
      <c r="B5907">
        <v>175</v>
      </c>
      <c r="C5907">
        <v>1128</v>
      </c>
      <c r="D5907" t="s">
        <v>16700</v>
      </c>
      <c r="E5907" t="s">
        <v>16701</v>
      </c>
      <c r="F5907" t="s">
        <v>40</v>
      </c>
      <c r="I5907" t="s">
        <v>5</v>
      </c>
      <c r="K5907" t="s">
        <v>5</v>
      </c>
      <c r="N5907" t="s">
        <v>7</v>
      </c>
      <c r="Q5907">
        <v>0</v>
      </c>
      <c r="S5907">
        <v>-1</v>
      </c>
      <c r="T5907" t="s">
        <v>5</v>
      </c>
      <c r="U5907">
        <v>-1</v>
      </c>
      <c r="V5907">
        <v>-1</v>
      </c>
      <c r="W5907">
        <v>6.3387000000000002</v>
      </c>
      <c r="Z5907">
        <v>-1</v>
      </c>
      <c r="AA5907" t="s">
        <v>11</v>
      </c>
      <c r="AC5907" t="s">
        <v>38</v>
      </c>
      <c r="AD5907" t="s">
        <v>52</v>
      </c>
      <c r="AE5907" s="1">
        <v>41846.080081018517</v>
      </c>
    </row>
    <row r="5908" spans="1:31" x14ac:dyDescent="0.15">
      <c r="A5908">
        <v>5907</v>
      </c>
      <c r="B5908">
        <v>175</v>
      </c>
      <c r="C5908">
        <v>1128</v>
      </c>
      <c r="D5908" t="s">
        <v>16700</v>
      </c>
      <c r="E5908" t="s">
        <v>16701</v>
      </c>
      <c r="F5908" t="s">
        <v>49</v>
      </c>
      <c r="G5908" t="s">
        <v>16723</v>
      </c>
      <c r="H5908" t="s">
        <v>16713</v>
      </c>
      <c r="I5908" t="s">
        <v>5</v>
      </c>
      <c r="K5908" t="s">
        <v>5</v>
      </c>
      <c r="N5908" t="s">
        <v>7</v>
      </c>
      <c r="O5908" t="s">
        <v>16715</v>
      </c>
      <c r="P5908" t="s">
        <v>16716</v>
      </c>
      <c r="Q5908">
        <v>1</v>
      </c>
      <c r="T5908" t="s">
        <v>5</v>
      </c>
      <c r="U5908">
        <v>-1</v>
      </c>
      <c r="V5908">
        <v>-1</v>
      </c>
      <c r="W5908">
        <v>6.3387000000000002</v>
      </c>
      <c r="X5908" t="s">
        <v>16719</v>
      </c>
      <c r="Y5908" t="s">
        <v>16720</v>
      </c>
      <c r="Z5908">
        <v>21480</v>
      </c>
      <c r="AA5908" t="s">
        <v>11</v>
      </c>
      <c r="AC5908" t="s">
        <v>16738</v>
      </c>
      <c r="AD5908" t="s">
        <v>16739</v>
      </c>
      <c r="AE5908" s="1">
        <v>41846.080092592594</v>
      </c>
    </row>
    <row r="5909" spans="1:31" x14ac:dyDescent="0.15">
      <c r="A5909">
        <v>5908</v>
      </c>
      <c r="B5909">
        <v>175</v>
      </c>
      <c r="C5909">
        <v>1128</v>
      </c>
      <c r="D5909" t="s">
        <v>16700</v>
      </c>
      <c r="E5909" t="s">
        <v>16701</v>
      </c>
      <c r="F5909" t="s">
        <v>51</v>
      </c>
      <c r="G5909" t="s">
        <v>16702</v>
      </c>
      <c r="H5909" t="s">
        <v>16703</v>
      </c>
      <c r="I5909" t="s">
        <v>5</v>
      </c>
      <c r="K5909" t="s">
        <v>5</v>
      </c>
      <c r="N5909" t="s">
        <v>7</v>
      </c>
      <c r="P5909" t="s">
        <v>16705</v>
      </c>
      <c r="Q5909">
        <v>1</v>
      </c>
      <c r="S5909">
        <v>-1</v>
      </c>
      <c r="T5909" t="s">
        <v>5</v>
      </c>
      <c r="U5909">
        <v>-1</v>
      </c>
      <c r="V5909">
        <v>-1</v>
      </c>
      <c r="W5909">
        <v>6.3387000000000002</v>
      </c>
      <c r="Y5909" t="s">
        <v>16709</v>
      </c>
      <c r="Z5909">
        <v>-1</v>
      </c>
      <c r="AA5909" t="s">
        <v>11</v>
      </c>
      <c r="AC5909" t="s">
        <v>16740</v>
      </c>
      <c r="AD5909" t="s">
        <v>16741</v>
      </c>
      <c r="AE5909" s="1">
        <v>41846.080104166664</v>
      </c>
    </row>
    <row r="5910" spans="1:31" x14ac:dyDescent="0.15">
      <c r="A5910">
        <v>5909</v>
      </c>
      <c r="B5910">
        <v>175</v>
      </c>
      <c r="C5910">
        <v>1128</v>
      </c>
      <c r="D5910" t="s">
        <v>16700</v>
      </c>
      <c r="E5910" t="s">
        <v>16701</v>
      </c>
      <c r="F5910" t="s">
        <v>53</v>
      </c>
      <c r="I5910" t="s">
        <v>5</v>
      </c>
      <c r="K5910" t="s">
        <v>5</v>
      </c>
      <c r="N5910" t="s">
        <v>7</v>
      </c>
      <c r="Q5910">
        <v>0</v>
      </c>
      <c r="S5910">
        <v>-1</v>
      </c>
      <c r="T5910" t="s">
        <v>5</v>
      </c>
      <c r="U5910">
        <v>-1</v>
      </c>
      <c r="V5910">
        <v>-1</v>
      </c>
      <c r="W5910">
        <v>6.3387000000000002</v>
      </c>
      <c r="Z5910">
        <v>-1</v>
      </c>
      <c r="AA5910" t="s">
        <v>11</v>
      </c>
      <c r="AC5910" t="s">
        <v>38</v>
      </c>
      <c r="AD5910" t="s">
        <v>52</v>
      </c>
      <c r="AE5910" s="1">
        <v>41846.08011574074</v>
      </c>
    </row>
    <row r="5911" spans="1:31" x14ac:dyDescent="0.15">
      <c r="A5911">
        <v>5910</v>
      </c>
      <c r="B5911">
        <v>175</v>
      </c>
      <c r="C5911">
        <v>1128</v>
      </c>
      <c r="D5911" t="s">
        <v>16700</v>
      </c>
      <c r="E5911" t="s">
        <v>16701</v>
      </c>
      <c r="F5911" t="s">
        <v>54</v>
      </c>
      <c r="I5911" t="s">
        <v>5</v>
      </c>
      <c r="K5911" t="s">
        <v>5</v>
      </c>
      <c r="N5911" t="s">
        <v>7</v>
      </c>
      <c r="Q5911">
        <v>0</v>
      </c>
      <c r="S5911">
        <v>-1</v>
      </c>
      <c r="T5911" t="s">
        <v>5</v>
      </c>
      <c r="U5911">
        <v>-1</v>
      </c>
      <c r="V5911">
        <v>-1</v>
      </c>
      <c r="W5911">
        <v>6.3387000000000002</v>
      </c>
      <c r="Z5911">
        <v>-1</v>
      </c>
      <c r="AA5911" t="s">
        <v>11</v>
      </c>
      <c r="AC5911" t="s">
        <v>38</v>
      </c>
      <c r="AD5911" t="s">
        <v>52</v>
      </c>
      <c r="AE5911" s="1">
        <v>41846.080127314817</v>
      </c>
    </row>
    <row r="5912" spans="1:31" x14ac:dyDescent="0.15">
      <c r="A5912">
        <v>5911</v>
      </c>
      <c r="B5912">
        <v>175</v>
      </c>
      <c r="C5912">
        <v>6310</v>
      </c>
      <c r="D5912" t="s">
        <v>16742</v>
      </c>
      <c r="E5912" t="s">
        <v>16743</v>
      </c>
      <c r="F5912" t="s">
        <v>2</v>
      </c>
      <c r="G5912" t="s">
        <v>16744</v>
      </c>
      <c r="H5912" t="s">
        <v>322</v>
      </c>
      <c r="I5912" t="s">
        <v>5</v>
      </c>
      <c r="K5912" t="s">
        <v>6</v>
      </c>
      <c r="L5912" t="s">
        <v>776</v>
      </c>
      <c r="N5912" t="s">
        <v>7</v>
      </c>
      <c r="O5912" t="s">
        <v>16745</v>
      </c>
      <c r="P5912" t="s">
        <v>16746</v>
      </c>
      <c r="Q5912">
        <v>48</v>
      </c>
      <c r="R5912" t="s">
        <v>16747</v>
      </c>
      <c r="S5912">
        <v>-1</v>
      </c>
      <c r="T5912" t="s">
        <v>5</v>
      </c>
      <c r="U5912">
        <v>-1</v>
      </c>
      <c r="V5912">
        <v>-1</v>
      </c>
      <c r="W5912">
        <v>6.3387000000000002</v>
      </c>
      <c r="X5912" t="s">
        <v>16748</v>
      </c>
      <c r="Y5912" t="s">
        <v>16749</v>
      </c>
      <c r="Z5912">
        <v>40970</v>
      </c>
      <c r="AA5912" t="s">
        <v>11</v>
      </c>
      <c r="AC5912" t="s">
        <v>16750</v>
      </c>
      <c r="AD5912" t="s">
        <v>16751</v>
      </c>
      <c r="AE5912" s="1">
        <v>41846.080208333333</v>
      </c>
    </row>
    <row r="5913" spans="1:31" x14ac:dyDescent="0.15">
      <c r="A5913">
        <v>5912</v>
      </c>
      <c r="B5913">
        <v>175</v>
      </c>
      <c r="C5913">
        <v>6310</v>
      </c>
      <c r="D5913" t="s">
        <v>16742</v>
      </c>
      <c r="E5913" t="s">
        <v>16743</v>
      </c>
      <c r="F5913" t="s">
        <v>14</v>
      </c>
      <c r="I5913" t="s">
        <v>5</v>
      </c>
      <c r="K5913" t="s">
        <v>5</v>
      </c>
      <c r="N5913" t="s">
        <v>7</v>
      </c>
      <c r="Q5913">
        <v>0</v>
      </c>
      <c r="S5913">
        <v>-1</v>
      </c>
      <c r="T5913" t="s">
        <v>5</v>
      </c>
      <c r="U5913">
        <v>-1</v>
      </c>
      <c r="V5913">
        <v>-1</v>
      </c>
      <c r="W5913">
        <v>6.3387000000000002</v>
      </c>
      <c r="Z5913">
        <v>-1</v>
      </c>
      <c r="AA5913" t="s">
        <v>11</v>
      </c>
      <c r="AC5913" t="s">
        <v>38</v>
      </c>
      <c r="AD5913" t="s">
        <v>52</v>
      </c>
      <c r="AE5913" s="1">
        <v>41846.08021990741</v>
      </c>
    </row>
    <row r="5914" spans="1:31" x14ac:dyDescent="0.15">
      <c r="A5914">
        <v>5913</v>
      </c>
      <c r="B5914">
        <v>175</v>
      </c>
      <c r="C5914">
        <v>6310</v>
      </c>
      <c r="D5914" t="s">
        <v>16742</v>
      </c>
      <c r="E5914" t="s">
        <v>16743</v>
      </c>
      <c r="F5914" t="s">
        <v>24</v>
      </c>
      <c r="I5914" t="s">
        <v>5</v>
      </c>
      <c r="K5914" t="s">
        <v>5</v>
      </c>
      <c r="N5914" t="s">
        <v>7</v>
      </c>
      <c r="Q5914">
        <v>0</v>
      </c>
      <c r="S5914">
        <v>-1</v>
      </c>
      <c r="T5914" t="s">
        <v>5</v>
      </c>
      <c r="U5914">
        <v>-1</v>
      </c>
      <c r="V5914">
        <v>-1</v>
      </c>
      <c r="W5914">
        <v>6.3387000000000002</v>
      </c>
      <c r="Z5914">
        <v>-1</v>
      </c>
      <c r="AA5914" t="s">
        <v>11</v>
      </c>
      <c r="AC5914" t="s">
        <v>38</v>
      </c>
      <c r="AD5914" t="s">
        <v>52</v>
      </c>
      <c r="AE5914" s="1">
        <v>41846.080231481479</v>
      </c>
    </row>
    <row r="5915" spans="1:31" x14ac:dyDescent="0.15">
      <c r="A5915">
        <v>5914</v>
      </c>
      <c r="B5915">
        <v>175</v>
      </c>
      <c r="C5915">
        <v>6310</v>
      </c>
      <c r="D5915" t="s">
        <v>16742</v>
      </c>
      <c r="E5915" t="s">
        <v>16743</v>
      </c>
      <c r="F5915" t="s">
        <v>27</v>
      </c>
      <c r="I5915" t="s">
        <v>5</v>
      </c>
      <c r="K5915" t="s">
        <v>5</v>
      </c>
      <c r="M5915" t="s">
        <v>5</v>
      </c>
      <c r="N5915" t="s">
        <v>7</v>
      </c>
      <c r="Q5915">
        <v>0</v>
      </c>
      <c r="S5915">
        <v>-1</v>
      </c>
      <c r="T5915" t="s">
        <v>5</v>
      </c>
      <c r="U5915">
        <v>-1</v>
      </c>
      <c r="V5915">
        <v>-1</v>
      </c>
      <c r="W5915">
        <v>6.3387000000000002</v>
      </c>
      <c r="Z5915">
        <v>-1</v>
      </c>
      <c r="AA5915" t="s">
        <v>11</v>
      </c>
      <c r="AC5915" t="s">
        <v>38</v>
      </c>
      <c r="AD5915" t="s">
        <v>531</v>
      </c>
      <c r="AE5915" s="1">
        <v>41846.080243055556</v>
      </c>
    </row>
    <row r="5916" spans="1:31" x14ac:dyDescent="0.15">
      <c r="A5916">
        <v>5915</v>
      </c>
      <c r="B5916">
        <v>175</v>
      </c>
      <c r="C5916">
        <v>6310</v>
      </c>
      <c r="D5916" t="s">
        <v>16742</v>
      </c>
      <c r="E5916" t="s">
        <v>16743</v>
      </c>
      <c r="F5916" t="s">
        <v>36</v>
      </c>
      <c r="I5916" t="s">
        <v>5</v>
      </c>
      <c r="K5916" t="s">
        <v>5</v>
      </c>
      <c r="N5916" t="s">
        <v>7</v>
      </c>
      <c r="Q5916">
        <v>0</v>
      </c>
      <c r="S5916">
        <v>-1</v>
      </c>
      <c r="T5916" t="s">
        <v>5</v>
      </c>
      <c r="U5916">
        <v>-1</v>
      </c>
      <c r="V5916">
        <v>-1</v>
      </c>
      <c r="W5916">
        <v>6.3387000000000002</v>
      </c>
      <c r="Z5916">
        <v>-1</v>
      </c>
      <c r="AA5916" t="s">
        <v>11</v>
      </c>
      <c r="AC5916" t="s">
        <v>38</v>
      </c>
      <c r="AD5916" t="s">
        <v>52</v>
      </c>
      <c r="AE5916" s="1">
        <v>41846.080254629633</v>
      </c>
    </row>
    <row r="5917" spans="1:31" x14ac:dyDescent="0.15">
      <c r="A5917">
        <v>5916</v>
      </c>
      <c r="B5917">
        <v>175</v>
      </c>
      <c r="C5917">
        <v>6310</v>
      </c>
      <c r="D5917" t="s">
        <v>16742</v>
      </c>
      <c r="E5917" t="s">
        <v>16743</v>
      </c>
      <c r="F5917" t="s">
        <v>40</v>
      </c>
      <c r="G5917" t="s">
        <v>16752</v>
      </c>
      <c r="I5917" t="s">
        <v>5</v>
      </c>
      <c r="K5917" t="s">
        <v>5</v>
      </c>
      <c r="N5917" t="s">
        <v>7</v>
      </c>
      <c r="O5917" t="s">
        <v>16753</v>
      </c>
      <c r="P5917" t="s">
        <v>16754</v>
      </c>
      <c r="Q5917">
        <v>1</v>
      </c>
      <c r="S5917">
        <v>-1</v>
      </c>
      <c r="T5917" t="s">
        <v>16755</v>
      </c>
      <c r="U5917">
        <v>-1</v>
      </c>
      <c r="V5917">
        <v>-1</v>
      </c>
      <c r="W5917">
        <v>6.3387000000000002</v>
      </c>
      <c r="Y5917" t="s">
        <v>16756</v>
      </c>
      <c r="Z5917">
        <v>-1</v>
      </c>
      <c r="AA5917" t="s">
        <v>11</v>
      </c>
      <c r="AC5917" t="s">
        <v>16757</v>
      </c>
      <c r="AD5917" t="s">
        <v>16758</v>
      </c>
      <c r="AE5917" s="1">
        <v>41846.080277777779</v>
      </c>
    </row>
    <row r="5918" spans="1:31" x14ac:dyDescent="0.15">
      <c r="A5918">
        <v>5917</v>
      </c>
      <c r="B5918">
        <v>175</v>
      </c>
      <c r="C5918">
        <v>6310</v>
      </c>
      <c r="D5918" t="s">
        <v>16742</v>
      </c>
      <c r="E5918" t="s">
        <v>16743</v>
      </c>
      <c r="F5918" t="s">
        <v>49</v>
      </c>
      <c r="I5918" t="s">
        <v>5</v>
      </c>
      <c r="K5918" t="s">
        <v>5</v>
      </c>
      <c r="N5918" t="s">
        <v>7</v>
      </c>
      <c r="Q5918">
        <v>0</v>
      </c>
      <c r="T5918" t="s">
        <v>5</v>
      </c>
      <c r="U5918">
        <v>-1</v>
      </c>
      <c r="V5918">
        <v>-1</v>
      </c>
      <c r="W5918">
        <v>6.3387000000000002</v>
      </c>
      <c r="Z5918">
        <v>-1</v>
      </c>
      <c r="AA5918" t="s">
        <v>11</v>
      </c>
      <c r="AC5918" t="s">
        <v>38</v>
      </c>
      <c r="AD5918" t="s">
        <v>50</v>
      </c>
      <c r="AE5918" s="1">
        <v>41846.080289351848</v>
      </c>
    </row>
    <row r="5919" spans="1:31" x14ac:dyDescent="0.15">
      <c r="A5919">
        <v>5918</v>
      </c>
      <c r="B5919">
        <v>175</v>
      </c>
      <c r="C5919">
        <v>6310</v>
      </c>
      <c r="D5919" t="s">
        <v>16742</v>
      </c>
      <c r="E5919" t="s">
        <v>16743</v>
      </c>
      <c r="F5919" t="s">
        <v>51</v>
      </c>
      <c r="G5919" t="s">
        <v>16744</v>
      </c>
      <c r="H5919" t="s">
        <v>322</v>
      </c>
      <c r="I5919" t="s">
        <v>5</v>
      </c>
      <c r="K5919" t="s">
        <v>5</v>
      </c>
      <c r="N5919" t="s">
        <v>7</v>
      </c>
      <c r="O5919" t="s">
        <v>16745</v>
      </c>
      <c r="P5919" t="s">
        <v>16746</v>
      </c>
      <c r="Q5919">
        <v>4</v>
      </c>
      <c r="S5919">
        <v>-1</v>
      </c>
      <c r="T5919" t="s">
        <v>5</v>
      </c>
      <c r="U5919">
        <v>-1</v>
      </c>
      <c r="V5919">
        <v>-1</v>
      </c>
      <c r="W5919">
        <v>6.3387000000000002</v>
      </c>
      <c r="Y5919" t="s">
        <v>16749</v>
      </c>
      <c r="Z5919">
        <v>-1</v>
      </c>
      <c r="AA5919" t="s">
        <v>11</v>
      </c>
      <c r="AC5919" t="s">
        <v>16759</v>
      </c>
      <c r="AD5919" t="s">
        <v>16760</v>
      </c>
      <c r="AE5919" s="1">
        <v>41846.080312500002</v>
      </c>
    </row>
    <row r="5920" spans="1:31" x14ac:dyDescent="0.15">
      <c r="A5920">
        <v>5919</v>
      </c>
      <c r="B5920">
        <v>175</v>
      </c>
      <c r="C5920">
        <v>6310</v>
      </c>
      <c r="D5920" t="s">
        <v>16742</v>
      </c>
      <c r="E5920" t="s">
        <v>16743</v>
      </c>
      <c r="F5920" t="s">
        <v>53</v>
      </c>
      <c r="I5920" t="s">
        <v>5</v>
      </c>
      <c r="K5920" t="s">
        <v>5</v>
      </c>
      <c r="N5920" t="s">
        <v>7</v>
      </c>
      <c r="Q5920">
        <v>0</v>
      </c>
      <c r="S5920">
        <v>-1</v>
      </c>
      <c r="T5920" t="s">
        <v>5</v>
      </c>
      <c r="U5920">
        <v>-1</v>
      </c>
      <c r="V5920">
        <v>-1</v>
      </c>
      <c r="W5920">
        <v>6.3387000000000002</v>
      </c>
      <c r="Z5920">
        <v>-1</v>
      </c>
      <c r="AA5920" t="s">
        <v>11</v>
      </c>
      <c r="AC5920" t="s">
        <v>38</v>
      </c>
      <c r="AD5920" t="s">
        <v>52</v>
      </c>
      <c r="AE5920" s="1">
        <v>41846.080324074072</v>
      </c>
    </row>
    <row r="5921" spans="1:31" x14ac:dyDescent="0.15">
      <c r="A5921">
        <v>5920</v>
      </c>
      <c r="B5921">
        <v>175</v>
      </c>
      <c r="C5921">
        <v>6310</v>
      </c>
      <c r="D5921" t="s">
        <v>16742</v>
      </c>
      <c r="E5921" t="s">
        <v>16743</v>
      </c>
      <c r="F5921" t="s">
        <v>54</v>
      </c>
      <c r="I5921" t="s">
        <v>5</v>
      </c>
      <c r="K5921" t="s">
        <v>5</v>
      </c>
      <c r="N5921" t="s">
        <v>7</v>
      </c>
      <c r="Q5921">
        <v>0</v>
      </c>
      <c r="S5921">
        <v>-1</v>
      </c>
      <c r="T5921" t="s">
        <v>5</v>
      </c>
      <c r="U5921">
        <v>-1</v>
      </c>
      <c r="V5921">
        <v>-1</v>
      </c>
      <c r="W5921">
        <v>6.3387000000000002</v>
      </c>
      <c r="Z5921">
        <v>-1</v>
      </c>
      <c r="AA5921" t="s">
        <v>11</v>
      </c>
      <c r="AC5921" t="s">
        <v>38</v>
      </c>
      <c r="AD5921" t="s">
        <v>52</v>
      </c>
      <c r="AE5921" s="1">
        <v>41846.080335648148</v>
      </c>
    </row>
    <row r="5922" spans="1:31" x14ac:dyDescent="0.15">
      <c r="A5922">
        <v>5921</v>
      </c>
      <c r="B5922">
        <v>175</v>
      </c>
      <c r="C5922">
        <v>2348</v>
      </c>
      <c r="D5922" t="s">
        <v>16761</v>
      </c>
      <c r="E5922" t="s">
        <v>16762</v>
      </c>
      <c r="F5922" t="s">
        <v>2</v>
      </c>
      <c r="G5922" t="s">
        <v>16763</v>
      </c>
      <c r="H5922" t="s">
        <v>16764</v>
      </c>
      <c r="I5922" t="s">
        <v>5</v>
      </c>
      <c r="K5922" t="s">
        <v>6</v>
      </c>
      <c r="L5922" t="s">
        <v>16765</v>
      </c>
      <c r="N5922" t="s">
        <v>7</v>
      </c>
      <c r="O5922" t="s">
        <v>16766</v>
      </c>
      <c r="P5922" t="s">
        <v>16767</v>
      </c>
      <c r="Q5922">
        <v>37</v>
      </c>
      <c r="R5922" t="s">
        <v>16768</v>
      </c>
      <c r="S5922">
        <v>-1</v>
      </c>
      <c r="T5922" t="s">
        <v>704</v>
      </c>
      <c r="U5922">
        <v>-1</v>
      </c>
      <c r="V5922">
        <v>-1</v>
      </c>
      <c r="W5922">
        <v>6.3387000000000002</v>
      </c>
      <c r="X5922" t="s">
        <v>16769</v>
      </c>
      <c r="Y5922" t="s">
        <v>16770</v>
      </c>
      <c r="Z5922">
        <v>45100</v>
      </c>
      <c r="AA5922" t="s">
        <v>11</v>
      </c>
      <c r="AC5922" t="s">
        <v>16771</v>
      </c>
      <c r="AD5922" t="s">
        <v>16772</v>
      </c>
      <c r="AE5922" s="1">
        <v>41846.080416666664</v>
      </c>
    </row>
    <row r="5923" spans="1:31" x14ac:dyDescent="0.15">
      <c r="A5923">
        <v>5922</v>
      </c>
      <c r="B5923">
        <v>175</v>
      </c>
      <c r="C5923">
        <v>2348</v>
      </c>
      <c r="D5923" t="s">
        <v>16761</v>
      </c>
      <c r="E5923" t="s">
        <v>16762</v>
      </c>
      <c r="F5923" t="s">
        <v>14</v>
      </c>
      <c r="I5923" t="s">
        <v>5</v>
      </c>
      <c r="K5923" t="s">
        <v>5</v>
      </c>
      <c r="N5923" t="s">
        <v>7</v>
      </c>
      <c r="Q5923">
        <v>0</v>
      </c>
      <c r="S5923">
        <v>-1</v>
      </c>
      <c r="T5923" t="s">
        <v>5</v>
      </c>
      <c r="U5923">
        <v>-1</v>
      </c>
      <c r="V5923">
        <v>-1</v>
      </c>
      <c r="W5923">
        <v>6.3387000000000002</v>
      </c>
      <c r="Z5923">
        <v>-1</v>
      </c>
      <c r="AA5923" t="s">
        <v>11</v>
      </c>
      <c r="AC5923" t="s">
        <v>38</v>
      </c>
      <c r="AD5923" t="s">
        <v>52</v>
      </c>
      <c r="AE5923" s="1">
        <v>41846.080428240741</v>
      </c>
    </row>
    <row r="5924" spans="1:31" x14ac:dyDescent="0.15">
      <c r="A5924">
        <v>5923</v>
      </c>
      <c r="B5924">
        <v>175</v>
      </c>
      <c r="C5924">
        <v>2348</v>
      </c>
      <c r="D5924" t="s">
        <v>16761</v>
      </c>
      <c r="E5924" t="s">
        <v>16762</v>
      </c>
      <c r="F5924" t="s">
        <v>24</v>
      </c>
      <c r="I5924" t="s">
        <v>5</v>
      </c>
      <c r="K5924" t="s">
        <v>5</v>
      </c>
      <c r="N5924" t="s">
        <v>7</v>
      </c>
      <c r="Q5924">
        <v>0</v>
      </c>
      <c r="S5924">
        <v>-1</v>
      </c>
      <c r="T5924" t="s">
        <v>5</v>
      </c>
      <c r="U5924">
        <v>-1</v>
      </c>
      <c r="V5924">
        <v>-1</v>
      </c>
      <c r="W5924">
        <v>6.3387000000000002</v>
      </c>
      <c r="Z5924">
        <v>-1</v>
      </c>
      <c r="AA5924" t="s">
        <v>11</v>
      </c>
      <c r="AC5924" t="s">
        <v>38</v>
      </c>
      <c r="AD5924" t="s">
        <v>52</v>
      </c>
      <c r="AE5924" s="1">
        <v>41846.080439814818</v>
      </c>
    </row>
    <row r="5925" spans="1:31" x14ac:dyDescent="0.15">
      <c r="A5925">
        <v>5924</v>
      </c>
      <c r="B5925">
        <v>175</v>
      </c>
      <c r="C5925">
        <v>2348</v>
      </c>
      <c r="D5925" t="s">
        <v>16761</v>
      </c>
      <c r="E5925" t="s">
        <v>16762</v>
      </c>
      <c r="F5925" t="s">
        <v>27</v>
      </c>
      <c r="I5925" t="s">
        <v>5</v>
      </c>
      <c r="K5925" t="s">
        <v>5</v>
      </c>
      <c r="M5925" t="s">
        <v>5</v>
      </c>
      <c r="N5925" t="s">
        <v>7</v>
      </c>
      <c r="Q5925">
        <v>0</v>
      </c>
      <c r="S5925">
        <v>-1</v>
      </c>
      <c r="T5925" t="s">
        <v>5</v>
      </c>
      <c r="U5925">
        <v>-1</v>
      </c>
      <c r="V5925">
        <v>-1</v>
      </c>
      <c r="W5925">
        <v>6.3387000000000002</v>
      </c>
      <c r="Z5925">
        <v>-1</v>
      </c>
      <c r="AA5925" t="s">
        <v>11</v>
      </c>
      <c r="AC5925" t="s">
        <v>38</v>
      </c>
      <c r="AD5925" t="s">
        <v>531</v>
      </c>
      <c r="AE5925" s="1">
        <v>41846.080451388887</v>
      </c>
    </row>
    <row r="5926" spans="1:31" x14ac:dyDescent="0.15">
      <c r="A5926">
        <v>5925</v>
      </c>
      <c r="B5926">
        <v>175</v>
      </c>
      <c r="C5926">
        <v>2348</v>
      </c>
      <c r="D5926" t="s">
        <v>16761</v>
      </c>
      <c r="E5926" t="s">
        <v>16762</v>
      </c>
      <c r="F5926" t="s">
        <v>36</v>
      </c>
      <c r="I5926" t="s">
        <v>5</v>
      </c>
      <c r="K5926" t="s">
        <v>5</v>
      </c>
      <c r="N5926" t="s">
        <v>7</v>
      </c>
      <c r="Q5926">
        <v>0</v>
      </c>
      <c r="S5926">
        <v>-1</v>
      </c>
      <c r="T5926" t="s">
        <v>5</v>
      </c>
      <c r="U5926">
        <v>-1</v>
      </c>
      <c r="V5926">
        <v>-1</v>
      </c>
      <c r="W5926">
        <v>6.3387000000000002</v>
      </c>
      <c r="Z5926">
        <v>-1</v>
      </c>
      <c r="AA5926" t="s">
        <v>11</v>
      </c>
      <c r="AC5926" t="s">
        <v>38</v>
      </c>
      <c r="AD5926" t="s">
        <v>52</v>
      </c>
      <c r="AE5926" s="1">
        <v>41846.080462962964</v>
      </c>
    </row>
    <row r="5927" spans="1:31" x14ac:dyDescent="0.15">
      <c r="A5927">
        <v>5926</v>
      </c>
      <c r="B5927">
        <v>175</v>
      </c>
      <c r="C5927">
        <v>2348</v>
      </c>
      <c r="D5927" t="s">
        <v>16761</v>
      </c>
      <c r="E5927" t="s">
        <v>16762</v>
      </c>
      <c r="F5927" t="s">
        <v>40</v>
      </c>
      <c r="I5927" t="s">
        <v>5</v>
      </c>
      <c r="K5927" t="s">
        <v>5</v>
      </c>
      <c r="N5927" t="s">
        <v>7</v>
      </c>
      <c r="Q5927">
        <v>0</v>
      </c>
      <c r="S5927">
        <v>-1</v>
      </c>
      <c r="T5927" t="s">
        <v>5</v>
      </c>
      <c r="U5927">
        <v>-1</v>
      </c>
      <c r="V5927">
        <v>-1</v>
      </c>
      <c r="W5927">
        <v>6.3387000000000002</v>
      </c>
      <c r="Z5927">
        <v>-1</v>
      </c>
      <c r="AA5927" t="s">
        <v>11</v>
      </c>
      <c r="AC5927" t="s">
        <v>38</v>
      </c>
      <c r="AD5927" t="s">
        <v>52</v>
      </c>
      <c r="AE5927" s="1">
        <v>41846.080474537041</v>
      </c>
    </row>
    <row r="5928" spans="1:31" x14ac:dyDescent="0.15">
      <c r="A5928">
        <v>5927</v>
      </c>
      <c r="B5928">
        <v>175</v>
      </c>
      <c r="C5928">
        <v>2348</v>
      </c>
      <c r="D5928" t="s">
        <v>16761</v>
      </c>
      <c r="E5928" t="s">
        <v>16762</v>
      </c>
      <c r="F5928" t="s">
        <v>49</v>
      </c>
      <c r="I5928" t="s">
        <v>5</v>
      </c>
      <c r="K5928" t="s">
        <v>5</v>
      </c>
      <c r="N5928" t="s">
        <v>7</v>
      </c>
      <c r="Q5928">
        <v>0</v>
      </c>
      <c r="T5928" t="s">
        <v>5</v>
      </c>
      <c r="U5928">
        <v>-1</v>
      </c>
      <c r="V5928">
        <v>-1</v>
      </c>
      <c r="W5928">
        <v>6.3387000000000002</v>
      </c>
      <c r="Z5928">
        <v>-1</v>
      </c>
      <c r="AA5928" t="s">
        <v>11</v>
      </c>
      <c r="AC5928" t="s">
        <v>38</v>
      </c>
      <c r="AD5928" t="s">
        <v>50</v>
      </c>
      <c r="AE5928" s="1">
        <v>41846.08048611111</v>
      </c>
    </row>
    <row r="5929" spans="1:31" x14ac:dyDescent="0.15">
      <c r="A5929">
        <v>5928</v>
      </c>
      <c r="B5929">
        <v>175</v>
      </c>
      <c r="C5929">
        <v>2348</v>
      </c>
      <c r="D5929" t="s">
        <v>16761</v>
      </c>
      <c r="E5929" t="s">
        <v>16762</v>
      </c>
      <c r="F5929" t="s">
        <v>51</v>
      </c>
      <c r="G5929" t="s">
        <v>16763</v>
      </c>
      <c r="H5929" t="s">
        <v>16764</v>
      </c>
      <c r="I5929" t="s">
        <v>5</v>
      </c>
      <c r="K5929" t="s">
        <v>5</v>
      </c>
      <c r="N5929" t="s">
        <v>7</v>
      </c>
      <c r="O5929" t="s">
        <v>16766</v>
      </c>
      <c r="P5929" t="s">
        <v>16767</v>
      </c>
      <c r="Q5929">
        <v>9</v>
      </c>
      <c r="S5929">
        <v>-1</v>
      </c>
      <c r="T5929" t="s">
        <v>5</v>
      </c>
      <c r="U5929">
        <v>-1</v>
      </c>
      <c r="V5929">
        <v>-1</v>
      </c>
      <c r="W5929">
        <v>6.3387000000000002</v>
      </c>
      <c r="Y5929" t="s">
        <v>16770</v>
      </c>
      <c r="Z5929">
        <v>-1</v>
      </c>
      <c r="AA5929" t="s">
        <v>11</v>
      </c>
      <c r="AC5929" t="s">
        <v>16773</v>
      </c>
      <c r="AD5929" t="s">
        <v>16774</v>
      </c>
      <c r="AE5929" s="1">
        <v>41846.080509259256</v>
      </c>
    </row>
    <row r="5930" spans="1:31" x14ac:dyDescent="0.15">
      <c r="A5930">
        <v>5929</v>
      </c>
      <c r="B5930">
        <v>175</v>
      </c>
      <c r="C5930">
        <v>2348</v>
      </c>
      <c r="D5930" t="s">
        <v>16761</v>
      </c>
      <c r="E5930" t="s">
        <v>16762</v>
      </c>
      <c r="F5930" t="s">
        <v>53</v>
      </c>
      <c r="I5930" t="s">
        <v>5</v>
      </c>
      <c r="K5930" t="s">
        <v>5</v>
      </c>
      <c r="N5930" t="s">
        <v>7</v>
      </c>
      <c r="Q5930">
        <v>0</v>
      </c>
      <c r="S5930">
        <v>-1</v>
      </c>
      <c r="T5930" t="s">
        <v>5</v>
      </c>
      <c r="U5930">
        <v>-1</v>
      </c>
      <c r="V5930">
        <v>-1</v>
      </c>
      <c r="W5930">
        <v>6.3387000000000002</v>
      </c>
      <c r="Z5930">
        <v>-1</v>
      </c>
      <c r="AA5930" t="s">
        <v>11</v>
      </c>
      <c r="AC5930" t="s">
        <v>38</v>
      </c>
      <c r="AD5930" t="s">
        <v>52</v>
      </c>
      <c r="AE5930" s="1">
        <v>41846.08053240741</v>
      </c>
    </row>
    <row r="5931" spans="1:31" x14ac:dyDescent="0.15">
      <c r="A5931">
        <v>5930</v>
      </c>
      <c r="B5931">
        <v>175</v>
      </c>
      <c r="C5931">
        <v>2348</v>
      </c>
      <c r="D5931" t="s">
        <v>16761</v>
      </c>
      <c r="E5931" t="s">
        <v>16762</v>
      </c>
      <c r="F5931" t="s">
        <v>54</v>
      </c>
      <c r="I5931" t="s">
        <v>5</v>
      </c>
      <c r="K5931" t="s">
        <v>5</v>
      </c>
      <c r="N5931" t="s">
        <v>7</v>
      </c>
      <c r="Q5931">
        <v>0</v>
      </c>
      <c r="S5931">
        <v>-1</v>
      </c>
      <c r="T5931" t="s">
        <v>5</v>
      </c>
      <c r="U5931">
        <v>-1</v>
      </c>
      <c r="V5931">
        <v>-1</v>
      </c>
      <c r="W5931">
        <v>6.3387000000000002</v>
      </c>
      <c r="Z5931">
        <v>-1</v>
      </c>
      <c r="AA5931" t="s">
        <v>11</v>
      </c>
      <c r="AC5931" t="s">
        <v>38</v>
      </c>
      <c r="AD5931" t="s">
        <v>52</v>
      </c>
      <c r="AE5931" s="1">
        <v>41846.080543981479</v>
      </c>
    </row>
    <row r="5932" spans="1:31" x14ac:dyDescent="0.15">
      <c r="A5932">
        <v>5931</v>
      </c>
      <c r="B5932">
        <v>175</v>
      </c>
      <c r="C5932">
        <v>909</v>
      </c>
      <c r="D5932" t="s">
        <v>1792</v>
      </c>
      <c r="E5932" t="s">
        <v>1793</v>
      </c>
      <c r="F5932" t="s">
        <v>2</v>
      </c>
      <c r="G5932" t="s">
        <v>1794</v>
      </c>
      <c r="H5932" t="s">
        <v>214</v>
      </c>
      <c r="I5932" t="s">
        <v>5</v>
      </c>
      <c r="K5932" t="s">
        <v>6</v>
      </c>
      <c r="L5932" t="s">
        <v>1795</v>
      </c>
      <c r="N5932" t="s">
        <v>7</v>
      </c>
      <c r="Q5932">
        <v>99</v>
      </c>
      <c r="S5932">
        <v>-1</v>
      </c>
      <c r="T5932" t="s">
        <v>5</v>
      </c>
      <c r="U5932">
        <v>1620</v>
      </c>
      <c r="V5932">
        <v>-1</v>
      </c>
      <c r="W5932">
        <v>6.3387000000000002</v>
      </c>
      <c r="X5932" t="s">
        <v>1796</v>
      </c>
      <c r="Y5932" t="s">
        <v>1797</v>
      </c>
      <c r="Z5932">
        <v>36780</v>
      </c>
      <c r="AA5932" t="s">
        <v>11</v>
      </c>
      <c r="AC5932" t="s">
        <v>1798</v>
      </c>
      <c r="AD5932" t="s">
        <v>1799</v>
      </c>
      <c r="AE5932" s="1">
        <v>41846.080729166664</v>
      </c>
    </row>
    <row r="5933" spans="1:31" x14ac:dyDescent="0.15">
      <c r="A5933">
        <v>5932</v>
      </c>
      <c r="B5933">
        <v>175</v>
      </c>
      <c r="C5933">
        <v>909</v>
      </c>
      <c r="D5933" t="s">
        <v>1792</v>
      </c>
      <c r="E5933" t="s">
        <v>1793</v>
      </c>
      <c r="F5933" t="s">
        <v>14</v>
      </c>
      <c r="G5933" t="s">
        <v>1800</v>
      </c>
      <c r="H5933" t="s">
        <v>1801</v>
      </c>
      <c r="I5933" t="s">
        <v>5</v>
      </c>
      <c r="K5933" t="s">
        <v>17</v>
      </c>
      <c r="L5933" t="s">
        <v>253</v>
      </c>
      <c r="N5933" t="s">
        <v>7</v>
      </c>
      <c r="O5933" t="s">
        <v>1802</v>
      </c>
      <c r="Q5933">
        <v>87</v>
      </c>
      <c r="R5933" t="s">
        <v>1803</v>
      </c>
      <c r="S5933">
        <v>-1</v>
      </c>
      <c r="T5933" t="s">
        <v>5</v>
      </c>
      <c r="U5933">
        <v>-1</v>
      </c>
      <c r="V5933">
        <v>-1</v>
      </c>
      <c r="W5933">
        <v>6.3387000000000002</v>
      </c>
      <c r="X5933" t="s">
        <v>1804</v>
      </c>
      <c r="Y5933" t="s">
        <v>1805</v>
      </c>
      <c r="Z5933">
        <v>28211</v>
      </c>
      <c r="AA5933" t="s">
        <v>11</v>
      </c>
      <c r="AC5933" t="s">
        <v>1806</v>
      </c>
      <c r="AD5933" t="s">
        <v>1807</v>
      </c>
      <c r="AE5933" s="1">
        <v>41846.080787037034</v>
      </c>
    </row>
    <row r="5934" spans="1:31" x14ac:dyDescent="0.15">
      <c r="A5934">
        <v>5933</v>
      </c>
      <c r="B5934">
        <v>175</v>
      </c>
      <c r="C5934">
        <v>909</v>
      </c>
      <c r="D5934" t="s">
        <v>1792</v>
      </c>
      <c r="E5934" t="s">
        <v>1793</v>
      </c>
      <c r="F5934" t="s">
        <v>24</v>
      </c>
      <c r="G5934" t="s">
        <v>1800</v>
      </c>
      <c r="H5934" t="s">
        <v>1801</v>
      </c>
      <c r="I5934" t="s">
        <v>5</v>
      </c>
      <c r="K5934" t="s">
        <v>17</v>
      </c>
      <c r="L5934" t="s">
        <v>253</v>
      </c>
      <c r="N5934" t="s">
        <v>7</v>
      </c>
      <c r="O5934" t="s">
        <v>1802</v>
      </c>
      <c r="Q5934">
        <v>67</v>
      </c>
      <c r="R5934" t="s">
        <v>1803</v>
      </c>
      <c r="S5934">
        <v>-1</v>
      </c>
      <c r="T5934" t="s">
        <v>5</v>
      </c>
      <c r="U5934">
        <v>-1</v>
      </c>
      <c r="V5934">
        <v>-1</v>
      </c>
      <c r="W5934">
        <v>6.3387000000000002</v>
      </c>
      <c r="X5934" t="s">
        <v>1804</v>
      </c>
      <c r="Y5934" t="s">
        <v>1805</v>
      </c>
      <c r="Z5934">
        <v>28211</v>
      </c>
      <c r="AA5934" t="s">
        <v>11</v>
      </c>
      <c r="AC5934" t="s">
        <v>1808</v>
      </c>
      <c r="AD5934" t="s">
        <v>1809</v>
      </c>
      <c r="AE5934" s="1">
        <v>41846.080821759257</v>
      </c>
    </row>
    <row r="5935" spans="1:31" x14ac:dyDescent="0.15">
      <c r="A5935">
        <v>5934</v>
      </c>
      <c r="B5935">
        <v>175</v>
      </c>
      <c r="C5935">
        <v>909</v>
      </c>
      <c r="D5935" t="s">
        <v>1792</v>
      </c>
      <c r="E5935" t="s">
        <v>1793</v>
      </c>
      <c r="F5935" t="s">
        <v>27</v>
      </c>
      <c r="G5935" t="s">
        <v>1810</v>
      </c>
      <c r="I5935" t="s">
        <v>5</v>
      </c>
      <c r="K5935" t="s">
        <v>5</v>
      </c>
      <c r="M5935" t="s">
        <v>5</v>
      </c>
      <c r="N5935" t="s">
        <v>7</v>
      </c>
      <c r="Q5935">
        <v>1</v>
      </c>
      <c r="R5935" t="s">
        <v>1811</v>
      </c>
      <c r="S5935">
        <v>125</v>
      </c>
      <c r="T5935" t="s">
        <v>1812</v>
      </c>
      <c r="U5935">
        <v>-1</v>
      </c>
      <c r="V5935">
        <v>-1</v>
      </c>
      <c r="W5935">
        <v>6.3387000000000002</v>
      </c>
      <c r="Y5935" t="s">
        <v>1813</v>
      </c>
      <c r="Z5935">
        <v>97388</v>
      </c>
      <c r="AA5935" t="s">
        <v>11</v>
      </c>
      <c r="AB5935" t="s">
        <v>196</v>
      </c>
      <c r="AC5935" t="s">
        <v>1814</v>
      </c>
      <c r="AD5935" t="s">
        <v>1815</v>
      </c>
      <c r="AE5935" s="1">
        <v>41846.08084490741</v>
      </c>
    </row>
    <row r="5936" spans="1:31" x14ac:dyDescent="0.15">
      <c r="A5936">
        <v>5935</v>
      </c>
      <c r="B5936">
        <v>175</v>
      </c>
      <c r="C5936">
        <v>909</v>
      </c>
      <c r="D5936" t="s">
        <v>1792</v>
      </c>
      <c r="E5936" t="s">
        <v>1793</v>
      </c>
      <c r="F5936" t="s">
        <v>36</v>
      </c>
      <c r="I5936" t="s">
        <v>5</v>
      </c>
      <c r="K5936" t="s">
        <v>5</v>
      </c>
      <c r="N5936" t="s">
        <v>7</v>
      </c>
      <c r="Q5936">
        <v>0</v>
      </c>
      <c r="S5936">
        <v>-1</v>
      </c>
      <c r="T5936" t="s">
        <v>5</v>
      </c>
      <c r="U5936">
        <v>-1</v>
      </c>
      <c r="V5936">
        <v>-1</v>
      </c>
      <c r="W5936">
        <v>6.3387000000000002</v>
      </c>
      <c r="Z5936">
        <v>-1</v>
      </c>
      <c r="AA5936" t="s">
        <v>11</v>
      </c>
      <c r="AC5936" t="s">
        <v>38</v>
      </c>
      <c r="AD5936" t="s">
        <v>52</v>
      </c>
      <c r="AE5936" s="1">
        <v>41846.08085648148</v>
      </c>
    </row>
    <row r="5937" spans="1:31" x14ac:dyDescent="0.15">
      <c r="A5937">
        <v>5936</v>
      </c>
      <c r="B5937">
        <v>175</v>
      </c>
      <c r="C5937">
        <v>909</v>
      </c>
      <c r="D5937" t="s">
        <v>1792</v>
      </c>
      <c r="E5937" t="s">
        <v>1793</v>
      </c>
      <c r="F5937" t="s">
        <v>40</v>
      </c>
      <c r="G5937" t="s">
        <v>1816</v>
      </c>
      <c r="H5937" t="s">
        <v>1817</v>
      </c>
      <c r="I5937" t="s">
        <v>5</v>
      </c>
      <c r="K5937" t="s">
        <v>5</v>
      </c>
      <c r="N5937" t="s">
        <v>7</v>
      </c>
      <c r="P5937" t="s">
        <v>1818</v>
      </c>
      <c r="Q5937">
        <v>2</v>
      </c>
      <c r="R5937" t="s">
        <v>1819</v>
      </c>
      <c r="S5937">
        <v>-1</v>
      </c>
      <c r="T5937" t="s">
        <v>5</v>
      </c>
      <c r="U5937">
        <v>-1</v>
      </c>
      <c r="V5937">
        <v>-1</v>
      </c>
      <c r="W5937">
        <v>6.3387000000000002</v>
      </c>
      <c r="Z5937">
        <v>-1</v>
      </c>
      <c r="AA5937" t="s">
        <v>11</v>
      </c>
      <c r="AC5937" t="s">
        <v>1820</v>
      </c>
      <c r="AD5937" t="s">
        <v>1821</v>
      </c>
      <c r="AE5937" s="1">
        <v>41846.080868055556</v>
      </c>
    </row>
    <row r="5938" spans="1:31" x14ac:dyDescent="0.15">
      <c r="A5938">
        <v>5937</v>
      </c>
      <c r="B5938">
        <v>175</v>
      </c>
      <c r="C5938">
        <v>909</v>
      </c>
      <c r="D5938" t="s">
        <v>1792</v>
      </c>
      <c r="E5938" t="s">
        <v>1793</v>
      </c>
      <c r="F5938" t="s">
        <v>49</v>
      </c>
      <c r="G5938" t="s">
        <v>1800</v>
      </c>
      <c r="H5938" t="s">
        <v>1801</v>
      </c>
      <c r="I5938" t="s">
        <v>5</v>
      </c>
      <c r="K5938" t="s">
        <v>5</v>
      </c>
      <c r="N5938" t="s">
        <v>7</v>
      </c>
      <c r="O5938" t="s">
        <v>1802</v>
      </c>
      <c r="Q5938">
        <v>3</v>
      </c>
      <c r="T5938" t="s">
        <v>5</v>
      </c>
      <c r="U5938">
        <v>-1</v>
      </c>
      <c r="V5938">
        <v>-1</v>
      </c>
      <c r="W5938">
        <v>6.3387000000000002</v>
      </c>
      <c r="Y5938" t="s">
        <v>1805</v>
      </c>
      <c r="Z5938">
        <v>28211</v>
      </c>
      <c r="AA5938" t="s">
        <v>11</v>
      </c>
      <c r="AC5938" t="s">
        <v>1822</v>
      </c>
      <c r="AD5938" t="s">
        <v>1823</v>
      </c>
      <c r="AE5938" s="1">
        <v>41846.080891203703</v>
      </c>
    </row>
    <row r="5939" spans="1:31" x14ac:dyDescent="0.15">
      <c r="A5939">
        <v>5938</v>
      </c>
      <c r="B5939">
        <v>175</v>
      </c>
      <c r="C5939">
        <v>909</v>
      </c>
      <c r="D5939" t="s">
        <v>1792</v>
      </c>
      <c r="E5939" t="s">
        <v>1793</v>
      </c>
      <c r="F5939" t="s">
        <v>51</v>
      </c>
      <c r="I5939" t="s">
        <v>5</v>
      </c>
      <c r="K5939" t="s">
        <v>5</v>
      </c>
      <c r="N5939" t="s">
        <v>7</v>
      </c>
      <c r="Q5939">
        <v>0</v>
      </c>
      <c r="S5939">
        <v>-1</v>
      </c>
      <c r="T5939" t="s">
        <v>5</v>
      </c>
      <c r="U5939">
        <v>-1</v>
      </c>
      <c r="V5939">
        <v>-1</v>
      </c>
      <c r="W5939">
        <v>6.3387000000000002</v>
      </c>
      <c r="Z5939">
        <v>-1</v>
      </c>
      <c r="AA5939" t="s">
        <v>11</v>
      </c>
      <c r="AC5939" t="s">
        <v>38</v>
      </c>
      <c r="AD5939" t="s">
        <v>52</v>
      </c>
      <c r="AE5939" s="1">
        <v>41846.08090277778</v>
      </c>
    </row>
    <row r="5940" spans="1:31" x14ac:dyDescent="0.15">
      <c r="A5940">
        <v>5939</v>
      </c>
      <c r="B5940">
        <v>175</v>
      </c>
      <c r="C5940">
        <v>909</v>
      </c>
      <c r="D5940" t="s">
        <v>1792</v>
      </c>
      <c r="E5940" t="s">
        <v>1793</v>
      </c>
      <c r="F5940" t="s">
        <v>53</v>
      </c>
      <c r="I5940" t="s">
        <v>5</v>
      </c>
      <c r="K5940" t="s">
        <v>5</v>
      </c>
      <c r="N5940" t="s">
        <v>7</v>
      </c>
      <c r="Q5940">
        <v>0</v>
      </c>
      <c r="S5940">
        <v>-1</v>
      </c>
      <c r="T5940" t="s">
        <v>5</v>
      </c>
      <c r="U5940">
        <v>-1</v>
      </c>
      <c r="V5940">
        <v>-1</v>
      </c>
      <c r="W5940">
        <v>6.3387000000000002</v>
      </c>
      <c r="Z5940">
        <v>-1</v>
      </c>
      <c r="AA5940" t="s">
        <v>11</v>
      </c>
      <c r="AC5940" t="s">
        <v>38</v>
      </c>
      <c r="AD5940" t="s">
        <v>52</v>
      </c>
      <c r="AE5940" s="1">
        <v>41846.080914351849</v>
      </c>
    </row>
    <row r="5941" spans="1:31" x14ac:dyDescent="0.15">
      <c r="A5941">
        <v>5940</v>
      </c>
      <c r="B5941">
        <v>175</v>
      </c>
      <c r="C5941">
        <v>909</v>
      </c>
      <c r="D5941" t="s">
        <v>1792</v>
      </c>
      <c r="E5941" t="s">
        <v>1793</v>
      </c>
      <c r="F5941" t="s">
        <v>54</v>
      </c>
      <c r="I5941" t="s">
        <v>5</v>
      </c>
      <c r="K5941" t="s">
        <v>5</v>
      </c>
      <c r="N5941" t="s">
        <v>7</v>
      </c>
      <c r="Q5941">
        <v>0</v>
      </c>
      <c r="S5941">
        <v>-1</v>
      </c>
      <c r="T5941" t="s">
        <v>5</v>
      </c>
      <c r="U5941">
        <v>-1</v>
      </c>
      <c r="V5941">
        <v>-1</v>
      </c>
      <c r="W5941">
        <v>6.3387000000000002</v>
      </c>
      <c r="Z5941">
        <v>-1</v>
      </c>
      <c r="AA5941" t="s">
        <v>11</v>
      </c>
      <c r="AC5941" t="s">
        <v>38</v>
      </c>
      <c r="AD5941" t="s">
        <v>52</v>
      </c>
      <c r="AE5941" s="1">
        <v>41846.080925925926</v>
      </c>
    </row>
    <row r="5942" spans="1:31" x14ac:dyDescent="0.15">
      <c r="A5942">
        <v>5941</v>
      </c>
      <c r="B5942">
        <v>175</v>
      </c>
      <c r="C5942">
        <v>3925</v>
      </c>
      <c r="D5942" t="s">
        <v>16775</v>
      </c>
      <c r="E5942" t="s">
        <v>16776</v>
      </c>
      <c r="F5942" t="s">
        <v>2</v>
      </c>
      <c r="G5942" t="s">
        <v>16777</v>
      </c>
      <c r="H5942" t="s">
        <v>16778</v>
      </c>
      <c r="I5942" t="s">
        <v>5</v>
      </c>
      <c r="K5942" t="s">
        <v>6</v>
      </c>
      <c r="N5942" t="s">
        <v>7</v>
      </c>
      <c r="P5942" t="s">
        <v>16779</v>
      </c>
      <c r="Q5942">
        <v>20</v>
      </c>
      <c r="S5942">
        <v>-1</v>
      </c>
      <c r="T5942" t="s">
        <v>16780</v>
      </c>
      <c r="U5942">
        <v>-1</v>
      </c>
      <c r="V5942">
        <v>-1</v>
      </c>
      <c r="W5942">
        <v>6.3387000000000002</v>
      </c>
      <c r="X5942" t="s">
        <v>16781</v>
      </c>
      <c r="Y5942" t="s">
        <v>16782</v>
      </c>
      <c r="Z5942">
        <v>16050</v>
      </c>
      <c r="AA5942" t="s">
        <v>11</v>
      </c>
      <c r="AC5942" t="s">
        <v>16783</v>
      </c>
      <c r="AD5942" t="s">
        <v>16784</v>
      </c>
      <c r="AE5942" s="1">
        <v>41846.080995370372</v>
      </c>
    </row>
    <row r="5943" spans="1:31" x14ac:dyDescent="0.15">
      <c r="A5943">
        <v>5942</v>
      </c>
      <c r="B5943">
        <v>175</v>
      </c>
      <c r="C5943">
        <v>3925</v>
      </c>
      <c r="D5943" t="s">
        <v>16775</v>
      </c>
      <c r="E5943" t="s">
        <v>16776</v>
      </c>
      <c r="F5943" t="s">
        <v>14</v>
      </c>
      <c r="I5943" t="s">
        <v>5</v>
      </c>
      <c r="K5943" t="s">
        <v>5</v>
      </c>
      <c r="N5943" t="s">
        <v>7</v>
      </c>
      <c r="Q5943">
        <v>0</v>
      </c>
      <c r="S5943">
        <v>-1</v>
      </c>
      <c r="T5943" t="s">
        <v>5</v>
      </c>
      <c r="U5943">
        <v>-1</v>
      </c>
      <c r="V5943">
        <v>-1</v>
      </c>
      <c r="W5943">
        <v>6.3387000000000002</v>
      </c>
      <c r="Z5943">
        <v>-1</v>
      </c>
      <c r="AA5943" t="s">
        <v>11</v>
      </c>
      <c r="AC5943" t="s">
        <v>38</v>
      </c>
      <c r="AD5943" t="s">
        <v>52</v>
      </c>
      <c r="AE5943" s="1">
        <v>41846.081018518518</v>
      </c>
    </row>
    <row r="5944" spans="1:31" x14ac:dyDescent="0.15">
      <c r="A5944">
        <v>5943</v>
      </c>
      <c r="B5944">
        <v>175</v>
      </c>
      <c r="C5944">
        <v>3925</v>
      </c>
      <c r="D5944" t="s">
        <v>16775</v>
      </c>
      <c r="E5944" t="s">
        <v>16776</v>
      </c>
      <c r="F5944" t="s">
        <v>24</v>
      </c>
      <c r="I5944" t="s">
        <v>5</v>
      </c>
      <c r="K5944" t="s">
        <v>5</v>
      </c>
      <c r="N5944" t="s">
        <v>7</v>
      </c>
      <c r="Q5944">
        <v>0</v>
      </c>
      <c r="S5944">
        <v>-1</v>
      </c>
      <c r="T5944" t="s">
        <v>5</v>
      </c>
      <c r="U5944">
        <v>-1</v>
      </c>
      <c r="V5944">
        <v>-1</v>
      </c>
      <c r="W5944">
        <v>6.3387000000000002</v>
      </c>
      <c r="Z5944">
        <v>-1</v>
      </c>
      <c r="AA5944" t="s">
        <v>11</v>
      </c>
      <c r="AC5944" t="s">
        <v>38</v>
      </c>
      <c r="AD5944" t="s">
        <v>52</v>
      </c>
      <c r="AE5944" s="1">
        <v>41846.081030092595</v>
      </c>
    </row>
    <row r="5945" spans="1:31" x14ac:dyDescent="0.15">
      <c r="A5945">
        <v>5944</v>
      </c>
      <c r="B5945">
        <v>175</v>
      </c>
      <c r="C5945">
        <v>3925</v>
      </c>
      <c r="D5945" t="s">
        <v>16775</v>
      </c>
      <c r="E5945" t="s">
        <v>16776</v>
      </c>
      <c r="F5945" t="s">
        <v>27</v>
      </c>
      <c r="I5945" t="s">
        <v>5</v>
      </c>
      <c r="K5945" t="s">
        <v>5</v>
      </c>
      <c r="M5945" t="s">
        <v>5</v>
      </c>
      <c r="N5945" t="s">
        <v>7</v>
      </c>
      <c r="Q5945">
        <v>0</v>
      </c>
      <c r="S5945">
        <v>-1</v>
      </c>
      <c r="T5945" t="s">
        <v>5</v>
      </c>
      <c r="U5945">
        <v>-1</v>
      </c>
      <c r="V5945">
        <v>-1</v>
      </c>
      <c r="W5945">
        <v>6.3387000000000002</v>
      </c>
      <c r="Z5945">
        <v>-1</v>
      </c>
      <c r="AA5945" t="s">
        <v>11</v>
      </c>
      <c r="AC5945" t="s">
        <v>38</v>
      </c>
      <c r="AD5945" t="s">
        <v>531</v>
      </c>
      <c r="AE5945" s="1">
        <v>41846.081041666665</v>
      </c>
    </row>
    <row r="5946" spans="1:31" x14ac:dyDescent="0.15">
      <c r="A5946">
        <v>5945</v>
      </c>
      <c r="B5946">
        <v>175</v>
      </c>
      <c r="C5946">
        <v>3925</v>
      </c>
      <c r="D5946" t="s">
        <v>16775</v>
      </c>
      <c r="E5946" t="s">
        <v>16776</v>
      </c>
      <c r="F5946" t="s">
        <v>36</v>
      </c>
      <c r="G5946" t="s">
        <v>16777</v>
      </c>
      <c r="H5946" t="s">
        <v>16778</v>
      </c>
      <c r="I5946" t="s">
        <v>5</v>
      </c>
      <c r="K5946" t="s">
        <v>6</v>
      </c>
      <c r="N5946" t="s">
        <v>7</v>
      </c>
      <c r="P5946" t="s">
        <v>16779</v>
      </c>
      <c r="Q5946">
        <v>40</v>
      </c>
      <c r="S5946">
        <v>-1</v>
      </c>
      <c r="T5946" t="s">
        <v>16780</v>
      </c>
      <c r="U5946">
        <v>-1</v>
      </c>
      <c r="V5946">
        <v>-1</v>
      </c>
      <c r="W5946">
        <v>6.3387000000000002</v>
      </c>
      <c r="X5946" t="s">
        <v>16781</v>
      </c>
      <c r="Y5946" t="s">
        <v>16782</v>
      </c>
      <c r="Z5946">
        <v>16050</v>
      </c>
      <c r="AA5946" t="s">
        <v>11</v>
      </c>
      <c r="AC5946" t="s">
        <v>16785</v>
      </c>
      <c r="AD5946" t="s">
        <v>16786</v>
      </c>
      <c r="AE5946" s="1">
        <v>41846.081076388888</v>
      </c>
    </row>
    <row r="5947" spans="1:31" x14ac:dyDescent="0.15">
      <c r="A5947">
        <v>5946</v>
      </c>
      <c r="B5947">
        <v>175</v>
      </c>
      <c r="C5947">
        <v>3925</v>
      </c>
      <c r="D5947" t="s">
        <v>16775</v>
      </c>
      <c r="E5947" t="s">
        <v>16776</v>
      </c>
      <c r="F5947" t="s">
        <v>40</v>
      </c>
      <c r="I5947" t="s">
        <v>5</v>
      </c>
      <c r="K5947" t="s">
        <v>5</v>
      </c>
      <c r="N5947" t="s">
        <v>7</v>
      </c>
      <c r="Q5947">
        <v>0</v>
      </c>
      <c r="S5947">
        <v>-1</v>
      </c>
      <c r="T5947" t="s">
        <v>5</v>
      </c>
      <c r="U5947">
        <v>-1</v>
      </c>
      <c r="V5947">
        <v>-1</v>
      </c>
      <c r="W5947">
        <v>6.3387000000000002</v>
      </c>
      <c r="Z5947">
        <v>-1</v>
      </c>
      <c r="AA5947" t="s">
        <v>11</v>
      </c>
      <c r="AC5947" t="s">
        <v>38</v>
      </c>
      <c r="AD5947" t="s">
        <v>52</v>
      </c>
      <c r="AE5947" s="1">
        <v>41846.081087962964</v>
      </c>
    </row>
    <row r="5948" spans="1:31" x14ac:dyDescent="0.15">
      <c r="A5948">
        <v>5947</v>
      </c>
      <c r="B5948">
        <v>175</v>
      </c>
      <c r="C5948">
        <v>3925</v>
      </c>
      <c r="D5948" t="s">
        <v>16775</v>
      </c>
      <c r="E5948" t="s">
        <v>16776</v>
      </c>
      <c r="F5948" t="s">
        <v>49</v>
      </c>
      <c r="I5948" t="s">
        <v>5</v>
      </c>
      <c r="K5948" t="s">
        <v>5</v>
      </c>
      <c r="N5948" t="s">
        <v>7</v>
      </c>
      <c r="Q5948">
        <v>0</v>
      </c>
      <c r="T5948" t="s">
        <v>5</v>
      </c>
      <c r="U5948">
        <v>-1</v>
      </c>
      <c r="V5948">
        <v>-1</v>
      </c>
      <c r="W5948">
        <v>6.3387000000000002</v>
      </c>
      <c r="Z5948">
        <v>-1</v>
      </c>
      <c r="AA5948" t="s">
        <v>11</v>
      </c>
      <c r="AC5948" t="s">
        <v>38</v>
      </c>
      <c r="AD5948" t="s">
        <v>50</v>
      </c>
      <c r="AE5948" s="1">
        <v>41846.081099537034</v>
      </c>
    </row>
    <row r="5949" spans="1:31" x14ac:dyDescent="0.15">
      <c r="A5949">
        <v>5948</v>
      </c>
      <c r="B5949">
        <v>175</v>
      </c>
      <c r="C5949">
        <v>3925</v>
      </c>
      <c r="D5949" t="s">
        <v>16775</v>
      </c>
      <c r="E5949" t="s">
        <v>16776</v>
      </c>
      <c r="F5949" t="s">
        <v>51</v>
      </c>
      <c r="I5949" t="s">
        <v>5</v>
      </c>
      <c r="K5949" t="s">
        <v>5</v>
      </c>
      <c r="N5949" t="s">
        <v>7</v>
      </c>
      <c r="Q5949">
        <v>0</v>
      </c>
      <c r="S5949">
        <v>-1</v>
      </c>
      <c r="T5949" t="s">
        <v>5</v>
      </c>
      <c r="U5949">
        <v>-1</v>
      </c>
      <c r="V5949">
        <v>-1</v>
      </c>
      <c r="W5949">
        <v>6.3387000000000002</v>
      </c>
      <c r="Z5949">
        <v>-1</v>
      </c>
      <c r="AA5949" t="s">
        <v>11</v>
      </c>
      <c r="AC5949" t="s">
        <v>38</v>
      </c>
      <c r="AD5949" t="s">
        <v>52</v>
      </c>
      <c r="AE5949" s="1">
        <v>41846.081111111111</v>
      </c>
    </row>
    <row r="5950" spans="1:31" x14ac:dyDescent="0.15">
      <c r="A5950">
        <v>5949</v>
      </c>
      <c r="B5950">
        <v>175</v>
      </c>
      <c r="C5950">
        <v>3925</v>
      </c>
      <c r="D5950" t="s">
        <v>16775</v>
      </c>
      <c r="E5950" t="s">
        <v>16776</v>
      </c>
      <c r="F5950" t="s">
        <v>53</v>
      </c>
      <c r="I5950" t="s">
        <v>5</v>
      </c>
      <c r="K5950" t="s">
        <v>5</v>
      </c>
      <c r="N5950" t="s">
        <v>7</v>
      </c>
      <c r="Q5950">
        <v>0</v>
      </c>
      <c r="S5950">
        <v>-1</v>
      </c>
      <c r="T5950" t="s">
        <v>5</v>
      </c>
      <c r="U5950">
        <v>-1</v>
      </c>
      <c r="V5950">
        <v>-1</v>
      </c>
      <c r="W5950">
        <v>6.3387000000000002</v>
      </c>
      <c r="Z5950">
        <v>-1</v>
      </c>
      <c r="AA5950" t="s">
        <v>11</v>
      </c>
      <c r="AC5950" t="s">
        <v>38</v>
      </c>
      <c r="AD5950" t="s">
        <v>52</v>
      </c>
      <c r="AE5950" s="1">
        <v>41846.081157407411</v>
      </c>
    </row>
    <row r="5951" spans="1:31" x14ac:dyDescent="0.15">
      <c r="A5951">
        <v>5950</v>
      </c>
      <c r="B5951">
        <v>175</v>
      </c>
      <c r="C5951">
        <v>3925</v>
      </c>
      <c r="D5951" t="s">
        <v>16775</v>
      </c>
      <c r="E5951" t="s">
        <v>16776</v>
      </c>
      <c r="F5951" t="s">
        <v>54</v>
      </c>
      <c r="I5951" t="s">
        <v>5</v>
      </c>
      <c r="K5951" t="s">
        <v>5</v>
      </c>
      <c r="N5951" t="s">
        <v>7</v>
      </c>
      <c r="Q5951">
        <v>0</v>
      </c>
      <c r="S5951">
        <v>-1</v>
      </c>
      <c r="T5951" t="s">
        <v>5</v>
      </c>
      <c r="U5951">
        <v>-1</v>
      </c>
      <c r="V5951">
        <v>-1</v>
      </c>
      <c r="W5951">
        <v>6.3387000000000002</v>
      </c>
      <c r="Z5951">
        <v>-1</v>
      </c>
      <c r="AA5951" t="s">
        <v>11</v>
      </c>
      <c r="AC5951" t="s">
        <v>38</v>
      </c>
      <c r="AD5951" t="s">
        <v>52</v>
      </c>
      <c r="AE5951" s="1">
        <v>41846.08116898148</v>
      </c>
    </row>
    <row r="5952" spans="1:31" x14ac:dyDescent="0.15">
      <c r="A5952">
        <v>5951</v>
      </c>
      <c r="B5952">
        <v>175</v>
      </c>
      <c r="C5952">
        <v>4772</v>
      </c>
      <c r="D5952" t="s">
        <v>16787</v>
      </c>
      <c r="E5952" t="s">
        <v>16788</v>
      </c>
      <c r="F5952" t="s">
        <v>2</v>
      </c>
      <c r="G5952" t="s">
        <v>16789</v>
      </c>
      <c r="H5952" t="s">
        <v>322</v>
      </c>
      <c r="I5952" t="s">
        <v>5</v>
      </c>
      <c r="K5952" t="s">
        <v>6</v>
      </c>
      <c r="L5952" t="s">
        <v>16790</v>
      </c>
      <c r="N5952" t="s">
        <v>7</v>
      </c>
      <c r="O5952" t="s">
        <v>16791</v>
      </c>
      <c r="P5952" t="s">
        <v>16792</v>
      </c>
      <c r="Q5952">
        <v>45</v>
      </c>
      <c r="R5952" t="s">
        <v>16793</v>
      </c>
      <c r="S5952">
        <v>-1</v>
      </c>
      <c r="T5952" t="s">
        <v>16794</v>
      </c>
      <c r="U5952">
        <v>-1</v>
      </c>
      <c r="V5952">
        <v>-1</v>
      </c>
      <c r="W5952">
        <v>6.3387000000000002</v>
      </c>
      <c r="X5952" t="s">
        <v>16795</v>
      </c>
      <c r="Y5952" t="s">
        <v>16796</v>
      </c>
      <c r="Z5952">
        <v>35900</v>
      </c>
      <c r="AA5952" t="s">
        <v>11</v>
      </c>
      <c r="AC5952" t="s">
        <v>16797</v>
      </c>
      <c r="AD5952" t="s">
        <v>16798</v>
      </c>
      <c r="AE5952" s="1">
        <v>41846.081250000003</v>
      </c>
    </row>
    <row r="5953" spans="1:31" x14ac:dyDescent="0.15">
      <c r="A5953">
        <v>5952</v>
      </c>
      <c r="B5953">
        <v>175</v>
      </c>
      <c r="C5953">
        <v>4772</v>
      </c>
      <c r="D5953" t="s">
        <v>16787</v>
      </c>
      <c r="E5953" t="s">
        <v>16788</v>
      </c>
      <c r="F5953" t="s">
        <v>14</v>
      </c>
      <c r="I5953" t="s">
        <v>5</v>
      </c>
      <c r="K5953" t="s">
        <v>5</v>
      </c>
      <c r="N5953" t="s">
        <v>7</v>
      </c>
      <c r="Q5953">
        <v>0</v>
      </c>
      <c r="S5953">
        <v>-1</v>
      </c>
      <c r="T5953" t="s">
        <v>5</v>
      </c>
      <c r="U5953">
        <v>-1</v>
      </c>
      <c r="V5953">
        <v>-1</v>
      </c>
      <c r="W5953">
        <v>6.3387000000000002</v>
      </c>
      <c r="Z5953">
        <v>-1</v>
      </c>
      <c r="AA5953" t="s">
        <v>11</v>
      </c>
      <c r="AC5953" t="s">
        <v>38</v>
      </c>
      <c r="AD5953" t="s">
        <v>52</v>
      </c>
      <c r="AE5953" s="1">
        <v>41846.081261574072</v>
      </c>
    </row>
    <row r="5954" spans="1:31" x14ac:dyDescent="0.15">
      <c r="A5954">
        <v>5953</v>
      </c>
      <c r="B5954">
        <v>175</v>
      </c>
      <c r="C5954">
        <v>4772</v>
      </c>
      <c r="D5954" t="s">
        <v>16787</v>
      </c>
      <c r="E5954" t="s">
        <v>16788</v>
      </c>
      <c r="F5954" t="s">
        <v>24</v>
      </c>
      <c r="I5954" t="s">
        <v>5</v>
      </c>
      <c r="K5954" t="s">
        <v>5</v>
      </c>
      <c r="N5954" t="s">
        <v>7</v>
      </c>
      <c r="Q5954">
        <v>0</v>
      </c>
      <c r="S5954">
        <v>-1</v>
      </c>
      <c r="T5954" t="s">
        <v>5</v>
      </c>
      <c r="U5954">
        <v>-1</v>
      </c>
      <c r="V5954">
        <v>-1</v>
      </c>
      <c r="W5954">
        <v>6.3387000000000002</v>
      </c>
      <c r="Z5954">
        <v>-1</v>
      </c>
      <c r="AA5954" t="s">
        <v>11</v>
      </c>
      <c r="AC5954" t="s">
        <v>38</v>
      </c>
      <c r="AD5954" t="s">
        <v>52</v>
      </c>
      <c r="AE5954" s="1">
        <v>41846.081273148149</v>
      </c>
    </row>
    <row r="5955" spans="1:31" x14ac:dyDescent="0.15">
      <c r="A5955">
        <v>5954</v>
      </c>
      <c r="B5955">
        <v>175</v>
      </c>
      <c r="C5955">
        <v>4772</v>
      </c>
      <c r="D5955" t="s">
        <v>16787</v>
      </c>
      <c r="E5955" t="s">
        <v>16788</v>
      </c>
      <c r="F5955" t="s">
        <v>27</v>
      </c>
      <c r="I5955" t="s">
        <v>5</v>
      </c>
      <c r="K5955" t="s">
        <v>5</v>
      </c>
      <c r="M5955" t="s">
        <v>5</v>
      </c>
      <c r="N5955" t="s">
        <v>7</v>
      </c>
      <c r="Q5955">
        <v>0</v>
      </c>
      <c r="S5955">
        <v>-1</v>
      </c>
      <c r="T5955" t="s">
        <v>5</v>
      </c>
      <c r="U5955">
        <v>-1</v>
      </c>
      <c r="V5955">
        <v>-1</v>
      </c>
      <c r="W5955">
        <v>6.3387000000000002</v>
      </c>
      <c r="Z5955">
        <v>-1</v>
      </c>
      <c r="AA5955" t="s">
        <v>11</v>
      </c>
      <c r="AC5955" t="s">
        <v>38</v>
      </c>
      <c r="AD5955" t="s">
        <v>531</v>
      </c>
      <c r="AE5955" s="1">
        <v>41846.081284722219</v>
      </c>
    </row>
    <row r="5956" spans="1:31" x14ac:dyDescent="0.15">
      <c r="A5956">
        <v>5955</v>
      </c>
      <c r="B5956">
        <v>175</v>
      </c>
      <c r="C5956">
        <v>4772</v>
      </c>
      <c r="D5956" t="s">
        <v>16787</v>
      </c>
      <c r="E5956" t="s">
        <v>16788</v>
      </c>
      <c r="F5956" t="s">
        <v>36</v>
      </c>
      <c r="I5956" t="s">
        <v>5</v>
      </c>
      <c r="K5956" t="s">
        <v>5</v>
      </c>
      <c r="N5956" t="s">
        <v>7</v>
      </c>
      <c r="Q5956">
        <v>0</v>
      </c>
      <c r="S5956">
        <v>-1</v>
      </c>
      <c r="T5956" t="s">
        <v>5</v>
      </c>
      <c r="U5956">
        <v>-1</v>
      </c>
      <c r="V5956">
        <v>-1</v>
      </c>
      <c r="W5956">
        <v>6.3387000000000002</v>
      </c>
      <c r="Z5956">
        <v>-1</v>
      </c>
      <c r="AA5956" t="s">
        <v>11</v>
      </c>
      <c r="AC5956" t="s">
        <v>38</v>
      </c>
      <c r="AD5956" t="s">
        <v>52</v>
      </c>
      <c r="AE5956" s="1">
        <v>41846.081296296295</v>
      </c>
    </row>
    <row r="5957" spans="1:31" x14ac:dyDescent="0.15">
      <c r="A5957">
        <v>5956</v>
      </c>
      <c r="B5957">
        <v>175</v>
      </c>
      <c r="C5957">
        <v>4772</v>
      </c>
      <c r="D5957" t="s">
        <v>16787</v>
      </c>
      <c r="E5957" t="s">
        <v>16788</v>
      </c>
      <c r="F5957" t="s">
        <v>40</v>
      </c>
      <c r="G5957" t="s">
        <v>16789</v>
      </c>
      <c r="H5957" t="s">
        <v>16799</v>
      </c>
      <c r="I5957" t="s">
        <v>5</v>
      </c>
      <c r="K5957" t="s">
        <v>5</v>
      </c>
      <c r="N5957" t="s">
        <v>7</v>
      </c>
      <c r="O5957" t="s">
        <v>16791</v>
      </c>
      <c r="P5957" t="s">
        <v>16792</v>
      </c>
      <c r="Q5957">
        <v>1</v>
      </c>
      <c r="S5957">
        <v>-1</v>
      </c>
      <c r="T5957" t="s">
        <v>5</v>
      </c>
      <c r="U5957">
        <v>-1</v>
      </c>
      <c r="V5957">
        <v>-1</v>
      </c>
      <c r="W5957">
        <v>6.3387000000000002</v>
      </c>
      <c r="Y5957" t="s">
        <v>16796</v>
      </c>
      <c r="Z5957">
        <v>-1</v>
      </c>
      <c r="AA5957" t="s">
        <v>11</v>
      </c>
      <c r="AC5957" t="s">
        <v>3572</v>
      </c>
      <c r="AD5957" t="s">
        <v>16800</v>
      </c>
      <c r="AE5957" s="1">
        <v>41846.081307870372</v>
      </c>
    </row>
    <row r="5958" spans="1:31" x14ac:dyDescent="0.15">
      <c r="A5958">
        <v>5957</v>
      </c>
      <c r="B5958">
        <v>175</v>
      </c>
      <c r="C5958">
        <v>4772</v>
      </c>
      <c r="D5958" t="s">
        <v>16787</v>
      </c>
      <c r="E5958" t="s">
        <v>16788</v>
      </c>
      <c r="F5958" t="s">
        <v>49</v>
      </c>
      <c r="I5958" t="s">
        <v>5</v>
      </c>
      <c r="K5958" t="s">
        <v>5</v>
      </c>
      <c r="N5958" t="s">
        <v>7</v>
      </c>
      <c r="Q5958">
        <v>0</v>
      </c>
      <c r="T5958" t="s">
        <v>5</v>
      </c>
      <c r="U5958">
        <v>-1</v>
      </c>
      <c r="V5958">
        <v>-1</v>
      </c>
      <c r="W5958">
        <v>6.3387000000000002</v>
      </c>
      <c r="Z5958">
        <v>-1</v>
      </c>
      <c r="AA5958" t="s">
        <v>11</v>
      </c>
      <c r="AC5958" t="s">
        <v>38</v>
      </c>
      <c r="AD5958" t="s">
        <v>50</v>
      </c>
      <c r="AE5958" s="1">
        <v>41846.081319444442</v>
      </c>
    </row>
    <row r="5959" spans="1:31" x14ac:dyDescent="0.15">
      <c r="A5959">
        <v>5958</v>
      </c>
      <c r="B5959">
        <v>175</v>
      </c>
      <c r="C5959">
        <v>4772</v>
      </c>
      <c r="D5959" t="s">
        <v>16787</v>
      </c>
      <c r="E5959" t="s">
        <v>16788</v>
      </c>
      <c r="F5959" t="s">
        <v>51</v>
      </c>
      <c r="G5959" t="s">
        <v>16789</v>
      </c>
      <c r="H5959" t="s">
        <v>322</v>
      </c>
      <c r="I5959" t="s">
        <v>5</v>
      </c>
      <c r="K5959" t="s">
        <v>5</v>
      </c>
      <c r="N5959" t="s">
        <v>7</v>
      </c>
      <c r="O5959" t="s">
        <v>16791</v>
      </c>
      <c r="P5959" t="s">
        <v>16792</v>
      </c>
      <c r="Q5959">
        <v>4</v>
      </c>
      <c r="S5959">
        <v>-1</v>
      </c>
      <c r="T5959" t="s">
        <v>5</v>
      </c>
      <c r="U5959">
        <v>-1</v>
      </c>
      <c r="V5959">
        <v>-1</v>
      </c>
      <c r="W5959">
        <v>6.3387000000000002</v>
      </c>
      <c r="Y5959" t="s">
        <v>16796</v>
      </c>
      <c r="Z5959">
        <v>-1</v>
      </c>
      <c r="AA5959" t="s">
        <v>11</v>
      </c>
      <c r="AC5959" t="s">
        <v>16801</v>
      </c>
      <c r="AD5959" t="s">
        <v>16802</v>
      </c>
      <c r="AE5959" s="1">
        <v>41846.081342592595</v>
      </c>
    </row>
    <row r="5960" spans="1:31" x14ac:dyDescent="0.15">
      <c r="A5960">
        <v>5959</v>
      </c>
      <c r="B5960">
        <v>175</v>
      </c>
      <c r="C5960">
        <v>4772</v>
      </c>
      <c r="D5960" t="s">
        <v>16787</v>
      </c>
      <c r="E5960" t="s">
        <v>16788</v>
      </c>
      <c r="F5960" t="s">
        <v>53</v>
      </c>
      <c r="I5960" t="s">
        <v>5</v>
      </c>
      <c r="K5960" t="s">
        <v>5</v>
      </c>
      <c r="N5960" t="s">
        <v>7</v>
      </c>
      <c r="Q5960">
        <v>0</v>
      </c>
      <c r="S5960">
        <v>-1</v>
      </c>
      <c r="T5960" t="s">
        <v>5</v>
      </c>
      <c r="U5960">
        <v>-1</v>
      </c>
      <c r="V5960">
        <v>-1</v>
      </c>
      <c r="W5960">
        <v>6.3387000000000002</v>
      </c>
      <c r="Z5960">
        <v>-1</v>
      </c>
      <c r="AA5960" t="s">
        <v>11</v>
      </c>
      <c r="AC5960" t="s">
        <v>38</v>
      </c>
      <c r="AD5960" t="s">
        <v>52</v>
      </c>
      <c r="AE5960" s="1">
        <v>41846.081354166665</v>
      </c>
    </row>
    <row r="5961" spans="1:31" x14ac:dyDescent="0.15">
      <c r="A5961">
        <v>5960</v>
      </c>
      <c r="B5961">
        <v>175</v>
      </c>
      <c r="C5961">
        <v>4772</v>
      </c>
      <c r="D5961" t="s">
        <v>16787</v>
      </c>
      <c r="E5961" t="s">
        <v>16788</v>
      </c>
      <c r="F5961" t="s">
        <v>54</v>
      </c>
      <c r="I5961" t="s">
        <v>5</v>
      </c>
      <c r="K5961" t="s">
        <v>5</v>
      </c>
      <c r="N5961" t="s">
        <v>7</v>
      </c>
      <c r="Q5961">
        <v>0</v>
      </c>
      <c r="S5961">
        <v>-1</v>
      </c>
      <c r="T5961" t="s">
        <v>5</v>
      </c>
      <c r="U5961">
        <v>-1</v>
      </c>
      <c r="V5961">
        <v>-1</v>
      </c>
      <c r="W5961">
        <v>6.3387000000000002</v>
      </c>
      <c r="Z5961">
        <v>-1</v>
      </c>
      <c r="AA5961" t="s">
        <v>11</v>
      </c>
      <c r="AC5961" t="s">
        <v>38</v>
      </c>
      <c r="AD5961" t="s">
        <v>52</v>
      </c>
      <c r="AE5961" s="1">
        <v>41846.081365740742</v>
      </c>
    </row>
    <row r="5962" spans="1:31" x14ac:dyDescent="0.15">
      <c r="A5962">
        <v>5961</v>
      </c>
      <c r="B5962">
        <v>175</v>
      </c>
      <c r="C5962">
        <v>4808</v>
      </c>
      <c r="D5962" t="s">
        <v>16803</v>
      </c>
      <c r="E5962" t="s">
        <v>16804</v>
      </c>
      <c r="F5962" t="s">
        <v>2</v>
      </c>
      <c r="G5962" t="s">
        <v>16805</v>
      </c>
      <c r="H5962" t="s">
        <v>16806</v>
      </c>
      <c r="I5962" t="s">
        <v>5</v>
      </c>
      <c r="J5962" t="s">
        <v>3735</v>
      </c>
      <c r="K5962" t="s">
        <v>6</v>
      </c>
      <c r="L5962" t="s">
        <v>11719</v>
      </c>
      <c r="N5962" t="s">
        <v>7</v>
      </c>
      <c r="O5962" t="s">
        <v>16807</v>
      </c>
      <c r="P5962" t="s">
        <v>16808</v>
      </c>
      <c r="Q5962">
        <v>28</v>
      </c>
      <c r="R5962" t="s">
        <v>16809</v>
      </c>
      <c r="S5962">
        <v>50</v>
      </c>
      <c r="T5962" t="s">
        <v>16810</v>
      </c>
      <c r="U5962">
        <v>1215</v>
      </c>
      <c r="V5962">
        <v>-1</v>
      </c>
      <c r="W5962">
        <v>6.3387000000000002</v>
      </c>
      <c r="X5962" t="s">
        <v>16811</v>
      </c>
      <c r="Y5962" t="s">
        <v>16812</v>
      </c>
      <c r="Z5962">
        <v>15120</v>
      </c>
      <c r="AA5962" t="s">
        <v>11</v>
      </c>
      <c r="AC5962" t="s">
        <v>16813</v>
      </c>
      <c r="AD5962" t="s">
        <v>16814</v>
      </c>
      <c r="AE5962" s="1">
        <v>41846.081446759257</v>
      </c>
    </row>
    <row r="5963" spans="1:31" x14ac:dyDescent="0.15">
      <c r="A5963">
        <v>5962</v>
      </c>
      <c r="B5963">
        <v>175</v>
      </c>
      <c r="C5963">
        <v>4808</v>
      </c>
      <c r="D5963" t="s">
        <v>16803</v>
      </c>
      <c r="E5963" t="s">
        <v>16804</v>
      </c>
      <c r="F5963" t="s">
        <v>14</v>
      </c>
      <c r="G5963" t="s">
        <v>16805</v>
      </c>
      <c r="H5963" t="s">
        <v>16806</v>
      </c>
      <c r="I5963" t="s">
        <v>5</v>
      </c>
      <c r="J5963" t="s">
        <v>1019</v>
      </c>
      <c r="K5963" t="s">
        <v>17</v>
      </c>
      <c r="L5963" t="s">
        <v>16815</v>
      </c>
      <c r="N5963" t="s">
        <v>7</v>
      </c>
      <c r="O5963" t="s">
        <v>16807</v>
      </c>
      <c r="P5963" t="s">
        <v>16808</v>
      </c>
      <c r="Q5963">
        <v>15</v>
      </c>
      <c r="S5963">
        <v>50</v>
      </c>
      <c r="T5963" t="s">
        <v>16816</v>
      </c>
      <c r="U5963">
        <v>-1</v>
      </c>
      <c r="V5963">
        <v>-1</v>
      </c>
      <c r="W5963">
        <v>6.3387000000000002</v>
      </c>
      <c r="X5963" t="s">
        <v>16811</v>
      </c>
      <c r="Y5963" t="s">
        <v>16812</v>
      </c>
      <c r="Z5963">
        <v>18438</v>
      </c>
      <c r="AA5963" t="s">
        <v>11</v>
      </c>
      <c r="AC5963" t="s">
        <v>16817</v>
      </c>
      <c r="AD5963" t="s">
        <v>16818</v>
      </c>
      <c r="AE5963" s="1">
        <v>41846.08148148148</v>
      </c>
    </row>
    <row r="5964" spans="1:31" x14ac:dyDescent="0.15">
      <c r="A5964">
        <v>5963</v>
      </c>
      <c r="B5964">
        <v>175</v>
      </c>
      <c r="C5964">
        <v>4808</v>
      </c>
      <c r="D5964" t="s">
        <v>16803</v>
      </c>
      <c r="E5964" t="s">
        <v>16804</v>
      </c>
      <c r="F5964" t="s">
        <v>24</v>
      </c>
      <c r="I5964" t="s">
        <v>5</v>
      </c>
      <c r="K5964" t="s">
        <v>5</v>
      </c>
      <c r="N5964" t="s">
        <v>7</v>
      </c>
      <c r="Q5964">
        <v>0</v>
      </c>
      <c r="S5964">
        <v>-1</v>
      </c>
      <c r="T5964" t="s">
        <v>5</v>
      </c>
      <c r="U5964">
        <v>-1</v>
      </c>
      <c r="V5964">
        <v>-1</v>
      </c>
      <c r="W5964">
        <v>6.3387000000000002</v>
      </c>
      <c r="Z5964">
        <v>-1</v>
      </c>
      <c r="AA5964" t="s">
        <v>11</v>
      </c>
      <c r="AC5964" t="s">
        <v>38</v>
      </c>
      <c r="AD5964" t="s">
        <v>52</v>
      </c>
      <c r="AE5964" s="1">
        <v>41846.081493055557</v>
      </c>
    </row>
    <row r="5965" spans="1:31" x14ac:dyDescent="0.15">
      <c r="A5965">
        <v>5964</v>
      </c>
      <c r="B5965">
        <v>175</v>
      </c>
      <c r="C5965">
        <v>4808</v>
      </c>
      <c r="D5965" t="s">
        <v>16803</v>
      </c>
      <c r="E5965" t="s">
        <v>16804</v>
      </c>
      <c r="F5965" t="s">
        <v>27</v>
      </c>
      <c r="I5965" t="s">
        <v>5</v>
      </c>
      <c r="K5965" t="s">
        <v>5</v>
      </c>
      <c r="M5965" t="s">
        <v>5</v>
      </c>
      <c r="N5965" t="s">
        <v>7</v>
      </c>
      <c r="Q5965">
        <v>0</v>
      </c>
      <c r="S5965">
        <v>-1</v>
      </c>
      <c r="T5965" t="s">
        <v>5</v>
      </c>
      <c r="U5965">
        <v>-1</v>
      </c>
      <c r="V5965">
        <v>-1</v>
      </c>
      <c r="W5965">
        <v>6.3387000000000002</v>
      </c>
      <c r="Z5965">
        <v>-1</v>
      </c>
      <c r="AA5965" t="s">
        <v>11</v>
      </c>
      <c r="AB5965" t="s">
        <v>5080</v>
      </c>
      <c r="AC5965" t="s">
        <v>38</v>
      </c>
      <c r="AD5965" t="s">
        <v>15714</v>
      </c>
      <c r="AE5965" s="1">
        <v>41846.081504629627</v>
      </c>
    </row>
    <row r="5966" spans="1:31" x14ac:dyDescent="0.15">
      <c r="A5966">
        <v>5965</v>
      </c>
      <c r="B5966">
        <v>175</v>
      </c>
      <c r="C5966">
        <v>4808</v>
      </c>
      <c r="D5966" t="s">
        <v>16803</v>
      </c>
      <c r="E5966" t="s">
        <v>16804</v>
      </c>
      <c r="F5966" t="s">
        <v>36</v>
      </c>
      <c r="G5966" t="s">
        <v>16805</v>
      </c>
      <c r="H5966" t="s">
        <v>16806</v>
      </c>
      <c r="I5966" t="s">
        <v>5</v>
      </c>
      <c r="K5966" t="s">
        <v>5</v>
      </c>
      <c r="N5966" t="s">
        <v>7</v>
      </c>
      <c r="O5966" t="s">
        <v>16807</v>
      </c>
      <c r="P5966" t="s">
        <v>16808</v>
      </c>
      <c r="Q5966">
        <v>13</v>
      </c>
      <c r="S5966">
        <v>50</v>
      </c>
      <c r="T5966" t="s">
        <v>5</v>
      </c>
      <c r="U5966">
        <v>1215</v>
      </c>
      <c r="V5966">
        <v>-1</v>
      </c>
      <c r="W5966">
        <v>6.3387000000000002</v>
      </c>
      <c r="X5966" t="s">
        <v>16811</v>
      </c>
      <c r="Y5966" t="s">
        <v>16812</v>
      </c>
      <c r="Z5966">
        <v>15120</v>
      </c>
      <c r="AA5966" t="s">
        <v>11</v>
      </c>
      <c r="AC5966" t="s">
        <v>16819</v>
      </c>
      <c r="AD5966" t="s">
        <v>16820</v>
      </c>
      <c r="AE5966" s="1">
        <v>41846.08152777778</v>
      </c>
    </row>
    <row r="5967" spans="1:31" x14ac:dyDescent="0.15">
      <c r="A5967">
        <v>5966</v>
      </c>
      <c r="B5967">
        <v>175</v>
      </c>
      <c r="C5967">
        <v>4808</v>
      </c>
      <c r="D5967" t="s">
        <v>16803</v>
      </c>
      <c r="E5967" t="s">
        <v>16804</v>
      </c>
      <c r="F5967" t="s">
        <v>40</v>
      </c>
      <c r="G5967" t="s">
        <v>16805</v>
      </c>
      <c r="H5967" t="s">
        <v>16806</v>
      </c>
      <c r="I5967" t="s">
        <v>5</v>
      </c>
      <c r="K5967" t="s">
        <v>5</v>
      </c>
      <c r="N5967" t="s">
        <v>7</v>
      </c>
      <c r="O5967" t="s">
        <v>16821</v>
      </c>
      <c r="P5967" t="s">
        <v>16822</v>
      </c>
      <c r="Q5967">
        <v>1</v>
      </c>
      <c r="R5967" t="s">
        <v>16823</v>
      </c>
      <c r="S5967">
        <v>-1</v>
      </c>
      <c r="T5967" t="s">
        <v>5</v>
      </c>
      <c r="U5967">
        <v>-1</v>
      </c>
      <c r="V5967">
        <v>-1</v>
      </c>
      <c r="W5967">
        <v>6.3387000000000002</v>
      </c>
      <c r="Y5967" t="s">
        <v>16824</v>
      </c>
      <c r="Z5967">
        <v>-1</v>
      </c>
      <c r="AA5967" t="s">
        <v>11</v>
      </c>
      <c r="AC5967" t="s">
        <v>16825</v>
      </c>
      <c r="AD5967" t="s">
        <v>16826</v>
      </c>
      <c r="AE5967" s="1">
        <v>41846.08153935185</v>
      </c>
    </row>
    <row r="5968" spans="1:31" x14ac:dyDescent="0.15">
      <c r="A5968">
        <v>5967</v>
      </c>
      <c r="B5968">
        <v>175</v>
      </c>
      <c r="C5968">
        <v>4808</v>
      </c>
      <c r="D5968" t="s">
        <v>16803</v>
      </c>
      <c r="E5968" t="s">
        <v>16804</v>
      </c>
      <c r="F5968" t="s">
        <v>49</v>
      </c>
      <c r="I5968" t="s">
        <v>5</v>
      </c>
      <c r="K5968" t="s">
        <v>5</v>
      </c>
      <c r="N5968" t="s">
        <v>7</v>
      </c>
      <c r="Q5968">
        <v>0</v>
      </c>
      <c r="T5968" t="s">
        <v>5</v>
      </c>
      <c r="U5968">
        <v>-1</v>
      </c>
      <c r="V5968">
        <v>-1</v>
      </c>
      <c r="W5968">
        <v>6.3387000000000002</v>
      </c>
      <c r="Z5968">
        <v>-1</v>
      </c>
      <c r="AA5968" t="s">
        <v>11</v>
      </c>
      <c r="AC5968" t="s">
        <v>38</v>
      </c>
      <c r="AD5968" t="s">
        <v>50</v>
      </c>
      <c r="AE5968" s="1">
        <v>41846.081562500003</v>
      </c>
    </row>
    <row r="5969" spans="1:31" x14ac:dyDescent="0.15">
      <c r="A5969">
        <v>5968</v>
      </c>
      <c r="B5969">
        <v>175</v>
      </c>
      <c r="C5969">
        <v>4808</v>
      </c>
      <c r="D5969" t="s">
        <v>16803</v>
      </c>
      <c r="E5969" t="s">
        <v>16804</v>
      </c>
      <c r="F5969" t="s">
        <v>51</v>
      </c>
      <c r="I5969" t="s">
        <v>5</v>
      </c>
      <c r="K5969" t="s">
        <v>5</v>
      </c>
      <c r="N5969" t="s">
        <v>7</v>
      </c>
      <c r="Q5969">
        <v>13</v>
      </c>
      <c r="S5969">
        <v>-1</v>
      </c>
      <c r="T5969" t="s">
        <v>5</v>
      </c>
      <c r="U5969">
        <v>-1</v>
      </c>
      <c r="V5969">
        <v>-1</v>
      </c>
      <c r="W5969">
        <v>6.3387000000000002</v>
      </c>
      <c r="Z5969">
        <v>-1</v>
      </c>
      <c r="AA5969" t="s">
        <v>11</v>
      </c>
      <c r="AC5969" t="s">
        <v>16827</v>
      </c>
      <c r="AD5969" t="s">
        <v>16828</v>
      </c>
      <c r="AE5969" s="1">
        <v>41846.081585648149</v>
      </c>
    </row>
    <row r="5970" spans="1:31" x14ac:dyDescent="0.15">
      <c r="A5970">
        <v>5969</v>
      </c>
      <c r="B5970">
        <v>175</v>
      </c>
      <c r="C5970">
        <v>4808</v>
      </c>
      <c r="D5970" t="s">
        <v>16803</v>
      </c>
      <c r="E5970" t="s">
        <v>16804</v>
      </c>
      <c r="F5970" t="s">
        <v>53</v>
      </c>
      <c r="I5970" t="s">
        <v>5</v>
      </c>
      <c r="K5970" t="s">
        <v>5</v>
      </c>
      <c r="N5970" t="s">
        <v>7</v>
      </c>
      <c r="Q5970">
        <v>0</v>
      </c>
      <c r="S5970">
        <v>-1</v>
      </c>
      <c r="T5970" t="s">
        <v>5</v>
      </c>
      <c r="U5970">
        <v>-1</v>
      </c>
      <c r="V5970">
        <v>-1</v>
      </c>
      <c r="W5970">
        <v>6.3387000000000002</v>
      </c>
      <c r="Z5970">
        <v>-1</v>
      </c>
      <c r="AA5970" t="s">
        <v>11</v>
      </c>
      <c r="AC5970" t="s">
        <v>38</v>
      </c>
      <c r="AD5970" t="s">
        <v>52</v>
      </c>
      <c r="AE5970" s="1">
        <v>41846.081597222219</v>
      </c>
    </row>
    <row r="5971" spans="1:31" x14ac:dyDescent="0.15">
      <c r="A5971">
        <v>5970</v>
      </c>
      <c r="B5971">
        <v>175</v>
      </c>
      <c r="C5971">
        <v>4808</v>
      </c>
      <c r="D5971" t="s">
        <v>16803</v>
      </c>
      <c r="E5971" t="s">
        <v>16804</v>
      </c>
      <c r="F5971" t="s">
        <v>54</v>
      </c>
      <c r="I5971" t="s">
        <v>5</v>
      </c>
      <c r="K5971" t="s">
        <v>5</v>
      </c>
      <c r="N5971" t="s">
        <v>7</v>
      </c>
      <c r="Q5971">
        <v>0</v>
      </c>
      <c r="S5971">
        <v>-1</v>
      </c>
      <c r="T5971" t="s">
        <v>5</v>
      </c>
      <c r="U5971">
        <v>-1</v>
      </c>
      <c r="V5971">
        <v>-1</v>
      </c>
      <c r="W5971">
        <v>6.3387000000000002</v>
      </c>
      <c r="Z5971">
        <v>-1</v>
      </c>
      <c r="AA5971" t="s">
        <v>11</v>
      </c>
      <c r="AC5971" t="s">
        <v>38</v>
      </c>
      <c r="AD5971" t="s">
        <v>52</v>
      </c>
      <c r="AE5971" s="1">
        <v>41846.081608796296</v>
      </c>
    </row>
    <row r="5972" spans="1:31" x14ac:dyDescent="0.15">
      <c r="A5972">
        <v>5971</v>
      </c>
      <c r="B5972">
        <v>175</v>
      </c>
      <c r="C5972">
        <v>5035</v>
      </c>
      <c r="D5972" t="s">
        <v>16829</v>
      </c>
      <c r="E5972" t="s">
        <v>16830</v>
      </c>
      <c r="F5972" t="s">
        <v>2</v>
      </c>
      <c r="G5972" t="s">
        <v>16831</v>
      </c>
      <c r="H5972" t="s">
        <v>16832</v>
      </c>
      <c r="I5972" t="s">
        <v>5</v>
      </c>
      <c r="K5972" t="s">
        <v>6</v>
      </c>
      <c r="N5972" t="s">
        <v>7</v>
      </c>
      <c r="O5972" t="s">
        <v>16833</v>
      </c>
      <c r="P5972" t="s">
        <v>16834</v>
      </c>
      <c r="Q5972">
        <v>114</v>
      </c>
      <c r="R5972" t="s">
        <v>16835</v>
      </c>
      <c r="S5972">
        <v>-1</v>
      </c>
      <c r="T5972" t="s">
        <v>16836</v>
      </c>
      <c r="U5972">
        <v>-1</v>
      </c>
      <c r="V5972">
        <v>-1</v>
      </c>
      <c r="W5972">
        <v>6.3387000000000002</v>
      </c>
      <c r="X5972" t="s">
        <v>16837</v>
      </c>
      <c r="Y5972" t="s">
        <v>16838</v>
      </c>
      <c r="Z5972">
        <v>28400</v>
      </c>
      <c r="AA5972" t="s">
        <v>11</v>
      </c>
      <c r="AC5972" t="s">
        <v>16839</v>
      </c>
      <c r="AD5972" t="s">
        <v>16840</v>
      </c>
      <c r="AE5972" s="1">
        <v>41846.081724537034</v>
      </c>
    </row>
    <row r="5973" spans="1:31" x14ac:dyDescent="0.15">
      <c r="A5973">
        <v>5972</v>
      </c>
      <c r="B5973">
        <v>175</v>
      </c>
      <c r="C5973">
        <v>5035</v>
      </c>
      <c r="D5973" t="s">
        <v>16829</v>
      </c>
      <c r="E5973" t="s">
        <v>16830</v>
      </c>
      <c r="F5973" t="s">
        <v>14</v>
      </c>
      <c r="G5973" t="s">
        <v>16841</v>
      </c>
      <c r="H5973" t="s">
        <v>16842</v>
      </c>
      <c r="I5973" t="s">
        <v>5</v>
      </c>
      <c r="K5973" t="s">
        <v>17</v>
      </c>
      <c r="L5973" t="s">
        <v>446</v>
      </c>
      <c r="N5973" t="s">
        <v>7</v>
      </c>
      <c r="O5973" t="s">
        <v>16843</v>
      </c>
      <c r="P5973" t="s">
        <v>16844</v>
      </c>
      <c r="Q5973">
        <v>8</v>
      </c>
      <c r="S5973">
        <v>-1</v>
      </c>
      <c r="T5973" t="s">
        <v>16845</v>
      </c>
      <c r="U5973">
        <v>-1</v>
      </c>
      <c r="V5973">
        <v>-1</v>
      </c>
      <c r="W5973">
        <v>6.3387000000000002</v>
      </c>
      <c r="X5973" t="s">
        <v>16837</v>
      </c>
      <c r="Y5973" t="s">
        <v>16846</v>
      </c>
      <c r="Z5973">
        <v>16944</v>
      </c>
      <c r="AA5973" t="s">
        <v>11</v>
      </c>
      <c r="AC5973" t="s">
        <v>16847</v>
      </c>
      <c r="AD5973" t="s">
        <v>16848</v>
      </c>
      <c r="AE5973" s="1">
        <v>41846.081747685188</v>
      </c>
    </row>
    <row r="5974" spans="1:31" x14ac:dyDescent="0.15">
      <c r="A5974">
        <v>5973</v>
      </c>
      <c r="B5974">
        <v>175</v>
      </c>
      <c r="C5974">
        <v>5035</v>
      </c>
      <c r="D5974" t="s">
        <v>16829</v>
      </c>
      <c r="E5974" t="s">
        <v>16830</v>
      </c>
      <c r="F5974" t="s">
        <v>24</v>
      </c>
      <c r="I5974" t="s">
        <v>5</v>
      </c>
      <c r="K5974" t="s">
        <v>5</v>
      </c>
      <c r="N5974" t="s">
        <v>7</v>
      </c>
      <c r="Q5974">
        <v>0</v>
      </c>
      <c r="S5974">
        <v>-1</v>
      </c>
      <c r="T5974" t="s">
        <v>5</v>
      </c>
      <c r="U5974">
        <v>-1</v>
      </c>
      <c r="V5974">
        <v>-1</v>
      </c>
      <c r="W5974">
        <v>6.3387000000000002</v>
      </c>
      <c r="Z5974">
        <v>-1</v>
      </c>
      <c r="AA5974" t="s">
        <v>11</v>
      </c>
      <c r="AC5974" t="s">
        <v>38</v>
      </c>
      <c r="AD5974" t="s">
        <v>3640</v>
      </c>
      <c r="AE5974" s="1">
        <v>41846.081759259258</v>
      </c>
    </row>
    <row r="5975" spans="1:31" x14ac:dyDescent="0.15">
      <c r="A5975">
        <v>5974</v>
      </c>
      <c r="B5975">
        <v>175</v>
      </c>
      <c r="C5975">
        <v>5035</v>
      </c>
      <c r="D5975" t="s">
        <v>16829</v>
      </c>
      <c r="E5975" t="s">
        <v>16830</v>
      </c>
      <c r="F5975" t="s">
        <v>27</v>
      </c>
      <c r="I5975" t="s">
        <v>5</v>
      </c>
      <c r="K5975" t="s">
        <v>5</v>
      </c>
      <c r="M5975" t="s">
        <v>5</v>
      </c>
      <c r="N5975" t="s">
        <v>7</v>
      </c>
      <c r="Q5975">
        <v>0</v>
      </c>
      <c r="S5975">
        <v>-1</v>
      </c>
      <c r="T5975" t="s">
        <v>5</v>
      </c>
      <c r="U5975">
        <v>-1</v>
      </c>
      <c r="V5975">
        <v>-1</v>
      </c>
      <c r="W5975">
        <v>6.3387000000000002</v>
      </c>
      <c r="Z5975">
        <v>-1</v>
      </c>
      <c r="AA5975" t="s">
        <v>11</v>
      </c>
      <c r="AC5975" t="s">
        <v>38</v>
      </c>
      <c r="AD5975" t="s">
        <v>531</v>
      </c>
      <c r="AE5975" s="1">
        <v>41846.081770833334</v>
      </c>
    </row>
    <row r="5976" spans="1:31" x14ac:dyDescent="0.15">
      <c r="A5976">
        <v>5975</v>
      </c>
      <c r="B5976">
        <v>175</v>
      </c>
      <c r="C5976">
        <v>5035</v>
      </c>
      <c r="D5976" t="s">
        <v>16829</v>
      </c>
      <c r="E5976" t="s">
        <v>16830</v>
      </c>
      <c r="F5976" t="s">
        <v>36</v>
      </c>
      <c r="G5976" t="s">
        <v>16831</v>
      </c>
      <c r="H5976" t="s">
        <v>16832</v>
      </c>
      <c r="I5976" t="s">
        <v>5</v>
      </c>
      <c r="K5976" t="s">
        <v>6</v>
      </c>
      <c r="N5976" t="s">
        <v>7</v>
      </c>
      <c r="O5976" t="s">
        <v>16833</v>
      </c>
      <c r="P5976" t="s">
        <v>16834</v>
      </c>
      <c r="Q5976">
        <v>23</v>
      </c>
      <c r="R5976" t="s">
        <v>16835</v>
      </c>
      <c r="S5976">
        <v>-1</v>
      </c>
      <c r="T5976" t="s">
        <v>16836</v>
      </c>
      <c r="U5976">
        <v>-1</v>
      </c>
      <c r="V5976">
        <v>-1</v>
      </c>
      <c r="W5976">
        <v>6.3387000000000002</v>
      </c>
      <c r="X5976" t="s">
        <v>16837</v>
      </c>
      <c r="Y5976" t="s">
        <v>16838</v>
      </c>
      <c r="Z5976">
        <v>28400</v>
      </c>
      <c r="AA5976" t="s">
        <v>11</v>
      </c>
      <c r="AC5976" t="s">
        <v>16849</v>
      </c>
      <c r="AD5976" t="s">
        <v>16850</v>
      </c>
      <c r="AE5976" s="1">
        <v>41846.081805555557</v>
      </c>
    </row>
    <row r="5977" spans="1:31" x14ac:dyDescent="0.15">
      <c r="A5977">
        <v>5976</v>
      </c>
      <c r="B5977">
        <v>175</v>
      </c>
      <c r="C5977">
        <v>5035</v>
      </c>
      <c r="D5977" t="s">
        <v>16829</v>
      </c>
      <c r="E5977" t="s">
        <v>16830</v>
      </c>
      <c r="F5977" t="s">
        <v>40</v>
      </c>
      <c r="I5977" t="s">
        <v>5</v>
      </c>
      <c r="K5977" t="s">
        <v>5</v>
      </c>
      <c r="N5977" t="s">
        <v>7</v>
      </c>
      <c r="Q5977">
        <v>0</v>
      </c>
      <c r="S5977">
        <v>-1</v>
      </c>
      <c r="T5977" t="s">
        <v>5</v>
      </c>
      <c r="U5977">
        <v>-1</v>
      </c>
      <c r="V5977">
        <v>-1</v>
      </c>
      <c r="W5977">
        <v>6.3387000000000002</v>
      </c>
      <c r="Z5977">
        <v>-1</v>
      </c>
      <c r="AA5977" t="s">
        <v>11</v>
      </c>
      <c r="AC5977" t="s">
        <v>38</v>
      </c>
      <c r="AD5977" t="s">
        <v>52</v>
      </c>
      <c r="AE5977" s="1">
        <v>41846.081817129627</v>
      </c>
    </row>
    <row r="5978" spans="1:31" x14ac:dyDescent="0.15">
      <c r="A5978">
        <v>5977</v>
      </c>
      <c r="B5978">
        <v>175</v>
      </c>
      <c r="C5978">
        <v>5035</v>
      </c>
      <c r="D5978" t="s">
        <v>16829</v>
      </c>
      <c r="E5978" t="s">
        <v>16830</v>
      </c>
      <c r="F5978" t="s">
        <v>49</v>
      </c>
      <c r="G5978" t="s">
        <v>16841</v>
      </c>
      <c r="H5978" t="s">
        <v>16842</v>
      </c>
      <c r="I5978" t="s">
        <v>5</v>
      </c>
      <c r="K5978" t="s">
        <v>5</v>
      </c>
      <c r="N5978" t="s">
        <v>7</v>
      </c>
      <c r="O5978" t="s">
        <v>16843</v>
      </c>
      <c r="P5978" t="s">
        <v>16844</v>
      </c>
      <c r="Q5978">
        <v>9</v>
      </c>
      <c r="T5978" t="s">
        <v>5</v>
      </c>
      <c r="U5978">
        <v>-1</v>
      </c>
      <c r="V5978">
        <v>-1</v>
      </c>
      <c r="W5978">
        <v>6.3387000000000002</v>
      </c>
      <c r="X5978" t="s">
        <v>16837</v>
      </c>
      <c r="Y5978" t="s">
        <v>16851</v>
      </c>
      <c r="Z5978">
        <v>16944</v>
      </c>
      <c r="AA5978" t="s">
        <v>11</v>
      </c>
      <c r="AC5978" t="s">
        <v>16852</v>
      </c>
      <c r="AD5978" t="s">
        <v>16853</v>
      </c>
      <c r="AE5978" s="1">
        <v>41846.08184027778</v>
      </c>
    </row>
    <row r="5979" spans="1:31" x14ac:dyDescent="0.15">
      <c r="A5979">
        <v>5978</v>
      </c>
      <c r="B5979">
        <v>175</v>
      </c>
      <c r="C5979">
        <v>5035</v>
      </c>
      <c r="D5979" t="s">
        <v>16829</v>
      </c>
      <c r="E5979" t="s">
        <v>16830</v>
      </c>
      <c r="F5979" t="s">
        <v>51</v>
      </c>
      <c r="I5979" t="s">
        <v>5</v>
      </c>
      <c r="K5979" t="s">
        <v>5</v>
      </c>
      <c r="N5979" t="s">
        <v>7</v>
      </c>
      <c r="Q5979">
        <v>0</v>
      </c>
      <c r="S5979">
        <v>-1</v>
      </c>
      <c r="T5979" t="s">
        <v>5</v>
      </c>
      <c r="U5979">
        <v>-1</v>
      </c>
      <c r="V5979">
        <v>-1</v>
      </c>
      <c r="W5979">
        <v>6.3387000000000002</v>
      </c>
      <c r="Z5979">
        <v>-1</v>
      </c>
      <c r="AA5979" t="s">
        <v>11</v>
      </c>
      <c r="AC5979" t="s">
        <v>38</v>
      </c>
      <c r="AD5979" t="s">
        <v>52</v>
      </c>
      <c r="AE5979" s="1">
        <v>41846.08185185185</v>
      </c>
    </row>
    <row r="5980" spans="1:31" x14ac:dyDescent="0.15">
      <c r="A5980">
        <v>5979</v>
      </c>
      <c r="B5980">
        <v>175</v>
      </c>
      <c r="C5980">
        <v>5035</v>
      </c>
      <c r="D5980" t="s">
        <v>16829</v>
      </c>
      <c r="E5980" t="s">
        <v>16830</v>
      </c>
      <c r="F5980" t="s">
        <v>53</v>
      </c>
      <c r="I5980" t="s">
        <v>5</v>
      </c>
      <c r="K5980" t="s">
        <v>5</v>
      </c>
      <c r="N5980" t="s">
        <v>7</v>
      </c>
      <c r="Q5980">
        <v>0</v>
      </c>
      <c r="S5980">
        <v>-1</v>
      </c>
      <c r="T5980" t="s">
        <v>5</v>
      </c>
      <c r="U5980">
        <v>-1</v>
      </c>
      <c r="V5980">
        <v>-1</v>
      </c>
      <c r="W5980">
        <v>6.3387000000000002</v>
      </c>
      <c r="Z5980">
        <v>-1</v>
      </c>
      <c r="AA5980" t="s">
        <v>11</v>
      </c>
      <c r="AC5980" t="s">
        <v>38</v>
      </c>
      <c r="AD5980" t="s">
        <v>52</v>
      </c>
      <c r="AE5980" s="1">
        <v>41846.081863425927</v>
      </c>
    </row>
    <row r="5981" spans="1:31" x14ac:dyDescent="0.15">
      <c r="A5981">
        <v>5980</v>
      </c>
      <c r="B5981">
        <v>175</v>
      </c>
      <c r="C5981">
        <v>5035</v>
      </c>
      <c r="D5981" t="s">
        <v>16829</v>
      </c>
      <c r="E5981" t="s">
        <v>16830</v>
      </c>
      <c r="F5981" t="s">
        <v>54</v>
      </c>
      <c r="I5981" t="s">
        <v>5</v>
      </c>
      <c r="K5981" t="s">
        <v>5</v>
      </c>
      <c r="N5981" t="s">
        <v>7</v>
      </c>
      <c r="Q5981">
        <v>0</v>
      </c>
      <c r="S5981">
        <v>-1</v>
      </c>
      <c r="T5981" t="s">
        <v>5</v>
      </c>
      <c r="U5981">
        <v>-1</v>
      </c>
      <c r="V5981">
        <v>-1</v>
      </c>
      <c r="W5981">
        <v>6.3387000000000002</v>
      </c>
      <c r="Z5981">
        <v>-1</v>
      </c>
      <c r="AA5981" t="s">
        <v>11</v>
      </c>
      <c r="AC5981" t="s">
        <v>38</v>
      </c>
      <c r="AD5981" t="s">
        <v>52</v>
      </c>
      <c r="AE5981" s="1">
        <v>41846.081875000003</v>
      </c>
    </row>
    <row r="5982" spans="1:31" x14ac:dyDescent="0.15">
      <c r="A5982">
        <v>5981</v>
      </c>
      <c r="B5982">
        <v>175</v>
      </c>
      <c r="C5982">
        <v>3079</v>
      </c>
      <c r="D5982" t="s">
        <v>16854</v>
      </c>
      <c r="E5982" t="s">
        <v>16855</v>
      </c>
      <c r="F5982" t="s">
        <v>2</v>
      </c>
      <c r="G5982" t="s">
        <v>16856</v>
      </c>
      <c r="H5982" t="s">
        <v>16857</v>
      </c>
      <c r="I5982" t="s">
        <v>5</v>
      </c>
      <c r="K5982" t="s">
        <v>6</v>
      </c>
      <c r="L5982" t="s">
        <v>16858</v>
      </c>
      <c r="N5982" t="s">
        <v>7</v>
      </c>
      <c r="P5982" t="s">
        <v>16859</v>
      </c>
      <c r="Q5982">
        <v>70</v>
      </c>
      <c r="R5982" t="s">
        <v>16860</v>
      </c>
      <c r="S5982">
        <v>-1</v>
      </c>
      <c r="T5982" t="s">
        <v>5</v>
      </c>
      <c r="U5982">
        <v>-1</v>
      </c>
      <c r="V5982">
        <v>-1</v>
      </c>
      <c r="W5982">
        <v>6.3387000000000002</v>
      </c>
      <c r="X5982" t="s">
        <v>16861</v>
      </c>
      <c r="Y5982" t="s">
        <v>16862</v>
      </c>
      <c r="Z5982">
        <v>15496</v>
      </c>
      <c r="AA5982" t="s">
        <v>11</v>
      </c>
      <c r="AC5982" t="s">
        <v>16863</v>
      </c>
      <c r="AD5982" t="s">
        <v>16864</v>
      </c>
      <c r="AE5982" s="1">
        <v>41846.081967592596</v>
      </c>
    </row>
    <row r="5983" spans="1:31" x14ac:dyDescent="0.15">
      <c r="A5983">
        <v>5982</v>
      </c>
      <c r="B5983">
        <v>175</v>
      </c>
      <c r="C5983">
        <v>3079</v>
      </c>
      <c r="D5983" t="s">
        <v>16854</v>
      </c>
      <c r="E5983" t="s">
        <v>16855</v>
      </c>
      <c r="F5983" t="s">
        <v>14</v>
      </c>
      <c r="G5983" t="s">
        <v>16865</v>
      </c>
      <c r="H5983" t="s">
        <v>16857</v>
      </c>
      <c r="I5983" t="s">
        <v>5</v>
      </c>
      <c r="K5983" t="s">
        <v>17</v>
      </c>
      <c r="L5983" t="s">
        <v>5396</v>
      </c>
      <c r="N5983" t="s">
        <v>7</v>
      </c>
      <c r="O5983" t="s">
        <v>16866</v>
      </c>
      <c r="P5983" t="s">
        <v>16867</v>
      </c>
      <c r="Q5983">
        <v>12</v>
      </c>
      <c r="S5983">
        <v>-1</v>
      </c>
      <c r="T5983" t="s">
        <v>16868</v>
      </c>
      <c r="U5983">
        <v>-1</v>
      </c>
      <c r="V5983">
        <v>-1</v>
      </c>
      <c r="W5983">
        <v>6.3387000000000002</v>
      </c>
      <c r="X5983" t="s">
        <v>16861</v>
      </c>
      <c r="Y5983" t="s">
        <v>16869</v>
      </c>
      <c r="Z5983">
        <v>16574</v>
      </c>
      <c r="AA5983" t="s">
        <v>11</v>
      </c>
      <c r="AC5983" t="s">
        <v>16870</v>
      </c>
      <c r="AD5983" t="s">
        <v>16871</v>
      </c>
      <c r="AE5983" s="1">
        <v>41846.081990740742</v>
      </c>
    </row>
    <row r="5984" spans="1:31" x14ac:dyDescent="0.15">
      <c r="A5984">
        <v>5983</v>
      </c>
      <c r="B5984">
        <v>175</v>
      </c>
      <c r="C5984">
        <v>3079</v>
      </c>
      <c r="D5984" t="s">
        <v>16854</v>
      </c>
      <c r="E5984" t="s">
        <v>16855</v>
      </c>
      <c r="F5984" t="s">
        <v>24</v>
      </c>
      <c r="G5984" t="s">
        <v>16865</v>
      </c>
      <c r="H5984" t="s">
        <v>16857</v>
      </c>
      <c r="I5984" t="s">
        <v>5</v>
      </c>
      <c r="J5984" t="s">
        <v>830</v>
      </c>
      <c r="K5984" t="s">
        <v>17</v>
      </c>
      <c r="L5984" t="s">
        <v>16872</v>
      </c>
      <c r="N5984" t="s">
        <v>7</v>
      </c>
      <c r="O5984" t="s">
        <v>16866</v>
      </c>
      <c r="P5984" t="s">
        <v>16867</v>
      </c>
      <c r="Q5984">
        <v>1</v>
      </c>
      <c r="S5984">
        <v>-1</v>
      </c>
      <c r="T5984" t="s">
        <v>16873</v>
      </c>
      <c r="U5984">
        <v>-1</v>
      </c>
      <c r="V5984">
        <v>-1</v>
      </c>
      <c r="W5984">
        <v>6.3387000000000002</v>
      </c>
      <c r="X5984" t="s">
        <v>16861</v>
      </c>
      <c r="Y5984" t="s">
        <v>16869</v>
      </c>
      <c r="Z5984">
        <v>16574</v>
      </c>
      <c r="AA5984" t="s">
        <v>11</v>
      </c>
      <c r="AC5984" t="s">
        <v>16874</v>
      </c>
      <c r="AD5984" t="s">
        <v>16875</v>
      </c>
      <c r="AE5984" s="1">
        <v>41846.082002314812</v>
      </c>
    </row>
    <row r="5985" spans="1:31" x14ac:dyDescent="0.15">
      <c r="A5985">
        <v>5984</v>
      </c>
      <c r="B5985">
        <v>175</v>
      </c>
      <c r="C5985">
        <v>3079</v>
      </c>
      <c r="D5985" t="s">
        <v>16854</v>
      </c>
      <c r="E5985" t="s">
        <v>16855</v>
      </c>
      <c r="F5985" t="s">
        <v>27</v>
      </c>
      <c r="I5985" t="s">
        <v>5</v>
      </c>
      <c r="K5985" t="s">
        <v>5</v>
      </c>
      <c r="M5985" t="s">
        <v>5</v>
      </c>
      <c r="N5985" t="s">
        <v>7</v>
      </c>
      <c r="Q5985">
        <v>0</v>
      </c>
      <c r="S5985">
        <v>-1</v>
      </c>
      <c r="T5985" t="s">
        <v>5</v>
      </c>
      <c r="U5985">
        <v>-1</v>
      </c>
      <c r="V5985">
        <v>-1</v>
      </c>
      <c r="W5985">
        <v>6.3387000000000002</v>
      </c>
      <c r="Z5985">
        <v>-1</v>
      </c>
      <c r="AA5985" t="s">
        <v>11</v>
      </c>
      <c r="AC5985" t="s">
        <v>38</v>
      </c>
      <c r="AD5985" t="s">
        <v>531</v>
      </c>
      <c r="AE5985" s="1">
        <v>41846.082025462965</v>
      </c>
    </row>
    <row r="5986" spans="1:31" x14ac:dyDescent="0.15">
      <c r="A5986">
        <v>5985</v>
      </c>
      <c r="B5986">
        <v>175</v>
      </c>
      <c r="C5986">
        <v>3079</v>
      </c>
      <c r="D5986" t="s">
        <v>16854</v>
      </c>
      <c r="E5986" t="s">
        <v>16855</v>
      </c>
      <c r="F5986" t="s">
        <v>36</v>
      </c>
      <c r="I5986" t="s">
        <v>5</v>
      </c>
      <c r="K5986" t="s">
        <v>5</v>
      </c>
      <c r="N5986" t="s">
        <v>7</v>
      </c>
      <c r="Q5986">
        <v>0</v>
      </c>
      <c r="S5986">
        <v>-1</v>
      </c>
      <c r="T5986" t="s">
        <v>5</v>
      </c>
      <c r="U5986">
        <v>-1</v>
      </c>
      <c r="V5986">
        <v>-1</v>
      </c>
      <c r="W5986">
        <v>6.3387000000000002</v>
      </c>
      <c r="Z5986">
        <v>-1</v>
      </c>
      <c r="AA5986" t="s">
        <v>11</v>
      </c>
      <c r="AC5986" t="s">
        <v>38</v>
      </c>
      <c r="AD5986" t="s">
        <v>52</v>
      </c>
      <c r="AE5986" s="1">
        <v>41846.082037037035</v>
      </c>
    </row>
    <row r="5987" spans="1:31" x14ac:dyDescent="0.15">
      <c r="A5987">
        <v>5986</v>
      </c>
      <c r="B5987">
        <v>175</v>
      </c>
      <c r="C5987">
        <v>3079</v>
      </c>
      <c r="D5987" t="s">
        <v>16854</v>
      </c>
      <c r="E5987" t="s">
        <v>16855</v>
      </c>
      <c r="F5987" t="s">
        <v>40</v>
      </c>
      <c r="G5987" t="s">
        <v>16856</v>
      </c>
      <c r="H5987" t="s">
        <v>16876</v>
      </c>
      <c r="I5987" t="s">
        <v>5</v>
      </c>
      <c r="K5987" t="s">
        <v>5</v>
      </c>
      <c r="N5987" t="s">
        <v>7</v>
      </c>
      <c r="P5987" t="s">
        <v>16859</v>
      </c>
      <c r="Q5987">
        <v>1</v>
      </c>
      <c r="S5987">
        <v>-1</v>
      </c>
      <c r="T5987" t="s">
        <v>16877</v>
      </c>
      <c r="U5987">
        <v>-1</v>
      </c>
      <c r="V5987">
        <v>-1</v>
      </c>
      <c r="W5987">
        <v>6.3387000000000002</v>
      </c>
      <c r="Y5987" t="s">
        <v>16862</v>
      </c>
      <c r="Z5987">
        <v>484</v>
      </c>
      <c r="AA5987" t="s">
        <v>11</v>
      </c>
      <c r="AC5987" t="s">
        <v>16878</v>
      </c>
      <c r="AD5987" t="s">
        <v>16879</v>
      </c>
      <c r="AE5987" s="1">
        <v>41846.082048611112</v>
      </c>
    </row>
    <row r="5988" spans="1:31" x14ac:dyDescent="0.15">
      <c r="A5988">
        <v>5987</v>
      </c>
      <c r="B5988">
        <v>175</v>
      </c>
      <c r="C5988">
        <v>3079</v>
      </c>
      <c r="D5988" t="s">
        <v>16854</v>
      </c>
      <c r="E5988" t="s">
        <v>16855</v>
      </c>
      <c r="F5988" t="s">
        <v>49</v>
      </c>
      <c r="I5988" t="s">
        <v>5</v>
      </c>
      <c r="K5988" t="s">
        <v>5</v>
      </c>
      <c r="N5988" t="s">
        <v>7</v>
      </c>
      <c r="Q5988">
        <v>0</v>
      </c>
      <c r="T5988" t="s">
        <v>5</v>
      </c>
      <c r="U5988">
        <v>-1</v>
      </c>
      <c r="V5988">
        <v>-1</v>
      </c>
      <c r="W5988">
        <v>6.3387000000000002</v>
      </c>
      <c r="Z5988">
        <v>-1</v>
      </c>
      <c r="AA5988" t="s">
        <v>11</v>
      </c>
      <c r="AC5988" t="s">
        <v>38</v>
      </c>
      <c r="AD5988" t="s">
        <v>50</v>
      </c>
      <c r="AE5988" s="1">
        <v>41846.082060185188</v>
      </c>
    </row>
    <row r="5989" spans="1:31" x14ac:dyDescent="0.15">
      <c r="A5989">
        <v>5988</v>
      </c>
      <c r="B5989">
        <v>175</v>
      </c>
      <c r="C5989">
        <v>3079</v>
      </c>
      <c r="D5989" t="s">
        <v>16854</v>
      </c>
      <c r="E5989" t="s">
        <v>16855</v>
      </c>
      <c r="F5989" t="s">
        <v>51</v>
      </c>
      <c r="G5989" t="s">
        <v>16856</v>
      </c>
      <c r="H5989" t="s">
        <v>16857</v>
      </c>
      <c r="I5989" t="s">
        <v>5</v>
      </c>
      <c r="K5989" t="s">
        <v>5</v>
      </c>
      <c r="N5989" t="s">
        <v>7</v>
      </c>
      <c r="P5989" t="s">
        <v>16859</v>
      </c>
      <c r="Q5989">
        <v>10</v>
      </c>
      <c r="S5989">
        <v>-1</v>
      </c>
      <c r="T5989" t="s">
        <v>5</v>
      </c>
      <c r="U5989">
        <v>-1</v>
      </c>
      <c r="V5989">
        <v>-1</v>
      </c>
      <c r="W5989">
        <v>6.3387000000000002</v>
      </c>
      <c r="Y5989" t="s">
        <v>16862</v>
      </c>
      <c r="Z5989">
        <v>-1</v>
      </c>
      <c r="AA5989" t="s">
        <v>11</v>
      </c>
      <c r="AC5989" t="s">
        <v>16880</v>
      </c>
      <c r="AD5989" t="s">
        <v>16881</v>
      </c>
      <c r="AE5989" s="1">
        <v>41846.082083333335</v>
      </c>
    </row>
    <row r="5990" spans="1:31" x14ac:dyDescent="0.15">
      <c r="A5990">
        <v>5989</v>
      </c>
      <c r="B5990">
        <v>175</v>
      </c>
      <c r="C5990">
        <v>3079</v>
      </c>
      <c r="D5990" t="s">
        <v>16854</v>
      </c>
      <c r="E5990" t="s">
        <v>16855</v>
      </c>
      <c r="F5990" t="s">
        <v>53</v>
      </c>
      <c r="I5990" t="s">
        <v>5</v>
      </c>
      <c r="K5990" t="s">
        <v>5</v>
      </c>
      <c r="N5990" t="s">
        <v>7</v>
      </c>
      <c r="Q5990">
        <v>0</v>
      </c>
      <c r="S5990">
        <v>-1</v>
      </c>
      <c r="T5990" t="s">
        <v>5</v>
      </c>
      <c r="U5990">
        <v>-1</v>
      </c>
      <c r="V5990">
        <v>-1</v>
      </c>
      <c r="W5990">
        <v>6.3387000000000002</v>
      </c>
      <c r="Z5990">
        <v>-1</v>
      </c>
      <c r="AA5990" t="s">
        <v>11</v>
      </c>
      <c r="AC5990" t="s">
        <v>38</v>
      </c>
      <c r="AD5990" t="s">
        <v>52</v>
      </c>
      <c r="AE5990" s="1">
        <v>41846.082094907404</v>
      </c>
    </row>
    <row r="5991" spans="1:31" x14ac:dyDescent="0.15">
      <c r="A5991">
        <v>5990</v>
      </c>
      <c r="B5991">
        <v>175</v>
      </c>
      <c r="C5991">
        <v>3079</v>
      </c>
      <c r="D5991" t="s">
        <v>16854</v>
      </c>
      <c r="E5991" t="s">
        <v>16855</v>
      </c>
      <c r="F5991" t="s">
        <v>54</v>
      </c>
      <c r="I5991" t="s">
        <v>5</v>
      </c>
      <c r="K5991" t="s">
        <v>5</v>
      </c>
      <c r="N5991" t="s">
        <v>7</v>
      </c>
      <c r="Q5991">
        <v>0</v>
      </c>
      <c r="S5991">
        <v>-1</v>
      </c>
      <c r="T5991" t="s">
        <v>5</v>
      </c>
      <c r="U5991">
        <v>-1</v>
      </c>
      <c r="V5991">
        <v>-1</v>
      </c>
      <c r="W5991">
        <v>6.3387000000000002</v>
      </c>
      <c r="Z5991">
        <v>-1</v>
      </c>
      <c r="AA5991" t="s">
        <v>11</v>
      </c>
      <c r="AC5991" t="s">
        <v>38</v>
      </c>
      <c r="AD5991" t="s">
        <v>52</v>
      </c>
      <c r="AE5991" s="1">
        <v>41846.082106481481</v>
      </c>
    </row>
    <row r="5992" spans="1:31" x14ac:dyDescent="0.15">
      <c r="A5992">
        <v>5991</v>
      </c>
      <c r="B5992">
        <v>175</v>
      </c>
      <c r="C5992">
        <v>5271</v>
      </c>
      <c r="D5992" t="s">
        <v>16882</v>
      </c>
      <c r="E5992" t="s">
        <v>16883</v>
      </c>
      <c r="F5992" t="s">
        <v>2</v>
      </c>
      <c r="G5992" t="s">
        <v>16884</v>
      </c>
      <c r="H5992" t="s">
        <v>16885</v>
      </c>
      <c r="I5992" t="s">
        <v>5</v>
      </c>
      <c r="K5992" t="s">
        <v>6</v>
      </c>
      <c r="L5992" t="s">
        <v>2011</v>
      </c>
      <c r="N5992" t="s">
        <v>7</v>
      </c>
      <c r="P5992" t="s">
        <v>16886</v>
      </c>
      <c r="Q5992">
        <v>41</v>
      </c>
      <c r="R5992" t="s">
        <v>16887</v>
      </c>
      <c r="S5992">
        <v>100</v>
      </c>
      <c r="T5992" t="s">
        <v>5</v>
      </c>
      <c r="U5992">
        <v>-1</v>
      </c>
      <c r="V5992">
        <v>-1</v>
      </c>
      <c r="W5992">
        <v>6.3387000000000002</v>
      </c>
      <c r="X5992" t="s">
        <v>16888</v>
      </c>
      <c r="Y5992" t="s">
        <v>16889</v>
      </c>
      <c r="Z5992">
        <v>18050</v>
      </c>
      <c r="AA5992" t="s">
        <v>11</v>
      </c>
      <c r="AC5992" t="s">
        <v>16890</v>
      </c>
      <c r="AD5992" t="s">
        <v>16891</v>
      </c>
      <c r="AE5992" s="1">
        <v>41846.082199074073</v>
      </c>
    </row>
    <row r="5993" spans="1:31" x14ac:dyDescent="0.15">
      <c r="A5993">
        <v>5992</v>
      </c>
      <c r="B5993">
        <v>175</v>
      </c>
      <c r="C5993">
        <v>5271</v>
      </c>
      <c r="D5993" t="s">
        <v>16882</v>
      </c>
      <c r="E5993" t="s">
        <v>16883</v>
      </c>
      <c r="F5993" t="s">
        <v>14</v>
      </c>
      <c r="G5993" t="s">
        <v>16884</v>
      </c>
      <c r="H5993" t="s">
        <v>16892</v>
      </c>
      <c r="I5993" t="s">
        <v>5</v>
      </c>
      <c r="J5993" t="s">
        <v>1019</v>
      </c>
      <c r="K5993" t="s">
        <v>17</v>
      </c>
      <c r="N5993" t="s">
        <v>7</v>
      </c>
      <c r="P5993" t="s">
        <v>16886</v>
      </c>
      <c r="Q5993">
        <v>2</v>
      </c>
      <c r="R5993" t="s">
        <v>16893</v>
      </c>
      <c r="S5993">
        <v>100</v>
      </c>
      <c r="T5993" t="s">
        <v>16894</v>
      </c>
      <c r="U5993">
        <v>-1</v>
      </c>
      <c r="V5993">
        <v>-1</v>
      </c>
      <c r="W5993">
        <v>6.3387000000000002</v>
      </c>
      <c r="X5993" t="s">
        <v>16888</v>
      </c>
      <c r="Y5993" t="s">
        <v>16889</v>
      </c>
      <c r="Z5993">
        <v>24960</v>
      </c>
      <c r="AA5993" t="s">
        <v>11</v>
      </c>
      <c r="AC5993" t="s">
        <v>16895</v>
      </c>
      <c r="AD5993" t="s">
        <v>16896</v>
      </c>
      <c r="AE5993" s="1">
        <v>41846.08221064815</v>
      </c>
    </row>
    <row r="5994" spans="1:31" x14ac:dyDescent="0.15">
      <c r="A5994">
        <v>5993</v>
      </c>
      <c r="B5994">
        <v>175</v>
      </c>
      <c r="C5994">
        <v>5271</v>
      </c>
      <c r="D5994" t="s">
        <v>16882</v>
      </c>
      <c r="E5994" t="s">
        <v>16883</v>
      </c>
      <c r="F5994" t="s">
        <v>24</v>
      </c>
      <c r="I5994" t="s">
        <v>5</v>
      </c>
      <c r="K5994" t="s">
        <v>5</v>
      </c>
      <c r="N5994" t="s">
        <v>7</v>
      </c>
      <c r="Q5994">
        <v>0</v>
      </c>
      <c r="S5994">
        <v>-1</v>
      </c>
      <c r="T5994" t="s">
        <v>5</v>
      </c>
      <c r="U5994">
        <v>-1</v>
      </c>
      <c r="V5994">
        <v>-1</v>
      </c>
      <c r="W5994">
        <v>6.3387000000000002</v>
      </c>
      <c r="Z5994">
        <v>-1</v>
      </c>
      <c r="AA5994" t="s">
        <v>11</v>
      </c>
      <c r="AC5994" t="s">
        <v>38</v>
      </c>
      <c r="AD5994" t="s">
        <v>52</v>
      </c>
      <c r="AE5994" s="1">
        <v>41846.082233796296</v>
      </c>
    </row>
    <row r="5995" spans="1:31" x14ac:dyDescent="0.15">
      <c r="A5995">
        <v>5994</v>
      </c>
      <c r="B5995">
        <v>175</v>
      </c>
      <c r="C5995">
        <v>5271</v>
      </c>
      <c r="D5995" t="s">
        <v>16882</v>
      </c>
      <c r="E5995" t="s">
        <v>16883</v>
      </c>
      <c r="F5995" t="s">
        <v>27</v>
      </c>
      <c r="I5995" t="s">
        <v>5</v>
      </c>
      <c r="K5995" t="s">
        <v>5</v>
      </c>
      <c r="M5995" t="s">
        <v>5</v>
      </c>
      <c r="N5995" t="s">
        <v>7</v>
      </c>
      <c r="Q5995">
        <v>0</v>
      </c>
      <c r="S5995">
        <v>-1</v>
      </c>
      <c r="T5995" t="s">
        <v>5</v>
      </c>
      <c r="U5995">
        <v>-1</v>
      </c>
      <c r="V5995">
        <v>-1</v>
      </c>
      <c r="W5995">
        <v>6.3387000000000002</v>
      </c>
      <c r="Z5995">
        <v>-1</v>
      </c>
      <c r="AA5995" t="s">
        <v>11</v>
      </c>
      <c r="AC5995" t="s">
        <v>38</v>
      </c>
      <c r="AD5995" t="s">
        <v>531</v>
      </c>
      <c r="AE5995" s="1">
        <v>41846.082245370373</v>
      </c>
    </row>
    <row r="5996" spans="1:31" x14ac:dyDescent="0.15">
      <c r="A5996">
        <v>5995</v>
      </c>
      <c r="B5996">
        <v>175</v>
      </c>
      <c r="C5996">
        <v>5271</v>
      </c>
      <c r="D5996" t="s">
        <v>16882</v>
      </c>
      <c r="E5996" t="s">
        <v>16883</v>
      </c>
      <c r="F5996" t="s">
        <v>36</v>
      </c>
      <c r="I5996" t="s">
        <v>5</v>
      </c>
      <c r="K5996" t="s">
        <v>5</v>
      </c>
      <c r="N5996" t="s">
        <v>7</v>
      </c>
      <c r="Q5996">
        <v>0</v>
      </c>
      <c r="S5996">
        <v>-1</v>
      </c>
      <c r="T5996" t="s">
        <v>5</v>
      </c>
      <c r="U5996">
        <v>-1</v>
      </c>
      <c r="V5996">
        <v>-1</v>
      </c>
      <c r="W5996">
        <v>6.3387000000000002</v>
      </c>
      <c r="Z5996">
        <v>-1</v>
      </c>
      <c r="AA5996" t="s">
        <v>11</v>
      </c>
      <c r="AC5996" t="s">
        <v>38</v>
      </c>
      <c r="AD5996" t="s">
        <v>52</v>
      </c>
      <c r="AE5996" s="1">
        <v>41846.082256944443</v>
      </c>
    </row>
    <row r="5997" spans="1:31" x14ac:dyDescent="0.15">
      <c r="A5997">
        <v>5996</v>
      </c>
      <c r="B5997">
        <v>175</v>
      </c>
      <c r="C5997">
        <v>5271</v>
      </c>
      <c r="D5997" t="s">
        <v>16882</v>
      </c>
      <c r="E5997" t="s">
        <v>16883</v>
      </c>
      <c r="F5997" t="s">
        <v>40</v>
      </c>
      <c r="I5997" t="s">
        <v>5</v>
      </c>
      <c r="K5997" t="s">
        <v>5</v>
      </c>
      <c r="N5997" t="s">
        <v>7</v>
      </c>
      <c r="Q5997">
        <v>0</v>
      </c>
      <c r="S5997">
        <v>-1</v>
      </c>
      <c r="T5997" t="s">
        <v>5</v>
      </c>
      <c r="U5997">
        <v>-1</v>
      </c>
      <c r="V5997">
        <v>-1</v>
      </c>
      <c r="W5997">
        <v>6.3387000000000002</v>
      </c>
      <c r="Z5997">
        <v>-1</v>
      </c>
      <c r="AA5997" t="s">
        <v>11</v>
      </c>
      <c r="AC5997" t="s">
        <v>38</v>
      </c>
      <c r="AD5997" t="s">
        <v>52</v>
      </c>
      <c r="AE5997" s="1">
        <v>41846.082268518519</v>
      </c>
    </row>
    <row r="5998" spans="1:31" x14ac:dyDescent="0.15">
      <c r="A5998">
        <v>5997</v>
      </c>
      <c r="B5998">
        <v>175</v>
      </c>
      <c r="C5998">
        <v>5271</v>
      </c>
      <c r="D5998" t="s">
        <v>16882</v>
      </c>
      <c r="E5998" t="s">
        <v>16883</v>
      </c>
      <c r="F5998" t="s">
        <v>49</v>
      </c>
      <c r="I5998" t="s">
        <v>5</v>
      </c>
      <c r="K5998" t="s">
        <v>5</v>
      </c>
      <c r="N5998" t="s">
        <v>7</v>
      </c>
      <c r="Q5998">
        <v>0</v>
      </c>
      <c r="T5998" t="s">
        <v>5</v>
      </c>
      <c r="U5998">
        <v>-1</v>
      </c>
      <c r="V5998">
        <v>-1</v>
      </c>
      <c r="W5998">
        <v>6.3387000000000002</v>
      </c>
      <c r="Z5998">
        <v>-1</v>
      </c>
      <c r="AA5998" t="s">
        <v>11</v>
      </c>
      <c r="AC5998" t="s">
        <v>38</v>
      </c>
      <c r="AD5998" t="s">
        <v>50</v>
      </c>
      <c r="AE5998" s="1">
        <v>41846.082280092596</v>
      </c>
    </row>
    <row r="5999" spans="1:31" x14ac:dyDescent="0.15">
      <c r="A5999">
        <v>5998</v>
      </c>
      <c r="B5999">
        <v>175</v>
      </c>
      <c r="C5999">
        <v>5271</v>
      </c>
      <c r="D5999" t="s">
        <v>16882</v>
      </c>
      <c r="E5999" t="s">
        <v>16883</v>
      </c>
      <c r="F5999" t="s">
        <v>51</v>
      </c>
      <c r="G5999" t="s">
        <v>16884</v>
      </c>
      <c r="H5999" t="s">
        <v>16885</v>
      </c>
      <c r="I5999" t="s">
        <v>5</v>
      </c>
      <c r="K5999" t="s">
        <v>5</v>
      </c>
      <c r="N5999" t="s">
        <v>7</v>
      </c>
      <c r="P5999" t="s">
        <v>16886</v>
      </c>
      <c r="Q5999">
        <v>3</v>
      </c>
      <c r="S5999">
        <v>-1</v>
      </c>
      <c r="T5999" t="s">
        <v>5</v>
      </c>
      <c r="U5999">
        <v>-1</v>
      </c>
      <c r="V5999">
        <v>-1</v>
      </c>
      <c r="W5999">
        <v>6.3387000000000002</v>
      </c>
      <c r="Y5999" t="s">
        <v>16889</v>
      </c>
      <c r="Z5999">
        <v>-1</v>
      </c>
      <c r="AA5999" t="s">
        <v>11</v>
      </c>
      <c r="AC5999" t="s">
        <v>16897</v>
      </c>
      <c r="AD5999" t="s">
        <v>16898</v>
      </c>
      <c r="AE5999" s="1">
        <v>41846.082303240742</v>
      </c>
    </row>
    <row r="6000" spans="1:31" x14ac:dyDescent="0.15">
      <c r="A6000">
        <v>5999</v>
      </c>
      <c r="B6000">
        <v>175</v>
      </c>
      <c r="C6000">
        <v>5271</v>
      </c>
      <c r="D6000" t="s">
        <v>16882</v>
      </c>
      <c r="E6000" t="s">
        <v>16883</v>
      </c>
      <c r="F6000" t="s">
        <v>53</v>
      </c>
      <c r="I6000" t="s">
        <v>5</v>
      </c>
      <c r="K6000" t="s">
        <v>5</v>
      </c>
      <c r="N6000" t="s">
        <v>7</v>
      </c>
      <c r="Q6000">
        <v>0</v>
      </c>
      <c r="S6000">
        <v>-1</v>
      </c>
      <c r="T6000" t="s">
        <v>5</v>
      </c>
      <c r="U6000">
        <v>-1</v>
      </c>
      <c r="V6000">
        <v>-1</v>
      </c>
      <c r="W6000">
        <v>6.3387000000000002</v>
      </c>
      <c r="Z6000">
        <v>-1</v>
      </c>
      <c r="AA6000" t="s">
        <v>11</v>
      </c>
      <c r="AC6000" t="s">
        <v>38</v>
      </c>
      <c r="AD6000" t="s">
        <v>52</v>
      </c>
      <c r="AE6000" s="1">
        <v>41846.082314814812</v>
      </c>
    </row>
    <row r="6001" spans="1:31" x14ac:dyDescent="0.15">
      <c r="A6001">
        <v>6000</v>
      </c>
      <c r="B6001">
        <v>175</v>
      </c>
      <c r="C6001">
        <v>5271</v>
      </c>
      <c r="D6001" t="s">
        <v>16882</v>
      </c>
      <c r="E6001" t="s">
        <v>16883</v>
      </c>
      <c r="F6001" t="s">
        <v>54</v>
      </c>
      <c r="I6001" t="s">
        <v>5</v>
      </c>
      <c r="K6001" t="s">
        <v>5</v>
      </c>
      <c r="N6001" t="s">
        <v>7</v>
      </c>
      <c r="Q6001">
        <v>0</v>
      </c>
      <c r="S6001">
        <v>-1</v>
      </c>
      <c r="T6001" t="s">
        <v>5</v>
      </c>
      <c r="U6001">
        <v>-1</v>
      </c>
      <c r="V6001">
        <v>-1</v>
      </c>
      <c r="W6001">
        <v>6.3387000000000002</v>
      </c>
      <c r="Z6001">
        <v>-1</v>
      </c>
      <c r="AA6001" t="s">
        <v>11</v>
      </c>
      <c r="AC6001" t="s">
        <v>38</v>
      </c>
      <c r="AD6001" t="s">
        <v>52</v>
      </c>
      <c r="AE6001" s="1">
        <v>41846.082326388889</v>
      </c>
    </row>
    <row r="6002" spans="1:31" x14ac:dyDescent="0.15">
      <c r="A6002">
        <v>6001</v>
      </c>
      <c r="B6002">
        <v>175</v>
      </c>
      <c r="C6002">
        <v>2103</v>
      </c>
      <c r="D6002" t="s">
        <v>16899</v>
      </c>
      <c r="E6002" t="s">
        <v>16900</v>
      </c>
      <c r="F6002" t="s">
        <v>2</v>
      </c>
      <c r="G6002" t="s">
        <v>16901</v>
      </c>
      <c r="H6002" t="s">
        <v>16902</v>
      </c>
      <c r="I6002" t="s">
        <v>5</v>
      </c>
      <c r="K6002" t="s">
        <v>6</v>
      </c>
      <c r="L6002" t="s">
        <v>16903</v>
      </c>
      <c r="N6002" t="s">
        <v>7</v>
      </c>
      <c r="O6002" t="s">
        <v>16904</v>
      </c>
      <c r="P6002" t="s">
        <v>16905</v>
      </c>
      <c r="Q6002">
        <v>47</v>
      </c>
      <c r="R6002" t="s">
        <v>15794</v>
      </c>
      <c r="S6002">
        <v>-1</v>
      </c>
      <c r="T6002" t="s">
        <v>5</v>
      </c>
      <c r="U6002">
        <v>-1</v>
      </c>
      <c r="V6002">
        <v>-1</v>
      </c>
      <c r="W6002">
        <v>6.3387000000000002</v>
      </c>
      <c r="X6002" t="s">
        <v>16906</v>
      </c>
      <c r="Y6002" t="s">
        <v>16907</v>
      </c>
      <c r="Z6002">
        <v>16894</v>
      </c>
      <c r="AA6002" t="s">
        <v>11</v>
      </c>
      <c r="AC6002" t="s">
        <v>16908</v>
      </c>
      <c r="AD6002" t="s">
        <v>16909</v>
      </c>
      <c r="AE6002" s="1">
        <v>41846.082418981481</v>
      </c>
    </row>
    <row r="6003" spans="1:31" x14ac:dyDescent="0.15">
      <c r="A6003">
        <v>6002</v>
      </c>
      <c r="B6003">
        <v>175</v>
      </c>
      <c r="C6003">
        <v>2103</v>
      </c>
      <c r="D6003" t="s">
        <v>16899</v>
      </c>
      <c r="E6003" t="s">
        <v>16900</v>
      </c>
      <c r="F6003" t="s">
        <v>14</v>
      </c>
      <c r="G6003" t="s">
        <v>16901</v>
      </c>
      <c r="H6003" t="s">
        <v>16902</v>
      </c>
      <c r="I6003" t="s">
        <v>5</v>
      </c>
      <c r="J6003" t="s">
        <v>456</v>
      </c>
      <c r="K6003" t="s">
        <v>17</v>
      </c>
      <c r="L6003" t="s">
        <v>3558</v>
      </c>
      <c r="N6003" t="s">
        <v>7</v>
      </c>
      <c r="O6003" t="s">
        <v>16904</v>
      </c>
      <c r="P6003" t="s">
        <v>16905</v>
      </c>
      <c r="Q6003">
        <v>16</v>
      </c>
      <c r="R6003" t="s">
        <v>15794</v>
      </c>
      <c r="S6003">
        <v>-1</v>
      </c>
      <c r="T6003" t="s">
        <v>16910</v>
      </c>
      <c r="U6003">
        <v>-1</v>
      </c>
      <c r="V6003">
        <v>-1</v>
      </c>
      <c r="W6003">
        <v>6.3387000000000002</v>
      </c>
      <c r="X6003" t="s">
        <v>16906</v>
      </c>
      <c r="Y6003" t="s">
        <v>16907</v>
      </c>
      <c r="Z6003">
        <v>14189</v>
      </c>
      <c r="AA6003" t="s">
        <v>11</v>
      </c>
      <c r="AC6003" t="s">
        <v>16911</v>
      </c>
      <c r="AD6003" t="s">
        <v>16912</v>
      </c>
      <c r="AE6003" s="1">
        <v>41846.082442129627</v>
      </c>
    </row>
    <row r="6004" spans="1:31" x14ac:dyDescent="0.15">
      <c r="A6004">
        <v>6003</v>
      </c>
      <c r="B6004">
        <v>175</v>
      </c>
      <c r="C6004">
        <v>2103</v>
      </c>
      <c r="D6004" t="s">
        <v>16899</v>
      </c>
      <c r="E6004" t="s">
        <v>16900</v>
      </c>
      <c r="F6004" t="s">
        <v>24</v>
      </c>
      <c r="I6004" t="s">
        <v>5</v>
      </c>
      <c r="K6004" t="s">
        <v>5</v>
      </c>
      <c r="N6004" t="s">
        <v>7</v>
      </c>
      <c r="Q6004">
        <v>0</v>
      </c>
      <c r="S6004">
        <v>-1</v>
      </c>
      <c r="T6004" t="s">
        <v>5</v>
      </c>
      <c r="U6004">
        <v>-1</v>
      </c>
      <c r="V6004">
        <v>-1</v>
      </c>
      <c r="W6004">
        <v>6.3387000000000002</v>
      </c>
      <c r="Z6004">
        <v>-1</v>
      </c>
      <c r="AA6004" t="s">
        <v>11</v>
      </c>
      <c r="AC6004" t="s">
        <v>38</v>
      </c>
      <c r="AD6004" t="s">
        <v>52</v>
      </c>
      <c r="AE6004" s="1">
        <v>41846.082453703704</v>
      </c>
    </row>
    <row r="6005" spans="1:31" x14ac:dyDescent="0.15">
      <c r="A6005">
        <v>6004</v>
      </c>
      <c r="B6005">
        <v>175</v>
      </c>
      <c r="C6005">
        <v>2103</v>
      </c>
      <c r="D6005" t="s">
        <v>16899</v>
      </c>
      <c r="E6005" t="s">
        <v>16900</v>
      </c>
      <c r="F6005" t="s">
        <v>27</v>
      </c>
      <c r="I6005" t="s">
        <v>5</v>
      </c>
      <c r="K6005" t="s">
        <v>5</v>
      </c>
      <c r="M6005" t="s">
        <v>5</v>
      </c>
      <c r="N6005" t="s">
        <v>7</v>
      </c>
      <c r="Q6005">
        <v>0</v>
      </c>
      <c r="S6005">
        <v>-1</v>
      </c>
      <c r="T6005" t="s">
        <v>5</v>
      </c>
      <c r="U6005">
        <v>-1</v>
      </c>
      <c r="V6005">
        <v>-1</v>
      </c>
      <c r="W6005">
        <v>6.3387000000000002</v>
      </c>
      <c r="Z6005">
        <v>-1</v>
      </c>
      <c r="AA6005" t="s">
        <v>11</v>
      </c>
      <c r="AC6005" t="s">
        <v>38</v>
      </c>
      <c r="AD6005" t="s">
        <v>531</v>
      </c>
      <c r="AE6005" s="1">
        <v>41846.082465277781</v>
      </c>
    </row>
    <row r="6006" spans="1:31" x14ac:dyDescent="0.15">
      <c r="A6006">
        <v>6005</v>
      </c>
      <c r="B6006">
        <v>175</v>
      </c>
      <c r="C6006">
        <v>2103</v>
      </c>
      <c r="D6006" t="s">
        <v>16899</v>
      </c>
      <c r="E6006" t="s">
        <v>16900</v>
      </c>
      <c r="F6006" t="s">
        <v>36</v>
      </c>
      <c r="G6006" t="s">
        <v>16901</v>
      </c>
      <c r="H6006" t="s">
        <v>16902</v>
      </c>
      <c r="I6006" t="s">
        <v>5</v>
      </c>
      <c r="K6006" t="s">
        <v>6</v>
      </c>
      <c r="L6006" t="s">
        <v>16903</v>
      </c>
      <c r="N6006" t="s">
        <v>7</v>
      </c>
      <c r="O6006" t="s">
        <v>16904</v>
      </c>
      <c r="P6006" t="s">
        <v>16905</v>
      </c>
      <c r="Q6006">
        <v>3</v>
      </c>
      <c r="R6006" t="s">
        <v>15794</v>
      </c>
      <c r="S6006">
        <v>-1</v>
      </c>
      <c r="T6006" t="s">
        <v>5</v>
      </c>
      <c r="U6006">
        <v>-1</v>
      </c>
      <c r="V6006">
        <v>-1</v>
      </c>
      <c r="W6006">
        <v>6.3387000000000002</v>
      </c>
      <c r="X6006" t="s">
        <v>16906</v>
      </c>
      <c r="Y6006" t="s">
        <v>16907</v>
      </c>
      <c r="Z6006">
        <v>16894</v>
      </c>
      <c r="AA6006" t="s">
        <v>11</v>
      </c>
      <c r="AC6006" t="s">
        <v>16913</v>
      </c>
      <c r="AD6006" t="s">
        <v>16914</v>
      </c>
      <c r="AE6006" s="1">
        <v>41846.082488425927</v>
      </c>
    </row>
    <row r="6007" spans="1:31" x14ac:dyDescent="0.15">
      <c r="A6007">
        <v>6006</v>
      </c>
      <c r="B6007">
        <v>175</v>
      </c>
      <c r="C6007">
        <v>2103</v>
      </c>
      <c r="D6007" t="s">
        <v>16899</v>
      </c>
      <c r="E6007" t="s">
        <v>16900</v>
      </c>
      <c r="F6007" t="s">
        <v>40</v>
      </c>
      <c r="G6007" t="s">
        <v>16915</v>
      </c>
      <c r="H6007" t="s">
        <v>16902</v>
      </c>
      <c r="I6007" t="s">
        <v>5</v>
      </c>
      <c r="K6007" t="s">
        <v>5</v>
      </c>
      <c r="N6007" t="s">
        <v>7</v>
      </c>
      <c r="P6007" t="s">
        <v>16916</v>
      </c>
      <c r="Q6007">
        <v>1</v>
      </c>
      <c r="S6007">
        <v>-1</v>
      </c>
      <c r="T6007" t="s">
        <v>5</v>
      </c>
      <c r="U6007">
        <v>-1</v>
      </c>
      <c r="V6007">
        <v>-1</v>
      </c>
      <c r="W6007">
        <v>6.3387000000000002</v>
      </c>
      <c r="Y6007" t="s">
        <v>16917</v>
      </c>
      <c r="Z6007">
        <v>-1</v>
      </c>
      <c r="AA6007" t="s">
        <v>11</v>
      </c>
      <c r="AC6007" t="s">
        <v>16918</v>
      </c>
      <c r="AD6007" t="s">
        <v>16919</v>
      </c>
      <c r="AE6007" s="1">
        <v>41846.082499999997</v>
      </c>
    </row>
    <row r="6008" spans="1:31" x14ac:dyDescent="0.15">
      <c r="A6008">
        <v>6007</v>
      </c>
      <c r="B6008">
        <v>175</v>
      </c>
      <c r="C6008">
        <v>2103</v>
      </c>
      <c r="D6008" t="s">
        <v>16899</v>
      </c>
      <c r="E6008" t="s">
        <v>16900</v>
      </c>
      <c r="F6008" t="s">
        <v>49</v>
      </c>
      <c r="G6008" t="s">
        <v>16901</v>
      </c>
      <c r="H6008" t="s">
        <v>16902</v>
      </c>
      <c r="I6008" t="s">
        <v>5</v>
      </c>
      <c r="K6008" t="s">
        <v>5</v>
      </c>
      <c r="N6008" t="s">
        <v>7</v>
      </c>
      <c r="O6008" t="s">
        <v>16904</v>
      </c>
      <c r="P6008" t="s">
        <v>16905</v>
      </c>
      <c r="Q6008">
        <v>1</v>
      </c>
      <c r="T6008" t="s">
        <v>5</v>
      </c>
      <c r="U6008">
        <v>-1</v>
      </c>
      <c r="V6008">
        <v>-1</v>
      </c>
      <c r="W6008">
        <v>6.3387000000000002</v>
      </c>
      <c r="Y6008" t="s">
        <v>16907</v>
      </c>
      <c r="Z6008">
        <v>14189</v>
      </c>
      <c r="AA6008" t="s">
        <v>11</v>
      </c>
      <c r="AC6008" t="s">
        <v>16920</v>
      </c>
      <c r="AD6008" t="s">
        <v>16921</v>
      </c>
      <c r="AE6008" s="1">
        <v>41846.082511574074</v>
      </c>
    </row>
    <row r="6009" spans="1:31" x14ac:dyDescent="0.15">
      <c r="A6009">
        <v>6008</v>
      </c>
      <c r="B6009">
        <v>175</v>
      </c>
      <c r="C6009">
        <v>2103</v>
      </c>
      <c r="D6009" t="s">
        <v>16899</v>
      </c>
      <c r="E6009" t="s">
        <v>16900</v>
      </c>
      <c r="F6009" t="s">
        <v>51</v>
      </c>
      <c r="I6009" t="s">
        <v>5</v>
      </c>
      <c r="K6009" t="s">
        <v>5</v>
      </c>
      <c r="N6009" t="s">
        <v>7</v>
      </c>
      <c r="Q6009">
        <v>0</v>
      </c>
      <c r="S6009">
        <v>-1</v>
      </c>
      <c r="T6009" t="s">
        <v>5</v>
      </c>
      <c r="U6009">
        <v>-1</v>
      </c>
      <c r="V6009">
        <v>-1</v>
      </c>
      <c r="W6009">
        <v>6.3387000000000002</v>
      </c>
      <c r="Z6009">
        <v>-1</v>
      </c>
      <c r="AA6009" t="s">
        <v>11</v>
      </c>
      <c r="AC6009" t="s">
        <v>38</v>
      </c>
      <c r="AD6009" t="s">
        <v>90</v>
      </c>
      <c r="AE6009" s="1">
        <v>41846.08252314815</v>
      </c>
    </row>
    <row r="6010" spans="1:31" x14ac:dyDescent="0.15">
      <c r="A6010">
        <v>6009</v>
      </c>
      <c r="B6010">
        <v>175</v>
      </c>
      <c r="C6010">
        <v>2103</v>
      </c>
      <c r="D6010" t="s">
        <v>16899</v>
      </c>
      <c r="E6010" t="s">
        <v>16900</v>
      </c>
      <c r="F6010" t="s">
        <v>53</v>
      </c>
      <c r="I6010" t="s">
        <v>5</v>
      </c>
      <c r="K6010" t="s">
        <v>5</v>
      </c>
      <c r="N6010" t="s">
        <v>7</v>
      </c>
      <c r="Q6010">
        <v>0</v>
      </c>
      <c r="S6010">
        <v>-1</v>
      </c>
      <c r="T6010" t="s">
        <v>5</v>
      </c>
      <c r="U6010">
        <v>-1</v>
      </c>
      <c r="V6010">
        <v>-1</v>
      </c>
      <c r="W6010">
        <v>6.3387000000000002</v>
      </c>
      <c r="Z6010">
        <v>-1</v>
      </c>
      <c r="AA6010" t="s">
        <v>11</v>
      </c>
      <c r="AC6010" t="s">
        <v>38</v>
      </c>
      <c r="AD6010" t="s">
        <v>52</v>
      </c>
      <c r="AE6010" s="1">
        <v>41846.08253472222</v>
      </c>
    </row>
    <row r="6011" spans="1:31" x14ac:dyDescent="0.15">
      <c r="A6011">
        <v>6010</v>
      </c>
      <c r="B6011">
        <v>175</v>
      </c>
      <c r="C6011">
        <v>2103</v>
      </c>
      <c r="D6011" t="s">
        <v>16899</v>
      </c>
      <c r="E6011" t="s">
        <v>16900</v>
      </c>
      <c r="F6011" t="s">
        <v>54</v>
      </c>
      <c r="I6011" t="s">
        <v>5</v>
      </c>
      <c r="K6011" t="s">
        <v>5</v>
      </c>
      <c r="N6011" t="s">
        <v>7</v>
      </c>
      <c r="Q6011">
        <v>0</v>
      </c>
      <c r="S6011">
        <v>-1</v>
      </c>
      <c r="T6011" t="s">
        <v>5</v>
      </c>
      <c r="U6011">
        <v>-1</v>
      </c>
      <c r="V6011">
        <v>-1</v>
      </c>
      <c r="W6011">
        <v>6.3387000000000002</v>
      </c>
      <c r="Z6011">
        <v>-1</v>
      </c>
      <c r="AA6011" t="s">
        <v>11</v>
      </c>
      <c r="AC6011" t="s">
        <v>38</v>
      </c>
      <c r="AD6011" t="s">
        <v>52</v>
      </c>
      <c r="AE6011" s="1">
        <v>41846.082546296297</v>
      </c>
    </row>
    <row r="6012" spans="1:31" x14ac:dyDescent="0.15">
      <c r="A6012">
        <v>6011</v>
      </c>
      <c r="B6012">
        <v>175</v>
      </c>
      <c r="C6012">
        <v>5602</v>
      </c>
      <c r="D6012" t="s">
        <v>16922</v>
      </c>
      <c r="E6012" t="s">
        <v>16923</v>
      </c>
      <c r="F6012" t="s">
        <v>2</v>
      </c>
      <c r="I6012" t="s">
        <v>5</v>
      </c>
      <c r="K6012" t="s">
        <v>5</v>
      </c>
      <c r="N6012" t="s">
        <v>7</v>
      </c>
      <c r="Q6012">
        <v>0</v>
      </c>
      <c r="S6012">
        <v>-1</v>
      </c>
      <c r="T6012" t="s">
        <v>5</v>
      </c>
      <c r="U6012">
        <v>-1</v>
      </c>
      <c r="V6012">
        <v>-1</v>
      </c>
      <c r="W6012">
        <v>6.3387000000000002</v>
      </c>
      <c r="Z6012">
        <v>-1</v>
      </c>
      <c r="AA6012" t="s">
        <v>11</v>
      </c>
      <c r="AC6012" t="s">
        <v>38</v>
      </c>
      <c r="AD6012" t="s">
        <v>52</v>
      </c>
      <c r="AE6012" s="1">
        <v>41846.082604166666</v>
      </c>
    </row>
    <row r="6013" spans="1:31" x14ac:dyDescent="0.15">
      <c r="A6013">
        <v>6012</v>
      </c>
      <c r="B6013">
        <v>175</v>
      </c>
      <c r="C6013">
        <v>5602</v>
      </c>
      <c r="D6013" t="s">
        <v>16922</v>
      </c>
      <c r="E6013" t="s">
        <v>16923</v>
      </c>
      <c r="F6013" t="s">
        <v>14</v>
      </c>
      <c r="I6013" t="s">
        <v>5</v>
      </c>
      <c r="K6013" t="s">
        <v>5</v>
      </c>
      <c r="N6013" t="s">
        <v>7</v>
      </c>
      <c r="Q6013">
        <v>0</v>
      </c>
      <c r="S6013">
        <v>-1</v>
      </c>
      <c r="T6013" t="s">
        <v>5</v>
      </c>
      <c r="U6013">
        <v>-1</v>
      </c>
      <c r="V6013">
        <v>-1</v>
      </c>
      <c r="W6013">
        <v>6.3387000000000002</v>
      </c>
      <c r="Z6013">
        <v>-1</v>
      </c>
      <c r="AA6013" t="s">
        <v>11</v>
      </c>
      <c r="AC6013" t="s">
        <v>38</v>
      </c>
      <c r="AD6013" t="s">
        <v>52</v>
      </c>
      <c r="AE6013" s="1">
        <v>41846.082615740743</v>
      </c>
    </row>
    <row r="6014" spans="1:31" x14ac:dyDescent="0.15">
      <c r="A6014">
        <v>6013</v>
      </c>
      <c r="B6014">
        <v>175</v>
      </c>
      <c r="C6014">
        <v>5602</v>
      </c>
      <c r="D6014" t="s">
        <v>16922</v>
      </c>
      <c r="E6014" t="s">
        <v>16923</v>
      </c>
      <c r="F6014" t="s">
        <v>24</v>
      </c>
      <c r="I6014" t="s">
        <v>5</v>
      </c>
      <c r="K6014" t="s">
        <v>5</v>
      </c>
      <c r="N6014" t="s">
        <v>7</v>
      </c>
      <c r="Q6014">
        <v>0</v>
      </c>
      <c r="S6014">
        <v>-1</v>
      </c>
      <c r="T6014" t="s">
        <v>5</v>
      </c>
      <c r="U6014">
        <v>-1</v>
      </c>
      <c r="V6014">
        <v>-1</v>
      </c>
      <c r="W6014">
        <v>6.3387000000000002</v>
      </c>
      <c r="Z6014">
        <v>-1</v>
      </c>
      <c r="AA6014" t="s">
        <v>11</v>
      </c>
      <c r="AC6014" t="s">
        <v>38</v>
      </c>
      <c r="AD6014" t="s">
        <v>52</v>
      </c>
      <c r="AE6014" s="1">
        <v>41846.082627314812</v>
      </c>
    </row>
    <row r="6015" spans="1:31" x14ac:dyDescent="0.15">
      <c r="A6015">
        <v>6014</v>
      </c>
      <c r="B6015">
        <v>175</v>
      </c>
      <c r="C6015">
        <v>5602</v>
      </c>
      <c r="D6015" t="s">
        <v>16922</v>
      </c>
      <c r="E6015" t="s">
        <v>16923</v>
      </c>
      <c r="F6015" t="s">
        <v>27</v>
      </c>
      <c r="I6015" t="s">
        <v>5</v>
      </c>
      <c r="K6015" t="s">
        <v>5</v>
      </c>
      <c r="M6015" t="s">
        <v>5</v>
      </c>
      <c r="N6015" t="s">
        <v>7</v>
      </c>
      <c r="Q6015">
        <v>0</v>
      </c>
      <c r="S6015">
        <v>-1</v>
      </c>
      <c r="T6015" t="s">
        <v>5</v>
      </c>
      <c r="U6015">
        <v>-1</v>
      </c>
      <c r="V6015">
        <v>-1</v>
      </c>
      <c r="W6015">
        <v>6.3387000000000002</v>
      </c>
      <c r="Z6015">
        <v>-1</v>
      </c>
      <c r="AA6015" t="s">
        <v>11</v>
      </c>
      <c r="AC6015" t="s">
        <v>38</v>
      </c>
      <c r="AD6015" t="s">
        <v>531</v>
      </c>
      <c r="AE6015" s="1">
        <v>41846.082638888889</v>
      </c>
    </row>
    <row r="6016" spans="1:31" x14ac:dyDescent="0.15">
      <c r="A6016">
        <v>6015</v>
      </c>
      <c r="B6016">
        <v>175</v>
      </c>
      <c r="C6016">
        <v>5602</v>
      </c>
      <c r="D6016" t="s">
        <v>16922</v>
      </c>
      <c r="E6016" t="s">
        <v>16923</v>
      </c>
      <c r="F6016" t="s">
        <v>36</v>
      </c>
      <c r="G6016" t="s">
        <v>16924</v>
      </c>
      <c r="H6016" t="s">
        <v>16925</v>
      </c>
      <c r="I6016" t="s">
        <v>43</v>
      </c>
      <c r="K6016" t="s">
        <v>6</v>
      </c>
      <c r="L6016" t="s">
        <v>1608</v>
      </c>
      <c r="N6016" t="s">
        <v>7</v>
      </c>
      <c r="O6016" t="s">
        <v>16926</v>
      </c>
      <c r="P6016" t="s">
        <v>16927</v>
      </c>
      <c r="Q6016">
        <v>104</v>
      </c>
      <c r="R6016" t="s">
        <v>16928</v>
      </c>
      <c r="S6016">
        <v>-1</v>
      </c>
      <c r="T6016" t="s">
        <v>3363</v>
      </c>
      <c r="U6016">
        <v>-1</v>
      </c>
      <c r="V6016">
        <v>-1</v>
      </c>
      <c r="W6016">
        <v>6.3387000000000002</v>
      </c>
      <c r="X6016" t="s">
        <v>16929</v>
      </c>
      <c r="Y6016" t="s">
        <v>16930</v>
      </c>
      <c r="Z6016">
        <v>9195</v>
      </c>
      <c r="AA6016" t="s">
        <v>11</v>
      </c>
      <c r="AC6016" t="s">
        <v>16931</v>
      </c>
      <c r="AD6016" t="s">
        <v>16932</v>
      </c>
      <c r="AE6016" s="1">
        <v>41846.082685185182</v>
      </c>
    </row>
    <row r="6017" spans="1:31" x14ac:dyDescent="0.15">
      <c r="A6017">
        <v>6016</v>
      </c>
      <c r="B6017">
        <v>175</v>
      </c>
      <c r="C6017">
        <v>5602</v>
      </c>
      <c r="D6017" t="s">
        <v>16922</v>
      </c>
      <c r="E6017" t="s">
        <v>16923</v>
      </c>
      <c r="F6017" t="s">
        <v>40</v>
      </c>
      <c r="I6017" t="s">
        <v>5</v>
      </c>
      <c r="K6017" t="s">
        <v>5</v>
      </c>
      <c r="N6017" t="s">
        <v>7</v>
      </c>
      <c r="Q6017">
        <v>2</v>
      </c>
      <c r="S6017">
        <v>-1</v>
      </c>
      <c r="T6017" t="s">
        <v>5</v>
      </c>
      <c r="U6017">
        <v>-1</v>
      </c>
      <c r="V6017">
        <v>-1</v>
      </c>
      <c r="W6017">
        <v>6.3387000000000002</v>
      </c>
      <c r="Z6017">
        <v>-1</v>
      </c>
      <c r="AA6017" t="s">
        <v>11</v>
      </c>
      <c r="AC6017" t="s">
        <v>16933</v>
      </c>
      <c r="AD6017" t="s">
        <v>16934</v>
      </c>
      <c r="AE6017" s="1">
        <v>41846.082696759258</v>
      </c>
    </row>
    <row r="6018" spans="1:31" x14ac:dyDescent="0.15">
      <c r="A6018">
        <v>6017</v>
      </c>
      <c r="B6018">
        <v>175</v>
      </c>
      <c r="C6018">
        <v>5602</v>
      </c>
      <c r="D6018" t="s">
        <v>16922</v>
      </c>
      <c r="E6018" t="s">
        <v>16923</v>
      </c>
      <c r="F6018" t="s">
        <v>49</v>
      </c>
      <c r="I6018" t="s">
        <v>5</v>
      </c>
      <c r="K6018" t="s">
        <v>5</v>
      </c>
      <c r="N6018" t="s">
        <v>7</v>
      </c>
      <c r="Q6018">
        <v>0</v>
      </c>
      <c r="T6018" t="s">
        <v>5</v>
      </c>
      <c r="U6018">
        <v>-1</v>
      </c>
      <c r="V6018">
        <v>-1</v>
      </c>
      <c r="W6018">
        <v>6.3387000000000002</v>
      </c>
      <c r="Z6018">
        <v>-1</v>
      </c>
      <c r="AA6018" t="s">
        <v>11</v>
      </c>
      <c r="AC6018" t="s">
        <v>38</v>
      </c>
      <c r="AD6018" t="s">
        <v>50</v>
      </c>
      <c r="AE6018" s="1">
        <v>41846.082708333335</v>
      </c>
    </row>
    <row r="6019" spans="1:31" x14ac:dyDescent="0.15">
      <c r="A6019">
        <v>6018</v>
      </c>
      <c r="B6019">
        <v>175</v>
      </c>
      <c r="C6019">
        <v>5602</v>
      </c>
      <c r="D6019" t="s">
        <v>16922</v>
      </c>
      <c r="E6019" t="s">
        <v>16923</v>
      </c>
      <c r="F6019" t="s">
        <v>51</v>
      </c>
      <c r="I6019" t="s">
        <v>5</v>
      </c>
      <c r="K6019" t="s">
        <v>5</v>
      </c>
      <c r="N6019" t="s">
        <v>7</v>
      </c>
      <c r="Q6019">
        <v>0</v>
      </c>
      <c r="S6019">
        <v>-1</v>
      </c>
      <c r="T6019" t="s">
        <v>5</v>
      </c>
      <c r="U6019">
        <v>-1</v>
      </c>
      <c r="V6019">
        <v>-1</v>
      </c>
      <c r="W6019">
        <v>6.3387000000000002</v>
      </c>
      <c r="Z6019">
        <v>-1</v>
      </c>
      <c r="AA6019" t="s">
        <v>11</v>
      </c>
      <c r="AC6019" t="s">
        <v>38</v>
      </c>
      <c r="AD6019" t="s">
        <v>52</v>
      </c>
      <c r="AE6019" s="1">
        <v>41846.082719907405</v>
      </c>
    </row>
    <row r="6020" spans="1:31" x14ac:dyDescent="0.15">
      <c r="A6020">
        <v>6019</v>
      </c>
      <c r="B6020">
        <v>175</v>
      </c>
      <c r="C6020">
        <v>5602</v>
      </c>
      <c r="D6020" t="s">
        <v>16922</v>
      </c>
      <c r="E6020" t="s">
        <v>16923</v>
      </c>
      <c r="F6020" t="s">
        <v>53</v>
      </c>
      <c r="I6020" t="s">
        <v>5</v>
      </c>
      <c r="K6020" t="s">
        <v>5</v>
      </c>
      <c r="N6020" t="s">
        <v>7</v>
      </c>
      <c r="Q6020">
        <v>0</v>
      </c>
      <c r="S6020">
        <v>-1</v>
      </c>
      <c r="T6020" t="s">
        <v>5</v>
      </c>
      <c r="U6020">
        <v>-1</v>
      </c>
      <c r="V6020">
        <v>-1</v>
      </c>
      <c r="W6020">
        <v>6.3387000000000002</v>
      </c>
      <c r="Z6020">
        <v>-1</v>
      </c>
      <c r="AA6020" t="s">
        <v>11</v>
      </c>
      <c r="AC6020" t="s">
        <v>38</v>
      </c>
      <c r="AD6020" t="s">
        <v>52</v>
      </c>
      <c r="AE6020" s="1">
        <v>41846.082731481481</v>
      </c>
    </row>
    <row r="6021" spans="1:31" x14ac:dyDescent="0.15">
      <c r="A6021">
        <v>6020</v>
      </c>
      <c r="B6021">
        <v>175</v>
      </c>
      <c r="C6021">
        <v>5602</v>
      </c>
      <c r="D6021" t="s">
        <v>16922</v>
      </c>
      <c r="E6021" t="s">
        <v>16923</v>
      </c>
      <c r="F6021" t="s">
        <v>54</v>
      </c>
      <c r="I6021" t="s">
        <v>5</v>
      </c>
      <c r="K6021" t="s">
        <v>5</v>
      </c>
      <c r="N6021" t="s">
        <v>7</v>
      </c>
      <c r="Q6021">
        <v>0</v>
      </c>
      <c r="S6021">
        <v>-1</v>
      </c>
      <c r="T6021" t="s">
        <v>5</v>
      </c>
      <c r="U6021">
        <v>-1</v>
      </c>
      <c r="V6021">
        <v>-1</v>
      </c>
      <c r="W6021">
        <v>6.3387000000000002</v>
      </c>
      <c r="Z6021">
        <v>-1</v>
      </c>
      <c r="AA6021" t="s">
        <v>11</v>
      </c>
      <c r="AC6021" t="s">
        <v>38</v>
      </c>
      <c r="AD6021" t="s">
        <v>52</v>
      </c>
      <c r="AE6021" s="1">
        <v>41846.082743055558</v>
      </c>
    </row>
    <row r="6022" spans="1:31" x14ac:dyDescent="0.15">
      <c r="A6022">
        <v>6021</v>
      </c>
      <c r="B6022">
        <v>175</v>
      </c>
      <c r="C6022">
        <v>4961</v>
      </c>
      <c r="D6022" t="s">
        <v>16935</v>
      </c>
      <c r="E6022" t="s">
        <v>16936</v>
      </c>
      <c r="F6022" t="s">
        <v>2</v>
      </c>
      <c r="G6022" t="s">
        <v>16937</v>
      </c>
      <c r="H6022" t="s">
        <v>16938</v>
      </c>
      <c r="I6022" t="s">
        <v>5</v>
      </c>
      <c r="K6022" t="s">
        <v>6</v>
      </c>
      <c r="L6022" t="s">
        <v>4118</v>
      </c>
      <c r="N6022" t="s">
        <v>7</v>
      </c>
      <c r="O6022" t="s">
        <v>16939</v>
      </c>
      <c r="P6022" t="s">
        <v>16940</v>
      </c>
      <c r="Q6022">
        <v>45</v>
      </c>
      <c r="S6022">
        <v>-1</v>
      </c>
      <c r="T6022" t="s">
        <v>5</v>
      </c>
      <c r="U6022">
        <v>1000</v>
      </c>
      <c r="V6022">
        <v>-1</v>
      </c>
      <c r="W6022">
        <v>6.3387000000000002</v>
      </c>
      <c r="X6022" t="s">
        <v>16941</v>
      </c>
      <c r="Y6022" t="s">
        <v>16942</v>
      </c>
      <c r="Z6022">
        <v>14880</v>
      </c>
      <c r="AA6022" t="s">
        <v>11</v>
      </c>
      <c r="AC6022" t="s">
        <v>16943</v>
      </c>
      <c r="AD6022" t="s">
        <v>16944</v>
      </c>
      <c r="AE6022" s="1">
        <v>41846.082858796297</v>
      </c>
    </row>
    <row r="6023" spans="1:31" x14ac:dyDescent="0.15">
      <c r="A6023">
        <v>6022</v>
      </c>
      <c r="B6023">
        <v>175</v>
      </c>
      <c r="C6023">
        <v>4961</v>
      </c>
      <c r="D6023" t="s">
        <v>16935</v>
      </c>
      <c r="E6023" t="s">
        <v>16936</v>
      </c>
      <c r="F6023" t="s">
        <v>14</v>
      </c>
      <c r="I6023" t="s">
        <v>5</v>
      </c>
      <c r="K6023" t="s">
        <v>5</v>
      </c>
      <c r="N6023" t="s">
        <v>7</v>
      </c>
      <c r="Q6023">
        <v>0</v>
      </c>
      <c r="S6023">
        <v>-1</v>
      </c>
      <c r="T6023" t="s">
        <v>5</v>
      </c>
      <c r="U6023">
        <v>-1</v>
      </c>
      <c r="V6023">
        <v>-1</v>
      </c>
      <c r="W6023">
        <v>6.3387000000000002</v>
      </c>
      <c r="Z6023">
        <v>-1</v>
      </c>
      <c r="AA6023" t="s">
        <v>11</v>
      </c>
      <c r="AC6023" t="s">
        <v>38</v>
      </c>
      <c r="AD6023" t="s">
        <v>52</v>
      </c>
      <c r="AE6023" s="1">
        <v>41846.082870370374</v>
      </c>
    </row>
    <row r="6024" spans="1:31" x14ac:dyDescent="0.15">
      <c r="A6024">
        <v>6023</v>
      </c>
      <c r="B6024">
        <v>175</v>
      </c>
      <c r="C6024">
        <v>4961</v>
      </c>
      <c r="D6024" t="s">
        <v>16935</v>
      </c>
      <c r="E6024" t="s">
        <v>16936</v>
      </c>
      <c r="F6024" t="s">
        <v>24</v>
      </c>
      <c r="I6024" t="s">
        <v>5</v>
      </c>
      <c r="K6024" t="s">
        <v>5</v>
      </c>
      <c r="N6024" t="s">
        <v>7</v>
      </c>
      <c r="Q6024">
        <v>0</v>
      </c>
      <c r="S6024">
        <v>-1</v>
      </c>
      <c r="T6024" t="s">
        <v>5</v>
      </c>
      <c r="U6024">
        <v>-1</v>
      </c>
      <c r="V6024">
        <v>-1</v>
      </c>
      <c r="W6024">
        <v>6.3387000000000002</v>
      </c>
      <c r="Z6024">
        <v>-1</v>
      </c>
      <c r="AA6024" t="s">
        <v>11</v>
      </c>
      <c r="AC6024" t="s">
        <v>38</v>
      </c>
      <c r="AD6024" t="s">
        <v>52</v>
      </c>
      <c r="AE6024" s="1">
        <v>41846.082881944443</v>
      </c>
    </row>
    <row r="6025" spans="1:31" x14ac:dyDescent="0.15">
      <c r="A6025">
        <v>6024</v>
      </c>
      <c r="B6025">
        <v>175</v>
      </c>
      <c r="C6025">
        <v>4961</v>
      </c>
      <c r="D6025" t="s">
        <v>16935</v>
      </c>
      <c r="E6025" t="s">
        <v>16936</v>
      </c>
      <c r="F6025" t="s">
        <v>27</v>
      </c>
      <c r="I6025" t="s">
        <v>5</v>
      </c>
      <c r="K6025" t="s">
        <v>5</v>
      </c>
      <c r="M6025" t="s">
        <v>5</v>
      </c>
      <c r="N6025" t="s">
        <v>7</v>
      </c>
      <c r="Q6025">
        <v>0</v>
      </c>
      <c r="S6025">
        <v>-1</v>
      </c>
      <c r="T6025" t="s">
        <v>5</v>
      </c>
      <c r="U6025">
        <v>-1</v>
      </c>
      <c r="V6025">
        <v>-1</v>
      </c>
      <c r="W6025">
        <v>6.3387000000000002</v>
      </c>
      <c r="Z6025">
        <v>-1</v>
      </c>
      <c r="AA6025" t="s">
        <v>11</v>
      </c>
      <c r="AC6025" t="s">
        <v>38</v>
      </c>
      <c r="AD6025" t="s">
        <v>531</v>
      </c>
      <c r="AE6025" s="1">
        <v>41846.08289351852</v>
      </c>
    </row>
    <row r="6026" spans="1:31" x14ac:dyDescent="0.15">
      <c r="A6026">
        <v>6025</v>
      </c>
      <c r="B6026">
        <v>175</v>
      </c>
      <c r="C6026">
        <v>4961</v>
      </c>
      <c r="D6026" t="s">
        <v>16935</v>
      </c>
      <c r="E6026" t="s">
        <v>16936</v>
      </c>
      <c r="F6026" t="s">
        <v>36</v>
      </c>
      <c r="I6026" t="s">
        <v>5</v>
      </c>
      <c r="K6026" t="s">
        <v>5</v>
      </c>
      <c r="N6026" t="s">
        <v>7</v>
      </c>
      <c r="Q6026">
        <v>0</v>
      </c>
      <c r="S6026">
        <v>-1</v>
      </c>
      <c r="T6026" t="s">
        <v>5</v>
      </c>
      <c r="U6026">
        <v>-1</v>
      </c>
      <c r="V6026">
        <v>-1</v>
      </c>
      <c r="W6026">
        <v>6.3387000000000002</v>
      </c>
      <c r="Z6026">
        <v>-1</v>
      </c>
      <c r="AA6026" t="s">
        <v>11</v>
      </c>
      <c r="AC6026" t="s">
        <v>38</v>
      </c>
      <c r="AD6026" t="s">
        <v>52</v>
      </c>
      <c r="AE6026" s="1">
        <v>41846.082905092589</v>
      </c>
    </row>
    <row r="6027" spans="1:31" x14ac:dyDescent="0.15">
      <c r="A6027">
        <v>6026</v>
      </c>
      <c r="B6027">
        <v>175</v>
      </c>
      <c r="C6027">
        <v>4961</v>
      </c>
      <c r="D6027" t="s">
        <v>16935</v>
      </c>
      <c r="E6027" t="s">
        <v>16936</v>
      </c>
      <c r="F6027" t="s">
        <v>40</v>
      </c>
      <c r="I6027" t="s">
        <v>5</v>
      </c>
      <c r="K6027" t="s">
        <v>5</v>
      </c>
      <c r="N6027" t="s">
        <v>7</v>
      </c>
      <c r="Q6027">
        <v>0</v>
      </c>
      <c r="S6027">
        <v>-1</v>
      </c>
      <c r="T6027" t="s">
        <v>5</v>
      </c>
      <c r="U6027">
        <v>-1</v>
      </c>
      <c r="V6027">
        <v>-1</v>
      </c>
      <c r="W6027">
        <v>6.3387000000000002</v>
      </c>
      <c r="Z6027">
        <v>-1</v>
      </c>
      <c r="AA6027" t="s">
        <v>11</v>
      </c>
      <c r="AC6027" t="s">
        <v>38</v>
      </c>
      <c r="AD6027" t="s">
        <v>52</v>
      </c>
      <c r="AE6027" s="1">
        <v>41846.082916666666</v>
      </c>
    </row>
    <row r="6028" spans="1:31" x14ac:dyDescent="0.15">
      <c r="A6028">
        <v>6027</v>
      </c>
      <c r="B6028">
        <v>175</v>
      </c>
      <c r="C6028">
        <v>4961</v>
      </c>
      <c r="D6028" t="s">
        <v>16935</v>
      </c>
      <c r="E6028" t="s">
        <v>16936</v>
      </c>
      <c r="F6028" t="s">
        <v>49</v>
      </c>
      <c r="I6028" t="s">
        <v>5</v>
      </c>
      <c r="K6028" t="s">
        <v>5</v>
      </c>
      <c r="N6028" t="s">
        <v>7</v>
      </c>
      <c r="Q6028">
        <v>0</v>
      </c>
      <c r="T6028" t="s">
        <v>5</v>
      </c>
      <c r="U6028">
        <v>-1</v>
      </c>
      <c r="V6028">
        <v>-1</v>
      </c>
      <c r="W6028">
        <v>6.3387000000000002</v>
      </c>
      <c r="Z6028">
        <v>-1</v>
      </c>
      <c r="AA6028" t="s">
        <v>11</v>
      </c>
      <c r="AC6028" t="s">
        <v>38</v>
      </c>
      <c r="AD6028" t="s">
        <v>50</v>
      </c>
      <c r="AE6028" s="1">
        <v>41846.082928240743</v>
      </c>
    </row>
    <row r="6029" spans="1:31" x14ac:dyDescent="0.15">
      <c r="A6029">
        <v>6028</v>
      </c>
      <c r="B6029">
        <v>175</v>
      </c>
      <c r="C6029">
        <v>4961</v>
      </c>
      <c r="D6029" t="s">
        <v>16935</v>
      </c>
      <c r="E6029" t="s">
        <v>16936</v>
      </c>
      <c r="F6029" t="s">
        <v>51</v>
      </c>
      <c r="G6029" t="s">
        <v>16937</v>
      </c>
      <c r="H6029" t="s">
        <v>16938</v>
      </c>
      <c r="I6029" t="s">
        <v>5</v>
      </c>
      <c r="K6029" t="s">
        <v>5</v>
      </c>
      <c r="N6029" t="s">
        <v>7</v>
      </c>
      <c r="O6029" t="s">
        <v>16939</v>
      </c>
      <c r="P6029" t="s">
        <v>16940</v>
      </c>
      <c r="Q6029">
        <v>6</v>
      </c>
      <c r="S6029">
        <v>-1</v>
      </c>
      <c r="T6029" t="s">
        <v>5</v>
      </c>
      <c r="U6029">
        <v>-1</v>
      </c>
      <c r="V6029">
        <v>-1</v>
      </c>
      <c r="W6029">
        <v>6.3387000000000002</v>
      </c>
      <c r="Y6029" t="s">
        <v>16942</v>
      </c>
      <c r="Z6029">
        <v>-1</v>
      </c>
      <c r="AA6029" t="s">
        <v>11</v>
      </c>
      <c r="AC6029" t="s">
        <v>16945</v>
      </c>
      <c r="AD6029" t="s">
        <v>16946</v>
      </c>
      <c r="AE6029" s="1">
        <v>41846.082951388889</v>
      </c>
    </row>
    <row r="6030" spans="1:31" x14ac:dyDescent="0.15">
      <c r="A6030">
        <v>6029</v>
      </c>
      <c r="B6030">
        <v>175</v>
      </c>
      <c r="C6030">
        <v>4961</v>
      </c>
      <c r="D6030" t="s">
        <v>16935</v>
      </c>
      <c r="E6030" t="s">
        <v>16936</v>
      </c>
      <c r="F6030" t="s">
        <v>53</v>
      </c>
      <c r="I6030" t="s">
        <v>5</v>
      </c>
      <c r="K6030" t="s">
        <v>5</v>
      </c>
      <c r="N6030" t="s">
        <v>7</v>
      </c>
      <c r="Q6030">
        <v>0</v>
      </c>
      <c r="S6030">
        <v>-1</v>
      </c>
      <c r="T6030" t="s">
        <v>5</v>
      </c>
      <c r="U6030">
        <v>-1</v>
      </c>
      <c r="V6030">
        <v>-1</v>
      </c>
      <c r="W6030">
        <v>6.3387000000000002</v>
      </c>
      <c r="Z6030">
        <v>-1</v>
      </c>
      <c r="AA6030" t="s">
        <v>11</v>
      </c>
      <c r="AC6030" t="s">
        <v>38</v>
      </c>
      <c r="AD6030" t="s">
        <v>52</v>
      </c>
      <c r="AE6030" s="1">
        <v>41846.082962962966</v>
      </c>
    </row>
    <row r="6031" spans="1:31" x14ac:dyDescent="0.15">
      <c r="A6031">
        <v>6030</v>
      </c>
      <c r="B6031">
        <v>175</v>
      </c>
      <c r="C6031">
        <v>4961</v>
      </c>
      <c r="D6031" t="s">
        <v>16935</v>
      </c>
      <c r="E6031" t="s">
        <v>16936</v>
      </c>
      <c r="F6031" t="s">
        <v>54</v>
      </c>
      <c r="I6031" t="s">
        <v>5</v>
      </c>
      <c r="K6031" t="s">
        <v>5</v>
      </c>
      <c r="N6031" t="s">
        <v>7</v>
      </c>
      <c r="Q6031">
        <v>0</v>
      </c>
      <c r="S6031">
        <v>-1</v>
      </c>
      <c r="T6031" t="s">
        <v>5</v>
      </c>
      <c r="U6031">
        <v>-1</v>
      </c>
      <c r="V6031">
        <v>-1</v>
      </c>
      <c r="W6031">
        <v>6.3387000000000002</v>
      </c>
      <c r="Z6031">
        <v>-1</v>
      </c>
      <c r="AA6031" t="s">
        <v>11</v>
      </c>
      <c r="AC6031" t="s">
        <v>38</v>
      </c>
      <c r="AD6031" t="s">
        <v>52</v>
      </c>
      <c r="AE6031" s="1">
        <v>41846.083009259259</v>
      </c>
    </row>
    <row r="6032" spans="1:31" x14ac:dyDescent="0.15">
      <c r="A6032">
        <v>6031</v>
      </c>
      <c r="B6032">
        <v>175</v>
      </c>
      <c r="C6032">
        <v>336</v>
      </c>
      <c r="D6032" t="s">
        <v>16947</v>
      </c>
      <c r="E6032" t="s">
        <v>16948</v>
      </c>
      <c r="F6032" t="s">
        <v>2</v>
      </c>
      <c r="G6032" t="s">
        <v>16949</v>
      </c>
      <c r="H6032" t="s">
        <v>16950</v>
      </c>
      <c r="I6032" t="s">
        <v>5</v>
      </c>
      <c r="J6032" t="s">
        <v>3735</v>
      </c>
      <c r="K6032" t="s">
        <v>6</v>
      </c>
      <c r="L6032" t="s">
        <v>16951</v>
      </c>
      <c r="N6032" t="s">
        <v>7</v>
      </c>
      <c r="O6032" t="s">
        <v>16952</v>
      </c>
      <c r="P6032" t="s">
        <v>16953</v>
      </c>
      <c r="Q6032">
        <v>46</v>
      </c>
      <c r="R6032" t="s">
        <v>16954</v>
      </c>
      <c r="S6032">
        <v>65</v>
      </c>
      <c r="T6032" t="s">
        <v>12784</v>
      </c>
      <c r="U6032">
        <v>-1</v>
      </c>
      <c r="V6032">
        <v>-1</v>
      </c>
      <c r="W6032">
        <v>6.3387000000000002</v>
      </c>
      <c r="X6032" t="s">
        <v>16955</v>
      </c>
      <c r="Y6032" t="s">
        <v>16956</v>
      </c>
      <c r="Z6032">
        <v>31416</v>
      </c>
      <c r="AA6032" t="s">
        <v>11</v>
      </c>
      <c r="AC6032" t="s">
        <v>16957</v>
      </c>
      <c r="AD6032" t="s">
        <v>16958</v>
      </c>
      <c r="AE6032" s="1">
        <v>41846.083101851851</v>
      </c>
    </row>
    <row r="6033" spans="1:31" x14ac:dyDescent="0.15">
      <c r="A6033">
        <v>6032</v>
      </c>
      <c r="B6033">
        <v>175</v>
      </c>
      <c r="C6033">
        <v>336</v>
      </c>
      <c r="D6033" t="s">
        <v>16947</v>
      </c>
      <c r="E6033" t="s">
        <v>16948</v>
      </c>
      <c r="F6033" t="s">
        <v>14</v>
      </c>
      <c r="G6033" t="s">
        <v>16949</v>
      </c>
      <c r="H6033" t="s">
        <v>16959</v>
      </c>
      <c r="I6033" t="s">
        <v>5</v>
      </c>
      <c r="J6033" t="s">
        <v>1019</v>
      </c>
      <c r="K6033" t="s">
        <v>17</v>
      </c>
      <c r="L6033" t="s">
        <v>16960</v>
      </c>
      <c r="N6033" t="s">
        <v>7</v>
      </c>
      <c r="O6033" t="s">
        <v>16952</v>
      </c>
      <c r="P6033" t="s">
        <v>16953</v>
      </c>
      <c r="Q6033">
        <v>31</v>
      </c>
      <c r="R6033" t="s">
        <v>16961</v>
      </c>
      <c r="S6033">
        <v>65</v>
      </c>
      <c r="T6033" t="s">
        <v>5</v>
      </c>
      <c r="U6033">
        <v>1480</v>
      </c>
      <c r="V6033">
        <v>-1</v>
      </c>
      <c r="W6033">
        <v>6.3387000000000002</v>
      </c>
      <c r="X6033" t="s">
        <v>16955</v>
      </c>
      <c r="Y6033" t="s">
        <v>16956</v>
      </c>
      <c r="Z6033">
        <v>22212</v>
      </c>
      <c r="AA6033" t="s">
        <v>11</v>
      </c>
      <c r="AC6033" t="s">
        <v>16962</v>
      </c>
      <c r="AD6033" t="s">
        <v>16963</v>
      </c>
      <c r="AE6033" s="1">
        <v>41846.083136574074</v>
      </c>
    </row>
    <row r="6034" spans="1:31" x14ac:dyDescent="0.15">
      <c r="A6034">
        <v>6033</v>
      </c>
      <c r="B6034">
        <v>175</v>
      </c>
      <c r="C6034">
        <v>336</v>
      </c>
      <c r="D6034" t="s">
        <v>16947</v>
      </c>
      <c r="E6034" t="s">
        <v>16948</v>
      </c>
      <c r="F6034" t="s">
        <v>24</v>
      </c>
      <c r="G6034" t="s">
        <v>16949</v>
      </c>
      <c r="H6034" t="s">
        <v>16959</v>
      </c>
      <c r="I6034" t="s">
        <v>5</v>
      </c>
      <c r="J6034" t="s">
        <v>1019</v>
      </c>
      <c r="K6034" t="s">
        <v>17</v>
      </c>
      <c r="L6034" t="s">
        <v>16964</v>
      </c>
      <c r="N6034" t="s">
        <v>7</v>
      </c>
      <c r="O6034" t="s">
        <v>16952</v>
      </c>
      <c r="P6034" t="s">
        <v>16953</v>
      </c>
      <c r="Q6034">
        <v>8</v>
      </c>
      <c r="R6034" t="s">
        <v>16965</v>
      </c>
      <c r="S6034">
        <v>65</v>
      </c>
      <c r="T6034" t="s">
        <v>5</v>
      </c>
      <c r="U6034">
        <v>-1</v>
      </c>
      <c r="V6034">
        <v>-1</v>
      </c>
      <c r="W6034">
        <v>6.3387000000000002</v>
      </c>
      <c r="X6034" t="s">
        <v>16955</v>
      </c>
      <c r="Y6034" t="s">
        <v>16956</v>
      </c>
      <c r="Z6034">
        <v>27000</v>
      </c>
      <c r="AA6034" t="s">
        <v>11</v>
      </c>
      <c r="AC6034" t="s">
        <v>16966</v>
      </c>
      <c r="AD6034" t="s">
        <v>16967</v>
      </c>
      <c r="AE6034" s="1">
        <v>41846.08315972222</v>
      </c>
    </row>
    <row r="6035" spans="1:31" x14ac:dyDescent="0.15">
      <c r="A6035">
        <v>6034</v>
      </c>
      <c r="B6035">
        <v>175</v>
      </c>
      <c r="C6035">
        <v>336</v>
      </c>
      <c r="D6035" t="s">
        <v>16947</v>
      </c>
      <c r="E6035" t="s">
        <v>16948</v>
      </c>
      <c r="F6035" t="s">
        <v>27</v>
      </c>
      <c r="G6035" t="s">
        <v>16968</v>
      </c>
      <c r="I6035" t="s">
        <v>5</v>
      </c>
      <c r="J6035" t="s">
        <v>1019</v>
      </c>
      <c r="K6035" t="s">
        <v>17</v>
      </c>
      <c r="L6035" t="s">
        <v>16960</v>
      </c>
      <c r="M6035" t="s">
        <v>5</v>
      </c>
      <c r="N6035" t="s">
        <v>7</v>
      </c>
      <c r="O6035" t="s">
        <v>16952</v>
      </c>
      <c r="P6035" t="s">
        <v>16953</v>
      </c>
      <c r="Q6035">
        <v>6</v>
      </c>
      <c r="R6035" t="s">
        <v>16969</v>
      </c>
      <c r="S6035">
        <v>65</v>
      </c>
      <c r="T6035" t="s">
        <v>5</v>
      </c>
      <c r="U6035">
        <v>-1</v>
      </c>
      <c r="V6035">
        <v>-1</v>
      </c>
      <c r="W6035">
        <v>6.3387000000000002</v>
      </c>
      <c r="Y6035" t="s">
        <v>16956</v>
      </c>
      <c r="Z6035">
        <v>27626</v>
      </c>
      <c r="AA6035" t="s">
        <v>11</v>
      </c>
      <c r="AB6035" t="s">
        <v>2403</v>
      </c>
      <c r="AC6035" t="s">
        <v>16970</v>
      </c>
      <c r="AD6035" t="s">
        <v>16971</v>
      </c>
      <c r="AE6035" s="1">
        <v>41846.083182870374</v>
      </c>
    </row>
    <row r="6036" spans="1:31" x14ac:dyDescent="0.15">
      <c r="A6036">
        <v>6035</v>
      </c>
      <c r="B6036">
        <v>175</v>
      </c>
      <c r="C6036">
        <v>336</v>
      </c>
      <c r="D6036" t="s">
        <v>16947</v>
      </c>
      <c r="E6036" t="s">
        <v>16948</v>
      </c>
      <c r="F6036" t="s">
        <v>36</v>
      </c>
      <c r="I6036" t="s">
        <v>5</v>
      </c>
      <c r="K6036" t="s">
        <v>5</v>
      </c>
      <c r="N6036" t="s">
        <v>7</v>
      </c>
      <c r="Q6036">
        <v>0</v>
      </c>
      <c r="S6036">
        <v>-1</v>
      </c>
      <c r="T6036" t="s">
        <v>5</v>
      </c>
      <c r="U6036">
        <v>-1</v>
      </c>
      <c r="V6036">
        <v>-1</v>
      </c>
      <c r="W6036">
        <v>6.3387000000000002</v>
      </c>
      <c r="Z6036">
        <v>-1</v>
      </c>
      <c r="AA6036" t="s">
        <v>11</v>
      </c>
      <c r="AC6036" t="s">
        <v>38</v>
      </c>
      <c r="AD6036" t="s">
        <v>52</v>
      </c>
      <c r="AE6036" s="1">
        <v>41846.083194444444</v>
      </c>
    </row>
    <row r="6037" spans="1:31" x14ac:dyDescent="0.15">
      <c r="A6037">
        <v>6036</v>
      </c>
      <c r="B6037">
        <v>175</v>
      </c>
      <c r="C6037">
        <v>336</v>
      </c>
      <c r="D6037" t="s">
        <v>16947</v>
      </c>
      <c r="E6037" t="s">
        <v>16948</v>
      </c>
      <c r="F6037" t="s">
        <v>40</v>
      </c>
      <c r="G6037" t="s">
        <v>16949</v>
      </c>
      <c r="H6037" t="s">
        <v>16972</v>
      </c>
      <c r="I6037" t="s">
        <v>5</v>
      </c>
      <c r="K6037" t="s">
        <v>6</v>
      </c>
      <c r="N6037" t="s">
        <v>7</v>
      </c>
      <c r="O6037">
        <f>1-626-815-3801</f>
        <v>-5241</v>
      </c>
      <c r="P6037" t="s">
        <v>16973</v>
      </c>
      <c r="Q6037">
        <v>2</v>
      </c>
      <c r="R6037" t="s">
        <v>16974</v>
      </c>
      <c r="S6037">
        <v>65</v>
      </c>
      <c r="T6037" t="s">
        <v>16975</v>
      </c>
      <c r="U6037">
        <v>-1</v>
      </c>
      <c r="V6037">
        <v>-1</v>
      </c>
      <c r="W6037">
        <v>6.3387000000000002</v>
      </c>
      <c r="Y6037" t="s">
        <v>16976</v>
      </c>
      <c r="Z6037">
        <v>343</v>
      </c>
      <c r="AA6037" t="s">
        <v>11</v>
      </c>
      <c r="AC6037" t="s">
        <v>16977</v>
      </c>
      <c r="AD6037" t="s">
        <v>16978</v>
      </c>
      <c r="AE6037" s="1">
        <v>41846.08320601852</v>
      </c>
    </row>
    <row r="6038" spans="1:31" x14ac:dyDescent="0.15">
      <c r="A6038">
        <v>6037</v>
      </c>
      <c r="B6038">
        <v>175</v>
      </c>
      <c r="C6038">
        <v>336</v>
      </c>
      <c r="D6038" t="s">
        <v>16947</v>
      </c>
      <c r="E6038" t="s">
        <v>16948</v>
      </c>
      <c r="F6038" t="s">
        <v>49</v>
      </c>
      <c r="I6038" t="s">
        <v>5</v>
      </c>
      <c r="K6038" t="s">
        <v>5</v>
      </c>
      <c r="N6038" t="s">
        <v>7</v>
      </c>
      <c r="Q6038">
        <v>0</v>
      </c>
      <c r="T6038" t="s">
        <v>5</v>
      </c>
      <c r="U6038">
        <v>-1</v>
      </c>
      <c r="V6038">
        <v>-1</v>
      </c>
      <c r="W6038">
        <v>6.3387000000000002</v>
      </c>
      <c r="Z6038">
        <v>-1</v>
      </c>
      <c r="AA6038" t="s">
        <v>11</v>
      </c>
      <c r="AC6038" t="s">
        <v>38</v>
      </c>
      <c r="AD6038" t="s">
        <v>50</v>
      </c>
      <c r="AE6038" s="1">
        <v>41846.08321759259</v>
      </c>
    </row>
    <row r="6039" spans="1:31" x14ac:dyDescent="0.15">
      <c r="A6039">
        <v>6038</v>
      </c>
      <c r="B6039">
        <v>175</v>
      </c>
      <c r="C6039">
        <v>336</v>
      </c>
      <c r="D6039" t="s">
        <v>16947</v>
      </c>
      <c r="E6039" t="s">
        <v>16948</v>
      </c>
      <c r="F6039" t="s">
        <v>51</v>
      </c>
      <c r="I6039" t="s">
        <v>5</v>
      </c>
      <c r="K6039" t="s">
        <v>5</v>
      </c>
      <c r="N6039" t="s">
        <v>7</v>
      </c>
      <c r="Q6039">
        <v>0</v>
      </c>
      <c r="S6039">
        <v>-1</v>
      </c>
      <c r="T6039" t="s">
        <v>5</v>
      </c>
      <c r="U6039">
        <v>-1</v>
      </c>
      <c r="V6039">
        <v>-1</v>
      </c>
      <c r="W6039">
        <v>6.3387000000000002</v>
      </c>
      <c r="Z6039">
        <v>-1</v>
      </c>
      <c r="AA6039" t="s">
        <v>11</v>
      </c>
      <c r="AC6039" t="s">
        <v>38</v>
      </c>
      <c r="AD6039" t="s">
        <v>52</v>
      </c>
      <c r="AE6039" s="1">
        <v>41846.083229166667</v>
      </c>
    </row>
    <row r="6040" spans="1:31" x14ac:dyDescent="0.15">
      <c r="A6040">
        <v>6039</v>
      </c>
      <c r="B6040">
        <v>175</v>
      </c>
      <c r="C6040">
        <v>336</v>
      </c>
      <c r="D6040" t="s">
        <v>16947</v>
      </c>
      <c r="E6040" t="s">
        <v>16948</v>
      </c>
      <c r="F6040" t="s">
        <v>53</v>
      </c>
      <c r="I6040" t="s">
        <v>5</v>
      </c>
      <c r="K6040" t="s">
        <v>5</v>
      </c>
      <c r="N6040" t="s">
        <v>7</v>
      </c>
      <c r="Q6040">
        <v>0</v>
      </c>
      <c r="S6040">
        <v>-1</v>
      </c>
      <c r="T6040" t="s">
        <v>5</v>
      </c>
      <c r="U6040">
        <v>-1</v>
      </c>
      <c r="V6040">
        <v>-1</v>
      </c>
      <c r="W6040">
        <v>6.3387000000000002</v>
      </c>
      <c r="Z6040">
        <v>-1</v>
      </c>
      <c r="AA6040" t="s">
        <v>11</v>
      </c>
      <c r="AC6040" t="s">
        <v>38</v>
      </c>
      <c r="AD6040" t="s">
        <v>52</v>
      </c>
      <c r="AE6040" s="1">
        <v>41846.083240740743</v>
      </c>
    </row>
    <row r="6041" spans="1:31" x14ac:dyDescent="0.15">
      <c r="A6041">
        <v>6040</v>
      </c>
      <c r="B6041">
        <v>175</v>
      </c>
      <c r="C6041">
        <v>336</v>
      </c>
      <c r="D6041" t="s">
        <v>16947</v>
      </c>
      <c r="E6041" t="s">
        <v>16948</v>
      </c>
      <c r="F6041" t="s">
        <v>54</v>
      </c>
      <c r="I6041" t="s">
        <v>5</v>
      </c>
      <c r="K6041" t="s">
        <v>5</v>
      </c>
      <c r="N6041" t="s">
        <v>7</v>
      </c>
      <c r="Q6041">
        <v>0</v>
      </c>
      <c r="S6041">
        <v>-1</v>
      </c>
      <c r="T6041" t="s">
        <v>5</v>
      </c>
      <c r="U6041">
        <v>-1</v>
      </c>
      <c r="V6041">
        <v>-1</v>
      </c>
      <c r="W6041">
        <v>6.3387000000000002</v>
      </c>
      <c r="Z6041">
        <v>-1</v>
      </c>
      <c r="AA6041" t="s">
        <v>11</v>
      </c>
      <c r="AC6041" t="s">
        <v>38</v>
      </c>
      <c r="AD6041" t="s">
        <v>52</v>
      </c>
      <c r="AE6041" s="1">
        <v>41846.083252314813</v>
      </c>
    </row>
    <row r="6042" spans="1:31" x14ac:dyDescent="0.15">
      <c r="A6042">
        <v>6041</v>
      </c>
      <c r="B6042">
        <v>175</v>
      </c>
      <c r="C6042">
        <v>4830</v>
      </c>
      <c r="D6042" t="s">
        <v>16979</v>
      </c>
      <c r="E6042" t="s">
        <v>16980</v>
      </c>
      <c r="F6042" t="s">
        <v>2</v>
      </c>
      <c r="G6042" t="s">
        <v>16981</v>
      </c>
      <c r="H6042" t="s">
        <v>16982</v>
      </c>
      <c r="I6042" t="s">
        <v>5</v>
      </c>
      <c r="K6042" t="s">
        <v>6</v>
      </c>
      <c r="N6042" t="s">
        <v>7</v>
      </c>
      <c r="P6042" t="s">
        <v>16983</v>
      </c>
      <c r="Q6042">
        <v>32</v>
      </c>
      <c r="R6042" t="s">
        <v>2841</v>
      </c>
      <c r="S6042">
        <v>35</v>
      </c>
      <c r="T6042" t="s">
        <v>16984</v>
      </c>
      <c r="U6042">
        <v>-1</v>
      </c>
      <c r="V6042">
        <v>-1</v>
      </c>
      <c r="W6042">
        <v>6.3387000000000002</v>
      </c>
      <c r="X6042" t="s">
        <v>16985</v>
      </c>
      <c r="Y6042" t="s">
        <v>16986</v>
      </c>
      <c r="Z6042">
        <v>30000</v>
      </c>
      <c r="AA6042" t="s">
        <v>11</v>
      </c>
      <c r="AC6042" t="s">
        <v>16987</v>
      </c>
      <c r="AD6042" t="s">
        <v>16988</v>
      </c>
      <c r="AE6042" s="1">
        <v>41846.083356481482</v>
      </c>
    </row>
    <row r="6043" spans="1:31" x14ac:dyDescent="0.15">
      <c r="A6043">
        <v>6042</v>
      </c>
      <c r="B6043">
        <v>175</v>
      </c>
      <c r="C6043">
        <v>4830</v>
      </c>
      <c r="D6043" t="s">
        <v>16979</v>
      </c>
      <c r="E6043" t="s">
        <v>16980</v>
      </c>
      <c r="F6043" t="s">
        <v>14</v>
      </c>
      <c r="I6043" t="s">
        <v>5</v>
      </c>
      <c r="K6043" t="s">
        <v>5</v>
      </c>
      <c r="N6043" t="s">
        <v>7</v>
      </c>
      <c r="Q6043">
        <v>0</v>
      </c>
      <c r="S6043">
        <v>-1</v>
      </c>
      <c r="T6043" t="s">
        <v>5</v>
      </c>
      <c r="U6043">
        <v>-1</v>
      </c>
      <c r="V6043">
        <v>-1</v>
      </c>
      <c r="W6043">
        <v>6.3387000000000002</v>
      </c>
      <c r="Z6043">
        <v>-1</v>
      </c>
      <c r="AA6043" t="s">
        <v>11</v>
      </c>
      <c r="AC6043" t="s">
        <v>38</v>
      </c>
      <c r="AD6043" t="s">
        <v>52</v>
      </c>
      <c r="AE6043" s="1">
        <v>41846.083368055559</v>
      </c>
    </row>
    <row r="6044" spans="1:31" x14ac:dyDescent="0.15">
      <c r="A6044">
        <v>6043</v>
      </c>
      <c r="B6044">
        <v>175</v>
      </c>
      <c r="C6044">
        <v>4830</v>
      </c>
      <c r="D6044" t="s">
        <v>16979</v>
      </c>
      <c r="E6044" t="s">
        <v>16980</v>
      </c>
      <c r="F6044" t="s">
        <v>24</v>
      </c>
      <c r="I6044" t="s">
        <v>5</v>
      </c>
      <c r="K6044" t="s">
        <v>5</v>
      </c>
      <c r="N6044" t="s">
        <v>7</v>
      </c>
      <c r="Q6044">
        <v>0</v>
      </c>
      <c r="S6044">
        <v>-1</v>
      </c>
      <c r="T6044" t="s">
        <v>5</v>
      </c>
      <c r="U6044">
        <v>-1</v>
      </c>
      <c r="V6044">
        <v>-1</v>
      </c>
      <c r="W6044">
        <v>6.3387000000000002</v>
      </c>
      <c r="Z6044">
        <v>-1</v>
      </c>
      <c r="AA6044" t="s">
        <v>11</v>
      </c>
      <c r="AC6044" t="s">
        <v>38</v>
      </c>
      <c r="AD6044" t="s">
        <v>52</v>
      </c>
      <c r="AE6044" s="1">
        <v>41846.083379629628</v>
      </c>
    </row>
    <row r="6045" spans="1:31" x14ac:dyDescent="0.15">
      <c r="A6045">
        <v>6044</v>
      </c>
      <c r="B6045">
        <v>175</v>
      </c>
      <c r="C6045">
        <v>4830</v>
      </c>
      <c r="D6045" t="s">
        <v>16979</v>
      </c>
      <c r="E6045" t="s">
        <v>16980</v>
      </c>
      <c r="F6045" t="s">
        <v>27</v>
      </c>
      <c r="I6045" t="s">
        <v>5</v>
      </c>
      <c r="K6045" t="s">
        <v>5</v>
      </c>
      <c r="M6045" t="s">
        <v>5</v>
      </c>
      <c r="N6045" t="s">
        <v>7</v>
      </c>
      <c r="Q6045">
        <v>0</v>
      </c>
      <c r="S6045">
        <v>-1</v>
      </c>
      <c r="T6045" t="s">
        <v>5</v>
      </c>
      <c r="U6045">
        <v>-1</v>
      </c>
      <c r="V6045">
        <v>-1</v>
      </c>
      <c r="W6045">
        <v>6.3387000000000002</v>
      </c>
      <c r="Z6045">
        <v>-1</v>
      </c>
      <c r="AA6045" t="s">
        <v>11</v>
      </c>
      <c r="AC6045" t="s">
        <v>38</v>
      </c>
      <c r="AD6045" t="s">
        <v>531</v>
      </c>
      <c r="AE6045" s="1">
        <v>41846.083391203705</v>
      </c>
    </row>
    <row r="6046" spans="1:31" x14ac:dyDescent="0.15">
      <c r="A6046">
        <v>6045</v>
      </c>
      <c r="B6046">
        <v>175</v>
      </c>
      <c r="C6046">
        <v>4830</v>
      </c>
      <c r="D6046" t="s">
        <v>16979</v>
      </c>
      <c r="E6046" t="s">
        <v>16980</v>
      </c>
      <c r="F6046" t="s">
        <v>36</v>
      </c>
      <c r="I6046" t="s">
        <v>5</v>
      </c>
      <c r="K6046" t="s">
        <v>5</v>
      </c>
      <c r="N6046" t="s">
        <v>7</v>
      </c>
      <c r="Q6046">
        <v>0</v>
      </c>
      <c r="S6046">
        <v>-1</v>
      </c>
      <c r="T6046" t="s">
        <v>5</v>
      </c>
      <c r="U6046">
        <v>-1</v>
      </c>
      <c r="V6046">
        <v>-1</v>
      </c>
      <c r="W6046">
        <v>6.3387000000000002</v>
      </c>
      <c r="Z6046">
        <v>-1</v>
      </c>
      <c r="AA6046" t="s">
        <v>11</v>
      </c>
      <c r="AC6046" t="s">
        <v>38</v>
      </c>
      <c r="AD6046" t="s">
        <v>52</v>
      </c>
      <c r="AE6046" s="1">
        <v>41846.083402777775</v>
      </c>
    </row>
    <row r="6047" spans="1:31" x14ac:dyDescent="0.15">
      <c r="A6047">
        <v>6046</v>
      </c>
      <c r="B6047">
        <v>175</v>
      </c>
      <c r="C6047">
        <v>4830</v>
      </c>
      <c r="D6047" t="s">
        <v>16979</v>
      </c>
      <c r="E6047" t="s">
        <v>16980</v>
      </c>
      <c r="F6047" t="s">
        <v>40</v>
      </c>
      <c r="I6047" t="s">
        <v>5</v>
      </c>
      <c r="K6047" t="s">
        <v>5</v>
      </c>
      <c r="N6047" t="s">
        <v>7</v>
      </c>
      <c r="Q6047">
        <v>0</v>
      </c>
      <c r="S6047">
        <v>-1</v>
      </c>
      <c r="T6047" t="s">
        <v>5</v>
      </c>
      <c r="U6047">
        <v>-1</v>
      </c>
      <c r="V6047">
        <v>-1</v>
      </c>
      <c r="W6047">
        <v>6.3387000000000002</v>
      </c>
      <c r="Z6047">
        <v>-1</v>
      </c>
      <c r="AA6047" t="s">
        <v>11</v>
      </c>
      <c r="AC6047" t="s">
        <v>38</v>
      </c>
      <c r="AD6047" t="s">
        <v>52</v>
      </c>
      <c r="AE6047" s="1">
        <v>41846.083414351851</v>
      </c>
    </row>
    <row r="6048" spans="1:31" x14ac:dyDescent="0.15">
      <c r="A6048">
        <v>6047</v>
      </c>
      <c r="B6048">
        <v>175</v>
      </c>
      <c r="C6048">
        <v>4830</v>
      </c>
      <c r="D6048" t="s">
        <v>16979</v>
      </c>
      <c r="E6048" t="s">
        <v>16980</v>
      </c>
      <c r="F6048" t="s">
        <v>49</v>
      </c>
      <c r="I6048" t="s">
        <v>5</v>
      </c>
      <c r="K6048" t="s">
        <v>5</v>
      </c>
      <c r="N6048" t="s">
        <v>7</v>
      </c>
      <c r="Q6048">
        <v>0</v>
      </c>
      <c r="T6048" t="s">
        <v>5</v>
      </c>
      <c r="U6048">
        <v>-1</v>
      </c>
      <c r="V6048">
        <v>-1</v>
      </c>
      <c r="W6048">
        <v>6.3387000000000002</v>
      </c>
      <c r="Z6048">
        <v>-1</v>
      </c>
      <c r="AA6048" t="s">
        <v>11</v>
      </c>
      <c r="AC6048" t="s">
        <v>38</v>
      </c>
      <c r="AD6048" t="s">
        <v>50</v>
      </c>
      <c r="AE6048" s="1">
        <v>41846.083425925928</v>
      </c>
    </row>
    <row r="6049" spans="1:31" x14ac:dyDescent="0.15">
      <c r="A6049">
        <v>6048</v>
      </c>
      <c r="B6049">
        <v>175</v>
      </c>
      <c r="C6049">
        <v>4830</v>
      </c>
      <c r="D6049" t="s">
        <v>16979</v>
      </c>
      <c r="E6049" t="s">
        <v>16980</v>
      </c>
      <c r="F6049" t="s">
        <v>51</v>
      </c>
      <c r="G6049" t="s">
        <v>16981</v>
      </c>
      <c r="H6049" t="s">
        <v>16982</v>
      </c>
      <c r="I6049" t="s">
        <v>5</v>
      </c>
      <c r="K6049" t="s">
        <v>5</v>
      </c>
      <c r="N6049" t="s">
        <v>7</v>
      </c>
      <c r="P6049" t="s">
        <v>16983</v>
      </c>
      <c r="Q6049">
        <v>2</v>
      </c>
      <c r="S6049">
        <v>-1</v>
      </c>
      <c r="T6049" t="s">
        <v>5</v>
      </c>
      <c r="U6049">
        <v>-1</v>
      </c>
      <c r="V6049">
        <v>-1</v>
      </c>
      <c r="W6049">
        <v>6.3387000000000002</v>
      </c>
      <c r="Y6049" t="s">
        <v>16986</v>
      </c>
      <c r="Z6049">
        <v>-1</v>
      </c>
      <c r="AA6049" t="s">
        <v>11</v>
      </c>
      <c r="AC6049" t="s">
        <v>16989</v>
      </c>
      <c r="AD6049" t="s">
        <v>16990</v>
      </c>
      <c r="AE6049" s="1">
        <v>41846.083449074074</v>
      </c>
    </row>
    <row r="6050" spans="1:31" x14ac:dyDescent="0.15">
      <c r="A6050">
        <v>6049</v>
      </c>
      <c r="B6050">
        <v>175</v>
      </c>
      <c r="C6050">
        <v>4830</v>
      </c>
      <c r="D6050" t="s">
        <v>16979</v>
      </c>
      <c r="E6050" t="s">
        <v>16980</v>
      </c>
      <c r="F6050" t="s">
        <v>53</v>
      </c>
      <c r="I6050" t="s">
        <v>5</v>
      </c>
      <c r="K6050" t="s">
        <v>5</v>
      </c>
      <c r="N6050" t="s">
        <v>7</v>
      </c>
      <c r="Q6050">
        <v>0</v>
      </c>
      <c r="S6050">
        <v>-1</v>
      </c>
      <c r="T6050" t="s">
        <v>5</v>
      </c>
      <c r="U6050">
        <v>-1</v>
      </c>
      <c r="V6050">
        <v>-1</v>
      </c>
      <c r="W6050">
        <v>6.3387000000000002</v>
      </c>
      <c r="Z6050">
        <v>-1</v>
      </c>
      <c r="AA6050" t="s">
        <v>11</v>
      </c>
      <c r="AC6050" t="s">
        <v>38</v>
      </c>
      <c r="AD6050" t="s">
        <v>52</v>
      </c>
      <c r="AE6050" s="1">
        <v>41846.083460648151</v>
      </c>
    </row>
    <row r="6051" spans="1:31" x14ac:dyDescent="0.15">
      <c r="A6051">
        <v>6050</v>
      </c>
      <c r="B6051">
        <v>175</v>
      </c>
      <c r="C6051">
        <v>4830</v>
      </c>
      <c r="D6051" t="s">
        <v>16979</v>
      </c>
      <c r="E6051" t="s">
        <v>16980</v>
      </c>
      <c r="F6051" t="s">
        <v>54</v>
      </c>
      <c r="I6051" t="s">
        <v>5</v>
      </c>
      <c r="K6051" t="s">
        <v>5</v>
      </c>
      <c r="N6051" t="s">
        <v>7</v>
      </c>
      <c r="Q6051">
        <v>0</v>
      </c>
      <c r="S6051">
        <v>-1</v>
      </c>
      <c r="T6051" t="s">
        <v>5</v>
      </c>
      <c r="U6051">
        <v>-1</v>
      </c>
      <c r="V6051">
        <v>-1</v>
      </c>
      <c r="W6051">
        <v>6.3387000000000002</v>
      </c>
      <c r="Z6051">
        <v>-1</v>
      </c>
      <c r="AA6051" t="s">
        <v>11</v>
      </c>
      <c r="AC6051" t="s">
        <v>38</v>
      </c>
      <c r="AD6051" t="s">
        <v>52</v>
      </c>
      <c r="AE6051" s="1">
        <v>41846.083472222221</v>
      </c>
    </row>
    <row r="6052" spans="1:31" x14ac:dyDescent="0.15">
      <c r="A6052">
        <v>6051</v>
      </c>
      <c r="B6052">
        <v>175</v>
      </c>
      <c r="C6052">
        <v>5038</v>
      </c>
      <c r="D6052" t="s">
        <v>16991</v>
      </c>
      <c r="E6052" t="s">
        <v>16992</v>
      </c>
      <c r="F6052" t="s">
        <v>2</v>
      </c>
      <c r="G6052" t="s">
        <v>16993</v>
      </c>
      <c r="H6052" t="s">
        <v>16994</v>
      </c>
      <c r="I6052" t="s">
        <v>5</v>
      </c>
      <c r="K6052" t="s">
        <v>6</v>
      </c>
      <c r="L6052" t="s">
        <v>16995</v>
      </c>
      <c r="N6052" t="s">
        <v>7</v>
      </c>
      <c r="P6052" t="s">
        <v>16996</v>
      </c>
      <c r="Q6052">
        <v>51</v>
      </c>
      <c r="S6052">
        <v>-1</v>
      </c>
      <c r="T6052" t="s">
        <v>5</v>
      </c>
      <c r="U6052">
        <v>-1</v>
      </c>
      <c r="V6052">
        <v>-1</v>
      </c>
      <c r="W6052">
        <v>6.3387000000000002</v>
      </c>
      <c r="X6052" t="s">
        <v>16997</v>
      </c>
      <c r="Y6052" t="s">
        <v>16998</v>
      </c>
      <c r="Z6052">
        <v>19141</v>
      </c>
      <c r="AA6052" t="s">
        <v>11</v>
      </c>
      <c r="AC6052" t="s">
        <v>16999</v>
      </c>
      <c r="AD6052" t="s">
        <v>17000</v>
      </c>
      <c r="AE6052" s="1">
        <v>41846.083587962959</v>
      </c>
    </row>
    <row r="6053" spans="1:31" x14ac:dyDescent="0.15">
      <c r="A6053">
        <v>6052</v>
      </c>
      <c r="B6053">
        <v>175</v>
      </c>
      <c r="C6053">
        <v>5038</v>
      </c>
      <c r="D6053" t="s">
        <v>16991</v>
      </c>
      <c r="E6053" t="s">
        <v>16992</v>
      </c>
      <c r="F6053" t="s">
        <v>14</v>
      </c>
      <c r="G6053" t="s">
        <v>17001</v>
      </c>
      <c r="H6053" t="s">
        <v>17002</v>
      </c>
      <c r="I6053" t="s">
        <v>5</v>
      </c>
      <c r="K6053" t="s">
        <v>17</v>
      </c>
      <c r="L6053" t="s">
        <v>16995</v>
      </c>
      <c r="N6053" t="s">
        <v>7</v>
      </c>
      <c r="O6053" t="s">
        <v>17003</v>
      </c>
      <c r="P6053" t="s">
        <v>17004</v>
      </c>
      <c r="Q6053">
        <v>20</v>
      </c>
      <c r="R6053" t="s">
        <v>17005</v>
      </c>
      <c r="S6053">
        <v>-1</v>
      </c>
      <c r="T6053" t="s">
        <v>10783</v>
      </c>
      <c r="U6053">
        <v>-1</v>
      </c>
      <c r="V6053">
        <v>-1</v>
      </c>
      <c r="W6053">
        <v>6.3387000000000002</v>
      </c>
      <c r="X6053" t="s">
        <v>16997</v>
      </c>
      <c r="Y6053" t="s">
        <v>17006</v>
      </c>
      <c r="Z6053">
        <v>16974</v>
      </c>
      <c r="AA6053" t="s">
        <v>11</v>
      </c>
      <c r="AC6053" t="s">
        <v>17007</v>
      </c>
      <c r="AD6053" t="s">
        <v>17008</v>
      </c>
      <c r="AE6053" s="1">
        <v>41846.083622685182</v>
      </c>
    </row>
    <row r="6054" spans="1:31" x14ac:dyDescent="0.15">
      <c r="A6054">
        <v>6053</v>
      </c>
      <c r="B6054">
        <v>175</v>
      </c>
      <c r="C6054">
        <v>5038</v>
      </c>
      <c r="D6054" t="s">
        <v>16991</v>
      </c>
      <c r="E6054" t="s">
        <v>16992</v>
      </c>
      <c r="F6054" t="s">
        <v>24</v>
      </c>
      <c r="I6054" t="s">
        <v>5</v>
      </c>
      <c r="K6054" t="s">
        <v>5</v>
      </c>
      <c r="N6054" t="s">
        <v>7</v>
      </c>
      <c r="Q6054">
        <v>0</v>
      </c>
      <c r="S6054">
        <v>-1</v>
      </c>
      <c r="T6054" t="s">
        <v>5</v>
      </c>
      <c r="U6054">
        <v>-1</v>
      </c>
      <c r="V6054">
        <v>-1</v>
      </c>
      <c r="W6054">
        <v>6.3387000000000002</v>
      </c>
      <c r="Z6054">
        <v>-1</v>
      </c>
      <c r="AA6054" t="s">
        <v>11</v>
      </c>
      <c r="AC6054" t="s">
        <v>38</v>
      </c>
      <c r="AD6054" t="s">
        <v>52</v>
      </c>
      <c r="AE6054" s="1">
        <v>41846.083634259259</v>
      </c>
    </row>
    <row r="6055" spans="1:31" x14ac:dyDescent="0.15">
      <c r="A6055">
        <v>6054</v>
      </c>
      <c r="B6055">
        <v>175</v>
      </c>
      <c r="C6055">
        <v>5038</v>
      </c>
      <c r="D6055" t="s">
        <v>16991</v>
      </c>
      <c r="E6055" t="s">
        <v>16992</v>
      </c>
      <c r="F6055" t="s">
        <v>27</v>
      </c>
      <c r="I6055" t="s">
        <v>5</v>
      </c>
      <c r="K6055" t="s">
        <v>5</v>
      </c>
      <c r="M6055" t="s">
        <v>5</v>
      </c>
      <c r="N6055" t="s">
        <v>7</v>
      </c>
      <c r="Q6055">
        <v>0</v>
      </c>
      <c r="S6055">
        <v>-1</v>
      </c>
      <c r="T6055" t="s">
        <v>5</v>
      </c>
      <c r="U6055">
        <v>-1</v>
      </c>
      <c r="V6055">
        <v>-1</v>
      </c>
      <c r="W6055">
        <v>6.3387000000000002</v>
      </c>
      <c r="Z6055">
        <v>-1</v>
      </c>
      <c r="AA6055" t="s">
        <v>11</v>
      </c>
      <c r="AC6055" t="s">
        <v>38</v>
      </c>
      <c r="AD6055" t="s">
        <v>531</v>
      </c>
      <c r="AE6055" s="1">
        <v>41846.083645833336</v>
      </c>
    </row>
    <row r="6056" spans="1:31" x14ac:dyDescent="0.15">
      <c r="A6056">
        <v>6055</v>
      </c>
      <c r="B6056">
        <v>175</v>
      </c>
      <c r="C6056">
        <v>5038</v>
      </c>
      <c r="D6056" t="s">
        <v>16991</v>
      </c>
      <c r="E6056" t="s">
        <v>16992</v>
      </c>
      <c r="F6056" t="s">
        <v>36</v>
      </c>
      <c r="I6056" t="s">
        <v>5</v>
      </c>
      <c r="K6056" t="s">
        <v>5</v>
      </c>
      <c r="N6056" t="s">
        <v>7</v>
      </c>
      <c r="Q6056">
        <v>1</v>
      </c>
      <c r="S6056">
        <v>-1</v>
      </c>
      <c r="T6056" t="s">
        <v>5</v>
      </c>
      <c r="U6056">
        <v>-1</v>
      </c>
      <c r="V6056">
        <v>-1</v>
      </c>
      <c r="W6056">
        <v>6.3387000000000002</v>
      </c>
      <c r="Z6056">
        <v>-1</v>
      </c>
      <c r="AA6056" t="s">
        <v>11</v>
      </c>
      <c r="AC6056" t="s">
        <v>17009</v>
      </c>
      <c r="AD6056" t="s">
        <v>7635</v>
      </c>
      <c r="AE6056" s="1">
        <v>41846.083657407406</v>
      </c>
    </row>
    <row r="6057" spans="1:31" x14ac:dyDescent="0.15">
      <c r="A6057">
        <v>6056</v>
      </c>
      <c r="B6057">
        <v>175</v>
      </c>
      <c r="C6057">
        <v>5038</v>
      </c>
      <c r="D6057" t="s">
        <v>16991</v>
      </c>
      <c r="E6057" t="s">
        <v>16992</v>
      </c>
      <c r="F6057" t="s">
        <v>40</v>
      </c>
      <c r="I6057" t="s">
        <v>5</v>
      </c>
      <c r="K6057" t="s">
        <v>5</v>
      </c>
      <c r="N6057" t="s">
        <v>7</v>
      </c>
      <c r="Q6057">
        <v>0</v>
      </c>
      <c r="S6057">
        <v>-1</v>
      </c>
      <c r="T6057" t="s">
        <v>5</v>
      </c>
      <c r="U6057">
        <v>-1</v>
      </c>
      <c r="V6057">
        <v>-1</v>
      </c>
      <c r="W6057">
        <v>6.3387000000000002</v>
      </c>
      <c r="Z6057">
        <v>-1</v>
      </c>
      <c r="AA6057" t="s">
        <v>11</v>
      </c>
      <c r="AC6057" t="s">
        <v>38</v>
      </c>
      <c r="AD6057" t="s">
        <v>52</v>
      </c>
      <c r="AE6057" s="1">
        <v>41846.083680555559</v>
      </c>
    </row>
    <row r="6058" spans="1:31" x14ac:dyDescent="0.15">
      <c r="A6058">
        <v>6057</v>
      </c>
      <c r="B6058">
        <v>175</v>
      </c>
      <c r="C6058">
        <v>5038</v>
      </c>
      <c r="D6058" t="s">
        <v>16991</v>
      </c>
      <c r="E6058" t="s">
        <v>16992</v>
      </c>
      <c r="F6058" t="s">
        <v>49</v>
      </c>
      <c r="G6058" t="s">
        <v>17001</v>
      </c>
      <c r="H6058" t="s">
        <v>17002</v>
      </c>
      <c r="I6058" t="s">
        <v>5</v>
      </c>
      <c r="K6058" t="s">
        <v>5</v>
      </c>
      <c r="N6058" t="s">
        <v>7</v>
      </c>
      <c r="O6058" t="s">
        <v>17003</v>
      </c>
      <c r="P6058" t="s">
        <v>17004</v>
      </c>
      <c r="Q6058">
        <v>0</v>
      </c>
      <c r="T6058" t="s">
        <v>5</v>
      </c>
      <c r="U6058">
        <v>-1</v>
      </c>
      <c r="V6058">
        <v>-1</v>
      </c>
      <c r="W6058">
        <v>6.3387000000000002</v>
      </c>
      <c r="Y6058" t="s">
        <v>17006</v>
      </c>
      <c r="Z6058">
        <v>-1</v>
      </c>
      <c r="AA6058" t="s">
        <v>11</v>
      </c>
      <c r="AC6058" t="s">
        <v>38</v>
      </c>
      <c r="AD6058" t="s">
        <v>17010</v>
      </c>
      <c r="AE6058" s="1">
        <v>41846.083692129629</v>
      </c>
    </row>
    <row r="6059" spans="1:31" x14ac:dyDescent="0.15">
      <c r="A6059">
        <v>6058</v>
      </c>
      <c r="B6059">
        <v>175</v>
      </c>
      <c r="C6059">
        <v>5038</v>
      </c>
      <c r="D6059" t="s">
        <v>16991</v>
      </c>
      <c r="E6059" t="s">
        <v>16992</v>
      </c>
      <c r="F6059" t="s">
        <v>51</v>
      </c>
      <c r="G6059" t="s">
        <v>16993</v>
      </c>
      <c r="H6059" t="s">
        <v>16994</v>
      </c>
      <c r="I6059" t="s">
        <v>5</v>
      </c>
      <c r="K6059" t="s">
        <v>5</v>
      </c>
      <c r="N6059" t="s">
        <v>7</v>
      </c>
      <c r="P6059" t="s">
        <v>16996</v>
      </c>
      <c r="Q6059">
        <v>1</v>
      </c>
      <c r="S6059">
        <v>-1</v>
      </c>
      <c r="T6059" t="s">
        <v>5</v>
      </c>
      <c r="U6059">
        <v>-1</v>
      </c>
      <c r="V6059">
        <v>-1</v>
      </c>
      <c r="W6059">
        <v>6.3387000000000002</v>
      </c>
      <c r="Y6059" t="s">
        <v>16998</v>
      </c>
      <c r="Z6059">
        <v>-1</v>
      </c>
      <c r="AA6059" t="s">
        <v>11</v>
      </c>
      <c r="AC6059" t="s">
        <v>17011</v>
      </c>
      <c r="AD6059" t="s">
        <v>17012</v>
      </c>
      <c r="AE6059" s="1">
        <v>41846.083703703705</v>
      </c>
    </row>
    <row r="6060" spans="1:31" x14ac:dyDescent="0.15">
      <c r="A6060">
        <v>6059</v>
      </c>
      <c r="B6060">
        <v>175</v>
      </c>
      <c r="C6060">
        <v>5038</v>
      </c>
      <c r="D6060" t="s">
        <v>16991</v>
      </c>
      <c r="E6060" t="s">
        <v>16992</v>
      </c>
      <c r="F6060" t="s">
        <v>53</v>
      </c>
      <c r="I6060" t="s">
        <v>5</v>
      </c>
      <c r="K6060" t="s">
        <v>5</v>
      </c>
      <c r="N6060" t="s">
        <v>7</v>
      </c>
      <c r="Q6060">
        <v>0</v>
      </c>
      <c r="S6060">
        <v>-1</v>
      </c>
      <c r="T6060" t="s">
        <v>5</v>
      </c>
      <c r="U6060">
        <v>-1</v>
      </c>
      <c r="V6060">
        <v>-1</v>
      </c>
      <c r="W6060">
        <v>6.3387000000000002</v>
      </c>
      <c r="Z6060">
        <v>-1</v>
      </c>
      <c r="AA6060" t="s">
        <v>11</v>
      </c>
      <c r="AC6060" t="s">
        <v>38</v>
      </c>
      <c r="AD6060" t="s">
        <v>52</v>
      </c>
      <c r="AE6060" s="1">
        <v>41846.083715277775</v>
      </c>
    </row>
    <row r="6061" spans="1:31" x14ac:dyDescent="0.15">
      <c r="A6061">
        <v>6060</v>
      </c>
      <c r="B6061">
        <v>175</v>
      </c>
      <c r="C6061">
        <v>5038</v>
      </c>
      <c r="D6061" t="s">
        <v>16991</v>
      </c>
      <c r="E6061" t="s">
        <v>16992</v>
      </c>
      <c r="F6061" t="s">
        <v>54</v>
      </c>
      <c r="I6061" t="s">
        <v>5</v>
      </c>
      <c r="K6061" t="s">
        <v>5</v>
      </c>
      <c r="N6061" t="s">
        <v>7</v>
      </c>
      <c r="Q6061">
        <v>0</v>
      </c>
      <c r="S6061">
        <v>-1</v>
      </c>
      <c r="T6061" t="s">
        <v>5</v>
      </c>
      <c r="U6061">
        <v>-1</v>
      </c>
      <c r="V6061">
        <v>-1</v>
      </c>
      <c r="W6061">
        <v>6.3387000000000002</v>
      </c>
      <c r="Z6061">
        <v>-1</v>
      </c>
      <c r="AA6061" t="s">
        <v>11</v>
      </c>
      <c r="AC6061" t="s">
        <v>38</v>
      </c>
      <c r="AD6061" t="s">
        <v>52</v>
      </c>
      <c r="AE6061" s="1">
        <v>41846.083726851852</v>
      </c>
    </row>
    <row r="6062" spans="1:31" x14ac:dyDescent="0.15">
      <c r="A6062">
        <v>6061</v>
      </c>
      <c r="B6062">
        <v>175</v>
      </c>
      <c r="C6062">
        <v>3123</v>
      </c>
      <c r="D6062" t="s">
        <v>17013</v>
      </c>
      <c r="E6062" t="s">
        <v>17014</v>
      </c>
      <c r="F6062" t="s">
        <v>2</v>
      </c>
      <c r="G6062" t="s">
        <v>17015</v>
      </c>
      <c r="H6062" t="s">
        <v>17016</v>
      </c>
      <c r="I6062" t="s">
        <v>5</v>
      </c>
      <c r="K6062" t="s">
        <v>6</v>
      </c>
      <c r="L6062" t="s">
        <v>17017</v>
      </c>
      <c r="N6062" t="s">
        <v>7</v>
      </c>
      <c r="P6062" t="s">
        <v>17018</v>
      </c>
      <c r="Q6062">
        <v>38</v>
      </c>
      <c r="S6062">
        <v>-1</v>
      </c>
      <c r="T6062" t="s">
        <v>17019</v>
      </c>
      <c r="U6062">
        <v>600</v>
      </c>
      <c r="V6062">
        <v>-1</v>
      </c>
      <c r="W6062">
        <v>6.3387000000000002</v>
      </c>
      <c r="X6062" t="s">
        <v>17020</v>
      </c>
      <c r="Y6062" t="s">
        <v>17021</v>
      </c>
      <c r="Z6062">
        <v>32544</v>
      </c>
      <c r="AA6062" t="s">
        <v>11</v>
      </c>
      <c r="AC6062" t="s">
        <v>17022</v>
      </c>
      <c r="AD6062" t="s">
        <v>17023</v>
      </c>
      <c r="AE6062" s="1">
        <v>41846.083819444444</v>
      </c>
    </row>
    <row r="6063" spans="1:31" x14ac:dyDescent="0.15">
      <c r="A6063">
        <v>6062</v>
      </c>
      <c r="B6063">
        <v>175</v>
      </c>
      <c r="C6063">
        <v>3123</v>
      </c>
      <c r="D6063" t="s">
        <v>17013</v>
      </c>
      <c r="E6063" t="s">
        <v>17014</v>
      </c>
      <c r="F6063" t="s">
        <v>14</v>
      </c>
      <c r="G6063" t="s">
        <v>17024</v>
      </c>
      <c r="H6063" t="s">
        <v>17025</v>
      </c>
      <c r="I6063" t="s">
        <v>5</v>
      </c>
      <c r="K6063" t="s">
        <v>17</v>
      </c>
      <c r="L6063" t="s">
        <v>13695</v>
      </c>
      <c r="N6063" t="s">
        <v>7</v>
      </c>
      <c r="P6063" t="s">
        <v>17018</v>
      </c>
      <c r="Q6063">
        <v>7</v>
      </c>
      <c r="R6063" t="s">
        <v>17026</v>
      </c>
      <c r="S6063">
        <v>35</v>
      </c>
      <c r="T6063" t="s">
        <v>5</v>
      </c>
      <c r="U6063">
        <v>-1</v>
      </c>
      <c r="V6063">
        <v>-1</v>
      </c>
      <c r="W6063">
        <v>6.3387000000000002</v>
      </c>
      <c r="X6063" t="s">
        <v>17020</v>
      </c>
      <c r="Y6063" t="s">
        <v>17021</v>
      </c>
      <c r="Z6063">
        <v>20640</v>
      </c>
      <c r="AA6063" t="s">
        <v>11</v>
      </c>
      <c r="AC6063" t="s">
        <v>17027</v>
      </c>
      <c r="AD6063" t="s">
        <v>17028</v>
      </c>
      <c r="AE6063" s="1">
        <v>41846.08384259259</v>
      </c>
    </row>
    <row r="6064" spans="1:31" x14ac:dyDescent="0.15">
      <c r="A6064">
        <v>6063</v>
      </c>
      <c r="B6064">
        <v>175</v>
      </c>
      <c r="C6064">
        <v>3123</v>
      </c>
      <c r="D6064" t="s">
        <v>17013</v>
      </c>
      <c r="E6064" t="s">
        <v>17014</v>
      </c>
      <c r="F6064" t="s">
        <v>24</v>
      </c>
      <c r="G6064" t="s">
        <v>17024</v>
      </c>
      <c r="H6064" t="s">
        <v>17025</v>
      </c>
      <c r="I6064" t="s">
        <v>5</v>
      </c>
      <c r="J6064" t="s">
        <v>980</v>
      </c>
      <c r="K6064" t="s">
        <v>17</v>
      </c>
      <c r="N6064" t="s">
        <v>7</v>
      </c>
      <c r="P6064" t="s">
        <v>17018</v>
      </c>
      <c r="Q6064">
        <v>1</v>
      </c>
      <c r="R6064" t="s">
        <v>17029</v>
      </c>
      <c r="S6064">
        <v>50</v>
      </c>
      <c r="T6064" t="s">
        <v>17030</v>
      </c>
      <c r="U6064">
        <v>-1</v>
      </c>
      <c r="V6064">
        <v>-1</v>
      </c>
      <c r="W6064">
        <v>6.3387000000000002</v>
      </c>
      <c r="X6064" t="s">
        <v>17020</v>
      </c>
      <c r="Y6064" t="s">
        <v>17021</v>
      </c>
      <c r="Z6064">
        <v>20832</v>
      </c>
      <c r="AA6064" t="s">
        <v>11</v>
      </c>
      <c r="AC6064" t="s">
        <v>17031</v>
      </c>
      <c r="AD6064" t="s">
        <v>17032</v>
      </c>
      <c r="AE6064" s="1">
        <v>41846.083865740744</v>
      </c>
    </row>
    <row r="6065" spans="1:31" x14ac:dyDescent="0.15">
      <c r="A6065">
        <v>6064</v>
      </c>
      <c r="B6065">
        <v>175</v>
      </c>
      <c r="C6065">
        <v>3123</v>
      </c>
      <c r="D6065" t="s">
        <v>17013</v>
      </c>
      <c r="E6065" t="s">
        <v>17014</v>
      </c>
      <c r="F6065" t="s">
        <v>27</v>
      </c>
      <c r="I6065" t="s">
        <v>5</v>
      </c>
      <c r="K6065" t="s">
        <v>5</v>
      </c>
      <c r="M6065" t="s">
        <v>5</v>
      </c>
      <c r="N6065" t="s">
        <v>7</v>
      </c>
      <c r="Q6065">
        <v>0</v>
      </c>
      <c r="S6065">
        <v>-1</v>
      </c>
      <c r="T6065" t="s">
        <v>5</v>
      </c>
      <c r="U6065">
        <v>-1</v>
      </c>
      <c r="V6065">
        <v>-1</v>
      </c>
      <c r="W6065">
        <v>6.3387000000000002</v>
      </c>
      <c r="Z6065">
        <v>-1</v>
      </c>
      <c r="AA6065" t="s">
        <v>11</v>
      </c>
      <c r="AC6065" t="s">
        <v>38</v>
      </c>
      <c r="AD6065" t="s">
        <v>531</v>
      </c>
      <c r="AE6065" s="1">
        <v>41846.083877314813</v>
      </c>
    </row>
    <row r="6066" spans="1:31" x14ac:dyDescent="0.15">
      <c r="A6066">
        <v>6065</v>
      </c>
      <c r="B6066">
        <v>175</v>
      </c>
      <c r="C6066">
        <v>3123</v>
      </c>
      <c r="D6066" t="s">
        <v>17013</v>
      </c>
      <c r="E6066" t="s">
        <v>17014</v>
      </c>
      <c r="F6066" t="s">
        <v>36</v>
      </c>
      <c r="G6066" t="s">
        <v>17015</v>
      </c>
      <c r="H6066" t="s">
        <v>17016</v>
      </c>
      <c r="I6066" t="s">
        <v>5</v>
      </c>
      <c r="K6066" t="s">
        <v>6</v>
      </c>
      <c r="L6066" t="s">
        <v>17017</v>
      </c>
      <c r="N6066" t="s">
        <v>7</v>
      </c>
      <c r="P6066" t="s">
        <v>17018</v>
      </c>
      <c r="Q6066">
        <v>5</v>
      </c>
      <c r="S6066">
        <v>-1</v>
      </c>
      <c r="T6066" t="s">
        <v>17019</v>
      </c>
      <c r="U6066">
        <v>600</v>
      </c>
      <c r="V6066">
        <v>-1</v>
      </c>
      <c r="W6066">
        <v>6.3387000000000002</v>
      </c>
      <c r="X6066" t="s">
        <v>17020</v>
      </c>
      <c r="Y6066" t="s">
        <v>17021</v>
      </c>
      <c r="Z6066">
        <v>32544</v>
      </c>
      <c r="AA6066" t="s">
        <v>11</v>
      </c>
      <c r="AC6066" t="s">
        <v>17033</v>
      </c>
      <c r="AD6066" t="s">
        <v>17034</v>
      </c>
      <c r="AE6066" s="1">
        <v>41846.08390046296</v>
      </c>
    </row>
    <row r="6067" spans="1:31" x14ac:dyDescent="0.15">
      <c r="A6067">
        <v>6066</v>
      </c>
      <c r="B6067">
        <v>175</v>
      </c>
      <c r="C6067">
        <v>3123</v>
      </c>
      <c r="D6067" t="s">
        <v>17013</v>
      </c>
      <c r="E6067" t="s">
        <v>17014</v>
      </c>
      <c r="F6067" t="s">
        <v>40</v>
      </c>
      <c r="I6067" t="s">
        <v>5</v>
      </c>
      <c r="K6067" t="s">
        <v>5</v>
      </c>
      <c r="N6067" t="s">
        <v>7</v>
      </c>
      <c r="Q6067">
        <v>0</v>
      </c>
      <c r="S6067">
        <v>-1</v>
      </c>
      <c r="T6067" t="s">
        <v>5</v>
      </c>
      <c r="U6067">
        <v>-1</v>
      </c>
      <c r="V6067">
        <v>-1</v>
      </c>
      <c r="W6067">
        <v>6.3387000000000002</v>
      </c>
      <c r="Z6067">
        <v>-1</v>
      </c>
      <c r="AA6067" t="s">
        <v>11</v>
      </c>
      <c r="AC6067" t="s">
        <v>38</v>
      </c>
      <c r="AD6067" t="s">
        <v>52</v>
      </c>
      <c r="AE6067" s="1">
        <v>41846.083912037036</v>
      </c>
    </row>
    <row r="6068" spans="1:31" x14ac:dyDescent="0.15">
      <c r="A6068">
        <v>6067</v>
      </c>
      <c r="B6068">
        <v>175</v>
      </c>
      <c r="C6068">
        <v>3123</v>
      </c>
      <c r="D6068" t="s">
        <v>17013</v>
      </c>
      <c r="E6068" t="s">
        <v>17014</v>
      </c>
      <c r="F6068" t="s">
        <v>49</v>
      </c>
      <c r="G6068" t="s">
        <v>17024</v>
      </c>
      <c r="H6068" t="s">
        <v>17025</v>
      </c>
      <c r="I6068" t="s">
        <v>5</v>
      </c>
      <c r="K6068" t="s">
        <v>5</v>
      </c>
      <c r="N6068" t="s">
        <v>7</v>
      </c>
      <c r="P6068" t="s">
        <v>17018</v>
      </c>
      <c r="Q6068">
        <v>1</v>
      </c>
      <c r="T6068" t="s">
        <v>5</v>
      </c>
      <c r="U6068">
        <v>-1</v>
      </c>
      <c r="V6068">
        <v>-1</v>
      </c>
      <c r="W6068">
        <v>6.3387000000000002</v>
      </c>
      <c r="Y6068" t="s">
        <v>17021</v>
      </c>
      <c r="Z6068">
        <v>-1</v>
      </c>
      <c r="AA6068" t="s">
        <v>11</v>
      </c>
      <c r="AC6068" t="s">
        <v>17035</v>
      </c>
      <c r="AD6068" t="s">
        <v>17036</v>
      </c>
      <c r="AE6068" s="1">
        <v>41846.083923611113</v>
      </c>
    </row>
    <row r="6069" spans="1:31" x14ac:dyDescent="0.15">
      <c r="A6069">
        <v>6068</v>
      </c>
      <c r="B6069">
        <v>175</v>
      </c>
      <c r="C6069">
        <v>3123</v>
      </c>
      <c r="D6069" t="s">
        <v>17013</v>
      </c>
      <c r="E6069" t="s">
        <v>17014</v>
      </c>
      <c r="F6069" t="s">
        <v>51</v>
      </c>
      <c r="G6069" t="s">
        <v>17015</v>
      </c>
      <c r="H6069" t="s">
        <v>17016</v>
      </c>
      <c r="I6069" t="s">
        <v>5</v>
      </c>
      <c r="K6069" t="s">
        <v>5</v>
      </c>
      <c r="N6069" t="s">
        <v>7</v>
      </c>
      <c r="P6069" t="s">
        <v>17018</v>
      </c>
      <c r="Q6069">
        <v>10</v>
      </c>
      <c r="S6069">
        <v>-1</v>
      </c>
      <c r="T6069" t="s">
        <v>5</v>
      </c>
      <c r="U6069">
        <v>-1</v>
      </c>
      <c r="V6069">
        <v>-1</v>
      </c>
      <c r="W6069">
        <v>6.3387000000000002</v>
      </c>
      <c r="Y6069" t="s">
        <v>17021</v>
      </c>
      <c r="Z6069">
        <v>-1</v>
      </c>
      <c r="AA6069" t="s">
        <v>11</v>
      </c>
      <c r="AC6069" t="s">
        <v>17037</v>
      </c>
      <c r="AD6069" t="s">
        <v>17038</v>
      </c>
      <c r="AE6069" s="1">
        <v>41846.08394675926</v>
      </c>
    </row>
    <row r="6070" spans="1:31" x14ac:dyDescent="0.15">
      <c r="A6070">
        <v>6069</v>
      </c>
      <c r="B6070">
        <v>175</v>
      </c>
      <c r="C6070">
        <v>3123</v>
      </c>
      <c r="D6070" t="s">
        <v>17013</v>
      </c>
      <c r="E6070" t="s">
        <v>17014</v>
      </c>
      <c r="F6070" t="s">
        <v>53</v>
      </c>
      <c r="I6070" t="s">
        <v>5</v>
      </c>
      <c r="K6070" t="s">
        <v>5</v>
      </c>
      <c r="N6070" t="s">
        <v>7</v>
      </c>
      <c r="Q6070">
        <v>0</v>
      </c>
      <c r="S6070">
        <v>-1</v>
      </c>
      <c r="T6070" t="s">
        <v>5</v>
      </c>
      <c r="U6070">
        <v>-1</v>
      </c>
      <c r="V6070">
        <v>-1</v>
      </c>
      <c r="W6070">
        <v>6.3387000000000002</v>
      </c>
      <c r="Z6070">
        <v>-1</v>
      </c>
      <c r="AA6070" t="s">
        <v>11</v>
      </c>
      <c r="AC6070" t="s">
        <v>38</v>
      </c>
      <c r="AD6070" t="s">
        <v>52</v>
      </c>
      <c r="AE6070" s="1">
        <v>41846.083958333336</v>
      </c>
    </row>
    <row r="6071" spans="1:31" x14ac:dyDescent="0.15">
      <c r="A6071">
        <v>6070</v>
      </c>
      <c r="B6071">
        <v>175</v>
      </c>
      <c r="C6071">
        <v>3123</v>
      </c>
      <c r="D6071" t="s">
        <v>17013</v>
      </c>
      <c r="E6071" t="s">
        <v>17014</v>
      </c>
      <c r="F6071" t="s">
        <v>54</v>
      </c>
      <c r="I6071" t="s">
        <v>5</v>
      </c>
      <c r="K6071" t="s">
        <v>5</v>
      </c>
      <c r="N6071" t="s">
        <v>7</v>
      </c>
      <c r="Q6071">
        <v>0</v>
      </c>
      <c r="S6071">
        <v>-1</v>
      </c>
      <c r="T6071" t="s">
        <v>5</v>
      </c>
      <c r="U6071">
        <v>-1</v>
      </c>
      <c r="V6071">
        <v>-1</v>
      </c>
      <c r="W6071">
        <v>6.3387000000000002</v>
      </c>
      <c r="Z6071">
        <v>-1</v>
      </c>
      <c r="AA6071" t="s">
        <v>11</v>
      </c>
      <c r="AC6071" t="s">
        <v>38</v>
      </c>
      <c r="AD6071" t="s">
        <v>52</v>
      </c>
      <c r="AE6071" s="1">
        <v>41846.083969907406</v>
      </c>
    </row>
    <row r="6072" spans="1:31" x14ac:dyDescent="0.15">
      <c r="A6072">
        <v>6071</v>
      </c>
      <c r="B6072">
        <v>175</v>
      </c>
      <c r="C6072">
        <v>4692</v>
      </c>
      <c r="D6072" t="s">
        <v>17039</v>
      </c>
      <c r="E6072" t="s">
        <v>17040</v>
      </c>
      <c r="F6072" t="s">
        <v>2</v>
      </c>
      <c r="G6072" t="s">
        <v>17041</v>
      </c>
      <c r="H6072" t="s">
        <v>17042</v>
      </c>
      <c r="I6072" t="s">
        <v>5</v>
      </c>
      <c r="J6072" t="s">
        <v>456</v>
      </c>
      <c r="K6072" t="s">
        <v>6</v>
      </c>
      <c r="L6072" t="s">
        <v>17043</v>
      </c>
      <c r="N6072" t="s">
        <v>7</v>
      </c>
      <c r="O6072" t="s">
        <v>17044</v>
      </c>
      <c r="P6072" t="s">
        <v>17045</v>
      </c>
      <c r="Q6072">
        <v>70</v>
      </c>
      <c r="S6072">
        <v>70</v>
      </c>
      <c r="T6072" t="s">
        <v>5</v>
      </c>
      <c r="U6072">
        <v>1000</v>
      </c>
      <c r="V6072">
        <v>-1</v>
      </c>
      <c r="W6072">
        <v>6.3387000000000002</v>
      </c>
      <c r="X6072" t="s">
        <v>17046</v>
      </c>
      <c r="Y6072" t="s">
        <v>17047</v>
      </c>
      <c r="Z6072">
        <v>25976</v>
      </c>
      <c r="AA6072" t="s">
        <v>11</v>
      </c>
      <c r="AC6072" t="s">
        <v>17048</v>
      </c>
      <c r="AD6072" t="s">
        <v>17049</v>
      </c>
      <c r="AE6072" s="1">
        <v>41846.084062499998</v>
      </c>
    </row>
    <row r="6073" spans="1:31" x14ac:dyDescent="0.15">
      <c r="A6073">
        <v>6072</v>
      </c>
      <c r="B6073">
        <v>175</v>
      </c>
      <c r="C6073">
        <v>4692</v>
      </c>
      <c r="D6073" t="s">
        <v>17039</v>
      </c>
      <c r="E6073" t="s">
        <v>17040</v>
      </c>
      <c r="F6073" t="s">
        <v>14</v>
      </c>
      <c r="G6073" t="s">
        <v>17041</v>
      </c>
      <c r="H6073" t="s">
        <v>17042</v>
      </c>
      <c r="I6073" t="s">
        <v>5</v>
      </c>
      <c r="J6073" t="s">
        <v>456</v>
      </c>
      <c r="K6073" t="s">
        <v>17</v>
      </c>
      <c r="L6073" t="s">
        <v>17043</v>
      </c>
      <c r="N6073" t="s">
        <v>7</v>
      </c>
      <c r="O6073" t="s">
        <v>17044</v>
      </c>
      <c r="P6073" t="s">
        <v>17045</v>
      </c>
      <c r="Q6073">
        <v>22</v>
      </c>
      <c r="S6073">
        <v>70</v>
      </c>
      <c r="T6073" t="s">
        <v>5</v>
      </c>
      <c r="U6073">
        <v>1000</v>
      </c>
      <c r="V6073">
        <v>-1</v>
      </c>
      <c r="W6073">
        <v>6.3387000000000002</v>
      </c>
      <c r="X6073" t="s">
        <v>17046</v>
      </c>
      <c r="Y6073" t="s">
        <v>17047</v>
      </c>
      <c r="Z6073">
        <v>16848</v>
      </c>
      <c r="AA6073" t="s">
        <v>11</v>
      </c>
      <c r="AC6073" t="s">
        <v>17050</v>
      </c>
      <c r="AD6073" t="s">
        <v>17051</v>
      </c>
      <c r="AE6073" s="1">
        <v>41846.084097222221</v>
      </c>
    </row>
    <row r="6074" spans="1:31" x14ac:dyDescent="0.15">
      <c r="A6074">
        <v>6073</v>
      </c>
      <c r="B6074">
        <v>175</v>
      </c>
      <c r="C6074">
        <v>4692</v>
      </c>
      <c r="D6074" t="s">
        <v>17039</v>
      </c>
      <c r="E6074" t="s">
        <v>17040</v>
      </c>
      <c r="F6074" t="s">
        <v>24</v>
      </c>
      <c r="G6074" t="s">
        <v>17041</v>
      </c>
      <c r="H6074" t="s">
        <v>17042</v>
      </c>
      <c r="I6074" t="s">
        <v>5</v>
      </c>
      <c r="J6074" t="s">
        <v>1019</v>
      </c>
      <c r="K6074" t="s">
        <v>17</v>
      </c>
      <c r="L6074" t="s">
        <v>17043</v>
      </c>
      <c r="N6074" t="s">
        <v>7</v>
      </c>
      <c r="O6074" t="s">
        <v>17044</v>
      </c>
      <c r="P6074" t="s">
        <v>17045</v>
      </c>
      <c r="Q6074">
        <v>3</v>
      </c>
      <c r="S6074">
        <v>70</v>
      </c>
      <c r="T6074" t="s">
        <v>5</v>
      </c>
      <c r="U6074">
        <v>1000</v>
      </c>
      <c r="V6074">
        <v>-1</v>
      </c>
      <c r="W6074">
        <v>6.3387000000000002</v>
      </c>
      <c r="X6074" t="s">
        <v>17046</v>
      </c>
      <c r="Y6074" t="s">
        <v>17047</v>
      </c>
      <c r="Z6074">
        <v>16848</v>
      </c>
      <c r="AA6074" t="s">
        <v>11</v>
      </c>
      <c r="AC6074" t="s">
        <v>17052</v>
      </c>
      <c r="AD6074" t="s">
        <v>17053</v>
      </c>
      <c r="AE6074" s="1">
        <v>41846.084120370368</v>
      </c>
    </row>
    <row r="6075" spans="1:31" x14ac:dyDescent="0.15">
      <c r="A6075">
        <v>6074</v>
      </c>
      <c r="B6075">
        <v>175</v>
      </c>
      <c r="C6075">
        <v>4692</v>
      </c>
      <c r="D6075" t="s">
        <v>17039</v>
      </c>
      <c r="E6075" t="s">
        <v>17040</v>
      </c>
      <c r="F6075" t="s">
        <v>27</v>
      </c>
      <c r="G6075" t="s">
        <v>17054</v>
      </c>
      <c r="I6075" t="s">
        <v>5</v>
      </c>
      <c r="K6075" t="s">
        <v>17</v>
      </c>
      <c r="L6075" t="s">
        <v>17055</v>
      </c>
      <c r="M6075" t="s">
        <v>5</v>
      </c>
      <c r="N6075" t="s">
        <v>7</v>
      </c>
      <c r="P6075" t="s">
        <v>17056</v>
      </c>
      <c r="Q6075">
        <v>3</v>
      </c>
      <c r="S6075">
        <v>70</v>
      </c>
      <c r="T6075" t="s">
        <v>17057</v>
      </c>
      <c r="U6075">
        <v>-1</v>
      </c>
      <c r="V6075">
        <v>-1</v>
      </c>
      <c r="W6075">
        <v>6.3387000000000002</v>
      </c>
      <c r="Y6075" t="s">
        <v>17058</v>
      </c>
      <c r="Z6075">
        <v>21240</v>
      </c>
      <c r="AA6075" t="s">
        <v>11</v>
      </c>
      <c r="AC6075" t="s">
        <v>17059</v>
      </c>
      <c r="AD6075" t="s">
        <v>17060</v>
      </c>
      <c r="AE6075" s="1">
        <v>41846.084143518521</v>
      </c>
    </row>
    <row r="6076" spans="1:31" x14ac:dyDescent="0.15">
      <c r="A6076">
        <v>6075</v>
      </c>
      <c r="B6076">
        <v>175</v>
      </c>
      <c r="C6076">
        <v>4692</v>
      </c>
      <c r="D6076" t="s">
        <v>17039</v>
      </c>
      <c r="E6076" t="s">
        <v>17040</v>
      </c>
      <c r="F6076" t="s">
        <v>36</v>
      </c>
      <c r="I6076" t="s">
        <v>5</v>
      </c>
      <c r="K6076" t="s">
        <v>5</v>
      </c>
      <c r="N6076" t="s">
        <v>7</v>
      </c>
      <c r="Q6076">
        <v>0</v>
      </c>
      <c r="S6076">
        <v>-1</v>
      </c>
      <c r="T6076" t="s">
        <v>5</v>
      </c>
      <c r="U6076">
        <v>-1</v>
      </c>
      <c r="V6076">
        <v>-1</v>
      </c>
      <c r="W6076">
        <v>6.3387000000000002</v>
      </c>
      <c r="Z6076">
        <v>-1</v>
      </c>
      <c r="AA6076" t="s">
        <v>11</v>
      </c>
      <c r="AC6076" t="s">
        <v>38</v>
      </c>
      <c r="AD6076" t="s">
        <v>52</v>
      </c>
      <c r="AE6076" s="1">
        <v>41846.084155092591</v>
      </c>
    </row>
    <row r="6077" spans="1:31" x14ac:dyDescent="0.15">
      <c r="A6077">
        <v>6076</v>
      </c>
      <c r="B6077">
        <v>175</v>
      </c>
      <c r="C6077">
        <v>4692</v>
      </c>
      <c r="D6077" t="s">
        <v>17039</v>
      </c>
      <c r="E6077" t="s">
        <v>17040</v>
      </c>
      <c r="F6077" t="s">
        <v>40</v>
      </c>
      <c r="I6077" t="s">
        <v>5</v>
      </c>
      <c r="K6077" t="s">
        <v>5</v>
      </c>
      <c r="N6077" t="s">
        <v>7</v>
      </c>
      <c r="Q6077">
        <v>0</v>
      </c>
      <c r="S6077">
        <v>-1</v>
      </c>
      <c r="T6077" t="s">
        <v>5</v>
      </c>
      <c r="U6077">
        <v>-1</v>
      </c>
      <c r="V6077">
        <v>-1</v>
      </c>
      <c r="W6077">
        <v>6.3387000000000002</v>
      </c>
      <c r="Z6077">
        <v>-1</v>
      </c>
      <c r="AA6077" t="s">
        <v>11</v>
      </c>
      <c r="AC6077" t="s">
        <v>38</v>
      </c>
      <c r="AD6077" t="s">
        <v>52</v>
      </c>
      <c r="AE6077" s="1">
        <v>41846.084166666667</v>
      </c>
    </row>
    <row r="6078" spans="1:31" x14ac:dyDescent="0.15">
      <c r="A6078">
        <v>6077</v>
      </c>
      <c r="B6078">
        <v>175</v>
      </c>
      <c r="C6078">
        <v>4692</v>
      </c>
      <c r="D6078" t="s">
        <v>17039</v>
      </c>
      <c r="E6078" t="s">
        <v>17040</v>
      </c>
      <c r="F6078" t="s">
        <v>49</v>
      </c>
      <c r="I6078" t="s">
        <v>5</v>
      </c>
      <c r="K6078" t="s">
        <v>5</v>
      </c>
      <c r="N6078" t="s">
        <v>7</v>
      </c>
      <c r="Q6078">
        <v>0</v>
      </c>
      <c r="T6078" t="s">
        <v>5</v>
      </c>
      <c r="U6078">
        <v>-1</v>
      </c>
      <c r="V6078">
        <v>-1</v>
      </c>
      <c r="W6078">
        <v>6.3387000000000002</v>
      </c>
      <c r="Z6078">
        <v>-1</v>
      </c>
      <c r="AA6078" t="s">
        <v>11</v>
      </c>
      <c r="AC6078" t="s">
        <v>38</v>
      </c>
      <c r="AD6078" t="s">
        <v>50</v>
      </c>
      <c r="AE6078" s="1">
        <v>41846.084178240744</v>
      </c>
    </row>
    <row r="6079" spans="1:31" x14ac:dyDescent="0.15">
      <c r="A6079">
        <v>6078</v>
      </c>
      <c r="B6079">
        <v>175</v>
      </c>
      <c r="C6079">
        <v>4692</v>
      </c>
      <c r="D6079" t="s">
        <v>17039</v>
      </c>
      <c r="E6079" t="s">
        <v>17040</v>
      </c>
      <c r="F6079" t="s">
        <v>51</v>
      </c>
      <c r="G6079" t="s">
        <v>17041</v>
      </c>
      <c r="H6079" t="s">
        <v>17042</v>
      </c>
      <c r="I6079" t="s">
        <v>5</v>
      </c>
      <c r="K6079" t="s">
        <v>5</v>
      </c>
      <c r="N6079" t="s">
        <v>7</v>
      </c>
      <c r="O6079" t="s">
        <v>17044</v>
      </c>
      <c r="P6079" t="s">
        <v>17045</v>
      </c>
      <c r="Q6079">
        <v>12</v>
      </c>
      <c r="S6079">
        <v>-1</v>
      </c>
      <c r="T6079" t="s">
        <v>5</v>
      </c>
      <c r="U6079">
        <v>-1</v>
      </c>
      <c r="V6079">
        <v>-1</v>
      </c>
      <c r="W6079">
        <v>6.3387000000000002</v>
      </c>
      <c r="Y6079" t="s">
        <v>17047</v>
      </c>
      <c r="Z6079">
        <v>-1</v>
      </c>
      <c r="AA6079" t="s">
        <v>11</v>
      </c>
      <c r="AC6079" t="s">
        <v>17061</v>
      </c>
      <c r="AD6079" t="s">
        <v>17062</v>
      </c>
      <c r="AE6079" s="1">
        <v>41846.084201388891</v>
      </c>
    </row>
    <row r="6080" spans="1:31" x14ac:dyDescent="0.15">
      <c r="A6080">
        <v>6079</v>
      </c>
      <c r="B6080">
        <v>175</v>
      </c>
      <c r="C6080">
        <v>4692</v>
      </c>
      <c r="D6080" t="s">
        <v>17039</v>
      </c>
      <c r="E6080" t="s">
        <v>17040</v>
      </c>
      <c r="F6080" t="s">
        <v>53</v>
      </c>
      <c r="I6080" t="s">
        <v>5</v>
      </c>
      <c r="K6080" t="s">
        <v>5</v>
      </c>
      <c r="N6080" t="s">
        <v>7</v>
      </c>
      <c r="Q6080">
        <v>0</v>
      </c>
      <c r="S6080">
        <v>-1</v>
      </c>
      <c r="T6080" t="s">
        <v>5</v>
      </c>
      <c r="U6080">
        <v>-1</v>
      </c>
      <c r="V6080">
        <v>-1</v>
      </c>
      <c r="W6080">
        <v>6.3387000000000002</v>
      </c>
      <c r="Z6080">
        <v>-1</v>
      </c>
      <c r="AA6080" t="s">
        <v>11</v>
      </c>
      <c r="AC6080" t="s">
        <v>38</v>
      </c>
      <c r="AD6080" t="s">
        <v>52</v>
      </c>
      <c r="AE6080" s="1">
        <v>41846.08421296296</v>
      </c>
    </row>
    <row r="6081" spans="1:31" x14ac:dyDescent="0.15">
      <c r="A6081">
        <v>6080</v>
      </c>
      <c r="B6081">
        <v>175</v>
      </c>
      <c r="C6081">
        <v>4692</v>
      </c>
      <c r="D6081" t="s">
        <v>17039</v>
      </c>
      <c r="E6081" t="s">
        <v>17040</v>
      </c>
      <c r="F6081" t="s">
        <v>54</v>
      </c>
      <c r="I6081" t="s">
        <v>5</v>
      </c>
      <c r="K6081" t="s">
        <v>5</v>
      </c>
      <c r="N6081" t="s">
        <v>7</v>
      </c>
      <c r="Q6081">
        <v>0</v>
      </c>
      <c r="S6081">
        <v>-1</v>
      </c>
      <c r="T6081" t="s">
        <v>5</v>
      </c>
      <c r="U6081">
        <v>-1</v>
      </c>
      <c r="V6081">
        <v>-1</v>
      </c>
      <c r="W6081">
        <v>6.3387000000000002</v>
      </c>
      <c r="Z6081">
        <v>-1</v>
      </c>
      <c r="AA6081" t="s">
        <v>11</v>
      </c>
      <c r="AC6081" t="s">
        <v>38</v>
      </c>
      <c r="AD6081" t="s">
        <v>52</v>
      </c>
      <c r="AE6081" s="1">
        <v>41846.084224537037</v>
      </c>
    </row>
    <row r="6082" spans="1:31" x14ac:dyDescent="0.15">
      <c r="A6082">
        <v>6081</v>
      </c>
      <c r="B6082">
        <v>175</v>
      </c>
      <c r="C6082">
        <v>5186</v>
      </c>
      <c r="D6082" t="s">
        <v>17063</v>
      </c>
      <c r="E6082" t="s">
        <v>17064</v>
      </c>
      <c r="F6082" t="s">
        <v>2</v>
      </c>
      <c r="G6082" t="s">
        <v>17065</v>
      </c>
      <c r="H6082" t="s">
        <v>17066</v>
      </c>
      <c r="I6082" t="s">
        <v>5</v>
      </c>
      <c r="K6082" t="s">
        <v>6</v>
      </c>
      <c r="L6082" t="s">
        <v>17067</v>
      </c>
      <c r="N6082" t="s">
        <v>7</v>
      </c>
      <c r="P6082" t="s">
        <v>17068</v>
      </c>
      <c r="Q6082">
        <v>22</v>
      </c>
      <c r="R6082" t="s">
        <v>2943</v>
      </c>
      <c r="S6082">
        <v>60</v>
      </c>
      <c r="T6082" t="s">
        <v>17069</v>
      </c>
      <c r="U6082">
        <v>-1</v>
      </c>
      <c r="V6082">
        <v>-1</v>
      </c>
      <c r="W6082">
        <v>6.3387000000000002</v>
      </c>
      <c r="X6082" t="s">
        <v>17070</v>
      </c>
      <c r="Y6082" t="s">
        <v>17071</v>
      </c>
      <c r="Z6082">
        <v>42622</v>
      </c>
      <c r="AA6082" t="s">
        <v>11</v>
      </c>
      <c r="AC6082" t="s">
        <v>17072</v>
      </c>
      <c r="AD6082" t="s">
        <v>17073</v>
      </c>
      <c r="AE6082" s="1">
        <v>41846.084328703706</v>
      </c>
    </row>
    <row r="6083" spans="1:31" x14ac:dyDescent="0.15">
      <c r="A6083">
        <v>6082</v>
      </c>
      <c r="B6083">
        <v>175</v>
      </c>
      <c r="C6083">
        <v>5186</v>
      </c>
      <c r="D6083" t="s">
        <v>17063</v>
      </c>
      <c r="E6083" t="s">
        <v>17064</v>
      </c>
      <c r="F6083" t="s">
        <v>14</v>
      </c>
      <c r="G6083" t="s">
        <v>17065</v>
      </c>
      <c r="H6083" t="s">
        <v>17074</v>
      </c>
      <c r="I6083" t="s">
        <v>5</v>
      </c>
      <c r="K6083" t="s">
        <v>17</v>
      </c>
      <c r="L6083" t="s">
        <v>17075</v>
      </c>
      <c r="N6083" t="s">
        <v>7</v>
      </c>
      <c r="P6083" t="s">
        <v>17068</v>
      </c>
      <c r="Q6083">
        <v>19</v>
      </c>
      <c r="R6083" t="s">
        <v>17076</v>
      </c>
      <c r="S6083">
        <v>60</v>
      </c>
      <c r="T6083" t="s">
        <v>17077</v>
      </c>
      <c r="U6083">
        <v>-1</v>
      </c>
      <c r="V6083">
        <v>-1</v>
      </c>
      <c r="W6083">
        <v>6.3387000000000002</v>
      </c>
      <c r="X6083" t="s">
        <v>17070</v>
      </c>
      <c r="Y6083" t="s">
        <v>17071</v>
      </c>
      <c r="Z6083">
        <v>42622</v>
      </c>
      <c r="AA6083" t="s">
        <v>11</v>
      </c>
      <c r="AC6083" t="s">
        <v>17078</v>
      </c>
      <c r="AD6083" t="s">
        <v>17079</v>
      </c>
      <c r="AE6083" s="1">
        <v>41846.084351851852</v>
      </c>
    </row>
    <row r="6084" spans="1:31" x14ac:dyDescent="0.15">
      <c r="A6084">
        <v>6083</v>
      </c>
      <c r="B6084">
        <v>175</v>
      </c>
      <c r="C6084">
        <v>5186</v>
      </c>
      <c r="D6084" t="s">
        <v>17063</v>
      </c>
      <c r="E6084" t="s">
        <v>17064</v>
      </c>
      <c r="F6084" t="s">
        <v>24</v>
      </c>
      <c r="I6084" t="s">
        <v>5</v>
      </c>
      <c r="K6084" t="s">
        <v>5</v>
      </c>
      <c r="N6084" t="s">
        <v>7</v>
      </c>
      <c r="Q6084">
        <v>0</v>
      </c>
      <c r="S6084">
        <v>-1</v>
      </c>
      <c r="T6084" t="s">
        <v>5</v>
      </c>
      <c r="U6084">
        <v>-1</v>
      </c>
      <c r="V6084">
        <v>-1</v>
      </c>
      <c r="W6084">
        <v>6.3387000000000002</v>
      </c>
      <c r="Z6084">
        <v>-1</v>
      </c>
      <c r="AA6084" t="s">
        <v>11</v>
      </c>
      <c r="AC6084" t="s">
        <v>38</v>
      </c>
      <c r="AD6084" t="s">
        <v>52</v>
      </c>
      <c r="AE6084" s="1">
        <v>41846.084363425929</v>
      </c>
    </row>
    <row r="6085" spans="1:31" x14ac:dyDescent="0.15">
      <c r="A6085">
        <v>6084</v>
      </c>
      <c r="B6085">
        <v>175</v>
      </c>
      <c r="C6085">
        <v>5186</v>
      </c>
      <c r="D6085" t="s">
        <v>17063</v>
      </c>
      <c r="E6085" t="s">
        <v>17064</v>
      </c>
      <c r="F6085" t="s">
        <v>27</v>
      </c>
      <c r="I6085" t="s">
        <v>5</v>
      </c>
      <c r="K6085" t="s">
        <v>5</v>
      </c>
      <c r="M6085" t="s">
        <v>5</v>
      </c>
      <c r="N6085" t="s">
        <v>7</v>
      </c>
      <c r="Q6085">
        <v>0</v>
      </c>
      <c r="S6085">
        <v>-1</v>
      </c>
      <c r="T6085" t="s">
        <v>5</v>
      </c>
      <c r="U6085">
        <v>-1</v>
      </c>
      <c r="V6085">
        <v>-1</v>
      </c>
      <c r="W6085">
        <v>6.3387000000000002</v>
      </c>
      <c r="Z6085">
        <v>-1</v>
      </c>
      <c r="AA6085" t="s">
        <v>11</v>
      </c>
      <c r="AC6085" t="s">
        <v>38</v>
      </c>
      <c r="AD6085" t="s">
        <v>531</v>
      </c>
      <c r="AE6085" s="1">
        <v>41846.084374999999</v>
      </c>
    </row>
    <row r="6086" spans="1:31" x14ac:dyDescent="0.15">
      <c r="A6086">
        <v>6085</v>
      </c>
      <c r="B6086">
        <v>175</v>
      </c>
      <c r="C6086">
        <v>5186</v>
      </c>
      <c r="D6086" t="s">
        <v>17063</v>
      </c>
      <c r="E6086" t="s">
        <v>17064</v>
      </c>
      <c r="F6086" t="s">
        <v>36</v>
      </c>
      <c r="I6086" t="s">
        <v>5</v>
      </c>
      <c r="K6086" t="s">
        <v>5</v>
      </c>
      <c r="N6086" t="s">
        <v>7</v>
      </c>
      <c r="Q6086">
        <v>0</v>
      </c>
      <c r="S6086">
        <v>-1</v>
      </c>
      <c r="T6086" t="s">
        <v>5</v>
      </c>
      <c r="U6086">
        <v>-1</v>
      </c>
      <c r="V6086">
        <v>-1</v>
      </c>
      <c r="W6086">
        <v>6.3387000000000002</v>
      </c>
      <c r="Z6086">
        <v>-1</v>
      </c>
      <c r="AA6086" t="s">
        <v>11</v>
      </c>
      <c r="AC6086" t="s">
        <v>38</v>
      </c>
      <c r="AD6086" t="s">
        <v>52</v>
      </c>
      <c r="AE6086" s="1">
        <v>41846.084398148145</v>
      </c>
    </row>
    <row r="6087" spans="1:31" x14ac:dyDescent="0.15">
      <c r="A6087">
        <v>6086</v>
      </c>
      <c r="B6087">
        <v>175</v>
      </c>
      <c r="C6087">
        <v>5186</v>
      </c>
      <c r="D6087" t="s">
        <v>17063</v>
      </c>
      <c r="E6087" t="s">
        <v>17064</v>
      </c>
      <c r="F6087" t="s">
        <v>40</v>
      </c>
      <c r="I6087" t="s">
        <v>5</v>
      </c>
      <c r="K6087" t="s">
        <v>5</v>
      </c>
      <c r="N6087" t="s">
        <v>7</v>
      </c>
      <c r="Q6087">
        <v>0</v>
      </c>
      <c r="S6087">
        <v>-1</v>
      </c>
      <c r="T6087" t="s">
        <v>5</v>
      </c>
      <c r="U6087">
        <v>-1</v>
      </c>
      <c r="V6087">
        <v>-1</v>
      </c>
      <c r="W6087">
        <v>6.3387000000000002</v>
      </c>
      <c r="Z6087">
        <v>-1</v>
      </c>
      <c r="AA6087" t="s">
        <v>11</v>
      </c>
      <c r="AC6087" t="s">
        <v>38</v>
      </c>
      <c r="AD6087" t="s">
        <v>52</v>
      </c>
      <c r="AE6087" s="1">
        <v>41846.084409722222</v>
      </c>
    </row>
    <row r="6088" spans="1:31" x14ac:dyDescent="0.15">
      <c r="A6088">
        <v>6087</v>
      </c>
      <c r="B6088">
        <v>175</v>
      </c>
      <c r="C6088">
        <v>5186</v>
      </c>
      <c r="D6088" t="s">
        <v>17063</v>
      </c>
      <c r="E6088" t="s">
        <v>17064</v>
      </c>
      <c r="F6088" t="s">
        <v>49</v>
      </c>
      <c r="I6088" t="s">
        <v>5</v>
      </c>
      <c r="K6088" t="s">
        <v>5</v>
      </c>
      <c r="N6088" t="s">
        <v>7</v>
      </c>
      <c r="Q6088">
        <v>0</v>
      </c>
      <c r="T6088" t="s">
        <v>5</v>
      </c>
      <c r="U6088">
        <v>-1</v>
      </c>
      <c r="V6088">
        <v>-1</v>
      </c>
      <c r="W6088">
        <v>6.3387000000000002</v>
      </c>
      <c r="Z6088">
        <v>-1</v>
      </c>
      <c r="AA6088" t="s">
        <v>11</v>
      </c>
      <c r="AC6088" t="s">
        <v>38</v>
      </c>
      <c r="AD6088" t="s">
        <v>50</v>
      </c>
      <c r="AE6088" s="1">
        <v>41846.084421296298</v>
      </c>
    </row>
    <row r="6089" spans="1:31" x14ac:dyDescent="0.15">
      <c r="A6089">
        <v>6088</v>
      </c>
      <c r="B6089">
        <v>175</v>
      </c>
      <c r="C6089">
        <v>5186</v>
      </c>
      <c r="D6089" t="s">
        <v>17063</v>
      </c>
      <c r="E6089" t="s">
        <v>17064</v>
      </c>
      <c r="F6089" t="s">
        <v>51</v>
      </c>
      <c r="G6089" t="s">
        <v>17065</v>
      </c>
      <c r="H6089" t="s">
        <v>17066</v>
      </c>
      <c r="I6089" t="s">
        <v>5</v>
      </c>
      <c r="K6089" t="s">
        <v>5</v>
      </c>
      <c r="N6089" t="s">
        <v>7</v>
      </c>
      <c r="P6089" t="s">
        <v>17068</v>
      </c>
      <c r="Q6089">
        <v>3</v>
      </c>
      <c r="S6089">
        <v>-1</v>
      </c>
      <c r="T6089" t="s">
        <v>5</v>
      </c>
      <c r="U6089">
        <v>-1</v>
      </c>
      <c r="V6089">
        <v>-1</v>
      </c>
      <c r="W6089">
        <v>6.3387000000000002</v>
      </c>
      <c r="Y6089" t="s">
        <v>17071</v>
      </c>
      <c r="Z6089">
        <v>-1</v>
      </c>
      <c r="AA6089" t="s">
        <v>11</v>
      </c>
      <c r="AC6089" t="s">
        <v>17080</v>
      </c>
      <c r="AD6089" t="s">
        <v>17081</v>
      </c>
      <c r="AE6089" s="1">
        <v>41846.084432870368</v>
      </c>
    </row>
    <row r="6090" spans="1:31" x14ac:dyDescent="0.15">
      <c r="A6090">
        <v>6089</v>
      </c>
      <c r="B6090">
        <v>175</v>
      </c>
      <c r="C6090">
        <v>5186</v>
      </c>
      <c r="D6090" t="s">
        <v>17063</v>
      </c>
      <c r="E6090" t="s">
        <v>17064</v>
      </c>
      <c r="F6090" t="s">
        <v>53</v>
      </c>
      <c r="I6090" t="s">
        <v>5</v>
      </c>
      <c r="K6090" t="s">
        <v>5</v>
      </c>
      <c r="N6090" t="s">
        <v>7</v>
      </c>
      <c r="Q6090">
        <v>0</v>
      </c>
      <c r="S6090">
        <v>-1</v>
      </c>
      <c r="T6090" t="s">
        <v>5</v>
      </c>
      <c r="U6090">
        <v>-1</v>
      </c>
      <c r="V6090">
        <v>-1</v>
      </c>
      <c r="W6090">
        <v>6.3387000000000002</v>
      </c>
      <c r="Z6090">
        <v>-1</v>
      </c>
      <c r="AA6090" t="s">
        <v>11</v>
      </c>
      <c r="AC6090" t="s">
        <v>38</v>
      </c>
      <c r="AD6090" t="s">
        <v>52</v>
      </c>
      <c r="AE6090" s="1">
        <v>41846.084456018521</v>
      </c>
    </row>
    <row r="6091" spans="1:31" x14ac:dyDescent="0.15">
      <c r="A6091">
        <v>6090</v>
      </c>
      <c r="B6091">
        <v>175</v>
      </c>
      <c r="C6091">
        <v>5186</v>
      </c>
      <c r="D6091" t="s">
        <v>17063</v>
      </c>
      <c r="E6091" t="s">
        <v>17064</v>
      </c>
      <c r="F6091" t="s">
        <v>54</v>
      </c>
      <c r="I6091" t="s">
        <v>5</v>
      </c>
      <c r="K6091" t="s">
        <v>5</v>
      </c>
      <c r="N6091" t="s">
        <v>7</v>
      </c>
      <c r="Q6091">
        <v>0</v>
      </c>
      <c r="S6091">
        <v>-1</v>
      </c>
      <c r="T6091" t="s">
        <v>5</v>
      </c>
      <c r="U6091">
        <v>-1</v>
      </c>
      <c r="V6091">
        <v>-1</v>
      </c>
      <c r="W6091">
        <v>6.3387000000000002</v>
      </c>
      <c r="Z6091">
        <v>-1</v>
      </c>
      <c r="AA6091" t="s">
        <v>11</v>
      </c>
      <c r="AC6091" t="s">
        <v>38</v>
      </c>
      <c r="AD6091" t="s">
        <v>52</v>
      </c>
      <c r="AE6091" s="1">
        <v>41846.084467592591</v>
      </c>
    </row>
    <row r="6092" spans="1:31" x14ac:dyDescent="0.15">
      <c r="A6092">
        <v>6091</v>
      </c>
      <c r="B6092">
        <v>175</v>
      </c>
      <c r="C6092">
        <v>6069</v>
      </c>
      <c r="D6092" t="s">
        <v>17082</v>
      </c>
      <c r="E6092" t="s">
        <v>17083</v>
      </c>
      <c r="F6092" t="s">
        <v>2</v>
      </c>
      <c r="G6092" t="s">
        <v>17084</v>
      </c>
      <c r="H6092" t="s">
        <v>17085</v>
      </c>
      <c r="I6092" t="s">
        <v>5</v>
      </c>
      <c r="K6092" t="s">
        <v>6</v>
      </c>
      <c r="L6092" t="s">
        <v>17086</v>
      </c>
      <c r="N6092" t="s">
        <v>7</v>
      </c>
      <c r="O6092" t="s">
        <v>17087</v>
      </c>
      <c r="P6092" t="s">
        <v>17088</v>
      </c>
      <c r="Q6092">
        <v>27</v>
      </c>
      <c r="R6092" t="s">
        <v>17089</v>
      </c>
      <c r="S6092">
        <v>25</v>
      </c>
      <c r="T6092" t="s">
        <v>17090</v>
      </c>
      <c r="U6092">
        <v>600</v>
      </c>
      <c r="V6092">
        <v>-1</v>
      </c>
      <c r="W6092">
        <v>6.3387000000000002</v>
      </c>
      <c r="X6092" t="s">
        <v>17091</v>
      </c>
      <c r="Y6092" t="s">
        <v>17092</v>
      </c>
      <c r="Z6092">
        <v>20696</v>
      </c>
      <c r="AA6092" t="s">
        <v>11</v>
      </c>
      <c r="AC6092" t="s">
        <v>17093</v>
      </c>
      <c r="AD6092" t="s">
        <v>17094</v>
      </c>
      <c r="AE6092" s="1">
        <v>41846.084560185183</v>
      </c>
    </row>
    <row r="6093" spans="1:31" x14ac:dyDescent="0.15">
      <c r="A6093">
        <v>6092</v>
      </c>
      <c r="B6093">
        <v>175</v>
      </c>
      <c r="C6093">
        <v>6069</v>
      </c>
      <c r="D6093" t="s">
        <v>17082</v>
      </c>
      <c r="E6093" t="s">
        <v>17083</v>
      </c>
      <c r="F6093" t="s">
        <v>14</v>
      </c>
      <c r="G6093" t="s">
        <v>17095</v>
      </c>
      <c r="H6093" t="s">
        <v>17085</v>
      </c>
      <c r="I6093" t="s">
        <v>5</v>
      </c>
      <c r="J6093" t="s">
        <v>2207</v>
      </c>
      <c r="K6093" t="s">
        <v>17</v>
      </c>
      <c r="L6093" t="s">
        <v>11783</v>
      </c>
      <c r="N6093" t="s">
        <v>7</v>
      </c>
      <c r="O6093" t="s">
        <v>17087</v>
      </c>
      <c r="P6093" t="s">
        <v>17096</v>
      </c>
      <c r="Q6093">
        <v>19</v>
      </c>
      <c r="S6093">
        <v>35</v>
      </c>
      <c r="T6093" t="s">
        <v>17097</v>
      </c>
      <c r="U6093">
        <v>600</v>
      </c>
      <c r="V6093">
        <v>-1</v>
      </c>
      <c r="W6093">
        <v>6.3387000000000002</v>
      </c>
      <c r="X6093" t="s">
        <v>17091</v>
      </c>
      <c r="Y6093" t="s">
        <v>17098</v>
      </c>
      <c r="Z6093">
        <v>16950</v>
      </c>
      <c r="AA6093" t="s">
        <v>11</v>
      </c>
      <c r="AC6093" t="s">
        <v>17099</v>
      </c>
      <c r="AD6093" t="s">
        <v>17100</v>
      </c>
      <c r="AE6093" s="1">
        <v>41846.084594907406</v>
      </c>
    </row>
    <row r="6094" spans="1:31" x14ac:dyDescent="0.15">
      <c r="A6094">
        <v>6093</v>
      </c>
      <c r="B6094">
        <v>175</v>
      </c>
      <c r="C6094">
        <v>6069</v>
      </c>
      <c r="D6094" t="s">
        <v>17082</v>
      </c>
      <c r="E6094" t="s">
        <v>17083</v>
      </c>
      <c r="F6094" t="s">
        <v>24</v>
      </c>
      <c r="G6094" t="s">
        <v>17095</v>
      </c>
      <c r="H6094" t="s">
        <v>17085</v>
      </c>
      <c r="I6094" t="s">
        <v>5</v>
      </c>
      <c r="J6094" t="s">
        <v>2207</v>
      </c>
      <c r="K6094" t="s">
        <v>17</v>
      </c>
      <c r="L6094" t="s">
        <v>11783</v>
      </c>
      <c r="N6094" t="s">
        <v>7</v>
      </c>
      <c r="O6094" t="s">
        <v>17087</v>
      </c>
      <c r="P6094" t="s">
        <v>17096</v>
      </c>
      <c r="Q6094">
        <v>2</v>
      </c>
      <c r="S6094">
        <v>35</v>
      </c>
      <c r="T6094" t="s">
        <v>17097</v>
      </c>
      <c r="U6094">
        <v>600</v>
      </c>
      <c r="V6094">
        <v>-1</v>
      </c>
      <c r="W6094">
        <v>6.3387000000000002</v>
      </c>
      <c r="X6094" t="s">
        <v>17091</v>
      </c>
      <c r="Y6094" t="s">
        <v>17098</v>
      </c>
      <c r="Z6094">
        <v>16950</v>
      </c>
      <c r="AA6094" t="s">
        <v>11</v>
      </c>
      <c r="AC6094" t="s">
        <v>17101</v>
      </c>
      <c r="AD6094" t="s">
        <v>17102</v>
      </c>
      <c r="AE6094" s="1">
        <v>41846.084618055553</v>
      </c>
    </row>
    <row r="6095" spans="1:31" x14ac:dyDescent="0.15">
      <c r="A6095">
        <v>6094</v>
      </c>
      <c r="B6095">
        <v>175</v>
      </c>
      <c r="C6095">
        <v>6069</v>
      </c>
      <c r="D6095" t="s">
        <v>17082</v>
      </c>
      <c r="E6095" t="s">
        <v>17083</v>
      </c>
      <c r="F6095" t="s">
        <v>27</v>
      </c>
      <c r="I6095" t="s">
        <v>5</v>
      </c>
      <c r="K6095" t="s">
        <v>5</v>
      </c>
      <c r="M6095" t="s">
        <v>5</v>
      </c>
      <c r="N6095" t="s">
        <v>7</v>
      </c>
      <c r="Q6095">
        <v>0</v>
      </c>
      <c r="S6095">
        <v>-1</v>
      </c>
      <c r="T6095" t="s">
        <v>5</v>
      </c>
      <c r="U6095">
        <v>-1</v>
      </c>
      <c r="V6095">
        <v>-1</v>
      </c>
      <c r="W6095">
        <v>6.3387000000000002</v>
      </c>
      <c r="Z6095">
        <v>-1</v>
      </c>
      <c r="AA6095" t="s">
        <v>11</v>
      </c>
      <c r="AC6095" t="s">
        <v>38</v>
      </c>
      <c r="AD6095" t="s">
        <v>531</v>
      </c>
      <c r="AE6095" s="1">
        <v>41846.084629629629</v>
      </c>
    </row>
    <row r="6096" spans="1:31" x14ac:dyDescent="0.15">
      <c r="A6096">
        <v>6095</v>
      </c>
      <c r="B6096">
        <v>175</v>
      </c>
      <c r="C6096">
        <v>6069</v>
      </c>
      <c r="D6096" t="s">
        <v>17082</v>
      </c>
      <c r="E6096" t="s">
        <v>17083</v>
      </c>
      <c r="F6096" t="s">
        <v>36</v>
      </c>
      <c r="I6096" t="s">
        <v>5</v>
      </c>
      <c r="K6096" t="s">
        <v>5</v>
      </c>
      <c r="N6096" t="s">
        <v>7</v>
      </c>
      <c r="Q6096">
        <v>0</v>
      </c>
      <c r="S6096">
        <v>-1</v>
      </c>
      <c r="T6096" t="s">
        <v>5</v>
      </c>
      <c r="U6096">
        <v>-1</v>
      </c>
      <c r="V6096">
        <v>-1</v>
      </c>
      <c r="W6096">
        <v>6.3387000000000002</v>
      </c>
      <c r="Z6096">
        <v>-1</v>
      </c>
      <c r="AA6096" t="s">
        <v>11</v>
      </c>
      <c r="AC6096" t="s">
        <v>38</v>
      </c>
      <c r="AD6096" t="s">
        <v>52</v>
      </c>
      <c r="AE6096" s="1">
        <v>41846.084641203706</v>
      </c>
    </row>
    <row r="6097" spans="1:31" x14ac:dyDescent="0.15">
      <c r="A6097">
        <v>6096</v>
      </c>
      <c r="B6097">
        <v>175</v>
      </c>
      <c r="C6097">
        <v>6069</v>
      </c>
      <c r="D6097" t="s">
        <v>17082</v>
      </c>
      <c r="E6097" t="s">
        <v>17083</v>
      </c>
      <c r="F6097" t="s">
        <v>40</v>
      </c>
      <c r="I6097" t="s">
        <v>5</v>
      </c>
      <c r="K6097" t="s">
        <v>5</v>
      </c>
      <c r="N6097" t="s">
        <v>7</v>
      </c>
      <c r="Q6097">
        <v>0</v>
      </c>
      <c r="S6097">
        <v>-1</v>
      </c>
      <c r="T6097" t="s">
        <v>5</v>
      </c>
      <c r="U6097">
        <v>-1</v>
      </c>
      <c r="V6097">
        <v>-1</v>
      </c>
      <c r="W6097">
        <v>6.3387000000000002</v>
      </c>
      <c r="Z6097">
        <v>-1</v>
      </c>
      <c r="AA6097" t="s">
        <v>11</v>
      </c>
      <c r="AC6097" t="s">
        <v>38</v>
      </c>
      <c r="AD6097" t="s">
        <v>52</v>
      </c>
      <c r="AE6097" s="1">
        <v>41846.084652777776</v>
      </c>
    </row>
    <row r="6098" spans="1:31" x14ac:dyDescent="0.15">
      <c r="A6098">
        <v>6097</v>
      </c>
      <c r="B6098">
        <v>175</v>
      </c>
      <c r="C6098">
        <v>6069</v>
      </c>
      <c r="D6098" t="s">
        <v>17082</v>
      </c>
      <c r="E6098" t="s">
        <v>17083</v>
      </c>
      <c r="F6098" t="s">
        <v>49</v>
      </c>
      <c r="I6098" t="s">
        <v>5</v>
      </c>
      <c r="K6098" t="s">
        <v>5</v>
      </c>
      <c r="N6098" t="s">
        <v>7</v>
      </c>
      <c r="Q6098">
        <v>0</v>
      </c>
      <c r="T6098" t="s">
        <v>5</v>
      </c>
      <c r="U6098">
        <v>-1</v>
      </c>
      <c r="V6098">
        <v>-1</v>
      </c>
      <c r="W6098">
        <v>6.3387000000000002</v>
      </c>
      <c r="Z6098">
        <v>-1</v>
      </c>
      <c r="AA6098" t="s">
        <v>11</v>
      </c>
      <c r="AC6098" t="s">
        <v>38</v>
      </c>
      <c r="AD6098" t="s">
        <v>50</v>
      </c>
      <c r="AE6098" s="1">
        <v>41846.084675925929</v>
      </c>
    </row>
    <row r="6099" spans="1:31" x14ac:dyDescent="0.15">
      <c r="A6099">
        <v>6098</v>
      </c>
      <c r="B6099">
        <v>175</v>
      </c>
      <c r="C6099">
        <v>6069</v>
      </c>
      <c r="D6099" t="s">
        <v>17082</v>
      </c>
      <c r="E6099" t="s">
        <v>17083</v>
      </c>
      <c r="F6099" t="s">
        <v>51</v>
      </c>
      <c r="I6099" t="s">
        <v>5</v>
      </c>
      <c r="K6099" t="s">
        <v>5</v>
      </c>
      <c r="N6099" t="s">
        <v>7</v>
      </c>
      <c r="Q6099">
        <v>0</v>
      </c>
      <c r="S6099">
        <v>-1</v>
      </c>
      <c r="T6099" t="s">
        <v>5</v>
      </c>
      <c r="U6099">
        <v>-1</v>
      </c>
      <c r="V6099">
        <v>-1</v>
      </c>
      <c r="W6099">
        <v>6.3387000000000002</v>
      </c>
      <c r="Z6099">
        <v>-1</v>
      </c>
      <c r="AA6099" t="s">
        <v>11</v>
      </c>
      <c r="AC6099" t="s">
        <v>38</v>
      </c>
      <c r="AD6099" t="s">
        <v>52</v>
      </c>
      <c r="AE6099" s="1">
        <v>41846.084687499999</v>
      </c>
    </row>
    <row r="6100" spans="1:31" x14ac:dyDescent="0.15">
      <c r="A6100">
        <v>6099</v>
      </c>
      <c r="B6100">
        <v>175</v>
      </c>
      <c r="C6100">
        <v>6069</v>
      </c>
      <c r="D6100" t="s">
        <v>17082</v>
      </c>
      <c r="E6100" t="s">
        <v>17083</v>
      </c>
      <c r="F6100" t="s">
        <v>53</v>
      </c>
      <c r="I6100" t="s">
        <v>5</v>
      </c>
      <c r="K6100" t="s">
        <v>5</v>
      </c>
      <c r="N6100" t="s">
        <v>7</v>
      </c>
      <c r="Q6100">
        <v>0</v>
      </c>
      <c r="S6100">
        <v>-1</v>
      </c>
      <c r="T6100" t="s">
        <v>5</v>
      </c>
      <c r="U6100">
        <v>-1</v>
      </c>
      <c r="V6100">
        <v>-1</v>
      </c>
      <c r="W6100">
        <v>6.3387000000000002</v>
      </c>
      <c r="Z6100">
        <v>-1</v>
      </c>
      <c r="AA6100" t="s">
        <v>11</v>
      </c>
      <c r="AC6100" t="s">
        <v>38</v>
      </c>
      <c r="AD6100" t="s">
        <v>52</v>
      </c>
      <c r="AE6100" s="1">
        <v>41846.084699074076</v>
      </c>
    </row>
    <row r="6101" spans="1:31" x14ac:dyDescent="0.15">
      <c r="A6101">
        <v>6100</v>
      </c>
      <c r="B6101">
        <v>175</v>
      </c>
      <c r="C6101">
        <v>6069</v>
      </c>
      <c r="D6101" t="s">
        <v>17082</v>
      </c>
      <c r="E6101" t="s">
        <v>17083</v>
      </c>
      <c r="F6101" t="s">
        <v>54</v>
      </c>
      <c r="I6101" t="s">
        <v>5</v>
      </c>
      <c r="K6101" t="s">
        <v>5</v>
      </c>
      <c r="N6101" t="s">
        <v>7</v>
      </c>
      <c r="Q6101">
        <v>0</v>
      </c>
      <c r="S6101">
        <v>-1</v>
      </c>
      <c r="T6101" t="s">
        <v>5</v>
      </c>
      <c r="U6101">
        <v>-1</v>
      </c>
      <c r="V6101">
        <v>-1</v>
      </c>
      <c r="W6101">
        <v>6.3387000000000002</v>
      </c>
      <c r="Z6101">
        <v>-1</v>
      </c>
      <c r="AA6101" t="s">
        <v>11</v>
      </c>
      <c r="AC6101" t="s">
        <v>38</v>
      </c>
      <c r="AD6101" t="s">
        <v>52</v>
      </c>
      <c r="AE6101" s="1">
        <v>41846.084710648145</v>
      </c>
    </row>
    <row r="6102" spans="1:31" x14ac:dyDescent="0.15">
      <c r="A6102">
        <v>6101</v>
      </c>
      <c r="B6102">
        <v>175</v>
      </c>
      <c r="C6102">
        <v>1988</v>
      </c>
      <c r="D6102" t="s">
        <v>17103</v>
      </c>
      <c r="E6102" t="s">
        <v>17104</v>
      </c>
      <c r="F6102" t="s">
        <v>2</v>
      </c>
      <c r="G6102" t="s">
        <v>17105</v>
      </c>
      <c r="H6102" t="s">
        <v>17106</v>
      </c>
      <c r="I6102" t="s">
        <v>5</v>
      </c>
      <c r="K6102" t="s">
        <v>6</v>
      </c>
      <c r="L6102" t="s">
        <v>2011</v>
      </c>
      <c r="N6102" t="s">
        <v>7</v>
      </c>
      <c r="O6102" t="s">
        <v>17107</v>
      </c>
      <c r="P6102" t="s">
        <v>17108</v>
      </c>
      <c r="Q6102">
        <v>54</v>
      </c>
      <c r="R6102" t="s">
        <v>4874</v>
      </c>
      <c r="S6102">
        <v>-1</v>
      </c>
      <c r="T6102" t="s">
        <v>5</v>
      </c>
      <c r="U6102">
        <v>-1</v>
      </c>
      <c r="V6102">
        <v>-1</v>
      </c>
      <c r="W6102">
        <v>6.3387000000000002</v>
      </c>
      <c r="X6102" t="s">
        <v>17109</v>
      </c>
      <c r="Y6102" t="s">
        <v>17110</v>
      </c>
      <c r="Z6102">
        <v>28150</v>
      </c>
      <c r="AA6102" t="s">
        <v>11</v>
      </c>
      <c r="AC6102" t="s">
        <v>17111</v>
      </c>
      <c r="AD6102" t="s">
        <v>17112</v>
      </c>
      <c r="AE6102" s="1">
        <v>41846.084814814814</v>
      </c>
    </row>
    <row r="6103" spans="1:31" x14ac:dyDescent="0.15">
      <c r="A6103">
        <v>6102</v>
      </c>
      <c r="B6103">
        <v>175</v>
      </c>
      <c r="C6103">
        <v>1988</v>
      </c>
      <c r="D6103" t="s">
        <v>17103</v>
      </c>
      <c r="E6103" t="s">
        <v>17104</v>
      </c>
      <c r="F6103" t="s">
        <v>14</v>
      </c>
      <c r="G6103" t="s">
        <v>17105</v>
      </c>
      <c r="H6103" t="s">
        <v>17106</v>
      </c>
      <c r="I6103" t="s">
        <v>5</v>
      </c>
      <c r="K6103" t="s">
        <v>17</v>
      </c>
      <c r="L6103" t="s">
        <v>2011</v>
      </c>
      <c r="N6103" t="s">
        <v>7</v>
      </c>
      <c r="O6103" t="s">
        <v>17107</v>
      </c>
      <c r="P6103" t="s">
        <v>17108</v>
      </c>
      <c r="Q6103">
        <v>28</v>
      </c>
      <c r="R6103" t="s">
        <v>4874</v>
      </c>
      <c r="S6103">
        <v>-1</v>
      </c>
      <c r="T6103" t="s">
        <v>5</v>
      </c>
      <c r="U6103">
        <v>-1</v>
      </c>
      <c r="V6103">
        <v>-1</v>
      </c>
      <c r="W6103">
        <v>6.3387000000000002</v>
      </c>
      <c r="X6103" t="s">
        <v>17113</v>
      </c>
      <c r="Y6103" t="s">
        <v>17110</v>
      </c>
      <c r="Z6103">
        <v>20520</v>
      </c>
      <c r="AA6103" t="s">
        <v>11</v>
      </c>
      <c r="AC6103" t="s">
        <v>17114</v>
      </c>
      <c r="AD6103" t="s">
        <v>17115</v>
      </c>
      <c r="AE6103" s="1">
        <v>41846.084849537037</v>
      </c>
    </row>
    <row r="6104" spans="1:31" x14ac:dyDescent="0.15">
      <c r="A6104">
        <v>6103</v>
      </c>
      <c r="B6104">
        <v>175</v>
      </c>
      <c r="C6104">
        <v>1988</v>
      </c>
      <c r="D6104" t="s">
        <v>17103</v>
      </c>
      <c r="E6104" t="s">
        <v>17104</v>
      </c>
      <c r="F6104" t="s">
        <v>24</v>
      </c>
      <c r="I6104" t="s">
        <v>5</v>
      </c>
      <c r="K6104" t="s">
        <v>5</v>
      </c>
      <c r="N6104" t="s">
        <v>7</v>
      </c>
      <c r="Q6104">
        <v>0</v>
      </c>
      <c r="S6104">
        <v>-1</v>
      </c>
      <c r="T6104" t="s">
        <v>5</v>
      </c>
      <c r="U6104">
        <v>-1</v>
      </c>
      <c r="V6104">
        <v>-1</v>
      </c>
      <c r="W6104">
        <v>6.3387000000000002</v>
      </c>
      <c r="Z6104">
        <v>-1</v>
      </c>
      <c r="AA6104" t="s">
        <v>11</v>
      </c>
      <c r="AC6104" t="s">
        <v>38</v>
      </c>
      <c r="AD6104" t="s">
        <v>52</v>
      </c>
      <c r="AE6104" s="1">
        <v>41846.084861111114</v>
      </c>
    </row>
    <row r="6105" spans="1:31" x14ac:dyDescent="0.15">
      <c r="A6105">
        <v>6104</v>
      </c>
      <c r="B6105">
        <v>175</v>
      </c>
      <c r="C6105">
        <v>1988</v>
      </c>
      <c r="D6105" t="s">
        <v>17103</v>
      </c>
      <c r="E6105" t="s">
        <v>17104</v>
      </c>
      <c r="F6105" t="s">
        <v>27</v>
      </c>
      <c r="G6105" t="s">
        <v>17105</v>
      </c>
      <c r="I6105" t="s">
        <v>5</v>
      </c>
      <c r="J6105" t="s">
        <v>5512</v>
      </c>
      <c r="K6105" t="s">
        <v>17</v>
      </c>
      <c r="L6105" t="s">
        <v>17116</v>
      </c>
      <c r="M6105" t="s">
        <v>5</v>
      </c>
      <c r="N6105" t="s">
        <v>7</v>
      </c>
      <c r="O6105" t="s">
        <v>17107</v>
      </c>
      <c r="P6105" t="s">
        <v>17117</v>
      </c>
      <c r="Q6105">
        <v>10</v>
      </c>
      <c r="R6105" t="s">
        <v>4874</v>
      </c>
      <c r="S6105">
        <v>35</v>
      </c>
      <c r="T6105" t="s">
        <v>5</v>
      </c>
      <c r="U6105">
        <v>-1</v>
      </c>
      <c r="V6105">
        <v>-1</v>
      </c>
      <c r="W6105">
        <v>6.3387000000000002</v>
      </c>
      <c r="Y6105" t="s">
        <v>17118</v>
      </c>
      <c r="Z6105">
        <v>23085</v>
      </c>
      <c r="AA6105" t="s">
        <v>11</v>
      </c>
      <c r="AC6105" t="s">
        <v>17119</v>
      </c>
      <c r="AD6105" t="s">
        <v>17120</v>
      </c>
      <c r="AE6105" s="1">
        <v>41846.08488425926</v>
      </c>
    </row>
    <row r="6106" spans="1:31" x14ac:dyDescent="0.15">
      <c r="A6106">
        <v>6105</v>
      </c>
      <c r="B6106">
        <v>175</v>
      </c>
      <c r="C6106">
        <v>1988</v>
      </c>
      <c r="D6106" t="s">
        <v>17103</v>
      </c>
      <c r="E6106" t="s">
        <v>17104</v>
      </c>
      <c r="F6106" t="s">
        <v>36</v>
      </c>
      <c r="G6106" t="s">
        <v>17105</v>
      </c>
      <c r="H6106" t="s">
        <v>17106</v>
      </c>
      <c r="I6106" t="s">
        <v>5</v>
      </c>
      <c r="K6106" t="s">
        <v>6</v>
      </c>
      <c r="L6106" t="s">
        <v>2011</v>
      </c>
      <c r="N6106" t="s">
        <v>7</v>
      </c>
      <c r="O6106" t="s">
        <v>17107</v>
      </c>
      <c r="P6106" t="s">
        <v>17108</v>
      </c>
      <c r="Q6106">
        <v>12</v>
      </c>
      <c r="R6106" t="s">
        <v>4874</v>
      </c>
      <c r="S6106">
        <v>-1</v>
      </c>
      <c r="T6106" t="s">
        <v>5</v>
      </c>
      <c r="U6106">
        <v>-1</v>
      </c>
      <c r="V6106">
        <v>-1</v>
      </c>
      <c r="W6106">
        <v>6.3387000000000002</v>
      </c>
      <c r="X6106" t="s">
        <v>17109</v>
      </c>
      <c r="Y6106" t="s">
        <v>17110</v>
      </c>
      <c r="Z6106">
        <v>28150</v>
      </c>
      <c r="AA6106" t="s">
        <v>11</v>
      </c>
      <c r="AC6106" t="s">
        <v>17121</v>
      </c>
      <c r="AD6106" t="s">
        <v>17122</v>
      </c>
      <c r="AE6106" s="1">
        <v>41846.084907407407</v>
      </c>
    </row>
    <row r="6107" spans="1:31" x14ac:dyDescent="0.15">
      <c r="A6107">
        <v>6106</v>
      </c>
      <c r="B6107">
        <v>175</v>
      </c>
      <c r="C6107">
        <v>1988</v>
      </c>
      <c r="D6107" t="s">
        <v>17103</v>
      </c>
      <c r="E6107" t="s">
        <v>17104</v>
      </c>
      <c r="F6107" t="s">
        <v>40</v>
      </c>
      <c r="I6107" t="s">
        <v>5</v>
      </c>
      <c r="K6107" t="s">
        <v>5</v>
      </c>
      <c r="N6107" t="s">
        <v>7</v>
      </c>
      <c r="Q6107">
        <v>0</v>
      </c>
      <c r="S6107">
        <v>-1</v>
      </c>
      <c r="T6107" t="s">
        <v>5</v>
      </c>
      <c r="U6107">
        <v>-1</v>
      </c>
      <c r="V6107">
        <v>-1</v>
      </c>
      <c r="W6107">
        <v>6.3387000000000002</v>
      </c>
      <c r="Z6107">
        <v>-1</v>
      </c>
      <c r="AA6107" t="s">
        <v>11</v>
      </c>
      <c r="AC6107" t="s">
        <v>38</v>
      </c>
      <c r="AD6107" t="s">
        <v>52</v>
      </c>
      <c r="AE6107" s="1">
        <v>41846.084918981483</v>
      </c>
    </row>
    <row r="6108" spans="1:31" x14ac:dyDescent="0.15">
      <c r="A6108">
        <v>6107</v>
      </c>
      <c r="B6108">
        <v>175</v>
      </c>
      <c r="C6108">
        <v>1988</v>
      </c>
      <c r="D6108" t="s">
        <v>17103</v>
      </c>
      <c r="E6108" t="s">
        <v>17104</v>
      </c>
      <c r="F6108" t="s">
        <v>49</v>
      </c>
      <c r="G6108" t="s">
        <v>17105</v>
      </c>
      <c r="H6108" t="s">
        <v>17106</v>
      </c>
      <c r="I6108" t="s">
        <v>5</v>
      </c>
      <c r="K6108" t="s">
        <v>5</v>
      </c>
      <c r="N6108" t="s">
        <v>7</v>
      </c>
      <c r="O6108" t="s">
        <v>17107</v>
      </c>
      <c r="P6108" t="s">
        <v>17108</v>
      </c>
      <c r="Q6108">
        <v>10</v>
      </c>
      <c r="T6108" t="s">
        <v>5</v>
      </c>
      <c r="U6108">
        <v>-1</v>
      </c>
      <c r="V6108">
        <v>-1</v>
      </c>
      <c r="W6108">
        <v>6.3387000000000002</v>
      </c>
      <c r="X6108" t="s">
        <v>17113</v>
      </c>
      <c r="Y6108" t="s">
        <v>17110</v>
      </c>
      <c r="Z6108">
        <v>16080</v>
      </c>
      <c r="AA6108" t="s">
        <v>11</v>
      </c>
      <c r="AC6108" t="s">
        <v>17123</v>
      </c>
      <c r="AD6108" t="s">
        <v>17124</v>
      </c>
      <c r="AE6108" s="1">
        <v>41846.084953703707</v>
      </c>
    </row>
    <row r="6109" spans="1:31" x14ac:dyDescent="0.15">
      <c r="A6109">
        <v>6108</v>
      </c>
      <c r="B6109">
        <v>175</v>
      </c>
      <c r="C6109">
        <v>1988</v>
      </c>
      <c r="D6109" t="s">
        <v>17103</v>
      </c>
      <c r="E6109" t="s">
        <v>17104</v>
      </c>
      <c r="F6109" t="s">
        <v>51</v>
      </c>
      <c r="G6109" t="s">
        <v>17105</v>
      </c>
      <c r="H6109" t="s">
        <v>17106</v>
      </c>
      <c r="I6109" t="s">
        <v>5</v>
      </c>
      <c r="K6109" t="s">
        <v>5</v>
      </c>
      <c r="N6109" t="s">
        <v>7</v>
      </c>
      <c r="O6109" t="s">
        <v>17107</v>
      </c>
      <c r="P6109" t="s">
        <v>17108</v>
      </c>
      <c r="Q6109">
        <v>8</v>
      </c>
      <c r="S6109">
        <v>-1</v>
      </c>
      <c r="T6109" t="s">
        <v>5</v>
      </c>
      <c r="U6109">
        <v>-1</v>
      </c>
      <c r="V6109">
        <v>-1</v>
      </c>
      <c r="W6109">
        <v>6.3387000000000002</v>
      </c>
      <c r="Y6109" t="s">
        <v>17110</v>
      </c>
      <c r="Z6109">
        <v>-1</v>
      </c>
      <c r="AA6109" t="s">
        <v>11</v>
      </c>
      <c r="AC6109" t="s">
        <v>17125</v>
      </c>
      <c r="AD6109" t="s">
        <v>17126</v>
      </c>
      <c r="AE6109" s="1">
        <v>41846.084976851853</v>
      </c>
    </row>
    <row r="6110" spans="1:31" x14ac:dyDescent="0.15">
      <c r="A6110">
        <v>6109</v>
      </c>
      <c r="B6110">
        <v>175</v>
      </c>
      <c r="C6110">
        <v>1988</v>
      </c>
      <c r="D6110" t="s">
        <v>17103</v>
      </c>
      <c r="E6110" t="s">
        <v>17104</v>
      </c>
      <c r="F6110" t="s">
        <v>53</v>
      </c>
      <c r="I6110" t="s">
        <v>5</v>
      </c>
      <c r="K6110" t="s">
        <v>5</v>
      </c>
      <c r="N6110" t="s">
        <v>7</v>
      </c>
      <c r="Q6110">
        <v>0</v>
      </c>
      <c r="S6110">
        <v>-1</v>
      </c>
      <c r="T6110" t="s">
        <v>5</v>
      </c>
      <c r="U6110">
        <v>-1</v>
      </c>
      <c r="V6110">
        <v>-1</v>
      </c>
      <c r="W6110">
        <v>6.3387000000000002</v>
      </c>
      <c r="Z6110">
        <v>-1</v>
      </c>
      <c r="AA6110" t="s">
        <v>11</v>
      </c>
      <c r="AC6110" t="s">
        <v>38</v>
      </c>
      <c r="AD6110" t="s">
        <v>52</v>
      </c>
      <c r="AE6110" s="1">
        <v>41846.084988425922</v>
      </c>
    </row>
    <row r="6111" spans="1:31" x14ac:dyDescent="0.15">
      <c r="A6111">
        <v>6110</v>
      </c>
      <c r="B6111">
        <v>175</v>
      </c>
      <c r="C6111">
        <v>1988</v>
      </c>
      <c r="D6111" t="s">
        <v>17103</v>
      </c>
      <c r="E6111" t="s">
        <v>17104</v>
      </c>
      <c r="F6111" t="s">
        <v>54</v>
      </c>
      <c r="I6111" t="s">
        <v>5</v>
      </c>
      <c r="K6111" t="s">
        <v>5</v>
      </c>
      <c r="N6111" t="s">
        <v>7</v>
      </c>
      <c r="Q6111">
        <v>0</v>
      </c>
      <c r="S6111">
        <v>-1</v>
      </c>
      <c r="T6111" t="s">
        <v>5</v>
      </c>
      <c r="U6111">
        <v>-1</v>
      </c>
      <c r="V6111">
        <v>-1</v>
      </c>
      <c r="W6111">
        <v>6.3387000000000002</v>
      </c>
      <c r="Z6111">
        <v>-1</v>
      </c>
      <c r="AA6111" t="s">
        <v>11</v>
      </c>
      <c r="AC6111" t="s">
        <v>38</v>
      </c>
      <c r="AD6111" t="s">
        <v>52</v>
      </c>
      <c r="AE6111" s="1">
        <v>41846.084999999999</v>
      </c>
    </row>
    <row r="6112" spans="1:31" x14ac:dyDescent="0.15">
      <c r="A6112">
        <v>6111</v>
      </c>
      <c r="B6112">
        <v>175</v>
      </c>
      <c r="C6112">
        <v>6008</v>
      </c>
      <c r="D6112" t="s">
        <v>17127</v>
      </c>
      <c r="E6112" t="s">
        <v>17128</v>
      </c>
      <c r="F6112" t="s">
        <v>2</v>
      </c>
      <c r="I6112" t="s">
        <v>5</v>
      </c>
      <c r="K6112" t="s">
        <v>5</v>
      </c>
      <c r="N6112" t="s">
        <v>7</v>
      </c>
      <c r="Q6112">
        <v>0</v>
      </c>
      <c r="S6112">
        <v>-1</v>
      </c>
      <c r="T6112" t="s">
        <v>5</v>
      </c>
      <c r="U6112">
        <v>-1</v>
      </c>
      <c r="V6112">
        <v>-1</v>
      </c>
      <c r="W6112">
        <v>6.3387000000000002</v>
      </c>
      <c r="Z6112">
        <v>-1</v>
      </c>
      <c r="AA6112" t="s">
        <v>11</v>
      </c>
      <c r="AC6112" t="s">
        <v>38</v>
      </c>
      <c r="AD6112" t="s">
        <v>52</v>
      </c>
      <c r="AE6112" s="1">
        <v>41846.085092592592</v>
      </c>
    </row>
    <row r="6113" spans="1:31" x14ac:dyDescent="0.15">
      <c r="A6113">
        <v>6112</v>
      </c>
      <c r="B6113">
        <v>175</v>
      </c>
      <c r="C6113">
        <v>6008</v>
      </c>
      <c r="D6113" t="s">
        <v>17127</v>
      </c>
      <c r="E6113" t="s">
        <v>17128</v>
      </c>
      <c r="F6113" t="s">
        <v>14</v>
      </c>
      <c r="G6113" t="s">
        <v>17129</v>
      </c>
      <c r="H6113" t="s">
        <v>17130</v>
      </c>
      <c r="I6113" t="s">
        <v>5</v>
      </c>
      <c r="K6113" t="s">
        <v>17</v>
      </c>
      <c r="N6113" t="s">
        <v>7</v>
      </c>
      <c r="Q6113">
        <v>9</v>
      </c>
      <c r="S6113">
        <v>-1</v>
      </c>
      <c r="T6113" t="s">
        <v>17131</v>
      </c>
      <c r="U6113">
        <v>-1</v>
      </c>
      <c r="V6113">
        <v>-1</v>
      </c>
      <c r="W6113">
        <v>6.3387000000000002</v>
      </c>
      <c r="X6113" t="s">
        <v>17132</v>
      </c>
      <c r="Y6113" t="s">
        <v>17133</v>
      </c>
      <c r="Z6113">
        <v>26783</v>
      </c>
      <c r="AA6113" t="s">
        <v>11</v>
      </c>
      <c r="AC6113" t="s">
        <v>17134</v>
      </c>
      <c r="AD6113" t="s">
        <v>17135</v>
      </c>
      <c r="AE6113" s="1">
        <v>41846.085115740738</v>
      </c>
    </row>
    <row r="6114" spans="1:31" x14ac:dyDescent="0.15">
      <c r="A6114">
        <v>6113</v>
      </c>
      <c r="B6114">
        <v>175</v>
      </c>
      <c r="C6114">
        <v>6008</v>
      </c>
      <c r="D6114" t="s">
        <v>17127</v>
      </c>
      <c r="E6114" t="s">
        <v>17128</v>
      </c>
      <c r="F6114" t="s">
        <v>24</v>
      </c>
      <c r="G6114" t="s">
        <v>17129</v>
      </c>
      <c r="H6114" t="s">
        <v>17130</v>
      </c>
      <c r="I6114" t="s">
        <v>5</v>
      </c>
      <c r="K6114" t="s">
        <v>17</v>
      </c>
      <c r="N6114" t="s">
        <v>7</v>
      </c>
      <c r="Q6114">
        <v>3</v>
      </c>
      <c r="S6114">
        <v>-1</v>
      </c>
      <c r="T6114" t="s">
        <v>17136</v>
      </c>
      <c r="U6114">
        <v>-1</v>
      </c>
      <c r="V6114">
        <v>-1</v>
      </c>
      <c r="W6114">
        <v>6.3387000000000002</v>
      </c>
      <c r="X6114" t="s">
        <v>17132</v>
      </c>
      <c r="Y6114" t="s">
        <v>17133</v>
      </c>
      <c r="Z6114">
        <v>25500</v>
      </c>
      <c r="AA6114" t="s">
        <v>11</v>
      </c>
      <c r="AC6114" t="s">
        <v>17137</v>
      </c>
      <c r="AD6114" t="s">
        <v>17138</v>
      </c>
      <c r="AE6114" s="1">
        <v>41846.085127314815</v>
      </c>
    </row>
    <row r="6115" spans="1:31" x14ac:dyDescent="0.15">
      <c r="A6115">
        <v>6114</v>
      </c>
      <c r="B6115">
        <v>175</v>
      </c>
      <c r="C6115">
        <v>6008</v>
      </c>
      <c r="D6115" t="s">
        <v>17127</v>
      </c>
      <c r="E6115" t="s">
        <v>17128</v>
      </c>
      <c r="F6115" t="s">
        <v>27</v>
      </c>
      <c r="I6115" t="s">
        <v>5</v>
      </c>
      <c r="K6115" t="s">
        <v>5</v>
      </c>
      <c r="M6115" t="s">
        <v>5</v>
      </c>
      <c r="N6115" t="s">
        <v>7</v>
      </c>
      <c r="Q6115">
        <v>0</v>
      </c>
      <c r="S6115">
        <v>-1</v>
      </c>
      <c r="T6115" t="s">
        <v>5</v>
      </c>
      <c r="U6115">
        <v>-1</v>
      </c>
      <c r="V6115">
        <v>-1</v>
      </c>
      <c r="W6115">
        <v>6.3387000000000002</v>
      </c>
      <c r="Z6115">
        <v>-1</v>
      </c>
      <c r="AA6115" t="s">
        <v>11</v>
      </c>
      <c r="AC6115" t="s">
        <v>38</v>
      </c>
      <c r="AD6115" t="s">
        <v>531</v>
      </c>
      <c r="AE6115" s="1">
        <v>41846.085150462961</v>
      </c>
    </row>
    <row r="6116" spans="1:31" x14ac:dyDescent="0.15">
      <c r="A6116">
        <v>6115</v>
      </c>
      <c r="B6116">
        <v>175</v>
      </c>
      <c r="C6116">
        <v>6008</v>
      </c>
      <c r="D6116" t="s">
        <v>17127</v>
      </c>
      <c r="E6116" t="s">
        <v>17128</v>
      </c>
      <c r="F6116" t="s">
        <v>36</v>
      </c>
      <c r="I6116" t="s">
        <v>5</v>
      </c>
      <c r="K6116" t="s">
        <v>5</v>
      </c>
      <c r="N6116" t="s">
        <v>7</v>
      </c>
      <c r="Q6116">
        <v>0</v>
      </c>
      <c r="S6116">
        <v>-1</v>
      </c>
      <c r="T6116" t="s">
        <v>5</v>
      </c>
      <c r="U6116">
        <v>-1</v>
      </c>
      <c r="V6116">
        <v>-1</v>
      </c>
      <c r="W6116">
        <v>6.3387000000000002</v>
      </c>
      <c r="Z6116">
        <v>-1</v>
      </c>
      <c r="AA6116" t="s">
        <v>11</v>
      </c>
      <c r="AC6116" t="s">
        <v>38</v>
      </c>
      <c r="AD6116" t="s">
        <v>52</v>
      </c>
      <c r="AE6116" s="1">
        <v>41846.085162037038</v>
      </c>
    </row>
    <row r="6117" spans="1:31" x14ac:dyDescent="0.15">
      <c r="A6117">
        <v>6116</v>
      </c>
      <c r="B6117">
        <v>175</v>
      </c>
      <c r="C6117">
        <v>6008</v>
      </c>
      <c r="D6117" t="s">
        <v>17127</v>
      </c>
      <c r="E6117" t="s">
        <v>17128</v>
      </c>
      <c r="F6117" t="s">
        <v>40</v>
      </c>
      <c r="I6117" t="s">
        <v>5</v>
      </c>
      <c r="K6117" t="s">
        <v>5</v>
      </c>
      <c r="N6117" t="s">
        <v>7</v>
      </c>
      <c r="Q6117">
        <v>0</v>
      </c>
      <c r="S6117">
        <v>-1</v>
      </c>
      <c r="T6117" t="s">
        <v>5</v>
      </c>
      <c r="U6117">
        <v>-1</v>
      </c>
      <c r="V6117">
        <v>-1</v>
      </c>
      <c r="W6117">
        <v>6.3387000000000002</v>
      </c>
      <c r="Z6117">
        <v>-1</v>
      </c>
      <c r="AA6117" t="s">
        <v>11</v>
      </c>
      <c r="AC6117" t="s">
        <v>38</v>
      </c>
      <c r="AD6117" t="s">
        <v>52</v>
      </c>
      <c r="AE6117" s="1">
        <v>41846.085173611114</v>
      </c>
    </row>
    <row r="6118" spans="1:31" x14ac:dyDescent="0.15">
      <c r="A6118">
        <v>6117</v>
      </c>
      <c r="B6118">
        <v>175</v>
      </c>
      <c r="C6118">
        <v>6008</v>
      </c>
      <c r="D6118" t="s">
        <v>17127</v>
      </c>
      <c r="E6118" t="s">
        <v>17128</v>
      </c>
      <c r="F6118" t="s">
        <v>49</v>
      </c>
      <c r="G6118" t="s">
        <v>17129</v>
      </c>
      <c r="H6118" t="s">
        <v>17130</v>
      </c>
      <c r="I6118" t="s">
        <v>5</v>
      </c>
      <c r="K6118" t="s">
        <v>5</v>
      </c>
      <c r="N6118" t="s">
        <v>7</v>
      </c>
      <c r="Q6118">
        <v>1</v>
      </c>
      <c r="T6118" t="s">
        <v>5</v>
      </c>
      <c r="U6118">
        <v>-1</v>
      </c>
      <c r="V6118">
        <v>-1</v>
      </c>
      <c r="W6118">
        <v>6.3387000000000002</v>
      </c>
      <c r="X6118" t="s">
        <v>17132</v>
      </c>
      <c r="Y6118" t="s">
        <v>17133</v>
      </c>
      <c r="Z6118">
        <v>-1</v>
      </c>
      <c r="AA6118" t="s">
        <v>11</v>
      </c>
      <c r="AC6118" t="s">
        <v>17139</v>
      </c>
      <c r="AD6118" t="s">
        <v>17140</v>
      </c>
      <c r="AE6118" s="1">
        <v>41846.085185185184</v>
      </c>
    </row>
    <row r="6119" spans="1:31" x14ac:dyDescent="0.15">
      <c r="A6119">
        <v>6118</v>
      </c>
      <c r="B6119">
        <v>175</v>
      </c>
      <c r="C6119">
        <v>6008</v>
      </c>
      <c r="D6119" t="s">
        <v>17127</v>
      </c>
      <c r="E6119" t="s">
        <v>17128</v>
      </c>
      <c r="F6119" t="s">
        <v>51</v>
      </c>
      <c r="I6119" t="s">
        <v>5</v>
      </c>
      <c r="K6119" t="s">
        <v>5</v>
      </c>
      <c r="N6119" t="s">
        <v>7</v>
      </c>
      <c r="Q6119">
        <v>0</v>
      </c>
      <c r="S6119">
        <v>-1</v>
      </c>
      <c r="T6119" t="s">
        <v>5</v>
      </c>
      <c r="U6119">
        <v>-1</v>
      </c>
      <c r="V6119">
        <v>-1</v>
      </c>
      <c r="W6119">
        <v>6.3387000000000002</v>
      </c>
      <c r="Z6119">
        <v>-1</v>
      </c>
      <c r="AA6119" t="s">
        <v>11</v>
      </c>
      <c r="AC6119" t="s">
        <v>38</v>
      </c>
      <c r="AD6119" t="s">
        <v>52</v>
      </c>
      <c r="AE6119" s="1">
        <v>41846.085196759261</v>
      </c>
    </row>
    <row r="6120" spans="1:31" x14ac:dyDescent="0.15">
      <c r="A6120">
        <v>6119</v>
      </c>
      <c r="B6120">
        <v>175</v>
      </c>
      <c r="C6120">
        <v>6008</v>
      </c>
      <c r="D6120" t="s">
        <v>17127</v>
      </c>
      <c r="E6120" t="s">
        <v>17128</v>
      </c>
      <c r="F6120" t="s">
        <v>53</v>
      </c>
      <c r="I6120" t="s">
        <v>5</v>
      </c>
      <c r="K6120" t="s">
        <v>5</v>
      </c>
      <c r="N6120" t="s">
        <v>7</v>
      </c>
      <c r="Q6120">
        <v>0</v>
      </c>
      <c r="S6120">
        <v>-1</v>
      </c>
      <c r="T6120" t="s">
        <v>5</v>
      </c>
      <c r="U6120">
        <v>-1</v>
      </c>
      <c r="V6120">
        <v>-1</v>
      </c>
      <c r="W6120">
        <v>6.3387000000000002</v>
      </c>
      <c r="Z6120">
        <v>-1</v>
      </c>
      <c r="AA6120" t="s">
        <v>11</v>
      </c>
      <c r="AC6120" t="s">
        <v>38</v>
      </c>
      <c r="AD6120" t="s">
        <v>52</v>
      </c>
      <c r="AE6120" s="1">
        <v>41846.08520833333</v>
      </c>
    </row>
    <row r="6121" spans="1:31" x14ac:dyDescent="0.15">
      <c r="A6121">
        <v>6120</v>
      </c>
      <c r="B6121">
        <v>175</v>
      </c>
      <c r="C6121">
        <v>6008</v>
      </c>
      <c r="D6121" t="s">
        <v>17127</v>
      </c>
      <c r="E6121" t="s">
        <v>17128</v>
      </c>
      <c r="F6121" t="s">
        <v>54</v>
      </c>
      <c r="I6121" t="s">
        <v>5</v>
      </c>
      <c r="K6121" t="s">
        <v>5</v>
      </c>
      <c r="N6121" t="s">
        <v>7</v>
      </c>
      <c r="Q6121">
        <v>0</v>
      </c>
      <c r="S6121">
        <v>-1</v>
      </c>
      <c r="T6121" t="s">
        <v>5</v>
      </c>
      <c r="U6121">
        <v>-1</v>
      </c>
      <c r="V6121">
        <v>-1</v>
      </c>
      <c r="W6121">
        <v>6.3387000000000002</v>
      </c>
      <c r="Z6121">
        <v>-1</v>
      </c>
      <c r="AA6121" t="s">
        <v>11</v>
      </c>
      <c r="AC6121" t="s">
        <v>38</v>
      </c>
      <c r="AD6121" t="s">
        <v>52</v>
      </c>
      <c r="AE6121" s="1">
        <v>41846.085219907407</v>
      </c>
    </row>
    <row r="6122" spans="1:31" x14ac:dyDescent="0.15">
      <c r="A6122">
        <v>6121</v>
      </c>
      <c r="B6122">
        <v>175</v>
      </c>
      <c r="C6122">
        <v>4463</v>
      </c>
      <c r="D6122" t="s">
        <v>17141</v>
      </c>
      <c r="E6122" t="s">
        <v>17142</v>
      </c>
      <c r="F6122" t="s">
        <v>2</v>
      </c>
      <c r="G6122" t="s">
        <v>17143</v>
      </c>
      <c r="H6122" t="s">
        <v>17144</v>
      </c>
      <c r="I6122" t="s">
        <v>5</v>
      </c>
      <c r="K6122" t="s">
        <v>6</v>
      </c>
      <c r="N6122" t="s">
        <v>7</v>
      </c>
      <c r="O6122" t="s">
        <v>17145</v>
      </c>
      <c r="P6122" t="s">
        <v>17146</v>
      </c>
      <c r="Q6122">
        <v>38</v>
      </c>
      <c r="R6122" t="s">
        <v>17147</v>
      </c>
      <c r="S6122">
        <v>40</v>
      </c>
      <c r="T6122" t="s">
        <v>17148</v>
      </c>
      <c r="U6122">
        <v>-1</v>
      </c>
      <c r="V6122">
        <v>-1</v>
      </c>
      <c r="W6122">
        <v>6.3387000000000002</v>
      </c>
      <c r="X6122" t="s">
        <v>17149</v>
      </c>
      <c r="Y6122" t="s">
        <v>17150</v>
      </c>
      <c r="Z6122">
        <v>41680</v>
      </c>
      <c r="AA6122" t="s">
        <v>11</v>
      </c>
      <c r="AC6122" t="s">
        <v>17151</v>
      </c>
      <c r="AD6122" t="s">
        <v>17152</v>
      </c>
      <c r="AE6122" s="1">
        <v>41846.085312499999</v>
      </c>
    </row>
    <row r="6123" spans="1:31" x14ac:dyDescent="0.15">
      <c r="A6123">
        <v>6122</v>
      </c>
      <c r="B6123">
        <v>175</v>
      </c>
      <c r="C6123">
        <v>4463</v>
      </c>
      <c r="D6123" t="s">
        <v>17141</v>
      </c>
      <c r="E6123" t="s">
        <v>17142</v>
      </c>
      <c r="F6123" t="s">
        <v>14</v>
      </c>
      <c r="I6123" t="s">
        <v>5</v>
      </c>
      <c r="K6123" t="s">
        <v>5</v>
      </c>
      <c r="N6123" t="s">
        <v>7</v>
      </c>
      <c r="Q6123">
        <v>0</v>
      </c>
      <c r="S6123">
        <v>-1</v>
      </c>
      <c r="T6123" t="s">
        <v>5</v>
      </c>
      <c r="U6123">
        <v>-1</v>
      </c>
      <c r="V6123">
        <v>-1</v>
      </c>
      <c r="W6123">
        <v>6.3387000000000002</v>
      </c>
      <c r="Z6123">
        <v>-1</v>
      </c>
      <c r="AA6123" t="s">
        <v>11</v>
      </c>
      <c r="AC6123" t="s">
        <v>38</v>
      </c>
      <c r="AD6123" t="s">
        <v>52</v>
      </c>
      <c r="AE6123" s="1">
        <v>41846.085324074076</v>
      </c>
    </row>
    <row r="6124" spans="1:31" x14ac:dyDescent="0.15">
      <c r="A6124">
        <v>6123</v>
      </c>
      <c r="B6124">
        <v>175</v>
      </c>
      <c r="C6124">
        <v>4463</v>
      </c>
      <c r="D6124" t="s">
        <v>17141</v>
      </c>
      <c r="E6124" t="s">
        <v>17142</v>
      </c>
      <c r="F6124" t="s">
        <v>24</v>
      </c>
      <c r="I6124" t="s">
        <v>5</v>
      </c>
      <c r="K6124" t="s">
        <v>5</v>
      </c>
      <c r="N6124" t="s">
        <v>7</v>
      </c>
      <c r="Q6124">
        <v>0</v>
      </c>
      <c r="S6124">
        <v>-1</v>
      </c>
      <c r="T6124" t="s">
        <v>5</v>
      </c>
      <c r="U6124">
        <v>-1</v>
      </c>
      <c r="V6124">
        <v>-1</v>
      </c>
      <c r="W6124">
        <v>6.3387000000000002</v>
      </c>
      <c r="Z6124">
        <v>-1</v>
      </c>
      <c r="AA6124" t="s">
        <v>11</v>
      </c>
      <c r="AC6124" t="s">
        <v>38</v>
      </c>
      <c r="AD6124" t="s">
        <v>52</v>
      </c>
      <c r="AE6124" s="1">
        <v>41846.085335648146</v>
      </c>
    </row>
    <row r="6125" spans="1:31" x14ac:dyDescent="0.15">
      <c r="A6125">
        <v>6124</v>
      </c>
      <c r="B6125">
        <v>175</v>
      </c>
      <c r="C6125">
        <v>4463</v>
      </c>
      <c r="D6125" t="s">
        <v>17141</v>
      </c>
      <c r="E6125" t="s">
        <v>17142</v>
      </c>
      <c r="F6125" t="s">
        <v>27</v>
      </c>
      <c r="I6125" t="s">
        <v>5</v>
      </c>
      <c r="K6125" t="s">
        <v>5</v>
      </c>
      <c r="M6125" t="s">
        <v>5</v>
      </c>
      <c r="N6125" t="s">
        <v>7</v>
      </c>
      <c r="Q6125">
        <v>0</v>
      </c>
      <c r="S6125">
        <v>-1</v>
      </c>
      <c r="T6125" t="s">
        <v>5</v>
      </c>
      <c r="U6125">
        <v>-1</v>
      </c>
      <c r="V6125">
        <v>-1</v>
      </c>
      <c r="W6125">
        <v>6.3387000000000002</v>
      </c>
      <c r="Z6125">
        <v>-1</v>
      </c>
      <c r="AA6125" t="s">
        <v>11</v>
      </c>
      <c r="AC6125" t="s">
        <v>38</v>
      </c>
      <c r="AD6125" t="s">
        <v>531</v>
      </c>
      <c r="AE6125" s="1">
        <v>41846.085347222222</v>
      </c>
    </row>
    <row r="6126" spans="1:31" x14ac:dyDescent="0.15">
      <c r="A6126">
        <v>6125</v>
      </c>
      <c r="B6126">
        <v>175</v>
      </c>
      <c r="C6126">
        <v>4463</v>
      </c>
      <c r="D6126" t="s">
        <v>17141</v>
      </c>
      <c r="E6126" t="s">
        <v>17142</v>
      </c>
      <c r="F6126" t="s">
        <v>36</v>
      </c>
      <c r="I6126" t="s">
        <v>5</v>
      </c>
      <c r="K6126" t="s">
        <v>5</v>
      </c>
      <c r="N6126" t="s">
        <v>7</v>
      </c>
      <c r="Q6126">
        <v>0</v>
      </c>
      <c r="S6126">
        <v>-1</v>
      </c>
      <c r="T6126" t="s">
        <v>5</v>
      </c>
      <c r="U6126">
        <v>-1</v>
      </c>
      <c r="V6126">
        <v>-1</v>
      </c>
      <c r="W6126">
        <v>6.3387000000000002</v>
      </c>
      <c r="Z6126">
        <v>-1</v>
      </c>
      <c r="AA6126" t="s">
        <v>11</v>
      </c>
      <c r="AC6126" t="s">
        <v>38</v>
      </c>
      <c r="AD6126" t="s">
        <v>52</v>
      </c>
      <c r="AE6126" s="1">
        <v>41846.085358796299</v>
      </c>
    </row>
    <row r="6127" spans="1:31" x14ac:dyDescent="0.15">
      <c r="A6127">
        <v>6126</v>
      </c>
      <c r="B6127">
        <v>175</v>
      </c>
      <c r="C6127">
        <v>4463</v>
      </c>
      <c r="D6127" t="s">
        <v>17141</v>
      </c>
      <c r="E6127" t="s">
        <v>17142</v>
      </c>
      <c r="F6127" t="s">
        <v>40</v>
      </c>
      <c r="I6127" t="s">
        <v>5</v>
      </c>
      <c r="K6127" t="s">
        <v>5</v>
      </c>
      <c r="N6127" t="s">
        <v>7</v>
      </c>
      <c r="Q6127">
        <v>0</v>
      </c>
      <c r="S6127">
        <v>-1</v>
      </c>
      <c r="T6127" t="s">
        <v>5</v>
      </c>
      <c r="U6127">
        <v>-1</v>
      </c>
      <c r="V6127">
        <v>-1</v>
      </c>
      <c r="W6127">
        <v>6.3387000000000002</v>
      </c>
      <c r="Z6127">
        <v>-1</v>
      </c>
      <c r="AA6127" t="s">
        <v>11</v>
      </c>
      <c r="AC6127" t="s">
        <v>38</v>
      </c>
      <c r="AD6127" t="s">
        <v>52</v>
      </c>
      <c r="AE6127" s="1">
        <v>41846.085370370369</v>
      </c>
    </row>
    <row r="6128" spans="1:31" x14ac:dyDescent="0.15">
      <c r="A6128">
        <v>6127</v>
      </c>
      <c r="B6128">
        <v>175</v>
      </c>
      <c r="C6128">
        <v>4463</v>
      </c>
      <c r="D6128" t="s">
        <v>17141</v>
      </c>
      <c r="E6128" t="s">
        <v>17142</v>
      </c>
      <c r="F6128" t="s">
        <v>49</v>
      </c>
      <c r="I6128" t="s">
        <v>5</v>
      </c>
      <c r="K6128" t="s">
        <v>5</v>
      </c>
      <c r="N6128" t="s">
        <v>7</v>
      </c>
      <c r="Q6128">
        <v>0</v>
      </c>
      <c r="T6128" t="s">
        <v>5</v>
      </c>
      <c r="U6128">
        <v>-1</v>
      </c>
      <c r="V6128">
        <v>-1</v>
      </c>
      <c r="W6128">
        <v>6.3387000000000002</v>
      </c>
      <c r="Z6128">
        <v>-1</v>
      </c>
      <c r="AA6128" t="s">
        <v>11</v>
      </c>
      <c r="AC6128" t="s">
        <v>38</v>
      </c>
      <c r="AD6128" t="s">
        <v>50</v>
      </c>
      <c r="AE6128" s="1">
        <v>41846.085381944446</v>
      </c>
    </row>
    <row r="6129" spans="1:31" x14ac:dyDescent="0.15">
      <c r="A6129">
        <v>6128</v>
      </c>
      <c r="B6129">
        <v>175</v>
      </c>
      <c r="C6129">
        <v>4463</v>
      </c>
      <c r="D6129" t="s">
        <v>17141</v>
      </c>
      <c r="E6129" t="s">
        <v>17142</v>
      </c>
      <c r="F6129" t="s">
        <v>51</v>
      </c>
      <c r="G6129" t="s">
        <v>17143</v>
      </c>
      <c r="H6129" t="s">
        <v>17144</v>
      </c>
      <c r="I6129" t="s">
        <v>5</v>
      </c>
      <c r="K6129" t="s">
        <v>5</v>
      </c>
      <c r="N6129" t="s">
        <v>7</v>
      </c>
      <c r="O6129" t="s">
        <v>17145</v>
      </c>
      <c r="P6129" t="s">
        <v>17146</v>
      </c>
      <c r="Q6129">
        <v>3</v>
      </c>
      <c r="S6129">
        <v>-1</v>
      </c>
      <c r="T6129" t="s">
        <v>5</v>
      </c>
      <c r="U6129">
        <v>-1</v>
      </c>
      <c r="V6129">
        <v>-1</v>
      </c>
      <c r="W6129">
        <v>6.3387000000000002</v>
      </c>
      <c r="Y6129" t="s">
        <v>17150</v>
      </c>
      <c r="Z6129">
        <v>-1</v>
      </c>
      <c r="AA6129" t="s">
        <v>11</v>
      </c>
      <c r="AC6129" t="s">
        <v>17153</v>
      </c>
      <c r="AD6129" t="s">
        <v>17154</v>
      </c>
      <c r="AE6129" s="1">
        <v>41846.085405092592</v>
      </c>
    </row>
    <row r="6130" spans="1:31" x14ac:dyDescent="0.15">
      <c r="A6130">
        <v>6129</v>
      </c>
      <c r="B6130">
        <v>175</v>
      </c>
      <c r="C6130">
        <v>4463</v>
      </c>
      <c r="D6130" t="s">
        <v>17141</v>
      </c>
      <c r="E6130" t="s">
        <v>17142</v>
      </c>
      <c r="F6130" t="s">
        <v>53</v>
      </c>
      <c r="I6130" t="s">
        <v>5</v>
      </c>
      <c r="K6130" t="s">
        <v>5</v>
      </c>
      <c r="N6130" t="s">
        <v>7</v>
      </c>
      <c r="Q6130">
        <v>0</v>
      </c>
      <c r="S6130">
        <v>-1</v>
      </c>
      <c r="T6130" t="s">
        <v>5</v>
      </c>
      <c r="U6130">
        <v>-1</v>
      </c>
      <c r="V6130">
        <v>-1</v>
      </c>
      <c r="W6130">
        <v>6.3387000000000002</v>
      </c>
      <c r="Z6130">
        <v>-1</v>
      </c>
      <c r="AA6130" t="s">
        <v>11</v>
      </c>
      <c r="AC6130" t="s">
        <v>38</v>
      </c>
      <c r="AD6130" t="s">
        <v>52</v>
      </c>
      <c r="AE6130" s="1">
        <v>41846.085416666669</v>
      </c>
    </row>
    <row r="6131" spans="1:31" x14ac:dyDescent="0.15">
      <c r="A6131">
        <v>6130</v>
      </c>
      <c r="B6131">
        <v>175</v>
      </c>
      <c r="C6131">
        <v>4463</v>
      </c>
      <c r="D6131" t="s">
        <v>17141</v>
      </c>
      <c r="E6131" t="s">
        <v>17142</v>
      </c>
      <c r="F6131" t="s">
        <v>54</v>
      </c>
      <c r="I6131" t="s">
        <v>5</v>
      </c>
      <c r="K6131" t="s">
        <v>5</v>
      </c>
      <c r="N6131" t="s">
        <v>7</v>
      </c>
      <c r="Q6131">
        <v>0</v>
      </c>
      <c r="S6131">
        <v>-1</v>
      </c>
      <c r="T6131" t="s">
        <v>5</v>
      </c>
      <c r="U6131">
        <v>-1</v>
      </c>
      <c r="V6131">
        <v>-1</v>
      </c>
      <c r="W6131">
        <v>6.3387000000000002</v>
      </c>
      <c r="Z6131">
        <v>-1</v>
      </c>
      <c r="AA6131" t="s">
        <v>11</v>
      </c>
      <c r="AC6131" t="s">
        <v>38</v>
      </c>
      <c r="AD6131" t="s">
        <v>52</v>
      </c>
      <c r="AE6131" s="1">
        <v>41846.085428240738</v>
      </c>
    </row>
    <row r="6132" spans="1:31" x14ac:dyDescent="0.15">
      <c r="A6132">
        <v>6131</v>
      </c>
      <c r="B6132">
        <v>175</v>
      </c>
      <c r="C6132">
        <v>918</v>
      </c>
      <c r="D6132" t="s">
        <v>17155</v>
      </c>
      <c r="E6132" t="s">
        <v>17156</v>
      </c>
      <c r="F6132" t="s">
        <v>2</v>
      </c>
      <c r="G6132" t="s">
        <v>17157</v>
      </c>
      <c r="H6132" t="s">
        <v>17158</v>
      </c>
      <c r="I6132" t="s">
        <v>5</v>
      </c>
      <c r="K6132" t="s">
        <v>6</v>
      </c>
      <c r="L6132" t="s">
        <v>17159</v>
      </c>
      <c r="N6132" t="s">
        <v>7</v>
      </c>
      <c r="O6132" t="s">
        <v>17160</v>
      </c>
      <c r="P6132" t="s">
        <v>17161</v>
      </c>
      <c r="Q6132">
        <v>54</v>
      </c>
      <c r="R6132" t="s">
        <v>17162</v>
      </c>
      <c r="S6132">
        <v>50</v>
      </c>
      <c r="T6132" t="s">
        <v>17163</v>
      </c>
      <c r="U6132">
        <v>-1</v>
      </c>
      <c r="V6132">
        <v>-1</v>
      </c>
      <c r="W6132">
        <v>6.3387000000000002</v>
      </c>
      <c r="X6132" t="s">
        <v>17164</v>
      </c>
      <c r="Y6132" t="s">
        <v>17165</v>
      </c>
      <c r="Z6132">
        <v>33350</v>
      </c>
      <c r="AA6132" t="s">
        <v>11</v>
      </c>
      <c r="AC6132" t="s">
        <v>17166</v>
      </c>
      <c r="AD6132" t="s">
        <v>17167</v>
      </c>
      <c r="AE6132" s="1">
        <v>41846.085543981484</v>
      </c>
    </row>
    <row r="6133" spans="1:31" x14ac:dyDescent="0.15">
      <c r="A6133">
        <v>6132</v>
      </c>
      <c r="B6133">
        <v>175</v>
      </c>
      <c r="C6133">
        <v>918</v>
      </c>
      <c r="D6133" t="s">
        <v>17155</v>
      </c>
      <c r="E6133" t="s">
        <v>17156</v>
      </c>
      <c r="F6133" t="s">
        <v>14</v>
      </c>
      <c r="G6133" t="s">
        <v>17168</v>
      </c>
      <c r="H6133" t="s">
        <v>17169</v>
      </c>
      <c r="I6133" t="s">
        <v>5</v>
      </c>
      <c r="J6133" t="s">
        <v>17170</v>
      </c>
      <c r="K6133" t="s">
        <v>17</v>
      </c>
      <c r="L6133" t="s">
        <v>17171</v>
      </c>
      <c r="N6133" t="s">
        <v>7</v>
      </c>
      <c r="O6133" t="s">
        <v>17172</v>
      </c>
      <c r="P6133" t="s">
        <v>17173</v>
      </c>
      <c r="Q6133">
        <v>19</v>
      </c>
      <c r="R6133" t="s">
        <v>17174</v>
      </c>
      <c r="S6133">
        <v>50</v>
      </c>
      <c r="T6133" t="s">
        <v>17163</v>
      </c>
      <c r="U6133">
        <v>-1</v>
      </c>
      <c r="V6133">
        <v>-1</v>
      </c>
      <c r="W6133">
        <v>6.3387000000000002</v>
      </c>
      <c r="X6133" t="s">
        <v>17164</v>
      </c>
      <c r="Y6133" t="s">
        <v>17175</v>
      </c>
      <c r="Z6133">
        <v>14760</v>
      </c>
      <c r="AA6133" t="s">
        <v>11</v>
      </c>
      <c r="AC6133" t="s">
        <v>17176</v>
      </c>
      <c r="AD6133" t="s">
        <v>17177</v>
      </c>
      <c r="AE6133" s="1">
        <v>41846.08556712963</v>
      </c>
    </row>
    <row r="6134" spans="1:31" x14ac:dyDescent="0.15">
      <c r="A6134">
        <v>6133</v>
      </c>
      <c r="B6134">
        <v>175</v>
      </c>
      <c r="C6134">
        <v>918</v>
      </c>
      <c r="D6134" t="s">
        <v>17155</v>
      </c>
      <c r="E6134" t="s">
        <v>17156</v>
      </c>
      <c r="F6134" t="s">
        <v>24</v>
      </c>
      <c r="G6134" t="s">
        <v>17168</v>
      </c>
      <c r="H6134" t="s">
        <v>17169</v>
      </c>
      <c r="I6134" t="s">
        <v>5</v>
      </c>
      <c r="J6134" t="s">
        <v>17178</v>
      </c>
      <c r="K6134" t="s">
        <v>4166</v>
      </c>
      <c r="L6134" t="s">
        <v>17171</v>
      </c>
      <c r="N6134" t="s">
        <v>7</v>
      </c>
      <c r="O6134" t="s">
        <v>17172</v>
      </c>
      <c r="P6134" t="s">
        <v>17173</v>
      </c>
      <c r="Q6134">
        <v>4</v>
      </c>
      <c r="R6134" t="s">
        <v>17174</v>
      </c>
      <c r="S6134">
        <v>75</v>
      </c>
      <c r="T6134" t="s">
        <v>17163</v>
      </c>
      <c r="U6134">
        <v>-1</v>
      </c>
      <c r="V6134">
        <v>-1</v>
      </c>
      <c r="W6134">
        <v>6.3387000000000002</v>
      </c>
      <c r="X6134" t="s">
        <v>17164</v>
      </c>
      <c r="Y6134" t="s">
        <v>17179</v>
      </c>
      <c r="Z6134">
        <v>21240</v>
      </c>
      <c r="AA6134" t="s">
        <v>11</v>
      </c>
      <c r="AC6134" t="s">
        <v>17180</v>
      </c>
      <c r="AD6134" t="s">
        <v>17181</v>
      </c>
      <c r="AE6134" s="1">
        <v>41846.085590277777</v>
      </c>
    </row>
    <row r="6135" spans="1:31" x14ac:dyDescent="0.15">
      <c r="A6135">
        <v>6134</v>
      </c>
      <c r="B6135">
        <v>175</v>
      </c>
      <c r="C6135">
        <v>918</v>
      </c>
      <c r="D6135" t="s">
        <v>17155</v>
      </c>
      <c r="E6135" t="s">
        <v>17156</v>
      </c>
      <c r="F6135" t="s">
        <v>27</v>
      </c>
      <c r="G6135" t="s">
        <v>17168</v>
      </c>
      <c r="I6135" t="s">
        <v>5</v>
      </c>
      <c r="J6135" t="s">
        <v>5512</v>
      </c>
      <c r="K6135" t="s">
        <v>17</v>
      </c>
      <c r="L6135" t="s">
        <v>17182</v>
      </c>
      <c r="M6135" t="s">
        <v>5</v>
      </c>
      <c r="N6135" t="s">
        <v>7</v>
      </c>
      <c r="O6135" t="s">
        <v>17172</v>
      </c>
      <c r="P6135" t="s">
        <v>17173</v>
      </c>
      <c r="Q6135">
        <v>3</v>
      </c>
      <c r="S6135">
        <v>50</v>
      </c>
      <c r="T6135" t="s">
        <v>5</v>
      </c>
      <c r="U6135">
        <v>-1</v>
      </c>
      <c r="V6135">
        <v>-1</v>
      </c>
      <c r="W6135">
        <v>6.3387000000000002</v>
      </c>
      <c r="Y6135" t="s">
        <v>17179</v>
      </c>
      <c r="Z6135">
        <v>100000</v>
      </c>
      <c r="AA6135" t="s">
        <v>11</v>
      </c>
      <c r="AB6135" t="s">
        <v>17183</v>
      </c>
      <c r="AC6135" t="s">
        <v>17184</v>
      </c>
      <c r="AD6135" t="s">
        <v>17185</v>
      </c>
      <c r="AE6135" s="1">
        <v>41846.085601851853</v>
      </c>
    </row>
    <row r="6136" spans="1:31" x14ac:dyDescent="0.15">
      <c r="A6136">
        <v>6135</v>
      </c>
      <c r="B6136">
        <v>175</v>
      </c>
      <c r="C6136">
        <v>918</v>
      </c>
      <c r="D6136" t="s">
        <v>17155</v>
      </c>
      <c r="E6136" t="s">
        <v>17156</v>
      </c>
      <c r="F6136" t="s">
        <v>36</v>
      </c>
      <c r="G6136" t="s">
        <v>17157</v>
      </c>
      <c r="H6136" t="s">
        <v>17158</v>
      </c>
      <c r="I6136" t="s">
        <v>5</v>
      </c>
      <c r="K6136" t="s">
        <v>6</v>
      </c>
      <c r="L6136" t="s">
        <v>17159</v>
      </c>
      <c r="N6136" t="s">
        <v>7</v>
      </c>
      <c r="O6136" t="s">
        <v>17160</v>
      </c>
      <c r="P6136" t="s">
        <v>17161</v>
      </c>
      <c r="Q6136">
        <v>17</v>
      </c>
      <c r="R6136" t="s">
        <v>17162</v>
      </c>
      <c r="S6136">
        <v>50</v>
      </c>
      <c r="T6136" t="s">
        <v>17163</v>
      </c>
      <c r="U6136">
        <v>-1</v>
      </c>
      <c r="V6136">
        <v>-1</v>
      </c>
      <c r="W6136">
        <v>6.3387000000000002</v>
      </c>
      <c r="X6136" t="s">
        <v>17164</v>
      </c>
      <c r="Y6136" t="s">
        <v>17165</v>
      </c>
      <c r="Z6136">
        <v>33350</v>
      </c>
      <c r="AA6136" t="s">
        <v>11</v>
      </c>
      <c r="AC6136" t="s">
        <v>17186</v>
      </c>
      <c r="AD6136" t="s">
        <v>17187</v>
      </c>
      <c r="AE6136" s="1">
        <v>41846.085636574076</v>
      </c>
    </row>
    <row r="6137" spans="1:31" x14ac:dyDescent="0.15">
      <c r="A6137">
        <v>6136</v>
      </c>
      <c r="B6137">
        <v>175</v>
      </c>
      <c r="C6137">
        <v>918</v>
      </c>
      <c r="D6137" t="s">
        <v>17155</v>
      </c>
      <c r="E6137" t="s">
        <v>17156</v>
      </c>
      <c r="F6137" t="s">
        <v>40</v>
      </c>
      <c r="I6137" t="s">
        <v>5</v>
      </c>
      <c r="K6137" t="s">
        <v>5</v>
      </c>
      <c r="N6137" t="s">
        <v>7</v>
      </c>
      <c r="Q6137">
        <v>0</v>
      </c>
      <c r="S6137">
        <v>-1</v>
      </c>
      <c r="T6137" t="s">
        <v>5</v>
      </c>
      <c r="U6137">
        <v>-1</v>
      </c>
      <c r="V6137">
        <v>-1</v>
      </c>
      <c r="W6137">
        <v>6.3387000000000002</v>
      </c>
      <c r="Z6137">
        <v>-1</v>
      </c>
      <c r="AA6137" t="s">
        <v>11</v>
      </c>
      <c r="AC6137" t="s">
        <v>38</v>
      </c>
      <c r="AD6137" t="s">
        <v>52</v>
      </c>
      <c r="AE6137" s="1">
        <v>41846.085648148146</v>
      </c>
    </row>
    <row r="6138" spans="1:31" x14ac:dyDescent="0.15">
      <c r="A6138">
        <v>6137</v>
      </c>
      <c r="B6138">
        <v>175</v>
      </c>
      <c r="C6138">
        <v>918</v>
      </c>
      <c r="D6138" t="s">
        <v>17155</v>
      </c>
      <c r="E6138" t="s">
        <v>17156</v>
      </c>
      <c r="F6138" t="s">
        <v>49</v>
      </c>
      <c r="I6138" t="s">
        <v>5</v>
      </c>
      <c r="K6138" t="s">
        <v>5</v>
      </c>
      <c r="N6138" t="s">
        <v>7</v>
      </c>
      <c r="Q6138">
        <v>0</v>
      </c>
      <c r="T6138" t="s">
        <v>5</v>
      </c>
      <c r="U6138">
        <v>-1</v>
      </c>
      <c r="V6138">
        <v>-1</v>
      </c>
      <c r="W6138">
        <v>6.3387000000000002</v>
      </c>
      <c r="Z6138">
        <v>-1</v>
      </c>
      <c r="AA6138" t="s">
        <v>11</v>
      </c>
      <c r="AC6138" t="s">
        <v>38</v>
      </c>
      <c r="AD6138" t="s">
        <v>50</v>
      </c>
      <c r="AE6138" s="1">
        <v>41846.085659722223</v>
      </c>
    </row>
    <row r="6139" spans="1:31" x14ac:dyDescent="0.15">
      <c r="A6139">
        <v>6138</v>
      </c>
      <c r="B6139">
        <v>175</v>
      </c>
      <c r="C6139">
        <v>918</v>
      </c>
      <c r="D6139" t="s">
        <v>17155</v>
      </c>
      <c r="E6139" t="s">
        <v>17156</v>
      </c>
      <c r="F6139" t="s">
        <v>51</v>
      </c>
      <c r="G6139" t="s">
        <v>17157</v>
      </c>
      <c r="H6139" t="s">
        <v>17158</v>
      </c>
      <c r="I6139" t="s">
        <v>5</v>
      </c>
      <c r="K6139" t="s">
        <v>5</v>
      </c>
      <c r="N6139" t="s">
        <v>7</v>
      </c>
      <c r="O6139" t="s">
        <v>17160</v>
      </c>
      <c r="P6139" t="s">
        <v>17161</v>
      </c>
      <c r="Q6139">
        <v>2</v>
      </c>
      <c r="S6139">
        <v>-1</v>
      </c>
      <c r="T6139" t="s">
        <v>5</v>
      </c>
      <c r="U6139">
        <v>-1</v>
      </c>
      <c r="V6139">
        <v>-1</v>
      </c>
      <c r="W6139">
        <v>6.3387000000000002</v>
      </c>
      <c r="Y6139" t="s">
        <v>17165</v>
      </c>
      <c r="Z6139">
        <v>-1</v>
      </c>
      <c r="AA6139" t="s">
        <v>11</v>
      </c>
      <c r="AC6139" t="s">
        <v>17188</v>
      </c>
      <c r="AD6139" t="s">
        <v>17189</v>
      </c>
      <c r="AE6139" s="1">
        <v>41846.085682870369</v>
      </c>
    </row>
    <row r="6140" spans="1:31" x14ac:dyDescent="0.15">
      <c r="A6140">
        <v>6139</v>
      </c>
      <c r="B6140">
        <v>175</v>
      </c>
      <c r="C6140">
        <v>918</v>
      </c>
      <c r="D6140" t="s">
        <v>17155</v>
      </c>
      <c r="E6140" t="s">
        <v>17156</v>
      </c>
      <c r="F6140" t="s">
        <v>53</v>
      </c>
      <c r="I6140" t="s">
        <v>5</v>
      </c>
      <c r="K6140" t="s">
        <v>5</v>
      </c>
      <c r="N6140" t="s">
        <v>7</v>
      </c>
      <c r="Q6140">
        <v>0</v>
      </c>
      <c r="S6140">
        <v>-1</v>
      </c>
      <c r="T6140" t="s">
        <v>5</v>
      </c>
      <c r="U6140">
        <v>-1</v>
      </c>
      <c r="V6140">
        <v>-1</v>
      </c>
      <c r="W6140">
        <v>6.3387000000000002</v>
      </c>
      <c r="Z6140">
        <v>-1</v>
      </c>
      <c r="AA6140" t="s">
        <v>11</v>
      </c>
      <c r="AC6140" t="s">
        <v>38</v>
      </c>
      <c r="AD6140" t="s">
        <v>52</v>
      </c>
      <c r="AE6140" s="1">
        <v>41846.085694444446</v>
      </c>
    </row>
    <row r="6141" spans="1:31" x14ac:dyDescent="0.15">
      <c r="A6141">
        <v>6140</v>
      </c>
      <c r="B6141">
        <v>175</v>
      </c>
      <c r="C6141">
        <v>918</v>
      </c>
      <c r="D6141" t="s">
        <v>17155</v>
      </c>
      <c r="E6141" t="s">
        <v>17156</v>
      </c>
      <c r="F6141" t="s">
        <v>54</v>
      </c>
      <c r="I6141" t="s">
        <v>5</v>
      </c>
      <c r="K6141" t="s">
        <v>5</v>
      </c>
      <c r="N6141" t="s">
        <v>7</v>
      </c>
      <c r="Q6141">
        <v>0</v>
      </c>
      <c r="S6141">
        <v>-1</v>
      </c>
      <c r="T6141" t="s">
        <v>5</v>
      </c>
      <c r="U6141">
        <v>-1</v>
      </c>
      <c r="V6141">
        <v>-1</v>
      </c>
      <c r="W6141">
        <v>6.3387000000000002</v>
      </c>
      <c r="Z6141">
        <v>-1</v>
      </c>
      <c r="AA6141" t="s">
        <v>11</v>
      </c>
      <c r="AC6141" t="s">
        <v>38</v>
      </c>
      <c r="AD6141" t="s">
        <v>52</v>
      </c>
      <c r="AE6141" s="1">
        <v>41846.085706018515</v>
      </c>
    </row>
    <row r="6142" spans="1:31" x14ac:dyDescent="0.15">
      <c r="A6142">
        <v>6141</v>
      </c>
      <c r="B6142">
        <v>175</v>
      </c>
      <c r="C6142">
        <v>1981</v>
      </c>
      <c r="D6142" t="s">
        <v>17190</v>
      </c>
      <c r="E6142" t="s">
        <v>17191</v>
      </c>
      <c r="F6142" t="s">
        <v>2</v>
      </c>
      <c r="G6142" t="s">
        <v>17192</v>
      </c>
      <c r="H6142" t="s">
        <v>17193</v>
      </c>
      <c r="I6142" t="s">
        <v>5</v>
      </c>
      <c r="K6142" t="s">
        <v>6</v>
      </c>
      <c r="L6142" t="s">
        <v>17194</v>
      </c>
      <c r="N6142" t="s">
        <v>7</v>
      </c>
      <c r="O6142" t="s">
        <v>17195</v>
      </c>
      <c r="P6142" t="s">
        <v>17196</v>
      </c>
      <c r="Q6142">
        <v>72</v>
      </c>
      <c r="S6142">
        <v>25</v>
      </c>
      <c r="T6142" t="s">
        <v>17197</v>
      </c>
      <c r="U6142">
        <v>-1</v>
      </c>
      <c r="V6142">
        <v>-1</v>
      </c>
      <c r="W6142">
        <v>6.3387000000000002</v>
      </c>
      <c r="X6142" t="s">
        <v>17198</v>
      </c>
      <c r="Y6142" t="s">
        <v>17199</v>
      </c>
      <c r="Z6142">
        <v>26500</v>
      </c>
      <c r="AA6142" t="s">
        <v>11</v>
      </c>
      <c r="AC6142" t="s">
        <v>17200</v>
      </c>
      <c r="AD6142" t="s">
        <v>17201</v>
      </c>
      <c r="AE6142" s="1">
        <v>41846.085810185185</v>
      </c>
    </row>
    <row r="6143" spans="1:31" x14ac:dyDescent="0.15">
      <c r="A6143">
        <v>6142</v>
      </c>
      <c r="B6143">
        <v>175</v>
      </c>
      <c r="C6143">
        <v>1981</v>
      </c>
      <c r="D6143" t="s">
        <v>17190</v>
      </c>
      <c r="E6143" t="s">
        <v>17191</v>
      </c>
      <c r="F6143" t="s">
        <v>14</v>
      </c>
      <c r="G6143" t="s">
        <v>17202</v>
      </c>
      <c r="H6143" t="s">
        <v>17193</v>
      </c>
      <c r="I6143" t="s">
        <v>5</v>
      </c>
      <c r="K6143" t="s">
        <v>17</v>
      </c>
      <c r="L6143" t="s">
        <v>17203</v>
      </c>
      <c r="N6143" t="s">
        <v>7</v>
      </c>
      <c r="O6143" t="s">
        <v>17204</v>
      </c>
      <c r="P6143" t="s">
        <v>17205</v>
      </c>
      <c r="Q6143">
        <v>42</v>
      </c>
      <c r="S6143">
        <v>25</v>
      </c>
      <c r="T6143" t="s">
        <v>5</v>
      </c>
      <c r="U6143">
        <v>-1</v>
      </c>
      <c r="V6143">
        <v>-1</v>
      </c>
      <c r="W6143">
        <v>6.3387000000000002</v>
      </c>
      <c r="X6143" t="s">
        <v>17198</v>
      </c>
      <c r="Y6143" t="s">
        <v>17206</v>
      </c>
      <c r="Z6143">
        <v>17850</v>
      </c>
      <c r="AA6143" t="s">
        <v>11</v>
      </c>
      <c r="AC6143" t="s">
        <v>17207</v>
      </c>
      <c r="AD6143" t="s">
        <v>17208</v>
      </c>
      <c r="AE6143" s="1">
        <v>41846.085844907408</v>
      </c>
    </row>
    <row r="6144" spans="1:31" x14ac:dyDescent="0.15">
      <c r="A6144">
        <v>6143</v>
      </c>
      <c r="B6144">
        <v>175</v>
      </c>
      <c r="C6144">
        <v>1981</v>
      </c>
      <c r="D6144" t="s">
        <v>17190</v>
      </c>
      <c r="E6144" t="s">
        <v>17191</v>
      </c>
      <c r="F6144" t="s">
        <v>24</v>
      </c>
      <c r="G6144" t="s">
        <v>17202</v>
      </c>
      <c r="H6144" t="s">
        <v>17193</v>
      </c>
      <c r="I6144" t="s">
        <v>5</v>
      </c>
      <c r="K6144" t="s">
        <v>17</v>
      </c>
      <c r="L6144" t="s">
        <v>17203</v>
      </c>
      <c r="N6144" t="s">
        <v>7</v>
      </c>
      <c r="O6144" t="s">
        <v>17204</v>
      </c>
      <c r="P6144" t="s">
        <v>17205</v>
      </c>
      <c r="Q6144">
        <v>4</v>
      </c>
      <c r="S6144">
        <v>25</v>
      </c>
      <c r="T6144" t="s">
        <v>5</v>
      </c>
      <c r="U6144">
        <v>-1</v>
      </c>
      <c r="V6144">
        <v>-1</v>
      </c>
      <c r="W6144">
        <v>6.3387000000000002</v>
      </c>
      <c r="X6144" t="s">
        <v>17198</v>
      </c>
      <c r="Y6144" t="s">
        <v>17206</v>
      </c>
      <c r="Z6144">
        <v>21930</v>
      </c>
      <c r="AA6144" t="s">
        <v>11</v>
      </c>
      <c r="AC6144" t="s">
        <v>17209</v>
      </c>
      <c r="AD6144" t="s">
        <v>17210</v>
      </c>
      <c r="AE6144" s="1">
        <v>41846.085868055554</v>
      </c>
    </row>
    <row r="6145" spans="1:31" x14ac:dyDescent="0.15">
      <c r="A6145">
        <v>6144</v>
      </c>
      <c r="B6145">
        <v>175</v>
      </c>
      <c r="C6145">
        <v>1981</v>
      </c>
      <c r="D6145" t="s">
        <v>17190</v>
      </c>
      <c r="E6145" t="s">
        <v>17191</v>
      </c>
      <c r="F6145" t="s">
        <v>27</v>
      </c>
      <c r="I6145" t="s">
        <v>5</v>
      </c>
      <c r="K6145" t="s">
        <v>5</v>
      </c>
      <c r="M6145" t="s">
        <v>5</v>
      </c>
      <c r="N6145" t="s">
        <v>7</v>
      </c>
      <c r="Q6145">
        <v>0</v>
      </c>
      <c r="S6145">
        <v>-1</v>
      </c>
      <c r="T6145" t="s">
        <v>5</v>
      </c>
      <c r="U6145">
        <v>-1</v>
      </c>
      <c r="V6145">
        <v>-1</v>
      </c>
      <c r="W6145">
        <v>6.3387000000000002</v>
      </c>
      <c r="Z6145">
        <v>-1</v>
      </c>
      <c r="AA6145" t="s">
        <v>11</v>
      </c>
      <c r="AC6145" t="s">
        <v>38</v>
      </c>
      <c r="AD6145" t="s">
        <v>531</v>
      </c>
      <c r="AE6145" s="1">
        <v>41846.085879629631</v>
      </c>
    </row>
    <row r="6146" spans="1:31" x14ac:dyDescent="0.15">
      <c r="A6146">
        <v>6145</v>
      </c>
      <c r="B6146">
        <v>175</v>
      </c>
      <c r="C6146">
        <v>1981</v>
      </c>
      <c r="D6146" t="s">
        <v>17190</v>
      </c>
      <c r="E6146" t="s">
        <v>17191</v>
      </c>
      <c r="F6146" t="s">
        <v>36</v>
      </c>
      <c r="G6146" t="s">
        <v>17192</v>
      </c>
      <c r="H6146" t="s">
        <v>17193</v>
      </c>
      <c r="I6146" t="s">
        <v>5</v>
      </c>
      <c r="K6146" t="s">
        <v>5</v>
      </c>
      <c r="N6146" t="s">
        <v>7</v>
      </c>
      <c r="O6146" t="s">
        <v>17195</v>
      </c>
      <c r="P6146" t="s">
        <v>17196</v>
      </c>
      <c r="Q6146">
        <v>3</v>
      </c>
      <c r="S6146">
        <v>25</v>
      </c>
      <c r="T6146" t="s">
        <v>5</v>
      </c>
      <c r="U6146">
        <v>-1</v>
      </c>
      <c r="V6146">
        <v>-1</v>
      </c>
      <c r="W6146">
        <v>6.3387000000000002</v>
      </c>
      <c r="Y6146" t="s">
        <v>17199</v>
      </c>
      <c r="Z6146">
        <v>26500</v>
      </c>
      <c r="AA6146" t="s">
        <v>11</v>
      </c>
      <c r="AC6146" t="s">
        <v>17211</v>
      </c>
      <c r="AD6146" t="s">
        <v>17212</v>
      </c>
      <c r="AE6146" s="1">
        <v>41846.0858912037</v>
      </c>
    </row>
    <row r="6147" spans="1:31" x14ac:dyDescent="0.15">
      <c r="A6147">
        <v>6146</v>
      </c>
      <c r="B6147">
        <v>175</v>
      </c>
      <c r="C6147">
        <v>1981</v>
      </c>
      <c r="D6147" t="s">
        <v>17190</v>
      </c>
      <c r="E6147" t="s">
        <v>17191</v>
      </c>
      <c r="F6147" t="s">
        <v>40</v>
      </c>
      <c r="G6147" t="s">
        <v>17192</v>
      </c>
      <c r="H6147" t="s">
        <v>17193</v>
      </c>
      <c r="I6147" t="s">
        <v>5</v>
      </c>
      <c r="K6147" t="s">
        <v>5</v>
      </c>
      <c r="L6147" t="s">
        <v>17213</v>
      </c>
      <c r="N6147" t="s">
        <v>7</v>
      </c>
      <c r="O6147" t="s">
        <v>17195</v>
      </c>
      <c r="P6147" t="s">
        <v>17214</v>
      </c>
      <c r="Q6147">
        <v>1</v>
      </c>
      <c r="S6147">
        <v>-1</v>
      </c>
      <c r="T6147" t="s">
        <v>5</v>
      </c>
      <c r="U6147">
        <v>-1</v>
      </c>
      <c r="V6147">
        <v>-1</v>
      </c>
      <c r="W6147">
        <v>6.3387000000000002</v>
      </c>
      <c r="Y6147" t="s">
        <v>17215</v>
      </c>
      <c r="Z6147">
        <v>-1</v>
      </c>
      <c r="AA6147" t="s">
        <v>11</v>
      </c>
      <c r="AC6147" t="s">
        <v>17216</v>
      </c>
      <c r="AD6147" t="s">
        <v>17217</v>
      </c>
      <c r="AE6147" s="1">
        <v>41846.085902777777</v>
      </c>
    </row>
    <row r="6148" spans="1:31" x14ac:dyDescent="0.15">
      <c r="A6148">
        <v>6147</v>
      </c>
      <c r="B6148">
        <v>175</v>
      </c>
      <c r="C6148">
        <v>1981</v>
      </c>
      <c r="D6148" t="s">
        <v>17190</v>
      </c>
      <c r="E6148" t="s">
        <v>17191</v>
      </c>
      <c r="F6148" t="s">
        <v>49</v>
      </c>
      <c r="G6148" t="s">
        <v>17202</v>
      </c>
      <c r="H6148" t="s">
        <v>17193</v>
      </c>
      <c r="I6148" t="s">
        <v>5</v>
      </c>
      <c r="K6148" t="s">
        <v>5</v>
      </c>
      <c r="N6148" t="s">
        <v>7</v>
      </c>
      <c r="O6148" t="s">
        <v>17204</v>
      </c>
      <c r="P6148" t="s">
        <v>17205</v>
      </c>
      <c r="Q6148">
        <v>4</v>
      </c>
      <c r="T6148" t="s">
        <v>5</v>
      </c>
      <c r="U6148">
        <v>-1</v>
      </c>
      <c r="V6148">
        <v>-1</v>
      </c>
      <c r="W6148">
        <v>6.3387000000000002</v>
      </c>
      <c r="X6148" t="s">
        <v>17198</v>
      </c>
      <c r="Y6148" t="s">
        <v>17206</v>
      </c>
      <c r="Z6148">
        <v>17850</v>
      </c>
      <c r="AA6148" t="s">
        <v>11</v>
      </c>
      <c r="AC6148" t="s">
        <v>17218</v>
      </c>
      <c r="AD6148" t="s">
        <v>17219</v>
      </c>
      <c r="AE6148" s="1">
        <v>41846.085925925923</v>
      </c>
    </row>
    <row r="6149" spans="1:31" x14ac:dyDescent="0.15">
      <c r="A6149">
        <v>6148</v>
      </c>
      <c r="B6149">
        <v>175</v>
      </c>
      <c r="C6149">
        <v>1981</v>
      </c>
      <c r="D6149" t="s">
        <v>17190</v>
      </c>
      <c r="E6149" t="s">
        <v>17191</v>
      </c>
      <c r="F6149" t="s">
        <v>51</v>
      </c>
      <c r="G6149" t="s">
        <v>17192</v>
      </c>
      <c r="H6149" t="s">
        <v>17193</v>
      </c>
      <c r="I6149" t="s">
        <v>5</v>
      </c>
      <c r="K6149" t="s">
        <v>5</v>
      </c>
      <c r="N6149" t="s">
        <v>7</v>
      </c>
      <c r="O6149" t="s">
        <v>17195</v>
      </c>
      <c r="P6149" t="s">
        <v>17196</v>
      </c>
      <c r="Q6149">
        <v>4</v>
      </c>
      <c r="S6149">
        <v>-1</v>
      </c>
      <c r="T6149" t="s">
        <v>5</v>
      </c>
      <c r="U6149">
        <v>-1</v>
      </c>
      <c r="V6149">
        <v>-1</v>
      </c>
      <c r="W6149">
        <v>6.3387000000000002</v>
      </c>
      <c r="Y6149" t="s">
        <v>17199</v>
      </c>
      <c r="Z6149">
        <v>-1</v>
      </c>
      <c r="AA6149" t="s">
        <v>11</v>
      </c>
      <c r="AC6149" t="s">
        <v>17220</v>
      </c>
      <c r="AD6149" t="s">
        <v>17221</v>
      </c>
      <c r="AE6149" s="1">
        <v>41846.085949074077</v>
      </c>
    </row>
    <row r="6150" spans="1:31" x14ac:dyDescent="0.15">
      <c r="A6150">
        <v>6149</v>
      </c>
      <c r="B6150">
        <v>175</v>
      </c>
      <c r="C6150">
        <v>1981</v>
      </c>
      <c r="D6150" t="s">
        <v>17190</v>
      </c>
      <c r="E6150" t="s">
        <v>17191</v>
      </c>
      <c r="F6150" t="s">
        <v>53</v>
      </c>
      <c r="I6150" t="s">
        <v>5</v>
      </c>
      <c r="K6150" t="s">
        <v>5</v>
      </c>
      <c r="N6150" t="s">
        <v>7</v>
      </c>
      <c r="Q6150">
        <v>0</v>
      </c>
      <c r="S6150">
        <v>-1</v>
      </c>
      <c r="T6150" t="s">
        <v>5</v>
      </c>
      <c r="U6150">
        <v>-1</v>
      </c>
      <c r="V6150">
        <v>-1</v>
      </c>
      <c r="W6150">
        <v>6.3387000000000002</v>
      </c>
      <c r="Z6150">
        <v>-1</v>
      </c>
      <c r="AA6150" t="s">
        <v>11</v>
      </c>
      <c r="AC6150" t="s">
        <v>38</v>
      </c>
      <c r="AD6150" t="s">
        <v>52</v>
      </c>
      <c r="AE6150" s="1">
        <v>41846.085960648146</v>
      </c>
    </row>
    <row r="6151" spans="1:31" x14ac:dyDescent="0.15">
      <c r="A6151">
        <v>6150</v>
      </c>
      <c r="B6151">
        <v>175</v>
      </c>
      <c r="C6151">
        <v>1981</v>
      </c>
      <c r="D6151" t="s">
        <v>17190</v>
      </c>
      <c r="E6151" t="s">
        <v>17191</v>
      </c>
      <c r="F6151" t="s">
        <v>54</v>
      </c>
      <c r="I6151" t="s">
        <v>5</v>
      </c>
      <c r="K6151" t="s">
        <v>5</v>
      </c>
      <c r="N6151" t="s">
        <v>7</v>
      </c>
      <c r="Q6151">
        <v>0</v>
      </c>
      <c r="S6151">
        <v>-1</v>
      </c>
      <c r="T6151" t="s">
        <v>5</v>
      </c>
      <c r="U6151">
        <v>-1</v>
      </c>
      <c r="V6151">
        <v>-1</v>
      </c>
      <c r="W6151">
        <v>6.3387000000000002</v>
      </c>
      <c r="Z6151">
        <v>-1</v>
      </c>
      <c r="AA6151" t="s">
        <v>11</v>
      </c>
      <c r="AC6151" t="s">
        <v>38</v>
      </c>
      <c r="AD6151" t="s">
        <v>52</v>
      </c>
      <c r="AE6151" s="1">
        <v>41846.085972222223</v>
      </c>
    </row>
    <row r="6152" spans="1:31" x14ac:dyDescent="0.15">
      <c r="A6152">
        <v>6151</v>
      </c>
      <c r="B6152">
        <v>175</v>
      </c>
      <c r="C6152">
        <v>4076</v>
      </c>
      <c r="D6152" t="s">
        <v>17222</v>
      </c>
      <c r="E6152" t="s">
        <v>17223</v>
      </c>
      <c r="F6152" t="s">
        <v>2</v>
      </c>
      <c r="G6152" t="s">
        <v>17224</v>
      </c>
      <c r="H6152" t="s">
        <v>17225</v>
      </c>
      <c r="I6152" t="s">
        <v>5</v>
      </c>
      <c r="K6152" t="s">
        <v>6</v>
      </c>
      <c r="L6152" t="s">
        <v>17226</v>
      </c>
      <c r="N6152" t="s">
        <v>7</v>
      </c>
      <c r="O6152" t="s">
        <v>17227</v>
      </c>
      <c r="P6152" t="s">
        <v>17228</v>
      </c>
      <c r="Q6152">
        <v>17</v>
      </c>
      <c r="R6152" t="s">
        <v>17229</v>
      </c>
      <c r="S6152">
        <v>90</v>
      </c>
      <c r="T6152" t="s">
        <v>5</v>
      </c>
      <c r="U6152">
        <v>3000</v>
      </c>
      <c r="V6152">
        <v>-1</v>
      </c>
      <c r="W6152">
        <v>6.3387000000000002</v>
      </c>
      <c r="X6152" t="s">
        <v>17230</v>
      </c>
      <c r="Y6152" t="s">
        <v>17231</v>
      </c>
      <c r="Z6152">
        <v>41226</v>
      </c>
      <c r="AA6152" t="s">
        <v>11</v>
      </c>
      <c r="AC6152" t="s">
        <v>17232</v>
      </c>
      <c r="AD6152" t="s">
        <v>17233</v>
      </c>
      <c r="AE6152" s="1">
        <v>41846.086053240739</v>
      </c>
    </row>
    <row r="6153" spans="1:31" x14ac:dyDescent="0.15">
      <c r="A6153">
        <v>6152</v>
      </c>
      <c r="B6153">
        <v>175</v>
      </c>
      <c r="C6153">
        <v>4076</v>
      </c>
      <c r="D6153" t="s">
        <v>17222</v>
      </c>
      <c r="E6153" t="s">
        <v>17223</v>
      </c>
      <c r="F6153" t="s">
        <v>14</v>
      </c>
      <c r="G6153" t="s">
        <v>17234</v>
      </c>
      <c r="H6153" t="s">
        <v>17225</v>
      </c>
      <c r="I6153" t="s">
        <v>5</v>
      </c>
      <c r="K6153" t="s">
        <v>17</v>
      </c>
      <c r="L6153" t="s">
        <v>446</v>
      </c>
      <c r="N6153" t="s">
        <v>7</v>
      </c>
      <c r="O6153" t="s">
        <v>17235</v>
      </c>
      <c r="P6153" t="s">
        <v>17228</v>
      </c>
      <c r="Q6153">
        <v>29</v>
      </c>
      <c r="R6153" t="s">
        <v>17236</v>
      </c>
      <c r="S6153">
        <v>90</v>
      </c>
      <c r="T6153" t="s">
        <v>5</v>
      </c>
      <c r="U6153">
        <v>3000</v>
      </c>
      <c r="V6153">
        <v>-1</v>
      </c>
      <c r="W6153">
        <v>6.3387000000000002</v>
      </c>
      <c r="X6153" t="s">
        <v>17237</v>
      </c>
      <c r="Y6153" t="s">
        <v>17238</v>
      </c>
      <c r="Z6153">
        <v>26478</v>
      </c>
      <c r="AA6153" t="s">
        <v>11</v>
      </c>
      <c r="AC6153" t="s">
        <v>17239</v>
      </c>
      <c r="AD6153" t="s">
        <v>17240</v>
      </c>
      <c r="AE6153" s="1">
        <v>41846.086087962962</v>
      </c>
    </row>
    <row r="6154" spans="1:31" x14ac:dyDescent="0.15">
      <c r="A6154">
        <v>6153</v>
      </c>
      <c r="B6154">
        <v>175</v>
      </c>
      <c r="C6154">
        <v>4076</v>
      </c>
      <c r="D6154" t="s">
        <v>17222</v>
      </c>
      <c r="E6154" t="s">
        <v>17223</v>
      </c>
      <c r="F6154" t="s">
        <v>24</v>
      </c>
      <c r="I6154" t="s">
        <v>5</v>
      </c>
      <c r="K6154" t="s">
        <v>5</v>
      </c>
      <c r="N6154" t="s">
        <v>7</v>
      </c>
      <c r="Q6154">
        <v>0</v>
      </c>
      <c r="S6154">
        <v>-1</v>
      </c>
      <c r="T6154" t="s">
        <v>5</v>
      </c>
      <c r="U6154">
        <v>-1</v>
      </c>
      <c r="V6154">
        <v>-1</v>
      </c>
      <c r="W6154">
        <v>6.3387000000000002</v>
      </c>
      <c r="Z6154">
        <v>-1</v>
      </c>
      <c r="AA6154" t="s">
        <v>11</v>
      </c>
      <c r="AC6154" t="s">
        <v>38</v>
      </c>
      <c r="AD6154" t="s">
        <v>52</v>
      </c>
      <c r="AE6154" s="1">
        <v>41846.086099537039</v>
      </c>
    </row>
    <row r="6155" spans="1:31" x14ac:dyDescent="0.15">
      <c r="A6155">
        <v>6154</v>
      </c>
      <c r="B6155">
        <v>175</v>
      </c>
      <c r="C6155">
        <v>4076</v>
      </c>
      <c r="D6155" t="s">
        <v>17222</v>
      </c>
      <c r="E6155" t="s">
        <v>17223</v>
      </c>
      <c r="F6155" t="s">
        <v>27</v>
      </c>
      <c r="I6155" t="s">
        <v>5</v>
      </c>
      <c r="K6155" t="s">
        <v>5</v>
      </c>
      <c r="M6155" t="s">
        <v>5</v>
      </c>
      <c r="N6155" t="s">
        <v>7</v>
      </c>
      <c r="Q6155">
        <v>0</v>
      </c>
      <c r="S6155">
        <v>-1</v>
      </c>
      <c r="T6155" t="s">
        <v>5</v>
      </c>
      <c r="U6155">
        <v>-1</v>
      </c>
      <c r="V6155">
        <v>-1</v>
      </c>
      <c r="W6155">
        <v>6.3387000000000002</v>
      </c>
      <c r="Z6155">
        <v>-1</v>
      </c>
      <c r="AA6155" t="s">
        <v>11</v>
      </c>
      <c r="AC6155" t="s">
        <v>38</v>
      </c>
      <c r="AD6155" t="s">
        <v>531</v>
      </c>
      <c r="AE6155" s="1">
        <v>41846.086111111108</v>
      </c>
    </row>
    <row r="6156" spans="1:31" x14ac:dyDescent="0.15">
      <c r="A6156">
        <v>6155</v>
      </c>
      <c r="B6156">
        <v>175</v>
      </c>
      <c r="C6156">
        <v>4076</v>
      </c>
      <c r="D6156" t="s">
        <v>17222</v>
      </c>
      <c r="E6156" t="s">
        <v>17223</v>
      </c>
      <c r="F6156" t="s">
        <v>36</v>
      </c>
      <c r="G6156" t="s">
        <v>17224</v>
      </c>
      <c r="H6156" t="s">
        <v>17225</v>
      </c>
      <c r="I6156" t="s">
        <v>5</v>
      </c>
      <c r="K6156" t="s">
        <v>6</v>
      </c>
      <c r="L6156" t="s">
        <v>17241</v>
      </c>
      <c r="N6156" t="s">
        <v>7</v>
      </c>
      <c r="O6156" t="s">
        <v>17227</v>
      </c>
      <c r="P6156" t="s">
        <v>17228</v>
      </c>
      <c r="Q6156">
        <v>5</v>
      </c>
      <c r="R6156" t="s">
        <v>17229</v>
      </c>
      <c r="S6156">
        <v>90</v>
      </c>
      <c r="T6156" t="s">
        <v>5</v>
      </c>
      <c r="U6156">
        <v>3000</v>
      </c>
      <c r="V6156">
        <v>-1</v>
      </c>
      <c r="W6156">
        <v>6.3387000000000002</v>
      </c>
      <c r="X6156" t="s">
        <v>17230</v>
      </c>
      <c r="Y6156" t="s">
        <v>17231</v>
      </c>
      <c r="Z6156">
        <v>41226</v>
      </c>
      <c r="AA6156" t="s">
        <v>11</v>
      </c>
      <c r="AC6156" t="s">
        <v>17242</v>
      </c>
      <c r="AD6156" t="s">
        <v>17243</v>
      </c>
      <c r="AE6156" s="1">
        <v>41846.086122685185</v>
      </c>
    </row>
    <row r="6157" spans="1:31" x14ac:dyDescent="0.15">
      <c r="A6157">
        <v>6156</v>
      </c>
      <c r="B6157">
        <v>175</v>
      </c>
      <c r="C6157">
        <v>4076</v>
      </c>
      <c r="D6157" t="s">
        <v>17222</v>
      </c>
      <c r="E6157" t="s">
        <v>17223</v>
      </c>
      <c r="F6157" t="s">
        <v>40</v>
      </c>
      <c r="I6157" t="s">
        <v>5</v>
      </c>
      <c r="K6157" t="s">
        <v>5</v>
      </c>
      <c r="N6157" t="s">
        <v>7</v>
      </c>
      <c r="Q6157">
        <v>0</v>
      </c>
      <c r="S6157">
        <v>-1</v>
      </c>
      <c r="T6157" t="s">
        <v>5</v>
      </c>
      <c r="U6157">
        <v>-1</v>
      </c>
      <c r="V6157">
        <v>-1</v>
      </c>
      <c r="W6157">
        <v>6.3387000000000002</v>
      </c>
      <c r="Z6157">
        <v>-1</v>
      </c>
      <c r="AA6157" t="s">
        <v>11</v>
      </c>
      <c r="AC6157" t="s">
        <v>38</v>
      </c>
      <c r="AD6157" t="s">
        <v>52</v>
      </c>
      <c r="AE6157" s="1">
        <v>41846.086134259262</v>
      </c>
    </row>
    <row r="6158" spans="1:31" x14ac:dyDescent="0.15">
      <c r="A6158">
        <v>6157</v>
      </c>
      <c r="B6158">
        <v>175</v>
      </c>
      <c r="C6158">
        <v>4076</v>
      </c>
      <c r="D6158" t="s">
        <v>17222</v>
      </c>
      <c r="E6158" t="s">
        <v>17223</v>
      </c>
      <c r="F6158" t="s">
        <v>49</v>
      </c>
      <c r="G6158" t="s">
        <v>17234</v>
      </c>
      <c r="H6158" t="s">
        <v>17225</v>
      </c>
      <c r="I6158" t="s">
        <v>5</v>
      </c>
      <c r="K6158" t="s">
        <v>5</v>
      </c>
      <c r="N6158" t="s">
        <v>7</v>
      </c>
      <c r="O6158" t="s">
        <v>17235</v>
      </c>
      <c r="P6158" t="s">
        <v>17228</v>
      </c>
      <c r="Q6158">
        <v>6</v>
      </c>
      <c r="T6158" t="s">
        <v>5</v>
      </c>
      <c r="U6158">
        <v>3000</v>
      </c>
      <c r="V6158">
        <v>-1</v>
      </c>
      <c r="W6158">
        <v>6.3387000000000002</v>
      </c>
      <c r="X6158" t="s">
        <v>17237</v>
      </c>
      <c r="Y6158" t="s">
        <v>17238</v>
      </c>
      <c r="Z6158">
        <v>26478</v>
      </c>
      <c r="AA6158" t="s">
        <v>11</v>
      </c>
      <c r="AC6158" t="s">
        <v>17244</v>
      </c>
      <c r="AD6158" t="s">
        <v>17245</v>
      </c>
      <c r="AE6158" s="1">
        <v>41846.086157407408</v>
      </c>
    </row>
    <row r="6159" spans="1:31" x14ac:dyDescent="0.15">
      <c r="A6159">
        <v>6158</v>
      </c>
      <c r="B6159">
        <v>175</v>
      </c>
      <c r="C6159">
        <v>4076</v>
      </c>
      <c r="D6159" t="s">
        <v>17222</v>
      </c>
      <c r="E6159" t="s">
        <v>17223</v>
      </c>
      <c r="F6159" t="s">
        <v>51</v>
      </c>
      <c r="I6159" t="s">
        <v>5</v>
      </c>
      <c r="K6159" t="s">
        <v>5</v>
      </c>
      <c r="N6159" t="s">
        <v>7</v>
      </c>
      <c r="Q6159">
        <v>0</v>
      </c>
      <c r="S6159">
        <v>-1</v>
      </c>
      <c r="T6159" t="s">
        <v>5</v>
      </c>
      <c r="U6159">
        <v>-1</v>
      </c>
      <c r="V6159">
        <v>-1</v>
      </c>
      <c r="W6159">
        <v>6.3387000000000002</v>
      </c>
      <c r="Z6159">
        <v>-1</v>
      </c>
      <c r="AA6159" t="s">
        <v>11</v>
      </c>
      <c r="AC6159" t="s">
        <v>38</v>
      </c>
      <c r="AD6159" t="s">
        <v>52</v>
      </c>
      <c r="AE6159" s="1">
        <v>41846.086168981485</v>
      </c>
    </row>
    <row r="6160" spans="1:31" x14ac:dyDescent="0.15">
      <c r="A6160">
        <v>6159</v>
      </c>
      <c r="B6160">
        <v>175</v>
      </c>
      <c r="C6160">
        <v>4076</v>
      </c>
      <c r="D6160" t="s">
        <v>17222</v>
      </c>
      <c r="E6160" t="s">
        <v>17223</v>
      </c>
      <c r="F6160" t="s">
        <v>53</v>
      </c>
      <c r="I6160" t="s">
        <v>5</v>
      </c>
      <c r="K6160" t="s">
        <v>5</v>
      </c>
      <c r="N6160" t="s">
        <v>7</v>
      </c>
      <c r="Q6160">
        <v>0</v>
      </c>
      <c r="S6160">
        <v>-1</v>
      </c>
      <c r="T6160" t="s">
        <v>5</v>
      </c>
      <c r="U6160">
        <v>-1</v>
      </c>
      <c r="V6160">
        <v>-1</v>
      </c>
      <c r="W6160">
        <v>6.3387000000000002</v>
      </c>
      <c r="Z6160">
        <v>-1</v>
      </c>
      <c r="AA6160" t="s">
        <v>11</v>
      </c>
      <c r="AC6160" t="s">
        <v>38</v>
      </c>
      <c r="AD6160" t="s">
        <v>52</v>
      </c>
      <c r="AE6160" s="1">
        <v>41846.086180555554</v>
      </c>
    </row>
    <row r="6161" spans="1:31" x14ac:dyDescent="0.15">
      <c r="A6161">
        <v>6160</v>
      </c>
      <c r="B6161">
        <v>175</v>
      </c>
      <c r="C6161">
        <v>4076</v>
      </c>
      <c r="D6161" t="s">
        <v>17222</v>
      </c>
      <c r="E6161" t="s">
        <v>17223</v>
      </c>
      <c r="F6161" t="s">
        <v>54</v>
      </c>
      <c r="I6161" t="s">
        <v>5</v>
      </c>
      <c r="K6161" t="s">
        <v>5</v>
      </c>
      <c r="N6161" t="s">
        <v>7</v>
      </c>
      <c r="Q6161">
        <v>0</v>
      </c>
      <c r="S6161">
        <v>-1</v>
      </c>
      <c r="T6161" t="s">
        <v>5</v>
      </c>
      <c r="U6161">
        <v>-1</v>
      </c>
      <c r="V6161">
        <v>-1</v>
      </c>
      <c r="W6161">
        <v>6.3387000000000002</v>
      </c>
      <c r="Z6161">
        <v>-1</v>
      </c>
      <c r="AA6161" t="s">
        <v>11</v>
      </c>
      <c r="AC6161" t="s">
        <v>38</v>
      </c>
      <c r="AD6161" t="s">
        <v>52</v>
      </c>
      <c r="AE6161" s="1">
        <v>41846.086192129631</v>
      </c>
    </row>
    <row r="6162" spans="1:31" x14ac:dyDescent="0.15">
      <c r="A6162">
        <v>6161</v>
      </c>
      <c r="B6162">
        <v>175</v>
      </c>
      <c r="C6162">
        <v>2958</v>
      </c>
      <c r="D6162" t="s">
        <v>17246</v>
      </c>
      <c r="E6162" t="s">
        <v>17247</v>
      </c>
      <c r="F6162" t="s">
        <v>2</v>
      </c>
      <c r="G6162" t="s">
        <v>17248</v>
      </c>
      <c r="H6162" t="s">
        <v>17249</v>
      </c>
      <c r="I6162" t="s">
        <v>5</v>
      </c>
      <c r="K6162" t="s">
        <v>6</v>
      </c>
      <c r="L6162" t="s">
        <v>1600</v>
      </c>
      <c r="N6162" t="s">
        <v>7</v>
      </c>
      <c r="O6162">
        <f>1.82193958664547-569</f>
        <v>-567.1780604133545</v>
      </c>
      <c r="P6162" t="s">
        <v>17250</v>
      </c>
      <c r="Q6162">
        <v>42</v>
      </c>
      <c r="R6162" t="s">
        <v>12285</v>
      </c>
      <c r="S6162">
        <v>-1</v>
      </c>
      <c r="T6162" t="s">
        <v>17251</v>
      </c>
      <c r="U6162">
        <v>-1</v>
      </c>
      <c r="V6162">
        <v>-1</v>
      </c>
      <c r="W6162">
        <v>6.3387000000000002</v>
      </c>
      <c r="X6162" t="s">
        <v>17252</v>
      </c>
      <c r="Y6162">
        <f>1.82193958664547-321</f>
        <v>-319.17806041335456</v>
      </c>
      <c r="Z6162">
        <v>35454</v>
      </c>
      <c r="AA6162" t="s">
        <v>11</v>
      </c>
      <c r="AC6162" t="s">
        <v>17253</v>
      </c>
      <c r="AD6162" t="s">
        <v>17254</v>
      </c>
      <c r="AE6162" s="1">
        <v>41846.086296296293</v>
      </c>
    </row>
    <row r="6163" spans="1:31" x14ac:dyDescent="0.15">
      <c r="A6163">
        <v>6162</v>
      </c>
      <c r="B6163">
        <v>175</v>
      </c>
      <c r="C6163">
        <v>2958</v>
      </c>
      <c r="D6163" t="s">
        <v>17246</v>
      </c>
      <c r="E6163" t="s">
        <v>17247</v>
      </c>
      <c r="F6163" t="s">
        <v>14</v>
      </c>
      <c r="I6163" t="s">
        <v>5</v>
      </c>
      <c r="K6163" t="s">
        <v>5</v>
      </c>
      <c r="N6163" t="s">
        <v>7</v>
      </c>
      <c r="Q6163">
        <v>0</v>
      </c>
      <c r="S6163">
        <v>-1</v>
      </c>
      <c r="T6163" t="s">
        <v>5</v>
      </c>
      <c r="U6163">
        <v>-1</v>
      </c>
      <c r="V6163">
        <v>-1</v>
      </c>
      <c r="W6163">
        <v>6.3387000000000002</v>
      </c>
      <c r="Z6163">
        <v>-1</v>
      </c>
      <c r="AA6163" t="s">
        <v>11</v>
      </c>
      <c r="AC6163" t="s">
        <v>38</v>
      </c>
      <c r="AD6163" t="s">
        <v>52</v>
      </c>
      <c r="AE6163" s="1">
        <v>41846.08630787037</v>
      </c>
    </row>
    <row r="6164" spans="1:31" x14ac:dyDescent="0.15">
      <c r="A6164">
        <v>6163</v>
      </c>
      <c r="B6164">
        <v>175</v>
      </c>
      <c r="C6164">
        <v>2958</v>
      </c>
      <c r="D6164" t="s">
        <v>17246</v>
      </c>
      <c r="E6164" t="s">
        <v>17247</v>
      </c>
      <c r="F6164" t="s">
        <v>24</v>
      </c>
      <c r="I6164" t="s">
        <v>5</v>
      </c>
      <c r="K6164" t="s">
        <v>5</v>
      </c>
      <c r="N6164" t="s">
        <v>7</v>
      </c>
      <c r="Q6164">
        <v>0</v>
      </c>
      <c r="S6164">
        <v>-1</v>
      </c>
      <c r="T6164" t="s">
        <v>5</v>
      </c>
      <c r="U6164">
        <v>-1</v>
      </c>
      <c r="V6164">
        <v>-1</v>
      </c>
      <c r="W6164">
        <v>6.3387000000000002</v>
      </c>
      <c r="Z6164">
        <v>-1</v>
      </c>
      <c r="AA6164" t="s">
        <v>11</v>
      </c>
      <c r="AC6164" t="s">
        <v>38</v>
      </c>
      <c r="AD6164" t="s">
        <v>52</v>
      </c>
      <c r="AE6164" s="1">
        <v>41846.086319444446</v>
      </c>
    </row>
    <row r="6165" spans="1:31" x14ac:dyDescent="0.15">
      <c r="A6165">
        <v>6164</v>
      </c>
      <c r="B6165">
        <v>175</v>
      </c>
      <c r="C6165">
        <v>2958</v>
      </c>
      <c r="D6165" t="s">
        <v>17246</v>
      </c>
      <c r="E6165" t="s">
        <v>17247</v>
      </c>
      <c r="F6165" t="s">
        <v>27</v>
      </c>
      <c r="I6165" t="s">
        <v>5</v>
      </c>
      <c r="K6165" t="s">
        <v>5</v>
      </c>
      <c r="M6165" t="s">
        <v>5</v>
      </c>
      <c r="N6165" t="s">
        <v>7</v>
      </c>
      <c r="Q6165">
        <v>0</v>
      </c>
      <c r="S6165">
        <v>-1</v>
      </c>
      <c r="T6165" t="s">
        <v>5</v>
      </c>
      <c r="U6165">
        <v>-1</v>
      </c>
      <c r="V6165">
        <v>-1</v>
      </c>
      <c r="W6165">
        <v>6.3387000000000002</v>
      </c>
      <c r="Z6165">
        <v>-1</v>
      </c>
      <c r="AA6165" t="s">
        <v>11</v>
      </c>
      <c r="AC6165" t="s">
        <v>38</v>
      </c>
      <c r="AD6165" t="s">
        <v>531</v>
      </c>
      <c r="AE6165" s="1">
        <v>41846.086342592593</v>
      </c>
    </row>
    <row r="6166" spans="1:31" x14ac:dyDescent="0.15">
      <c r="A6166">
        <v>6165</v>
      </c>
      <c r="B6166">
        <v>175</v>
      </c>
      <c r="C6166">
        <v>2958</v>
      </c>
      <c r="D6166" t="s">
        <v>17246</v>
      </c>
      <c r="E6166" t="s">
        <v>17247</v>
      </c>
      <c r="F6166" t="s">
        <v>36</v>
      </c>
      <c r="I6166" t="s">
        <v>5</v>
      </c>
      <c r="K6166" t="s">
        <v>5</v>
      </c>
      <c r="N6166" t="s">
        <v>7</v>
      </c>
      <c r="Q6166">
        <v>0</v>
      </c>
      <c r="S6166">
        <v>-1</v>
      </c>
      <c r="T6166" t="s">
        <v>5</v>
      </c>
      <c r="U6166">
        <v>-1</v>
      </c>
      <c r="V6166">
        <v>-1</v>
      </c>
      <c r="W6166">
        <v>6.3387000000000002</v>
      </c>
      <c r="Z6166">
        <v>-1</v>
      </c>
      <c r="AA6166" t="s">
        <v>11</v>
      </c>
      <c r="AC6166" t="s">
        <v>38</v>
      </c>
      <c r="AD6166" t="s">
        <v>52</v>
      </c>
      <c r="AE6166" s="1">
        <v>41846.086354166669</v>
      </c>
    </row>
    <row r="6167" spans="1:31" x14ac:dyDescent="0.15">
      <c r="A6167">
        <v>6166</v>
      </c>
      <c r="B6167">
        <v>175</v>
      </c>
      <c r="C6167">
        <v>2958</v>
      </c>
      <c r="D6167" t="s">
        <v>17246</v>
      </c>
      <c r="E6167" t="s">
        <v>17247</v>
      </c>
      <c r="F6167" t="s">
        <v>40</v>
      </c>
      <c r="I6167" t="s">
        <v>5</v>
      </c>
      <c r="K6167" t="s">
        <v>5</v>
      </c>
      <c r="N6167" t="s">
        <v>7</v>
      </c>
      <c r="Q6167">
        <v>0</v>
      </c>
      <c r="S6167">
        <v>-1</v>
      </c>
      <c r="T6167" t="s">
        <v>5</v>
      </c>
      <c r="U6167">
        <v>-1</v>
      </c>
      <c r="V6167">
        <v>-1</v>
      </c>
      <c r="W6167">
        <v>6.3387000000000002</v>
      </c>
      <c r="Z6167">
        <v>-1</v>
      </c>
      <c r="AA6167" t="s">
        <v>11</v>
      </c>
      <c r="AC6167" t="s">
        <v>38</v>
      </c>
      <c r="AD6167" t="s">
        <v>52</v>
      </c>
      <c r="AE6167" s="1">
        <v>41846.086365740739</v>
      </c>
    </row>
    <row r="6168" spans="1:31" x14ac:dyDescent="0.15">
      <c r="A6168">
        <v>6167</v>
      </c>
      <c r="B6168">
        <v>175</v>
      </c>
      <c r="C6168">
        <v>2958</v>
      </c>
      <c r="D6168" t="s">
        <v>17246</v>
      </c>
      <c r="E6168" t="s">
        <v>17247</v>
      </c>
      <c r="F6168" t="s">
        <v>49</v>
      </c>
      <c r="I6168" t="s">
        <v>5</v>
      </c>
      <c r="K6168" t="s">
        <v>5</v>
      </c>
      <c r="N6168" t="s">
        <v>7</v>
      </c>
      <c r="Q6168">
        <v>0</v>
      </c>
      <c r="T6168" t="s">
        <v>5</v>
      </c>
      <c r="U6168">
        <v>-1</v>
      </c>
      <c r="V6168">
        <v>-1</v>
      </c>
      <c r="W6168">
        <v>6.3387000000000002</v>
      </c>
      <c r="Z6168">
        <v>-1</v>
      </c>
      <c r="AA6168" t="s">
        <v>11</v>
      </c>
      <c r="AC6168" t="s">
        <v>38</v>
      </c>
      <c r="AD6168" t="s">
        <v>50</v>
      </c>
      <c r="AE6168" s="1">
        <v>41846.086377314816</v>
      </c>
    </row>
    <row r="6169" spans="1:31" x14ac:dyDescent="0.15">
      <c r="A6169">
        <v>6168</v>
      </c>
      <c r="B6169">
        <v>175</v>
      </c>
      <c r="C6169">
        <v>2958</v>
      </c>
      <c r="D6169" t="s">
        <v>17246</v>
      </c>
      <c r="E6169" t="s">
        <v>17247</v>
      </c>
      <c r="F6169" t="s">
        <v>51</v>
      </c>
      <c r="G6169" t="s">
        <v>17248</v>
      </c>
      <c r="H6169" t="s">
        <v>17249</v>
      </c>
      <c r="I6169" t="s">
        <v>5</v>
      </c>
      <c r="K6169" t="s">
        <v>5</v>
      </c>
      <c r="N6169" t="s">
        <v>7</v>
      </c>
      <c r="O6169">
        <f>1.82193958664547-569</f>
        <v>-567.1780604133545</v>
      </c>
      <c r="P6169" t="s">
        <v>17250</v>
      </c>
      <c r="Q6169">
        <v>7</v>
      </c>
      <c r="S6169">
        <v>-1</v>
      </c>
      <c r="T6169" t="s">
        <v>5</v>
      </c>
      <c r="U6169">
        <v>-1</v>
      </c>
      <c r="V6169">
        <v>-1</v>
      </c>
      <c r="W6169">
        <v>6.3387000000000002</v>
      </c>
      <c r="Y6169">
        <f>1.82193958664547-321</f>
        <v>-319.17806041335456</v>
      </c>
      <c r="Z6169">
        <v>-1</v>
      </c>
      <c r="AA6169" t="s">
        <v>11</v>
      </c>
      <c r="AC6169" t="s">
        <v>17255</v>
      </c>
      <c r="AD6169" t="s">
        <v>17256</v>
      </c>
      <c r="AE6169" s="1">
        <v>41846.086400462962</v>
      </c>
    </row>
    <row r="6170" spans="1:31" x14ac:dyDescent="0.15">
      <c r="A6170">
        <v>6169</v>
      </c>
      <c r="B6170">
        <v>175</v>
      </c>
      <c r="C6170">
        <v>2958</v>
      </c>
      <c r="D6170" t="s">
        <v>17246</v>
      </c>
      <c r="E6170" t="s">
        <v>17247</v>
      </c>
      <c r="F6170" t="s">
        <v>53</v>
      </c>
      <c r="I6170" t="s">
        <v>5</v>
      </c>
      <c r="K6170" t="s">
        <v>5</v>
      </c>
      <c r="N6170" t="s">
        <v>7</v>
      </c>
      <c r="Q6170">
        <v>0</v>
      </c>
      <c r="S6170">
        <v>-1</v>
      </c>
      <c r="T6170" t="s">
        <v>5</v>
      </c>
      <c r="U6170">
        <v>-1</v>
      </c>
      <c r="V6170">
        <v>-1</v>
      </c>
      <c r="W6170">
        <v>6.3387000000000002</v>
      </c>
      <c r="Z6170">
        <v>-1</v>
      </c>
      <c r="AA6170" t="s">
        <v>11</v>
      </c>
      <c r="AC6170" t="s">
        <v>38</v>
      </c>
      <c r="AD6170" t="s">
        <v>52</v>
      </c>
      <c r="AE6170" s="1">
        <v>41846.086435185185</v>
      </c>
    </row>
    <row r="6171" spans="1:31" x14ac:dyDescent="0.15">
      <c r="A6171">
        <v>6170</v>
      </c>
      <c r="B6171">
        <v>175</v>
      </c>
      <c r="C6171">
        <v>2958</v>
      </c>
      <c r="D6171" t="s">
        <v>17246</v>
      </c>
      <c r="E6171" t="s">
        <v>17247</v>
      </c>
      <c r="F6171" t="s">
        <v>54</v>
      </c>
      <c r="I6171" t="s">
        <v>5</v>
      </c>
      <c r="K6171" t="s">
        <v>5</v>
      </c>
      <c r="N6171" t="s">
        <v>7</v>
      </c>
      <c r="Q6171">
        <v>0</v>
      </c>
      <c r="S6171">
        <v>-1</v>
      </c>
      <c r="T6171" t="s">
        <v>5</v>
      </c>
      <c r="U6171">
        <v>-1</v>
      </c>
      <c r="V6171">
        <v>-1</v>
      </c>
      <c r="W6171">
        <v>6.3387000000000002</v>
      </c>
      <c r="Z6171">
        <v>-1</v>
      </c>
      <c r="AA6171" t="s">
        <v>11</v>
      </c>
      <c r="AC6171" t="s">
        <v>38</v>
      </c>
      <c r="AD6171" t="s">
        <v>52</v>
      </c>
      <c r="AE6171" s="1">
        <v>41846.086446759262</v>
      </c>
    </row>
    <row r="6172" spans="1:31" x14ac:dyDescent="0.15">
      <c r="A6172">
        <v>6171</v>
      </c>
      <c r="B6172">
        <v>175</v>
      </c>
      <c r="C6172">
        <v>4314</v>
      </c>
      <c r="D6172" t="s">
        <v>17257</v>
      </c>
      <c r="E6172" t="s">
        <v>17258</v>
      </c>
      <c r="F6172" t="s">
        <v>2</v>
      </c>
      <c r="G6172" t="s">
        <v>17259</v>
      </c>
      <c r="H6172" t="s">
        <v>17260</v>
      </c>
      <c r="I6172" t="s">
        <v>5</v>
      </c>
      <c r="K6172" t="s">
        <v>6</v>
      </c>
      <c r="L6172" t="s">
        <v>17261</v>
      </c>
      <c r="N6172" t="s">
        <v>7</v>
      </c>
      <c r="O6172" t="s">
        <v>17262</v>
      </c>
      <c r="P6172" t="s">
        <v>17263</v>
      </c>
      <c r="Q6172">
        <v>77</v>
      </c>
      <c r="R6172" t="s">
        <v>6613</v>
      </c>
      <c r="S6172">
        <v>40</v>
      </c>
      <c r="T6172" t="s">
        <v>5</v>
      </c>
      <c r="U6172">
        <v>-1</v>
      </c>
      <c r="V6172">
        <v>-1</v>
      </c>
      <c r="W6172">
        <v>6.3387000000000002</v>
      </c>
      <c r="X6172" t="s">
        <v>17264</v>
      </c>
      <c r="Y6172" t="s">
        <v>17265</v>
      </c>
      <c r="Z6172">
        <v>14028</v>
      </c>
      <c r="AA6172" t="s">
        <v>11</v>
      </c>
      <c r="AC6172" t="s">
        <v>17266</v>
      </c>
      <c r="AD6172" t="s">
        <v>17267</v>
      </c>
      <c r="AE6172" s="1">
        <v>41846.086631944447</v>
      </c>
    </row>
    <row r="6173" spans="1:31" x14ac:dyDescent="0.15">
      <c r="A6173">
        <v>6172</v>
      </c>
      <c r="B6173">
        <v>175</v>
      </c>
      <c r="C6173">
        <v>4314</v>
      </c>
      <c r="D6173" t="s">
        <v>17257</v>
      </c>
      <c r="E6173" t="s">
        <v>17258</v>
      </c>
      <c r="F6173" t="s">
        <v>14</v>
      </c>
      <c r="G6173" t="s">
        <v>17268</v>
      </c>
      <c r="H6173" t="s">
        <v>17260</v>
      </c>
      <c r="I6173" t="s">
        <v>5</v>
      </c>
      <c r="J6173" t="s">
        <v>17269</v>
      </c>
      <c r="K6173" t="s">
        <v>17</v>
      </c>
      <c r="N6173" t="s">
        <v>7</v>
      </c>
      <c r="O6173" t="s">
        <v>17270</v>
      </c>
      <c r="P6173" t="s">
        <v>17271</v>
      </c>
      <c r="Q6173">
        <v>43</v>
      </c>
      <c r="R6173" t="s">
        <v>17272</v>
      </c>
      <c r="S6173">
        <v>40</v>
      </c>
      <c r="T6173" t="s">
        <v>17273</v>
      </c>
      <c r="U6173">
        <v>-1</v>
      </c>
      <c r="V6173">
        <v>-1</v>
      </c>
      <c r="W6173">
        <v>6.3387000000000002</v>
      </c>
      <c r="X6173" t="s">
        <v>17264</v>
      </c>
      <c r="Y6173" t="s">
        <v>17274</v>
      </c>
      <c r="Z6173">
        <v>16284</v>
      </c>
      <c r="AA6173" t="s">
        <v>11</v>
      </c>
      <c r="AC6173" t="s">
        <v>17275</v>
      </c>
      <c r="AD6173" t="s">
        <v>17276</v>
      </c>
      <c r="AE6173" s="1">
        <v>41846.086678240739</v>
      </c>
    </row>
    <row r="6174" spans="1:31" x14ac:dyDescent="0.15">
      <c r="A6174">
        <v>6173</v>
      </c>
      <c r="B6174">
        <v>175</v>
      </c>
      <c r="C6174">
        <v>4314</v>
      </c>
      <c r="D6174" t="s">
        <v>17257</v>
      </c>
      <c r="E6174" t="s">
        <v>17258</v>
      </c>
      <c r="F6174" t="s">
        <v>24</v>
      </c>
      <c r="G6174" t="s">
        <v>17268</v>
      </c>
      <c r="H6174" t="s">
        <v>17260</v>
      </c>
      <c r="I6174" t="s">
        <v>5</v>
      </c>
      <c r="J6174" t="s">
        <v>1019</v>
      </c>
      <c r="K6174" t="s">
        <v>17</v>
      </c>
      <c r="N6174" t="s">
        <v>7</v>
      </c>
      <c r="O6174" t="s">
        <v>17270</v>
      </c>
      <c r="P6174" t="s">
        <v>17271</v>
      </c>
      <c r="Q6174">
        <v>3</v>
      </c>
      <c r="R6174" t="s">
        <v>17272</v>
      </c>
      <c r="S6174">
        <v>40</v>
      </c>
      <c r="T6174" t="s">
        <v>17277</v>
      </c>
      <c r="U6174">
        <v>-1</v>
      </c>
      <c r="V6174">
        <v>-1</v>
      </c>
      <c r="W6174">
        <v>6.3387000000000002</v>
      </c>
      <c r="X6174" t="s">
        <v>17264</v>
      </c>
      <c r="Y6174" t="s">
        <v>17274</v>
      </c>
      <c r="Z6174">
        <v>16284</v>
      </c>
      <c r="AA6174" t="s">
        <v>11</v>
      </c>
      <c r="AC6174" t="s">
        <v>17278</v>
      </c>
      <c r="AD6174" t="s">
        <v>17279</v>
      </c>
      <c r="AE6174" s="1">
        <v>41846.086736111109</v>
      </c>
    </row>
    <row r="6175" spans="1:31" x14ac:dyDescent="0.15">
      <c r="A6175">
        <v>6174</v>
      </c>
      <c r="B6175">
        <v>175</v>
      </c>
      <c r="C6175">
        <v>4314</v>
      </c>
      <c r="D6175" t="s">
        <v>17257</v>
      </c>
      <c r="E6175" t="s">
        <v>17258</v>
      </c>
      <c r="F6175" t="s">
        <v>27</v>
      </c>
      <c r="G6175" t="s">
        <v>17280</v>
      </c>
      <c r="I6175" t="s">
        <v>5</v>
      </c>
      <c r="K6175" t="s">
        <v>17</v>
      </c>
      <c r="L6175" t="s">
        <v>17281</v>
      </c>
      <c r="M6175" t="s">
        <v>5</v>
      </c>
      <c r="N6175" t="s">
        <v>7</v>
      </c>
      <c r="O6175" t="s">
        <v>17282</v>
      </c>
      <c r="P6175" t="s">
        <v>17283</v>
      </c>
      <c r="Q6175">
        <v>4</v>
      </c>
      <c r="R6175" t="s">
        <v>10271</v>
      </c>
      <c r="S6175">
        <v>-1</v>
      </c>
      <c r="T6175" t="s">
        <v>17284</v>
      </c>
      <c r="U6175">
        <v>-1</v>
      </c>
      <c r="V6175">
        <v>-1</v>
      </c>
      <c r="W6175">
        <v>6.3387000000000002</v>
      </c>
      <c r="Y6175" t="s">
        <v>17285</v>
      </c>
      <c r="Z6175">
        <v>33568</v>
      </c>
      <c r="AA6175" t="s">
        <v>11</v>
      </c>
      <c r="AC6175" t="s">
        <v>17286</v>
      </c>
      <c r="AD6175" t="s">
        <v>17287</v>
      </c>
      <c r="AE6175" s="1">
        <v>41846.086759259262</v>
      </c>
    </row>
    <row r="6176" spans="1:31" x14ac:dyDescent="0.15">
      <c r="A6176">
        <v>6175</v>
      </c>
      <c r="B6176">
        <v>175</v>
      </c>
      <c r="C6176">
        <v>4314</v>
      </c>
      <c r="D6176" t="s">
        <v>17257</v>
      </c>
      <c r="E6176" t="s">
        <v>17258</v>
      </c>
      <c r="F6176" t="s">
        <v>36</v>
      </c>
      <c r="I6176" t="s">
        <v>5</v>
      </c>
      <c r="K6176" t="s">
        <v>5</v>
      </c>
      <c r="N6176" t="s">
        <v>7</v>
      </c>
      <c r="Q6176">
        <v>0</v>
      </c>
      <c r="S6176">
        <v>-1</v>
      </c>
      <c r="T6176" t="s">
        <v>5</v>
      </c>
      <c r="U6176">
        <v>-1</v>
      </c>
      <c r="V6176">
        <v>-1</v>
      </c>
      <c r="W6176">
        <v>6.3387000000000002</v>
      </c>
      <c r="Z6176">
        <v>-1</v>
      </c>
      <c r="AA6176" t="s">
        <v>11</v>
      </c>
      <c r="AC6176" t="s">
        <v>38</v>
      </c>
      <c r="AD6176" t="s">
        <v>52</v>
      </c>
      <c r="AE6176" s="1">
        <v>41846.086770833332</v>
      </c>
    </row>
    <row r="6177" spans="1:31" x14ac:dyDescent="0.15">
      <c r="A6177">
        <v>6176</v>
      </c>
      <c r="B6177">
        <v>175</v>
      </c>
      <c r="C6177">
        <v>4314</v>
      </c>
      <c r="D6177" t="s">
        <v>17257</v>
      </c>
      <c r="E6177" t="s">
        <v>17258</v>
      </c>
      <c r="F6177" t="s">
        <v>40</v>
      </c>
      <c r="I6177" t="s">
        <v>5</v>
      </c>
      <c r="K6177" t="s">
        <v>5</v>
      </c>
      <c r="N6177" t="s">
        <v>7</v>
      </c>
      <c r="Q6177">
        <v>0</v>
      </c>
      <c r="S6177">
        <v>-1</v>
      </c>
      <c r="T6177" t="s">
        <v>5</v>
      </c>
      <c r="U6177">
        <v>-1</v>
      </c>
      <c r="V6177">
        <v>-1</v>
      </c>
      <c r="W6177">
        <v>6.3387000000000002</v>
      </c>
      <c r="Z6177">
        <v>-1</v>
      </c>
      <c r="AA6177" t="s">
        <v>11</v>
      </c>
      <c r="AC6177" t="s">
        <v>38</v>
      </c>
      <c r="AD6177" t="s">
        <v>52</v>
      </c>
      <c r="AE6177" s="1">
        <v>41846.086782407408</v>
      </c>
    </row>
    <row r="6178" spans="1:31" x14ac:dyDescent="0.15">
      <c r="A6178">
        <v>6177</v>
      </c>
      <c r="B6178">
        <v>175</v>
      </c>
      <c r="C6178">
        <v>4314</v>
      </c>
      <c r="D6178" t="s">
        <v>17257</v>
      </c>
      <c r="E6178" t="s">
        <v>17258</v>
      </c>
      <c r="F6178" t="s">
        <v>49</v>
      </c>
      <c r="I6178" t="s">
        <v>5</v>
      </c>
      <c r="K6178" t="s">
        <v>5</v>
      </c>
      <c r="N6178" t="s">
        <v>7</v>
      </c>
      <c r="Q6178">
        <v>0</v>
      </c>
      <c r="T6178" t="s">
        <v>5</v>
      </c>
      <c r="U6178">
        <v>-1</v>
      </c>
      <c r="V6178">
        <v>-1</v>
      </c>
      <c r="W6178">
        <v>6.3387000000000002</v>
      </c>
      <c r="Z6178">
        <v>-1</v>
      </c>
      <c r="AA6178" t="s">
        <v>11</v>
      </c>
      <c r="AC6178" t="s">
        <v>38</v>
      </c>
      <c r="AD6178" t="s">
        <v>50</v>
      </c>
      <c r="AE6178" s="1">
        <v>41846.086793981478</v>
      </c>
    </row>
    <row r="6179" spans="1:31" x14ac:dyDescent="0.15">
      <c r="A6179">
        <v>6178</v>
      </c>
      <c r="B6179">
        <v>175</v>
      </c>
      <c r="C6179">
        <v>4314</v>
      </c>
      <c r="D6179" t="s">
        <v>17257</v>
      </c>
      <c r="E6179" t="s">
        <v>17258</v>
      </c>
      <c r="F6179" t="s">
        <v>51</v>
      </c>
      <c r="G6179" t="s">
        <v>17288</v>
      </c>
      <c r="H6179" t="s">
        <v>17260</v>
      </c>
      <c r="I6179" t="s">
        <v>5</v>
      </c>
      <c r="K6179" t="s">
        <v>5</v>
      </c>
      <c r="N6179" t="s">
        <v>7</v>
      </c>
      <c r="O6179" t="s">
        <v>17262</v>
      </c>
      <c r="P6179" t="s">
        <v>17263</v>
      </c>
      <c r="Q6179">
        <v>3</v>
      </c>
      <c r="S6179">
        <v>-1</v>
      </c>
      <c r="T6179" t="s">
        <v>5</v>
      </c>
      <c r="U6179">
        <v>-1</v>
      </c>
      <c r="V6179">
        <v>-1</v>
      </c>
      <c r="W6179">
        <v>6.3387000000000002</v>
      </c>
      <c r="Y6179" t="s">
        <v>17265</v>
      </c>
      <c r="Z6179">
        <v>-1</v>
      </c>
      <c r="AA6179" t="s">
        <v>11</v>
      </c>
      <c r="AC6179" t="s">
        <v>17289</v>
      </c>
      <c r="AD6179" t="s">
        <v>17290</v>
      </c>
      <c r="AE6179" s="1">
        <v>41846.086817129632</v>
      </c>
    </row>
    <row r="6180" spans="1:31" x14ac:dyDescent="0.15">
      <c r="A6180">
        <v>6179</v>
      </c>
      <c r="B6180">
        <v>175</v>
      </c>
      <c r="C6180">
        <v>4314</v>
      </c>
      <c r="D6180" t="s">
        <v>17257</v>
      </c>
      <c r="E6180" t="s">
        <v>17258</v>
      </c>
      <c r="F6180" t="s">
        <v>53</v>
      </c>
      <c r="I6180" t="s">
        <v>5</v>
      </c>
      <c r="K6180" t="s">
        <v>5</v>
      </c>
      <c r="N6180" t="s">
        <v>7</v>
      </c>
      <c r="Q6180">
        <v>0</v>
      </c>
      <c r="S6180">
        <v>-1</v>
      </c>
      <c r="T6180" t="s">
        <v>5</v>
      </c>
      <c r="U6180">
        <v>-1</v>
      </c>
      <c r="V6180">
        <v>-1</v>
      </c>
      <c r="W6180">
        <v>6.3387000000000002</v>
      </c>
      <c r="Z6180">
        <v>-1</v>
      </c>
      <c r="AA6180" t="s">
        <v>11</v>
      </c>
      <c r="AC6180" t="s">
        <v>38</v>
      </c>
      <c r="AD6180" t="s">
        <v>52</v>
      </c>
      <c r="AE6180" s="1">
        <v>41846.086828703701</v>
      </c>
    </row>
    <row r="6181" spans="1:31" x14ac:dyDescent="0.15">
      <c r="A6181">
        <v>6180</v>
      </c>
      <c r="B6181">
        <v>175</v>
      </c>
      <c r="C6181">
        <v>4314</v>
      </c>
      <c r="D6181" t="s">
        <v>17257</v>
      </c>
      <c r="E6181" t="s">
        <v>17258</v>
      </c>
      <c r="F6181" t="s">
        <v>54</v>
      </c>
      <c r="I6181" t="s">
        <v>5</v>
      </c>
      <c r="K6181" t="s">
        <v>5</v>
      </c>
      <c r="N6181" t="s">
        <v>7</v>
      </c>
      <c r="Q6181">
        <v>0</v>
      </c>
      <c r="S6181">
        <v>-1</v>
      </c>
      <c r="T6181" t="s">
        <v>5</v>
      </c>
      <c r="U6181">
        <v>-1</v>
      </c>
      <c r="V6181">
        <v>-1</v>
      </c>
      <c r="W6181">
        <v>6.3387000000000002</v>
      </c>
      <c r="Z6181">
        <v>-1</v>
      </c>
      <c r="AA6181" t="s">
        <v>11</v>
      </c>
      <c r="AC6181" t="s">
        <v>38</v>
      </c>
      <c r="AD6181" t="s">
        <v>52</v>
      </c>
      <c r="AE6181" s="1">
        <v>41846.086840277778</v>
      </c>
    </row>
    <row r="6182" spans="1:31" x14ac:dyDescent="0.15">
      <c r="A6182">
        <v>6181</v>
      </c>
      <c r="B6182">
        <v>175</v>
      </c>
      <c r="C6182">
        <v>4264</v>
      </c>
      <c r="D6182" t="s">
        <v>17291</v>
      </c>
      <c r="E6182" t="s">
        <v>17292</v>
      </c>
      <c r="F6182" t="s">
        <v>2</v>
      </c>
      <c r="G6182" t="s">
        <v>17293</v>
      </c>
      <c r="H6182" t="s">
        <v>17294</v>
      </c>
      <c r="I6182" t="s">
        <v>5</v>
      </c>
      <c r="K6182" t="s">
        <v>6</v>
      </c>
      <c r="N6182" t="s">
        <v>7</v>
      </c>
      <c r="O6182" t="s">
        <v>17295</v>
      </c>
      <c r="P6182" t="s">
        <v>17296</v>
      </c>
      <c r="Q6182">
        <v>79</v>
      </c>
      <c r="S6182">
        <v>40</v>
      </c>
      <c r="T6182" t="s">
        <v>17297</v>
      </c>
      <c r="U6182">
        <v>400</v>
      </c>
      <c r="V6182">
        <v>-1</v>
      </c>
      <c r="W6182">
        <v>6.3387000000000002</v>
      </c>
      <c r="X6182" t="s">
        <v>17298</v>
      </c>
      <c r="Y6182" t="s">
        <v>17299</v>
      </c>
      <c r="Z6182">
        <v>15751</v>
      </c>
      <c r="AA6182" t="s">
        <v>11</v>
      </c>
      <c r="AC6182" t="s">
        <v>17300</v>
      </c>
      <c r="AD6182" t="s">
        <v>17301</v>
      </c>
      <c r="AE6182" s="1">
        <v>41846.08699074074</v>
      </c>
    </row>
    <row r="6183" spans="1:31" x14ac:dyDescent="0.15">
      <c r="A6183">
        <v>6182</v>
      </c>
      <c r="B6183">
        <v>175</v>
      </c>
      <c r="C6183">
        <v>4264</v>
      </c>
      <c r="D6183" t="s">
        <v>17291</v>
      </c>
      <c r="E6183" t="s">
        <v>17292</v>
      </c>
      <c r="F6183" t="s">
        <v>14</v>
      </c>
      <c r="G6183" t="s">
        <v>17302</v>
      </c>
      <c r="H6183" t="s">
        <v>17294</v>
      </c>
      <c r="I6183" t="s">
        <v>5</v>
      </c>
      <c r="K6183" t="s">
        <v>17</v>
      </c>
      <c r="N6183" t="s">
        <v>7</v>
      </c>
      <c r="O6183" t="s">
        <v>17303</v>
      </c>
      <c r="P6183" t="s">
        <v>17304</v>
      </c>
      <c r="Q6183">
        <v>53</v>
      </c>
      <c r="R6183" t="s">
        <v>17305</v>
      </c>
      <c r="S6183">
        <v>40</v>
      </c>
      <c r="T6183" t="s">
        <v>17306</v>
      </c>
      <c r="U6183">
        <v>400</v>
      </c>
      <c r="V6183">
        <v>-1</v>
      </c>
      <c r="W6183">
        <v>6.3387000000000002</v>
      </c>
      <c r="X6183" t="s">
        <v>17298</v>
      </c>
      <c r="Y6183" t="s">
        <v>17307</v>
      </c>
      <c r="Z6183">
        <v>16251</v>
      </c>
      <c r="AA6183" t="s">
        <v>11</v>
      </c>
      <c r="AC6183" t="s">
        <v>17308</v>
      </c>
      <c r="AD6183" t="s">
        <v>17309</v>
      </c>
      <c r="AE6183" s="1">
        <v>41846.087037037039</v>
      </c>
    </row>
    <row r="6184" spans="1:31" x14ac:dyDescent="0.15">
      <c r="A6184">
        <v>6183</v>
      </c>
      <c r="B6184">
        <v>175</v>
      </c>
      <c r="C6184">
        <v>4264</v>
      </c>
      <c r="D6184" t="s">
        <v>17291</v>
      </c>
      <c r="E6184" t="s">
        <v>17292</v>
      </c>
      <c r="F6184" t="s">
        <v>24</v>
      </c>
      <c r="G6184" t="s">
        <v>17302</v>
      </c>
      <c r="H6184" t="s">
        <v>17294</v>
      </c>
      <c r="I6184" t="s">
        <v>5</v>
      </c>
      <c r="K6184" t="s">
        <v>17</v>
      </c>
      <c r="N6184" t="s">
        <v>7</v>
      </c>
      <c r="O6184" t="s">
        <v>17310</v>
      </c>
      <c r="P6184" t="s">
        <v>17304</v>
      </c>
      <c r="Q6184">
        <v>1</v>
      </c>
      <c r="R6184" t="s">
        <v>17311</v>
      </c>
      <c r="S6184">
        <v>40</v>
      </c>
      <c r="T6184" t="s">
        <v>17312</v>
      </c>
      <c r="U6184">
        <v>400</v>
      </c>
      <c r="V6184">
        <v>-1</v>
      </c>
      <c r="W6184">
        <v>6.3387000000000002</v>
      </c>
      <c r="X6184" t="s">
        <v>17298</v>
      </c>
      <c r="Y6184" t="s">
        <v>17307</v>
      </c>
      <c r="Z6184">
        <v>16251</v>
      </c>
      <c r="AA6184" t="s">
        <v>11</v>
      </c>
      <c r="AC6184" t="s">
        <v>17313</v>
      </c>
      <c r="AD6184" t="s">
        <v>17314</v>
      </c>
      <c r="AE6184" s="1">
        <v>41846.087048611109</v>
      </c>
    </row>
    <row r="6185" spans="1:31" x14ac:dyDescent="0.15">
      <c r="A6185">
        <v>6184</v>
      </c>
      <c r="B6185">
        <v>175</v>
      </c>
      <c r="C6185">
        <v>4264</v>
      </c>
      <c r="D6185" t="s">
        <v>17291</v>
      </c>
      <c r="E6185" t="s">
        <v>17292</v>
      </c>
      <c r="F6185" t="s">
        <v>27</v>
      </c>
      <c r="G6185" t="s">
        <v>17315</v>
      </c>
      <c r="I6185" t="s">
        <v>5</v>
      </c>
      <c r="K6185" t="s">
        <v>17</v>
      </c>
      <c r="M6185" t="s">
        <v>5</v>
      </c>
      <c r="N6185" t="s">
        <v>7</v>
      </c>
      <c r="O6185" t="s">
        <v>17316</v>
      </c>
      <c r="P6185" t="s">
        <v>17317</v>
      </c>
      <c r="Q6185">
        <v>8</v>
      </c>
      <c r="R6185" t="s">
        <v>17318</v>
      </c>
      <c r="S6185">
        <v>40</v>
      </c>
      <c r="T6185" t="s">
        <v>17319</v>
      </c>
      <c r="U6185">
        <v>400</v>
      </c>
      <c r="V6185">
        <v>-1</v>
      </c>
      <c r="W6185">
        <v>6.3387000000000002</v>
      </c>
      <c r="Y6185" t="s">
        <v>17320</v>
      </c>
      <c r="Z6185">
        <v>42117</v>
      </c>
      <c r="AA6185" t="s">
        <v>11</v>
      </c>
      <c r="AC6185" t="s">
        <v>17321</v>
      </c>
      <c r="AD6185" t="s">
        <v>17322</v>
      </c>
      <c r="AE6185" s="1">
        <v>41846.087071759262</v>
      </c>
    </row>
    <row r="6186" spans="1:31" x14ac:dyDescent="0.15">
      <c r="A6186">
        <v>6185</v>
      </c>
      <c r="B6186">
        <v>175</v>
      </c>
      <c r="C6186">
        <v>4264</v>
      </c>
      <c r="D6186" t="s">
        <v>17291</v>
      </c>
      <c r="E6186" t="s">
        <v>17292</v>
      </c>
      <c r="F6186" t="s">
        <v>36</v>
      </c>
      <c r="G6186" t="s">
        <v>17293</v>
      </c>
      <c r="H6186" t="s">
        <v>17294</v>
      </c>
      <c r="I6186" t="s">
        <v>5</v>
      </c>
      <c r="K6186" t="s">
        <v>6</v>
      </c>
      <c r="N6186" t="s">
        <v>7</v>
      </c>
      <c r="O6186" t="s">
        <v>17295</v>
      </c>
      <c r="P6186" t="s">
        <v>17296</v>
      </c>
      <c r="Q6186">
        <v>2</v>
      </c>
      <c r="S6186">
        <v>40</v>
      </c>
      <c r="T6186" t="s">
        <v>17297</v>
      </c>
      <c r="U6186">
        <v>400</v>
      </c>
      <c r="V6186">
        <v>-1</v>
      </c>
      <c r="W6186">
        <v>6.3387000000000002</v>
      </c>
      <c r="X6186" t="s">
        <v>17298</v>
      </c>
      <c r="Y6186" t="s">
        <v>17299</v>
      </c>
      <c r="Z6186">
        <v>15751</v>
      </c>
      <c r="AA6186" t="s">
        <v>11</v>
      </c>
      <c r="AC6186" t="s">
        <v>17323</v>
      </c>
      <c r="AD6186" t="s">
        <v>17324</v>
      </c>
      <c r="AE6186" s="1">
        <v>41846.087094907409</v>
      </c>
    </row>
    <row r="6187" spans="1:31" x14ac:dyDescent="0.15">
      <c r="A6187">
        <v>6186</v>
      </c>
      <c r="B6187">
        <v>175</v>
      </c>
      <c r="C6187">
        <v>4264</v>
      </c>
      <c r="D6187" t="s">
        <v>17291</v>
      </c>
      <c r="E6187" t="s">
        <v>17292</v>
      </c>
      <c r="F6187" t="s">
        <v>40</v>
      </c>
      <c r="I6187" t="s">
        <v>5</v>
      </c>
      <c r="K6187" t="s">
        <v>5</v>
      </c>
      <c r="N6187" t="s">
        <v>7</v>
      </c>
      <c r="Q6187">
        <v>0</v>
      </c>
      <c r="S6187">
        <v>-1</v>
      </c>
      <c r="T6187" t="s">
        <v>5</v>
      </c>
      <c r="U6187">
        <v>-1</v>
      </c>
      <c r="V6187">
        <v>-1</v>
      </c>
      <c r="W6187">
        <v>6.3387000000000002</v>
      </c>
      <c r="Z6187">
        <v>-1</v>
      </c>
      <c r="AA6187" t="s">
        <v>11</v>
      </c>
      <c r="AC6187" t="s">
        <v>38</v>
      </c>
      <c r="AD6187" t="s">
        <v>52</v>
      </c>
      <c r="AE6187" s="1">
        <v>41846.087106481478</v>
      </c>
    </row>
    <row r="6188" spans="1:31" x14ac:dyDescent="0.15">
      <c r="A6188">
        <v>6187</v>
      </c>
      <c r="B6188">
        <v>175</v>
      </c>
      <c r="C6188">
        <v>4264</v>
      </c>
      <c r="D6188" t="s">
        <v>17291</v>
      </c>
      <c r="E6188" t="s">
        <v>17292</v>
      </c>
      <c r="F6188" t="s">
        <v>49</v>
      </c>
      <c r="G6188" t="s">
        <v>17302</v>
      </c>
      <c r="H6188" t="s">
        <v>17294</v>
      </c>
      <c r="I6188" t="s">
        <v>5</v>
      </c>
      <c r="K6188" t="s">
        <v>5</v>
      </c>
      <c r="N6188" t="s">
        <v>7</v>
      </c>
      <c r="O6188" t="s">
        <v>17310</v>
      </c>
      <c r="P6188" t="s">
        <v>17304</v>
      </c>
      <c r="Q6188">
        <v>27</v>
      </c>
      <c r="T6188" t="s">
        <v>5</v>
      </c>
      <c r="U6188">
        <v>400</v>
      </c>
      <c r="V6188">
        <v>-1</v>
      </c>
      <c r="W6188">
        <v>6.3387000000000002</v>
      </c>
      <c r="X6188" t="s">
        <v>17298</v>
      </c>
      <c r="Y6188" t="s">
        <v>17307</v>
      </c>
      <c r="Z6188">
        <v>16251</v>
      </c>
      <c r="AA6188" t="s">
        <v>11</v>
      </c>
      <c r="AC6188" t="s">
        <v>17325</v>
      </c>
      <c r="AD6188" t="s">
        <v>17326</v>
      </c>
      <c r="AE6188" s="1">
        <v>41846.087141203701</v>
      </c>
    </row>
    <row r="6189" spans="1:31" x14ac:dyDescent="0.15">
      <c r="A6189">
        <v>6188</v>
      </c>
      <c r="B6189">
        <v>175</v>
      </c>
      <c r="C6189">
        <v>4264</v>
      </c>
      <c r="D6189" t="s">
        <v>17291</v>
      </c>
      <c r="E6189" t="s">
        <v>17292</v>
      </c>
      <c r="F6189" t="s">
        <v>51</v>
      </c>
      <c r="I6189" t="s">
        <v>5</v>
      </c>
      <c r="K6189" t="s">
        <v>5</v>
      </c>
      <c r="N6189" t="s">
        <v>7</v>
      </c>
      <c r="Q6189">
        <v>0</v>
      </c>
      <c r="S6189">
        <v>-1</v>
      </c>
      <c r="T6189" t="s">
        <v>5</v>
      </c>
      <c r="U6189">
        <v>-1</v>
      </c>
      <c r="V6189">
        <v>-1</v>
      </c>
      <c r="W6189">
        <v>6.3387000000000002</v>
      </c>
      <c r="Z6189">
        <v>-1</v>
      </c>
      <c r="AA6189" t="s">
        <v>11</v>
      </c>
      <c r="AC6189" t="s">
        <v>38</v>
      </c>
      <c r="AD6189" t="s">
        <v>52</v>
      </c>
      <c r="AE6189" s="1">
        <v>41846.087152777778</v>
      </c>
    </row>
    <row r="6190" spans="1:31" x14ac:dyDescent="0.15">
      <c r="A6190">
        <v>6189</v>
      </c>
      <c r="B6190">
        <v>175</v>
      </c>
      <c r="C6190">
        <v>4264</v>
      </c>
      <c r="D6190" t="s">
        <v>17291</v>
      </c>
      <c r="E6190" t="s">
        <v>17292</v>
      </c>
      <c r="F6190" t="s">
        <v>53</v>
      </c>
      <c r="I6190" t="s">
        <v>5</v>
      </c>
      <c r="K6190" t="s">
        <v>5</v>
      </c>
      <c r="N6190" t="s">
        <v>7</v>
      </c>
      <c r="Q6190">
        <v>0</v>
      </c>
      <c r="S6190">
        <v>-1</v>
      </c>
      <c r="T6190" t="s">
        <v>5</v>
      </c>
      <c r="U6190">
        <v>-1</v>
      </c>
      <c r="V6190">
        <v>-1</v>
      </c>
      <c r="W6190">
        <v>6.3387000000000002</v>
      </c>
      <c r="Z6190">
        <v>-1</v>
      </c>
      <c r="AA6190" t="s">
        <v>11</v>
      </c>
      <c r="AC6190" t="s">
        <v>38</v>
      </c>
      <c r="AD6190" t="s">
        <v>52</v>
      </c>
      <c r="AE6190" s="1">
        <v>41846.087164351855</v>
      </c>
    </row>
    <row r="6191" spans="1:31" x14ac:dyDescent="0.15">
      <c r="A6191">
        <v>6190</v>
      </c>
      <c r="B6191">
        <v>175</v>
      </c>
      <c r="C6191">
        <v>4264</v>
      </c>
      <c r="D6191" t="s">
        <v>17291</v>
      </c>
      <c r="E6191" t="s">
        <v>17292</v>
      </c>
      <c r="F6191" t="s">
        <v>54</v>
      </c>
      <c r="I6191" t="s">
        <v>5</v>
      </c>
      <c r="K6191" t="s">
        <v>5</v>
      </c>
      <c r="N6191" t="s">
        <v>7</v>
      </c>
      <c r="Q6191">
        <v>0</v>
      </c>
      <c r="S6191">
        <v>-1</v>
      </c>
      <c r="T6191" t="s">
        <v>5</v>
      </c>
      <c r="U6191">
        <v>-1</v>
      </c>
      <c r="V6191">
        <v>-1</v>
      </c>
      <c r="W6191">
        <v>6.3387000000000002</v>
      </c>
      <c r="Z6191">
        <v>-1</v>
      </c>
      <c r="AA6191" t="s">
        <v>11</v>
      </c>
      <c r="AC6191" t="s">
        <v>38</v>
      </c>
      <c r="AD6191" t="s">
        <v>52</v>
      </c>
      <c r="AE6191" s="1">
        <v>41846.087175925924</v>
      </c>
    </row>
    <row r="6192" spans="1:31" x14ac:dyDescent="0.15">
      <c r="A6192">
        <v>6191</v>
      </c>
      <c r="B6192">
        <v>175</v>
      </c>
      <c r="C6192">
        <v>4725</v>
      </c>
      <c r="D6192" t="s">
        <v>17327</v>
      </c>
      <c r="E6192" t="s">
        <v>17328</v>
      </c>
      <c r="F6192" t="s">
        <v>2</v>
      </c>
      <c r="I6192" t="s">
        <v>5</v>
      </c>
      <c r="K6192" t="s">
        <v>5</v>
      </c>
      <c r="N6192" t="s">
        <v>7</v>
      </c>
      <c r="Q6192">
        <v>0</v>
      </c>
      <c r="S6192">
        <v>-1</v>
      </c>
      <c r="T6192" t="s">
        <v>5</v>
      </c>
      <c r="U6192">
        <v>-1</v>
      </c>
      <c r="V6192">
        <v>-1</v>
      </c>
      <c r="W6192">
        <v>6.3387000000000002</v>
      </c>
      <c r="Z6192">
        <v>-1</v>
      </c>
      <c r="AA6192" t="s">
        <v>11</v>
      </c>
      <c r="AC6192" t="s">
        <v>38</v>
      </c>
      <c r="AD6192" t="s">
        <v>52</v>
      </c>
      <c r="AE6192" s="1">
        <v>41846.087268518517</v>
      </c>
    </row>
    <row r="6193" spans="1:31" x14ac:dyDescent="0.15">
      <c r="A6193">
        <v>6192</v>
      </c>
      <c r="B6193">
        <v>175</v>
      </c>
      <c r="C6193">
        <v>4725</v>
      </c>
      <c r="D6193" t="s">
        <v>17327</v>
      </c>
      <c r="E6193" t="s">
        <v>17328</v>
      </c>
      <c r="F6193" t="s">
        <v>14</v>
      </c>
      <c r="I6193" t="s">
        <v>5</v>
      </c>
      <c r="K6193" t="s">
        <v>5</v>
      </c>
      <c r="N6193" t="s">
        <v>7</v>
      </c>
      <c r="Q6193">
        <v>0</v>
      </c>
      <c r="S6193">
        <v>-1</v>
      </c>
      <c r="T6193" t="s">
        <v>5</v>
      </c>
      <c r="U6193">
        <v>-1</v>
      </c>
      <c r="V6193">
        <v>-1</v>
      </c>
      <c r="W6193">
        <v>6.3387000000000002</v>
      </c>
      <c r="Z6193">
        <v>-1</v>
      </c>
      <c r="AA6193" t="s">
        <v>11</v>
      </c>
      <c r="AC6193" t="s">
        <v>38</v>
      </c>
      <c r="AD6193" t="s">
        <v>52</v>
      </c>
      <c r="AE6193" s="1">
        <v>41846.087280092594</v>
      </c>
    </row>
    <row r="6194" spans="1:31" x14ac:dyDescent="0.15">
      <c r="A6194">
        <v>6193</v>
      </c>
      <c r="B6194">
        <v>175</v>
      </c>
      <c r="C6194">
        <v>4725</v>
      </c>
      <c r="D6194" t="s">
        <v>17327</v>
      </c>
      <c r="E6194" t="s">
        <v>17328</v>
      </c>
      <c r="F6194" t="s">
        <v>24</v>
      </c>
      <c r="I6194" t="s">
        <v>5</v>
      </c>
      <c r="K6194" t="s">
        <v>5</v>
      </c>
      <c r="N6194" t="s">
        <v>7</v>
      </c>
      <c r="Q6194">
        <v>0</v>
      </c>
      <c r="S6194">
        <v>-1</v>
      </c>
      <c r="T6194" t="s">
        <v>5</v>
      </c>
      <c r="U6194">
        <v>-1</v>
      </c>
      <c r="V6194">
        <v>-1</v>
      </c>
      <c r="W6194">
        <v>6.3387000000000002</v>
      </c>
      <c r="Z6194">
        <v>-1</v>
      </c>
      <c r="AA6194" t="s">
        <v>11</v>
      </c>
      <c r="AC6194" t="s">
        <v>38</v>
      </c>
      <c r="AD6194" t="s">
        <v>52</v>
      </c>
      <c r="AE6194" s="1">
        <v>41846.087291666663</v>
      </c>
    </row>
    <row r="6195" spans="1:31" x14ac:dyDescent="0.15">
      <c r="A6195">
        <v>6194</v>
      </c>
      <c r="B6195">
        <v>175</v>
      </c>
      <c r="C6195">
        <v>4725</v>
      </c>
      <c r="D6195" t="s">
        <v>17327</v>
      </c>
      <c r="E6195" t="s">
        <v>17328</v>
      </c>
      <c r="F6195" t="s">
        <v>27</v>
      </c>
      <c r="I6195" t="s">
        <v>5</v>
      </c>
      <c r="K6195" t="s">
        <v>5</v>
      </c>
      <c r="M6195" t="s">
        <v>5</v>
      </c>
      <c r="N6195" t="s">
        <v>7</v>
      </c>
      <c r="Q6195">
        <v>0</v>
      </c>
      <c r="S6195">
        <v>-1</v>
      </c>
      <c r="T6195" t="s">
        <v>5</v>
      </c>
      <c r="U6195">
        <v>-1</v>
      </c>
      <c r="V6195">
        <v>-1</v>
      </c>
      <c r="W6195">
        <v>6.3387000000000002</v>
      </c>
      <c r="Z6195">
        <v>-1</v>
      </c>
      <c r="AA6195" t="s">
        <v>11</v>
      </c>
      <c r="AC6195" t="s">
        <v>38</v>
      </c>
      <c r="AD6195" t="s">
        <v>531</v>
      </c>
      <c r="AE6195" s="1">
        <v>41846.08730324074</v>
      </c>
    </row>
    <row r="6196" spans="1:31" x14ac:dyDescent="0.15">
      <c r="A6196">
        <v>6195</v>
      </c>
      <c r="B6196">
        <v>175</v>
      </c>
      <c r="C6196">
        <v>4725</v>
      </c>
      <c r="D6196" t="s">
        <v>17327</v>
      </c>
      <c r="E6196" t="s">
        <v>17328</v>
      </c>
      <c r="F6196" t="s">
        <v>36</v>
      </c>
      <c r="G6196" t="s">
        <v>17329</v>
      </c>
      <c r="H6196" t="s">
        <v>17330</v>
      </c>
      <c r="I6196" t="s">
        <v>5</v>
      </c>
      <c r="K6196" t="s">
        <v>6</v>
      </c>
      <c r="L6196" t="s">
        <v>8910</v>
      </c>
      <c r="N6196" t="s">
        <v>7</v>
      </c>
      <c r="O6196" t="s">
        <v>17331</v>
      </c>
      <c r="P6196" t="s">
        <v>17332</v>
      </c>
      <c r="Q6196">
        <v>12</v>
      </c>
      <c r="R6196" t="s">
        <v>4621</v>
      </c>
      <c r="S6196">
        <v>-1</v>
      </c>
      <c r="T6196" t="s">
        <v>17333</v>
      </c>
      <c r="U6196">
        <v>-1</v>
      </c>
      <c r="V6196">
        <v>-1</v>
      </c>
      <c r="W6196">
        <v>6.3387000000000002</v>
      </c>
      <c r="X6196" t="s">
        <v>17334</v>
      </c>
      <c r="Y6196" t="s">
        <v>17335</v>
      </c>
      <c r="Z6196">
        <v>11550</v>
      </c>
      <c r="AA6196" t="s">
        <v>11</v>
      </c>
      <c r="AC6196" t="s">
        <v>17336</v>
      </c>
      <c r="AD6196" t="s">
        <v>17337</v>
      </c>
      <c r="AE6196" s="1">
        <v>41846.087337962963</v>
      </c>
    </row>
    <row r="6197" spans="1:31" x14ac:dyDescent="0.15">
      <c r="A6197">
        <v>6196</v>
      </c>
      <c r="B6197">
        <v>175</v>
      </c>
      <c r="C6197">
        <v>4725</v>
      </c>
      <c r="D6197" t="s">
        <v>17327</v>
      </c>
      <c r="E6197" t="s">
        <v>17328</v>
      </c>
      <c r="F6197" t="s">
        <v>40</v>
      </c>
      <c r="I6197" t="s">
        <v>5</v>
      </c>
      <c r="K6197" t="s">
        <v>5</v>
      </c>
      <c r="N6197" t="s">
        <v>7</v>
      </c>
      <c r="Q6197">
        <v>0</v>
      </c>
      <c r="S6197">
        <v>-1</v>
      </c>
      <c r="T6197" t="s">
        <v>5</v>
      </c>
      <c r="U6197">
        <v>-1</v>
      </c>
      <c r="V6197">
        <v>-1</v>
      </c>
      <c r="W6197">
        <v>6.3387000000000002</v>
      </c>
      <c r="Z6197">
        <v>-1</v>
      </c>
      <c r="AA6197" t="s">
        <v>11</v>
      </c>
      <c r="AC6197" t="s">
        <v>38</v>
      </c>
      <c r="AD6197" t="s">
        <v>52</v>
      </c>
      <c r="AE6197" s="1">
        <v>41846.08734953704</v>
      </c>
    </row>
    <row r="6198" spans="1:31" x14ac:dyDescent="0.15">
      <c r="A6198">
        <v>6197</v>
      </c>
      <c r="B6198">
        <v>175</v>
      </c>
      <c r="C6198">
        <v>4725</v>
      </c>
      <c r="D6198" t="s">
        <v>17327</v>
      </c>
      <c r="E6198" t="s">
        <v>17328</v>
      </c>
      <c r="F6198" t="s">
        <v>49</v>
      </c>
      <c r="I6198" t="s">
        <v>5</v>
      </c>
      <c r="K6198" t="s">
        <v>5</v>
      </c>
      <c r="N6198" t="s">
        <v>7</v>
      </c>
      <c r="Q6198">
        <v>0</v>
      </c>
      <c r="T6198" t="s">
        <v>5</v>
      </c>
      <c r="U6198">
        <v>-1</v>
      </c>
      <c r="V6198">
        <v>-1</v>
      </c>
      <c r="W6198">
        <v>6.3387000000000002</v>
      </c>
      <c r="Z6198">
        <v>-1</v>
      </c>
      <c r="AA6198" t="s">
        <v>11</v>
      </c>
      <c r="AC6198" t="s">
        <v>38</v>
      </c>
      <c r="AD6198" t="s">
        <v>50</v>
      </c>
      <c r="AE6198" s="1">
        <v>41846.087361111109</v>
      </c>
    </row>
    <row r="6199" spans="1:31" x14ac:dyDescent="0.15">
      <c r="A6199">
        <v>6198</v>
      </c>
      <c r="B6199">
        <v>175</v>
      </c>
      <c r="C6199">
        <v>4725</v>
      </c>
      <c r="D6199" t="s">
        <v>17327</v>
      </c>
      <c r="E6199" t="s">
        <v>17328</v>
      </c>
      <c r="F6199" t="s">
        <v>51</v>
      </c>
      <c r="I6199" t="s">
        <v>5</v>
      </c>
      <c r="K6199" t="s">
        <v>5</v>
      </c>
      <c r="N6199" t="s">
        <v>7</v>
      </c>
      <c r="Q6199">
        <v>0</v>
      </c>
      <c r="S6199">
        <v>-1</v>
      </c>
      <c r="T6199" t="s">
        <v>5</v>
      </c>
      <c r="U6199">
        <v>-1</v>
      </c>
      <c r="V6199">
        <v>-1</v>
      </c>
      <c r="W6199">
        <v>6.3387000000000002</v>
      </c>
      <c r="Z6199">
        <v>-1</v>
      </c>
      <c r="AA6199" t="s">
        <v>11</v>
      </c>
      <c r="AC6199" t="s">
        <v>38</v>
      </c>
      <c r="AD6199" t="s">
        <v>52</v>
      </c>
      <c r="AE6199" s="1">
        <v>41846.087372685186</v>
      </c>
    </row>
    <row r="6200" spans="1:31" x14ac:dyDescent="0.15">
      <c r="A6200">
        <v>6199</v>
      </c>
      <c r="B6200">
        <v>175</v>
      </c>
      <c r="C6200">
        <v>4725</v>
      </c>
      <c r="D6200" t="s">
        <v>17327</v>
      </c>
      <c r="E6200" t="s">
        <v>17328</v>
      </c>
      <c r="F6200" t="s">
        <v>53</v>
      </c>
      <c r="I6200" t="s">
        <v>5</v>
      </c>
      <c r="K6200" t="s">
        <v>5</v>
      </c>
      <c r="N6200" t="s">
        <v>7</v>
      </c>
      <c r="Q6200">
        <v>0</v>
      </c>
      <c r="S6200">
        <v>-1</v>
      </c>
      <c r="T6200" t="s">
        <v>5</v>
      </c>
      <c r="U6200">
        <v>-1</v>
      </c>
      <c r="V6200">
        <v>-1</v>
      </c>
      <c r="W6200">
        <v>6.3387000000000002</v>
      </c>
      <c r="Z6200">
        <v>-1</v>
      </c>
      <c r="AA6200" t="s">
        <v>11</v>
      </c>
      <c r="AC6200" t="s">
        <v>38</v>
      </c>
      <c r="AD6200" t="s">
        <v>52</v>
      </c>
      <c r="AE6200" s="1">
        <v>41846.087384259263</v>
      </c>
    </row>
    <row r="6201" spans="1:31" x14ac:dyDescent="0.15">
      <c r="A6201">
        <v>6200</v>
      </c>
      <c r="B6201">
        <v>175</v>
      </c>
      <c r="C6201">
        <v>4725</v>
      </c>
      <c r="D6201" t="s">
        <v>17327</v>
      </c>
      <c r="E6201" t="s">
        <v>17328</v>
      </c>
      <c r="F6201" t="s">
        <v>54</v>
      </c>
      <c r="I6201" t="s">
        <v>5</v>
      </c>
      <c r="K6201" t="s">
        <v>5</v>
      </c>
      <c r="N6201" t="s">
        <v>7</v>
      </c>
      <c r="Q6201">
        <v>0</v>
      </c>
      <c r="S6201">
        <v>-1</v>
      </c>
      <c r="T6201" t="s">
        <v>5</v>
      </c>
      <c r="U6201">
        <v>-1</v>
      </c>
      <c r="V6201">
        <v>-1</v>
      </c>
      <c r="W6201">
        <v>6.3387000000000002</v>
      </c>
      <c r="Z6201">
        <v>-1</v>
      </c>
      <c r="AA6201" t="s">
        <v>11</v>
      </c>
      <c r="AC6201" t="s">
        <v>38</v>
      </c>
      <c r="AD6201" t="s">
        <v>52</v>
      </c>
      <c r="AE6201" s="1">
        <v>41846.087395833332</v>
      </c>
    </row>
    <row r="6202" spans="1:31" x14ac:dyDescent="0.15">
      <c r="A6202">
        <v>6201</v>
      </c>
      <c r="B6202">
        <v>175</v>
      </c>
      <c r="C6202">
        <v>4927</v>
      </c>
      <c r="D6202" t="s">
        <v>17338</v>
      </c>
      <c r="E6202" t="s">
        <v>17339</v>
      </c>
      <c r="F6202" t="s">
        <v>2</v>
      </c>
      <c r="G6202" t="s">
        <v>17340</v>
      </c>
      <c r="H6202" t="s">
        <v>17341</v>
      </c>
      <c r="I6202" t="s">
        <v>5</v>
      </c>
      <c r="K6202" t="s">
        <v>6</v>
      </c>
      <c r="N6202" t="s">
        <v>7</v>
      </c>
      <c r="P6202" t="s">
        <v>17342</v>
      </c>
      <c r="Q6202">
        <v>50</v>
      </c>
      <c r="R6202" t="s">
        <v>17343</v>
      </c>
      <c r="S6202">
        <v>-1</v>
      </c>
      <c r="T6202" t="s">
        <v>17344</v>
      </c>
      <c r="U6202">
        <v>-1</v>
      </c>
      <c r="V6202">
        <v>-1</v>
      </c>
      <c r="W6202">
        <v>6.3387000000000002</v>
      </c>
      <c r="X6202" t="s">
        <v>17345</v>
      </c>
      <c r="Y6202" t="s">
        <v>17346</v>
      </c>
      <c r="Z6202">
        <v>38200</v>
      </c>
      <c r="AA6202" t="s">
        <v>11</v>
      </c>
      <c r="AC6202" t="s">
        <v>17347</v>
      </c>
      <c r="AD6202" t="s">
        <v>17348</v>
      </c>
      <c r="AE6202" s="1">
        <v>41846.087500000001</v>
      </c>
    </row>
    <row r="6203" spans="1:31" x14ac:dyDescent="0.15">
      <c r="A6203">
        <v>6202</v>
      </c>
      <c r="B6203">
        <v>175</v>
      </c>
      <c r="C6203">
        <v>4927</v>
      </c>
      <c r="D6203" t="s">
        <v>17338</v>
      </c>
      <c r="E6203" t="s">
        <v>17339</v>
      </c>
      <c r="F6203" t="s">
        <v>14</v>
      </c>
      <c r="G6203" t="s">
        <v>17340</v>
      </c>
      <c r="H6203" t="s">
        <v>17341</v>
      </c>
      <c r="I6203" t="s">
        <v>5</v>
      </c>
      <c r="K6203" t="s">
        <v>5</v>
      </c>
      <c r="N6203" t="s">
        <v>7</v>
      </c>
      <c r="P6203" t="s">
        <v>17342</v>
      </c>
      <c r="Q6203">
        <v>2</v>
      </c>
      <c r="R6203" t="s">
        <v>17349</v>
      </c>
      <c r="S6203">
        <v>-1</v>
      </c>
      <c r="T6203" t="s">
        <v>5</v>
      </c>
      <c r="U6203">
        <v>-1</v>
      </c>
      <c r="V6203">
        <v>-1</v>
      </c>
      <c r="W6203">
        <v>6.3387000000000002</v>
      </c>
      <c r="X6203" t="s">
        <v>17345</v>
      </c>
      <c r="Y6203" t="s">
        <v>17346</v>
      </c>
      <c r="Z6203">
        <v>38200</v>
      </c>
      <c r="AA6203" t="s">
        <v>11</v>
      </c>
      <c r="AC6203" t="s">
        <v>17350</v>
      </c>
      <c r="AD6203" t="s">
        <v>17351</v>
      </c>
      <c r="AE6203" s="1">
        <v>41846.087511574071</v>
      </c>
    </row>
    <row r="6204" spans="1:31" x14ac:dyDescent="0.15">
      <c r="A6204">
        <v>6203</v>
      </c>
      <c r="B6204">
        <v>175</v>
      </c>
      <c r="C6204">
        <v>4927</v>
      </c>
      <c r="D6204" t="s">
        <v>17338</v>
      </c>
      <c r="E6204" t="s">
        <v>17339</v>
      </c>
      <c r="F6204" t="s">
        <v>24</v>
      </c>
      <c r="I6204" t="s">
        <v>5</v>
      </c>
      <c r="K6204" t="s">
        <v>5</v>
      </c>
      <c r="N6204" t="s">
        <v>7</v>
      </c>
      <c r="Q6204">
        <v>0</v>
      </c>
      <c r="S6204">
        <v>-1</v>
      </c>
      <c r="T6204" t="s">
        <v>5</v>
      </c>
      <c r="U6204">
        <v>-1</v>
      </c>
      <c r="V6204">
        <v>-1</v>
      </c>
      <c r="W6204">
        <v>6.3387000000000002</v>
      </c>
      <c r="Z6204">
        <v>-1</v>
      </c>
      <c r="AA6204" t="s">
        <v>11</v>
      </c>
      <c r="AC6204" t="s">
        <v>38</v>
      </c>
      <c r="AD6204" t="s">
        <v>52</v>
      </c>
      <c r="AE6204" s="1">
        <v>41846.087523148148</v>
      </c>
    </row>
    <row r="6205" spans="1:31" x14ac:dyDescent="0.15">
      <c r="A6205">
        <v>6204</v>
      </c>
      <c r="B6205">
        <v>175</v>
      </c>
      <c r="C6205">
        <v>4927</v>
      </c>
      <c r="D6205" t="s">
        <v>17338</v>
      </c>
      <c r="E6205" t="s">
        <v>17339</v>
      </c>
      <c r="F6205" t="s">
        <v>27</v>
      </c>
      <c r="I6205" t="s">
        <v>5</v>
      </c>
      <c r="K6205" t="s">
        <v>5</v>
      </c>
      <c r="M6205" t="s">
        <v>5</v>
      </c>
      <c r="N6205" t="s">
        <v>7</v>
      </c>
      <c r="Q6205">
        <v>0</v>
      </c>
      <c r="S6205">
        <v>-1</v>
      </c>
      <c r="T6205" t="s">
        <v>5</v>
      </c>
      <c r="U6205">
        <v>-1</v>
      </c>
      <c r="V6205">
        <v>-1</v>
      </c>
      <c r="W6205">
        <v>6.3387000000000002</v>
      </c>
      <c r="Z6205">
        <v>-1</v>
      </c>
      <c r="AA6205" t="s">
        <v>11</v>
      </c>
      <c r="AC6205" t="s">
        <v>38</v>
      </c>
      <c r="AD6205" t="s">
        <v>531</v>
      </c>
      <c r="AE6205" s="1">
        <v>41846.087534722225</v>
      </c>
    </row>
    <row r="6206" spans="1:31" x14ac:dyDescent="0.15">
      <c r="A6206">
        <v>6205</v>
      </c>
      <c r="B6206">
        <v>175</v>
      </c>
      <c r="C6206">
        <v>4927</v>
      </c>
      <c r="D6206" t="s">
        <v>17338</v>
      </c>
      <c r="E6206" t="s">
        <v>17339</v>
      </c>
      <c r="F6206" t="s">
        <v>36</v>
      </c>
      <c r="I6206" t="s">
        <v>5</v>
      </c>
      <c r="K6206" t="s">
        <v>5</v>
      </c>
      <c r="N6206" t="s">
        <v>7</v>
      </c>
      <c r="Q6206">
        <v>0</v>
      </c>
      <c r="S6206">
        <v>-1</v>
      </c>
      <c r="T6206" t="s">
        <v>5</v>
      </c>
      <c r="U6206">
        <v>-1</v>
      </c>
      <c r="V6206">
        <v>-1</v>
      </c>
      <c r="W6206">
        <v>6.3387000000000002</v>
      </c>
      <c r="Z6206">
        <v>-1</v>
      </c>
      <c r="AA6206" t="s">
        <v>11</v>
      </c>
      <c r="AC6206" t="s">
        <v>38</v>
      </c>
      <c r="AD6206" t="s">
        <v>52</v>
      </c>
      <c r="AE6206" s="1">
        <v>41846.087546296294</v>
      </c>
    </row>
    <row r="6207" spans="1:31" x14ac:dyDescent="0.15">
      <c r="A6207">
        <v>6206</v>
      </c>
      <c r="B6207">
        <v>175</v>
      </c>
      <c r="C6207">
        <v>4927</v>
      </c>
      <c r="D6207" t="s">
        <v>17338</v>
      </c>
      <c r="E6207" t="s">
        <v>17339</v>
      </c>
      <c r="F6207" t="s">
        <v>40</v>
      </c>
      <c r="G6207" t="s">
        <v>17340</v>
      </c>
      <c r="H6207" t="s">
        <v>17341</v>
      </c>
      <c r="I6207" t="s">
        <v>5</v>
      </c>
      <c r="K6207" t="s">
        <v>5</v>
      </c>
      <c r="N6207" t="s">
        <v>7</v>
      </c>
      <c r="P6207" t="s">
        <v>17342</v>
      </c>
      <c r="Q6207">
        <v>1</v>
      </c>
      <c r="S6207">
        <v>-1</v>
      </c>
      <c r="T6207" t="s">
        <v>5</v>
      </c>
      <c r="U6207">
        <v>-1</v>
      </c>
      <c r="V6207">
        <v>-1</v>
      </c>
      <c r="W6207">
        <v>6.3387000000000002</v>
      </c>
      <c r="Y6207" t="s">
        <v>17346</v>
      </c>
      <c r="Z6207">
        <v>-1</v>
      </c>
      <c r="AA6207" t="s">
        <v>11</v>
      </c>
      <c r="AC6207" t="s">
        <v>17352</v>
      </c>
      <c r="AD6207" t="s">
        <v>17353</v>
      </c>
      <c r="AE6207" s="1">
        <v>41846.087569444448</v>
      </c>
    </row>
    <row r="6208" spans="1:31" x14ac:dyDescent="0.15">
      <c r="A6208">
        <v>6207</v>
      </c>
      <c r="B6208">
        <v>175</v>
      </c>
      <c r="C6208">
        <v>4927</v>
      </c>
      <c r="D6208" t="s">
        <v>17338</v>
      </c>
      <c r="E6208" t="s">
        <v>17339</v>
      </c>
      <c r="F6208" t="s">
        <v>49</v>
      </c>
      <c r="I6208" t="s">
        <v>5</v>
      </c>
      <c r="K6208" t="s">
        <v>5</v>
      </c>
      <c r="N6208" t="s">
        <v>7</v>
      </c>
      <c r="Q6208">
        <v>0</v>
      </c>
      <c r="T6208" t="s">
        <v>5</v>
      </c>
      <c r="U6208">
        <v>-1</v>
      </c>
      <c r="V6208">
        <v>-1</v>
      </c>
      <c r="W6208">
        <v>6.3387000000000002</v>
      </c>
      <c r="Z6208">
        <v>-1</v>
      </c>
      <c r="AA6208" t="s">
        <v>11</v>
      </c>
      <c r="AC6208" t="s">
        <v>38</v>
      </c>
      <c r="AD6208" t="s">
        <v>50</v>
      </c>
      <c r="AE6208" s="1">
        <v>41846.087581018517</v>
      </c>
    </row>
    <row r="6209" spans="1:31" x14ac:dyDescent="0.15">
      <c r="A6209">
        <v>6208</v>
      </c>
      <c r="B6209">
        <v>175</v>
      </c>
      <c r="C6209">
        <v>4927</v>
      </c>
      <c r="D6209" t="s">
        <v>17338</v>
      </c>
      <c r="E6209" t="s">
        <v>17339</v>
      </c>
      <c r="F6209" t="s">
        <v>51</v>
      </c>
      <c r="I6209" t="s">
        <v>5</v>
      </c>
      <c r="K6209" t="s">
        <v>5</v>
      </c>
      <c r="N6209" t="s">
        <v>7</v>
      </c>
      <c r="Q6209">
        <v>0</v>
      </c>
      <c r="S6209">
        <v>-1</v>
      </c>
      <c r="T6209" t="s">
        <v>5</v>
      </c>
      <c r="U6209">
        <v>-1</v>
      </c>
      <c r="V6209">
        <v>-1</v>
      </c>
      <c r="W6209">
        <v>6.3387000000000002</v>
      </c>
      <c r="Z6209">
        <v>-1</v>
      </c>
      <c r="AA6209" t="s">
        <v>11</v>
      </c>
      <c r="AC6209" t="s">
        <v>38</v>
      </c>
      <c r="AD6209" t="s">
        <v>52</v>
      </c>
      <c r="AE6209" s="1">
        <v>41846.087592592594</v>
      </c>
    </row>
    <row r="6210" spans="1:31" x14ac:dyDescent="0.15">
      <c r="A6210">
        <v>6209</v>
      </c>
      <c r="B6210">
        <v>175</v>
      </c>
      <c r="C6210">
        <v>4927</v>
      </c>
      <c r="D6210" t="s">
        <v>17338</v>
      </c>
      <c r="E6210" t="s">
        <v>17339</v>
      </c>
      <c r="F6210" t="s">
        <v>53</v>
      </c>
      <c r="I6210" t="s">
        <v>5</v>
      </c>
      <c r="K6210" t="s">
        <v>5</v>
      </c>
      <c r="N6210" t="s">
        <v>7</v>
      </c>
      <c r="Q6210">
        <v>0</v>
      </c>
      <c r="S6210">
        <v>-1</v>
      </c>
      <c r="T6210" t="s">
        <v>5</v>
      </c>
      <c r="U6210">
        <v>-1</v>
      </c>
      <c r="V6210">
        <v>-1</v>
      </c>
      <c r="W6210">
        <v>6.3387000000000002</v>
      </c>
      <c r="Z6210">
        <v>-1</v>
      </c>
      <c r="AA6210" t="s">
        <v>11</v>
      </c>
      <c r="AC6210" t="s">
        <v>38</v>
      </c>
      <c r="AD6210" t="s">
        <v>52</v>
      </c>
      <c r="AE6210" s="1">
        <v>41846.087708333333</v>
      </c>
    </row>
    <row r="6211" spans="1:31" x14ac:dyDescent="0.15">
      <c r="A6211">
        <v>6210</v>
      </c>
      <c r="B6211">
        <v>175</v>
      </c>
      <c r="C6211">
        <v>4927</v>
      </c>
      <c r="D6211" t="s">
        <v>17338</v>
      </c>
      <c r="E6211" t="s">
        <v>17339</v>
      </c>
      <c r="F6211" t="s">
        <v>54</v>
      </c>
      <c r="I6211" t="s">
        <v>5</v>
      </c>
      <c r="K6211" t="s">
        <v>5</v>
      </c>
      <c r="N6211" t="s">
        <v>7</v>
      </c>
      <c r="Q6211">
        <v>0</v>
      </c>
      <c r="S6211">
        <v>-1</v>
      </c>
      <c r="T6211" t="s">
        <v>5</v>
      </c>
      <c r="U6211">
        <v>-1</v>
      </c>
      <c r="V6211">
        <v>-1</v>
      </c>
      <c r="W6211">
        <v>6.3387000000000002</v>
      </c>
      <c r="Z6211">
        <v>-1</v>
      </c>
      <c r="AA6211" t="s">
        <v>11</v>
      </c>
      <c r="AC6211" t="s">
        <v>38</v>
      </c>
      <c r="AD6211" t="s">
        <v>52</v>
      </c>
      <c r="AE6211" s="1">
        <v>41846.087719907409</v>
      </c>
    </row>
    <row r="6212" spans="1:31" x14ac:dyDescent="0.15">
      <c r="A6212">
        <v>6211</v>
      </c>
      <c r="B6212">
        <v>175</v>
      </c>
      <c r="C6212">
        <v>2154</v>
      </c>
      <c r="D6212" t="s">
        <v>17354</v>
      </c>
      <c r="E6212" t="s">
        <v>17355</v>
      </c>
      <c r="F6212" t="s">
        <v>2</v>
      </c>
      <c r="G6212" t="s">
        <v>17356</v>
      </c>
      <c r="H6212" t="s">
        <v>17357</v>
      </c>
      <c r="I6212" t="s">
        <v>5</v>
      </c>
      <c r="K6212" t="s">
        <v>6</v>
      </c>
      <c r="L6212" t="s">
        <v>15470</v>
      </c>
      <c r="N6212" t="s">
        <v>7</v>
      </c>
      <c r="P6212" t="s">
        <v>17358</v>
      </c>
      <c r="Q6212">
        <v>57</v>
      </c>
      <c r="R6212" t="s">
        <v>17359</v>
      </c>
      <c r="S6212">
        <v>40</v>
      </c>
      <c r="T6212" t="s">
        <v>17360</v>
      </c>
      <c r="U6212">
        <v>1100</v>
      </c>
      <c r="V6212">
        <v>-1</v>
      </c>
      <c r="W6212">
        <v>6.3387000000000002</v>
      </c>
      <c r="X6212" t="s">
        <v>17361</v>
      </c>
      <c r="Y6212" t="s">
        <v>17362</v>
      </c>
      <c r="Z6212">
        <v>15213</v>
      </c>
      <c r="AA6212" t="s">
        <v>11</v>
      </c>
      <c r="AC6212" t="s">
        <v>17363</v>
      </c>
      <c r="AD6212" t="s">
        <v>17364</v>
      </c>
      <c r="AE6212" s="1">
        <v>41846.087893518517</v>
      </c>
    </row>
    <row r="6213" spans="1:31" x14ac:dyDescent="0.15">
      <c r="A6213">
        <v>6212</v>
      </c>
      <c r="B6213">
        <v>175</v>
      </c>
      <c r="C6213">
        <v>2154</v>
      </c>
      <c r="D6213" t="s">
        <v>17354</v>
      </c>
      <c r="E6213" t="s">
        <v>17355</v>
      </c>
      <c r="F6213" t="s">
        <v>14</v>
      </c>
      <c r="G6213" t="s">
        <v>17365</v>
      </c>
      <c r="H6213" t="s">
        <v>17357</v>
      </c>
      <c r="I6213" t="s">
        <v>5</v>
      </c>
      <c r="K6213" t="s">
        <v>17</v>
      </c>
      <c r="L6213" t="s">
        <v>6810</v>
      </c>
      <c r="N6213" t="s">
        <v>7</v>
      </c>
      <c r="P6213" t="s">
        <v>17366</v>
      </c>
      <c r="Q6213">
        <v>19</v>
      </c>
      <c r="S6213">
        <v>40</v>
      </c>
      <c r="T6213" t="s">
        <v>5</v>
      </c>
      <c r="U6213">
        <v>1100</v>
      </c>
      <c r="V6213">
        <v>-1</v>
      </c>
      <c r="W6213">
        <v>6.3387000000000002</v>
      </c>
      <c r="X6213" t="s">
        <v>17367</v>
      </c>
      <c r="Y6213" t="s">
        <v>17368</v>
      </c>
      <c r="Z6213">
        <v>14636</v>
      </c>
      <c r="AA6213" t="s">
        <v>11</v>
      </c>
      <c r="AC6213" t="s">
        <v>17369</v>
      </c>
      <c r="AD6213" t="s">
        <v>17370</v>
      </c>
      <c r="AE6213" s="1">
        <v>41846.087916666664</v>
      </c>
    </row>
    <row r="6214" spans="1:31" x14ac:dyDescent="0.15">
      <c r="A6214">
        <v>6213</v>
      </c>
      <c r="B6214">
        <v>175</v>
      </c>
      <c r="C6214">
        <v>2154</v>
      </c>
      <c r="D6214" t="s">
        <v>17354</v>
      </c>
      <c r="E6214" t="s">
        <v>17355</v>
      </c>
      <c r="F6214" t="s">
        <v>24</v>
      </c>
      <c r="G6214" t="s">
        <v>17365</v>
      </c>
      <c r="H6214" t="s">
        <v>17357</v>
      </c>
      <c r="I6214" t="s">
        <v>5</v>
      </c>
      <c r="K6214" t="s">
        <v>17</v>
      </c>
      <c r="L6214" t="s">
        <v>8616</v>
      </c>
      <c r="N6214" t="s">
        <v>7</v>
      </c>
      <c r="P6214" t="s">
        <v>17366</v>
      </c>
      <c r="Q6214">
        <v>2</v>
      </c>
      <c r="S6214">
        <v>40</v>
      </c>
      <c r="T6214" t="s">
        <v>5</v>
      </c>
      <c r="U6214">
        <v>1100</v>
      </c>
      <c r="V6214">
        <v>-1</v>
      </c>
      <c r="W6214">
        <v>6.3387000000000002</v>
      </c>
      <c r="X6214" t="s">
        <v>17367</v>
      </c>
      <c r="Y6214" t="s">
        <v>17368</v>
      </c>
      <c r="Z6214">
        <v>14636</v>
      </c>
      <c r="AA6214" t="s">
        <v>11</v>
      </c>
      <c r="AC6214" t="s">
        <v>17371</v>
      </c>
      <c r="AD6214" t="s">
        <v>17372</v>
      </c>
      <c r="AE6214" s="1">
        <v>41846.087939814817</v>
      </c>
    </row>
    <row r="6215" spans="1:31" x14ac:dyDescent="0.15">
      <c r="A6215">
        <v>6214</v>
      </c>
      <c r="B6215">
        <v>175</v>
      </c>
      <c r="C6215">
        <v>2154</v>
      </c>
      <c r="D6215" t="s">
        <v>17354</v>
      </c>
      <c r="E6215" t="s">
        <v>17355</v>
      </c>
      <c r="F6215" t="s">
        <v>27</v>
      </c>
      <c r="G6215" t="s">
        <v>17373</v>
      </c>
      <c r="I6215" t="s">
        <v>5</v>
      </c>
      <c r="J6215" t="s">
        <v>2207</v>
      </c>
      <c r="K6215" t="s">
        <v>17</v>
      </c>
      <c r="L6215" t="s">
        <v>17374</v>
      </c>
      <c r="M6215" t="s">
        <v>5</v>
      </c>
      <c r="N6215" t="s">
        <v>7</v>
      </c>
      <c r="O6215" t="s">
        <v>17375</v>
      </c>
      <c r="P6215" t="s">
        <v>17366</v>
      </c>
      <c r="Q6215">
        <v>1</v>
      </c>
      <c r="S6215">
        <v>40</v>
      </c>
      <c r="T6215" t="s">
        <v>5</v>
      </c>
      <c r="U6215">
        <v>-1</v>
      </c>
      <c r="V6215">
        <v>-1</v>
      </c>
      <c r="W6215">
        <v>6.3387000000000002</v>
      </c>
      <c r="Y6215" t="s">
        <v>17376</v>
      </c>
      <c r="Z6215">
        <v>29272</v>
      </c>
      <c r="AA6215" t="s">
        <v>11</v>
      </c>
      <c r="AC6215" t="s">
        <v>17377</v>
      </c>
      <c r="AD6215" t="s">
        <v>17378</v>
      </c>
      <c r="AE6215" s="1">
        <v>41846.087962962964</v>
      </c>
    </row>
    <row r="6216" spans="1:31" x14ac:dyDescent="0.15">
      <c r="A6216">
        <v>6215</v>
      </c>
      <c r="B6216">
        <v>175</v>
      </c>
      <c r="C6216">
        <v>2154</v>
      </c>
      <c r="D6216" t="s">
        <v>17354</v>
      </c>
      <c r="E6216" t="s">
        <v>17355</v>
      </c>
      <c r="F6216" t="s">
        <v>36</v>
      </c>
      <c r="G6216" t="s">
        <v>17356</v>
      </c>
      <c r="H6216" t="s">
        <v>17357</v>
      </c>
      <c r="I6216" t="s">
        <v>5</v>
      </c>
      <c r="K6216" t="s">
        <v>6</v>
      </c>
      <c r="L6216" t="s">
        <v>15470</v>
      </c>
      <c r="N6216" t="s">
        <v>7</v>
      </c>
      <c r="P6216" t="s">
        <v>17358</v>
      </c>
      <c r="Q6216">
        <v>6</v>
      </c>
      <c r="R6216" t="s">
        <v>17359</v>
      </c>
      <c r="S6216">
        <v>40</v>
      </c>
      <c r="T6216" t="s">
        <v>17360</v>
      </c>
      <c r="U6216">
        <v>1100</v>
      </c>
      <c r="V6216">
        <v>-1</v>
      </c>
      <c r="W6216">
        <v>6.3387000000000002</v>
      </c>
      <c r="X6216" t="s">
        <v>17361</v>
      </c>
      <c r="Y6216" t="s">
        <v>17362</v>
      </c>
      <c r="Z6216">
        <v>15213</v>
      </c>
      <c r="AA6216" t="s">
        <v>11</v>
      </c>
      <c r="AC6216" t="s">
        <v>17379</v>
      </c>
      <c r="AD6216" t="s">
        <v>17380</v>
      </c>
      <c r="AE6216" s="1">
        <v>41846.08798611111</v>
      </c>
    </row>
    <row r="6217" spans="1:31" x14ac:dyDescent="0.15">
      <c r="A6217">
        <v>6216</v>
      </c>
      <c r="B6217">
        <v>175</v>
      </c>
      <c r="C6217">
        <v>2154</v>
      </c>
      <c r="D6217" t="s">
        <v>17354</v>
      </c>
      <c r="E6217" t="s">
        <v>17355</v>
      </c>
      <c r="F6217" t="s">
        <v>40</v>
      </c>
      <c r="I6217" t="s">
        <v>5</v>
      </c>
      <c r="K6217" t="s">
        <v>5</v>
      </c>
      <c r="N6217" t="s">
        <v>7</v>
      </c>
      <c r="Q6217">
        <v>0</v>
      </c>
      <c r="S6217">
        <v>-1</v>
      </c>
      <c r="T6217" t="s">
        <v>5</v>
      </c>
      <c r="U6217">
        <v>-1</v>
      </c>
      <c r="V6217">
        <v>-1</v>
      </c>
      <c r="W6217">
        <v>6.3387000000000002</v>
      </c>
      <c r="Z6217">
        <v>-1</v>
      </c>
      <c r="AA6217" t="s">
        <v>11</v>
      </c>
      <c r="AC6217" t="s">
        <v>38</v>
      </c>
      <c r="AD6217" t="s">
        <v>52</v>
      </c>
      <c r="AE6217" s="1">
        <v>41846.087997685187</v>
      </c>
    </row>
    <row r="6218" spans="1:31" x14ac:dyDescent="0.15">
      <c r="A6218">
        <v>6217</v>
      </c>
      <c r="B6218">
        <v>175</v>
      </c>
      <c r="C6218">
        <v>2154</v>
      </c>
      <c r="D6218" t="s">
        <v>17354</v>
      </c>
      <c r="E6218" t="s">
        <v>17355</v>
      </c>
      <c r="F6218" t="s">
        <v>49</v>
      </c>
      <c r="I6218" t="s">
        <v>5</v>
      </c>
      <c r="K6218" t="s">
        <v>5</v>
      </c>
      <c r="N6218" t="s">
        <v>7</v>
      </c>
      <c r="Q6218">
        <v>0</v>
      </c>
      <c r="T6218" t="s">
        <v>5</v>
      </c>
      <c r="U6218">
        <v>-1</v>
      </c>
      <c r="V6218">
        <v>-1</v>
      </c>
      <c r="W6218">
        <v>6.3387000000000002</v>
      </c>
      <c r="Z6218">
        <v>-1</v>
      </c>
      <c r="AA6218" t="s">
        <v>11</v>
      </c>
      <c r="AC6218" t="s">
        <v>38</v>
      </c>
      <c r="AD6218" t="s">
        <v>50</v>
      </c>
      <c r="AE6218" s="1">
        <v>41846.088009259256</v>
      </c>
    </row>
    <row r="6219" spans="1:31" x14ac:dyDescent="0.15">
      <c r="A6219">
        <v>6218</v>
      </c>
      <c r="B6219">
        <v>175</v>
      </c>
      <c r="C6219">
        <v>2154</v>
      </c>
      <c r="D6219" t="s">
        <v>17354</v>
      </c>
      <c r="E6219" t="s">
        <v>17355</v>
      </c>
      <c r="F6219" t="s">
        <v>51</v>
      </c>
      <c r="G6219" t="s">
        <v>17356</v>
      </c>
      <c r="H6219" t="s">
        <v>17357</v>
      </c>
      <c r="I6219" t="s">
        <v>5</v>
      </c>
      <c r="K6219" t="s">
        <v>5</v>
      </c>
      <c r="N6219" t="s">
        <v>7</v>
      </c>
      <c r="P6219" t="s">
        <v>17358</v>
      </c>
      <c r="Q6219">
        <v>14</v>
      </c>
      <c r="S6219">
        <v>-1</v>
      </c>
      <c r="T6219" t="s">
        <v>5</v>
      </c>
      <c r="U6219">
        <v>-1</v>
      </c>
      <c r="V6219">
        <v>-1</v>
      </c>
      <c r="W6219">
        <v>6.3387000000000002</v>
      </c>
      <c r="Y6219" t="s">
        <v>17362</v>
      </c>
      <c r="Z6219">
        <v>-1</v>
      </c>
      <c r="AA6219" t="s">
        <v>11</v>
      </c>
      <c r="AC6219" t="s">
        <v>17381</v>
      </c>
      <c r="AD6219" t="s">
        <v>17382</v>
      </c>
      <c r="AE6219" s="1">
        <v>41846.08803240741</v>
      </c>
    </row>
    <row r="6220" spans="1:31" x14ac:dyDescent="0.15">
      <c r="A6220">
        <v>6219</v>
      </c>
      <c r="B6220">
        <v>175</v>
      </c>
      <c r="C6220">
        <v>2154</v>
      </c>
      <c r="D6220" t="s">
        <v>17354</v>
      </c>
      <c r="E6220" t="s">
        <v>17355</v>
      </c>
      <c r="F6220" t="s">
        <v>53</v>
      </c>
      <c r="I6220" t="s">
        <v>5</v>
      </c>
      <c r="K6220" t="s">
        <v>5</v>
      </c>
      <c r="N6220" t="s">
        <v>7</v>
      </c>
      <c r="Q6220">
        <v>0</v>
      </c>
      <c r="S6220">
        <v>-1</v>
      </c>
      <c r="T6220" t="s">
        <v>5</v>
      </c>
      <c r="U6220">
        <v>-1</v>
      </c>
      <c r="V6220">
        <v>-1</v>
      </c>
      <c r="W6220">
        <v>6.3387000000000002</v>
      </c>
      <c r="Z6220">
        <v>-1</v>
      </c>
      <c r="AA6220" t="s">
        <v>11</v>
      </c>
      <c r="AC6220" t="s">
        <v>38</v>
      </c>
      <c r="AD6220" t="s">
        <v>52</v>
      </c>
      <c r="AE6220" s="1">
        <v>41846.088043981479</v>
      </c>
    </row>
    <row r="6221" spans="1:31" x14ac:dyDescent="0.15">
      <c r="A6221">
        <v>6220</v>
      </c>
      <c r="B6221">
        <v>175</v>
      </c>
      <c r="C6221">
        <v>2154</v>
      </c>
      <c r="D6221" t="s">
        <v>17354</v>
      </c>
      <c r="E6221" t="s">
        <v>17355</v>
      </c>
      <c r="F6221" t="s">
        <v>54</v>
      </c>
      <c r="I6221" t="s">
        <v>5</v>
      </c>
      <c r="K6221" t="s">
        <v>5</v>
      </c>
      <c r="N6221" t="s">
        <v>7</v>
      </c>
      <c r="Q6221">
        <v>0</v>
      </c>
      <c r="S6221">
        <v>-1</v>
      </c>
      <c r="T6221" t="s">
        <v>5</v>
      </c>
      <c r="U6221">
        <v>-1</v>
      </c>
      <c r="V6221">
        <v>-1</v>
      </c>
      <c r="W6221">
        <v>6.3387000000000002</v>
      </c>
      <c r="Z6221">
        <v>-1</v>
      </c>
      <c r="AA6221" t="s">
        <v>11</v>
      </c>
      <c r="AC6221" t="s">
        <v>38</v>
      </c>
      <c r="AD6221" t="s">
        <v>52</v>
      </c>
      <c r="AE6221" s="1">
        <v>41846.088055555556</v>
      </c>
    </row>
    <row r="6222" spans="1:31" x14ac:dyDescent="0.15">
      <c r="A6222">
        <v>6221</v>
      </c>
      <c r="B6222">
        <v>175</v>
      </c>
      <c r="C6222">
        <v>3695</v>
      </c>
      <c r="D6222" t="s">
        <v>17383</v>
      </c>
      <c r="E6222" t="s">
        <v>17384</v>
      </c>
      <c r="F6222" t="s">
        <v>2</v>
      </c>
      <c r="G6222" t="s">
        <v>17385</v>
      </c>
      <c r="H6222" t="s">
        <v>17386</v>
      </c>
      <c r="I6222" t="s">
        <v>5</v>
      </c>
      <c r="K6222" t="s">
        <v>6</v>
      </c>
      <c r="N6222" t="s">
        <v>7</v>
      </c>
      <c r="O6222" t="s">
        <v>17387</v>
      </c>
      <c r="P6222" t="s">
        <v>17388</v>
      </c>
      <c r="Q6222">
        <v>59</v>
      </c>
      <c r="R6222" t="s">
        <v>17389</v>
      </c>
      <c r="S6222">
        <v>150</v>
      </c>
      <c r="T6222" t="s">
        <v>17390</v>
      </c>
      <c r="U6222">
        <v>-1</v>
      </c>
      <c r="V6222">
        <v>-1</v>
      </c>
      <c r="W6222">
        <v>6.3387000000000002</v>
      </c>
      <c r="X6222" t="s">
        <v>17391</v>
      </c>
      <c r="Y6222" t="s">
        <v>17392</v>
      </c>
      <c r="Z6222">
        <v>17141</v>
      </c>
      <c r="AA6222" t="s">
        <v>11</v>
      </c>
      <c r="AC6222" t="s">
        <v>17393</v>
      </c>
      <c r="AD6222" t="s">
        <v>17394</v>
      </c>
      <c r="AE6222" s="1">
        <v>41846.088171296295</v>
      </c>
    </row>
    <row r="6223" spans="1:31" x14ac:dyDescent="0.15">
      <c r="A6223">
        <v>6222</v>
      </c>
      <c r="B6223">
        <v>175</v>
      </c>
      <c r="C6223">
        <v>3695</v>
      </c>
      <c r="D6223" t="s">
        <v>17383</v>
      </c>
      <c r="E6223" t="s">
        <v>17384</v>
      </c>
      <c r="F6223" t="s">
        <v>14</v>
      </c>
      <c r="G6223" t="s">
        <v>17395</v>
      </c>
      <c r="H6223" t="s">
        <v>17386</v>
      </c>
      <c r="I6223" t="s">
        <v>5</v>
      </c>
      <c r="K6223" t="s">
        <v>17</v>
      </c>
      <c r="L6223" t="s">
        <v>4528</v>
      </c>
      <c r="N6223" t="s">
        <v>7</v>
      </c>
      <c r="O6223" t="s">
        <v>17396</v>
      </c>
      <c r="P6223" t="s">
        <v>17397</v>
      </c>
      <c r="Q6223">
        <v>50</v>
      </c>
      <c r="R6223" t="s">
        <v>17398</v>
      </c>
      <c r="S6223">
        <v>150</v>
      </c>
      <c r="T6223" t="s">
        <v>5</v>
      </c>
      <c r="U6223">
        <v>-1</v>
      </c>
      <c r="V6223">
        <v>-1</v>
      </c>
      <c r="W6223">
        <v>6.3387000000000002</v>
      </c>
      <c r="X6223" t="s">
        <v>17399</v>
      </c>
      <c r="Y6223" t="s">
        <v>17400</v>
      </c>
      <c r="Z6223">
        <v>19449</v>
      </c>
      <c r="AA6223" t="s">
        <v>11</v>
      </c>
      <c r="AC6223" t="s">
        <v>17401</v>
      </c>
      <c r="AD6223" t="s">
        <v>17402</v>
      </c>
      <c r="AE6223" s="1">
        <v>41846.088206018518</v>
      </c>
    </row>
    <row r="6224" spans="1:31" x14ac:dyDescent="0.15">
      <c r="A6224">
        <v>6223</v>
      </c>
      <c r="B6224">
        <v>175</v>
      </c>
      <c r="C6224">
        <v>3695</v>
      </c>
      <c r="D6224" t="s">
        <v>17383</v>
      </c>
      <c r="E6224" t="s">
        <v>17384</v>
      </c>
      <c r="F6224" t="s">
        <v>24</v>
      </c>
      <c r="G6224" t="s">
        <v>17395</v>
      </c>
      <c r="H6224" t="s">
        <v>17386</v>
      </c>
      <c r="I6224" t="s">
        <v>5</v>
      </c>
      <c r="J6224" t="s">
        <v>1019</v>
      </c>
      <c r="K6224" t="s">
        <v>4166</v>
      </c>
      <c r="N6224" t="s">
        <v>7</v>
      </c>
      <c r="O6224" t="s">
        <v>17396</v>
      </c>
      <c r="P6224" t="s">
        <v>17397</v>
      </c>
      <c r="Q6224">
        <v>2</v>
      </c>
      <c r="R6224" t="s">
        <v>17403</v>
      </c>
      <c r="S6224">
        <v>150</v>
      </c>
      <c r="T6224" t="s">
        <v>17404</v>
      </c>
      <c r="U6224">
        <v>-1</v>
      </c>
      <c r="V6224">
        <v>-1</v>
      </c>
      <c r="W6224">
        <v>6.3387000000000002</v>
      </c>
      <c r="X6224" t="s">
        <v>17399</v>
      </c>
      <c r="Y6224" t="s">
        <v>17400</v>
      </c>
      <c r="Z6224">
        <v>19836</v>
      </c>
      <c r="AA6224" t="s">
        <v>11</v>
      </c>
      <c r="AC6224" t="s">
        <v>17405</v>
      </c>
      <c r="AD6224" t="s">
        <v>17406</v>
      </c>
      <c r="AE6224" s="1">
        <v>41846.088229166664</v>
      </c>
    </row>
    <row r="6225" spans="1:31" x14ac:dyDescent="0.15">
      <c r="A6225">
        <v>6224</v>
      </c>
      <c r="B6225">
        <v>175</v>
      </c>
      <c r="C6225">
        <v>3695</v>
      </c>
      <c r="D6225" t="s">
        <v>17383</v>
      </c>
      <c r="E6225" t="s">
        <v>17384</v>
      </c>
      <c r="F6225" t="s">
        <v>27</v>
      </c>
      <c r="G6225" t="s">
        <v>17407</v>
      </c>
      <c r="I6225" t="s">
        <v>5</v>
      </c>
      <c r="J6225" t="s">
        <v>1019</v>
      </c>
      <c r="K6225" t="s">
        <v>17</v>
      </c>
      <c r="L6225" t="s">
        <v>17408</v>
      </c>
      <c r="M6225" t="s">
        <v>5</v>
      </c>
      <c r="N6225" t="s">
        <v>7</v>
      </c>
      <c r="P6225" t="s">
        <v>17409</v>
      </c>
      <c r="Q6225">
        <v>1</v>
      </c>
      <c r="R6225" t="s">
        <v>17410</v>
      </c>
      <c r="S6225">
        <v>150</v>
      </c>
      <c r="T6225" t="s">
        <v>17411</v>
      </c>
      <c r="U6225">
        <v>-1</v>
      </c>
      <c r="V6225">
        <v>-1</v>
      </c>
      <c r="W6225">
        <v>6.3387000000000002</v>
      </c>
      <c r="Y6225" t="s">
        <v>17412</v>
      </c>
      <c r="Z6225">
        <v>35730</v>
      </c>
      <c r="AA6225" t="s">
        <v>11</v>
      </c>
      <c r="AC6225" t="s">
        <v>17413</v>
      </c>
      <c r="AD6225" t="s">
        <v>17414</v>
      </c>
      <c r="AE6225" s="1">
        <v>41846.088240740741</v>
      </c>
    </row>
    <row r="6226" spans="1:31" x14ac:dyDescent="0.15">
      <c r="A6226">
        <v>6225</v>
      </c>
      <c r="B6226">
        <v>175</v>
      </c>
      <c r="C6226">
        <v>3695</v>
      </c>
      <c r="D6226" t="s">
        <v>17383</v>
      </c>
      <c r="E6226" t="s">
        <v>17384</v>
      </c>
      <c r="F6226" t="s">
        <v>36</v>
      </c>
      <c r="I6226" t="s">
        <v>5</v>
      </c>
      <c r="K6226" t="s">
        <v>5</v>
      </c>
      <c r="N6226" t="s">
        <v>7</v>
      </c>
      <c r="Q6226">
        <v>0</v>
      </c>
      <c r="S6226">
        <v>-1</v>
      </c>
      <c r="T6226" t="s">
        <v>5</v>
      </c>
      <c r="U6226">
        <v>-1</v>
      </c>
      <c r="V6226">
        <v>-1</v>
      </c>
      <c r="W6226">
        <v>6.3387000000000002</v>
      </c>
      <c r="Z6226">
        <v>-1</v>
      </c>
      <c r="AA6226" t="s">
        <v>11</v>
      </c>
      <c r="AC6226" t="s">
        <v>38</v>
      </c>
      <c r="AD6226" t="s">
        <v>52</v>
      </c>
      <c r="AE6226" s="1">
        <v>41846.088263888887</v>
      </c>
    </row>
    <row r="6227" spans="1:31" x14ac:dyDescent="0.15">
      <c r="A6227">
        <v>6226</v>
      </c>
      <c r="B6227">
        <v>175</v>
      </c>
      <c r="C6227">
        <v>3695</v>
      </c>
      <c r="D6227" t="s">
        <v>17383</v>
      </c>
      <c r="E6227" t="s">
        <v>17384</v>
      </c>
      <c r="F6227" t="s">
        <v>40</v>
      </c>
      <c r="I6227" t="s">
        <v>5</v>
      </c>
      <c r="K6227" t="s">
        <v>5</v>
      </c>
      <c r="N6227" t="s">
        <v>7</v>
      </c>
      <c r="Q6227">
        <v>0</v>
      </c>
      <c r="S6227">
        <v>-1</v>
      </c>
      <c r="T6227" t="s">
        <v>5</v>
      </c>
      <c r="U6227">
        <v>-1</v>
      </c>
      <c r="V6227">
        <v>-1</v>
      </c>
      <c r="W6227">
        <v>6.3387000000000002</v>
      </c>
      <c r="Z6227">
        <v>-1</v>
      </c>
      <c r="AA6227" t="s">
        <v>11</v>
      </c>
      <c r="AC6227" t="s">
        <v>38</v>
      </c>
      <c r="AD6227" t="s">
        <v>52</v>
      </c>
      <c r="AE6227" s="1">
        <v>41846.088275462964</v>
      </c>
    </row>
    <row r="6228" spans="1:31" x14ac:dyDescent="0.15">
      <c r="A6228">
        <v>6227</v>
      </c>
      <c r="B6228">
        <v>175</v>
      </c>
      <c r="C6228">
        <v>3695</v>
      </c>
      <c r="D6228" t="s">
        <v>17383</v>
      </c>
      <c r="E6228" t="s">
        <v>17384</v>
      </c>
      <c r="F6228" t="s">
        <v>49</v>
      </c>
      <c r="G6228" t="s">
        <v>17395</v>
      </c>
      <c r="H6228" t="s">
        <v>17386</v>
      </c>
      <c r="I6228" t="s">
        <v>5</v>
      </c>
      <c r="K6228" t="s">
        <v>5</v>
      </c>
      <c r="N6228" t="s">
        <v>7</v>
      </c>
      <c r="O6228" t="s">
        <v>17396</v>
      </c>
      <c r="P6228" t="s">
        <v>17397</v>
      </c>
      <c r="Q6228">
        <v>20</v>
      </c>
      <c r="T6228" t="s">
        <v>5</v>
      </c>
      <c r="U6228">
        <v>-1</v>
      </c>
      <c r="V6228">
        <v>-1</v>
      </c>
      <c r="W6228">
        <v>6.3387000000000002</v>
      </c>
      <c r="X6228" t="s">
        <v>17399</v>
      </c>
      <c r="Y6228" t="s">
        <v>17400</v>
      </c>
      <c r="Z6228">
        <v>19449</v>
      </c>
      <c r="AA6228" t="s">
        <v>11</v>
      </c>
      <c r="AC6228" t="s">
        <v>17415</v>
      </c>
      <c r="AD6228" t="s">
        <v>17416</v>
      </c>
      <c r="AE6228" s="1">
        <v>41846.08829861111</v>
      </c>
    </row>
    <row r="6229" spans="1:31" x14ac:dyDescent="0.15">
      <c r="A6229">
        <v>6228</v>
      </c>
      <c r="B6229">
        <v>175</v>
      </c>
      <c r="C6229">
        <v>3695</v>
      </c>
      <c r="D6229" t="s">
        <v>17383</v>
      </c>
      <c r="E6229" t="s">
        <v>17384</v>
      </c>
      <c r="F6229" t="s">
        <v>51</v>
      </c>
      <c r="I6229" t="s">
        <v>5</v>
      </c>
      <c r="K6229" t="s">
        <v>5</v>
      </c>
      <c r="N6229" t="s">
        <v>7</v>
      </c>
      <c r="Q6229">
        <v>0</v>
      </c>
      <c r="S6229">
        <v>-1</v>
      </c>
      <c r="T6229" t="s">
        <v>5</v>
      </c>
      <c r="U6229">
        <v>-1</v>
      </c>
      <c r="V6229">
        <v>-1</v>
      </c>
      <c r="W6229">
        <v>6.3387000000000002</v>
      </c>
      <c r="Z6229">
        <v>-1</v>
      </c>
      <c r="AA6229" t="s">
        <v>11</v>
      </c>
      <c r="AC6229" t="s">
        <v>38</v>
      </c>
      <c r="AD6229" t="s">
        <v>52</v>
      </c>
      <c r="AE6229" s="1">
        <v>41846.088310185187</v>
      </c>
    </row>
    <row r="6230" spans="1:31" x14ac:dyDescent="0.15">
      <c r="A6230">
        <v>6229</v>
      </c>
      <c r="B6230">
        <v>175</v>
      </c>
      <c r="C6230">
        <v>3695</v>
      </c>
      <c r="D6230" t="s">
        <v>17383</v>
      </c>
      <c r="E6230" t="s">
        <v>17384</v>
      </c>
      <c r="F6230" t="s">
        <v>53</v>
      </c>
      <c r="I6230" t="s">
        <v>5</v>
      </c>
      <c r="K6230" t="s">
        <v>5</v>
      </c>
      <c r="N6230" t="s">
        <v>7</v>
      </c>
      <c r="Q6230">
        <v>0</v>
      </c>
      <c r="S6230">
        <v>-1</v>
      </c>
      <c r="T6230" t="s">
        <v>5</v>
      </c>
      <c r="U6230">
        <v>-1</v>
      </c>
      <c r="V6230">
        <v>-1</v>
      </c>
      <c r="W6230">
        <v>6.3387000000000002</v>
      </c>
      <c r="Z6230">
        <v>-1</v>
      </c>
      <c r="AA6230" t="s">
        <v>11</v>
      </c>
      <c r="AC6230" t="s">
        <v>38</v>
      </c>
      <c r="AD6230" t="s">
        <v>52</v>
      </c>
      <c r="AE6230" s="1">
        <v>41846.088321759256</v>
      </c>
    </row>
    <row r="6231" spans="1:31" x14ac:dyDescent="0.15">
      <c r="A6231">
        <v>6230</v>
      </c>
      <c r="B6231">
        <v>175</v>
      </c>
      <c r="C6231">
        <v>3695</v>
      </c>
      <c r="D6231" t="s">
        <v>17383</v>
      </c>
      <c r="E6231" t="s">
        <v>17384</v>
      </c>
      <c r="F6231" t="s">
        <v>54</v>
      </c>
      <c r="I6231" t="s">
        <v>5</v>
      </c>
      <c r="K6231" t="s">
        <v>5</v>
      </c>
      <c r="N6231" t="s">
        <v>7</v>
      </c>
      <c r="Q6231">
        <v>0</v>
      </c>
      <c r="S6231">
        <v>-1</v>
      </c>
      <c r="T6231" t="s">
        <v>5</v>
      </c>
      <c r="U6231">
        <v>-1</v>
      </c>
      <c r="V6231">
        <v>-1</v>
      </c>
      <c r="W6231">
        <v>6.3387000000000002</v>
      </c>
      <c r="Z6231">
        <v>-1</v>
      </c>
      <c r="AA6231" t="s">
        <v>11</v>
      </c>
      <c r="AC6231" t="s">
        <v>38</v>
      </c>
      <c r="AD6231" t="s">
        <v>52</v>
      </c>
      <c r="AE6231" s="1">
        <v>41846.088333333333</v>
      </c>
    </row>
    <row r="6232" spans="1:31" x14ac:dyDescent="0.15">
      <c r="A6232">
        <v>6231</v>
      </c>
      <c r="B6232">
        <v>175</v>
      </c>
      <c r="C6232">
        <v>4131</v>
      </c>
      <c r="D6232" t="s">
        <v>17417</v>
      </c>
      <c r="E6232" t="s">
        <v>17418</v>
      </c>
      <c r="F6232" t="s">
        <v>2</v>
      </c>
      <c r="G6232" t="s">
        <v>17419</v>
      </c>
      <c r="H6232" t="s">
        <v>17420</v>
      </c>
      <c r="I6232" t="s">
        <v>5</v>
      </c>
      <c r="K6232" t="s">
        <v>6</v>
      </c>
      <c r="L6232" t="s">
        <v>8967</v>
      </c>
      <c r="N6232" t="s">
        <v>7</v>
      </c>
      <c r="P6232" t="s">
        <v>17421</v>
      </c>
      <c r="Q6232">
        <v>66</v>
      </c>
      <c r="S6232">
        <v>50</v>
      </c>
      <c r="T6232" t="s">
        <v>11952</v>
      </c>
      <c r="U6232">
        <v>-1</v>
      </c>
      <c r="V6232">
        <v>-1</v>
      </c>
      <c r="W6232">
        <v>6.3387000000000002</v>
      </c>
      <c r="X6232" t="s">
        <v>17422</v>
      </c>
      <c r="Y6232" t="s">
        <v>17423</v>
      </c>
      <c r="Z6232">
        <v>15320</v>
      </c>
      <c r="AA6232" t="s">
        <v>11</v>
      </c>
      <c r="AC6232" t="s">
        <v>17424</v>
      </c>
      <c r="AD6232" t="s">
        <v>17425</v>
      </c>
      <c r="AE6232" s="1">
        <v>41846.088425925926</v>
      </c>
    </row>
    <row r="6233" spans="1:31" x14ac:dyDescent="0.15">
      <c r="A6233">
        <v>6232</v>
      </c>
      <c r="B6233">
        <v>175</v>
      </c>
      <c r="C6233">
        <v>4131</v>
      </c>
      <c r="D6233" t="s">
        <v>17417</v>
      </c>
      <c r="E6233" t="s">
        <v>17418</v>
      </c>
      <c r="F6233" t="s">
        <v>14</v>
      </c>
      <c r="G6233" t="s">
        <v>17426</v>
      </c>
      <c r="H6233" t="s">
        <v>17427</v>
      </c>
      <c r="I6233" t="s">
        <v>5</v>
      </c>
      <c r="K6233" t="s">
        <v>17</v>
      </c>
      <c r="L6233" t="s">
        <v>17428</v>
      </c>
      <c r="N6233" t="s">
        <v>7</v>
      </c>
      <c r="O6233" t="s">
        <v>17429</v>
      </c>
      <c r="P6233" t="s">
        <v>17430</v>
      </c>
      <c r="Q6233">
        <v>16</v>
      </c>
      <c r="R6233" t="s">
        <v>17431</v>
      </c>
      <c r="S6233">
        <v>75</v>
      </c>
      <c r="T6233" t="s">
        <v>5</v>
      </c>
      <c r="U6233">
        <v>-1</v>
      </c>
      <c r="V6233">
        <v>-1</v>
      </c>
      <c r="W6233">
        <v>6.3387000000000002</v>
      </c>
      <c r="X6233" t="s">
        <v>17422</v>
      </c>
      <c r="Y6233" t="s">
        <v>17432</v>
      </c>
      <c r="Z6233">
        <v>18350</v>
      </c>
      <c r="AA6233" t="s">
        <v>11</v>
      </c>
      <c r="AC6233" t="s">
        <v>17433</v>
      </c>
      <c r="AD6233" t="s">
        <v>17434</v>
      </c>
      <c r="AE6233" s="1">
        <v>41846.088449074072</v>
      </c>
    </row>
    <row r="6234" spans="1:31" x14ac:dyDescent="0.15">
      <c r="A6234">
        <v>6233</v>
      </c>
      <c r="B6234">
        <v>175</v>
      </c>
      <c r="C6234">
        <v>4131</v>
      </c>
      <c r="D6234" t="s">
        <v>17417</v>
      </c>
      <c r="E6234" t="s">
        <v>17418</v>
      </c>
      <c r="F6234" t="s">
        <v>24</v>
      </c>
      <c r="I6234" t="s">
        <v>5</v>
      </c>
      <c r="K6234" t="s">
        <v>5</v>
      </c>
      <c r="N6234" t="s">
        <v>7</v>
      </c>
      <c r="Q6234">
        <v>0</v>
      </c>
      <c r="S6234">
        <v>-1</v>
      </c>
      <c r="T6234" t="s">
        <v>5</v>
      </c>
      <c r="U6234">
        <v>-1</v>
      </c>
      <c r="V6234">
        <v>-1</v>
      </c>
      <c r="W6234">
        <v>6.3387000000000002</v>
      </c>
      <c r="Z6234">
        <v>-1</v>
      </c>
      <c r="AA6234" t="s">
        <v>11</v>
      </c>
      <c r="AC6234" t="s">
        <v>38</v>
      </c>
      <c r="AD6234" t="s">
        <v>52</v>
      </c>
      <c r="AE6234" s="1">
        <v>41846.088460648149</v>
      </c>
    </row>
    <row r="6235" spans="1:31" x14ac:dyDescent="0.15">
      <c r="A6235">
        <v>6234</v>
      </c>
      <c r="B6235">
        <v>175</v>
      </c>
      <c r="C6235">
        <v>4131</v>
      </c>
      <c r="D6235" t="s">
        <v>17417</v>
      </c>
      <c r="E6235" t="s">
        <v>17418</v>
      </c>
      <c r="F6235" t="s">
        <v>27</v>
      </c>
      <c r="I6235" t="s">
        <v>5</v>
      </c>
      <c r="K6235" t="s">
        <v>5</v>
      </c>
      <c r="M6235" t="s">
        <v>5</v>
      </c>
      <c r="N6235" t="s">
        <v>7</v>
      </c>
      <c r="Q6235">
        <v>0</v>
      </c>
      <c r="S6235">
        <v>-1</v>
      </c>
      <c r="T6235" t="s">
        <v>5</v>
      </c>
      <c r="U6235">
        <v>-1</v>
      </c>
      <c r="V6235">
        <v>-1</v>
      </c>
      <c r="W6235">
        <v>6.3387000000000002</v>
      </c>
      <c r="Z6235">
        <v>-1</v>
      </c>
      <c r="AA6235" t="s">
        <v>11</v>
      </c>
      <c r="AC6235" t="s">
        <v>38</v>
      </c>
      <c r="AD6235" t="s">
        <v>531</v>
      </c>
      <c r="AE6235" s="1">
        <v>41846.088472222225</v>
      </c>
    </row>
    <row r="6236" spans="1:31" x14ac:dyDescent="0.15">
      <c r="A6236">
        <v>6235</v>
      </c>
      <c r="B6236">
        <v>175</v>
      </c>
      <c r="C6236">
        <v>4131</v>
      </c>
      <c r="D6236" t="s">
        <v>17417</v>
      </c>
      <c r="E6236" t="s">
        <v>17418</v>
      </c>
      <c r="F6236" t="s">
        <v>36</v>
      </c>
      <c r="I6236" t="s">
        <v>5</v>
      </c>
      <c r="K6236" t="s">
        <v>5</v>
      </c>
      <c r="N6236" t="s">
        <v>7</v>
      </c>
      <c r="Q6236">
        <v>0</v>
      </c>
      <c r="S6236">
        <v>-1</v>
      </c>
      <c r="T6236" t="s">
        <v>5</v>
      </c>
      <c r="U6236">
        <v>-1</v>
      </c>
      <c r="V6236">
        <v>-1</v>
      </c>
      <c r="W6236">
        <v>6.3387000000000002</v>
      </c>
      <c r="Z6236">
        <v>-1</v>
      </c>
      <c r="AA6236" t="s">
        <v>11</v>
      </c>
      <c r="AC6236" t="s">
        <v>38</v>
      </c>
      <c r="AD6236" t="s">
        <v>52</v>
      </c>
      <c r="AE6236" s="1">
        <v>41846.088483796295</v>
      </c>
    </row>
    <row r="6237" spans="1:31" x14ac:dyDescent="0.15">
      <c r="A6237">
        <v>6236</v>
      </c>
      <c r="B6237">
        <v>175</v>
      </c>
      <c r="C6237">
        <v>4131</v>
      </c>
      <c r="D6237" t="s">
        <v>17417</v>
      </c>
      <c r="E6237" t="s">
        <v>17418</v>
      </c>
      <c r="F6237" t="s">
        <v>40</v>
      </c>
      <c r="I6237" t="s">
        <v>5</v>
      </c>
      <c r="K6237" t="s">
        <v>5</v>
      </c>
      <c r="N6237" t="s">
        <v>7</v>
      </c>
      <c r="Q6237">
        <v>0</v>
      </c>
      <c r="S6237">
        <v>-1</v>
      </c>
      <c r="T6237" t="s">
        <v>5</v>
      </c>
      <c r="U6237">
        <v>-1</v>
      </c>
      <c r="V6237">
        <v>-1</v>
      </c>
      <c r="W6237">
        <v>6.3387000000000002</v>
      </c>
      <c r="Z6237">
        <v>-1</v>
      </c>
      <c r="AA6237" t="s">
        <v>11</v>
      </c>
      <c r="AC6237" t="s">
        <v>38</v>
      </c>
      <c r="AD6237" t="s">
        <v>52</v>
      </c>
      <c r="AE6237" s="1">
        <v>41846.088495370372</v>
      </c>
    </row>
    <row r="6238" spans="1:31" x14ac:dyDescent="0.15">
      <c r="A6238">
        <v>6237</v>
      </c>
      <c r="B6238">
        <v>175</v>
      </c>
      <c r="C6238">
        <v>4131</v>
      </c>
      <c r="D6238" t="s">
        <v>17417</v>
      </c>
      <c r="E6238" t="s">
        <v>17418</v>
      </c>
      <c r="F6238" t="s">
        <v>49</v>
      </c>
      <c r="G6238" t="s">
        <v>17426</v>
      </c>
      <c r="H6238" t="s">
        <v>17427</v>
      </c>
      <c r="I6238" t="s">
        <v>5</v>
      </c>
      <c r="K6238" t="s">
        <v>5</v>
      </c>
      <c r="N6238" t="s">
        <v>7</v>
      </c>
      <c r="O6238" t="s">
        <v>17429</v>
      </c>
      <c r="P6238" t="s">
        <v>17430</v>
      </c>
      <c r="Q6238">
        <v>5</v>
      </c>
      <c r="T6238" t="s">
        <v>5</v>
      </c>
      <c r="U6238">
        <v>-1</v>
      </c>
      <c r="V6238">
        <v>-1</v>
      </c>
      <c r="W6238">
        <v>6.3387000000000002</v>
      </c>
      <c r="X6238" t="s">
        <v>17422</v>
      </c>
      <c r="Y6238" t="s">
        <v>17432</v>
      </c>
      <c r="Z6238">
        <v>18350</v>
      </c>
      <c r="AA6238" t="s">
        <v>11</v>
      </c>
      <c r="AC6238" t="s">
        <v>17435</v>
      </c>
      <c r="AD6238" t="s">
        <v>17436</v>
      </c>
      <c r="AE6238" s="1">
        <v>41846.088518518518</v>
      </c>
    </row>
    <row r="6239" spans="1:31" x14ac:dyDescent="0.15">
      <c r="A6239">
        <v>6238</v>
      </c>
      <c r="B6239">
        <v>175</v>
      </c>
      <c r="C6239">
        <v>4131</v>
      </c>
      <c r="D6239" t="s">
        <v>17417</v>
      </c>
      <c r="E6239" t="s">
        <v>17418</v>
      </c>
      <c r="F6239" t="s">
        <v>51</v>
      </c>
      <c r="G6239" t="s">
        <v>17426</v>
      </c>
      <c r="H6239" t="s">
        <v>17427</v>
      </c>
      <c r="I6239" t="s">
        <v>5</v>
      </c>
      <c r="K6239" t="s">
        <v>5</v>
      </c>
      <c r="N6239" t="s">
        <v>7</v>
      </c>
      <c r="O6239" t="s">
        <v>17429</v>
      </c>
      <c r="P6239" t="s">
        <v>17430</v>
      </c>
      <c r="Q6239">
        <v>1</v>
      </c>
      <c r="S6239">
        <v>-1</v>
      </c>
      <c r="T6239" t="s">
        <v>5</v>
      </c>
      <c r="U6239">
        <v>-1</v>
      </c>
      <c r="V6239">
        <v>-1</v>
      </c>
      <c r="W6239">
        <v>6.3387000000000002</v>
      </c>
      <c r="Y6239" t="s">
        <v>17432</v>
      </c>
      <c r="Z6239">
        <v>-1</v>
      </c>
      <c r="AA6239" t="s">
        <v>11</v>
      </c>
      <c r="AC6239" t="s">
        <v>17437</v>
      </c>
      <c r="AD6239" t="s">
        <v>17438</v>
      </c>
      <c r="AE6239" s="1">
        <v>41846.088530092595</v>
      </c>
    </row>
    <row r="6240" spans="1:31" x14ac:dyDescent="0.15">
      <c r="A6240">
        <v>6239</v>
      </c>
      <c r="B6240">
        <v>175</v>
      </c>
      <c r="C6240">
        <v>4131</v>
      </c>
      <c r="D6240" t="s">
        <v>17417</v>
      </c>
      <c r="E6240" t="s">
        <v>17418</v>
      </c>
      <c r="F6240" t="s">
        <v>53</v>
      </c>
      <c r="I6240" t="s">
        <v>5</v>
      </c>
      <c r="K6240" t="s">
        <v>5</v>
      </c>
      <c r="N6240" t="s">
        <v>7</v>
      </c>
      <c r="Q6240">
        <v>0</v>
      </c>
      <c r="S6240">
        <v>-1</v>
      </c>
      <c r="T6240" t="s">
        <v>5</v>
      </c>
      <c r="U6240">
        <v>-1</v>
      </c>
      <c r="V6240">
        <v>-1</v>
      </c>
      <c r="W6240">
        <v>6.3387000000000002</v>
      </c>
      <c r="Z6240">
        <v>-1</v>
      </c>
      <c r="AA6240" t="s">
        <v>11</v>
      </c>
      <c r="AC6240" t="s">
        <v>38</v>
      </c>
      <c r="AD6240" t="s">
        <v>52</v>
      </c>
      <c r="AE6240" s="1">
        <v>41846.088541666664</v>
      </c>
    </row>
    <row r="6241" spans="1:31" x14ac:dyDescent="0.15">
      <c r="A6241">
        <v>6240</v>
      </c>
      <c r="B6241">
        <v>175</v>
      </c>
      <c r="C6241">
        <v>4131</v>
      </c>
      <c r="D6241" t="s">
        <v>17417</v>
      </c>
      <c r="E6241" t="s">
        <v>17418</v>
      </c>
      <c r="F6241" t="s">
        <v>54</v>
      </c>
      <c r="I6241" t="s">
        <v>5</v>
      </c>
      <c r="K6241" t="s">
        <v>5</v>
      </c>
      <c r="N6241" t="s">
        <v>7</v>
      </c>
      <c r="Q6241">
        <v>0</v>
      </c>
      <c r="S6241">
        <v>-1</v>
      </c>
      <c r="T6241" t="s">
        <v>5</v>
      </c>
      <c r="U6241">
        <v>-1</v>
      </c>
      <c r="V6241">
        <v>-1</v>
      </c>
      <c r="W6241">
        <v>6.3387000000000002</v>
      </c>
      <c r="Z6241">
        <v>-1</v>
      </c>
      <c r="AA6241" t="s">
        <v>11</v>
      </c>
      <c r="AC6241" t="s">
        <v>38</v>
      </c>
      <c r="AD6241" t="s">
        <v>52</v>
      </c>
      <c r="AE6241" s="1">
        <v>41846.088553240741</v>
      </c>
    </row>
    <row r="6242" spans="1:31" x14ac:dyDescent="0.15">
      <c r="A6242">
        <v>6241</v>
      </c>
      <c r="B6242">
        <v>175</v>
      </c>
      <c r="C6242">
        <v>953</v>
      </c>
      <c r="D6242" t="s">
        <v>17439</v>
      </c>
      <c r="E6242" t="s">
        <v>17440</v>
      </c>
      <c r="F6242" t="s">
        <v>2</v>
      </c>
      <c r="G6242" t="s">
        <v>17441</v>
      </c>
      <c r="H6242" t="s">
        <v>17442</v>
      </c>
      <c r="I6242" t="s">
        <v>5</v>
      </c>
      <c r="K6242" t="s">
        <v>6</v>
      </c>
      <c r="L6242" t="s">
        <v>17443</v>
      </c>
      <c r="N6242" t="s">
        <v>7</v>
      </c>
      <c r="O6242" t="s">
        <v>17444</v>
      </c>
      <c r="P6242" t="s">
        <v>17445</v>
      </c>
      <c r="Q6242">
        <v>27</v>
      </c>
      <c r="R6242" t="s">
        <v>17446</v>
      </c>
      <c r="S6242">
        <v>50</v>
      </c>
      <c r="T6242" t="s">
        <v>704</v>
      </c>
      <c r="U6242">
        <v>-1</v>
      </c>
      <c r="V6242">
        <v>-1</v>
      </c>
      <c r="W6242">
        <v>6.3387000000000002</v>
      </c>
      <c r="X6242" t="s">
        <v>17447</v>
      </c>
      <c r="Y6242" t="s">
        <v>17448</v>
      </c>
      <c r="Z6242">
        <v>37500</v>
      </c>
      <c r="AA6242" t="s">
        <v>11</v>
      </c>
      <c r="AC6242" t="s">
        <v>17449</v>
      </c>
      <c r="AD6242" t="s">
        <v>17450</v>
      </c>
      <c r="AE6242" s="1">
        <v>41846.088726851849</v>
      </c>
    </row>
    <row r="6243" spans="1:31" x14ac:dyDescent="0.15">
      <c r="A6243">
        <v>6242</v>
      </c>
      <c r="B6243">
        <v>175</v>
      </c>
      <c r="C6243">
        <v>953</v>
      </c>
      <c r="D6243" t="s">
        <v>17439</v>
      </c>
      <c r="E6243" t="s">
        <v>17440</v>
      </c>
      <c r="F6243" t="s">
        <v>14</v>
      </c>
      <c r="I6243" t="s">
        <v>5</v>
      </c>
      <c r="K6243" t="s">
        <v>5</v>
      </c>
      <c r="N6243" t="s">
        <v>7</v>
      </c>
      <c r="Q6243">
        <v>0</v>
      </c>
      <c r="S6243">
        <v>-1</v>
      </c>
      <c r="T6243" t="s">
        <v>5</v>
      </c>
      <c r="U6243">
        <v>-1</v>
      </c>
      <c r="V6243">
        <v>-1</v>
      </c>
      <c r="W6243">
        <v>6.3387000000000002</v>
      </c>
      <c r="Z6243">
        <v>-1</v>
      </c>
      <c r="AA6243" t="s">
        <v>11</v>
      </c>
      <c r="AC6243" t="s">
        <v>38</v>
      </c>
      <c r="AD6243" t="s">
        <v>52</v>
      </c>
      <c r="AE6243" s="1">
        <v>41846.088738425926</v>
      </c>
    </row>
    <row r="6244" spans="1:31" x14ac:dyDescent="0.15">
      <c r="A6244">
        <v>6243</v>
      </c>
      <c r="B6244">
        <v>175</v>
      </c>
      <c r="C6244">
        <v>953</v>
      </c>
      <c r="D6244" t="s">
        <v>17439</v>
      </c>
      <c r="E6244" t="s">
        <v>17440</v>
      </c>
      <c r="F6244" t="s">
        <v>24</v>
      </c>
      <c r="I6244" t="s">
        <v>5</v>
      </c>
      <c r="K6244" t="s">
        <v>5</v>
      </c>
      <c r="N6244" t="s">
        <v>7</v>
      </c>
      <c r="Q6244">
        <v>0</v>
      </c>
      <c r="S6244">
        <v>-1</v>
      </c>
      <c r="T6244" t="s">
        <v>5</v>
      </c>
      <c r="U6244">
        <v>-1</v>
      </c>
      <c r="V6244">
        <v>-1</v>
      </c>
      <c r="W6244">
        <v>6.3387000000000002</v>
      </c>
      <c r="Z6244">
        <v>-1</v>
      </c>
      <c r="AA6244" t="s">
        <v>11</v>
      </c>
      <c r="AC6244" t="s">
        <v>38</v>
      </c>
      <c r="AD6244" t="s">
        <v>52</v>
      </c>
      <c r="AE6244" s="1">
        <v>41846.088750000003</v>
      </c>
    </row>
    <row r="6245" spans="1:31" x14ac:dyDescent="0.15">
      <c r="A6245">
        <v>6244</v>
      </c>
      <c r="B6245">
        <v>175</v>
      </c>
      <c r="C6245">
        <v>953</v>
      </c>
      <c r="D6245" t="s">
        <v>17439</v>
      </c>
      <c r="E6245" t="s">
        <v>17440</v>
      </c>
      <c r="F6245" t="s">
        <v>27</v>
      </c>
      <c r="I6245" t="s">
        <v>5</v>
      </c>
      <c r="K6245" t="s">
        <v>5</v>
      </c>
      <c r="M6245" t="s">
        <v>5</v>
      </c>
      <c r="N6245" t="s">
        <v>7</v>
      </c>
      <c r="Q6245">
        <v>0</v>
      </c>
      <c r="S6245">
        <v>-1</v>
      </c>
      <c r="T6245" t="s">
        <v>5</v>
      </c>
      <c r="U6245">
        <v>-1</v>
      </c>
      <c r="V6245">
        <v>-1</v>
      </c>
      <c r="W6245">
        <v>6.3387000000000002</v>
      </c>
      <c r="Z6245">
        <v>-1</v>
      </c>
      <c r="AA6245" t="s">
        <v>11</v>
      </c>
      <c r="AC6245" t="s">
        <v>38</v>
      </c>
      <c r="AD6245" t="s">
        <v>531</v>
      </c>
      <c r="AE6245" s="1">
        <v>41846.088761574072</v>
      </c>
    </row>
    <row r="6246" spans="1:31" x14ac:dyDescent="0.15">
      <c r="A6246">
        <v>6245</v>
      </c>
      <c r="B6246">
        <v>175</v>
      </c>
      <c r="C6246">
        <v>953</v>
      </c>
      <c r="D6246" t="s">
        <v>17439</v>
      </c>
      <c r="E6246" t="s">
        <v>17440</v>
      </c>
      <c r="F6246" t="s">
        <v>36</v>
      </c>
      <c r="I6246" t="s">
        <v>5</v>
      </c>
      <c r="K6246" t="s">
        <v>5</v>
      </c>
      <c r="N6246" t="s">
        <v>7</v>
      </c>
      <c r="Q6246">
        <v>0</v>
      </c>
      <c r="S6246">
        <v>-1</v>
      </c>
      <c r="T6246" t="s">
        <v>5</v>
      </c>
      <c r="U6246">
        <v>-1</v>
      </c>
      <c r="V6246">
        <v>-1</v>
      </c>
      <c r="W6246">
        <v>6.3387000000000002</v>
      </c>
      <c r="Z6246">
        <v>-1</v>
      </c>
      <c r="AA6246" t="s">
        <v>11</v>
      </c>
      <c r="AC6246" t="s">
        <v>38</v>
      </c>
      <c r="AD6246" t="s">
        <v>52</v>
      </c>
      <c r="AE6246" s="1">
        <v>41846.088773148149</v>
      </c>
    </row>
    <row r="6247" spans="1:31" x14ac:dyDescent="0.15">
      <c r="A6247">
        <v>6246</v>
      </c>
      <c r="B6247">
        <v>175</v>
      </c>
      <c r="C6247">
        <v>953</v>
      </c>
      <c r="D6247" t="s">
        <v>17439</v>
      </c>
      <c r="E6247" t="s">
        <v>17440</v>
      </c>
      <c r="F6247" t="s">
        <v>40</v>
      </c>
      <c r="I6247" t="s">
        <v>5</v>
      </c>
      <c r="K6247" t="s">
        <v>5</v>
      </c>
      <c r="N6247" t="s">
        <v>7</v>
      </c>
      <c r="Q6247">
        <v>0</v>
      </c>
      <c r="S6247">
        <v>-1</v>
      </c>
      <c r="T6247" t="s">
        <v>5</v>
      </c>
      <c r="U6247">
        <v>-1</v>
      </c>
      <c r="V6247">
        <v>-1</v>
      </c>
      <c r="W6247">
        <v>6.3387000000000002</v>
      </c>
      <c r="Z6247">
        <v>-1</v>
      </c>
      <c r="AA6247" t="s">
        <v>11</v>
      </c>
      <c r="AC6247" t="s">
        <v>38</v>
      </c>
      <c r="AD6247" t="s">
        <v>52</v>
      </c>
      <c r="AE6247" s="1">
        <v>41846.088784722226</v>
      </c>
    </row>
    <row r="6248" spans="1:31" x14ac:dyDescent="0.15">
      <c r="A6248">
        <v>6247</v>
      </c>
      <c r="B6248">
        <v>175</v>
      </c>
      <c r="C6248">
        <v>953</v>
      </c>
      <c r="D6248" t="s">
        <v>17439</v>
      </c>
      <c r="E6248" t="s">
        <v>17440</v>
      </c>
      <c r="F6248" t="s">
        <v>49</v>
      </c>
      <c r="I6248" t="s">
        <v>5</v>
      </c>
      <c r="K6248" t="s">
        <v>5</v>
      </c>
      <c r="N6248" t="s">
        <v>7</v>
      </c>
      <c r="Q6248">
        <v>0</v>
      </c>
      <c r="T6248" t="s">
        <v>5</v>
      </c>
      <c r="U6248">
        <v>-1</v>
      </c>
      <c r="V6248">
        <v>-1</v>
      </c>
      <c r="W6248">
        <v>6.3387000000000002</v>
      </c>
      <c r="Z6248">
        <v>-1</v>
      </c>
      <c r="AA6248" t="s">
        <v>11</v>
      </c>
      <c r="AC6248" t="s">
        <v>38</v>
      </c>
      <c r="AD6248" t="s">
        <v>50</v>
      </c>
      <c r="AE6248" s="1">
        <v>41846.088796296295</v>
      </c>
    </row>
    <row r="6249" spans="1:31" x14ac:dyDescent="0.15">
      <c r="A6249">
        <v>6248</v>
      </c>
      <c r="B6249">
        <v>175</v>
      </c>
      <c r="C6249">
        <v>953</v>
      </c>
      <c r="D6249" t="s">
        <v>17439</v>
      </c>
      <c r="E6249" t="s">
        <v>17440</v>
      </c>
      <c r="F6249" t="s">
        <v>51</v>
      </c>
      <c r="I6249" t="s">
        <v>5</v>
      </c>
      <c r="K6249" t="s">
        <v>5</v>
      </c>
      <c r="N6249" t="s">
        <v>7</v>
      </c>
      <c r="Q6249">
        <v>0</v>
      </c>
      <c r="S6249">
        <v>-1</v>
      </c>
      <c r="T6249" t="s">
        <v>5</v>
      </c>
      <c r="U6249">
        <v>-1</v>
      </c>
      <c r="V6249">
        <v>-1</v>
      </c>
      <c r="W6249">
        <v>6.3387000000000002</v>
      </c>
      <c r="Z6249">
        <v>-1</v>
      </c>
      <c r="AA6249" t="s">
        <v>11</v>
      </c>
      <c r="AC6249" t="s">
        <v>38</v>
      </c>
      <c r="AD6249" t="s">
        <v>52</v>
      </c>
      <c r="AE6249" s="1">
        <v>41846.088807870372</v>
      </c>
    </row>
    <row r="6250" spans="1:31" x14ac:dyDescent="0.15">
      <c r="A6250">
        <v>6249</v>
      </c>
      <c r="B6250">
        <v>175</v>
      </c>
      <c r="C6250">
        <v>953</v>
      </c>
      <c r="D6250" t="s">
        <v>17439</v>
      </c>
      <c r="E6250" t="s">
        <v>17440</v>
      </c>
      <c r="F6250" t="s">
        <v>53</v>
      </c>
      <c r="I6250" t="s">
        <v>5</v>
      </c>
      <c r="K6250" t="s">
        <v>5</v>
      </c>
      <c r="N6250" t="s">
        <v>7</v>
      </c>
      <c r="Q6250">
        <v>0</v>
      </c>
      <c r="S6250">
        <v>-1</v>
      </c>
      <c r="T6250" t="s">
        <v>5</v>
      </c>
      <c r="U6250">
        <v>-1</v>
      </c>
      <c r="V6250">
        <v>-1</v>
      </c>
      <c r="W6250">
        <v>6.3387000000000002</v>
      </c>
      <c r="Z6250">
        <v>-1</v>
      </c>
      <c r="AA6250" t="s">
        <v>11</v>
      </c>
      <c r="AC6250" t="s">
        <v>38</v>
      </c>
      <c r="AD6250" t="s">
        <v>52</v>
      </c>
      <c r="AE6250" s="1">
        <v>41846.088819444441</v>
      </c>
    </row>
    <row r="6251" spans="1:31" x14ac:dyDescent="0.15">
      <c r="A6251">
        <v>6250</v>
      </c>
      <c r="B6251">
        <v>175</v>
      </c>
      <c r="C6251">
        <v>953</v>
      </c>
      <c r="D6251" t="s">
        <v>17439</v>
      </c>
      <c r="E6251" t="s">
        <v>17440</v>
      </c>
      <c r="F6251" t="s">
        <v>54</v>
      </c>
      <c r="I6251" t="s">
        <v>5</v>
      </c>
      <c r="K6251" t="s">
        <v>5</v>
      </c>
      <c r="N6251" t="s">
        <v>7</v>
      </c>
      <c r="Q6251">
        <v>0</v>
      </c>
      <c r="S6251">
        <v>-1</v>
      </c>
      <c r="T6251" t="s">
        <v>5</v>
      </c>
      <c r="U6251">
        <v>-1</v>
      </c>
      <c r="V6251">
        <v>-1</v>
      </c>
      <c r="W6251">
        <v>6.3387000000000002</v>
      </c>
      <c r="Z6251">
        <v>-1</v>
      </c>
      <c r="AA6251" t="s">
        <v>11</v>
      </c>
      <c r="AC6251" t="s">
        <v>38</v>
      </c>
      <c r="AD6251" t="s">
        <v>52</v>
      </c>
      <c r="AE6251" s="1">
        <v>41846.088831018518</v>
      </c>
    </row>
    <row r="6252" spans="1:31" x14ac:dyDescent="0.15">
      <c r="A6252">
        <v>6251</v>
      </c>
      <c r="B6252">
        <v>175</v>
      </c>
      <c r="C6252">
        <v>5819</v>
      </c>
      <c r="D6252" t="s">
        <v>17451</v>
      </c>
      <c r="E6252" t="s">
        <v>17452</v>
      </c>
      <c r="F6252" t="s">
        <v>2</v>
      </c>
      <c r="G6252" t="s">
        <v>17453</v>
      </c>
      <c r="H6252" t="s">
        <v>15820</v>
      </c>
      <c r="I6252" t="s">
        <v>5</v>
      </c>
      <c r="K6252" t="s">
        <v>6</v>
      </c>
      <c r="L6252" t="s">
        <v>5964</v>
      </c>
      <c r="N6252" t="s">
        <v>7</v>
      </c>
      <c r="O6252" t="s">
        <v>17454</v>
      </c>
      <c r="P6252" t="s">
        <v>17455</v>
      </c>
      <c r="Q6252">
        <v>48</v>
      </c>
      <c r="R6252" t="s">
        <v>17456</v>
      </c>
      <c r="S6252">
        <v>60</v>
      </c>
      <c r="T6252" t="s">
        <v>17457</v>
      </c>
      <c r="U6252">
        <v>-1</v>
      </c>
      <c r="V6252">
        <v>-1</v>
      </c>
      <c r="W6252">
        <v>6.3387000000000002</v>
      </c>
      <c r="X6252" t="s">
        <v>17458</v>
      </c>
      <c r="Y6252" t="s">
        <v>17459</v>
      </c>
      <c r="Z6252">
        <v>13734</v>
      </c>
      <c r="AA6252" t="s">
        <v>11</v>
      </c>
      <c r="AC6252" t="s">
        <v>17460</v>
      </c>
      <c r="AD6252" t="s">
        <v>17461</v>
      </c>
      <c r="AE6252" s="1">
        <v>41846.088923611111</v>
      </c>
    </row>
    <row r="6253" spans="1:31" x14ac:dyDescent="0.15">
      <c r="A6253">
        <v>6252</v>
      </c>
      <c r="B6253">
        <v>175</v>
      </c>
      <c r="C6253">
        <v>5819</v>
      </c>
      <c r="D6253" t="s">
        <v>17451</v>
      </c>
      <c r="E6253" t="s">
        <v>17452</v>
      </c>
      <c r="F6253" t="s">
        <v>14</v>
      </c>
      <c r="G6253" t="s">
        <v>17453</v>
      </c>
      <c r="H6253" t="s">
        <v>949</v>
      </c>
      <c r="I6253" t="s">
        <v>5</v>
      </c>
      <c r="K6253" t="s">
        <v>17</v>
      </c>
      <c r="N6253" t="s">
        <v>7</v>
      </c>
      <c r="O6253" t="s">
        <v>17462</v>
      </c>
      <c r="P6253" t="s">
        <v>17463</v>
      </c>
      <c r="Q6253">
        <v>9</v>
      </c>
      <c r="S6253">
        <v>60</v>
      </c>
      <c r="T6253" t="s">
        <v>17464</v>
      </c>
      <c r="U6253">
        <v>-1</v>
      </c>
      <c r="V6253">
        <v>-1</v>
      </c>
      <c r="W6253">
        <v>6.3387000000000002</v>
      </c>
      <c r="X6253" t="s">
        <v>17458</v>
      </c>
      <c r="Y6253" t="s">
        <v>17465</v>
      </c>
      <c r="Z6253">
        <v>10758</v>
      </c>
      <c r="AA6253" t="s">
        <v>11</v>
      </c>
      <c r="AC6253" t="s">
        <v>17466</v>
      </c>
      <c r="AD6253" t="s">
        <v>17467</v>
      </c>
      <c r="AE6253" s="1">
        <v>41846.088946759257</v>
      </c>
    </row>
    <row r="6254" spans="1:31" x14ac:dyDescent="0.15">
      <c r="A6254">
        <v>6253</v>
      </c>
      <c r="B6254">
        <v>175</v>
      </c>
      <c r="C6254">
        <v>5819</v>
      </c>
      <c r="D6254" t="s">
        <v>17451</v>
      </c>
      <c r="E6254" t="s">
        <v>17452</v>
      </c>
      <c r="F6254" t="s">
        <v>24</v>
      </c>
      <c r="I6254" t="s">
        <v>5</v>
      </c>
      <c r="K6254" t="s">
        <v>5</v>
      </c>
      <c r="N6254" t="s">
        <v>7</v>
      </c>
      <c r="Q6254">
        <v>0</v>
      </c>
      <c r="S6254">
        <v>-1</v>
      </c>
      <c r="T6254" t="s">
        <v>5</v>
      </c>
      <c r="U6254">
        <v>-1</v>
      </c>
      <c r="V6254">
        <v>-1</v>
      </c>
      <c r="W6254">
        <v>6.3387000000000002</v>
      </c>
      <c r="Z6254">
        <v>-1</v>
      </c>
      <c r="AA6254" t="s">
        <v>11</v>
      </c>
      <c r="AC6254" t="s">
        <v>38</v>
      </c>
      <c r="AD6254" t="s">
        <v>52</v>
      </c>
      <c r="AE6254" s="1">
        <v>41846.088958333334</v>
      </c>
    </row>
    <row r="6255" spans="1:31" x14ac:dyDescent="0.15">
      <c r="A6255">
        <v>6254</v>
      </c>
      <c r="B6255">
        <v>175</v>
      </c>
      <c r="C6255">
        <v>5819</v>
      </c>
      <c r="D6255" t="s">
        <v>17451</v>
      </c>
      <c r="E6255" t="s">
        <v>17452</v>
      </c>
      <c r="F6255" t="s">
        <v>27</v>
      </c>
      <c r="G6255" t="s">
        <v>17468</v>
      </c>
      <c r="I6255" t="s">
        <v>5</v>
      </c>
      <c r="K6255" t="s">
        <v>17</v>
      </c>
      <c r="M6255" t="s">
        <v>2154</v>
      </c>
      <c r="N6255" t="s">
        <v>7</v>
      </c>
      <c r="P6255" t="s">
        <v>17469</v>
      </c>
      <c r="Q6255">
        <v>1</v>
      </c>
      <c r="R6255" t="s">
        <v>17470</v>
      </c>
      <c r="S6255">
        <v>60</v>
      </c>
      <c r="T6255" t="s">
        <v>17471</v>
      </c>
      <c r="U6255">
        <v>-1</v>
      </c>
      <c r="V6255">
        <v>-1</v>
      </c>
      <c r="W6255">
        <v>6.3387000000000002</v>
      </c>
      <c r="Y6255" t="s">
        <v>17472</v>
      </c>
      <c r="Z6255">
        <v>24420</v>
      </c>
      <c r="AA6255" t="s">
        <v>11</v>
      </c>
      <c r="AC6255" t="s">
        <v>17473</v>
      </c>
      <c r="AD6255" t="s">
        <v>17474</v>
      </c>
      <c r="AE6255" s="1">
        <v>41846.088969907411</v>
      </c>
    </row>
    <row r="6256" spans="1:31" x14ac:dyDescent="0.15">
      <c r="A6256">
        <v>6255</v>
      </c>
      <c r="B6256">
        <v>175</v>
      </c>
      <c r="C6256">
        <v>5819</v>
      </c>
      <c r="D6256" t="s">
        <v>17451</v>
      </c>
      <c r="E6256" t="s">
        <v>17452</v>
      </c>
      <c r="F6256" t="s">
        <v>36</v>
      </c>
      <c r="I6256" t="s">
        <v>5</v>
      </c>
      <c r="K6256" t="s">
        <v>5</v>
      </c>
      <c r="N6256" t="s">
        <v>7</v>
      </c>
      <c r="Q6256">
        <v>0</v>
      </c>
      <c r="S6256">
        <v>-1</v>
      </c>
      <c r="T6256" t="s">
        <v>5</v>
      </c>
      <c r="U6256">
        <v>-1</v>
      </c>
      <c r="V6256">
        <v>-1</v>
      </c>
      <c r="W6256">
        <v>6.3387000000000002</v>
      </c>
      <c r="Z6256">
        <v>-1</v>
      </c>
      <c r="AA6256" t="s">
        <v>11</v>
      </c>
      <c r="AC6256" t="s">
        <v>38</v>
      </c>
      <c r="AD6256" t="s">
        <v>52</v>
      </c>
      <c r="AE6256" s="1">
        <v>41846.08898148148</v>
      </c>
    </row>
    <row r="6257" spans="1:31" x14ac:dyDescent="0.15">
      <c r="A6257">
        <v>6256</v>
      </c>
      <c r="B6257">
        <v>175</v>
      </c>
      <c r="C6257">
        <v>5819</v>
      </c>
      <c r="D6257" t="s">
        <v>17451</v>
      </c>
      <c r="E6257" t="s">
        <v>17452</v>
      </c>
      <c r="F6257" t="s">
        <v>40</v>
      </c>
      <c r="G6257" t="s">
        <v>17475</v>
      </c>
      <c r="H6257" t="s">
        <v>17476</v>
      </c>
      <c r="I6257" t="s">
        <v>5</v>
      </c>
      <c r="K6257" t="s">
        <v>6</v>
      </c>
      <c r="N6257" t="s">
        <v>7</v>
      </c>
      <c r="O6257" t="s">
        <v>17477</v>
      </c>
      <c r="P6257" t="s">
        <v>17478</v>
      </c>
      <c r="Q6257">
        <v>2</v>
      </c>
      <c r="S6257">
        <v>-1</v>
      </c>
      <c r="T6257" t="s">
        <v>5</v>
      </c>
      <c r="U6257">
        <v>-1</v>
      </c>
      <c r="V6257">
        <v>-1</v>
      </c>
      <c r="W6257">
        <v>6.3387000000000002</v>
      </c>
      <c r="Y6257" t="s">
        <v>17479</v>
      </c>
      <c r="Z6257">
        <v>-1</v>
      </c>
      <c r="AA6257" t="s">
        <v>11</v>
      </c>
      <c r="AC6257" t="s">
        <v>17480</v>
      </c>
      <c r="AD6257" t="s">
        <v>17481</v>
      </c>
      <c r="AE6257" s="1">
        <v>41846.089004629626</v>
      </c>
    </row>
    <row r="6258" spans="1:31" x14ac:dyDescent="0.15">
      <c r="A6258">
        <v>6257</v>
      </c>
      <c r="B6258">
        <v>175</v>
      </c>
      <c r="C6258">
        <v>5819</v>
      </c>
      <c r="D6258" t="s">
        <v>17451</v>
      </c>
      <c r="E6258" t="s">
        <v>17452</v>
      </c>
      <c r="F6258" t="s">
        <v>49</v>
      </c>
      <c r="I6258" t="s">
        <v>5</v>
      </c>
      <c r="K6258" t="s">
        <v>5</v>
      </c>
      <c r="N6258" t="s">
        <v>7</v>
      </c>
      <c r="Q6258">
        <v>0</v>
      </c>
      <c r="T6258" t="s">
        <v>5</v>
      </c>
      <c r="U6258">
        <v>-1</v>
      </c>
      <c r="V6258">
        <v>-1</v>
      </c>
      <c r="W6258">
        <v>6.3387000000000002</v>
      </c>
      <c r="Z6258">
        <v>-1</v>
      </c>
      <c r="AA6258" t="s">
        <v>11</v>
      </c>
      <c r="AC6258" t="s">
        <v>38</v>
      </c>
      <c r="AD6258" t="s">
        <v>50</v>
      </c>
      <c r="AE6258" s="1">
        <v>41846.089016203703</v>
      </c>
    </row>
    <row r="6259" spans="1:31" x14ac:dyDescent="0.15">
      <c r="A6259">
        <v>6258</v>
      </c>
      <c r="B6259">
        <v>175</v>
      </c>
      <c r="C6259">
        <v>5819</v>
      </c>
      <c r="D6259" t="s">
        <v>17451</v>
      </c>
      <c r="E6259" t="s">
        <v>17452</v>
      </c>
      <c r="F6259" t="s">
        <v>51</v>
      </c>
      <c r="I6259" t="s">
        <v>5</v>
      </c>
      <c r="K6259" t="s">
        <v>5</v>
      </c>
      <c r="N6259" t="s">
        <v>7</v>
      </c>
      <c r="Q6259">
        <v>0</v>
      </c>
      <c r="S6259">
        <v>-1</v>
      </c>
      <c r="T6259" t="s">
        <v>5</v>
      </c>
      <c r="U6259">
        <v>-1</v>
      </c>
      <c r="V6259">
        <v>-1</v>
      </c>
      <c r="W6259">
        <v>6.3387000000000002</v>
      </c>
      <c r="Z6259">
        <v>-1</v>
      </c>
      <c r="AA6259" t="s">
        <v>11</v>
      </c>
      <c r="AC6259" t="s">
        <v>38</v>
      </c>
      <c r="AD6259" t="s">
        <v>52</v>
      </c>
      <c r="AE6259" s="1">
        <v>41846.08902777778</v>
      </c>
    </row>
    <row r="6260" spans="1:31" x14ac:dyDescent="0.15">
      <c r="A6260">
        <v>6259</v>
      </c>
      <c r="B6260">
        <v>175</v>
      </c>
      <c r="C6260">
        <v>5819</v>
      </c>
      <c r="D6260" t="s">
        <v>17451</v>
      </c>
      <c r="E6260" t="s">
        <v>17452</v>
      </c>
      <c r="F6260" t="s">
        <v>53</v>
      </c>
      <c r="I6260" t="s">
        <v>5</v>
      </c>
      <c r="K6260" t="s">
        <v>5</v>
      </c>
      <c r="N6260" t="s">
        <v>7</v>
      </c>
      <c r="Q6260">
        <v>0</v>
      </c>
      <c r="S6260">
        <v>-1</v>
      </c>
      <c r="T6260" t="s">
        <v>5</v>
      </c>
      <c r="U6260">
        <v>-1</v>
      </c>
      <c r="V6260">
        <v>-1</v>
      </c>
      <c r="W6260">
        <v>6.3387000000000002</v>
      </c>
      <c r="Z6260">
        <v>-1</v>
      </c>
      <c r="AA6260" t="s">
        <v>11</v>
      </c>
      <c r="AC6260" t="s">
        <v>38</v>
      </c>
      <c r="AD6260" t="s">
        <v>52</v>
      </c>
      <c r="AE6260" s="1">
        <v>41846.089039351849</v>
      </c>
    </row>
    <row r="6261" spans="1:31" x14ac:dyDescent="0.15">
      <c r="A6261">
        <v>6260</v>
      </c>
      <c r="B6261">
        <v>175</v>
      </c>
      <c r="C6261">
        <v>5819</v>
      </c>
      <c r="D6261" t="s">
        <v>17451</v>
      </c>
      <c r="E6261" t="s">
        <v>17452</v>
      </c>
      <c r="F6261" t="s">
        <v>54</v>
      </c>
      <c r="I6261" t="s">
        <v>5</v>
      </c>
      <c r="K6261" t="s">
        <v>5</v>
      </c>
      <c r="N6261" t="s">
        <v>7</v>
      </c>
      <c r="Q6261">
        <v>0</v>
      </c>
      <c r="S6261">
        <v>-1</v>
      </c>
      <c r="T6261" t="s">
        <v>5</v>
      </c>
      <c r="U6261">
        <v>-1</v>
      </c>
      <c r="V6261">
        <v>-1</v>
      </c>
      <c r="W6261">
        <v>6.3387000000000002</v>
      </c>
      <c r="Z6261">
        <v>-1</v>
      </c>
      <c r="AA6261" t="s">
        <v>11</v>
      </c>
      <c r="AC6261" t="s">
        <v>38</v>
      </c>
      <c r="AD6261" t="s">
        <v>52</v>
      </c>
      <c r="AE6261" s="1">
        <v>41846.089050925926</v>
      </c>
    </row>
    <row r="6262" spans="1:31" x14ac:dyDescent="0.15">
      <c r="A6262">
        <v>6261</v>
      </c>
      <c r="B6262">
        <v>175</v>
      </c>
      <c r="C6262">
        <v>9</v>
      </c>
      <c r="D6262" t="s">
        <v>17482</v>
      </c>
      <c r="E6262" t="s">
        <v>17483</v>
      </c>
      <c r="F6262" t="s">
        <v>2</v>
      </c>
      <c r="G6262" t="s">
        <v>17484</v>
      </c>
      <c r="H6262" t="s">
        <v>17485</v>
      </c>
      <c r="I6262" t="s">
        <v>5</v>
      </c>
      <c r="K6262" t="s">
        <v>6</v>
      </c>
      <c r="L6262" t="s">
        <v>17486</v>
      </c>
      <c r="N6262" t="s">
        <v>7</v>
      </c>
      <c r="O6262" t="s">
        <v>17487</v>
      </c>
      <c r="P6262" t="s">
        <v>17488</v>
      </c>
      <c r="Q6262">
        <v>56</v>
      </c>
      <c r="R6262" t="s">
        <v>17489</v>
      </c>
      <c r="S6262">
        <v>25</v>
      </c>
      <c r="T6262" t="s">
        <v>17490</v>
      </c>
      <c r="U6262">
        <v>-1</v>
      </c>
      <c r="V6262">
        <v>30</v>
      </c>
      <c r="W6262">
        <v>6.3387000000000002</v>
      </c>
      <c r="X6262" t="s">
        <v>17491</v>
      </c>
      <c r="Y6262" t="s">
        <v>17492</v>
      </c>
      <c r="Z6262">
        <v>19440</v>
      </c>
      <c r="AA6262" t="s">
        <v>11</v>
      </c>
      <c r="AC6262" t="s">
        <v>17493</v>
      </c>
      <c r="AD6262" t="s">
        <v>17494</v>
      </c>
      <c r="AE6262" s="1">
        <v>41846.089143518519</v>
      </c>
    </row>
    <row r="6263" spans="1:31" x14ac:dyDescent="0.15">
      <c r="A6263">
        <v>6262</v>
      </c>
      <c r="B6263">
        <v>175</v>
      </c>
      <c r="C6263">
        <v>9</v>
      </c>
      <c r="D6263" t="s">
        <v>17482</v>
      </c>
      <c r="E6263" t="s">
        <v>17483</v>
      </c>
      <c r="F6263" t="s">
        <v>14</v>
      </c>
      <c r="G6263" t="s">
        <v>17484</v>
      </c>
      <c r="H6263" t="s">
        <v>17485</v>
      </c>
      <c r="I6263" t="s">
        <v>5</v>
      </c>
      <c r="K6263" t="s">
        <v>375</v>
      </c>
      <c r="L6263" t="s">
        <v>9573</v>
      </c>
      <c r="N6263" t="s">
        <v>7</v>
      </c>
      <c r="O6263" t="s">
        <v>17487</v>
      </c>
      <c r="P6263" t="s">
        <v>17495</v>
      </c>
      <c r="Q6263">
        <v>12</v>
      </c>
      <c r="S6263">
        <v>-1</v>
      </c>
      <c r="T6263" t="s">
        <v>17496</v>
      </c>
      <c r="U6263">
        <v>-1</v>
      </c>
      <c r="V6263">
        <v>30</v>
      </c>
      <c r="W6263">
        <v>6.3387000000000002</v>
      </c>
      <c r="X6263" t="s">
        <v>17491</v>
      </c>
      <c r="Y6263" t="s">
        <v>17497</v>
      </c>
      <c r="Z6263">
        <v>19980</v>
      </c>
      <c r="AA6263" t="s">
        <v>11</v>
      </c>
      <c r="AC6263" t="s">
        <v>17498</v>
      </c>
      <c r="AD6263" t="s">
        <v>17499</v>
      </c>
      <c r="AE6263" s="1">
        <v>41846.089189814818</v>
      </c>
    </row>
    <row r="6264" spans="1:31" x14ac:dyDescent="0.15">
      <c r="A6264">
        <v>6263</v>
      </c>
      <c r="B6264">
        <v>175</v>
      </c>
      <c r="C6264">
        <v>9</v>
      </c>
      <c r="D6264" t="s">
        <v>17482</v>
      </c>
      <c r="E6264" t="s">
        <v>17483</v>
      </c>
      <c r="F6264" t="s">
        <v>24</v>
      </c>
      <c r="G6264" t="s">
        <v>17484</v>
      </c>
      <c r="H6264" t="s">
        <v>17485</v>
      </c>
      <c r="I6264" t="s">
        <v>5</v>
      </c>
      <c r="K6264" t="s">
        <v>375</v>
      </c>
      <c r="L6264" t="s">
        <v>9573</v>
      </c>
      <c r="N6264" t="s">
        <v>7</v>
      </c>
      <c r="O6264" t="s">
        <v>17487</v>
      </c>
      <c r="P6264" t="s">
        <v>17495</v>
      </c>
      <c r="Q6264">
        <v>1</v>
      </c>
      <c r="S6264">
        <v>-1</v>
      </c>
      <c r="T6264" t="s">
        <v>17496</v>
      </c>
      <c r="U6264">
        <v>-1</v>
      </c>
      <c r="V6264">
        <v>30</v>
      </c>
      <c r="W6264">
        <v>6.3387000000000002</v>
      </c>
      <c r="X6264" t="s">
        <v>17491</v>
      </c>
      <c r="Y6264" t="s">
        <v>17497</v>
      </c>
      <c r="Z6264">
        <v>19980</v>
      </c>
      <c r="AA6264" t="s">
        <v>11</v>
      </c>
      <c r="AC6264" t="s">
        <v>17500</v>
      </c>
      <c r="AD6264" t="s">
        <v>17501</v>
      </c>
      <c r="AE6264" s="1">
        <v>41846.089201388888</v>
      </c>
    </row>
    <row r="6265" spans="1:31" x14ac:dyDescent="0.15">
      <c r="A6265">
        <v>6264</v>
      </c>
      <c r="B6265">
        <v>175</v>
      </c>
      <c r="C6265">
        <v>9</v>
      </c>
      <c r="D6265" t="s">
        <v>17482</v>
      </c>
      <c r="E6265" t="s">
        <v>17483</v>
      </c>
      <c r="F6265" t="s">
        <v>27</v>
      </c>
      <c r="I6265" t="s">
        <v>5</v>
      </c>
      <c r="K6265" t="s">
        <v>5</v>
      </c>
      <c r="M6265" t="s">
        <v>5</v>
      </c>
      <c r="N6265" t="s">
        <v>7</v>
      </c>
      <c r="Q6265">
        <v>0</v>
      </c>
      <c r="S6265">
        <v>-1</v>
      </c>
      <c r="T6265" t="s">
        <v>5</v>
      </c>
      <c r="U6265">
        <v>-1</v>
      </c>
      <c r="V6265">
        <v>-1</v>
      </c>
      <c r="W6265">
        <v>6.3387000000000002</v>
      </c>
      <c r="Z6265">
        <v>-1</v>
      </c>
      <c r="AA6265" t="s">
        <v>11</v>
      </c>
      <c r="AC6265" t="s">
        <v>38</v>
      </c>
      <c r="AD6265" t="s">
        <v>531</v>
      </c>
      <c r="AE6265" s="1">
        <v>41846.089212962965</v>
      </c>
    </row>
    <row r="6266" spans="1:31" x14ac:dyDescent="0.15">
      <c r="A6266">
        <v>6265</v>
      </c>
      <c r="B6266">
        <v>175</v>
      </c>
      <c r="C6266">
        <v>9</v>
      </c>
      <c r="D6266" t="s">
        <v>17482</v>
      </c>
      <c r="E6266" t="s">
        <v>17483</v>
      </c>
      <c r="F6266" t="s">
        <v>36</v>
      </c>
      <c r="I6266" t="s">
        <v>5</v>
      </c>
      <c r="K6266" t="s">
        <v>5</v>
      </c>
      <c r="N6266" t="s">
        <v>7</v>
      </c>
      <c r="Q6266">
        <v>0</v>
      </c>
      <c r="S6266">
        <v>-1</v>
      </c>
      <c r="T6266" t="s">
        <v>5</v>
      </c>
      <c r="U6266">
        <v>-1</v>
      </c>
      <c r="V6266">
        <v>-1</v>
      </c>
      <c r="W6266">
        <v>6.3387000000000002</v>
      </c>
      <c r="Z6266">
        <v>-1</v>
      </c>
      <c r="AA6266" t="s">
        <v>11</v>
      </c>
      <c r="AC6266" t="s">
        <v>38</v>
      </c>
      <c r="AD6266" t="s">
        <v>52</v>
      </c>
      <c r="AE6266" s="1">
        <v>41846.089224537034</v>
      </c>
    </row>
    <row r="6267" spans="1:31" x14ac:dyDescent="0.15">
      <c r="A6267">
        <v>6266</v>
      </c>
      <c r="B6267">
        <v>175</v>
      </c>
      <c r="C6267">
        <v>9</v>
      </c>
      <c r="D6267" t="s">
        <v>17482</v>
      </c>
      <c r="E6267" t="s">
        <v>17483</v>
      </c>
      <c r="F6267" t="s">
        <v>40</v>
      </c>
      <c r="I6267" t="s">
        <v>5</v>
      </c>
      <c r="K6267" t="s">
        <v>5</v>
      </c>
      <c r="N6267" t="s">
        <v>7</v>
      </c>
      <c r="Q6267">
        <v>0</v>
      </c>
      <c r="S6267">
        <v>-1</v>
      </c>
      <c r="T6267" t="s">
        <v>5</v>
      </c>
      <c r="U6267">
        <v>-1</v>
      </c>
      <c r="V6267">
        <v>-1</v>
      </c>
      <c r="W6267">
        <v>6.3387000000000002</v>
      </c>
      <c r="Z6267">
        <v>-1</v>
      </c>
      <c r="AA6267" t="s">
        <v>11</v>
      </c>
      <c r="AC6267" t="s">
        <v>38</v>
      </c>
      <c r="AD6267" t="s">
        <v>52</v>
      </c>
      <c r="AE6267" s="1">
        <v>41846.089236111111</v>
      </c>
    </row>
    <row r="6268" spans="1:31" x14ac:dyDescent="0.15">
      <c r="A6268">
        <v>6267</v>
      </c>
      <c r="B6268">
        <v>175</v>
      </c>
      <c r="C6268">
        <v>9</v>
      </c>
      <c r="D6268" t="s">
        <v>17482</v>
      </c>
      <c r="E6268" t="s">
        <v>17483</v>
      </c>
      <c r="F6268" t="s">
        <v>49</v>
      </c>
      <c r="I6268" t="s">
        <v>5</v>
      </c>
      <c r="K6268" t="s">
        <v>5</v>
      </c>
      <c r="N6268" t="s">
        <v>7</v>
      </c>
      <c r="Q6268">
        <v>0</v>
      </c>
      <c r="T6268" t="s">
        <v>5</v>
      </c>
      <c r="U6268">
        <v>-1</v>
      </c>
      <c r="V6268">
        <v>-1</v>
      </c>
      <c r="W6268">
        <v>6.3387000000000002</v>
      </c>
      <c r="Z6268">
        <v>-1</v>
      </c>
      <c r="AA6268" t="s">
        <v>11</v>
      </c>
      <c r="AC6268" t="s">
        <v>38</v>
      </c>
      <c r="AD6268" t="s">
        <v>50</v>
      </c>
      <c r="AE6268" s="1">
        <v>41846.089247685188</v>
      </c>
    </row>
    <row r="6269" spans="1:31" x14ac:dyDescent="0.15">
      <c r="A6269">
        <v>6268</v>
      </c>
      <c r="B6269">
        <v>175</v>
      </c>
      <c r="C6269">
        <v>9</v>
      </c>
      <c r="D6269" t="s">
        <v>17482</v>
      </c>
      <c r="E6269" t="s">
        <v>17483</v>
      </c>
      <c r="F6269" t="s">
        <v>51</v>
      </c>
      <c r="G6269" t="s">
        <v>17484</v>
      </c>
      <c r="H6269" t="s">
        <v>17485</v>
      </c>
      <c r="I6269" t="s">
        <v>5</v>
      </c>
      <c r="K6269" t="s">
        <v>5</v>
      </c>
      <c r="N6269" t="s">
        <v>7</v>
      </c>
      <c r="O6269" t="s">
        <v>17487</v>
      </c>
      <c r="P6269" t="s">
        <v>17488</v>
      </c>
      <c r="Q6269">
        <v>7</v>
      </c>
      <c r="S6269">
        <v>-1</v>
      </c>
      <c r="T6269" t="s">
        <v>5</v>
      </c>
      <c r="U6269">
        <v>-1</v>
      </c>
      <c r="V6269">
        <v>-1</v>
      </c>
      <c r="W6269">
        <v>6.3387000000000002</v>
      </c>
      <c r="Y6269" t="s">
        <v>17492</v>
      </c>
      <c r="Z6269">
        <v>-1</v>
      </c>
      <c r="AA6269" t="s">
        <v>11</v>
      </c>
      <c r="AC6269" t="s">
        <v>17502</v>
      </c>
      <c r="AD6269" t="s">
        <v>17503</v>
      </c>
      <c r="AE6269" s="1">
        <v>41846.089270833334</v>
      </c>
    </row>
    <row r="6270" spans="1:31" x14ac:dyDescent="0.15">
      <c r="A6270">
        <v>6269</v>
      </c>
      <c r="B6270">
        <v>175</v>
      </c>
      <c r="C6270">
        <v>9</v>
      </c>
      <c r="D6270" t="s">
        <v>17482</v>
      </c>
      <c r="E6270" t="s">
        <v>17483</v>
      </c>
      <c r="F6270" t="s">
        <v>53</v>
      </c>
      <c r="I6270" t="s">
        <v>5</v>
      </c>
      <c r="K6270" t="s">
        <v>5</v>
      </c>
      <c r="N6270" t="s">
        <v>7</v>
      </c>
      <c r="Q6270">
        <v>0</v>
      </c>
      <c r="S6270">
        <v>-1</v>
      </c>
      <c r="T6270" t="s">
        <v>5</v>
      </c>
      <c r="U6270">
        <v>-1</v>
      </c>
      <c r="V6270">
        <v>-1</v>
      </c>
      <c r="W6270">
        <v>6.3387000000000002</v>
      </c>
      <c r="Z6270">
        <v>-1</v>
      </c>
      <c r="AA6270" t="s">
        <v>11</v>
      </c>
      <c r="AC6270" t="s">
        <v>38</v>
      </c>
      <c r="AD6270" t="s">
        <v>52</v>
      </c>
      <c r="AE6270" s="1">
        <v>41846.089282407411</v>
      </c>
    </row>
    <row r="6271" spans="1:31" x14ac:dyDescent="0.15">
      <c r="A6271">
        <v>6270</v>
      </c>
      <c r="B6271">
        <v>175</v>
      </c>
      <c r="C6271">
        <v>9</v>
      </c>
      <c r="D6271" t="s">
        <v>17482</v>
      </c>
      <c r="E6271" t="s">
        <v>17483</v>
      </c>
      <c r="F6271" t="s">
        <v>54</v>
      </c>
      <c r="I6271" t="s">
        <v>5</v>
      </c>
      <c r="K6271" t="s">
        <v>5</v>
      </c>
      <c r="N6271" t="s">
        <v>7</v>
      </c>
      <c r="Q6271">
        <v>0</v>
      </c>
      <c r="S6271">
        <v>-1</v>
      </c>
      <c r="T6271" t="s">
        <v>5</v>
      </c>
      <c r="U6271">
        <v>-1</v>
      </c>
      <c r="V6271">
        <v>-1</v>
      </c>
      <c r="W6271">
        <v>6.3387000000000002</v>
      </c>
      <c r="Z6271">
        <v>-1</v>
      </c>
      <c r="AA6271" t="s">
        <v>11</v>
      </c>
      <c r="AC6271" t="s">
        <v>38</v>
      </c>
      <c r="AD6271" t="s">
        <v>52</v>
      </c>
      <c r="AE6271" s="1">
        <v>41846.089305555557</v>
      </c>
    </row>
    <row r="6272" spans="1:31" x14ac:dyDescent="0.15">
      <c r="A6272">
        <v>6271</v>
      </c>
      <c r="B6272">
        <v>175</v>
      </c>
      <c r="C6272">
        <v>4803</v>
      </c>
      <c r="D6272" t="s">
        <v>17504</v>
      </c>
      <c r="E6272" t="s">
        <v>17505</v>
      </c>
      <c r="F6272" t="s">
        <v>2</v>
      </c>
      <c r="I6272" t="s">
        <v>5</v>
      </c>
      <c r="K6272" t="s">
        <v>5</v>
      </c>
      <c r="N6272" t="s">
        <v>7</v>
      </c>
      <c r="Q6272">
        <v>0</v>
      </c>
      <c r="S6272">
        <v>-1</v>
      </c>
      <c r="T6272" t="s">
        <v>5</v>
      </c>
      <c r="U6272">
        <v>-1</v>
      </c>
      <c r="V6272">
        <v>-1</v>
      </c>
      <c r="W6272">
        <v>6.3387000000000002</v>
      </c>
      <c r="Z6272">
        <v>-1</v>
      </c>
      <c r="AA6272" t="s">
        <v>11</v>
      </c>
      <c r="AC6272" t="s">
        <v>38</v>
      </c>
      <c r="AD6272" t="s">
        <v>52</v>
      </c>
      <c r="AE6272" s="1">
        <v>41846.089375000003</v>
      </c>
    </row>
    <row r="6273" spans="1:31" x14ac:dyDescent="0.15">
      <c r="A6273">
        <v>6272</v>
      </c>
      <c r="B6273">
        <v>175</v>
      </c>
      <c r="C6273">
        <v>4803</v>
      </c>
      <c r="D6273" t="s">
        <v>17504</v>
      </c>
      <c r="E6273" t="s">
        <v>17505</v>
      </c>
      <c r="F6273" t="s">
        <v>14</v>
      </c>
      <c r="I6273" t="s">
        <v>5</v>
      </c>
      <c r="K6273" t="s">
        <v>5</v>
      </c>
      <c r="N6273" t="s">
        <v>7</v>
      </c>
      <c r="Q6273">
        <v>0</v>
      </c>
      <c r="S6273">
        <v>-1</v>
      </c>
      <c r="T6273" t="s">
        <v>5</v>
      </c>
      <c r="U6273">
        <v>-1</v>
      </c>
      <c r="V6273">
        <v>-1</v>
      </c>
      <c r="W6273">
        <v>6.3387000000000002</v>
      </c>
      <c r="Z6273">
        <v>-1</v>
      </c>
      <c r="AA6273" t="s">
        <v>11</v>
      </c>
      <c r="AC6273" t="s">
        <v>38</v>
      </c>
      <c r="AD6273" t="s">
        <v>52</v>
      </c>
      <c r="AE6273" s="1">
        <v>41846.089386574073</v>
      </c>
    </row>
    <row r="6274" spans="1:31" x14ac:dyDescent="0.15">
      <c r="A6274">
        <v>6273</v>
      </c>
      <c r="B6274">
        <v>175</v>
      </c>
      <c r="C6274">
        <v>4803</v>
      </c>
      <c r="D6274" t="s">
        <v>17504</v>
      </c>
      <c r="E6274" t="s">
        <v>17505</v>
      </c>
      <c r="F6274" t="s">
        <v>24</v>
      </c>
      <c r="I6274" t="s">
        <v>5</v>
      </c>
      <c r="K6274" t="s">
        <v>5</v>
      </c>
      <c r="N6274" t="s">
        <v>7</v>
      </c>
      <c r="Q6274">
        <v>0</v>
      </c>
      <c r="S6274">
        <v>-1</v>
      </c>
      <c r="T6274" t="s">
        <v>5</v>
      </c>
      <c r="U6274">
        <v>-1</v>
      </c>
      <c r="V6274">
        <v>-1</v>
      </c>
      <c r="W6274">
        <v>6.3387000000000002</v>
      </c>
      <c r="Z6274">
        <v>-1</v>
      </c>
      <c r="AA6274" t="s">
        <v>11</v>
      </c>
      <c r="AC6274" t="s">
        <v>38</v>
      </c>
      <c r="AD6274" t="s">
        <v>52</v>
      </c>
      <c r="AE6274" s="1">
        <v>41846.089398148149</v>
      </c>
    </row>
    <row r="6275" spans="1:31" x14ac:dyDescent="0.15">
      <c r="A6275">
        <v>6274</v>
      </c>
      <c r="B6275">
        <v>175</v>
      </c>
      <c r="C6275">
        <v>4803</v>
      </c>
      <c r="D6275" t="s">
        <v>17504</v>
      </c>
      <c r="E6275" t="s">
        <v>17505</v>
      </c>
      <c r="F6275" t="s">
        <v>27</v>
      </c>
      <c r="I6275" t="s">
        <v>5</v>
      </c>
      <c r="K6275" t="s">
        <v>5</v>
      </c>
      <c r="M6275" t="s">
        <v>5</v>
      </c>
      <c r="N6275" t="s">
        <v>7</v>
      </c>
      <c r="Q6275">
        <v>0</v>
      </c>
      <c r="S6275">
        <v>-1</v>
      </c>
      <c r="T6275" t="s">
        <v>5</v>
      </c>
      <c r="U6275">
        <v>-1</v>
      </c>
      <c r="V6275">
        <v>-1</v>
      </c>
      <c r="W6275">
        <v>6.3387000000000002</v>
      </c>
      <c r="Z6275">
        <v>-1</v>
      </c>
      <c r="AA6275" t="s">
        <v>11</v>
      </c>
      <c r="AC6275" t="s">
        <v>38</v>
      </c>
      <c r="AD6275" t="s">
        <v>531</v>
      </c>
      <c r="AE6275" s="1">
        <v>41846.089409722219</v>
      </c>
    </row>
    <row r="6276" spans="1:31" x14ac:dyDescent="0.15">
      <c r="A6276">
        <v>6275</v>
      </c>
      <c r="B6276">
        <v>175</v>
      </c>
      <c r="C6276">
        <v>4803</v>
      </c>
      <c r="D6276" t="s">
        <v>17504</v>
      </c>
      <c r="E6276" t="s">
        <v>17505</v>
      </c>
      <c r="F6276" t="s">
        <v>36</v>
      </c>
      <c r="G6276" t="s">
        <v>17506</v>
      </c>
      <c r="H6276" t="s">
        <v>17507</v>
      </c>
      <c r="I6276" t="s">
        <v>5</v>
      </c>
      <c r="K6276" t="s">
        <v>6</v>
      </c>
      <c r="N6276" t="s">
        <v>7</v>
      </c>
      <c r="O6276" t="s">
        <v>17508</v>
      </c>
      <c r="P6276" t="s">
        <v>17509</v>
      </c>
      <c r="Q6276">
        <v>70</v>
      </c>
      <c r="R6276" t="s">
        <v>17510</v>
      </c>
      <c r="S6276">
        <v>50</v>
      </c>
      <c r="T6276" t="s">
        <v>17511</v>
      </c>
      <c r="U6276">
        <v>-1</v>
      </c>
      <c r="V6276">
        <v>-1</v>
      </c>
      <c r="W6276">
        <v>6.3387000000000002</v>
      </c>
      <c r="X6276" t="s">
        <v>17512</v>
      </c>
      <c r="Y6276" t="s">
        <v>17513</v>
      </c>
      <c r="Z6276">
        <v>6180</v>
      </c>
      <c r="AA6276" t="s">
        <v>11</v>
      </c>
      <c r="AC6276" t="s">
        <v>17514</v>
      </c>
      <c r="AD6276" t="s">
        <v>17515</v>
      </c>
      <c r="AE6276" s="1">
        <v>41846.089456018519</v>
      </c>
    </row>
    <row r="6277" spans="1:31" x14ac:dyDescent="0.15">
      <c r="A6277">
        <v>6276</v>
      </c>
      <c r="B6277">
        <v>175</v>
      </c>
      <c r="C6277">
        <v>4803</v>
      </c>
      <c r="D6277" t="s">
        <v>17504</v>
      </c>
      <c r="E6277" t="s">
        <v>17505</v>
      </c>
      <c r="F6277" t="s">
        <v>40</v>
      </c>
      <c r="I6277" t="s">
        <v>5</v>
      </c>
      <c r="K6277" t="s">
        <v>5</v>
      </c>
      <c r="N6277" t="s">
        <v>7</v>
      </c>
      <c r="Q6277">
        <v>0</v>
      </c>
      <c r="S6277">
        <v>-1</v>
      </c>
      <c r="T6277" t="s">
        <v>5</v>
      </c>
      <c r="U6277">
        <v>-1</v>
      </c>
      <c r="V6277">
        <v>-1</v>
      </c>
      <c r="W6277">
        <v>6.3387000000000002</v>
      </c>
      <c r="Z6277">
        <v>-1</v>
      </c>
      <c r="AA6277" t="s">
        <v>11</v>
      </c>
      <c r="AC6277" t="s">
        <v>38</v>
      </c>
      <c r="AD6277" t="s">
        <v>52</v>
      </c>
      <c r="AE6277" s="1">
        <v>41846.089467592596</v>
      </c>
    </row>
    <row r="6278" spans="1:31" x14ac:dyDescent="0.15">
      <c r="A6278">
        <v>6277</v>
      </c>
      <c r="B6278">
        <v>175</v>
      </c>
      <c r="C6278">
        <v>4803</v>
      </c>
      <c r="D6278" t="s">
        <v>17504</v>
      </c>
      <c r="E6278" t="s">
        <v>17505</v>
      </c>
      <c r="F6278" t="s">
        <v>49</v>
      </c>
      <c r="I6278" t="s">
        <v>5</v>
      </c>
      <c r="K6278" t="s">
        <v>5</v>
      </c>
      <c r="N6278" t="s">
        <v>7</v>
      </c>
      <c r="Q6278">
        <v>0</v>
      </c>
      <c r="T6278" t="s">
        <v>5</v>
      </c>
      <c r="U6278">
        <v>-1</v>
      </c>
      <c r="V6278">
        <v>-1</v>
      </c>
      <c r="W6278">
        <v>6.3387000000000002</v>
      </c>
      <c r="Z6278">
        <v>-1</v>
      </c>
      <c r="AA6278" t="s">
        <v>11</v>
      </c>
      <c r="AC6278" t="s">
        <v>38</v>
      </c>
      <c r="AD6278" t="s">
        <v>50</v>
      </c>
      <c r="AE6278" s="1">
        <v>41846.089479166665</v>
      </c>
    </row>
    <row r="6279" spans="1:31" x14ac:dyDescent="0.15">
      <c r="A6279">
        <v>6278</v>
      </c>
      <c r="B6279">
        <v>175</v>
      </c>
      <c r="C6279">
        <v>4803</v>
      </c>
      <c r="D6279" t="s">
        <v>17504</v>
      </c>
      <c r="E6279" t="s">
        <v>17505</v>
      </c>
      <c r="F6279" t="s">
        <v>51</v>
      </c>
      <c r="I6279" t="s">
        <v>5</v>
      </c>
      <c r="K6279" t="s">
        <v>5</v>
      </c>
      <c r="N6279" t="s">
        <v>7</v>
      </c>
      <c r="Q6279">
        <v>0</v>
      </c>
      <c r="S6279">
        <v>-1</v>
      </c>
      <c r="T6279" t="s">
        <v>5</v>
      </c>
      <c r="U6279">
        <v>-1</v>
      </c>
      <c r="V6279">
        <v>-1</v>
      </c>
      <c r="W6279">
        <v>6.3387000000000002</v>
      </c>
      <c r="Z6279">
        <v>-1</v>
      </c>
      <c r="AA6279" t="s">
        <v>11</v>
      </c>
      <c r="AC6279" t="s">
        <v>38</v>
      </c>
      <c r="AD6279" t="s">
        <v>52</v>
      </c>
      <c r="AE6279" s="1">
        <v>41846.089502314811</v>
      </c>
    </row>
    <row r="6280" spans="1:31" x14ac:dyDescent="0.15">
      <c r="A6280">
        <v>6279</v>
      </c>
      <c r="B6280">
        <v>175</v>
      </c>
      <c r="C6280">
        <v>4803</v>
      </c>
      <c r="D6280" t="s">
        <v>17504</v>
      </c>
      <c r="E6280" t="s">
        <v>17505</v>
      </c>
      <c r="F6280" t="s">
        <v>53</v>
      </c>
      <c r="I6280" t="s">
        <v>5</v>
      </c>
      <c r="K6280" t="s">
        <v>5</v>
      </c>
      <c r="N6280" t="s">
        <v>7</v>
      </c>
      <c r="Q6280">
        <v>0</v>
      </c>
      <c r="S6280">
        <v>-1</v>
      </c>
      <c r="T6280" t="s">
        <v>5</v>
      </c>
      <c r="U6280">
        <v>-1</v>
      </c>
      <c r="V6280">
        <v>-1</v>
      </c>
      <c r="W6280">
        <v>6.3387000000000002</v>
      </c>
      <c r="Z6280">
        <v>-1</v>
      </c>
      <c r="AA6280" t="s">
        <v>11</v>
      </c>
      <c r="AC6280" t="s">
        <v>38</v>
      </c>
      <c r="AD6280" t="s">
        <v>52</v>
      </c>
      <c r="AE6280" s="1">
        <v>41846.089513888888</v>
      </c>
    </row>
    <row r="6281" spans="1:31" x14ac:dyDescent="0.15">
      <c r="A6281">
        <v>6280</v>
      </c>
      <c r="B6281">
        <v>175</v>
      </c>
      <c r="C6281">
        <v>4803</v>
      </c>
      <c r="D6281" t="s">
        <v>17504</v>
      </c>
      <c r="E6281" t="s">
        <v>17505</v>
      </c>
      <c r="F6281" t="s">
        <v>54</v>
      </c>
      <c r="I6281" t="s">
        <v>5</v>
      </c>
      <c r="K6281" t="s">
        <v>5</v>
      </c>
      <c r="N6281" t="s">
        <v>7</v>
      </c>
      <c r="Q6281">
        <v>0</v>
      </c>
      <c r="S6281">
        <v>-1</v>
      </c>
      <c r="T6281" t="s">
        <v>5</v>
      </c>
      <c r="U6281">
        <v>-1</v>
      </c>
      <c r="V6281">
        <v>-1</v>
      </c>
      <c r="W6281">
        <v>6.3387000000000002</v>
      </c>
      <c r="Z6281">
        <v>-1</v>
      </c>
      <c r="AA6281" t="s">
        <v>11</v>
      </c>
      <c r="AC6281" t="s">
        <v>38</v>
      </c>
      <c r="AD6281" t="s">
        <v>52</v>
      </c>
      <c r="AE6281" s="1">
        <v>41846.089525462965</v>
      </c>
    </row>
    <row r="6282" spans="1:31" x14ac:dyDescent="0.15">
      <c r="A6282">
        <v>6281</v>
      </c>
      <c r="B6282">
        <v>175</v>
      </c>
      <c r="C6282">
        <v>2732</v>
      </c>
      <c r="D6282" t="s">
        <v>17516</v>
      </c>
      <c r="E6282" t="s">
        <v>17517</v>
      </c>
      <c r="F6282" t="s">
        <v>2</v>
      </c>
      <c r="G6282" t="s">
        <v>17518</v>
      </c>
      <c r="H6282" t="s">
        <v>17519</v>
      </c>
      <c r="I6282" t="s">
        <v>5</v>
      </c>
      <c r="K6282" t="s">
        <v>6</v>
      </c>
      <c r="L6282" t="s">
        <v>11783</v>
      </c>
      <c r="N6282" t="s">
        <v>7</v>
      </c>
      <c r="P6282" t="s">
        <v>17520</v>
      </c>
      <c r="Q6282">
        <v>43</v>
      </c>
      <c r="R6282" t="s">
        <v>17521</v>
      </c>
      <c r="S6282">
        <v>45</v>
      </c>
      <c r="T6282" t="s">
        <v>17522</v>
      </c>
      <c r="U6282">
        <v>-1</v>
      </c>
      <c r="V6282">
        <v>-1</v>
      </c>
      <c r="W6282">
        <v>6.3387000000000002</v>
      </c>
      <c r="X6282" t="s">
        <v>17523</v>
      </c>
      <c r="Y6282" t="s">
        <v>17524</v>
      </c>
      <c r="Z6282">
        <v>16632</v>
      </c>
      <c r="AA6282" t="s">
        <v>11</v>
      </c>
      <c r="AC6282" t="s">
        <v>17525</v>
      </c>
      <c r="AD6282" t="s">
        <v>17526</v>
      </c>
      <c r="AE6282" s="1">
        <v>41846.089606481481</v>
      </c>
    </row>
    <row r="6283" spans="1:31" x14ac:dyDescent="0.15">
      <c r="A6283">
        <v>6282</v>
      </c>
      <c r="B6283">
        <v>175</v>
      </c>
      <c r="C6283">
        <v>2732</v>
      </c>
      <c r="D6283" t="s">
        <v>17516</v>
      </c>
      <c r="E6283" t="s">
        <v>17517</v>
      </c>
      <c r="F6283" t="s">
        <v>14</v>
      </c>
      <c r="G6283" t="s">
        <v>17527</v>
      </c>
      <c r="H6283" t="s">
        <v>17528</v>
      </c>
      <c r="I6283" t="s">
        <v>5</v>
      </c>
      <c r="K6283" t="s">
        <v>17</v>
      </c>
      <c r="L6283" t="s">
        <v>11783</v>
      </c>
      <c r="N6283" t="s">
        <v>7</v>
      </c>
      <c r="P6283" t="s">
        <v>17529</v>
      </c>
      <c r="Q6283">
        <v>29</v>
      </c>
      <c r="R6283" t="s">
        <v>17530</v>
      </c>
      <c r="S6283">
        <v>50</v>
      </c>
      <c r="T6283" t="s">
        <v>17531</v>
      </c>
      <c r="U6283">
        <v>-1</v>
      </c>
      <c r="V6283">
        <v>-1</v>
      </c>
      <c r="W6283">
        <v>6.3387000000000002</v>
      </c>
      <c r="X6283" t="s">
        <v>17523</v>
      </c>
      <c r="Y6283" t="s">
        <v>17532</v>
      </c>
      <c r="Z6283">
        <v>13986</v>
      </c>
      <c r="AA6283" t="s">
        <v>11</v>
      </c>
      <c r="AC6283" t="s">
        <v>17533</v>
      </c>
      <c r="AD6283" t="s">
        <v>17534</v>
      </c>
      <c r="AE6283" s="1">
        <v>41846.08965277778</v>
      </c>
    </row>
    <row r="6284" spans="1:31" x14ac:dyDescent="0.15">
      <c r="A6284">
        <v>6283</v>
      </c>
      <c r="B6284">
        <v>175</v>
      </c>
      <c r="C6284">
        <v>2732</v>
      </c>
      <c r="D6284" t="s">
        <v>17516</v>
      </c>
      <c r="E6284" t="s">
        <v>17517</v>
      </c>
      <c r="F6284" t="s">
        <v>24</v>
      </c>
      <c r="G6284" t="s">
        <v>17527</v>
      </c>
      <c r="H6284" t="s">
        <v>17528</v>
      </c>
      <c r="I6284" t="s">
        <v>5</v>
      </c>
      <c r="K6284" t="s">
        <v>17</v>
      </c>
      <c r="L6284" t="s">
        <v>11783</v>
      </c>
      <c r="N6284" t="s">
        <v>7</v>
      </c>
      <c r="P6284" t="s">
        <v>17529</v>
      </c>
      <c r="Q6284">
        <v>14</v>
      </c>
      <c r="R6284" t="s">
        <v>17535</v>
      </c>
      <c r="S6284">
        <v>50</v>
      </c>
      <c r="T6284" t="s">
        <v>17531</v>
      </c>
      <c r="U6284">
        <v>-1</v>
      </c>
      <c r="V6284">
        <v>-1</v>
      </c>
      <c r="W6284">
        <v>6.3387000000000002</v>
      </c>
      <c r="X6284" t="s">
        <v>17523</v>
      </c>
      <c r="Y6284" t="s">
        <v>17532</v>
      </c>
      <c r="Z6284">
        <v>13986</v>
      </c>
      <c r="AA6284" t="s">
        <v>11</v>
      </c>
      <c r="AC6284" t="s">
        <v>17536</v>
      </c>
      <c r="AD6284" t="s">
        <v>17537</v>
      </c>
      <c r="AE6284" s="1">
        <v>41846.089687500003</v>
      </c>
    </row>
    <row r="6285" spans="1:31" x14ac:dyDescent="0.15">
      <c r="A6285">
        <v>6284</v>
      </c>
      <c r="B6285">
        <v>175</v>
      </c>
      <c r="C6285">
        <v>2732</v>
      </c>
      <c r="D6285" t="s">
        <v>17516</v>
      </c>
      <c r="E6285" t="s">
        <v>17517</v>
      </c>
      <c r="F6285" t="s">
        <v>27</v>
      </c>
      <c r="G6285" t="s">
        <v>17527</v>
      </c>
      <c r="I6285" t="s">
        <v>5</v>
      </c>
      <c r="K6285" t="s">
        <v>17</v>
      </c>
      <c r="M6285" t="s">
        <v>5</v>
      </c>
      <c r="N6285" t="s">
        <v>7</v>
      </c>
      <c r="P6285" t="s">
        <v>17529</v>
      </c>
      <c r="Q6285">
        <v>5</v>
      </c>
      <c r="R6285" t="s">
        <v>15252</v>
      </c>
      <c r="S6285">
        <v>-1</v>
      </c>
      <c r="T6285" t="s">
        <v>2793</v>
      </c>
      <c r="U6285">
        <v>-1</v>
      </c>
      <c r="V6285">
        <v>-1</v>
      </c>
      <c r="W6285">
        <v>6.3387000000000002</v>
      </c>
      <c r="Y6285" t="s">
        <v>17532</v>
      </c>
      <c r="Z6285">
        <v>25641</v>
      </c>
      <c r="AA6285" t="s">
        <v>11</v>
      </c>
      <c r="AC6285" t="s">
        <v>17538</v>
      </c>
      <c r="AD6285" t="s">
        <v>17539</v>
      </c>
      <c r="AE6285" s="1">
        <v>41846.08971064815</v>
      </c>
    </row>
    <row r="6286" spans="1:31" x14ac:dyDescent="0.15">
      <c r="A6286">
        <v>6285</v>
      </c>
      <c r="B6286">
        <v>175</v>
      </c>
      <c r="C6286">
        <v>2732</v>
      </c>
      <c r="D6286" t="s">
        <v>17516</v>
      </c>
      <c r="E6286" t="s">
        <v>17517</v>
      </c>
      <c r="F6286" t="s">
        <v>36</v>
      </c>
      <c r="I6286" t="s">
        <v>5</v>
      </c>
      <c r="K6286" t="s">
        <v>5</v>
      </c>
      <c r="N6286" t="s">
        <v>7</v>
      </c>
      <c r="Q6286">
        <v>0</v>
      </c>
      <c r="S6286">
        <v>-1</v>
      </c>
      <c r="T6286" t="s">
        <v>5</v>
      </c>
      <c r="U6286">
        <v>-1</v>
      </c>
      <c r="V6286">
        <v>-1</v>
      </c>
      <c r="W6286">
        <v>6.3387000000000002</v>
      </c>
      <c r="Z6286">
        <v>-1</v>
      </c>
      <c r="AA6286" t="s">
        <v>11</v>
      </c>
      <c r="AC6286" t="s">
        <v>38</v>
      </c>
      <c r="AD6286" t="s">
        <v>52</v>
      </c>
      <c r="AE6286" s="1">
        <v>41846.089722222219</v>
      </c>
    </row>
    <row r="6287" spans="1:31" x14ac:dyDescent="0.15">
      <c r="A6287">
        <v>6286</v>
      </c>
      <c r="B6287">
        <v>175</v>
      </c>
      <c r="C6287">
        <v>2732</v>
      </c>
      <c r="D6287" t="s">
        <v>17516</v>
      </c>
      <c r="E6287" t="s">
        <v>17517</v>
      </c>
      <c r="F6287" t="s">
        <v>40</v>
      </c>
      <c r="I6287" t="s">
        <v>5</v>
      </c>
      <c r="K6287" t="s">
        <v>5</v>
      </c>
      <c r="N6287" t="s">
        <v>7</v>
      </c>
      <c r="Q6287">
        <v>0</v>
      </c>
      <c r="S6287">
        <v>-1</v>
      </c>
      <c r="T6287" t="s">
        <v>5</v>
      </c>
      <c r="U6287">
        <v>-1</v>
      </c>
      <c r="V6287">
        <v>-1</v>
      </c>
      <c r="W6287">
        <v>6.3387000000000002</v>
      </c>
      <c r="Z6287">
        <v>-1</v>
      </c>
      <c r="AA6287" t="s">
        <v>11</v>
      </c>
      <c r="AC6287" t="s">
        <v>38</v>
      </c>
      <c r="AD6287" t="s">
        <v>52</v>
      </c>
      <c r="AE6287" s="1">
        <v>41846.089745370373</v>
      </c>
    </row>
    <row r="6288" spans="1:31" x14ac:dyDescent="0.15">
      <c r="A6288">
        <v>6287</v>
      </c>
      <c r="B6288">
        <v>175</v>
      </c>
      <c r="C6288">
        <v>2732</v>
      </c>
      <c r="D6288" t="s">
        <v>17516</v>
      </c>
      <c r="E6288" t="s">
        <v>17517</v>
      </c>
      <c r="F6288" t="s">
        <v>49</v>
      </c>
      <c r="I6288" t="s">
        <v>5</v>
      </c>
      <c r="K6288" t="s">
        <v>5</v>
      </c>
      <c r="N6288" t="s">
        <v>7</v>
      </c>
      <c r="Q6288">
        <v>0</v>
      </c>
      <c r="T6288" t="s">
        <v>5</v>
      </c>
      <c r="U6288">
        <v>-1</v>
      </c>
      <c r="V6288">
        <v>-1</v>
      </c>
      <c r="W6288">
        <v>6.3387000000000002</v>
      </c>
      <c r="Z6288">
        <v>-1</v>
      </c>
      <c r="AA6288" t="s">
        <v>11</v>
      </c>
      <c r="AC6288" t="s">
        <v>38</v>
      </c>
      <c r="AD6288" t="s">
        <v>50</v>
      </c>
      <c r="AE6288" s="1">
        <v>41846.089756944442</v>
      </c>
    </row>
    <row r="6289" spans="1:31" x14ac:dyDescent="0.15">
      <c r="A6289">
        <v>6288</v>
      </c>
      <c r="B6289">
        <v>175</v>
      </c>
      <c r="C6289">
        <v>2732</v>
      </c>
      <c r="D6289" t="s">
        <v>17516</v>
      </c>
      <c r="E6289" t="s">
        <v>17517</v>
      </c>
      <c r="F6289" t="s">
        <v>51</v>
      </c>
      <c r="I6289" t="s">
        <v>5</v>
      </c>
      <c r="K6289" t="s">
        <v>5</v>
      </c>
      <c r="N6289" t="s">
        <v>7</v>
      </c>
      <c r="Q6289">
        <v>0</v>
      </c>
      <c r="S6289">
        <v>-1</v>
      </c>
      <c r="T6289" t="s">
        <v>5</v>
      </c>
      <c r="U6289">
        <v>-1</v>
      </c>
      <c r="V6289">
        <v>-1</v>
      </c>
      <c r="W6289">
        <v>6.3387000000000002</v>
      </c>
      <c r="Z6289">
        <v>-1</v>
      </c>
      <c r="AA6289" t="s">
        <v>11</v>
      </c>
      <c r="AC6289" t="s">
        <v>38</v>
      </c>
      <c r="AD6289" t="s">
        <v>52</v>
      </c>
      <c r="AE6289" s="1">
        <v>41846.089768518519</v>
      </c>
    </row>
    <row r="6290" spans="1:31" x14ac:dyDescent="0.15">
      <c r="A6290">
        <v>6289</v>
      </c>
      <c r="B6290">
        <v>175</v>
      </c>
      <c r="C6290">
        <v>2732</v>
      </c>
      <c r="D6290" t="s">
        <v>17516</v>
      </c>
      <c r="E6290" t="s">
        <v>17517</v>
      </c>
      <c r="F6290" t="s">
        <v>53</v>
      </c>
      <c r="I6290" t="s">
        <v>5</v>
      </c>
      <c r="K6290" t="s">
        <v>5</v>
      </c>
      <c r="N6290" t="s">
        <v>7</v>
      </c>
      <c r="Q6290">
        <v>0</v>
      </c>
      <c r="S6290">
        <v>-1</v>
      </c>
      <c r="T6290" t="s">
        <v>5</v>
      </c>
      <c r="U6290">
        <v>-1</v>
      </c>
      <c r="V6290">
        <v>-1</v>
      </c>
      <c r="W6290">
        <v>6.3387000000000002</v>
      </c>
      <c r="Z6290">
        <v>-1</v>
      </c>
      <c r="AA6290" t="s">
        <v>11</v>
      </c>
      <c r="AC6290" t="s">
        <v>38</v>
      </c>
      <c r="AD6290" t="s">
        <v>52</v>
      </c>
      <c r="AE6290" s="1">
        <v>41846.089780092596</v>
      </c>
    </row>
    <row r="6291" spans="1:31" x14ac:dyDescent="0.15">
      <c r="A6291">
        <v>6290</v>
      </c>
      <c r="B6291">
        <v>175</v>
      </c>
      <c r="C6291">
        <v>2732</v>
      </c>
      <c r="D6291" t="s">
        <v>17516</v>
      </c>
      <c r="E6291" t="s">
        <v>17517</v>
      </c>
      <c r="F6291" t="s">
        <v>54</v>
      </c>
      <c r="I6291" t="s">
        <v>5</v>
      </c>
      <c r="K6291" t="s">
        <v>5</v>
      </c>
      <c r="N6291" t="s">
        <v>7</v>
      </c>
      <c r="Q6291">
        <v>0</v>
      </c>
      <c r="S6291">
        <v>-1</v>
      </c>
      <c r="T6291" t="s">
        <v>5</v>
      </c>
      <c r="U6291">
        <v>-1</v>
      </c>
      <c r="V6291">
        <v>-1</v>
      </c>
      <c r="W6291">
        <v>6.3387000000000002</v>
      </c>
      <c r="Z6291">
        <v>-1</v>
      </c>
      <c r="AA6291" t="s">
        <v>11</v>
      </c>
      <c r="AC6291" t="s">
        <v>38</v>
      </c>
      <c r="AD6291" t="s">
        <v>52</v>
      </c>
      <c r="AE6291" s="1">
        <v>41846.089791666665</v>
      </c>
    </row>
    <row r="6292" spans="1:31" x14ac:dyDescent="0.15">
      <c r="A6292">
        <v>6291</v>
      </c>
      <c r="B6292">
        <v>175</v>
      </c>
      <c r="C6292">
        <v>555</v>
      </c>
      <c r="D6292" t="s">
        <v>17540</v>
      </c>
      <c r="E6292" t="s">
        <v>17541</v>
      </c>
      <c r="F6292" t="s">
        <v>2</v>
      </c>
      <c r="G6292" t="s">
        <v>17542</v>
      </c>
      <c r="H6292" t="s">
        <v>17543</v>
      </c>
      <c r="I6292" t="s">
        <v>5</v>
      </c>
      <c r="K6292" t="s">
        <v>6</v>
      </c>
      <c r="N6292" t="s">
        <v>7</v>
      </c>
      <c r="P6292" t="s">
        <v>17544</v>
      </c>
      <c r="Q6292">
        <v>14</v>
      </c>
      <c r="S6292">
        <v>110</v>
      </c>
      <c r="T6292" t="s">
        <v>17545</v>
      </c>
      <c r="U6292">
        <v>-1</v>
      </c>
      <c r="V6292">
        <v>-1</v>
      </c>
      <c r="W6292">
        <v>6.3387000000000002</v>
      </c>
      <c r="X6292" t="s">
        <v>17546</v>
      </c>
      <c r="Y6292" t="s">
        <v>17547</v>
      </c>
      <c r="Z6292">
        <v>18000</v>
      </c>
      <c r="AA6292" t="s">
        <v>11</v>
      </c>
      <c r="AC6292" t="s">
        <v>17548</v>
      </c>
      <c r="AD6292" t="s">
        <v>17549</v>
      </c>
      <c r="AE6292" s="1">
        <v>41846.089861111112</v>
      </c>
    </row>
    <row r="6293" spans="1:31" x14ac:dyDescent="0.15">
      <c r="A6293">
        <v>6292</v>
      </c>
      <c r="B6293">
        <v>175</v>
      </c>
      <c r="C6293">
        <v>555</v>
      </c>
      <c r="D6293" t="s">
        <v>17540</v>
      </c>
      <c r="E6293" t="s">
        <v>17541</v>
      </c>
      <c r="F6293" t="s">
        <v>14</v>
      </c>
      <c r="G6293" t="s">
        <v>17550</v>
      </c>
      <c r="H6293" t="s">
        <v>17543</v>
      </c>
      <c r="I6293" t="s">
        <v>5</v>
      </c>
      <c r="K6293" t="s">
        <v>17</v>
      </c>
      <c r="L6293" t="s">
        <v>17551</v>
      </c>
      <c r="N6293" t="s">
        <v>7</v>
      </c>
      <c r="P6293" t="s">
        <v>17552</v>
      </c>
      <c r="Q6293">
        <v>26</v>
      </c>
      <c r="S6293">
        <v>110</v>
      </c>
      <c r="T6293" t="s">
        <v>3276</v>
      </c>
      <c r="U6293">
        <v>-1</v>
      </c>
      <c r="V6293">
        <v>-1</v>
      </c>
      <c r="W6293">
        <v>6.3387000000000002</v>
      </c>
      <c r="X6293" t="s">
        <v>17546</v>
      </c>
      <c r="Y6293" t="s">
        <v>17553</v>
      </c>
      <c r="Z6293">
        <v>20880</v>
      </c>
      <c r="AA6293" t="s">
        <v>11</v>
      </c>
      <c r="AC6293" t="s">
        <v>17554</v>
      </c>
      <c r="AD6293" t="s">
        <v>17555</v>
      </c>
      <c r="AE6293" s="1">
        <v>41846.089884259258</v>
      </c>
    </row>
    <row r="6294" spans="1:31" x14ac:dyDescent="0.15">
      <c r="A6294">
        <v>6293</v>
      </c>
      <c r="B6294">
        <v>175</v>
      </c>
      <c r="C6294">
        <v>555</v>
      </c>
      <c r="D6294" t="s">
        <v>17540</v>
      </c>
      <c r="E6294" t="s">
        <v>17541</v>
      </c>
      <c r="F6294" t="s">
        <v>24</v>
      </c>
      <c r="G6294" t="s">
        <v>17550</v>
      </c>
      <c r="H6294" t="s">
        <v>17543</v>
      </c>
      <c r="I6294" t="s">
        <v>5</v>
      </c>
      <c r="K6294" t="s">
        <v>17</v>
      </c>
      <c r="L6294" t="s">
        <v>17551</v>
      </c>
      <c r="N6294" t="s">
        <v>7</v>
      </c>
      <c r="P6294" t="s">
        <v>17552</v>
      </c>
      <c r="Q6294">
        <v>3</v>
      </c>
      <c r="S6294">
        <v>110</v>
      </c>
      <c r="T6294" t="s">
        <v>3276</v>
      </c>
      <c r="U6294">
        <v>-1</v>
      </c>
      <c r="V6294">
        <v>-1</v>
      </c>
      <c r="W6294">
        <v>6.3387000000000002</v>
      </c>
      <c r="X6294" t="s">
        <v>17546</v>
      </c>
      <c r="Y6294" t="s">
        <v>17553</v>
      </c>
      <c r="Z6294">
        <v>20880</v>
      </c>
      <c r="AA6294" t="s">
        <v>11</v>
      </c>
      <c r="AC6294" t="s">
        <v>17556</v>
      </c>
      <c r="AD6294" t="s">
        <v>17557</v>
      </c>
      <c r="AE6294" s="1">
        <v>41846.089895833335</v>
      </c>
    </row>
    <row r="6295" spans="1:31" x14ac:dyDescent="0.15">
      <c r="A6295">
        <v>6294</v>
      </c>
      <c r="B6295">
        <v>175</v>
      </c>
      <c r="C6295">
        <v>555</v>
      </c>
      <c r="D6295" t="s">
        <v>17540</v>
      </c>
      <c r="E6295" t="s">
        <v>17541</v>
      </c>
      <c r="F6295" t="s">
        <v>27</v>
      </c>
      <c r="I6295" t="s">
        <v>5</v>
      </c>
      <c r="K6295" t="s">
        <v>5</v>
      </c>
      <c r="M6295" t="s">
        <v>5</v>
      </c>
      <c r="N6295" t="s">
        <v>7</v>
      </c>
      <c r="Q6295">
        <v>0</v>
      </c>
      <c r="S6295">
        <v>-1</v>
      </c>
      <c r="T6295" t="s">
        <v>5</v>
      </c>
      <c r="U6295">
        <v>-1</v>
      </c>
      <c r="V6295">
        <v>-1</v>
      </c>
      <c r="W6295">
        <v>6.3387000000000002</v>
      </c>
      <c r="Z6295">
        <v>-1</v>
      </c>
      <c r="AA6295" t="s">
        <v>11</v>
      </c>
      <c r="AC6295" t="s">
        <v>38</v>
      </c>
      <c r="AD6295" t="s">
        <v>531</v>
      </c>
      <c r="AE6295" s="1">
        <v>41846.089918981481</v>
      </c>
    </row>
    <row r="6296" spans="1:31" x14ac:dyDescent="0.15">
      <c r="A6296">
        <v>6295</v>
      </c>
      <c r="B6296">
        <v>175</v>
      </c>
      <c r="C6296">
        <v>555</v>
      </c>
      <c r="D6296" t="s">
        <v>17540</v>
      </c>
      <c r="E6296" t="s">
        <v>17541</v>
      </c>
      <c r="F6296" t="s">
        <v>36</v>
      </c>
      <c r="G6296" t="s">
        <v>17542</v>
      </c>
      <c r="H6296" t="s">
        <v>17543</v>
      </c>
      <c r="I6296" t="s">
        <v>5</v>
      </c>
      <c r="K6296" t="s">
        <v>6</v>
      </c>
      <c r="N6296" t="s">
        <v>7</v>
      </c>
      <c r="P6296" t="s">
        <v>17544</v>
      </c>
      <c r="Q6296">
        <v>9</v>
      </c>
      <c r="S6296">
        <v>110</v>
      </c>
      <c r="T6296" t="s">
        <v>17545</v>
      </c>
      <c r="U6296">
        <v>-1</v>
      </c>
      <c r="V6296">
        <v>-1</v>
      </c>
      <c r="W6296">
        <v>6.3387000000000002</v>
      </c>
      <c r="X6296" t="s">
        <v>17546</v>
      </c>
      <c r="Y6296" t="s">
        <v>17547</v>
      </c>
      <c r="Z6296">
        <v>18000</v>
      </c>
      <c r="AA6296" t="s">
        <v>11</v>
      </c>
      <c r="AC6296" t="s">
        <v>17558</v>
      </c>
      <c r="AD6296" t="s">
        <v>17559</v>
      </c>
      <c r="AE6296" s="1">
        <v>41846.089930555558</v>
      </c>
    </row>
    <row r="6297" spans="1:31" x14ac:dyDescent="0.15">
      <c r="A6297">
        <v>6296</v>
      </c>
      <c r="B6297">
        <v>175</v>
      </c>
      <c r="C6297">
        <v>555</v>
      </c>
      <c r="D6297" t="s">
        <v>17540</v>
      </c>
      <c r="E6297" t="s">
        <v>17541</v>
      </c>
      <c r="F6297" t="s">
        <v>40</v>
      </c>
      <c r="I6297" t="s">
        <v>5</v>
      </c>
      <c r="K6297" t="s">
        <v>5</v>
      </c>
      <c r="N6297" t="s">
        <v>7</v>
      </c>
      <c r="Q6297">
        <v>0</v>
      </c>
      <c r="S6297">
        <v>-1</v>
      </c>
      <c r="T6297" t="s">
        <v>5</v>
      </c>
      <c r="U6297">
        <v>-1</v>
      </c>
      <c r="V6297">
        <v>-1</v>
      </c>
      <c r="W6297">
        <v>6.3387000000000002</v>
      </c>
      <c r="Z6297">
        <v>-1</v>
      </c>
      <c r="AA6297" t="s">
        <v>11</v>
      </c>
      <c r="AC6297" t="s">
        <v>38</v>
      </c>
      <c r="AD6297" t="s">
        <v>52</v>
      </c>
      <c r="AE6297" s="1">
        <v>41846.089942129627</v>
      </c>
    </row>
    <row r="6298" spans="1:31" x14ac:dyDescent="0.15">
      <c r="A6298">
        <v>6297</v>
      </c>
      <c r="B6298">
        <v>175</v>
      </c>
      <c r="C6298">
        <v>555</v>
      </c>
      <c r="D6298" t="s">
        <v>17540</v>
      </c>
      <c r="E6298" t="s">
        <v>17541</v>
      </c>
      <c r="F6298" t="s">
        <v>49</v>
      </c>
      <c r="G6298" t="s">
        <v>17550</v>
      </c>
      <c r="H6298" t="s">
        <v>17543</v>
      </c>
      <c r="I6298" t="s">
        <v>5</v>
      </c>
      <c r="K6298" t="s">
        <v>5</v>
      </c>
      <c r="N6298" t="s">
        <v>7</v>
      </c>
      <c r="P6298" t="s">
        <v>17552</v>
      </c>
      <c r="Q6298">
        <v>19</v>
      </c>
      <c r="T6298" t="s">
        <v>5</v>
      </c>
      <c r="U6298">
        <v>-1</v>
      </c>
      <c r="V6298">
        <v>-1</v>
      </c>
      <c r="W6298">
        <v>6.3387000000000002</v>
      </c>
      <c r="X6298" t="s">
        <v>17546</v>
      </c>
      <c r="Y6298" t="s">
        <v>17553</v>
      </c>
      <c r="Z6298">
        <v>20880</v>
      </c>
      <c r="AA6298" t="s">
        <v>11</v>
      </c>
      <c r="AC6298" t="s">
        <v>17560</v>
      </c>
      <c r="AD6298" t="s">
        <v>17561</v>
      </c>
      <c r="AE6298" s="1">
        <v>41846.08997685185</v>
      </c>
    </row>
    <row r="6299" spans="1:31" x14ac:dyDescent="0.15">
      <c r="A6299">
        <v>6298</v>
      </c>
      <c r="B6299">
        <v>175</v>
      </c>
      <c r="C6299">
        <v>555</v>
      </c>
      <c r="D6299" t="s">
        <v>17540</v>
      </c>
      <c r="E6299" t="s">
        <v>17541</v>
      </c>
      <c r="F6299" t="s">
        <v>51</v>
      </c>
      <c r="G6299" t="s">
        <v>17542</v>
      </c>
      <c r="H6299" t="s">
        <v>17543</v>
      </c>
      <c r="I6299" t="s">
        <v>5</v>
      </c>
      <c r="K6299" t="s">
        <v>6</v>
      </c>
      <c r="L6299" t="s">
        <v>17562</v>
      </c>
      <c r="N6299" t="s">
        <v>7</v>
      </c>
      <c r="P6299" t="s">
        <v>17563</v>
      </c>
      <c r="Q6299">
        <v>1</v>
      </c>
      <c r="S6299">
        <v>110</v>
      </c>
      <c r="T6299" t="s">
        <v>5</v>
      </c>
      <c r="U6299">
        <v>-1</v>
      </c>
      <c r="V6299">
        <v>-1</v>
      </c>
      <c r="W6299">
        <v>6.3387000000000002</v>
      </c>
      <c r="Y6299" t="s">
        <v>17564</v>
      </c>
      <c r="Z6299">
        <v>9000</v>
      </c>
      <c r="AA6299" t="s">
        <v>11</v>
      </c>
      <c r="AC6299" t="s">
        <v>17565</v>
      </c>
      <c r="AD6299" t="s">
        <v>17566</v>
      </c>
      <c r="AE6299" s="1">
        <v>41846.089988425927</v>
      </c>
    </row>
    <row r="6300" spans="1:31" x14ac:dyDescent="0.15">
      <c r="A6300">
        <v>6299</v>
      </c>
      <c r="B6300">
        <v>175</v>
      </c>
      <c r="C6300">
        <v>555</v>
      </c>
      <c r="D6300" t="s">
        <v>17540</v>
      </c>
      <c r="E6300" t="s">
        <v>17541</v>
      </c>
      <c r="F6300" t="s">
        <v>53</v>
      </c>
      <c r="I6300" t="s">
        <v>5</v>
      </c>
      <c r="K6300" t="s">
        <v>5</v>
      </c>
      <c r="N6300" t="s">
        <v>7</v>
      </c>
      <c r="Q6300">
        <v>0</v>
      </c>
      <c r="S6300">
        <v>-1</v>
      </c>
      <c r="T6300" t="s">
        <v>5</v>
      </c>
      <c r="U6300">
        <v>-1</v>
      </c>
      <c r="V6300">
        <v>-1</v>
      </c>
      <c r="W6300">
        <v>6.3387000000000002</v>
      </c>
      <c r="Z6300">
        <v>-1</v>
      </c>
      <c r="AA6300" t="s">
        <v>11</v>
      </c>
      <c r="AC6300" t="s">
        <v>38</v>
      </c>
      <c r="AD6300" t="s">
        <v>52</v>
      </c>
      <c r="AE6300" s="1">
        <v>41846.089999999997</v>
      </c>
    </row>
    <row r="6301" spans="1:31" x14ac:dyDescent="0.15">
      <c r="A6301">
        <v>6300</v>
      </c>
      <c r="B6301">
        <v>175</v>
      </c>
      <c r="C6301">
        <v>555</v>
      </c>
      <c r="D6301" t="s">
        <v>17540</v>
      </c>
      <c r="E6301" t="s">
        <v>17541</v>
      </c>
      <c r="F6301" t="s">
        <v>54</v>
      </c>
      <c r="I6301" t="s">
        <v>5</v>
      </c>
      <c r="K6301" t="s">
        <v>5</v>
      </c>
      <c r="N6301" t="s">
        <v>7</v>
      </c>
      <c r="Q6301">
        <v>0</v>
      </c>
      <c r="S6301">
        <v>-1</v>
      </c>
      <c r="T6301" t="s">
        <v>5</v>
      </c>
      <c r="U6301">
        <v>-1</v>
      </c>
      <c r="V6301">
        <v>-1</v>
      </c>
      <c r="W6301">
        <v>6.3387000000000002</v>
      </c>
      <c r="Z6301">
        <v>-1</v>
      </c>
      <c r="AA6301" t="s">
        <v>11</v>
      </c>
      <c r="AC6301" t="s">
        <v>38</v>
      </c>
      <c r="AD6301" t="s">
        <v>52</v>
      </c>
      <c r="AE6301" s="1">
        <v>41846.090011574073</v>
      </c>
    </row>
    <row r="6302" spans="1:31" x14ac:dyDescent="0.15">
      <c r="A6302">
        <v>6301</v>
      </c>
      <c r="B6302">
        <v>175</v>
      </c>
      <c r="C6302">
        <v>1576</v>
      </c>
      <c r="D6302" t="s">
        <v>17567</v>
      </c>
      <c r="E6302" t="s">
        <v>17568</v>
      </c>
      <c r="F6302" t="s">
        <v>2</v>
      </c>
      <c r="G6302" t="s">
        <v>17569</v>
      </c>
      <c r="H6302" t="s">
        <v>17570</v>
      </c>
      <c r="I6302" t="s">
        <v>5</v>
      </c>
      <c r="J6302" t="s">
        <v>10567</v>
      </c>
      <c r="K6302" t="s">
        <v>6</v>
      </c>
      <c r="L6302" t="s">
        <v>17571</v>
      </c>
      <c r="N6302" t="s">
        <v>7</v>
      </c>
      <c r="O6302" t="s">
        <v>17572</v>
      </c>
      <c r="P6302" t="s">
        <v>17573</v>
      </c>
      <c r="Q6302">
        <v>25</v>
      </c>
      <c r="R6302" t="s">
        <v>3697</v>
      </c>
      <c r="S6302">
        <v>35</v>
      </c>
      <c r="T6302" t="s">
        <v>17574</v>
      </c>
      <c r="U6302">
        <v>-1</v>
      </c>
      <c r="V6302">
        <v>-1</v>
      </c>
      <c r="W6302">
        <v>6.3387000000000002</v>
      </c>
      <c r="X6302" t="s">
        <v>17575</v>
      </c>
      <c r="Y6302" t="s">
        <v>17576</v>
      </c>
      <c r="Z6302">
        <v>19012</v>
      </c>
      <c r="AA6302" t="s">
        <v>11</v>
      </c>
      <c r="AC6302" t="s">
        <v>17577</v>
      </c>
      <c r="AD6302" t="s">
        <v>17578</v>
      </c>
      <c r="AE6302" s="1">
        <v>41846.090092592596</v>
      </c>
    </row>
    <row r="6303" spans="1:31" x14ac:dyDescent="0.15">
      <c r="A6303">
        <v>6302</v>
      </c>
      <c r="B6303">
        <v>175</v>
      </c>
      <c r="C6303">
        <v>1576</v>
      </c>
      <c r="D6303" t="s">
        <v>17567</v>
      </c>
      <c r="E6303" t="s">
        <v>17568</v>
      </c>
      <c r="F6303" t="s">
        <v>14</v>
      </c>
      <c r="G6303" t="s">
        <v>17579</v>
      </c>
      <c r="H6303" t="s">
        <v>17580</v>
      </c>
      <c r="I6303" t="s">
        <v>5</v>
      </c>
      <c r="K6303" t="s">
        <v>17</v>
      </c>
      <c r="L6303" t="s">
        <v>16063</v>
      </c>
      <c r="N6303" t="s">
        <v>7</v>
      </c>
      <c r="P6303" t="s">
        <v>17581</v>
      </c>
      <c r="Q6303">
        <v>27</v>
      </c>
      <c r="R6303" t="s">
        <v>1383</v>
      </c>
      <c r="S6303">
        <v>55</v>
      </c>
      <c r="T6303" t="s">
        <v>17582</v>
      </c>
      <c r="U6303">
        <v>-1</v>
      </c>
      <c r="V6303">
        <v>-1</v>
      </c>
      <c r="W6303">
        <v>6.3387000000000002</v>
      </c>
      <c r="X6303" t="s">
        <v>17575</v>
      </c>
      <c r="Y6303" t="s">
        <v>17583</v>
      </c>
      <c r="Z6303">
        <v>14256</v>
      </c>
      <c r="AA6303" t="s">
        <v>11</v>
      </c>
      <c r="AC6303" t="s">
        <v>17584</v>
      </c>
      <c r="AD6303" t="s">
        <v>17585</v>
      </c>
      <c r="AE6303" s="1">
        <v>41846.090115740742</v>
      </c>
    </row>
    <row r="6304" spans="1:31" x14ac:dyDescent="0.15">
      <c r="A6304">
        <v>6303</v>
      </c>
      <c r="B6304">
        <v>175</v>
      </c>
      <c r="C6304">
        <v>1576</v>
      </c>
      <c r="D6304" t="s">
        <v>17567</v>
      </c>
      <c r="E6304" t="s">
        <v>17568</v>
      </c>
      <c r="F6304" t="s">
        <v>24</v>
      </c>
      <c r="G6304" t="s">
        <v>17579</v>
      </c>
      <c r="H6304" t="s">
        <v>17580</v>
      </c>
      <c r="I6304" t="s">
        <v>5</v>
      </c>
      <c r="K6304" t="s">
        <v>17</v>
      </c>
      <c r="L6304" t="s">
        <v>16063</v>
      </c>
      <c r="N6304" t="s">
        <v>7</v>
      </c>
      <c r="P6304" t="s">
        <v>17581</v>
      </c>
      <c r="Q6304">
        <v>11</v>
      </c>
      <c r="R6304" t="s">
        <v>1383</v>
      </c>
      <c r="S6304">
        <v>55</v>
      </c>
      <c r="T6304" t="s">
        <v>17582</v>
      </c>
      <c r="U6304">
        <v>-1</v>
      </c>
      <c r="V6304">
        <v>-1</v>
      </c>
      <c r="W6304">
        <v>6.3387000000000002</v>
      </c>
      <c r="X6304" t="s">
        <v>17575</v>
      </c>
      <c r="Y6304" t="s">
        <v>17583</v>
      </c>
      <c r="Z6304">
        <v>14256</v>
      </c>
      <c r="AA6304" t="s">
        <v>11</v>
      </c>
      <c r="AC6304" t="s">
        <v>17586</v>
      </c>
      <c r="AD6304" t="s">
        <v>17587</v>
      </c>
      <c r="AE6304" s="1">
        <v>41846.090150462966</v>
      </c>
    </row>
    <row r="6305" spans="1:31" x14ac:dyDescent="0.15">
      <c r="A6305">
        <v>6304</v>
      </c>
      <c r="B6305">
        <v>175</v>
      </c>
      <c r="C6305">
        <v>1576</v>
      </c>
      <c r="D6305" t="s">
        <v>17567</v>
      </c>
      <c r="E6305" t="s">
        <v>17568</v>
      </c>
      <c r="F6305" t="s">
        <v>27</v>
      </c>
      <c r="G6305" t="s">
        <v>17588</v>
      </c>
      <c r="I6305" t="s">
        <v>5</v>
      </c>
      <c r="K6305" t="s">
        <v>17</v>
      </c>
      <c r="L6305" t="s">
        <v>16063</v>
      </c>
      <c r="M6305" t="s">
        <v>604</v>
      </c>
      <c r="N6305" t="s">
        <v>7</v>
      </c>
      <c r="O6305" t="s">
        <v>17589</v>
      </c>
      <c r="P6305" t="s">
        <v>17581</v>
      </c>
      <c r="Q6305">
        <v>6</v>
      </c>
      <c r="R6305" t="s">
        <v>17590</v>
      </c>
      <c r="S6305">
        <v>55</v>
      </c>
      <c r="T6305" t="s">
        <v>12603</v>
      </c>
      <c r="U6305">
        <v>-1</v>
      </c>
      <c r="V6305">
        <v>-1</v>
      </c>
      <c r="W6305">
        <v>6.3387000000000002</v>
      </c>
      <c r="Y6305" t="s">
        <v>17591</v>
      </c>
      <c r="Z6305">
        <v>22320</v>
      </c>
      <c r="AA6305" t="s">
        <v>11</v>
      </c>
      <c r="AB6305" t="s">
        <v>1697</v>
      </c>
      <c r="AC6305" t="s">
        <v>17592</v>
      </c>
      <c r="AD6305" t="s">
        <v>17593</v>
      </c>
      <c r="AE6305" s="1">
        <v>41846.090162037035</v>
      </c>
    </row>
    <row r="6306" spans="1:31" x14ac:dyDescent="0.15">
      <c r="A6306">
        <v>6305</v>
      </c>
      <c r="B6306">
        <v>175</v>
      </c>
      <c r="C6306">
        <v>1576</v>
      </c>
      <c r="D6306" t="s">
        <v>17567</v>
      </c>
      <c r="E6306" t="s">
        <v>17568</v>
      </c>
      <c r="F6306" t="s">
        <v>36</v>
      </c>
      <c r="I6306" t="s">
        <v>5</v>
      </c>
      <c r="K6306" t="s">
        <v>5</v>
      </c>
      <c r="N6306" t="s">
        <v>7</v>
      </c>
      <c r="Q6306">
        <v>0</v>
      </c>
      <c r="S6306">
        <v>-1</v>
      </c>
      <c r="T6306" t="s">
        <v>5</v>
      </c>
      <c r="U6306">
        <v>-1</v>
      </c>
      <c r="V6306">
        <v>-1</v>
      </c>
      <c r="W6306">
        <v>6.3387000000000002</v>
      </c>
      <c r="Z6306">
        <v>-1</v>
      </c>
      <c r="AA6306" t="s">
        <v>11</v>
      </c>
      <c r="AC6306" t="s">
        <v>38</v>
      </c>
      <c r="AD6306" t="s">
        <v>52</v>
      </c>
      <c r="AE6306" s="1">
        <v>41846.090173611112</v>
      </c>
    </row>
    <row r="6307" spans="1:31" x14ac:dyDescent="0.15">
      <c r="A6307">
        <v>6306</v>
      </c>
      <c r="B6307">
        <v>175</v>
      </c>
      <c r="C6307">
        <v>1576</v>
      </c>
      <c r="D6307" t="s">
        <v>17567</v>
      </c>
      <c r="E6307" t="s">
        <v>17568</v>
      </c>
      <c r="F6307" t="s">
        <v>40</v>
      </c>
      <c r="I6307" t="s">
        <v>5</v>
      </c>
      <c r="K6307" t="s">
        <v>5</v>
      </c>
      <c r="N6307" t="s">
        <v>7</v>
      </c>
      <c r="Q6307">
        <v>0</v>
      </c>
      <c r="S6307">
        <v>-1</v>
      </c>
      <c r="T6307" t="s">
        <v>5</v>
      </c>
      <c r="U6307">
        <v>-1</v>
      </c>
      <c r="V6307">
        <v>-1</v>
      </c>
      <c r="W6307">
        <v>6.3387000000000002</v>
      </c>
      <c r="Z6307">
        <v>-1</v>
      </c>
      <c r="AA6307" t="s">
        <v>11</v>
      </c>
      <c r="AC6307" t="s">
        <v>38</v>
      </c>
      <c r="AD6307" t="s">
        <v>52</v>
      </c>
      <c r="AE6307" s="1">
        <v>41846.090185185189</v>
      </c>
    </row>
    <row r="6308" spans="1:31" x14ac:dyDescent="0.15">
      <c r="A6308">
        <v>6307</v>
      </c>
      <c r="B6308">
        <v>175</v>
      </c>
      <c r="C6308">
        <v>1576</v>
      </c>
      <c r="D6308" t="s">
        <v>17567</v>
      </c>
      <c r="E6308" t="s">
        <v>17568</v>
      </c>
      <c r="F6308" t="s">
        <v>49</v>
      </c>
      <c r="I6308" t="s">
        <v>5</v>
      </c>
      <c r="K6308" t="s">
        <v>5</v>
      </c>
      <c r="N6308" t="s">
        <v>7</v>
      </c>
      <c r="Q6308">
        <v>0</v>
      </c>
      <c r="T6308" t="s">
        <v>5</v>
      </c>
      <c r="U6308">
        <v>-1</v>
      </c>
      <c r="V6308">
        <v>-1</v>
      </c>
      <c r="W6308">
        <v>6.3387000000000002</v>
      </c>
      <c r="Z6308">
        <v>-1</v>
      </c>
      <c r="AA6308" t="s">
        <v>11</v>
      </c>
      <c r="AC6308" t="s">
        <v>38</v>
      </c>
      <c r="AD6308" t="s">
        <v>50</v>
      </c>
      <c r="AE6308" s="1">
        <v>41846.090196759258</v>
      </c>
    </row>
    <row r="6309" spans="1:31" x14ac:dyDescent="0.15">
      <c r="A6309">
        <v>6308</v>
      </c>
      <c r="B6309">
        <v>175</v>
      </c>
      <c r="C6309">
        <v>1576</v>
      </c>
      <c r="D6309" t="s">
        <v>17567</v>
      </c>
      <c r="E6309" t="s">
        <v>17568</v>
      </c>
      <c r="F6309" t="s">
        <v>51</v>
      </c>
      <c r="I6309" t="s">
        <v>5</v>
      </c>
      <c r="K6309" t="s">
        <v>5</v>
      </c>
      <c r="N6309" t="s">
        <v>7</v>
      </c>
      <c r="Q6309">
        <v>0</v>
      </c>
      <c r="S6309">
        <v>-1</v>
      </c>
      <c r="T6309" t="s">
        <v>5</v>
      </c>
      <c r="U6309">
        <v>-1</v>
      </c>
      <c r="V6309">
        <v>-1</v>
      </c>
      <c r="W6309">
        <v>6.3387000000000002</v>
      </c>
      <c r="Z6309">
        <v>-1</v>
      </c>
      <c r="AA6309" t="s">
        <v>11</v>
      </c>
      <c r="AC6309" t="s">
        <v>38</v>
      </c>
      <c r="AD6309" t="s">
        <v>52</v>
      </c>
      <c r="AE6309" s="1">
        <v>41846.090208333335</v>
      </c>
    </row>
    <row r="6310" spans="1:31" x14ac:dyDescent="0.15">
      <c r="A6310">
        <v>6309</v>
      </c>
      <c r="B6310">
        <v>175</v>
      </c>
      <c r="C6310">
        <v>1576</v>
      </c>
      <c r="D6310" t="s">
        <v>17567</v>
      </c>
      <c r="E6310" t="s">
        <v>17568</v>
      </c>
      <c r="F6310" t="s">
        <v>53</v>
      </c>
      <c r="I6310" t="s">
        <v>5</v>
      </c>
      <c r="K6310" t="s">
        <v>5</v>
      </c>
      <c r="N6310" t="s">
        <v>7</v>
      </c>
      <c r="Q6310">
        <v>0</v>
      </c>
      <c r="S6310">
        <v>-1</v>
      </c>
      <c r="T6310" t="s">
        <v>5</v>
      </c>
      <c r="U6310">
        <v>-1</v>
      </c>
      <c r="V6310">
        <v>-1</v>
      </c>
      <c r="W6310">
        <v>6.3387000000000002</v>
      </c>
      <c r="Z6310">
        <v>-1</v>
      </c>
      <c r="AA6310" t="s">
        <v>11</v>
      </c>
      <c r="AC6310" t="s">
        <v>38</v>
      </c>
      <c r="AD6310" t="s">
        <v>52</v>
      </c>
      <c r="AE6310" s="1">
        <v>41846.090219907404</v>
      </c>
    </row>
    <row r="6311" spans="1:31" x14ac:dyDescent="0.15">
      <c r="A6311">
        <v>6310</v>
      </c>
      <c r="B6311">
        <v>175</v>
      </c>
      <c r="C6311">
        <v>1576</v>
      </c>
      <c r="D6311" t="s">
        <v>17567</v>
      </c>
      <c r="E6311" t="s">
        <v>17568</v>
      </c>
      <c r="F6311" t="s">
        <v>54</v>
      </c>
      <c r="I6311" t="s">
        <v>5</v>
      </c>
      <c r="K6311" t="s">
        <v>5</v>
      </c>
      <c r="N6311" t="s">
        <v>7</v>
      </c>
      <c r="Q6311">
        <v>0</v>
      </c>
      <c r="S6311">
        <v>-1</v>
      </c>
      <c r="T6311" t="s">
        <v>5</v>
      </c>
      <c r="U6311">
        <v>-1</v>
      </c>
      <c r="V6311">
        <v>-1</v>
      </c>
      <c r="W6311">
        <v>6.3387000000000002</v>
      </c>
      <c r="Z6311">
        <v>-1</v>
      </c>
      <c r="AA6311" t="s">
        <v>11</v>
      </c>
      <c r="AC6311" t="s">
        <v>38</v>
      </c>
      <c r="AD6311" t="s">
        <v>52</v>
      </c>
      <c r="AE6311" s="1">
        <v>41846.090231481481</v>
      </c>
    </row>
    <row r="6312" spans="1:31" x14ac:dyDescent="0.15">
      <c r="A6312">
        <v>6311</v>
      </c>
      <c r="B6312">
        <v>175</v>
      </c>
      <c r="C6312">
        <v>6375</v>
      </c>
      <c r="D6312" t="s">
        <v>17594</v>
      </c>
      <c r="E6312" t="s">
        <v>17595</v>
      </c>
      <c r="F6312" t="s">
        <v>2</v>
      </c>
      <c r="G6312" t="s">
        <v>17596</v>
      </c>
      <c r="H6312" t="s">
        <v>5004</v>
      </c>
      <c r="I6312" t="s">
        <v>5</v>
      </c>
      <c r="K6312" t="s">
        <v>6</v>
      </c>
      <c r="L6312" t="s">
        <v>2534</v>
      </c>
      <c r="N6312" t="s">
        <v>7</v>
      </c>
      <c r="P6312" t="s">
        <v>17597</v>
      </c>
      <c r="Q6312">
        <v>38</v>
      </c>
      <c r="R6312" t="s">
        <v>17598</v>
      </c>
      <c r="S6312">
        <v>-1</v>
      </c>
      <c r="T6312" t="s">
        <v>5</v>
      </c>
      <c r="U6312">
        <v>-1</v>
      </c>
      <c r="V6312">
        <v>-1</v>
      </c>
      <c r="W6312">
        <v>6.3387000000000002</v>
      </c>
      <c r="X6312" t="s">
        <v>17599</v>
      </c>
      <c r="Y6312" t="s">
        <v>17600</v>
      </c>
      <c r="Z6312">
        <v>15095</v>
      </c>
      <c r="AA6312" t="s">
        <v>11</v>
      </c>
      <c r="AC6312" t="s">
        <v>17601</v>
      </c>
      <c r="AD6312" t="s">
        <v>17602</v>
      </c>
      <c r="AE6312" s="1">
        <v>41846.090312499997</v>
      </c>
    </row>
    <row r="6313" spans="1:31" x14ac:dyDescent="0.15">
      <c r="A6313">
        <v>6312</v>
      </c>
      <c r="B6313">
        <v>175</v>
      </c>
      <c r="C6313">
        <v>6375</v>
      </c>
      <c r="D6313" t="s">
        <v>17594</v>
      </c>
      <c r="E6313" t="s">
        <v>17595</v>
      </c>
      <c r="F6313" t="s">
        <v>14</v>
      </c>
      <c r="G6313" t="s">
        <v>17596</v>
      </c>
      <c r="H6313" t="s">
        <v>5004</v>
      </c>
      <c r="I6313" t="s">
        <v>5</v>
      </c>
      <c r="J6313" t="s">
        <v>3735</v>
      </c>
      <c r="K6313" t="s">
        <v>17</v>
      </c>
      <c r="L6313" t="s">
        <v>2838</v>
      </c>
      <c r="N6313" t="s">
        <v>7</v>
      </c>
      <c r="P6313" t="s">
        <v>17597</v>
      </c>
      <c r="Q6313">
        <v>7</v>
      </c>
      <c r="S6313">
        <v>-1</v>
      </c>
      <c r="T6313" t="s">
        <v>5</v>
      </c>
      <c r="U6313">
        <v>-1</v>
      </c>
      <c r="V6313">
        <v>-1</v>
      </c>
      <c r="W6313">
        <v>6.3387000000000002</v>
      </c>
      <c r="X6313" t="s">
        <v>17599</v>
      </c>
      <c r="Y6313" t="s">
        <v>17600</v>
      </c>
      <c r="Z6313">
        <v>-1</v>
      </c>
      <c r="AA6313" t="s">
        <v>11</v>
      </c>
      <c r="AC6313" t="s">
        <v>17603</v>
      </c>
      <c r="AD6313" t="s">
        <v>17604</v>
      </c>
      <c r="AE6313" s="1">
        <v>41846.090324074074</v>
      </c>
    </row>
    <row r="6314" spans="1:31" x14ac:dyDescent="0.15">
      <c r="A6314">
        <v>6313</v>
      </c>
      <c r="B6314">
        <v>175</v>
      </c>
      <c r="C6314">
        <v>6375</v>
      </c>
      <c r="D6314" t="s">
        <v>17594</v>
      </c>
      <c r="E6314" t="s">
        <v>17595</v>
      </c>
      <c r="F6314" t="s">
        <v>24</v>
      </c>
      <c r="I6314" t="s">
        <v>5</v>
      </c>
      <c r="K6314" t="s">
        <v>5</v>
      </c>
      <c r="N6314" t="s">
        <v>7</v>
      </c>
      <c r="Q6314">
        <v>0</v>
      </c>
      <c r="S6314">
        <v>-1</v>
      </c>
      <c r="T6314" t="s">
        <v>5</v>
      </c>
      <c r="U6314">
        <v>-1</v>
      </c>
      <c r="V6314">
        <v>-1</v>
      </c>
      <c r="W6314">
        <v>6.3387000000000002</v>
      </c>
      <c r="Z6314">
        <v>-1</v>
      </c>
      <c r="AA6314" t="s">
        <v>11</v>
      </c>
      <c r="AC6314" t="s">
        <v>38</v>
      </c>
      <c r="AD6314" t="s">
        <v>52</v>
      </c>
      <c r="AE6314" s="1">
        <v>41846.09033564815</v>
      </c>
    </row>
    <row r="6315" spans="1:31" x14ac:dyDescent="0.15">
      <c r="A6315">
        <v>6314</v>
      </c>
      <c r="B6315">
        <v>175</v>
      </c>
      <c r="C6315">
        <v>6375</v>
      </c>
      <c r="D6315" t="s">
        <v>17594</v>
      </c>
      <c r="E6315" t="s">
        <v>17595</v>
      </c>
      <c r="F6315" t="s">
        <v>27</v>
      </c>
      <c r="I6315" t="s">
        <v>5</v>
      </c>
      <c r="K6315" t="s">
        <v>5</v>
      </c>
      <c r="M6315" t="s">
        <v>5</v>
      </c>
      <c r="N6315" t="s">
        <v>7</v>
      </c>
      <c r="Q6315">
        <v>0</v>
      </c>
      <c r="S6315">
        <v>-1</v>
      </c>
      <c r="T6315" t="s">
        <v>5</v>
      </c>
      <c r="U6315">
        <v>-1</v>
      </c>
      <c r="V6315">
        <v>-1</v>
      </c>
      <c r="W6315">
        <v>6.3387000000000002</v>
      </c>
      <c r="Z6315">
        <v>-1</v>
      </c>
      <c r="AA6315" t="s">
        <v>11</v>
      </c>
      <c r="AC6315" t="s">
        <v>38</v>
      </c>
      <c r="AD6315" t="s">
        <v>531</v>
      </c>
      <c r="AE6315" s="1">
        <v>41846.09034722222</v>
      </c>
    </row>
    <row r="6316" spans="1:31" x14ac:dyDescent="0.15">
      <c r="A6316">
        <v>6315</v>
      </c>
      <c r="B6316">
        <v>175</v>
      </c>
      <c r="C6316">
        <v>6375</v>
      </c>
      <c r="D6316" t="s">
        <v>17594</v>
      </c>
      <c r="E6316" t="s">
        <v>17595</v>
      </c>
      <c r="F6316" t="s">
        <v>36</v>
      </c>
      <c r="I6316" t="s">
        <v>5</v>
      </c>
      <c r="K6316" t="s">
        <v>5</v>
      </c>
      <c r="N6316" t="s">
        <v>7</v>
      </c>
      <c r="Q6316">
        <v>0</v>
      </c>
      <c r="S6316">
        <v>-1</v>
      </c>
      <c r="T6316" t="s">
        <v>5</v>
      </c>
      <c r="U6316">
        <v>-1</v>
      </c>
      <c r="V6316">
        <v>-1</v>
      </c>
      <c r="W6316">
        <v>6.3387000000000002</v>
      </c>
      <c r="Z6316">
        <v>-1</v>
      </c>
      <c r="AA6316" t="s">
        <v>11</v>
      </c>
      <c r="AC6316" t="s">
        <v>38</v>
      </c>
      <c r="AD6316" t="s">
        <v>52</v>
      </c>
      <c r="AE6316" s="1">
        <v>41846.090370370373</v>
      </c>
    </row>
    <row r="6317" spans="1:31" x14ac:dyDescent="0.15">
      <c r="A6317">
        <v>6316</v>
      </c>
      <c r="B6317">
        <v>175</v>
      </c>
      <c r="C6317">
        <v>6375</v>
      </c>
      <c r="D6317" t="s">
        <v>17594</v>
      </c>
      <c r="E6317" t="s">
        <v>17595</v>
      </c>
      <c r="F6317" t="s">
        <v>40</v>
      </c>
      <c r="G6317" t="s">
        <v>17605</v>
      </c>
      <c r="H6317" t="s">
        <v>17606</v>
      </c>
      <c r="I6317" t="s">
        <v>43</v>
      </c>
      <c r="K6317" t="s">
        <v>5</v>
      </c>
      <c r="L6317" t="s">
        <v>17607</v>
      </c>
      <c r="N6317" t="s">
        <v>7</v>
      </c>
      <c r="O6317" t="s">
        <v>17608</v>
      </c>
      <c r="P6317" t="s">
        <v>17609</v>
      </c>
      <c r="Q6317">
        <v>1</v>
      </c>
      <c r="S6317">
        <v>-1</v>
      </c>
      <c r="T6317" t="s">
        <v>5</v>
      </c>
      <c r="U6317">
        <v>-1</v>
      </c>
      <c r="V6317">
        <v>-1</v>
      </c>
      <c r="W6317">
        <v>6.3387000000000002</v>
      </c>
      <c r="Y6317" t="s">
        <v>17610</v>
      </c>
      <c r="Z6317">
        <v>-1</v>
      </c>
      <c r="AA6317" t="s">
        <v>11</v>
      </c>
      <c r="AC6317" t="s">
        <v>17611</v>
      </c>
      <c r="AD6317" t="s">
        <v>17612</v>
      </c>
      <c r="AE6317" s="1">
        <v>41846.090381944443</v>
      </c>
    </row>
    <row r="6318" spans="1:31" x14ac:dyDescent="0.15">
      <c r="A6318">
        <v>6317</v>
      </c>
      <c r="B6318">
        <v>175</v>
      </c>
      <c r="C6318">
        <v>6375</v>
      </c>
      <c r="D6318" t="s">
        <v>17594</v>
      </c>
      <c r="E6318" t="s">
        <v>17595</v>
      </c>
      <c r="F6318" t="s">
        <v>49</v>
      </c>
      <c r="G6318" t="s">
        <v>17596</v>
      </c>
      <c r="H6318" t="s">
        <v>5004</v>
      </c>
      <c r="I6318" t="s">
        <v>5</v>
      </c>
      <c r="K6318" t="s">
        <v>5</v>
      </c>
      <c r="N6318" t="s">
        <v>7</v>
      </c>
      <c r="P6318" t="s">
        <v>17597</v>
      </c>
      <c r="Q6318">
        <v>4</v>
      </c>
      <c r="T6318" t="s">
        <v>5</v>
      </c>
      <c r="U6318">
        <v>-1</v>
      </c>
      <c r="V6318">
        <v>-1</v>
      </c>
      <c r="W6318">
        <v>6.3387000000000002</v>
      </c>
      <c r="X6318" t="s">
        <v>17599</v>
      </c>
      <c r="Y6318" t="s">
        <v>17600</v>
      </c>
      <c r="Z6318">
        <v>-1</v>
      </c>
      <c r="AA6318" t="s">
        <v>11</v>
      </c>
      <c r="AC6318" t="s">
        <v>17613</v>
      </c>
      <c r="AD6318" t="s">
        <v>17614</v>
      </c>
      <c r="AE6318" s="1">
        <v>41846.090405092589</v>
      </c>
    </row>
    <row r="6319" spans="1:31" x14ac:dyDescent="0.15">
      <c r="A6319">
        <v>6318</v>
      </c>
      <c r="B6319">
        <v>175</v>
      </c>
      <c r="C6319">
        <v>6375</v>
      </c>
      <c r="D6319" t="s">
        <v>17594</v>
      </c>
      <c r="E6319" t="s">
        <v>17595</v>
      </c>
      <c r="F6319" t="s">
        <v>51</v>
      </c>
      <c r="G6319" t="s">
        <v>17596</v>
      </c>
      <c r="H6319" t="s">
        <v>5004</v>
      </c>
      <c r="I6319" t="s">
        <v>5</v>
      </c>
      <c r="K6319" t="s">
        <v>5</v>
      </c>
      <c r="N6319" t="s">
        <v>7</v>
      </c>
      <c r="P6319" t="s">
        <v>17597</v>
      </c>
      <c r="Q6319">
        <v>17</v>
      </c>
      <c r="S6319">
        <v>-1</v>
      </c>
      <c r="T6319" t="s">
        <v>5</v>
      </c>
      <c r="U6319">
        <v>-1</v>
      </c>
      <c r="V6319">
        <v>-1</v>
      </c>
      <c r="W6319">
        <v>6.3387000000000002</v>
      </c>
      <c r="Y6319" t="s">
        <v>17600</v>
      </c>
      <c r="Z6319">
        <v>-1</v>
      </c>
      <c r="AA6319" t="s">
        <v>11</v>
      </c>
      <c r="AC6319" t="s">
        <v>17615</v>
      </c>
      <c r="AD6319" t="s">
        <v>17616</v>
      </c>
      <c r="AE6319" s="1">
        <v>41846.090428240743</v>
      </c>
    </row>
    <row r="6320" spans="1:31" x14ac:dyDescent="0.15">
      <c r="A6320">
        <v>6319</v>
      </c>
      <c r="B6320">
        <v>175</v>
      </c>
      <c r="C6320">
        <v>6375</v>
      </c>
      <c r="D6320" t="s">
        <v>17594</v>
      </c>
      <c r="E6320" t="s">
        <v>17595</v>
      </c>
      <c r="F6320" t="s">
        <v>53</v>
      </c>
      <c r="I6320" t="s">
        <v>5</v>
      </c>
      <c r="K6320" t="s">
        <v>5</v>
      </c>
      <c r="N6320" t="s">
        <v>7</v>
      </c>
      <c r="Q6320">
        <v>0</v>
      </c>
      <c r="S6320">
        <v>-1</v>
      </c>
      <c r="T6320" t="s">
        <v>5</v>
      </c>
      <c r="U6320">
        <v>-1</v>
      </c>
      <c r="V6320">
        <v>-1</v>
      </c>
      <c r="W6320">
        <v>6.3387000000000002</v>
      </c>
      <c r="Z6320">
        <v>-1</v>
      </c>
      <c r="AA6320" t="s">
        <v>11</v>
      </c>
      <c r="AC6320" t="s">
        <v>38</v>
      </c>
      <c r="AD6320" t="s">
        <v>52</v>
      </c>
      <c r="AE6320" s="1">
        <v>41846.090439814812</v>
      </c>
    </row>
    <row r="6321" spans="1:31" x14ac:dyDescent="0.15">
      <c r="A6321">
        <v>6320</v>
      </c>
      <c r="B6321">
        <v>175</v>
      </c>
      <c r="C6321">
        <v>6375</v>
      </c>
      <c r="D6321" t="s">
        <v>17594</v>
      </c>
      <c r="E6321" t="s">
        <v>17595</v>
      </c>
      <c r="F6321" t="s">
        <v>54</v>
      </c>
      <c r="I6321" t="s">
        <v>5</v>
      </c>
      <c r="K6321" t="s">
        <v>5</v>
      </c>
      <c r="N6321" t="s">
        <v>7</v>
      </c>
      <c r="Q6321">
        <v>0</v>
      </c>
      <c r="S6321">
        <v>-1</v>
      </c>
      <c r="T6321" t="s">
        <v>5</v>
      </c>
      <c r="U6321">
        <v>-1</v>
      </c>
      <c r="V6321">
        <v>-1</v>
      </c>
      <c r="W6321">
        <v>6.3387000000000002</v>
      </c>
      <c r="Z6321">
        <v>-1</v>
      </c>
      <c r="AA6321" t="s">
        <v>11</v>
      </c>
      <c r="AC6321" t="s">
        <v>38</v>
      </c>
      <c r="AD6321" t="s">
        <v>52</v>
      </c>
      <c r="AE6321" s="1">
        <v>41846.090451388889</v>
      </c>
    </row>
    <row r="6322" spans="1:31" x14ac:dyDescent="0.15">
      <c r="A6322">
        <v>6321</v>
      </c>
      <c r="B6322">
        <v>175</v>
      </c>
      <c r="C6322">
        <v>4140</v>
      </c>
      <c r="D6322" t="s">
        <v>17617</v>
      </c>
      <c r="E6322" t="s">
        <v>17618</v>
      </c>
      <c r="F6322" t="s">
        <v>2</v>
      </c>
      <c r="G6322" t="s">
        <v>17619</v>
      </c>
      <c r="H6322" t="s">
        <v>169</v>
      </c>
      <c r="I6322" t="s">
        <v>5</v>
      </c>
      <c r="K6322" t="s">
        <v>6</v>
      </c>
      <c r="L6322" t="s">
        <v>1608</v>
      </c>
      <c r="N6322" t="s">
        <v>7</v>
      </c>
      <c r="O6322" t="s">
        <v>17620</v>
      </c>
      <c r="P6322" t="s">
        <v>17621</v>
      </c>
      <c r="Q6322">
        <v>48</v>
      </c>
      <c r="R6322" t="s">
        <v>17622</v>
      </c>
      <c r="S6322">
        <v>-1</v>
      </c>
      <c r="T6322" t="s">
        <v>5</v>
      </c>
      <c r="U6322">
        <v>-1</v>
      </c>
      <c r="V6322">
        <v>-1</v>
      </c>
      <c r="W6322">
        <v>6.3387000000000002</v>
      </c>
      <c r="X6322" t="s">
        <v>17623</v>
      </c>
      <c r="Y6322" t="s">
        <v>17624</v>
      </c>
      <c r="Z6322">
        <v>15320</v>
      </c>
      <c r="AA6322" t="s">
        <v>11</v>
      </c>
      <c r="AC6322" t="s">
        <v>17625</v>
      </c>
      <c r="AD6322" t="s">
        <v>17626</v>
      </c>
      <c r="AE6322" s="1">
        <v>41846.090532407405</v>
      </c>
    </row>
    <row r="6323" spans="1:31" x14ac:dyDescent="0.15">
      <c r="A6323">
        <v>6322</v>
      </c>
      <c r="B6323">
        <v>175</v>
      </c>
      <c r="C6323">
        <v>4140</v>
      </c>
      <c r="D6323" t="s">
        <v>17617</v>
      </c>
      <c r="E6323" t="s">
        <v>17618</v>
      </c>
      <c r="F6323" t="s">
        <v>14</v>
      </c>
      <c r="G6323" t="s">
        <v>17619</v>
      </c>
      <c r="H6323" t="s">
        <v>17627</v>
      </c>
      <c r="I6323" t="s">
        <v>5</v>
      </c>
      <c r="K6323" t="s">
        <v>17</v>
      </c>
      <c r="L6323" t="s">
        <v>11171</v>
      </c>
      <c r="N6323" t="s">
        <v>7</v>
      </c>
      <c r="O6323" t="s">
        <v>17620</v>
      </c>
      <c r="P6323" t="s">
        <v>17621</v>
      </c>
      <c r="Q6323">
        <v>5</v>
      </c>
      <c r="R6323" t="s">
        <v>17628</v>
      </c>
      <c r="S6323">
        <v>-1</v>
      </c>
      <c r="T6323" t="s">
        <v>5</v>
      </c>
      <c r="U6323">
        <v>-1</v>
      </c>
      <c r="V6323">
        <v>-1</v>
      </c>
      <c r="W6323">
        <v>6.3387000000000002</v>
      </c>
      <c r="X6323" t="s">
        <v>17623</v>
      </c>
      <c r="Y6323" t="s">
        <v>17624</v>
      </c>
      <c r="Z6323">
        <v>18350</v>
      </c>
      <c r="AA6323" t="s">
        <v>11</v>
      </c>
      <c r="AC6323" t="s">
        <v>17629</v>
      </c>
      <c r="AD6323" t="s">
        <v>17630</v>
      </c>
      <c r="AE6323" s="1">
        <v>41846.090543981481</v>
      </c>
    </row>
    <row r="6324" spans="1:31" x14ac:dyDescent="0.15">
      <c r="A6324">
        <v>6323</v>
      </c>
      <c r="B6324">
        <v>175</v>
      </c>
      <c r="C6324">
        <v>4140</v>
      </c>
      <c r="D6324" t="s">
        <v>17617</v>
      </c>
      <c r="E6324" t="s">
        <v>17618</v>
      </c>
      <c r="F6324" t="s">
        <v>24</v>
      </c>
      <c r="I6324" t="s">
        <v>5</v>
      </c>
      <c r="K6324" t="s">
        <v>5</v>
      </c>
      <c r="N6324" t="s">
        <v>7</v>
      </c>
      <c r="Q6324">
        <v>0</v>
      </c>
      <c r="S6324">
        <v>-1</v>
      </c>
      <c r="T6324" t="s">
        <v>5</v>
      </c>
      <c r="U6324">
        <v>-1</v>
      </c>
      <c r="V6324">
        <v>-1</v>
      </c>
      <c r="W6324">
        <v>6.3387000000000002</v>
      </c>
      <c r="Z6324">
        <v>-1</v>
      </c>
      <c r="AA6324" t="s">
        <v>11</v>
      </c>
      <c r="AC6324" t="s">
        <v>38</v>
      </c>
      <c r="AD6324" t="s">
        <v>52</v>
      </c>
      <c r="AE6324" s="1">
        <v>41846.090555555558</v>
      </c>
    </row>
    <row r="6325" spans="1:31" x14ac:dyDescent="0.15">
      <c r="A6325">
        <v>6324</v>
      </c>
      <c r="B6325">
        <v>175</v>
      </c>
      <c r="C6325">
        <v>4140</v>
      </c>
      <c r="D6325" t="s">
        <v>17617</v>
      </c>
      <c r="E6325" t="s">
        <v>17618</v>
      </c>
      <c r="F6325" t="s">
        <v>27</v>
      </c>
      <c r="I6325" t="s">
        <v>5</v>
      </c>
      <c r="K6325" t="s">
        <v>5</v>
      </c>
      <c r="M6325" t="s">
        <v>5</v>
      </c>
      <c r="N6325" t="s">
        <v>7</v>
      </c>
      <c r="Q6325">
        <v>0</v>
      </c>
      <c r="S6325">
        <v>-1</v>
      </c>
      <c r="T6325" t="s">
        <v>5</v>
      </c>
      <c r="U6325">
        <v>-1</v>
      </c>
      <c r="V6325">
        <v>-1</v>
      </c>
      <c r="W6325">
        <v>6.3387000000000002</v>
      </c>
      <c r="Z6325">
        <v>-1</v>
      </c>
      <c r="AA6325" t="s">
        <v>11</v>
      </c>
      <c r="AC6325" t="s">
        <v>38</v>
      </c>
      <c r="AD6325" t="s">
        <v>531</v>
      </c>
      <c r="AE6325" s="1">
        <v>41846.090578703705</v>
      </c>
    </row>
    <row r="6326" spans="1:31" x14ac:dyDescent="0.15">
      <c r="A6326">
        <v>6325</v>
      </c>
      <c r="B6326">
        <v>175</v>
      </c>
      <c r="C6326">
        <v>4140</v>
      </c>
      <c r="D6326" t="s">
        <v>17617</v>
      </c>
      <c r="E6326" t="s">
        <v>17618</v>
      </c>
      <c r="F6326" t="s">
        <v>36</v>
      </c>
      <c r="I6326" t="s">
        <v>5</v>
      </c>
      <c r="K6326" t="s">
        <v>5</v>
      </c>
      <c r="N6326" t="s">
        <v>7</v>
      </c>
      <c r="Q6326">
        <v>0</v>
      </c>
      <c r="S6326">
        <v>-1</v>
      </c>
      <c r="T6326" t="s">
        <v>5</v>
      </c>
      <c r="U6326">
        <v>-1</v>
      </c>
      <c r="V6326">
        <v>-1</v>
      </c>
      <c r="W6326">
        <v>6.3387000000000002</v>
      </c>
      <c r="Z6326">
        <v>-1</v>
      </c>
      <c r="AA6326" t="s">
        <v>11</v>
      </c>
      <c r="AC6326" t="s">
        <v>38</v>
      </c>
      <c r="AD6326" t="s">
        <v>52</v>
      </c>
      <c r="AE6326" s="1">
        <v>41846.090590277781</v>
      </c>
    </row>
    <row r="6327" spans="1:31" x14ac:dyDescent="0.15">
      <c r="A6327">
        <v>6326</v>
      </c>
      <c r="B6327">
        <v>175</v>
      </c>
      <c r="C6327">
        <v>4140</v>
      </c>
      <c r="D6327" t="s">
        <v>17617</v>
      </c>
      <c r="E6327" t="s">
        <v>17618</v>
      </c>
      <c r="F6327" t="s">
        <v>40</v>
      </c>
      <c r="I6327" t="s">
        <v>5</v>
      </c>
      <c r="K6327" t="s">
        <v>5</v>
      </c>
      <c r="N6327" t="s">
        <v>7</v>
      </c>
      <c r="Q6327">
        <v>0</v>
      </c>
      <c r="S6327">
        <v>-1</v>
      </c>
      <c r="T6327" t="s">
        <v>5</v>
      </c>
      <c r="U6327">
        <v>-1</v>
      </c>
      <c r="V6327">
        <v>-1</v>
      </c>
      <c r="W6327">
        <v>6.3387000000000002</v>
      </c>
      <c r="Z6327">
        <v>-1</v>
      </c>
      <c r="AA6327" t="s">
        <v>11</v>
      </c>
      <c r="AC6327" t="s">
        <v>38</v>
      </c>
      <c r="AD6327" t="s">
        <v>52</v>
      </c>
      <c r="AE6327" s="1">
        <v>41846.090601851851</v>
      </c>
    </row>
    <row r="6328" spans="1:31" x14ac:dyDescent="0.15">
      <c r="A6328">
        <v>6327</v>
      </c>
      <c r="B6328">
        <v>175</v>
      </c>
      <c r="C6328">
        <v>4140</v>
      </c>
      <c r="D6328" t="s">
        <v>17617</v>
      </c>
      <c r="E6328" t="s">
        <v>17618</v>
      </c>
      <c r="F6328" t="s">
        <v>49</v>
      </c>
      <c r="G6328" t="s">
        <v>17619</v>
      </c>
      <c r="H6328" t="s">
        <v>17627</v>
      </c>
      <c r="I6328" t="s">
        <v>5</v>
      </c>
      <c r="K6328" t="s">
        <v>5</v>
      </c>
      <c r="N6328" t="s">
        <v>7</v>
      </c>
      <c r="O6328" t="s">
        <v>17620</v>
      </c>
      <c r="P6328" t="s">
        <v>17621</v>
      </c>
      <c r="Q6328">
        <v>2</v>
      </c>
      <c r="T6328" t="s">
        <v>5</v>
      </c>
      <c r="U6328">
        <v>-1</v>
      </c>
      <c r="V6328">
        <v>-1</v>
      </c>
      <c r="W6328">
        <v>6.3387000000000002</v>
      </c>
      <c r="X6328" t="s">
        <v>17623</v>
      </c>
      <c r="Y6328" t="s">
        <v>17624</v>
      </c>
      <c r="Z6328">
        <v>18350</v>
      </c>
      <c r="AA6328" t="s">
        <v>11</v>
      </c>
      <c r="AC6328" t="s">
        <v>17631</v>
      </c>
      <c r="AD6328" t="s">
        <v>17632</v>
      </c>
      <c r="AE6328" s="1">
        <v>41846.090613425928</v>
      </c>
    </row>
    <row r="6329" spans="1:31" x14ac:dyDescent="0.15">
      <c r="A6329">
        <v>6328</v>
      </c>
      <c r="B6329">
        <v>175</v>
      </c>
      <c r="C6329">
        <v>4140</v>
      </c>
      <c r="D6329" t="s">
        <v>17617</v>
      </c>
      <c r="E6329" t="s">
        <v>17618</v>
      </c>
      <c r="F6329" t="s">
        <v>51</v>
      </c>
      <c r="I6329" t="s">
        <v>5</v>
      </c>
      <c r="K6329" t="s">
        <v>5</v>
      </c>
      <c r="N6329" t="s">
        <v>7</v>
      </c>
      <c r="Q6329">
        <v>0</v>
      </c>
      <c r="S6329">
        <v>-1</v>
      </c>
      <c r="T6329" t="s">
        <v>5</v>
      </c>
      <c r="U6329">
        <v>-1</v>
      </c>
      <c r="V6329">
        <v>-1</v>
      </c>
      <c r="W6329">
        <v>6.3387000000000002</v>
      </c>
      <c r="Z6329">
        <v>-1</v>
      </c>
      <c r="AA6329" t="s">
        <v>11</v>
      </c>
      <c r="AC6329" t="s">
        <v>38</v>
      </c>
      <c r="AD6329" t="s">
        <v>52</v>
      </c>
      <c r="AE6329" s="1">
        <v>41846.090624999997</v>
      </c>
    </row>
    <row r="6330" spans="1:31" x14ac:dyDescent="0.15">
      <c r="A6330">
        <v>6329</v>
      </c>
      <c r="B6330">
        <v>175</v>
      </c>
      <c r="C6330">
        <v>4140</v>
      </c>
      <c r="D6330" t="s">
        <v>17617</v>
      </c>
      <c r="E6330" t="s">
        <v>17618</v>
      </c>
      <c r="F6330" t="s">
        <v>53</v>
      </c>
      <c r="I6330" t="s">
        <v>5</v>
      </c>
      <c r="K6330" t="s">
        <v>5</v>
      </c>
      <c r="N6330" t="s">
        <v>7</v>
      </c>
      <c r="Q6330">
        <v>0</v>
      </c>
      <c r="S6330">
        <v>-1</v>
      </c>
      <c r="T6330" t="s">
        <v>5</v>
      </c>
      <c r="U6330">
        <v>-1</v>
      </c>
      <c r="V6330">
        <v>-1</v>
      </c>
      <c r="W6330">
        <v>6.3387000000000002</v>
      </c>
      <c r="Z6330">
        <v>-1</v>
      </c>
      <c r="AA6330" t="s">
        <v>11</v>
      </c>
      <c r="AC6330" t="s">
        <v>38</v>
      </c>
      <c r="AD6330" t="s">
        <v>52</v>
      </c>
      <c r="AE6330" s="1">
        <v>41846.090636574074</v>
      </c>
    </row>
    <row r="6331" spans="1:31" x14ac:dyDescent="0.15">
      <c r="A6331">
        <v>6330</v>
      </c>
      <c r="B6331">
        <v>175</v>
      </c>
      <c r="C6331">
        <v>4140</v>
      </c>
      <c r="D6331" t="s">
        <v>17617</v>
      </c>
      <c r="E6331" t="s">
        <v>17618</v>
      </c>
      <c r="F6331" t="s">
        <v>54</v>
      </c>
      <c r="I6331" t="s">
        <v>5</v>
      </c>
      <c r="K6331" t="s">
        <v>5</v>
      </c>
      <c r="N6331" t="s">
        <v>7</v>
      </c>
      <c r="Q6331">
        <v>0</v>
      </c>
      <c r="S6331">
        <v>-1</v>
      </c>
      <c r="T6331" t="s">
        <v>5</v>
      </c>
      <c r="U6331">
        <v>-1</v>
      </c>
      <c r="V6331">
        <v>-1</v>
      </c>
      <c r="W6331">
        <v>6.3387000000000002</v>
      </c>
      <c r="Z6331">
        <v>-1</v>
      </c>
      <c r="AA6331" t="s">
        <v>11</v>
      </c>
      <c r="AC6331" t="s">
        <v>38</v>
      </c>
      <c r="AD6331" t="s">
        <v>52</v>
      </c>
      <c r="AE6331" s="1">
        <v>41846.09065972222</v>
      </c>
    </row>
    <row r="6332" spans="1:31" x14ac:dyDescent="0.15">
      <c r="A6332">
        <v>6331</v>
      </c>
      <c r="B6332">
        <v>175</v>
      </c>
      <c r="C6332">
        <v>55142</v>
      </c>
      <c r="D6332" t="s">
        <v>17633</v>
      </c>
      <c r="E6332" t="s">
        <v>17634</v>
      </c>
      <c r="F6332" t="s">
        <v>2</v>
      </c>
      <c r="G6332" t="s">
        <v>17635</v>
      </c>
      <c r="I6332" t="s">
        <v>5</v>
      </c>
      <c r="K6332" t="s">
        <v>6</v>
      </c>
      <c r="L6332" t="s">
        <v>3210</v>
      </c>
      <c r="N6332" t="s">
        <v>7</v>
      </c>
      <c r="P6332" t="s">
        <v>17636</v>
      </c>
      <c r="Q6332">
        <v>23</v>
      </c>
      <c r="R6332" t="s">
        <v>17637</v>
      </c>
      <c r="S6332">
        <v>-1</v>
      </c>
      <c r="T6332" t="s">
        <v>5</v>
      </c>
      <c r="U6332">
        <v>-1</v>
      </c>
      <c r="V6332">
        <v>-1</v>
      </c>
      <c r="W6332">
        <v>6.3387000000000002</v>
      </c>
      <c r="X6332" t="s">
        <v>17638</v>
      </c>
      <c r="Y6332" t="s">
        <v>17639</v>
      </c>
      <c r="Z6332">
        <v>14400</v>
      </c>
      <c r="AA6332" t="s">
        <v>11</v>
      </c>
      <c r="AC6332" t="s">
        <v>17640</v>
      </c>
      <c r="AD6332" t="s">
        <v>17641</v>
      </c>
      <c r="AE6332" s="1">
        <v>41846.090729166666</v>
      </c>
    </row>
    <row r="6333" spans="1:31" x14ac:dyDescent="0.15">
      <c r="A6333">
        <v>6332</v>
      </c>
      <c r="B6333">
        <v>175</v>
      </c>
      <c r="C6333">
        <v>55142</v>
      </c>
      <c r="D6333" t="s">
        <v>17633</v>
      </c>
      <c r="E6333" t="s">
        <v>17634</v>
      </c>
      <c r="F6333" t="s">
        <v>14</v>
      </c>
      <c r="G6333" t="s">
        <v>17635</v>
      </c>
      <c r="I6333" t="s">
        <v>5</v>
      </c>
      <c r="K6333" t="s">
        <v>17</v>
      </c>
      <c r="L6333" t="s">
        <v>10976</v>
      </c>
      <c r="N6333" t="s">
        <v>7</v>
      </c>
      <c r="P6333" t="s">
        <v>17636</v>
      </c>
      <c r="Q6333">
        <v>7</v>
      </c>
      <c r="R6333" t="s">
        <v>17642</v>
      </c>
      <c r="S6333">
        <v>-1</v>
      </c>
      <c r="T6333" t="s">
        <v>5</v>
      </c>
      <c r="U6333">
        <v>-1</v>
      </c>
      <c r="V6333">
        <v>-1</v>
      </c>
      <c r="W6333">
        <v>6.3387000000000002</v>
      </c>
      <c r="X6333" t="s">
        <v>17638</v>
      </c>
      <c r="Y6333" t="s">
        <v>17639</v>
      </c>
      <c r="Z6333">
        <v>15276</v>
      </c>
      <c r="AA6333" t="s">
        <v>11</v>
      </c>
      <c r="AC6333" t="s">
        <v>17643</v>
      </c>
      <c r="AD6333" t="s">
        <v>17644</v>
      </c>
      <c r="AE6333" s="1">
        <v>41846.090763888889</v>
      </c>
    </row>
    <row r="6334" spans="1:31" x14ac:dyDescent="0.15">
      <c r="A6334">
        <v>6333</v>
      </c>
      <c r="B6334">
        <v>175</v>
      </c>
      <c r="C6334">
        <v>55142</v>
      </c>
      <c r="D6334" t="s">
        <v>17633</v>
      </c>
      <c r="E6334" t="s">
        <v>17634</v>
      </c>
      <c r="F6334" t="s">
        <v>24</v>
      </c>
      <c r="I6334" t="s">
        <v>5</v>
      </c>
      <c r="K6334" t="s">
        <v>5</v>
      </c>
      <c r="N6334" t="s">
        <v>7</v>
      </c>
      <c r="Q6334">
        <v>0</v>
      </c>
      <c r="S6334">
        <v>-1</v>
      </c>
      <c r="T6334" t="s">
        <v>5</v>
      </c>
      <c r="U6334">
        <v>-1</v>
      </c>
      <c r="V6334">
        <v>-1</v>
      </c>
      <c r="W6334">
        <v>6.3387000000000002</v>
      </c>
      <c r="Z6334">
        <v>-1</v>
      </c>
      <c r="AA6334" t="s">
        <v>11</v>
      </c>
      <c r="AC6334" t="s">
        <v>38</v>
      </c>
      <c r="AD6334" t="s">
        <v>52</v>
      </c>
      <c r="AE6334" s="1">
        <v>41846.090775462966</v>
      </c>
    </row>
    <row r="6335" spans="1:31" x14ac:dyDescent="0.15">
      <c r="A6335">
        <v>6334</v>
      </c>
      <c r="B6335">
        <v>175</v>
      </c>
      <c r="C6335">
        <v>55142</v>
      </c>
      <c r="D6335" t="s">
        <v>17633</v>
      </c>
      <c r="E6335" t="s">
        <v>17634</v>
      </c>
      <c r="F6335" t="s">
        <v>27</v>
      </c>
      <c r="I6335" t="s">
        <v>5</v>
      </c>
      <c r="K6335" t="s">
        <v>5</v>
      </c>
      <c r="M6335" t="s">
        <v>5</v>
      </c>
      <c r="N6335" t="s">
        <v>7</v>
      </c>
      <c r="Q6335">
        <v>0</v>
      </c>
      <c r="S6335">
        <v>-1</v>
      </c>
      <c r="T6335" t="s">
        <v>5</v>
      </c>
      <c r="U6335">
        <v>-1</v>
      </c>
      <c r="V6335">
        <v>-1</v>
      </c>
      <c r="W6335">
        <v>6.3387000000000002</v>
      </c>
      <c r="Z6335">
        <v>-1</v>
      </c>
      <c r="AA6335" t="s">
        <v>11</v>
      </c>
      <c r="AC6335" t="s">
        <v>38</v>
      </c>
      <c r="AD6335" t="s">
        <v>531</v>
      </c>
      <c r="AE6335" s="1">
        <v>41846.090787037036</v>
      </c>
    </row>
    <row r="6336" spans="1:31" x14ac:dyDescent="0.15">
      <c r="A6336">
        <v>6335</v>
      </c>
      <c r="B6336">
        <v>175</v>
      </c>
      <c r="C6336">
        <v>55142</v>
      </c>
      <c r="D6336" t="s">
        <v>17633</v>
      </c>
      <c r="E6336" t="s">
        <v>17634</v>
      </c>
      <c r="F6336" t="s">
        <v>36</v>
      </c>
      <c r="I6336" t="s">
        <v>5</v>
      </c>
      <c r="K6336" t="s">
        <v>5</v>
      </c>
      <c r="N6336" t="s">
        <v>7</v>
      </c>
      <c r="Q6336">
        <v>0</v>
      </c>
      <c r="S6336">
        <v>-1</v>
      </c>
      <c r="T6336" t="s">
        <v>5</v>
      </c>
      <c r="U6336">
        <v>-1</v>
      </c>
      <c r="V6336">
        <v>-1</v>
      </c>
      <c r="W6336">
        <v>6.3387000000000002</v>
      </c>
      <c r="Z6336">
        <v>-1</v>
      </c>
      <c r="AA6336" t="s">
        <v>11</v>
      </c>
      <c r="AC6336" t="s">
        <v>38</v>
      </c>
      <c r="AD6336" t="s">
        <v>52</v>
      </c>
      <c r="AE6336" s="1">
        <v>41846.090798611112</v>
      </c>
    </row>
    <row r="6337" spans="1:31" x14ac:dyDescent="0.15">
      <c r="A6337">
        <v>6336</v>
      </c>
      <c r="B6337">
        <v>175</v>
      </c>
      <c r="C6337">
        <v>55142</v>
      </c>
      <c r="D6337" t="s">
        <v>17633</v>
      </c>
      <c r="E6337" t="s">
        <v>17634</v>
      </c>
      <c r="F6337" t="s">
        <v>40</v>
      </c>
      <c r="I6337" t="s">
        <v>5</v>
      </c>
      <c r="K6337" t="s">
        <v>5</v>
      </c>
      <c r="N6337" t="s">
        <v>7</v>
      </c>
      <c r="Q6337">
        <v>0</v>
      </c>
      <c r="S6337">
        <v>-1</v>
      </c>
      <c r="T6337" t="s">
        <v>5</v>
      </c>
      <c r="U6337">
        <v>-1</v>
      </c>
      <c r="V6337">
        <v>-1</v>
      </c>
      <c r="W6337">
        <v>6.3387000000000002</v>
      </c>
      <c r="Z6337">
        <v>-1</v>
      </c>
      <c r="AA6337" t="s">
        <v>11</v>
      </c>
      <c r="AC6337" t="s">
        <v>38</v>
      </c>
      <c r="AD6337" t="s">
        <v>52</v>
      </c>
      <c r="AE6337" s="1">
        <v>41846.090810185182</v>
      </c>
    </row>
    <row r="6338" spans="1:31" x14ac:dyDescent="0.15">
      <c r="A6338">
        <v>6337</v>
      </c>
      <c r="B6338">
        <v>175</v>
      </c>
      <c r="C6338">
        <v>55142</v>
      </c>
      <c r="D6338" t="s">
        <v>17633</v>
      </c>
      <c r="E6338" t="s">
        <v>17634</v>
      </c>
      <c r="F6338" t="s">
        <v>49</v>
      </c>
      <c r="I6338" t="s">
        <v>5</v>
      </c>
      <c r="K6338" t="s">
        <v>5</v>
      </c>
      <c r="N6338" t="s">
        <v>7</v>
      </c>
      <c r="Q6338">
        <v>0</v>
      </c>
      <c r="T6338" t="s">
        <v>5</v>
      </c>
      <c r="U6338">
        <v>-1</v>
      </c>
      <c r="V6338">
        <v>-1</v>
      </c>
      <c r="W6338">
        <v>6.3387000000000002</v>
      </c>
      <c r="Z6338">
        <v>-1</v>
      </c>
      <c r="AA6338" t="s">
        <v>11</v>
      </c>
      <c r="AC6338" t="s">
        <v>38</v>
      </c>
      <c r="AD6338" t="s">
        <v>50</v>
      </c>
      <c r="AE6338" s="1">
        <v>41846.090821759259</v>
      </c>
    </row>
    <row r="6339" spans="1:31" x14ac:dyDescent="0.15">
      <c r="A6339">
        <v>6338</v>
      </c>
      <c r="B6339">
        <v>175</v>
      </c>
      <c r="C6339">
        <v>55142</v>
      </c>
      <c r="D6339" t="s">
        <v>17633</v>
      </c>
      <c r="E6339" t="s">
        <v>17634</v>
      </c>
      <c r="F6339" t="s">
        <v>51</v>
      </c>
      <c r="I6339" t="s">
        <v>5</v>
      </c>
      <c r="K6339" t="s">
        <v>5</v>
      </c>
      <c r="N6339" t="s">
        <v>7</v>
      </c>
      <c r="Q6339">
        <v>0</v>
      </c>
      <c r="S6339">
        <v>-1</v>
      </c>
      <c r="T6339" t="s">
        <v>5</v>
      </c>
      <c r="U6339">
        <v>-1</v>
      </c>
      <c r="V6339">
        <v>-1</v>
      </c>
      <c r="W6339">
        <v>6.3387000000000002</v>
      </c>
      <c r="Z6339">
        <v>-1</v>
      </c>
      <c r="AA6339" t="s">
        <v>11</v>
      </c>
      <c r="AC6339" t="s">
        <v>38</v>
      </c>
      <c r="AD6339" t="s">
        <v>52</v>
      </c>
      <c r="AE6339" s="1">
        <v>41846.090833333335</v>
      </c>
    </row>
    <row r="6340" spans="1:31" x14ac:dyDescent="0.15">
      <c r="A6340">
        <v>6339</v>
      </c>
      <c r="B6340">
        <v>175</v>
      </c>
      <c r="C6340">
        <v>55142</v>
      </c>
      <c r="D6340" t="s">
        <v>17633</v>
      </c>
      <c r="E6340" t="s">
        <v>17634</v>
      </c>
      <c r="F6340" t="s">
        <v>53</v>
      </c>
      <c r="I6340" t="s">
        <v>5</v>
      </c>
      <c r="K6340" t="s">
        <v>5</v>
      </c>
      <c r="N6340" t="s">
        <v>7</v>
      </c>
      <c r="Q6340">
        <v>0</v>
      </c>
      <c r="S6340">
        <v>-1</v>
      </c>
      <c r="T6340" t="s">
        <v>5</v>
      </c>
      <c r="U6340">
        <v>-1</v>
      </c>
      <c r="V6340">
        <v>-1</v>
      </c>
      <c r="W6340">
        <v>6.3387000000000002</v>
      </c>
      <c r="Z6340">
        <v>-1</v>
      </c>
      <c r="AA6340" t="s">
        <v>11</v>
      </c>
      <c r="AC6340" t="s">
        <v>38</v>
      </c>
      <c r="AD6340" t="s">
        <v>52</v>
      </c>
      <c r="AE6340" s="1">
        <v>41846.090856481482</v>
      </c>
    </row>
    <row r="6341" spans="1:31" x14ac:dyDescent="0.15">
      <c r="A6341">
        <v>6340</v>
      </c>
      <c r="B6341">
        <v>175</v>
      </c>
      <c r="C6341">
        <v>55142</v>
      </c>
      <c r="D6341" t="s">
        <v>17633</v>
      </c>
      <c r="E6341" t="s">
        <v>17634</v>
      </c>
      <c r="F6341" t="s">
        <v>54</v>
      </c>
      <c r="I6341" t="s">
        <v>5</v>
      </c>
      <c r="K6341" t="s">
        <v>5</v>
      </c>
      <c r="N6341" t="s">
        <v>7</v>
      </c>
      <c r="Q6341">
        <v>0</v>
      </c>
      <c r="S6341">
        <v>-1</v>
      </c>
      <c r="T6341" t="s">
        <v>5</v>
      </c>
      <c r="U6341">
        <v>-1</v>
      </c>
      <c r="V6341">
        <v>-1</v>
      </c>
      <c r="W6341">
        <v>6.3387000000000002</v>
      </c>
      <c r="Z6341">
        <v>-1</v>
      </c>
      <c r="AA6341" t="s">
        <v>11</v>
      </c>
      <c r="AC6341" t="s">
        <v>38</v>
      </c>
      <c r="AD6341" t="s">
        <v>52</v>
      </c>
      <c r="AE6341" s="1">
        <v>41846.090868055559</v>
      </c>
    </row>
    <row r="6342" spans="1:31" x14ac:dyDescent="0.15">
      <c r="A6342">
        <v>6341</v>
      </c>
      <c r="B6342">
        <v>175</v>
      </c>
      <c r="C6342">
        <v>1756</v>
      </c>
      <c r="D6342" t="s">
        <v>17645</v>
      </c>
      <c r="E6342" t="s">
        <v>17646</v>
      </c>
      <c r="F6342" t="s">
        <v>2</v>
      </c>
      <c r="G6342" t="s">
        <v>17647</v>
      </c>
      <c r="H6342" t="s">
        <v>17648</v>
      </c>
      <c r="I6342" t="s">
        <v>5</v>
      </c>
      <c r="J6342" t="s">
        <v>17649</v>
      </c>
      <c r="K6342" t="s">
        <v>6</v>
      </c>
      <c r="L6342" t="s">
        <v>8910</v>
      </c>
      <c r="N6342" t="s">
        <v>7</v>
      </c>
      <c r="O6342" t="s">
        <v>17650</v>
      </c>
      <c r="P6342" t="s">
        <v>17651</v>
      </c>
      <c r="Q6342">
        <v>45</v>
      </c>
      <c r="R6342" t="s">
        <v>8234</v>
      </c>
      <c r="S6342">
        <v>-1</v>
      </c>
      <c r="T6342" t="s">
        <v>17652</v>
      </c>
      <c r="U6342">
        <v>-1</v>
      </c>
      <c r="V6342">
        <v>-1</v>
      </c>
      <c r="W6342">
        <v>6.3387000000000002</v>
      </c>
      <c r="X6342" t="s">
        <v>17653</v>
      </c>
      <c r="Y6342" t="s">
        <v>17654</v>
      </c>
      <c r="Z6342">
        <v>18648</v>
      </c>
      <c r="AA6342" t="s">
        <v>11</v>
      </c>
      <c r="AC6342" t="s">
        <v>17655</v>
      </c>
      <c r="AD6342" t="s">
        <v>17656</v>
      </c>
      <c r="AE6342" s="1">
        <v>41846.09103009259</v>
      </c>
    </row>
    <row r="6343" spans="1:31" x14ac:dyDescent="0.15">
      <c r="A6343">
        <v>6342</v>
      </c>
      <c r="B6343">
        <v>175</v>
      </c>
      <c r="C6343">
        <v>1756</v>
      </c>
      <c r="D6343" t="s">
        <v>17645</v>
      </c>
      <c r="E6343" t="s">
        <v>17646</v>
      </c>
      <c r="F6343" t="s">
        <v>14</v>
      </c>
      <c r="G6343" t="s">
        <v>17647</v>
      </c>
      <c r="H6343" t="s">
        <v>17648</v>
      </c>
      <c r="I6343" t="s">
        <v>5</v>
      </c>
      <c r="J6343" t="s">
        <v>17657</v>
      </c>
      <c r="K6343" t="s">
        <v>17</v>
      </c>
      <c r="N6343" t="s">
        <v>7</v>
      </c>
      <c r="O6343" t="s">
        <v>17650</v>
      </c>
      <c r="P6343" t="s">
        <v>17651</v>
      </c>
      <c r="Q6343">
        <v>8</v>
      </c>
      <c r="R6343" t="s">
        <v>17658</v>
      </c>
      <c r="S6343">
        <v>-1</v>
      </c>
      <c r="T6343" t="s">
        <v>17659</v>
      </c>
      <c r="U6343">
        <v>-1</v>
      </c>
      <c r="V6343">
        <v>-1</v>
      </c>
      <c r="W6343">
        <v>6.3387000000000002</v>
      </c>
      <c r="X6343" t="s">
        <v>17653</v>
      </c>
      <c r="Y6343" t="s">
        <v>17654</v>
      </c>
      <c r="Z6343">
        <v>22944</v>
      </c>
      <c r="AA6343" t="s">
        <v>11</v>
      </c>
      <c r="AC6343" t="s">
        <v>17660</v>
      </c>
      <c r="AD6343" t="s">
        <v>17661</v>
      </c>
      <c r="AE6343" s="1">
        <v>41846.091053240743</v>
      </c>
    </row>
    <row r="6344" spans="1:31" x14ac:dyDescent="0.15">
      <c r="A6344">
        <v>6343</v>
      </c>
      <c r="B6344">
        <v>175</v>
      </c>
      <c r="C6344">
        <v>1756</v>
      </c>
      <c r="D6344" t="s">
        <v>17645</v>
      </c>
      <c r="E6344" t="s">
        <v>17646</v>
      </c>
      <c r="F6344" t="s">
        <v>24</v>
      </c>
      <c r="G6344" t="s">
        <v>17647</v>
      </c>
      <c r="H6344" t="s">
        <v>17648</v>
      </c>
      <c r="I6344" t="s">
        <v>5</v>
      </c>
      <c r="K6344" t="s">
        <v>17</v>
      </c>
      <c r="L6344" t="s">
        <v>3137</v>
      </c>
      <c r="N6344" t="s">
        <v>7</v>
      </c>
      <c r="O6344" t="s">
        <v>17650</v>
      </c>
      <c r="P6344" t="s">
        <v>17651</v>
      </c>
      <c r="Q6344">
        <v>4</v>
      </c>
      <c r="R6344" t="s">
        <v>17662</v>
      </c>
      <c r="S6344">
        <v>-1</v>
      </c>
      <c r="T6344" t="s">
        <v>10634</v>
      </c>
      <c r="U6344">
        <v>-1</v>
      </c>
      <c r="V6344">
        <v>-1</v>
      </c>
      <c r="W6344">
        <v>6.3387000000000002</v>
      </c>
      <c r="X6344" t="s">
        <v>17653</v>
      </c>
      <c r="Y6344" t="s">
        <v>17654</v>
      </c>
      <c r="Z6344">
        <v>22944</v>
      </c>
      <c r="AA6344" t="s">
        <v>11</v>
      </c>
      <c r="AC6344" t="s">
        <v>17663</v>
      </c>
      <c r="AD6344" t="s">
        <v>17664</v>
      </c>
      <c r="AE6344" s="1">
        <v>41846.09107638889</v>
      </c>
    </row>
    <row r="6345" spans="1:31" x14ac:dyDescent="0.15">
      <c r="A6345">
        <v>6344</v>
      </c>
      <c r="B6345">
        <v>175</v>
      </c>
      <c r="C6345">
        <v>1756</v>
      </c>
      <c r="D6345" t="s">
        <v>17645</v>
      </c>
      <c r="E6345" t="s">
        <v>17646</v>
      </c>
      <c r="F6345" t="s">
        <v>27</v>
      </c>
      <c r="I6345" t="s">
        <v>5</v>
      </c>
      <c r="K6345" t="s">
        <v>5</v>
      </c>
      <c r="M6345" t="s">
        <v>5</v>
      </c>
      <c r="N6345" t="s">
        <v>7</v>
      </c>
      <c r="Q6345">
        <v>0</v>
      </c>
      <c r="S6345">
        <v>-1</v>
      </c>
      <c r="T6345" t="s">
        <v>5</v>
      </c>
      <c r="U6345">
        <v>-1</v>
      </c>
      <c r="V6345">
        <v>-1</v>
      </c>
      <c r="W6345">
        <v>6.3387000000000002</v>
      </c>
      <c r="Z6345">
        <v>-1</v>
      </c>
      <c r="AA6345" t="s">
        <v>11</v>
      </c>
      <c r="AC6345" t="s">
        <v>38</v>
      </c>
      <c r="AD6345" t="s">
        <v>531</v>
      </c>
      <c r="AE6345" s="1">
        <v>41846.091087962966</v>
      </c>
    </row>
    <row r="6346" spans="1:31" x14ac:dyDescent="0.15">
      <c r="A6346">
        <v>6345</v>
      </c>
      <c r="B6346">
        <v>175</v>
      </c>
      <c r="C6346">
        <v>1756</v>
      </c>
      <c r="D6346" t="s">
        <v>17645</v>
      </c>
      <c r="E6346" t="s">
        <v>17646</v>
      </c>
      <c r="F6346" t="s">
        <v>36</v>
      </c>
      <c r="G6346" t="s">
        <v>17647</v>
      </c>
      <c r="H6346" t="s">
        <v>17648</v>
      </c>
      <c r="I6346" t="s">
        <v>5</v>
      </c>
      <c r="J6346" t="s">
        <v>17649</v>
      </c>
      <c r="K6346" t="s">
        <v>6</v>
      </c>
      <c r="L6346" t="s">
        <v>8910</v>
      </c>
      <c r="N6346" t="s">
        <v>7</v>
      </c>
      <c r="O6346" t="s">
        <v>17650</v>
      </c>
      <c r="P6346" t="s">
        <v>17651</v>
      </c>
      <c r="Q6346">
        <v>24</v>
      </c>
      <c r="R6346" t="s">
        <v>8234</v>
      </c>
      <c r="S6346">
        <v>-1</v>
      </c>
      <c r="T6346" t="s">
        <v>17652</v>
      </c>
      <c r="U6346">
        <v>-1</v>
      </c>
      <c r="V6346">
        <v>-1</v>
      </c>
      <c r="W6346">
        <v>6.3387000000000002</v>
      </c>
      <c r="X6346" t="s">
        <v>17653</v>
      </c>
      <c r="Y6346" t="s">
        <v>17654</v>
      </c>
      <c r="Z6346">
        <v>18648</v>
      </c>
      <c r="AA6346" t="s">
        <v>11</v>
      </c>
      <c r="AC6346" t="s">
        <v>17665</v>
      </c>
      <c r="AD6346" t="s">
        <v>17666</v>
      </c>
      <c r="AE6346" s="1">
        <v>41846.091122685182</v>
      </c>
    </row>
    <row r="6347" spans="1:31" x14ac:dyDescent="0.15">
      <c r="A6347">
        <v>6346</v>
      </c>
      <c r="B6347">
        <v>175</v>
      </c>
      <c r="C6347">
        <v>1756</v>
      </c>
      <c r="D6347" t="s">
        <v>17645</v>
      </c>
      <c r="E6347" t="s">
        <v>17646</v>
      </c>
      <c r="F6347" t="s">
        <v>40</v>
      </c>
      <c r="G6347" t="s">
        <v>17667</v>
      </c>
      <c r="H6347" t="s">
        <v>17668</v>
      </c>
      <c r="I6347" t="s">
        <v>5</v>
      </c>
      <c r="K6347" t="s">
        <v>5</v>
      </c>
      <c r="N6347" t="s">
        <v>7</v>
      </c>
      <c r="O6347" t="s">
        <v>17669</v>
      </c>
      <c r="P6347" t="s">
        <v>17670</v>
      </c>
      <c r="Q6347">
        <v>1</v>
      </c>
      <c r="S6347">
        <v>-1</v>
      </c>
      <c r="T6347" t="s">
        <v>5</v>
      </c>
      <c r="U6347">
        <v>-1</v>
      </c>
      <c r="V6347">
        <v>-1</v>
      </c>
      <c r="W6347">
        <v>6.3387000000000002</v>
      </c>
      <c r="Y6347" t="s">
        <v>17671</v>
      </c>
      <c r="Z6347">
        <v>-1</v>
      </c>
      <c r="AA6347" t="s">
        <v>11</v>
      </c>
      <c r="AC6347" t="s">
        <v>17672</v>
      </c>
      <c r="AD6347" t="s">
        <v>17673</v>
      </c>
      <c r="AE6347" s="1">
        <v>41846.091145833336</v>
      </c>
    </row>
    <row r="6348" spans="1:31" x14ac:dyDescent="0.15">
      <c r="A6348">
        <v>6347</v>
      </c>
      <c r="B6348">
        <v>175</v>
      </c>
      <c r="C6348">
        <v>1756</v>
      </c>
      <c r="D6348" t="s">
        <v>17645</v>
      </c>
      <c r="E6348" t="s">
        <v>17646</v>
      </c>
      <c r="F6348" t="s">
        <v>49</v>
      </c>
      <c r="I6348" t="s">
        <v>5</v>
      </c>
      <c r="K6348" t="s">
        <v>5</v>
      </c>
      <c r="N6348" t="s">
        <v>7</v>
      </c>
      <c r="Q6348">
        <v>0</v>
      </c>
      <c r="T6348" t="s">
        <v>5</v>
      </c>
      <c r="U6348">
        <v>-1</v>
      </c>
      <c r="V6348">
        <v>-1</v>
      </c>
      <c r="W6348">
        <v>6.3387000000000002</v>
      </c>
      <c r="Z6348">
        <v>-1</v>
      </c>
      <c r="AA6348" t="s">
        <v>11</v>
      </c>
      <c r="AC6348" t="s">
        <v>38</v>
      </c>
      <c r="AD6348" t="s">
        <v>17674</v>
      </c>
      <c r="AE6348" s="1">
        <v>41846.091157407405</v>
      </c>
    </row>
    <row r="6349" spans="1:31" x14ac:dyDescent="0.15">
      <c r="A6349">
        <v>6348</v>
      </c>
      <c r="B6349">
        <v>175</v>
      </c>
      <c r="C6349">
        <v>1756</v>
      </c>
      <c r="D6349" t="s">
        <v>17645</v>
      </c>
      <c r="E6349" t="s">
        <v>17646</v>
      </c>
      <c r="F6349" t="s">
        <v>51</v>
      </c>
      <c r="I6349" t="s">
        <v>5</v>
      </c>
      <c r="K6349" t="s">
        <v>5</v>
      </c>
      <c r="N6349" t="s">
        <v>7</v>
      </c>
      <c r="Q6349">
        <v>0</v>
      </c>
      <c r="S6349">
        <v>-1</v>
      </c>
      <c r="T6349" t="s">
        <v>5</v>
      </c>
      <c r="U6349">
        <v>-1</v>
      </c>
      <c r="V6349">
        <v>-1</v>
      </c>
      <c r="W6349">
        <v>6.3387000000000002</v>
      </c>
      <c r="Z6349">
        <v>-1</v>
      </c>
      <c r="AA6349" t="s">
        <v>11</v>
      </c>
      <c r="AC6349" t="s">
        <v>38</v>
      </c>
      <c r="AD6349" t="s">
        <v>52</v>
      </c>
      <c r="AE6349" s="1">
        <v>41846.091168981482</v>
      </c>
    </row>
    <row r="6350" spans="1:31" x14ac:dyDescent="0.15">
      <c r="A6350">
        <v>6349</v>
      </c>
      <c r="B6350">
        <v>175</v>
      </c>
      <c r="C6350">
        <v>1756</v>
      </c>
      <c r="D6350" t="s">
        <v>17645</v>
      </c>
      <c r="E6350" t="s">
        <v>17646</v>
      </c>
      <c r="F6350" t="s">
        <v>53</v>
      </c>
      <c r="I6350" t="s">
        <v>5</v>
      </c>
      <c r="K6350" t="s">
        <v>5</v>
      </c>
      <c r="N6350" t="s">
        <v>7</v>
      </c>
      <c r="Q6350">
        <v>0</v>
      </c>
      <c r="S6350">
        <v>-1</v>
      </c>
      <c r="T6350" t="s">
        <v>5</v>
      </c>
      <c r="U6350">
        <v>-1</v>
      </c>
      <c r="V6350">
        <v>-1</v>
      </c>
      <c r="W6350">
        <v>6.3387000000000002</v>
      </c>
      <c r="Z6350">
        <v>-1</v>
      </c>
      <c r="AA6350" t="s">
        <v>11</v>
      </c>
      <c r="AC6350" t="s">
        <v>38</v>
      </c>
      <c r="AD6350" t="s">
        <v>52</v>
      </c>
      <c r="AE6350" s="1">
        <v>41846.091180555559</v>
      </c>
    </row>
    <row r="6351" spans="1:31" x14ac:dyDescent="0.15">
      <c r="A6351">
        <v>6350</v>
      </c>
      <c r="B6351">
        <v>175</v>
      </c>
      <c r="C6351">
        <v>1756</v>
      </c>
      <c r="D6351" t="s">
        <v>17645</v>
      </c>
      <c r="E6351" t="s">
        <v>17646</v>
      </c>
      <c r="F6351" t="s">
        <v>54</v>
      </c>
      <c r="I6351" t="s">
        <v>5</v>
      </c>
      <c r="K6351" t="s">
        <v>5</v>
      </c>
      <c r="N6351" t="s">
        <v>7</v>
      </c>
      <c r="Q6351">
        <v>0</v>
      </c>
      <c r="S6351">
        <v>-1</v>
      </c>
      <c r="T6351" t="s">
        <v>5</v>
      </c>
      <c r="U6351">
        <v>-1</v>
      </c>
      <c r="V6351">
        <v>-1</v>
      </c>
      <c r="W6351">
        <v>6.3387000000000002</v>
      </c>
      <c r="Z6351">
        <v>-1</v>
      </c>
      <c r="AA6351" t="s">
        <v>11</v>
      </c>
      <c r="AC6351" t="s">
        <v>38</v>
      </c>
      <c r="AD6351" t="s">
        <v>52</v>
      </c>
      <c r="AE6351" s="1">
        <v>41846.091192129628</v>
      </c>
    </row>
    <row r="6352" spans="1:31" x14ac:dyDescent="0.15">
      <c r="A6352">
        <v>6351</v>
      </c>
      <c r="B6352">
        <v>175</v>
      </c>
      <c r="C6352">
        <v>6540</v>
      </c>
      <c r="D6352" t="s">
        <v>17675</v>
      </c>
      <c r="E6352" t="s">
        <v>17676</v>
      </c>
      <c r="F6352" t="s">
        <v>2</v>
      </c>
      <c r="I6352" t="s">
        <v>5</v>
      </c>
      <c r="K6352" t="s">
        <v>5</v>
      </c>
      <c r="N6352" t="s">
        <v>7</v>
      </c>
      <c r="Q6352">
        <v>0</v>
      </c>
      <c r="S6352">
        <v>-1</v>
      </c>
      <c r="T6352" t="s">
        <v>5</v>
      </c>
      <c r="U6352">
        <v>-1</v>
      </c>
      <c r="V6352">
        <v>-1</v>
      </c>
      <c r="W6352">
        <v>6.3387000000000002</v>
      </c>
      <c r="Z6352">
        <v>-1</v>
      </c>
      <c r="AA6352" t="s">
        <v>11</v>
      </c>
      <c r="AC6352" t="s">
        <v>38</v>
      </c>
      <c r="AD6352" t="s">
        <v>52</v>
      </c>
      <c r="AE6352" s="1">
        <v>41846.091226851851</v>
      </c>
    </row>
    <row r="6353" spans="1:31" x14ac:dyDescent="0.15">
      <c r="A6353">
        <v>6352</v>
      </c>
      <c r="B6353">
        <v>175</v>
      </c>
      <c r="C6353">
        <v>6540</v>
      </c>
      <c r="D6353" t="s">
        <v>17675</v>
      </c>
      <c r="E6353" t="s">
        <v>17676</v>
      </c>
      <c r="F6353" t="s">
        <v>14</v>
      </c>
      <c r="I6353" t="s">
        <v>5</v>
      </c>
      <c r="K6353" t="s">
        <v>5</v>
      </c>
      <c r="N6353" t="s">
        <v>7</v>
      </c>
      <c r="Q6353">
        <v>0</v>
      </c>
      <c r="S6353">
        <v>-1</v>
      </c>
      <c r="T6353" t="s">
        <v>5</v>
      </c>
      <c r="U6353">
        <v>-1</v>
      </c>
      <c r="V6353">
        <v>-1</v>
      </c>
      <c r="W6353">
        <v>6.3387000000000002</v>
      </c>
      <c r="Z6353">
        <v>-1</v>
      </c>
      <c r="AA6353" t="s">
        <v>11</v>
      </c>
      <c r="AC6353" t="s">
        <v>38</v>
      </c>
      <c r="AD6353" t="s">
        <v>52</v>
      </c>
      <c r="AE6353" s="1">
        <v>41846.091238425928</v>
      </c>
    </row>
    <row r="6354" spans="1:31" x14ac:dyDescent="0.15">
      <c r="A6354">
        <v>6353</v>
      </c>
      <c r="B6354">
        <v>175</v>
      </c>
      <c r="C6354">
        <v>6540</v>
      </c>
      <c r="D6354" t="s">
        <v>17675</v>
      </c>
      <c r="E6354" t="s">
        <v>17676</v>
      </c>
      <c r="F6354" t="s">
        <v>24</v>
      </c>
      <c r="I6354" t="s">
        <v>5</v>
      </c>
      <c r="K6354" t="s">
        <v>5</v>
      </c>
      <c r="N6354" t="s">
        <v>7</v>
      </c>
      <c r="Q6354">
        <v>0</v>
      </c>
      <c r="S6354">
        <v>-1</v>
      </c>
      <c r="T6354" t="s">
        <v>5</v>
      </c>
      <c r="U6354">
        <v>-1</v>
      </c>
      <c r="V6354">
        <v>-1</v>
      </c>
      <c r="W6354">
        <v>6.3387000000000002</v>
      </c>
      <c r="Z6354">
        <v>-1</v>
      </c>
      <c r="AA6354" t="s">
        <v>11</v>
      </c>
      <c r="AC6354" t="s">
        <v>38</v>
      </c>
      <c r="AD6354" t="s">
        <v>52</v>
      </c>
      <c r="AE6354" s="1">
        <v>41846.091261574074</v>
      </c>
    </row>
    <row r="6355" spans="1:31" x14ac:dyDescent="0.15">
      <c r="A6355">
        <v>6354</v>
      </c>
      <c r="B6355">
        <v>175</v>
      </c>
      <c r="C6355">
        <v>6540</v>
      </c>
      <c r="D6355" t="s">
        <v>17675</v>
      </c>
      <c r="E6355" t="s">
        <v>17676</v>
      </c>
      <c r="F6355" t="s">
        <v>27</v>
      </c>
      <c r="I6355" t="s">
        <v>5</v>
      </c>
      <c r="K6355" t="s">
        <v>5</v>
      </c>
      <c r="M6355" t="s">
        <v>5</v>
      </c>
      <c r="N6355" t="s">
        <v>7</v>
      </c>
      <c r="Q6355">
        <v>0</v>
      </c>
      <c r="S6355">
        <v>-1</v>
      </c>
      <c r="T6355" t="s">
        <v>5</v>
      </c>
      <c r="U6355">
        <v>-1</v>
      </c>
      <c r="V6355">
        <v>-1</v>
      </c>
      <c r="W6355">
        <v>6.3387000000000002</v>
      </c>
      <c r="Z6355">
        <v>-1</v>
      </c>
      <c r="AA6355" t="s">
        <v>11</v>
      </c>
      <c r="AC6355" t="s">
        <v>38</v>
      </c>
      <c r="AD6355" t="s">
        <v>531</v>
      </c>
      <c r="AE6355" s="1">
        <v>41846.091273148151</v>
      </c>
    </row>
    <row r="6356" spans="1:31" x14ac:dyDescent="0.15">
      <c r="A6356">
        <v>6355</v>
      </c>
      <c r="B6356">
        <v>175</v>
      </c>
      <c r="C6356">
        <v>6540</v>
      </c>
      <c r="D6356" t="s">
        <v>17675</v>
      </c>
      <c r="E6356" t="s">
        <v>17676</v>
      </c>
      <c r="F6356" t="s">
        <v>36</v>
      </c>
      <c r="I6356" t="s">
        <v>5</v>
      </c>
      <c r="K6356" t="s">
        <v>5</v>
      </c>
      <c r="N6356" t="s">
        <v>7</v>
      </c>
      <c r="Q6356">
        <v>0</v>
      </c>
      <c r="S6356">
        <v>-1</v>
      </c>
      <c r="T6356" t="s">
        <v>5</v>
      </c>
      <c r="U6356">
        <v>-1</v>
      </c>
      <c r="V6356">
        <v>-1</v>
      </c>
      <c r="W6356">
        <v>6.3387000000000002</v>
      </c>
      <c r="Z6356">
        <v>-1</v>
      </c>
      <c r="AA6356" t="s">
        <v>11</v>
      </c>
      <c r="AC6356" t="s">
        <v>38</v>
      </c>
      <c r="AD6356" t="s">
        <v>52</v>
      </c>
      <c r="AE6356" s="1">
        <v>41846.091284722221</v>
      </c>
    </row>
    <row r="6357" spans="1:31" x14ac:dyDescent="0.15">
      <c r="A6357">
        <v>6356</v>
      </c>
      <c r="B6357">
        <v>175</v>
      </c>
      <c r="C6357">
        <v>6540</v>
      </c>
      <c r="D6357" t="s">
        <v>17675</v>
      </c>
      <c r="E6357" t="s">
        <v>17676</v>
      </c>
      <c r="F6357" t="s">
        <v>40</v>
      </c>
      <c r="I6357" t="s">
        <v>5</v>
      </c>
      <c r="K6357" t="s">
        <v>5</v>
      </c>
      <c r="N6357" t="s">
        <v>7</v>
      </c>
      <c r="Q6357">
        <v>0</v>
      </c>
      <c r="S6357">
        <v>-1</v>
      </c>
      <c r="T6357" t="s">
        <v>5</v>
      </c>
      <c r="U6357">
        <v>-1</v>
      </c>
      <c r="V6357">
        <v>-1</v>
      </c>
      <c r="W6357">
        <v>6.3387000000000002</v>
      </c>
      <c r="Z6357">
        <v>-1</v>
      </c>
      <c r="AA6357" t="s">
        <v>11</v>
      </c>
      <c r="AC6357" t="s">
        <v>38</v>
      </c>
      <c r="AD6357" t="s">
        <v>52</v>
      </c>
      <c r="AE6357" s="1">
        <v>41846.091296296298</v>
      </c>
    </row>
    <row r="6358" spans="1:31" x14ac:dyDescent="0.15">
      <c r="A6358">
        <v>6357</v>
      </c>
      <c r="B6358">
        <v>175</v>
      </c>
      <c r="C6358">
        <v>6540</v>
      </c>
      <c r="D6358" t="s">
        <v>17675</v>
      </c>
      <c r="E6358" t="s">
        <v>17676</v>
      </c>
      <c r="F6358" t="s">
        <v>49</v>
      </c>
      <c r="I6358" t="s">
        <v>5</v>
      </c>
      <c r="K6358" t="s">
        <v>5</v>
      </c>
      <c r="N6358" t="s">
        <v>7</v>
      </c>
      <c r="Q6358">
        <v>0</v>
      </c>
      <c r="T6358" t="s">
        <v>5</v>
      </c>
      <c r="U6358">
        <v>-1</v>
      </c>
      <c r="V6358">
        <v>-1</v>
      </c>
      <c r="W6358">
        <v>6.3387000000000002</v>
      </c>
      <c r="Z6358">
        <v>-1</v>
      </c>
      <c r="AA6358" t="s">
        <v>11</v>
      </c>
      <c r="AC6358" t="s">
        <v>38</v>
      </c>
      <c r="AD6358" t="s">
        <v>50</v>
      </c>
      <c r="AE6358" s="1">
        <v>41846.091307870367</v>
      </c>
    </row>
    <row r="6359" spans="1:31" x14ac:dyDescent="0.15">
      <c r="A6359">
        <v>6358</v>
      </c>
      <c r="B6359">
        <v>175</v>
      </c>
      <c r="C6359">
        <v>6540</v>
      </c>
      <c r="D6359" t="s">
        <v>17675</v>
      </c>
      <c r="E6359" t="s">
        <v>17676</v>
      </c>
      <c r="F6359" t="s">
        <v>51</v>
      </c>
      <c r="I6359" t="s">
        <v>5</v>
      </c>
      <c r="K6359" t="s">
        <v>5</v>
      </c>
      <c r="N6359" t="s">
        <v>7</v>
      </c>
      <c r="Q6359">
        <v>0</v>
      </c>
      <c r="S6359">
        <v>-1</v>
      </c>
      <c r="T6359" t="s">
        <v>5</v>
      </c>
      <c r="U6359">
        <v>-1</v>
      </c>
      <c r="V6359">
        <v>-1</v>
      </c>
      <c r="W6359">
        <v>6.3387000000000002</v>
      </c>
      <c r="Z6359">
        <v>-1</v>
      </c>
      <c r="AA6359" t="s">
        <v>11</v>
      </c>
      <c r="AC6359" t="s">
        <v>38</v>
      </c>
      <c r="AD6359" t="s">
        <v>52</v>
      </c>
      <c r="AE6359" s="1">
        <v>41846.091319444444</v>
      </c>
    </row>
    <row r="6360" spans="1:31" x14ac:dyDescent="0.15">
      <c r="A6360">
        <v>6359</v>
      </c>
      <c r="B6360">
        <v>175</v>
      </c>
      <c r="C6360">
        <v>6540</v>
      </c>
      <c r="D6360" t="s">
        <v>17675</v>
      </c>
      <c r="E6360" t="s">
        <v>17676</v>
      </c>
      <c r="F6360" t="s">
        <v>53</v>
      </c>
      <c r="I6360" t="s">
        <v>5</v>
      </c>
      <c r="K6360" t="s">
        <v>5</v>
      </c>
      <c r="N6360" t="s">
        <v>7</v>
      </c>
      <c r="Q6360">
        <v>0</v>
      </c>
      <c r="S6360">
        <v>-1</v>
      </c>
      <c r="T6360" t="s">
        <v>5</v>
      </c>
      <c r="U6360">
        <v>-1</v>
      </c>
      <c r="V6360">
        <v>-1</v>
      </c>
      <c r="W6360">
        <v>6.3387000000000002</v>
      </c>
      <c r="Z6360">
        <v>-1</v>
      </c>
      <c r="AA6360" t="s">
        <v>11</v>
      </c>
      <c r="AC6360" t="s">
        <v>38</v>
      </c>
      <c r="AD6360" t="s">
        <v>52</v>
      </c>
      <c r="AE6360" s="1">
        <v>41846.091331018521</v>
      </c>
    </row>
    <row r="6361" spans="1:31" x14ac:dyDescent="0.15">
      <c r="A6361">
        <v>6360</v>
      </c>
      <c r="B6361">
        <v>175</v>
      </c>
      <c r="C6361">
        <v>6540</v>
      </c>
      <c r="D6361" t="s">
        <v>17675</v>
      </c>
      <c r="E6361" t="s">
        <v>17676</v>
      </c>
      <c r="F6361" t="s">
        <v>54</v>
      </c>
      <c r="I6361" t="s">
        <v>5</v>
      </c>
      <c r="K6361" t="s">
        <v>5</v>
      </c>
      <c r="N6361" t="s">
        <v>7</v>
      </c>
      <c r="Q6361">
        <v>0</v>
      </c>
      <c r="S6361">
        <v>-1</v>
      </c>
      <c r="T6361" t="s">
        <v>5</v>
      </c>
      <c r="U6361">
        <v>-1</v>
      </c>
      <c r="V6361">
        <v>-1</v>
      </c>
      <c r="W6361">
        <v>6.3387000000000002</v>
      </c>
      <c r="Z6361">
        <v>-1</v>
      </c>
      <c r="AA6361" t="s">
        <v>11</v>
      </c>
      <c r="AC6361" t="s">
        <v>38</v>
      </c>
      <c r="AD6361" t="s">
        <v>52</v>
      </c>
      <c r="AE6361" s="1">
        <v>41846.091354166667</v>
      </c>
    </row>
    <row r="6362" spans="1:31" x14ac:dyDescent="0.15">
      <c r="A6362">
        <v>6361</v>
      </c>
      <c r="B6362">
        <v>175</v>
      </c>
      <c r="C6362">
        <v>1702</v>
      </c>
      <c r="D6362" t="s">
        <v>17677</v>
      </c>
      <c r="E6362" t="s">
        <v>17678</v>
      </c>
      <c r="F6362" t="s">
        <v>2</v>
      </c>
      <c r="G6362" t="s">
        <v>17679</v>
      </c>
      <c r="H6362" t="s">
        <v>17680</v>
      </c>
      <c r="I6362" t="s">
        <v>5</v>
      </c>
      <c r="K6362" t="s">
        <v>6</v>
      </c>
      <c r="L6362" t="s">
        <v>446</v>
      </c>
      <c r="N6362" t="s">
        <v>7</v>
      </c>
      <c r="P6362" t="s">
        <v>17681</v>
      </c>
      <c r="Q6362">
        <v>43</v>
      </c>
      <c r="R6362" t="s">
        <v>5781</v>
      </c>
      <c r="S6362">
        <v>30</v>
      </c>
      <c r="T6362" t="s">
        <v>10623</v>
      </c>
      <c r="U6362">
        <v>-1</v>
      </c>
      <c r="V6362">
        <v>-1</v>
      </c>
      <c r="W6362">
        <v>6.3387000000000002</v>
      </c>
      <c r="X6362" t="s">
        <v>17682</v>
      </c>
      <c r="Y6362" t="s">
        <v>17683</v>
      </c>
      <c r="Z6362">
        <v>35534</v>
      </c>
      <c r="AA6362" t="s">
        <v>11</v>
      </c>
      <c r="AC6362" t="s">
        <v>17684</v>
      </c>
      <c r="AD6362" t="s">
        <v>17685</v>
      </c>
      <c r="AE6362" s="1">
        <v>41846.091435185182</v>
      </c>
    </row>
    <row r="6363" spans="1:31" x14ac:dyDescent="0.15">
      <c r="A6363">
        <v>6362</v>
      </c>
      <c r="B6363">
        <v>175</v>
      </c>
      <c r="C6363">
        <v>1702</v>
      </c>
      <c r="D6363" t="s">
        <v>17677</v>
      </c>
      <c r="E6363" t="s">
        <v>17678</v>
      </c>
      <c r="F6363" t="s">
        <v>14</v>
      </c>
      <c r="G6363" t="s">
        <v>17686</v>
      </c>
      <c r="H6363" t="s">
        <v>17687</v>
      </c>
      <c r="I6363" t="s">
        <v>5</v>
      </c>
      <c r="K6363" t="s">
        <v>5</v>
      </c>
      <c r="L6363" t="s">
        <v>17688</v>
      </c>
      <c r="N6363" t="s">
        <v>7</v>
      </c>
      <c r="O6363">
        <f>1.74098360655738-3202</f>
        <v>-3200.2590163934428</v>
      </c>
      <c r="P6363" t="s">
        <v>17689</v>
      </c>
      <c r="Q6363">
        <v>13</v>
      </c>
      <c r="R6363" t="s">
        <v>17690</v>
      </c>
      <c r="S6363">
        <v>50</v>
      </c>
      <c r="T6363" t="s">
        <v>8088</v>
      </c>
      <c r="U6363">
        <v>-1</v>
      </c>
      <c r="V6363">
        <v>-1</v>
      </c>
      <c r="W6363">
        <v>6.3387000000000002</v>
      </c>
      <c r="X6363" t="s">
        <v>17682</v>
      </c>
      <c r="Y6363">
        <f>1.74098360655738-4600</f>
        <v>-4598.2590163934428</v>
      </c>
      <c r="Z6363">
        <v>32832</v>
      </c>
      <c r="AA6363" t="s">
        <v>11</v>
      </c>
      <c r="AC6363" t="s">
        <v>17691</v>
      </c>
      <c r="AD6363" t="s">
        <v>17692</v>
      </c>
      <c r="AE6363" s="1">
        <v>41846.091469907406</v>
      </c>
    </row>
    <row r="6364" spans="1:31" x14ac:dyDescent="0.15">
      <c r="A6364">
        <v>6363</v>
      </c>
      <c r="B6364">
        <v>175</v>
      </c>
      <c r="C6364">
        <v>1702</v>
      </c>
      <c r="D6364" t="s">
        <v>17677</v>
      </c>
      <c r="E6364" t="s">
        <v>17678</v>
      </c>
      <c r="F6364" t="s">
        <v>24</v>
      </c>
      <c r="I6364" t="s">
        <v>5</v>
      </c>
      <c r="K6364" t="s">
        <v>5</v>
      </c>
      <c r="N6364" t="s">
        <v>7</v>
      </c>
      <c r="Q6364">
        <v>0</v>
      </c>
      <c r="S6364">
        <v>-1</v>
      </c>
      <c r="T6364" t="s">
        <v>5</v>
      </c>
      <c r="U6364">
        <v>-1</v>
      </c>
      <c r="V6364">
        <v>-1</v>
      </c>
      <c r="W6364">
        <v>6.3387000000000002</v>
      </c>
      <c r="Z6364">
        <v>-1</v>
      </c>
      <c r="AA6364" t="s">
        <v>11</v>
      </c>
      <c r="AC6364" t="s">
        <v>38</v>
      </c>
      <c r="AD6364" t="s">
        <v>52</v>
      </c>
      <c r="AE6364" s="1">
        <v>41846.091481481482</v>
      </c>
    </row>
    <row r="6365" spans="1:31" x14ac:dyDescent="0.15">
      <c r="A6365">
        <v>6364</v>
      </c>
      <c r="B6365">
        <v>175</v>
      </c>
      <c r="C6365">
        <v>1702</v>
      </c>
      <c r="D6365" t="s">
        <v>17677</v>
      </c>
      <c r="E6365" t="s">
        <v>17678</v>
      </c>
      <c r="F6365" t="s">
        <v>27</v>
      </c>
      <c r="I6365" t="s">
        <v>5</v>
      </c>
      <c r="K6365" t="s">
        <v>5</v>
      </c>
      <c r="M6365" t="s">
        <v>5</v>
      </c>
      <c r="N6365" t="s">
        <v>7</v>
      </c>
      <c r="Q6365">
        <v>0</v>
      </c>
      <c r="S6365">
        <v>-1</v>
      </c>
      <c r="T6365" t="s">
        <v>5</v>
      </c>
      <c r="U6365">
        <v>-1</v>
      </c>
      <c r="V6365">
        <v>-1</v>
      </c>
      <c r="W6365">
        <v>6.3387000000000002</v>
      </c>
      <c r="Z6365">
        <v>-1</v>
      </c>
      <c r="AA6365" t="s">
        <v>11</v>
      </c>
      <c r="AC6365" t="s">
        <v>38</v>
      </c>
      <c r="AD6365" t="s">
        <v>531</v>
      </c>
      <c r="AE6365" s="1">
        <v>41846.091493055559</v>
      </c>
    </row>
    <row r="6366" spans="1:31" x14ac:dyDescent="0.15">
      <c r="A6366">
        <v>6365</v>
      </c>
      <c r="B6366">
        <v>175</v>
      </c>
      <c r="C6366">
        <v>1702</v>
      </c>
      <c r="D6366" t="s">
        <v>17677</v>
      </c>
      <c r="E6366" t="s">
        <v>17678</v>
      </c>
      <c r="F6366" t="s">
        <v>36</v>
      </c>
      <c r="I6366" t="s">
        <v>5</v>
      </c>
      <c r="K6366" t="s">
        <v>5</v>
      </c>
      <c r="N6366" t="s">
        <v>7</v>
      </c>
      <c r="Q6366">
        <v>0</v>
      </c>
      <c r="S6366">
        <v>-1</v>
      </c>
      <c r="T6366" t="s">
        <v>5</v>
      </c>
      <c r="U6366">
        <v>-1</v>
      </c>
      <c r="V6366">
        <v>-1</v>
      </c>
      <c r="W6366">
        <v>6.3387000000000002</v>
      </c>
      <c r="Z6366">
        <v>-1</v>
      </c>
      <c r="AA6366" t="s">
        <v>11</v>
      </c>
      <c r="AC6366" t="s">
        <v>38</v>
      </c>
      <c r="AD6366" t="s">
        <v>52</v>
      </c>
      <c r="AE6366" s="1">
        <v>41846.091504629629</v>
      </c>
    </row>
    <row r="6367" spans="1:31" x14ac:dyDescent="0.15">
      <c r="A6367">
        <v>6366</v>
      </c>
      <c r="B6367">
        <v>175</v>
      </c>
      <c r="C6367">
        <v>1702</v>
      </c>
      <c r="D6367" t="s">
        <v>17677</v>
      </c>
      <c r="E6367" t="s">
        <v>17678</v>
      </c>
      <c r="F6367" t="s">
        <v>40</v>
      </c>
      <c r="I6367" t="s">
        <v>5</v>
      </c>
      <c r="K6367" t="s">
        <v>5</v>
      </c>
      <c r="N6367" t="s">
        <v>7</v>
      </c>
      <c r="Q6367">
        <v>0</v>
      </c>
      <c r="S6367">
        <v>-1</v>
      </c>
      <c r="T6367" t="s">
        <v>5</v>
      </c>
      <c r="U6367">
        <v>-1</v>
      </c>
      <c r="V6367">
        <v>-1</v>
      </c>
      <c r="W6367">
        <v>6.3387000000000002</v>
      </c>
      <c r="Z6367">
        <v>-1</v>
      </c>
      <c r="AA6367" t="s">
        <v>11</v>
      </c>
      <c r="AC6367" t="s">
        <v>38</v>
      </c>
      <c r="AD6367" t="s">
        <v>52</v>
      </c>
      <c r="AE6367" s="1">
        <v>41846.091516203705</v>
      </c>
    </row>
    <row r="6368" spans="1:31" x14ac:dyDescent="0.15">
      <c r="A6368">
        <v>6367</v>
      </c>
      <c r="B6368">
        <v>175</v>
      </c>
      <c r="C6368">
        <v>1702</v>
      </c>
      <c r="D6368" t="s">
        <v>17677</v>
      </c>
      <c r="E6368" t="s">
        <v>17678</v>
      </c>
      <c r="F6368" t="s">
        <v>49</v>
      </c>
      <c r="G6368" t="s">
        <v>17686</v>
      </c>
      <c r="H6368" t="s">
        <v>17687</v>
      </c>
      <c r="I6368" t="s">
        <v>5</v>
      </c>
      <c r="K6368" t="s">
        <v>5</v>
      </c>
      <c r="N6368" t="s">
        <v>7</v>
      </c>
      <c r="O6368">
        <f>1.74098360655738-3202</f>
        <v>-3200.2590163934428</v>
      </c>
      <c r="P6368" t="s">
        <v>17689</v>
      </c>
      <c r="Q6368">
        <v>15</v>
      </c>
      <c r="T6368" t="s">
        <v>5</v>
      </c>
      <c r="U6368">
        <v>-1</v>
      </c>
      <c r="V6368">
        <v>-1</v>
      </c>
      <c r="W6368">
        <v>6.3387000000000002</v>
      </c>
      <c r="X6368" t="s">
        <v>17682</v>
      </c>
      <c r="Y6368">
        <f>1.74098360655738-4600</f>
        <v>-4598.2590163934428</v>
      </c>
      <c r="Z6368">
        <v>32832</v>
      </c>
      <c r="AA6368" t="s">
        <v>11</v>
      </c>
      <c r="AC6368" t="s">
        <v>17693</v>
      </c>
      <c r="AD6368" t="s">
        <v>17694</v>
      </c>
      <c r="AE6368" s="1">
        <v>41846.091550925928</v>
      </c>
    </row>
    <row r="6369" spans="1:31" x14ac:dyDescent="0.15">
      <c r="A6369">
        <v>6368</v>
      </c>
      <c r="B6369">
        <v>175</v>
      </c>
      <c r="C6369">
        <v>1702</v>
      </c>
      <c r="D6369" t="s">
        <v>17677</v>
      </c>
      <c r="E6369" t="s">
        <v>17678</v>
      </c>
      <c r="F6369" t="s">
        <v>51</v>
      </c>
      <c r="I6369" t="s">
        <v>5</v>
      </c>
      <c r="K6369" t="s">
        <v>5</v>
      </c>
      <c r="N6369" t="s">
        <v>7</v>
      </c>
      <c r="Q6369">
        <v>0</v>
      </c>
      <c r="S6369">
        <v>-1</v>
      </c>
      <c r="T6369" t="s">
        <v>5</v>
      </c>
      <c r="U6369">
        <v>-1</v>
      </c>
      <c r="V6369">
        <v>-1</v>
      </c>
      <c r="W6369">
        <v>6.3387000000000002</v>
      </c>
      <c r="Z6369">
        <v>-1</v>
      </c>
      <c r="AA6369" t="s">
        <v>11</v>
      </c>
      <c r="AC6369" t="s">
        <v>38</v>
      </c>
      <c r="AD6369" t="s">
        <v>52</v>
      </c>
      <c r="AE6369" s="1">
        <v>41846.091562499998</v>
      </c>
    </row>
    <row r="6370" spans="1:31" x14ac:dyDescent="0.15">
      <c r="A6370">
        <v>6369</v>
      </c>
      <c r="B6370">
        <v>175</v>
      </c>
      <c r="C6370">
        <v>1702</v>
      </c>
      <c r="D6370" t="s">
        <v>17677</v>
      </c>
      <c r="E6370" t="s">
        <v>17678</v>
      </c>
      <c r="F6370" t="s">
        <v>53</v>
      </c>
      <c r="I6370" t="s">
        <v>5</v>
      </c>
      <c r="K6370" t="s">
        <v>5</v>
      </c>
      <c r="N6370" t="s">
        <v>7</v>
      </c>
      <c r="Q6370">
        <v>0</v>
      </c>
      <c r="S6370">
        <v>-1</v>
      </c>
      <c r="T6370" t="s">
        <v>5</v>
      </c>
      <c r="U6370">
        <v>-1</v>
      </c>
      <c r="V6370">
        <v>-1</v>
      </c>
      <c r="W6370">
        <v>6.3387000000000002</v>
      </c>
      <c r="Z6370">
        <v>-1</v>
      </c>
      <c r="AA6370" t="s">
        <v>11</v>
      </c>
      <c r="AC6370" t="s">
        <v>38</v>
      </c>
      <c r="AD6370" t="s">
        <v>52</v>
      </c>
      <c r="AE6370" s="1">
        <v>41846.091574074075</v>
      </c>
    </row>
    <row r="6371" spans="1:31" x14ac:dyDescent="0.15">
      <c r="A6371">
        <v>6370</v>
      </c>
      <c r="B6371">
        <v>175</v>
      </c>
      <c r="C6371">
        <v>1702</v>
      </c>
      <c r="D6371" t="s">
        <v>17677</v>
      </c>
      <c r="E6371" t="s">
        <v>17678</v>
      </c>
      <c r="F6371" t="s">
        <v>54</v>
      </c>
      <c r="I6371" t="s">
        <v>5</v>
      </c>
      <c r="K6371" t="s">
        <v>5</v>
      </c>
      <c r="N6371" t="s">
        <v>7</v>
      </c>
      <c r="Q6371">
        <v>0</v>
      </c>
      <c r="S6371">
        <v>-1</v>
      </c>
      <c r="T6371" t="s">
        <v>5</v>
      </c>
      <c r="U6371">
        <v>-1</v>
      </c>
      <c r="V6371">
        <v>-1</v>
      </c>
      <c r="W6371">
        <v>6.3387000000000002</v>
      </c>
      <c r="Z6371">
        <v>-1</v>
      </c>
      <c r="AA6371" t="s">
        <v>11</v>
      </c>
      <c r="AC6371" t="s">
        <v>38</v>
      </c>
      <c r="AD6371" t="s">
        <v>52</v>
      </c>
      <c r="AE6371" s="1">
        <v>41846.091597222221</v>
      </c>
    </row>
    <row r="6372" spans="1:31" x14ac:dyDescent="0.15">
      <c r="A6372">
        <v>6371</v>
      </c>
      <c r="B6372">
        <v>175</v>
      </c>
      <c r="C6372">
        <v>4421</v>
      </c>
      <c r="D6372" t="s">
        <v>17695</v>
      </c>
      <c r="E6372" t="s">
        <v>17696</v>
      </c>
      <c r="F6372" t="s">
        <v>2</v>
      </c>
      <c r="G6372" t="s">
        <v>17697</v>
      </c>
      <c r="H6372" t="s">
        <v>17698</v>
      </c>
      <c r="I6372" t="s">
        <v>5</v>
      </c>
      <c r="J6372" t="s">
        <v>2207</v>
      </c>
      <c r="K6372" t="s">
        <v>6</v>
      </c>
      <c r="L6372" t="s">
        <v>17699</v>
      </c>
      <c r="N6372" t="s">
        <v>7</v>
      </c>
      <c r="P6372" t="s">
        <v>17700</v>
      </c>
      <c r="Q6372">
        <v>77</v>
      </c>
      <c r="R6372" t="s">
        <v>6269</v>
      </c>
      <c r="S6372">
        <v>50</v>
      </c>
      <c r="T6372" t="s">
        <v>5</v>
      </c>
      <c r="U6372">
        <v>800</v>
      </c>
      <c r="V6372">
        <v>-1</v>
      </c>
      <c r="W6372">
        <v>6.3387000000000002</v>
      </c>
      <c r="X6372" t="s">
        <v>17701</v>
      </c>
      <c r="Y6372" t="s">
        <v>17702</v>
      </c>
      <c r="Z6372">
        <v>18908</v>
      </c>
      <c r="AA6372" t="s">
        <v>11</v>
      </c>
      <c r="AC6372" t="s">
        <v>17703</v>
      </c>
      <c r="AD6372" t="s">
        <v>17704</v>
      </c>
      <c r="AE6372" s="1">
        <v>41846.091770833336</v>
      </c>
    </row>
    <row r="6373" spans="1:31" x14ac:dyDescent="0.15">
      <c r="A6373">
        <v>6372</v>
      </c>
      <c r="B6373">
        <v>175</v>
      </c>
      <c r="C6373">
        <v>4421</v>
      </c>
      <c r="D6373" t="s">
        <v>17695</v>
      </c>
      <c r="E6373" t="s">
        <v>17696</v>
      </c>
      <c r="F6373" t="s">
        <v>14</v>
      </c>
      <c r="G6373" t="s">
        <v>17697</v>
      </c>
      <c r="H6373" t="s">
        <v>17698</v>
      </c>
      <c r="I6373" t="s">
        <v>5</v>
      </c>
      <c r="K6373" t="s">
        <v>17</v>
      </c>
      <c r="L6373" t="s">
        <v>17705</v>
      </c>
      <c r="N6373" t="s">
        <v>7</v>
      </c>
      <c r="P6373" t="s">
        <v>17700</v>
      </c>
      <c r="Q6373">
        <v>14</v>
      </c>
      <c r="R6373" t="s">
        <v>6136</v>
      </c>
      <c r="S6373">
        <v>50</v>
      </c>
      <c r="T6373" t="s">
        <v>5</v>
      </c>
      <c r="U6373">
        <v>700</v>
      </c>
      <c r="V6373">
        <v>-1</v>
      </c>
      <c r="W6373">
        <v>6.3387000000000002</v>
      </c>
      <c r="X6373" t="s">
        <v>17706</v>
      </c>
      <c r="Y6373" t="s">
        <v>17707</v>
      </c>
      <c r="Z6373">
        <v>12840</v>
      </c>
      <c r="AA6373" t="s">
        <v>11</v>
      </c>
      <c r="AC6373" t="s">
        <v>17708</v>
      </c>
      <c r="AD6373" t="s">
        <v>17709</v>
      </c>
      <c r="AE6373" s="1">
        <v>41846.091817129629</v>
      </c>
    </row>
    <row r="6374" spans="1:31" x14ac:dyDescent="0.15">
      <c r="A6374">
        <v>6373</v>
      </c>
      <c r="B6374">
        <v>175</v>
      </c>
      <c r="C6374">
        <v>4421</v>
      </c>
      <c r="D6374" t="s">
        <v>17695</v>
      </c>
      <c r="E6374" t="s">
        <v>17696</v>
      </c>
      <c r="F6374" t="s">
        <v>24</v>
      </c>
      <c r="G6374" t="s">
        <v>17697</v>
      </c>
      <c r="H6374" t="s">
        <v>17698</v>
      </c>
      <c r="I6374" t="s">
        <v>5</v>
      </c>
      <c r="K6374" t="s">
        <v>17</v>
      </c>
      <c r="L6374" t="s">
        <v>17705</v>
      </c>
      <c r="N6374" t="s">
        <v>7</v>
      </c>
      <c r="P6374" t="s">
        <v>17700</v>
      </c>
      <c r="Q6374">
        <v>2</v>
      </c>
      <c r="R6374" t="s">
        <v>17710</v>
      </c>
      <c r="S6374">
        <v>50</v>
      </c>
      <c r="T6374" t="s">
        <v>5</v>
      </c>
      <c r="U6374">
        <v>700</v>
      </c>
      <c r="V6374">
        <v>-1</v>
      </c>
      <c r="W6374">
        <v>6.3387000000000002</v>
      </c>
      <c r="X6374" t="s">
        <v>17706</v>
      </c>
      <c r="Y6374" t="s">
        <v>17707</v>
      </c>
      <c r="Z6374">
        <v>15048</v>
      </c>
      <c r="AA6374" t="s">
        <v>11</v>
      </c>
      <c r="AC6374" t="s">
        <v>17711</v>
      </c>
      <c r="AD6374" t="s">
        <v>17712</v>
      </c>
      <c r="AE6374" s="1">
        <v>41846.091828703706</v>
      </c>
    </row>
    <row r="6375" spans="1:31" x14ac:dyDescent="0.15">
      <c r="A6375">
        <v>6374</v>
      </c>
      <c r="B6375">
        <v>175</v>
      </c>
      <c r="C6375">
        <v>4421</v>
      </c>
      <c r="D6375" t="s">
        <v>17695</v>
      </c>
      <c r="E6375" t="s">
        <v>17696</v>
      </c>
      <c r="F6375" t="s">
        <v>27</v>
      </c>
      <c r="I6375" t="s">
        <v>5</v>
      </c>
      <c r="K6375" t="s">
        <v>5</v>
      </c>
      <c r="M6375" t="s">
        <v>5</v>
      </c>
      <c r="N6375" t="s">
        <v>7</v>
      </c>
      <c r="Q6375">
        <v>0</v>
      </c>
      <c r="S6375">
        <v>-1</v>
      </c>
      <c r="T6375" t="s">
        <v>5</v>
      </c>
      <c r="U6375">
        <v>-1</v>
      </c>
      <c r="V6375">
        <v>-1</v>
      </c>
      <c r="W6375">
        <v>6.3387000000000002</v>
      </c>
      <c r="Z6375">
        <v>-1</v>
      </c>
      <c r="AA6375" t="s">
        <v>11</v>
      </c>
      <c r="AB6375" t="s">
        <v>8308</v>
      </c>
      <c r="AC6375" t="s">
        <v>38</v>
      </c>
      <c r="AD6375" t="s">
        <v>17713</v>
      </c>
      <c r="AE6375" s="1">
        <v>41846.091851851852</v>
      </c>
    </row>
    <row r="6376" spans="1:31" x14ac:dyDescent="0.15">
      <c r="A6376">
        <v>6375</v>
      </c>
      <c r="B6376">
        <v>175</v>
      </c>
      <c r="C6376">
        <v>4421</v>
      </c>
      <c r="D6376" t="s">
        <v>17695</v>
      </c>
      <c r="E6376" t="s">
        <v>17696</v>
      </c>
      <c r="F6376" t="s">
        <v>36</v>
      </c>
      <c r="G6376" t="s">
        <v>17697</v>
      </c>
      <c r="I6376" t="s">
        <v>5</v>
      </c>
      <c r="J6376" t="s">
        <v>2207</v>
      </c>
      <c r="K6376" t="s">
        <v>6</v>
      </c>
      <c r="L6376" t="s">
        <v>17714</v>
      </c>
      <c r="N6376" t="s">
        <v>7</v>
      </c>
      <c r="P6376" t="s">
        <v>17700</v>
      </c>
      <c r="Q6376">
        <v>1</v>
      </c>
      <c r="R6376" t="s">
        <v>6269</v>
      </c>
      <c r="S6376">
        <v>50</v>
      </c>
      <c r="T6376" t="s">
        <v>5</v>
      </c>
      <c r="U6376">
        <v>800</v>
      </c>
      <c r="V6376">
        <v>-1</v>
      </c>
      <c r="W6376">
        <v>6.3387000000000002</v>
      </c>
      <c r="X6376" t="s">
        <v>17701</v>
      </c>
      <c r="Y6376" t="s">
        <v>17702</v>
      </c>
      <c r="Z6376">
        <v>18908</v>
      </c>
      <c r="AA6376" t="s">
        <v>11</v>
      </c>
      <c r="AC6376" t="s">
        <v>17715</v>
      </c>
      <c r="AD6376" t="s">
        <v>17716</v>
      </c>
      <c r="AE6376" s="1">
        <v>41846.091863425929</v>
      </c>
    </row>
    <row r="6377" spans="1:31" x14ac:dyDescent="0.15">
      <c r="A6377">
        <v>6376</v>
      </c>
      <c r="B6377">
        <v>175</v>
      </c>
      <c r="C6377">
        <v>4421</v>
      </c>
      <c r="D6377" t="s">
        <v>17695</v>
      </c>
      <c r="E6377" t="s">
        <v>17696</v>
      </c>
      <c r="F6377" t="s">
        <v>40</v>
      </c>
      <c r="G6377" t="s">
        <v>17717</v>
      </c>
      <c r="H6377" t="s">
        <v>17718</v>
      </c>
      <c r="I6377" t="s">
        <v>5</v>
      </c>
      <c r="K6377" t="s">
        <v>5</v>
      </c>
      <c r="N6377" t="s">
        <v>7</v>
      </c>
      <c r="P6377" t="s">
        <v>17719</v>
      </c>
      <c r="Q6377">
        <v>1</v>
      </c>
      <c r="R6377" t="s">
        <v>17720</v>
      </c>
      <c r="S6377">
        <v>-1</v>
      </c>
      <c r="T6377" t="s">
        <v>5</v>
      </c>
      <c r="U6377">
        <v>800</v>
      </c>
      <c r="V6377">
        <v>-1</v>
      </c>
      <c r="W6377">
        <v>6.3387000000000002</v>
      </c>
      <c r="Z6377">
        <v>531</v>
      </c>
      <c r="AA6377" t="s">
        <v>11</v>
      </c>
      <c r="AC6377" t="s">
        <v>17721</v>
      </c>
      <c r="AD6377" t="s">
        <v>17722</v>
      </c>
      <c r="AE6377" s="1">
        <v>41846.091874999998</v>
      </c>
    </row>
    <row r="6378" spans="1:31" x14ac:dyDescent="0.15">
      <c r="A6378">
        <v>6377</v>
      </c>
      <c r="B6378">
        <v>175</v>
      </c>
      <c r="C6378">
        <v>4421</v>
      </c>
      <c r="D6378" t="s">
        <v>17695</v>
      </c>
      <c r="E6378" t="s">
        <v>17696</v>
      </c>
      <c r="F6378" t="s">
        <v>49</v>
      </c>
      <c r="G6378" t="s">
        <v>17697</v>
      </c>
      <c r="H6378" t="s">
        <v>17698</v>
      </c>
      <c r="I6378" t="s">
        <v>5</v>
      </c>
      <c r="K6378" t="s">
        <v>5</v>
      </c>
      <c r="N6378" t="s">
        <v>7</v>
      </c>
      <c r="P6378" t="s">
        <v>17700</v>
      </c>
      <c r="Q6378">
        <v>13</v>
      </c>
      <c r="T6378" t="s">
        <v>5</v>
      </c>
      <c r="U6378">
        <v>700</v>
      </c>
      <c r="V6378">
        <v>-1</v>
      </c>
      <c r="W6378">
        <v>6.3387000000000002</v>
      </c>
      <c r="X6378" t="s">
        <v>17706</v>
      </c>
      <c r="Y6378" t="s">
        <v>17707</v>
      </c>
      <c r="Z6378">
        <v>15048</v>
      </c>
      <c r="AA6378" t="s">
        <v>11</v>
      </c>
      <c r="AC6378" t="s">
        <v>17723</v>
      </c>
      <c r="AD6378" t="s">
        <v>17724</v>
      </c>
      <c r="AE6378" s="1">
        <v>41846.091909722221</v>
      </c>
    </row>
    <row r="6379" spans="1:31" x14ac:dyDescent="0.15">
      <c r="A6379">
        <v>6378</v>
      </c>
      <c r="B6379">
        <v>175</v>
      </c>
      <c r="C6379">
        <v>4421</v>
      </c>
      <c r="D6379" t="s">
        <v>17695</v>
      </c>
      <c r="E6379" t="s">
        <v>17696</v>
      </c>
      <c r="F6379" t="s">
        <v>51</v>
      </c>
      <c r="G6379" t="s">
        <v>17697</v>
      </c>
      <c r="H6379" t="s">
        <v>17698</v>
      </c>
      <c r="I6379" t="s">
        <v>5</v>
      </c>
      <c r="K6379" t="s">
        <v>5</v>
      </c>
      <c r="N6379" t="s">
        <v>7</v>
      </c>
      <c r="P6379" t="s">
        <v>17700</v>
      </c>
      <c r="Q6379">
        <v>3</v>
      </c>
      <c r="S6379">
        <v>-1</v>
      </c>
      <c r="T6379" t="s">
        <v>5</v>
      </c>
      <c r="U6379">
        <v>-1</v>
      </c>
      <c r="V6379">
        <v>-1</v>
      </c>
      <c r="W6379">
        <v>6.3387000000000002</v>
      </c>
      <c r="Y6379" t="s">
        <v>17702</v>
      </c>
      <c r="Z6379">
        <v>-1</v>
      </c>
      <c r="AA6379" t="s">
        <v>11</v>
      </c>
      <c r="AC6379" t="s">
        <v>17725</v>
      </c>
      <c r="AD6379" t="s">
        <v>17726</v>
      </c>
      <c r="AE6379" s="1">
        <v>41846.091932870368</v>
      </c>
    </row>
    <row r="6380" spans="1:31" x14ac:dyDescent="0.15">
      <c r="A6380">
        <v>6379</v>
      </c>
      <c r="B6380">
        <v>175</v>
      </c>
      <c r="C6380">
        <v>4421</v>
      </c>
      <c r="D6380" t="s">
        <v>17695</v>
      </c>
      <c r="E6380" t="s">
        <v>17696</v>
      </c>
      <c r="F6380" t="s">
        <v>53</v>
      </c>
      <c r="I6380" t="s">
        <v>5</v>
      </c>
      <c r="K6380" t="s">
        <v>5</v>
      </c>
      <c r="N6380" t="s">
        <v>7</v>
      </c>
      <c r="Q6380">
        <v>0</v>
      </c>
      <c r="S6380">
        <v>-1</v>
      </c>
      <c r="T6380" t="s">
        <v>5</v>
      </c>
      <c r="U6380">
        <v>-1</v>
      </c>
      <c r="V6380">
        <v>-1</v>
      </c>
      <c r="W6380">
        <v>6.3387000000000002</v>
      </c>
      <c r="Z6380">
        <v>-1</v>
      </c>
      <c r="AA6380" t="s">
        <v>11</v>
      </c>
      <c r="AC6380" t="s">
        <v>38</v>
      </c>
      <c r="AD6380" t="s">
        <v>52</v>
      </c>
      <c r="AE6380" s="1">
        <v>41846.091944444444</v>
      </c>
    </row>
    <row r="6381" spans="1:31" x14ac:dyDescent="0.15">
      <c r="A6381">
        <v>6380</v>
      </c>
      <c r="B6381">
        <v>175</v>
      </c>
      <c r="C6381">
        <v>4421</v>
      </c>
      <c r="D6381" t="s">
        <v>17695</v>
      </c>
      <c r="E6381" t="s">
        <v>17696</v>
      </c>
      <c r="F6381" t="s">
        <v>54</v>
      </c>
      <c r="I6381" t="s">
        <v>5</v>
      </c>
      <c r="K6381" t="s">
        <v>5</v>
      </c>
      <c r="N6381" t="s">
        <v>7</v>
      </c>
      <c r="Q6381">
        <v>0</v>
      </c>
      <c r="S6381">
        <v>-1</v>
      </c>
      <c r="T6381" t="s">
        <v>5</v>
      </c>
      <c r="U6381">
        <v>-1</v>
      </c>
      <c r="V6381">
        <v>-1</v>
      </c>
      <c r="W6381">
        <v>6.3387000000000002</v>
      </c>
      <c r="Z6381">
        <v>-1</v>
      </c>
      <c r="AA6381" t="s">
        <v>11</v>
      </c>
      <c r="AC6381" t="s">
        <v>38</v>
      </c>
      <c r="AD6381" t="s">
        <v>52</v>
      </c>
      <c r="AE6381" s="1">
        <v>41846.091956018521</v>
      </c>
    </row>
    <row r="6382" spans="1:31" x14ac:dyDescent="0.15">
      <c r="A6382">
        <v>6381</v>
      </c>
      <c r="B6382">
        <v>175</v>
      </c>
      <c r="C6382">
        <v>387</v>
      </c>
      <c r="D6382" t="s">
        <v>17727</v>
      </c>
      <c r="E6382" t="s">
        <v>17728</v>
      </c>
      <c r="F6382" t="s">
        <v>2</v>
      </c>
      <c r="G6382" t="s">
        <v>17729</v>
      </c>
      <c r="H6382" t="s">
        <v>17730</v>
      </c>
      <c r="I6382" t="s">
        <v>5</v>
      </c>
      <c r="K6382" t="s">
        <v>6</v>
      </c>
      <c r="L6382" t="s">
        <v>4668</v>
      </c>
      <c r="N6382" t="s">
        <v>7</v>
      </c>
      <c r="P6382" t="s">
        <v>17731</v>
      </c>
      <c r="Q6382">
        <v>35</v>
      </c>
      <c r="R6382" t="s">
        <v>17732</v>
      </c>
      <c r="S6382">
        <v>-1</v>
      </c>
      <c r="T6382" t="s">
        <v>17733</v>
      </c>
      <c r="U6382">
        <v>-1</v>
      </c>
      <c r="V6382">
        <v>-1</v>
      </c>
      <c r="W6382">
        <v>6.3387000000000002</v>
      </c>
      <c r="X6382" t="s">
        <v>17734</v>
      </c>
      <c r="Y6382" t="s">
        <v>17735</v>
      </c>
      <c r="Z6382">
        <v>33270</v>
      </c>
      <c r="AA6382" t="s">
        <v>11</v>
      </c>
      <c r="AC6382" t="s">
        <v>17736</v>
      </c>
      <c r="AD6382" t="s">
        <v>17737</v>
      </c>
      <c r="AE6382" s="1">
        <v>41846.092037037037</v>
      </c>
    </row>
    <row r="6383" spans="1:31" x14ac:dyDescent="0.15">
      <c r="A6383">
        <v>6382</v>
      </c>
      <c r="B6383">
        <v>175</v>
      </c>
      <c r="C6383">
        <v>387</v>
      </c>
      <c r="D6383" t="s">
        <v>17727</v>
      </c>
      <c r="E6383" t="s">
        <v>17728</v>
      </c>
      <c r="F6383" t="s">
        <v>14</v>
      </c>
      <c r="G6383" t="s">
        <v>17738</v>
      </c>
      <c r="H6383" t="s">
        <v>17739</v>
      </c>
      <c r="I6383" t="s">
        <v>5</v>
      </c>
      <c r="K6383" t="s">
        <v>17</v>
      </c>
      <c r="N6383" t="s">
        <v>7</v>
      </c>
      <c r="P6383" t="s">
        <v>17740</v>
      </c>
      <c r="Q6383">
        <v>16</v>
      </c>
      <c r="S6383">
        <v>50</v>
      </c>
      <c r="T6383" t="s">
        <v>17741</v>
      </c>
      <c r="U6383">
        <v>-1</v>
      </c>
      <c r="V6383">
        <v>-1</v>
      </c>
      <c r="W6383">
        <v>6.3387000000000002</v>
      </c>
      <c r="X6383" t="s">
        <v>17734</v>
      </c>
      <c r="Y6383" t="s">
        <v>17742</v>
      </c>
      <c r="Z6383">
        <v>15960</v>
      </c>
      <c r="AA6383" t="s">
        <v>11</v>
      </c>
      <c r="AC6383" t="s">
        <v>17743</v>
      </c>
      <c r="AD6383" t="s">
        <v>17744</v>
      </c>
      <c r="AE6383" s="1">
        <v>41846.09207175926</v>
      </c>
    </row>
    <row r="6384" spans="1:31" x14ac:dyDescent="0.15">
      <c r="A6384">
        <v>6383</v>
      </c>
      <c r="B6384">
        <v>175</v>
      </c>
      <c r="C6384">
        <v>387</v>
      </c>
      <c r="D6384" t="s">
        <v>17727</v>
      </c>
      <c r="E6384" t="s">
        <v>17728</v>
      </c>
      <c r="F6384" t="s">
        <v>24</v>
      </c>
      <c r="G6384" t="s">
        <v>17738</v>
      </c>
      <c r="H6384" t="s">
        <v>17739</v>
      </c>
      <c r="I6384" t="s">
        <v>5</v>
      </c>
      <c r="J6384" t="s">
        <v>456</v>
      </c>
      <c r="K6384" t="s">
        <v>17</v>
      </c>
      <c r="N6384" t="s">
        <v>7</v>
      </c>
      <c r="P6384" t="s">
        <v>17740</v>
      </c>
      <c r="Q6384">
        <v>3</v>
      </c>
      <c r="S6384">
        <v>-1</v>
      </c>
      <c r="T6384" t="s">
        <v>17745</v>
      </c>
      <c r="U6384">
        <v>-1</v>
      </c>
      <c r="V6384">
        <v>-1</v>
      </c>
      <c r="W6384">
        <v>6.3387000000000002</v>
      </c>
      <c r="X6384" t="s">
        <v>17734</v>
      </c>
      <c r="Y6384" t="s">
        <v>17742</v>
      </c>
      <c r="Z6384">
        <v>21480</v>
      </c>
      <c r="AA6384" t="s">
        <v>11</v>
      </c>
      <c r="AC6384" t="s">
        <v>17746</v>
      </c>
      <c r="AD6384" t="s">
        <v>17747</v>
      </c>
      <c r="AE6384" s="1">
        <v>41846.092094907406</v>
      </c>
    </row>
    <row r="6385" spans="1:31" x14ac:dyDescent="0.15">
      <c r="A6385">
        <v>6384</v>
      </c>
      <c r="B6385">
        <v>175</v>
      </c>
      <c r="C6385">
        <v>387</v>
      </c>
      <c r="D6385" t="s">
        <v>17727</v>
      </c>
      <c r="E6385" t="s">
        <v>17728</v>
      </c>
      <c r="F6385" t="s">
        <v>27</v>
      </c>
      <c r="G6385" t="s">
        <v>17748</v>
      </c>
      <c r="I6385" t="s">
        <v>5</v>
      </c>
      <c r="K6385" t="s">
        <v>17</v>
      </c>
      <c r="M6385" t="s">
        <v>5</v>
      </c>
      <c r="N6385" t="s">
        <v>7</v>
      </c>
      <c r="O6385" t="s">
        <v>17749</v>
      </c>
      <c r="P6385" t="s">
        <v>17750</v>
      </c>
      <c r="Q6385">
        <v>7</v>
      </c>
      <c r="R6385" t="s">
        <v>1650</v>
      </c>
      <c r="S6385">
        <v>50</v>
      </c>
      <c r="T6385" t="s">
        <v>17751</v>
      </c>
      <c r="U6385">
        <v>-1</v>
      </c>
      <c r="V6385">
        <v>-1</v>
      </c>
      <c r="W6385">
        <v>6.3387000000000002</v>
      </c>
      <c r="Y6385" t="s">
        <v>17752</v>
      </c>
      <c r="Z6385">
        <v>33750</v>
      </c>
      <c r="AA6385" t="s">
        <v>11</v>
      </c>
      <c r="AB6385" t="s">
        <v>17753</v>
      </c>
      <c r="AC6385" t="s">
        <v>17754</v>
      </c>
      <c r="AD6385" t="s">
        <v>17755</v>
      </c>
      <c r="AE6385" s="1">
        <v>41846.092118055552</v>
      </c>
    </row>
    <row r="6386" spans="1:31" x14ac:dyDescent="0.15">
      <c r="A6386">
        <v>6385</v>
      </c>
      <c r="B6386">
        <v>175</v>
      </c>
      <c r="C6386">
        <v>387</v>
      </c>
      <c r="D6386" t="s">
        <v>17727</v>
      </c>
      <c r="E6386" t="s">
        <v>17728</v>
      </c>
      <c r="F6386" t="s">
        <v>36</v>
      </c>
      <c r="I6386" t="s">
        <v>5</v>
      </c>
      <c r="K6386" t="s">
        <v>5</v>
      </c>
      <c r="N6386" t="s">
        <v>7</v>
      </c>
      <c r="Q6386">
        <v>0</v>
      </c>
      <c r="S6386">
        <v>-1</v>
      </c>
      <c r="T6386" t="s">
        <v>5</v>
      </c>
      <c r="U6386">
        <v>-1</v>
      </c>
      <c r="V6386">
        <v>-1</v>
      </c>
      <c r="W6386">
        <v>6.3387000000000002</v>
      </c>
      <c r="Z6386">
        <v>-1</v>
      </c>
      <c r="AA6386" t="s">
        <v>11</v>
      </c>
      <c r="AC6386" t="s">
        <v>38</v>
      </c>
      <c r="AD6386" t="s">
        <v>52</v>
      </c>
      <c r="AE6386" s="1">
        <v>41846.092129629629</v>
      </c>
    </row>
    <row r="6387" spans="1:31" x14ac:dyDescent="0.15">
      <c r="A6387">
        <v>6386</v>
      </c>
      <c r="B6387">
        <v>175</v>
      </c>
      <c r="C6387">
        <v>387</v>
      </c>
      <c r="D6387" t="s">
        <v>17727</v>
      </c>
      <c r="E6387" t="s">
        <v>17728</v>
      </c>
      <c r="F6387" t="s">
        <v>40</v>
      </c>
      <c r="I6387" t="s">
        <v>5</v>
      </c>
      <c r="K6387" t="s">
        <v>5</v>
      </c>
      <c r="N6387" t="s">
        <v>7</v>
      </c>
      <c r="Q6387">
        <v>0</v>
      </c>
      <c r="S6387">
        <v>-1</v>
      </c>
      <c r="T6387" t="s">
        <v>5</v>
      </c>
      <c r="U6387">
        <v>-1</v>
      </c>
      <c r="V6387">
        <v>-1</v>
      </c>
      <c r="W6387">
        <v>6.3387000000000002</v>
      </c>
      <c r="Z6387">
        <v>-1</v>
      </c>
      <c r="AA6387" t="s">
        <v>11</v>
      </c>
      <c r="AC6387" t="s">
        <v>38</v>
      </c>
      <c r="AD6387" t="s">
        <v>52</v>
      </c>
      <c r="AE6387" s="1">
        <v>41846.092152777775</v>
      </c>
    </row>
    <row r="6388" spans="1:31" x14ac:dyDescent="0.15">
      <c r="A6388">
        <v>6387</v>
      </c>
      <c r="B6388">
        <v>175</v>
      </c>
      <c r="C6388">
        <v>387</v>
      </c>
      <c r="D6388" t="s">
        <v>17727</v>
      </c>
      <c r="E6388" t="s">
        <v>17728</v>
      </c>
      <c r="F6388" t="s">
        <v>49</v>
      </c>
      <c r="G6388" t="s">
        <v>17738</v>
      </c>
      <c r="H6388" t="s">
        <v>17739</v>
      </c>
      <c r="I6388" t="s">
        <v>5</v>
      </c>
      <c r="K6388" t="s">
        <v>5</v>
      </c>
      <c r="N6388" t="s">
        <v>7</v>
      </c>
      <c r="P6388" t="s">
        <v>17740</v>
      </c>
      <c r="Q6388">
        <v>10</v>
      </c>
      <c r="T6388" t="s">
        <v>5</v>
      </c>
      <c r="U6388">
        <v>-1</v>
      </c>
      <c r="V6388">
        <v>-1</v>
      </c>
      <c r="W6388">
        <v>6.3387000000000002</v>
      </c>
      <c r="X6388" t="s">
        <v>17734</v>
      </c>
      <c r="Y6388" t="s">
        <v>17742</v>
      </c>
      <c r="Z6388">
        <v>15960</v>
      </c>
      <c r="AA6388" t="s">
        <v>11</v>
      </c>
      <c r="AC6388" t="s">
        <v>17756</v>
      </c>
      <c r="AD6388" t="s">
        <v>17757</v>
      </c>
      <c r="AE6388" s="1">
        <v>41846.092175925929</v>
      </c>
    </row>
    <row r="6389" spans="1:31" x14ac:dyDescent="0.15">
      <c r="A6389">
        <v>6388</v>
      </c>
      <c r="B6389">
        <v>175</v>
      </c>
      <c r="C6389">
        <v>387</v>
      </c>
      <c r="D6389" t="s">
        <v>17727</v>
      </c>
      <c r="E6389" t="s">
        <v>17728</v>
      </c>
      <c r="F6389" t="s">
        <v>51</v>
      </c>
      <c r="I6389" t="s">
        <v>5</v>
      </c>
      <c r="K6389" t="s">
        <v>5</v>
      </c>
      <c r="N6389" t="s">
        <v>7</v>
      </c>
      <c r="Q6389">
        <v>0</v>
      </c>
      <c r="S6389">
        <v>-1</v>
      </c>
      <c r="T6389" t="s">
        <v>5</v>
      </c>
      <c r="U6389">
        <v>-1</v>
      </c>
      <c r="V6389">
        <v>-1</v>
      </c>
      <c r="W6389">
        <v>6.3387000000000002</v>
      </c>
      <c r="Z6389">
        <v>-1</v>
      </c>
      <c r="AA6389" t="s">
        <v>11</v>
      </c>
      <c r="AC6389" t="s">
        <v>38</v>
      </c>
      <c r="AD6389" t="s">
        <v>52</v>
      </c>
      <c r="AE6389" s="1">
        <v>41846.092187499999</v>
      </c>
    </row>
    <row r="6390" spans="1:31" x14ac:dyDescent="0.15">
      <c r="A6390">
        <v>6389</v>
      </c>
      <c r="B6390">
        <v>175</v>
      </c>
      <c r="C6390">
        <v>387</v>
      </c>
      <c r="D6390" t="s">
        <v>17727</v>
      </c>
      <c r="E6390" t="s">
        <v>17728</v>
      </c>
      <c r="F6390" t="s">
        <v>53</v>
      </c>
      <c r="I6390" t="s">
        <v>5</v>
      </c>
      <c r="K6390" t="s">
        <v>5</v>
      </c>
      <c r="N6390" t="s">
        <v>7</v>
      </c>
      <c r="Q6390">
        <v>0</v>
      </c>
      <c r="S6390">
        <v>-1</v>
      </c>
      <c r="T6390" t="s">
        <v>5</v>
      </c>
      <c r="U6390">
        <v>-1</v>
      </c>
      <c r="V6390">
        <v>-1</v>
      </c>
      <c r="W6390">
        <v>6.3387000000000002</v>
      </c>
      <c r="Z6390">
        <v>-1</v>
      </c>
      <c r="AA6390" t="s">
        <v>11</v>
      </c>
      <c r="AC6390" t="s">
        <v>38</v>
      </c>
      <c r="AD6390" t="s">
        <v>52</v>
      </c>
      <c r="AE6390" s="1">
        <v>41846.092199074075</v>
      </c>
    </row>
    <row r="6391" spans="1:31" x14ac:dyDescent="0.15">
      <c r="A6391">
        <v>6390</v>
      </c>
      <c r="B6391">
        <v>175</v>
      </c>
      <c r="C6391">
        <v>387</v>
      </c>
      <c r="D6391" t="s">
        <v>17727</v>
      </c>
      <c r="E6391" t="s">
        <v>17728</v>
      </c>
      <c r="F6391" t="s">
        <v>54</v>
      </c>
      <c r="I6391" t="s">
        <v>5</v>
      </c>
      <c r="K6391" t="s">
        <v>5</v>
      </c>
      <c r="N6391" t="s">
        <v>7</v>
      </c>
      <c r="Q6391">
        <v>0</v>
      </c>
      <c r="S6391">
        <v>-1</v>
      </c>
      <c r="T6391" t="s">
        <v>5</v>
      </c>
      <c r="U6391">
        <v>-1</v>
      </c>
      <c r="V6391">
        <v>-1</v>
      </c>
      <c r="W6391">
        <v>6.3387000000000002</v>
      </c>
      <c r="Z6391">
        <v>-1</v>
      </c>
      <c r="AA6391" t="s">
        <v>11</v>
      </c>
      <c r="AC6391" t="s">
        <v>38</v>
      </c>
      <c r="AD6391" t="s">
        <v>52</v>
      </c>
      <c r="AE6391" s="1">
        <v>41846.092210648145</v>
      </c>
    </row>
    <row r="6392" spans="1:31" x14ac:dyDescent="0.15">
      <c r="A6392">
        <v>6391</v>
      </c>
      <c r="B6392">
        <v>175</v>
      </c>
      <c r="C6392">
        <v>3970</v>
      </c>
      <c r="D6392" t="s">
        <v>17758</v>
      </c>
      <c r="E6392" t="s">
        <v>17759</v>
      </c>
      <c r="F6392" t="s">
        <v>2</v>
      </c>
      <c r="G6392" t="s">
        <v>17760</v>
      </c>
      <c r="H6392" t="s">
        <v>17761</v>
      </c>
      <c r="I6392" t="s">
        <v>5</v>
      </c>
      <c r="K6392" t="s">
        <v>6</v>
      </c>
      <c r="L6392" t="s">
        <v>12046</v>
      </c>
      <c r="N6392" t="s">
        <v>7</v>
      </c>
      <c r="O6392" t="s">
        <v>17762</v>
      </c>
      <c r="P6392" t="s">
        <v>17763</v>
      </c>
      <c r="Q6392">
        <v>47</v>
      </c>
      <c r="R6392" t="s">
        <v>17764</v>
      </c>
      <c r="S6392">
        <v>-1</v>
      </c>
      <c r="T6392" t="s">
        <v>5</v>
      </c>
      <c r="U6392">
        <v>-1</v>
      </c>
      <c r="V6392">
        <v>-1</v>
      </c>
      <c r="W6392">
        <v>6.3387000000000002</v>
      </c>
      <c r="X6392" t="s">
        <v>17765</v>
      </c>
      <c r="Y6392" t="s">
        <v>17766</v>
      </c>
      <c r="Z6392">
        <v>45180</v>
      </c>
      <c r="AA6392" t="s">
        <v>11</v>
      </c>
      <c r="AC6392" t="s">
        <v>17767</v>
      </c>
      <c r="AD6392" t="s">
        <v>17768</v>
      </c>
      <c r="AE6392" s="1">
        <v>41846.092557870368</v>
      </c>
    </row>
    <row r="6393" spans="1:31" x14ac:dyDescent="0.15">
      <c r="A6393">
        <v>6392</v>
      </c>
      <c r="B6393">
        <v>175</v>
      </c>
      <c r="C6393">
        <v>3970</v>
      </c>
      <c r="D6393" t="s">
        <v>17758</v>
      </c>
      <c r="E6393" t="s">
        <v>17759</v>
      </c>
      <c r="F6393" t="s">
        <v>14</v>
      </c>
      <c r="I6393" t="s">
        <v>5</v>
      </c>
      <c r="K6393" t="s">
        <v>5</v>
      </c>
      <c r="N6393" t="s">
        <v>7</v>
      </c>
      <c r="Q6393">
        <v>0</v>
      </c>
      <c r="S6393">
        <v>-1</v>
      </c>
      <c r="T6393" t="s">
        <v>5</v>
      </c>
      <c r="U6393">
        <v>-1</v>
      </c>
      <c r="V6393">
        <v>-1</v>
      </c>
      <c r="W6393">
        <v>6.3387000000000002</v>
      </c>
      <c r="Z6393">
        <v>-1</v>
      </c>
      <c r="AA6393" t="s">
        <v>11</v>
      </c>
      <c r="AC6393" t="s">
        <v>38</v>
      </c>
      <c r="AD6393" t="s">
        <v>52</v>
      </c>
      <c r="AE6393" s="1">
        <v>41846.092569444445</v>
      </c>
    </row>
    <row r="6394" spans="1:31" x14ac:dyDescent="0.15">
      <c r="A6394">
        <v>6393</v>
      </c>
      <c r="B6394">
        <v>175</v>
      </c>
      <c r="C6394">
        <v>3970</v>
      </c>
      <c r="D6394" t="s">
        <v>17758</v>
      </c>
      <c r="E6394" t="s">
        <v>17759</v>
      </c>
      <c r="F6394" t="s">
        <v>24</v>
      </c>
      <c r="I6394" t="s">
        <v>5</v>
      </c>
      <c r="K6394" t="s">
        <v>5</v>
      </c>
      <c r="N6394" t="s">
        <v>7</v>
      </c>
      <c r="Q6394">
        <v>0</v>
      </c>
      <c r="S6394">
        <v>-1</v>
      </c>
      <c r="T6394" t="s">
        <v>5</v>
      </c>
      <c r="U6394">
        <v>-1</v>
      </c>
      <c r="V6394">
        <v>-1</v>
      </c>
      <c r="W6394">
        <v>6.3387000000000002</v>
      </c>
      <c r="Z6394">
        <v>-1</v>
      </c>
      <c r="AA6394" t="s">
        <v>11</v>
      </c>
      <c r="AC6394" t="s">
        <v>38</v>
      </c>
      <c r="AD6394" t="s">
        <v>52</v>
      </c>
      <c r="AE6394" s="1">
        <v>41846.092581018522</v>
      </c>
    </row>
    <row r="6395" spans="1:31" x14ac:dyDescent="0.15">
      <c r="A6395">
        <v>6394</v>
      </c>
      <c r="B6395">
        <v>175</v>
      </c>
      <c r="C6395">
        <v>3970</v>
      </c>
      <c r="D6395" t="s">
        <v>17758</v>
      </c>
      <c r="E6395" t="s">
        <v>17759</v>
      </c>
      <c r="F6395" t="s">
        <v>27</v>
      </c>
      <c r="I6395" t="s">
        <v>5</v>
      </c>
      <c r="K6395" t="s">
        <v>5</v>
      </c>
      <c r="M6395" t="s">
        <v>5</v>
      </c>
      <c r="N6395" t="s">
        <v>7</v>
      </c>
      <c r="Q6395">
        <v>0</v>
      </c>
      <c r="S6395">
        <v>-1</v>
      </c>
      <c r="T6395" t="s">
        <v>5</v>
      </c>
      <c r="U6395">
        <v>-1</v>
      </c>
      <c r="V6395">
        <v>-1</v>
      </c>
      <c r="W6395">
        <v>6.3387000000000002</v>
      </c>
      <c r="Z6395">
        <v>-1</v>
      </c>
      <c r="AA6395" t="s">
        <v>11</v>
      </c>
      <c r="AC6395" t="s">
        <v>38</v>
      </c>
      <c r="AD6395" t="s">
        <v>531</v>
      </c>
      <c r="AE6395" s="1">
        <v>41846.092592592591</v>
      </c>
    </row>
    <row r="6396" spans="1:31" x14ac:dyDescent="0.15">
      <c r="A6396">
        <v>6395</v>
      </c>
      <c r="B6396">
        <v>175</v>
      </c>
      <c r="C6396">
        <v>3970</v>
      </c>
      <c r="D6396" t="s">
        <v>17758</v>
      </c>
      <c r="E6396" t="s">
        <v>17759</v>
      </c>
      <c r="F6396" t="s">
        <v>36</v>
      </c>
      <c r="I6396" t="s">
        <v>5</v>
      </c>
      <c r="K6396" t="s">
        <v>5</v>
      </c>
      <c r="N6396" t="s">
        <v>7</v>
      </c>
      <c r="Q6396">
        <v>0</v>
      </c>
      <c r="S6396">
        <v>-1</v>
      </c>
      <c r="T6396" t="s">
        <v>5</v>
      </c>
      <c r="U6396">
        <v>-1</v>
      </c>
      <c r="V6396">
        <v>-1</v>
      </c>
      <c r="W6396">
        <v>6.3387000000000002</v>
      </c>
      <c r="Z6396">
        <v>-1</v>
      </c>
      <c r="AA6396" t="s">
        <v>11</v>
      </c>
      <c r="AC6396" t="s">
        <v>38</v>
      </c>
      <c r="AD6396" t="s">
        <v>52</v>
      </c>
      <c r="AE6396" s="1">
        <v>41846.092604166668</v>
      </c>
    </row>
    <row r="6397" spans="1:31" x14ac:dyDescent="0.15">
      <c r="A6397">
        <v>6396</v>
      </c>
      <c r="B6397">
        <v>175</v>
      </c>
      <c r="C6397">
        <v>3970</v>
      </c>
      <c r="D6397" t="s">
        <v>17758</v>
      </c>
      <c r="E6397" t="s">
        <v>17759</v>
      </c>
      <c r="F6397" t="s">
        <v>40</v>
      </c>
      <c r="I6397" t="s">
        <v>5</v>
      </c>
      <c r="K6397" t="s">
        <v>5</v>
      </c>
      <c r="N6397" t="s">
        <v>7</v>
      </c>
      <c r="Q6397">
        <v>0</v>
      </c>
      <c r="S6397">
        <v>-1</v>
      </c>
      <c r="T6397" t="s">
        <v>5</v>
      </c>
      <c r="U6397">
        <v>-1</v>
      </c>
      <c r="V6397">
        <v>-1</v>
      </c>
      <c r="W6397">
        <v>6.3387000000000002</v>
      </c>
      <c r="Z6397">
        <v>-1</v>
      </c>
      <c r="AA6397" t="s">
        <v>11</v>
      </c>
      <c r="AC6397" t="s">
        <v>38</v>
      </c>
      <c r="AD6397" t="s">
        <v>52</v>
      </c>
      <c r="AE6397" s="1">
        <v>41846.092615740738</v>
      </c>
    </row>
    <row r="6398" spans="1:31" x14ac:dyDescent="0.15">
      <c r="A6398">
        <v>6397</v>
      </c>
      <c r="B6398">
        <v>175</v>
      </c>
      <c r="C6398">
        <v>3970</v>
      </c>
      <c r="D6398" t="s">
        <v>17758</v>
      </c>
      <c r="E6398" t="s">
        <v>17759</v>
      </c>
      <c r="F6398" t="s">
        <v>49</v>
      </c>
      <c r="I6398" t="s">
        <v>5</v>
      </c>
      <c r="K6398" t="s">
        <v>5</v>
      </c>
      <c r="N6398" t="s">
        <v>7</v>
      </c>
      <c r="Q6398">
        <v>0</v>
      </c>
      <c r="T6398" t="s">
        <v>5</v>
      </c>
      <c r="U6398">
        <v>-1</v>
      </c>
      <c r="V6398">
        <v>-1</v>
      </c>
      <c r="W6398">
        <v>6.3387000000000002</v>
      </c>
      <c r="Z6398">
        <v>-1</v>
      </c>
      <c r="AA6398" t="s">
        <v>11</v>
      </c>
      <c r="AC6398" t="s">
        <v>38</v>
      </c>
      <c r="AD6398" t="s">
        <v>50</v>
      </c>
      <c r="AE6398" s="1">
        <v>41846.092627314814</v>
      </c>
    </row>
    <row r="6399" spans="1:31" x14ac:dyDescent="0.15">
      <c r="A6399">
        <v>6398</v>
      </c>
      <c r="B6399">
        <v>175</v>
      </c>
      <c r="C6399">
        <v>3970</v>
      </c>
      <c r="D6399" t="s">
        <v>17758</v>
      </c>
      <c r="E6399" t="s">
        <v>17759</v>
      </c>
      <c r="F6399" t="s">
        <v>51</v>
      </c>
      <c r="G6399" t="s">
        <v>17760</v>
      </c>
      <c r="H6399" t="s">
        <v>17761</v>
      </c>
      <c r="I6399" t="s">
        <v>5</v>
      </c>
      <c r="K6399" t="s">
        <v>5</v>
      </c>
      <c r="N6399" t="s">
        <v>7</v>
      </c>
      <c r="O6399" t="s">
        <v>17762</v>
      </c>
      <c r="P6399" t="s">
        <v>17763</v>
      </c>
      <c r="Q6399">
        <v>3</v>
      </c>
      <c r="S6399">
        <v>-1</v>
      </c>
      <c r="T6399" t="s">
        <v>5</v>
      </c>
      <c r="U6399">
        <v>-1</v>
      </c>
      <c r="V6399">
        <v>-1</v>
      </c>
      <c r="W6399">
        <v>6.3387000000000002</v>
      </c>
      <c r="Y6399" t="s">
        <v>17766</v>
      </c>
      <c r="Z6399">
        <v>-1</v>
      </c>
      <c r="AA6399" t="s">
        <v>11</v>
      </c>
      <c r="AC6399" t="s">
        <v>17769</v>
      </c>
      <c r="AD6399" t="s">
        <v>17770</v>
      </c>
      <c r="AE6399" s="1">
        <v>41846.092650462961</v>
      </c>
    </row>
    <row r="6400" spans="1:31" x14ac:dyDescent="0.15">
      <c r="A6400">
        <v>6399</v>
      </c>
      <c r="B6400">
        <v>175</v>
      </c>
      <c r="C6400">
        <v>3970</v>
      </c>
      <c r="D6400" t="s">
        <v>17758</v>
      </c>
      <c r="E6400" t="s">
        <v>17759</v>
      </c>
      <c r="F6400" t="s">
        <v>53</v>
      </c>
      <c r="I6400" t="s">
        <v>5</v>
      </c>
      <c r="K6400" t="s">
        <v>5</v>
      </c>
      <c r="N6400" t="s">
        <v>7</v>
      </c>
      <c r="Q6400">
        <v>0</v>
      </c>
      <c r="S6400">
        <v>-1</v>
      </c>
      <c r="T6400" t="s">
        <v>5</v>
      </c>
      <c r="U6400">
        <v>-1</v>
      </c>
      <c r="V6400">
        <v>-1</v>
      </c>
      <c r="W6400">
        <v>6.3387000000000002</v>
      </c>
      <c r="Z6400">
        <v>-1</v>
      </c>
      <c r="AA6400" t="s">
        <v>11</v>
      </c>
      <c r="AC6400" t="s">
        <v>38</v>
      </c>
      <c r="AD6400" t="s">
        <v>52</v>
      </c>
      <c r="AE6400" s="1">
        <v>41846.092673611114</v>
      </c>
    </row>
    <row r="6401" spans="1:31" x14ac:dyDescent="0.15">
      <c r="A6401">
        <v>6400</v>
      </c>
      <c r="B6401">
        <v>175</v>
      </c>
      <c r="C6401">
        <v>3970</v>
      </c>
      <c r="D6401" t="s">
        <v>17758</v>
      </c>
      <c r="E6401" t="s">
        <v>17759</v>
      </c>
      <c r="F6401" t="s">
        <v>54</v>
      </c>
      <c r="I6401" t="s">
        <v>5</v>
      </c>
      <c r="K6401" t="s">
        <v>5</v>
      </c>
      <c r="N6401" t="s">
        <v>7</v>
      </c>
      <c r="Q6401">
        <v>0</v>
      </c>
      <c r="S6401">
        <v>-1</v>
      </c>
      <c r="T6401" t="s">
        <v>5</v>
      </c>
      <c r="U6401">
        <v>-1</v>
      </c>
      <c r="V6401">
        <v>-1</v>
      </c>
      <c r="W6401">
        <v>6.3387000000000002</v>
      </c>
      <c r="Z6401">
        <v>-1</v>
      </c>
      <c r="AA6401" t="s">
        <v>11</v>
      </c>
      <c r="AC6401" t="s">
        <v>38</v>
      </c>
      <c r="AD6401" t="s">
        <v>52</v>
      </c>
      <c r="AE6401" s="1">
        <v>41846.092685185184</v>
      </c>
    </row>
    <row r="6402" spans="1:31" x14ac:dyDescent="0.15">
      <c r="A6402">
        <v>6401</v>
      </c>
      <c r="B6402">
        <v>175</v>
      </c>
      <c r="C6402">
        <v>1095</v>
      </c>
      <c r="D6402" t="s">
        <v>17771</v>
      </c>
      <c r="E6402" t="s">
        <v>17772</v>
      </c>
      <c r="F6402" t="s">
        <v>2</v>
      </c>
      <c r="G6402" t="s">
        <v>17773</v>
      </c>
      <c r="H6402" t="s">
        <v>17774</v>
      </c>
      <c r="I6402" t="s">
        <v>5</v>
      </c>
      <c r="J6402" t="s">
        <v>456</v>
      </c>
      <c r="K6402" t="s">
        <v>6</v>
      </c>
      <c r="L6402" t="s">
        <v>5964</v>
      </c>
      <c r="N6402" t="s">
        <v>7</v>
      </c>
      <c r="O6402" t="s">
        <v>17775</v>
      </c>
      <c r="P6402" t="s">
        <v>17776</v>
      </c>
      <c r="Q6402">
        <v>29</v>
      </c>
      <c r="S6402">
        <v>50</v>
      </c>
      <c r="T6402" t="s">
        <v>5</v>
      </c>
      <c r="U6402">
        <v>-1</v>
      </c>
      <c r="V6402">
        <v>-1</v>
      </c>
      <c r="W6402">
        <v>6.3387000000000002</v>
      </c>
      <c r="X6402" t="s">
        <v>17777</v>
      </c>
      <c r="Y6402" t="s">
        <v>17778</v>
      </c>
      <c r="Z6402">
        <v>14594</v>
      </c>
      <c r="AA6402" t="s">
        <v>11</v>
      </c>
      <c r="AC6402" t="s">
        <v>17779</v>
      </c>
      <c r="AD6402" t="s">
        <v>17780</v>
      </c>
      <c r="AE6402" s="1">
        <v>41846.09275462963</v>
      </c>
    </row>
    <row r="6403" spans="1:31" x14ac:dyDescent="0.15">
      <c r="A6403">
        <v>6402</v>
      </c>
      <c r="B6403">
        <v>175</v>
      </c>
      <c r="C6403">
        <v>1095</v>
      </c>
      <c r="D6403" t="s">
        <v>17771</v>
      </c>
      <c r="E6403" t="s">
        <v>17772</v>
      </c>
      <c r="F6403" t="s">
        <v>14</v>
      </c>
      <c r="G6403" t="s">
        <v>17781</v>
      </c>
      <c r="H6403" t="s">
        <v>17782</v>
      </c>
      <c r="I6403" t="s">
        <v>5</v>
      </c>
      <c r="J6403" t="s">
        <v>5160</v>
      </c>
      <c r="K6403" t="s">
        <v>17</v>
      </c>
      <c r="L6403" t="s">
        <v>4118</v>
      </c>
      <c r="N6403" t="s">
        <v>7</v>
      </c>
      <c r="O6403" t="s">
        <v>17783</v>
      </c>
      <c r="P6403" t="s">
        <v>17784</v>
      </c>
      <c r="Q6403">
        <v>7</v>
      </c>
      <c r="R6403" t="s">
        <v>17785</v>
      </c>
      <c r="S6403">
        <v>50</v>
      </c>
      <c r="T6403" t="s">
        <v>5</v>
      </c>
      <c r="U6403">
        <v>-1</v>
      </c>
      <c r="V6403">
        <v>-1</v>
      </c>
      <c r="W6403">
        <v>6.3387000000000002</v>
      </c>
      <c r="X6403" t="s">
        <v>17777</v>
      </c>
      <c r="Y6403" t="s">
        <v>17786</v>
      </c>
      <c r="Z6403">
        <v>15650</v>
      </c>
      <c r="AA6403" t="s">
        <v>11</v>
      </c>
      <c r="AC6403" t="s">
        <v>17787</v>
      </c>
      <c r="AD6403" t="s">
        <v>17788</v>
      </c>
      <c r="AE6403" s="1">
        <v>41846.092777777776</v>
      </c>
    </row>
    <row r="6404" spans="1:31" x14ac:dyDescent="0.15">
      <c r="A6404">
        <v>6403</v>
      </c>
      <c r="B6404">
        <v>175</v>
      </c>
      <c r="C6404">
        <v>1095</v>
      </c>
      <c r="D6404" t="s">
        <v>17771</v>
      </c>
      <c r="E6404" t="s">
        <v>17772</v>
      </c>
      <c r="F6404" t="s">
        <v>24</v>
      </c>
      <c r="I6404" t="s">
        <v>5</v>
      </c>
      <c r="K6404" t="s">
        <v>5</v>
      </c>
      <c r="N6404" t="s">
        <v>7</v>
      </c>
      <c r="Q6404">
        <v>0</v>
      </c>
      <c r="S6404">
        <v>-1</v>
      </c>
      <c r="T6404" t="s">
        <v>5</v>
      </c>
      <c r="U6404">
        <v>-1</v>
      </c>
      <c r="V6404">
        <v>-1</v>
      </c>
      <c r="W6404">
        <v>6.3387000000000002</v>
      </c>
      <c r="Z6404">
        <v>-1</v>
      </c>
      <c r="AA6404" t="s">
        <v>11</v>
      </c>
      <c r="AC6404" t="s">
        <v>38</v>
      </c>
      <c r="AD6404" t="s">
        <v>52</v>
      </c>
      <c r="AE6404" s="1">
        <v>41846.092789351853</v>
      </c>
    </row>
    <row r="6405" spans="1:31" x14ac:dyDescent="0.15">
      <c r="A6405">
        <v>6404</v>
      </c>
      <c r="B6405">
        <v>175</v>
      </c>
      <c r="C6405">
        <v>1095</v>
      </c>
      <c r="D6405" t="s">
        <v>17771</v>
      </c>
      <c r="E6405" t="s">
        <v>17772</v>
      </c>
      <c r="F6405" t="s">
        <v>27</v>
      </c>
      <c r="I6405" t="s">
        <v>5</v>
      </c>
      <c r="K6405" t="s">
        <v>5</v>
      </c>
      <c r="M6405" t="s">
        <v>5</v>
      </c>
      <c r="N6405" t="s">
        <v>7</v>
      </c>
      <c r="Q6405">
        <v>0</v>
      </c>
      <c r="S6405">
        <v>-1</v>
      </c>
      <c r="T6405" t="s">
        <v>5</v>
      </c>
      <c r="U6405">
        <v>-1</v>
      </c>
      <c r="V6405">
        <v>-1</v>
      </c>
      <c r="W6405">
        <v>6.3387000000000002</v>
      </c>
      <c r="Z6405">
        <v>-1</v>
      </c>
      <c r="AA6405" t="s">
        <v>11</v>
      </c>
      <c r="AC6405" t="s">
        <v>38</v>
      </c>
      <c r="AD6405" t="s">
        <v>531</v>
      </c>
      <c r="AE6405" s="1">
        <v>41846.092800925922</v>
      </c>
    </row>
    <row r="6406" spans="1:31" x14ac:dyDescent="0.15">
      <c r="A6406">
        <v>6405</v>
      </c>
      <c r="B6406">
        <v>175</v>
      </c>
      <c r="C6406">
        <v>1095</v>
      </c>
      <c r="D6406" t="s">
        <v>17771</v>
      </c>
      <c r="E6406" t="s">
        <v>17772</v>
      </c>
      <c r="F6406" t="s">
        <v>36</v>
      </c>
      <c r="I6406" t="s">
        <v>5</v>
      </c>
      <c r="K6406" t="s">
        <v>5</v>
      </c>
      <c r="N6406" t="s">
        <v>7</v>
      </c>
      <c r="Q6406">
        <v>0</v>
      </c>
      <c r="S6406">
        <v>-1</v>
      </c>
      <c r="T6406" t="s">
        <v>5</v>
      </c>
      <c r="U6406">
        <v>-1</v>
      </c>
      <c r="V6406">
        <v>-1</v>
      </c>
      <c r="W6406">
        <v>6.3387000000000002</v>
      </c>
      <c r="Z6406">
        <v>-1</v>
      </c>
      <c r="AA6406" t="s">
        <v>11</v>
      </c>
      <c r="AC6406" t="s">
        <v>38</v>
      </c>
      <c r="AD6406" t="s">
        <v>52</v>
      </c>
      <c r="AE6406" s="1">
        <v>41846.092812499999</v>
      </c>
    </row>
    <row r="6407" spans="1:31" x14ac:dyDescent="0.15">
      <c r="A6407">
        <v>6406</v>
      </c>
      <c r="B6407">
        <v>175</v>
      </c>
      <c r="C6407">
        <v>1095</v>
      </c>
      <c r="D6407" t="s">
        <v>17771</v>
      </c>
      <c r="E6407" t="s">
        <v>17772</v>
      </c>
      <c r="F6407" t="s">
        <v>40</v>
      </c>
      <c r="I6407" t="s">
        <v>5</v>
      </c>
      <c r="K6407" t="s">
        <v>5</v>
      </c>
      <c r="N6407" t="s">
        <v>7</v>
      </c>
      <c r="Q6407">
        <v>0</v>
      </c>
      <c r="S6407">
        <v>-1</v>
      </c>
      <c r="T6407" t="s">
        <v>5</v>
      </c>
      <c r="U6407">
        <v>-1</v>
      </c>
      <c r="V6407">
        <v>-1</v>
      </c>
      <c r="W6407">
        <v>6.3387000000000002</v>
      </c>
      <c r="Z6407">
        <v>-1</v>
      </c>
      <c r="AA6407" t="s">
        <v>11</v>
      </c>
      <c r="AC6407" t="s">
        <v>38</v>
      </c>
      <c r="AD6407" t="s">
        <v>52</v>
      </c>
      <c r="AE6407" s="1">
        <v>41846.092824074076</v>
      </c>
    </row>
    <row r="6408" spans="1:31" x14ac:dyDescent="0.15">
      <c r="A6408">
        <v>6407</v>
      </c>
      <c r="B6408">
        <v>175</v>
      </c>
      <c r="C6408">
        <v>1095</v>
      </c>
      <c r="D6408" t="s">
        <v>17771</v>
      </c>
      <c r="E6408" t="s">
        <v>17772</v>
      </c>
      <c r="F6408" t="s">
        <v>49</v>
      </c>
      <c r="I6408" t="s">
        <v>5</v>
      </c>
      <c r="K6408" t="s">
        <v>5</v>
      </c>
      <c r="N6408" t="s">
        <v>7</v>
      </c>
      <c r="Q6408">
        <v>0</v>
      </c>
      <c r="T6408" t="s">
        <v>5</v>
      </c>
      <c r="U6408">
        <v>-1</v>
      </c>
      <c r="V6408">
        <v>-1</v>
      </c>
      <c r="W6408">
        <v>6.3387000000000002</v>
      </c>
      <c r="Z6408">
        <v>-1</v>
      </c>
      <c r="AA6408" t="s">
        <v>11</v>
      </c>
      <c r="AC6408" t="s">
        <v>38</v>
      </c>
      <c r="AD6408" t="s">
        <v>50</v>
      </c>
      <c r="AE6408" s="1">
        <v>41846.092835648145</v>
      </c>
    </row>
    <row r="6409" spans="1:31" x14ac:dyDescent="0.15">
      <c r="A6409">
        <v>6408</v>
      </c>
      <c r="B6409">
        <v>175</v>
      </c>
      <c r="C6409">
        <v>1095</v>
      </c>
      <c r="D6409" t="s">
        <v>17771</v>
      </c>
      <c r="E6409" t="s">
        <v>17772</v>
      </c>
      <c r="F6409" t="s">
        <v>51</v>
      </c>
      <c r="I6409" t="s">
        <v>5</v>
      </c>
      <c r="K6409" t="s">
        <v>5</v>
      </c>
      <c r="N6409" t="s">
        <v>7</v>
      </c>
      <c r="Q6409">
        <v>0</v>
      </c>
      <c r="S6409">
        <v>-1</v>
      </c>
      <c r="T6409" t="s">
        <v>5</v>
      </c>
      <c r="U6409">
        <v>-1</v>
      </c>
      <c r="V6409">
        <v>-1</v>
      </c>
      <c r="W6409">
        <v>6.3387000000000002</v>
      </c>
      <c r="Z6409">
        <v>-1</v>
      </c>
      <c r="AA6409" t="s">
        <v>11</v>
      </c>
      <c r="AC6409" t="s">
        <v>38</v>
      </c>
      <c r="AD6409" t="s">
        <v>52</v>
      </c>
      <c r="AE6409" s="1">
        <v>41846.092858796299</v>
      </c>
    </row>
    <row r="6410" spans="1:31" x14ac:dyDescent="0.15">
      <c r="A6410">
        <v>6409</v>
      </c>
      <c r="B6410">
        <v>175</v>
      </c>
      <c r="C6410">
        <v>1095</v>
      </c>
      <c r="D6410" t="s">
        <v>17771</v>
      </c>
      <c r="E6410" t="s">
        <v>17772</v>
      </c>
      <c r="F6410" t="s">
        <v>53</v>
      </c>
      <c r="I6410" t="s">
        <v>5</v>
      </c>
      <c r="K6410" t="s">
        <v>5</v>
      </c>
      <c r="N6410" t="s">
        <v>7</v>
      </c>
      <c r="Q6410">
        <v>0</v>
      </c>
      <c r="S6410">
        <v>-1</v>
      </c>
      <c r="T6410" t="s">
        <v>5</v>
      </c>
      <c r="U6410">
        <v>-1</v>
      </c>
      <c r="V6410">
        <v>-1</v>
      </c>
      <c r="W6410">
        <v>6.3387000000000002</v>
      </c>
      <c r="Z6410">
        <v>-1</v>
      </c>
      <c r="AA6410" t="s">
        <v>11</v>
      </c>
      <c r="AC6410" t="s">
        <v>38</v>
      </c>
      <c r="AD6410" t="s">
        <v>52</v>
      </c>
      <c r="AE6410" s="1">
        <v>41846.092870370368</v>
      </c>
    </row>
    <row r="6411" spans="1:31" x14ac:dyDescent="0.15">
      <c r="A6411">
        <v>6410</v>
      </c>
      <c r="B6411">
        <v>175</v>
      </c>
      <c r="C6411">
        <v>1095</v>
      </c>
      <c r="D6411" t="s">
        <v>17771</v>
      </c>
      <c r="E6411" t="s">
        <v>17772</v>
      </c>
      <c r="F6411" t="s">
        <v>54</v>
      </c>
      <c r="I6411" t="s">
        <v>5</v>
      </c>
      <c r="K6411" t="s">
        <v>5</v>
      </c>
      <c r="N6411" t="s">
        <v>7</v>
      </c>
      <c r="Q6411">
        <v>0</v>
      </c>
      <c r="S6411">
        <v>-1</v>
      </c>
      <c r="T6411" t="s">
        <v>5</v>
      </c>
      <c r="U6411">
        <v>-1</v>
      </c>
      <c r="V6411">
        <v>-1</v>
      </c>
      <c r="W6411">
        <v>6.3387000000000002</v>
      </c>
      <c r="Z6411">
        <v>-1</v>
      </c>
      <c r="AA6411" t="s">
        <v>11</v>
      </c>
      <c r="AC6411" t="s">
        <v>38</v>
      </c>
      <c r="AD6411" t="s">
        <v>52</v>
      </c>
      <c r="AE6411" s="1">
        <v>41846.092881944445</v>
      </c>
    </row>
    <row r="6412" spans="1:31" x14ac:dyDescent="0.15">
      <c r="A6412">
        <v>6411</v>
      </c>
      <c r="B6412">
        <v>175</v>
      </c>
      <c r="C6412">
        <v>3392</v>
      </c>
      <c r="D6412" t="s">
        <v>17789</v>
      </c>
      <c r="E6412" t="s">
        <v>17790</v>
      </c>
      <c r="F6412" t="s">
        <v>2</v>
      </c>
      <c r="G6412" t="s">
        <v>17791</v>
      </c>
      <c r="H6412" t="s">
        <v>17792</v>
      </c>
      <c r="I6412" t="s">
        <v>5</v>
      </c>
      <c r="K6412" t="s">
        <v>6</v>
      </c>
      <c r="L6412" t="s">
        <v>2534</v>
      </c>
      <c r="N6412" t="s">
        <v>7</v>
      </c>
      <c r="O6412" t="s">
        <v>17793</v>
      </c>
      <c r="P6412" t="s">
        <v>17794</v>
      </c>
      <c r="Q6412">
        <v>81</v>
      </c>
      <c r="R6412" t="s">
        <v>17795</v>
      </c>
      <c r="S6412">
        <v>-1</v>
      </c>
      <c r="T6412" t="s">
        <v>5</v>
      </c>
      <c r="U6412">
        <v>-1</v>
      </c>
      <c r="V6412">
        <v>-1</v>
      </c>
      <c r="W6412">
        <v>6.3387000000000002</v>
      </c>
      <c r="X6412" t="s">
        <v>17796</v>
      </c>
      <c r="Y6412" t="s">
        <v>17797</v>
      </c>
      <c r="Z6412">
        <v>18833</v>
      </c>
      <c r="AA6412" t="s">
        <v>11</v>
      </c>
      <c r="AC6412" t="s">
        <v>17798</v>
      </c>
      <c r="AD6412" t="s">
        <v>17799</v>
      </c>
      <c r="AE6412" s="1">
        <v>41846.092951388891</v>
      </c>
    </row>
    <row r="6413" spans="1:31" x14ac:dyDescent="0.15">
      <c r="A6413">
        <v>6412</v>
      </c>
      <c r="B6413">
        <v>175</v>
      </c>
      <c r="C6413">
        <v>3392</v>
      </c>
      <c r="D6413" t="s">
        <v>17789</v>
      </c>
      <c r="E6413" t="s">
        <v>17790</v>
      </c>
      <c r="F6413" t="s">
        <v>14</v>
      </c>
      <c r="G6413" t="s">
        <v>17791</v>
      </c>
      <c r="H6413" t="s">
        <v>17792</v>
      </c>
      <c r="I6413" t="s">
        <v>5</v>
      </c>
      <c r="K6413" t="s">
        <v>17</v>
      </c>
      <c r="L6413" t="s">
        <v>3210</v>
      </c>
      <c r="N6413" t="s">
        <v>7</v>
      </c>
      <c r="O6413" t="s">
        <v>17793</v>
      </c>
      <c r="P6413" t="s">
        <v>17794</v>
      </c>
      <c r="Q6413">
        <v>15</v>
      </c>
      <c r="R6413" t="s">
        <v>17800</v>
      </c>
      <c r="S6413">
        <v>-1</v>
      </c>
      <c r="T6413" t="s">
        <v>5</v>
      </c>
      <c r="U6413">
        <v>-1</v>
      </c>
      <c r="V6413">
        <v>-1</v>
      </c>
      <c r="W6413">
        <v>6.3387000000000002</v>
      </c>
      <c r="X6413" t="s">
        <v>17801</v>
      </c>
      <c r="Y6413" t="s">
        <v>17797</v>
      </c>
      <c r="Z6413">
        <v>16791</v>
      </c>
      <c r="AA6413" t="s">
        <v>11</v>
      </c>
      <c r="AC6413" t="s">
        <v>17802</v>
      </c>
      <c r="AD6413" t="s">
        <v>17803</v>
      </c>
      <c r="AE6413" s="1">
        <v>41846.092986111114</v>
      </c>
    </row>
    <row r="6414" spans="1:31" x14ac:dyDescent="0.15">
      <c r="A6414">
        <v>6413</v>
      </c>
      <c r="B6414">
        <v>175</v>
      </c>
      <c r="C6414">
        <v>3392</v>
      </c>
      <c r="D6414" t="s">
        <v>17789</v>
      </c>
      <c r="E6414" t="s">
        <v>17790</v>
      </c>
      <c r="F6414" t="s">
        <v>24</v>
      </c>
      <c r="I6414" t="s">
        <v>5</v>
      </c>
      <c r="K6414" t="s">
        <v>5</v>
      </c>
      <c r="N6414" t="s">
        <v>7</v>
      </c>
      <c r="Q6414">
        <v>0</v>
      </c>
      <c r="S6414">
        <v>-1</v>
      </c>
      <c r="T6414" t="s">
        <v>5</v>
      </c>
      <c r="U6414">
        <v>-1</v>
      </c>
      <c r="V6414">
        <v>-1</v>
      </c>
      <c r="W6414">
        <v>6.3387000000000002</v>
      </c>
      <c r="Z6414">
        <v>-1</v>
      </c>
      <c r="AA6414" t="s">
        <v>11</v>
      </c>
      <c r="AC6414" t="s">
        <v>38</v>
      </c>
      <c r="AD6414" t="s">
        <v>52</v>
      </c>
      <c r="AE6414" s="1">
        <v>41846.092997685184</v>
      </c>
    </row>
    <row r="6415" spans="1:31" x14ac:dyDescent="0.15">
      <c r="A6415">
        <v>6414</v>
      </c>
      <c r="B6415">
        <v>175</v>
      </c>
      <c r="C6415">
        <v>3392</v>
      </c>
      <c r="D6415" t="s">
        <v>17789</v>
      </c>
      <c r="E6415" t="s">
        <v>17790</v>
      </c>
      <c r="F6415" t="s">
        <v>27</v>
      </c>
      <c r="I6415" t="s">
        <v>5</v>
      </c>
      <c r="K6415" t="s">
        <v>5</v>
      </c>
      <c r="M6415" t="s">
        <v>5</v>
      </c>
      <c r="N6415" t="s">
        <v>7</v>
      </c>
      <c r="Q6415">
        <v>0</v>
      </c>
      <c r="S6415">
        <v>-1</v>
      </c>
      <c r="T6415" t="s">
        <v>5</v>
      </c>
      <c r="U6415">
        <v>-1</v>
      </c>
      <c r="V6415">
        <v>-1</v>
      </c>
      <c r="W6415">
        <v>6.3387000000000002</v>
      </c>
      <c r="Z6415">
        <v>-1</v>
      </c>
      <c r="AA6415" t="s">
        <v>11</v>
      </c>
      <c r="AC6415" t="s">
        <v>38</v>
      </c>
      <c r="AD6415" t="s">
        <v>531</v>
      </c>
      <c r="AE6415" s="1">
        <v>41846.093009259261</v>
      </c>
    </row>
    <row r="6416" spans="1:31" x14ac:dyDescent="0.15">
      <c r="A6416">
        <v>6415</v>
      </c>
      <c r="B6416">
        <v>175</v>
      </c>
      <c r="C6416">
        <v>3392</v>
      </c>
      <c r="D6416" t="s">
        <v>17789</v>
      </c>
      <c r="E6416" t="s">
        <v>17790</v>
      </c>
      <c r="F6416" t="s">
        <v>36</v>
      </c>
      <c r="G6416" t="s">
        <v>17791</v>
      </c>
      <c r="H6416" t="s">
        <v>17792</v>
      </c>
      <c r="I6416" t="s">
        <v>5</v>
      </c>
      <c r="K6416" t="s">
        <v>6</v>
      </c>
      <c r="L6416" t="s">
        <v>2534</v>
      </c>
      <c r="N6416" t="s">
        <v>7</v>
      </c>
      <c r="O6416" t="s">
        <v>17793</v>
      </c>
      <c r="P6416" t="s">
        <v>17794</v>
      </c>
      <c r="Q6416">
        <v>4</v>
      </c>
      <c r="R6416" t="s">
        <v>17795</v>
      </c>
      <c r="S6416">
        <v>-1</v>
      </c>
      <c r="U6416">
        <v>-1</v>
      </c>
      <c r="V6416">
        <v>-1</v>
      </c>
      <c r="W6416">
        <v>6.3387000000000002</v>
      </c>
      <c r="X6416" t="s">
        <v>17796</v>
      </c>
      <c r="Y6416" t="s">
        <v>17797</v>
      </c>
      <c r="Z6416">
        <v>18833</v>
      </c>
      <c r="AA6416" t="s">
        <v>11</v>
      </c>
      <c r="AC6416" t="s">
        <v>17804</v>
      </c>
      <c r="AD6416" t="s">
        <v>17805</v>
      </c>
      <c r="AE6416" s="1">
        <v>41846.093032407407</v>
      </c>
    </row>
    <row r="6417" spans="1:31" x14ac:dyDescent="0.15">
      <c r="A6417">
        <v>6416</v>
      </c>
      <c r="B6417">
        <v>175</v>
      </c>
      <c r="C6417">
        <v>3392</v>
      </c>
      <c r="D6417" t="s">
        <v>17789</v>
      </c>
      <c r="E6417" t="s">
        <v>17790</v>
      </c>
      <c r="F6417" t="s">
        <v>40</v>
      </c>
      <c r="G6417" t="s">
        <v>17791</v>
      </c>
      <c r="H6417" t="s">
        <v>17792</v>
      </c>
      <c r="I6417" t="s">
        <v>5</v>
      </c>
      <c r="K6417" t="s">
        <v>5</v>
      </c>
      <c r="L6417" t="s">
        <v>17806</v>
      </c>
      <c r="N6417" t="s">
        <v>7</v>
      </c>
      <c r="O6417" t="s">
        <v>17793</v>
      </c>
      <c r="P6417" t="s">
        <v>17794</v>
      </c>
      <c r="Q6417">
        <v>2</v>
      </c>
      <c r="R6417" t="s">
        <v>11535</v>
      </c>
      <c r="S6417">
        <v>-1</v>
      </c>
      <c r="T6417" t="s">
        <v>5</v>
      </c>
      <c r="U6417">
        <v>-1</v>
      </c>
      <c r="V6417">
        <v>-1</v>
      </c>
      <c r="W6417">
        <v>6.3387000000000002</v>
      </c>
      <c r="Y6417" t="s">
        <v>17797</v>
      </c>
      <c r="Z6417">
        <v>360</v>
      </c>
      <c r="AA6417" t="s">
        <v>11</v>
      </c>
      <c r="AC6417" t="s">
        <v>17807</v>
      </c>
      <c r="AD6417" t="s">
        <v>17808</v>
      </c>
      <c r="AE6417" s="1">
        <v>41846.093055555553</v>
      </c>
    </row>
    <row r="6418" spans="1:31" x14ac:dyDescent="0.15">
      <c r="A6418">
        <v>6417</v>
      </c>
      <c r="B6418">
        <v>175</v>
      </c>
      <c r="C6418">
        <v>3392</v>
      </c>
      <c r="D6418" t="s">
        <v>17789</v>
      </c>
      <c r="E6418" t="s">
        <v>17790</v>
      </c>
      <c r="F6418" t="s">
        <v>49</v>
      </c>
      <c r="G6418" t="s">
        <v>17791</v>
      </c>
      <c r="H6418" t="s">
        <v>17792</v>
      </c>
      <c r="I6418" t="s">
        <v>5</v>
      </c>
      <c r="K6418" t="s">
        <v>5</v>
      </c>
      <c r="N6418" t="s">
        <v>7</v>
      </c>
      <c r="O6418" t="s">
        <v>17793</v>
      </c>
      <c r="P6418" t="s">
        <v>17794</v>
      </c>
      <c r="Q6418">
        <v>4</v>
      </c>
      <c r="T6418" t="s">
        <v>5</v>
      </c>
      <c r="U6418">
        <v>-1</v>
      </c>
      <c r="V6418">
        <v>-1</v>
      </c>
      <c r="W6418">
        <v>6.3387000000000002</v>
      </c>
      <c r="Y6418" t="s">
        <v>17797</v>
      </c>
      <c r="Z6418">
        <v>-1</v>
      </c>
      <c r="AA6418" t="s">
        <v>11</v>
      </c>
      <c r="AC6418" t="s">
        <v>17809</v>
      </c>
      <c r="AD6418" t="s">
        <v>17810</v>
      </c>
      <c r="AE6418" s="1">
        <v>41846.09306712963</v>
      </c>
    </row>
    <row r="6419" spans="1:31" x14ac:dyDescent="0.15">
      <c r="A6419">
        <v>6418</v>
      </c>
      <c r="B6419">
        <v>175</v>
      </c>
      <c r="C6419">
        <v>3392</v>
      </c>
      <c r="D6419" t="s">
        <v>17789</v>
      </c>
      <c r="E6419" t="s">
        <v>17790</v>
      </c>
      <c r="F6419" t="s">
        <v>51</v>
      </c>
      <c r="G6419" t="s">
        <v>17791</v>
      </c>
      <c r="H6419" t="s">
        <v>17792</v>
      </c>
      <c r="I6419" t="s">
        <v>5</v>
      </c>
      <c r="K6419" t="s">
        <v>5</v>
      </c>
      <c r="N6419" t="s">
        <v>7</v>
      </c>
      <c r="O6419" t="s">
        <v>17793</v>
      </c>
      <c r="P6419" t="s">
        <v>17794</v>
      </c>
      <c r="Q6419">
        <v>9</v>
      </c>
      <c r="S6419">
        <v>-1</v>
      </c>
      <c r="T6419" t="s">
        <v>5</v>
      </c>
      <c r="U6419">
        <v>-1</v>
      </c>
      <c r="V6419">
        <v>-1</v>
      </c>
      <c r="W6419">
        <v>6.3387000000000002</v>
      </c>
      <c r="Y6419" t="s">
        <v>17797</v>
      </c>
      <c r="Z6419">
        <v>-1</v>
      </c>
      <c r="AA6419" t="s">
        <v>11</v>
      </c>
      <c r="AC6419" t="s">
        <v>17811</v>
      </c>
      <c r="AD6419" t="s">
        <v>17812</v>
      </c>
      <c r="AE6419" s="1">
        <v>41846.093101851853</v>
      </c>
    </row>
    <row r="6420" spans="1:31" x14ac:dyDescent="0.15">
      <c r="A6420">
        <v>6419</v>
      </c>
      <c r="B6420">
        <v>175</v>
      </c>
      <c r="C6420">
        <v>3392</v>
      </c>
      <c r="D6420" t="s">
        <v>17789</v>
      </c>
      <c r="E6420" t="s">
        <v>17790</v>
      </c>
      <c r="F6420" t="s">
        <v>53</v>
      </c>
      <c r="I6420" t="s">
        <v>5</v>
      </c>
      <c r="K6420" t="s">
        <v>5</v>
      </c>
      <c r="N6420" t="s">
        <v>7</v>
      </c>
      <c r="Q6420">
        <v>0</v>
      </c>
      <c r="S6420">
        <v>-1</v>
      </c>
      <c r="T6420" t="s">
        <v>5</v>
      </c>
      <c r="U6420">
        <v>-1</v>
      </c>
      <c r="V6420">
        <v>-1</v>
      </c>
      <c r="W6420">
        <v>6.3387000000000002</v>
      </c>
      <c r="Z6420">
        <v>-1</v>
      </c>
      <c r="AA6420" t="s">
        <v>11</v>
      </c>
      <c r="AC6420" t="s">
        <v>38</v>
      </c>
      <c r="AD6420" t="s">
        <v>52</v>
      </c>
      <c r="AE6420" s="1">
        <v>41846.093113425923</v>
      </c>
    </row>
    <row r="6421" spans="1:31" x14ac:dyDescent="0.15">
      <c r="A6421">
        <v>6420</v>
      </c>
      <c r="B6421">
        <v>175</v>
      </c>
      <c r="C6421">
        <v>3392</v>
      </c>
      <c r="D6421" t="s">
        <v>17789</v>
      </c>
      <c r="E6421" t="s">
        <v>17790</v>
      </c>
      <c r="F6421" t="s">
        <v>54</v>
      </c>
      <c r="I6421" t="s">
        <v>5</v>
      </c>
      <c r="K6421" t="s">
        <v>5</v>
      </c>
      <c r="N6421" t="s">
        <v>7</v>
      </c>
      <c r="Q6421">
        <v>0</v>
      </c>
      <c r="S6421">
        <v>-1</v>
      </c>
      <c r="T6421" t="s">
        <v>5</v>
      </c>
      <c r="U6421">
        <v>-1</v>
      </c>
      <c r="V6421">
        <v>-1</v>
      </c>
      <c r="W6421">
        <v>6.3387000000000002</v>
      </c>
      <c r="Z6421">
        <v>-1</v>
      </c>
      <c r="AA6421" t="s">
        <v>11</v>
      </c>
      <c r="AC6421" t="s">
        <v>38</v>
      </c>
      <c r="AD6421" t="s">
        <v>52</v>
      </c>
      <c r="AE6421" s="1">
        <v>41846.093124999999</v>
      </c>
    </row>
    <row r="6422" spans="1:31" x14ac:dyDescent="0.15">
      <c r="A6422">
        <v>6421</v>
      </c>
      <c r="B6422">
        <v>175</v>
      </c>
      <c r="C6422">
        <v>1559</v>
      </c>
      <c r="D6422" t="s">
        <v>10617</v>
      </c>
      <c r="E6422" t="s">
        <v>10618</v>
      </c>
      <c r="F6422" t="s">
        <v>2</v>
      </c>
      <c r="G6422" t="s">
        <v>17813</v>
      </c>
      <c r="H6422" t="s">
        <v>10620</v>
      </c>
      <c r="I6422" t="s">
        <v>5</v>
      </c>
      <c r="K6422" t="s">
        <v>6</v>
      </c>
      <c r="L6422" t="s">
        <v>17814</v>
      </c>
      <c r="N6422" t="s">
        <v>7</v>
      </c>
      <c r="O6422" t="s">
        <v>10621</v>
      </c>
      <c r="P6422" t="s">
        <v>10622</v>
      </c>
      <c r="Q6422">
        <v>61</v>
      </c>
      <c r="S6422">
        <v>50</v>
      </c>
      <c r="T6422" t="s">
        <v>10623</v>
      </c>
      <c r="U6422">
        <v>-1</v>
      </c>
      <c r="V6422">
        <v>-1</v>
      </c>
      <c r="W6422">
        <v>6.3387000000000002</v>
      </c>
      <c r="X6422" t="s">
        <v>10624</v>
      </c>
      <c r="Y6422" t="s">
        <v>10625</v>
      </c>
      <c r="Z6422">
        <v>13196</v>
      </c>
      <c r="AA6422" t="s">
        <v>11</v>
      </c>
      <c r="AC6422" t="s">
        <v>17815</v>
      </c>
      <c r="AD6422" t="s">
        <v>17816</v>
      </c>
      <c r="AE6422" s="1">
        <v>41846.093217592592</v>
      </c>
    </row>
    <row r="6423" spans="1:31" x14ac:dyDescent="0.15">
      <c r="A6423">
        <v>6422</v>
      </c>
      <c r="B6423">
        <v>175</v>
      </c>
      <c r="C6423">
        <v>1559</v>
      </c>
      <c r="D6423" t="s">
        <v>10617</v>
      </c>
      <c r="E6423" t="s">
        <v>10618</v>
      </c>
      <c r="F6423" t="s">
        <v>14</v>
      </c>
      <c r="G6423" t="s">
        <v>17813</v>
      </c>
      <c r="H6423" t="s">
        <v>10620</v>
      </c>
      <c r="I6423" t="s">
        <v>5</v>
      </c>
      <c r="J6423" t="s">
        <v>456</v>
      </c>
      <c r="K6423" t="s">
        <v>17</v>
      </c>
      <c r="L6423" t="s">
        <v>10628</v>
      </c>
      <c r="N6423" t="s">
        <v>7</v>
      </c>
      <c r="O6423" t="s">
        <v>10621</v>
      </c>
      <c r="P6423" t="s">
        <v>10622</v>
      </c>
      <c r="Q6423">
        <v>36</v>
      </c>
      <c r="R6423" t="s">
        <v>10629</v>
      </c>
      <c r="S6423">
        <v>-1</v>
      </c>
      <c r="T6423" t="s">
        <v>10630</v>
      </c>
      <c r="U6423">
        <v>-1</v>
      </c>
      <c r="V6423">
        <v>-1</v>
      </c>
      <c r="W6423">
        <v>6.3387000000000002</v>
      </c>
      <c r="X6423" t="s">
        <v>10624</v>
      </c>
      <c r="Y6423" t="s">
        <v>10625</v>
      </c>
      <c r="Z6423">
        <v>13128</v>
      </c>
      <c r="AA6423" t="s">
        <v>11</v>
      </c>
      <c r="AC6423" t="s">
        <v>17817</v>
      </c>
      <c r="AD6423" t="s">
        <v>17818</v>
      </c>
      <c r="AE6423" s="1">
        <v>41846.093252314815</v>
      </c>
    </row>
    <row r="6424" spans="1:31" x14ac:dyDescent="0.15">
      <c r="A6424">
        <v>6423</v>
      </c>
      <c r="B6424">
        <v>175</v>
      </c>
      <c r="C6424">
        <v>1559</v>
      </c>
      <c r="D6424" t="s">
        <v>10617</v>
      </c>
      <c r="E6424" t="s">
        <v>10618</v>
      </c>
      <c r="F6424" t="s">
        <v>24</v>
      </c>
      <c r="G6424" t="s">
        <v>17813</v>
      </c>
      <c r="H6424" t="s">
        <v>10620</v>
      </c>
      <c r="I6424" t="s">
        <v>5</v>
      </c>
      <c r="J6424" t="s">
        <v>456</v>
      </c>
      <c r="K6424" t="s">
        <v>4166</v>
      </c>
      <c r="L6424" t="s">
        <v>10628</v>
      </c>
      <c r="N6424" t="s">
        <v>7</v>
      </c>
      <c r="O6424" t="s">
        <v>10621</v>
      </c>
      <c r="P6424" t="s">
        <v>10622</v>
      </c>
      <c r="Q6424">
        <v>15</v>
      </c>
      <c r="R6424" t="s">
        <v>10633</v>
      </c>
      <c r="S6424">
        <v>-1</v>
      </c>
      <c r="T6424" t="s">
        <v>10634</v>
      </c>
      <c r="U6424">
        <v>-1</v>
      </c>
      <c r="V6424">
        <v>-1</v>
      </c>
      <c r="W6424">
        <v>6.3387000000000002</v>
      </c>
      <c r="X6424" t="s">
        <v>10624</v>
      </c>
      <c r="Y6424" t="s">
        <v>10625</v>
      </c>
      <c r="Z6424">
        <v>13128</v>
      </c>
      <c r="AA6424" t="s">
        <v>11</v>
      </c>
      <c r="AC6424" t="s">
        <v>17819</v>
      </c>
      <c r="AD6424" t="s">
        <v>17820</v>
      </c>
      <c r="AE6424" s="1">
        <v>41846.093263888892</v>
      </c>
    </row>
    <row r="6425" spans="1:31" x14ac:dyDescent="0.15">
      <c r="A6425">
        <v>6424</v>
      </c>
      <c r="B6425">
        <v>175</v>
      </c>
      <c r="C6425">
        <v>1559</v>
      </c>
      <c r="D6425" t="s">
        <v>10617</v>
      </c>
      <c r="E6425" t="s">
        <v>10618</v>
      </c>
      <c r="F6425" t="s">
        <v>27</v>
      </c>
      <c r="G6425" t="s">
        <v>10637</v>
      </c>
      <c r="I6425" t="s">
        <v>5</v>
      </c>
      <c r="J6425" t="s">
        <v>2207</v>
      </c>
      <c r="K6425" t="s">
        <v>17</v>
      </c>
      <c r="L6425" t="s">
        <v>10638</v>
      </c>
      <c r="M6425" t="s">
        <v>5</v>
      </c>
      <c r="N6425" t="s">
        <v>7</v>
      </c>
      <c r="O6425" t="s">
        <v>10639</v>
      </c>
      <c r="P6425" t="s">
        <v>10640</v>
      </c>
      <c r="Q6425">
        <v>1</v>
      </c>
      <c r="S6425">
        <v>50</v>
      </c>
      <c r="T6425" t="s">
        <v>5</v>
      </c>
      <c r="U6425">
        <v>-1</v>
      </c>
      <c r="V6425">
        <v>-1</v>
      </c>
      <c r="W6425">
        <v>6.3387000000000002</v>
      </c>
      <c r="Y6425" t="s">
        <v>10641</v>
      </c>
      <c r="Z6425">
        <v>22140</v>
      </c>
      <c r="AA6425" t="s">
        <v>11</v>
      </c>
      <c r="AC6425" t="s">
        <v>17821</v>
      </c>
      <c r="AD6425" t="s">
        <v>10643</v>
      </c>
      <c r="AE6425" s="1">
        <v>41846.093287037038</v>
      </c>
    </row>
    <row r="6426" spans="1:31" x14ac:dyDescent="0.15">
      <c r="A6426">
        <v>6425</v>
      </c>
      <c r="B6426">
        <v>175</v>
      </c>
      <c r="C6426">
        <v>1559</v>
      </c>
      <c r="D6426" t="s">
        <v>10617</v>
      </c>
      <c r="E6426" t="s">
        <v>10618</v>
      </c>
      <c r="F6426" t="s">
        <v>36</v>
      </c>
      <c r="G6426" t="s">
        <v>17813</v>
      </c>
      <c r="H6426" t="s">
        <v>10620</v>
      </c>
      <c r="I6426" t="s">
        <v>5</v>
      </c>
      <c r="K6426" t="s">
        <v>6</v>
      </c>
      <c r="L6426" t="s">
        <v>17814</v>
      </c>
      <c r="N6426" t="s">
        <v>7</v>
      </c>
      <c r="O6426" t="s">
        <v>10621</v>
      </c>
      <c r="P6426" t="s">
        <v>10622</v>
      </c>
      <c r="Q6426">
        <v>3</v>
      </c>
      <c r="S6426">
        <v>50</v>
      </c>
      <c r="T6426" t="s">
        <v>10623</v>
      </c>
      <c r="U6426">
        <v>-1</v>
      </c>
      <c r="V6426">
        <v>-1</v>
      </c>
      <c r="W6426">
        <v>6.3387000000000002</v>
      </c>
      <c r="X6426" t="s">
        <v>10624</v>
      </c>
      <c r="Y6426" t="s">
        <v>10625</v>
      </c>
      <c r="Z6426">
        <v>13196</v>
      </c>
      <c r="AA6426" t="s">
        <v>11</v>
      </c>
      <c r="AC6426" t="s">
        <v>17822</v>
      </c>
      <c r="AD6426" t="s">
        <v>17823</v>
      </c>
      <c r="AE6426" s="1">
        <v>41846.093310185184</v>
      </c>
    </row>
    <row r="6427" spans="1:31" x14ac:dyDescent="0.15">
      <c r="A6427">
        <v>6426</v>
      </c>
      <c r="B6427">
        <v>175</v>
      </c>
      <c r="C6427">
        <v>1559</v>
      </c>
      <c r="D6427" t="s">
        <v>10617</v>
      </c>
      <c r="E6427" t="s">
        <v>10618</v>
      </c>
      <c r="F6427" t="s">
        <v>40</v>
      </c>
      <c r="I6427" t="s">
        <v>5</v>
      </c>
      <c r="K6427" t="s">
        <v>5</v>
      </c>
      <c r="N6427" t="s">
        <v>7</v>
      </c>
      <c r="Q6427">
        <v>0</v>
      </c>
      <c r="S6427">
        <v>-1</v>
      </c>
      <c r="T6427" t="s">
        <v>5</v>
      </c>
      <c r="U6427">
        <v>-1</v>
      </c>
      <c r="V6427">
        <v>-1</v>
      </c>
      <c r="W6427">
        <v>6.3387000000000002</v>
      </c>
      <c r="Z6427">
        <v>-1</v>
      </c>
      <c r="AA6427" t="s">
        <v>11</v>
      </c>
      <c r="AC6427" t="s">
        <v>38</v>
      </c>
      <c r="AD6427" t="s">
        <v>52</v>
      </c>
      <c r="AE6427" s="1">
        <v>41846.093321759261</v>
      </c>
    </row>
    <row r="6428" spans="1:31" x14ac:dyDescent="0.15">
      <c r="A6428">
        <v>6427</v>
      </c>
      <c r="B6428">
        <v>175</v>
      </c>
      <c r="C6428">
        <v>1559</v>
      </c>
      <c r="D6428" t="s">
        <v>10617</v>
      </c>
      <c r="E6428" t="s">
        <v>10618</v>
      </c>
      <c r="F6428" t="s">
        <v>49</v>
      </c>
      <c r="G6428" t="s">
        <v>17813</v>
      </c>
      <c r="H6428" t="s">
        <v>10620</v>
      </c>
      <c r="I6428" t="s">
        <v>5</v>
      </c>
      <c r="K6428" t="s">
        <v>5</v>
      </c>
      <c r="N6428" t="s">
        <v>7</v>
      </c>
      <c r="O6428" t="s">
        <v>10621</v>
      </c>
      <c r="P6428" t="s">
        <v>10622</v>
      </c>
      <c r="Q6428">
        <v>5</v>
      </c>
      <c r="T6428" t="s">
        <v>5</v>
      </c>
      <c r="U6428">
        <v>-1</v>
      </c>
      <c r="V6428">
        <v>-1</v>
      </c>
      <c r="W6428">
        <v>6.3387000000000002</v>
      </c>
      <c r="X6428" t="s">
        <v>10624</v>
      </c>
      <c r="Y6428" t="s">
        <v>10625</v>
      </c>
      <c r="Z6428">
        <v>13128</v>
      </c>
      <c r="AA6428" t="s">
        <v>11</v>
      </c>
      <c r="AC6428" t="s">
        <v>17824</v>
      </c>
      <c r="AD6428" t="s">
        <v>17825</v>
      </c>
      <c r="AE6428" s="1">
        <v>41846.093333333331</v>
      </c>
    </row>
    <row r="6429" spans="1:31" x14ac:dyDescent="0.15">
      <c r="A6429">
        <v>6428</v>
      </c>
      <c r="B6429">
        <v>175</v>
      </c>
      <c r="C6429">
        <v>1559</v>
      </c>
      <c r="D6429" t="s">
        <v>10617</v>
      </c>
      <c r="E6429" t="s">
        <v>10618</v>
      </c>
      <c r="F6429" t="s">
        <v>51</v>
      </c>
      <c r="G6429" t="s">
        <v>17813</v>
      </c>
      <c r="H6429" t="s">
        <v>10620</v>
      </c>
      <c r="I6429" t="s">
        <v>5</v>
      </c>
      <c r="K6429" t="s">
        <v>5</v>
      </c>
      <c r="N6429" t="s">
        <v>7</v>
      </c>
      <c r="O6429" t="s">
        <v>10621</v>
      </c>
      <c r="P6429" t="s">
        <v>10622</v>
      </c>
      <c r="Q6429">
        <v>20</v>
      </c>
      <c r="S6429">
        <v>-1</v>
      </c>
      <c r="T6429" t="s">
        <v>5</v>
      </c>
      <c r="U6429">
        <v>-1</v>
      </c>
      <c r="V6429">
        <v>-1</v>
      </c>
      <c r="W6429">
        <v>6.3387000000000002</v>
      </c>
      <c r="Y6429" t="s">
        <v>10625</v>
      </c>
      <c r="Z6429">
        <v>-1</v>
      </c>
      <c r="AA6429" t="s">
        <v>11</v>
      </c>
      <c r="AC6429" t="s">
        <v>17826</v>
      </c>
      <c r="AD6429" t="s">
        <v>17827</v>
      </c>
      <c r="AE6429" s="1">
        <v>41846.093356481484</v>
      </c>
    </row>
    <row r="6430" spans="1:31" x14ac:dyDescent="0.15">
      <c r="A6430">
        <v>6429</v>
      </c>
      <c r="B6430">
        <v>175</v>
      </c>
      <c r="C6430">
        <v>1559</v>
      </c>
      <c r="D6430" t="s">
        <v>10617</v>
      </c>
      <c r="E6430" t="s">
        <v>10618</v>
      </c>
      <c r="F6430" t="s">
        <v>53</v>
      </c>
      <c r="I6430" t="s">
        <v>5</v>
      </c>
      <c r="K6430" t="s">
        <v>5</v>
      </c>
      <c r="N6430" t="s">
        <v>7</v>
      </c>
      <c r="Q6430">
        <v>0</v>
      </c>
      <c r="S6430">
        <v>-1</v>
      </c>
      <c r="T6430" t="s">
        <v>5</v>
      </c>
      <c r="U6430">
        <v>-1</v>
      </c>
      <c r="V6430">
        <v>-1</v>
      </c>
      <c r="W6430">
        <v>6.3387000000000002</v>
      </c>
      <c r="Z6430">
        <v>-1</v>
      </c>
      <c r="AA6430" t="s">
        <v>11</v>
      </c>
      <c r="AC6430" t="s">
        <v>38</v>
      </c>
      <c r="AD6430" t="s">
        <v>52</v>
      </c>
      <c r="AE6430" s="1">
        <v>41846.09337962963</v>
      </c>
    </row>
    <row r="6431" spans="1:31" x14ac:dyDescent="0.15">
      <c r="A6431">
        <v>6430</v>
      </c>
      <c r="B6431">
        <v>175</v>
      </c>
      <c r="C6431">
        <v>1559</v>
      </c>
      <c r="D6431" t="s">
        <v>10617</v>
      </c>
      <c r="E6431" t="s">
        <v>10618</v>
      </c>
      <c r="F6431" t="s">
        <v>54</v>
      </c>
      <c r="I6431" t="s">
        <v>5</v>
      </c>
      <c r="K6431" t="s">
        <v>5</v>
      </c>
      <c r="N6431" t="s">
        <v>7</v>
      </c>
      <c r="Q6431">
        <v>0</v>
      </c>
      <c r="S6431">
        <v>-1</v>
      </c>
      <c r="T6431" t="s">
        <v>5</v>
      </c>
      <c r="U6431">
        <v>-1</v>
      </c>
      <c r="V6431">
        <v>-1</v>
      </c>
      <c r="W6431">
        <v>6.3387000000000002</v>
      </c>
      <c r="Z6431">
        <v>-1</v>
      </c>
      <c r="AA6431" t="s">
        <v>11</v>
      </c>
      <c r="AC6431" t="s">
        <v>38</v>
      </c>
      <c r="AD6431" t="s">
        <v>52</v>
      </c>
      <c r="AE6431" s="1">
        <v>41846.093391203707</v>
      </c>
    </row>
    <row r="6432" spans="1:31" x14ac:dyDescent="0.15">
      <c r="A6432">
        <v>6431</v>
      </c>
      <c r="B6432">
        <v>175</v>
      </c>
      <c r="C6432">
        <v>4570</v>
      </c>
      <c r="D6432" t="s">
        <v>17828</v>
      </c>
      <c r="E6432" t="s">
        <v>17829</v>
      </c>
      <c r="F6432" t="s">
        <v>2</v>
      </c>
      <c r="G6432" t="s">
        <v>17830</v>
      </c>
      <c r="H6432" t="s">
        <v>17831</v>
      </c>
      <c r="I6432" t="s">
        <v>5</v>
      </c>
      <c r="K6432" t="s">
        <v>6</v>
      </c>
      <c r="N6432" t="s">
        <v>7</v>
      </c>
      <c r="O6432" t="s">
        <v>17832</v>
      </c>
      <c r="P6432" t="s">
        <v>17833</v>
      </c>
      <c r="Q6432">
        <v>40</v>
      </c>
      <c r="R6432" t="s">
        <v>17834</v>
      </c>
      <c r="S6432">
        <v>35</v>
      </c>
      <c r="T6432" t="s">
        <v>17835</v>
      </c>
      <c r="U6432">
        <v>-1</v>
      </c>
      <c r="V6432">
        <v>-1</v>
      </c>
      <c r="W6432">
        <v>6.3387000000000002</v>
      </c>
      <c r="X6432" t="s">
        <v>17836</v>
      </c>
      <c r="Y6432" t="s">
        <v>17837</v>
      </c>
      <c r="Z6432">
        <v>40250</v>
      </c>
      <c r="AA6432" t="s">
        <v>11</v>
      </c>
      <c r="AC6432" t="s">
        <v>17838</v>
      </c>
      <c r="AD6432" t="s">
        <v>17839</v>
      </c>
      <c r="AE6432" s="1">
        <v>41846.093472222223</v>
      </c>
    </row>
    <row r="6433" spans="1:31" x14ac:dyDescent="0.15">
      <c r="A6433">
        <v>6432</v>
      </c>
      <c r="B6433">
        <v>175</v>
      </c>
      <c r="C6433">
        <v>4570</v>
      </c>
      <c r="D6433" t="s">
        <v>17828</v>
      </c>
      <c r="E6433" t="s">
        <v>17829</v>
      </c>
      <c r="F6433" t="s">
        <v>14</v>
      </c>
      <c r="I6433" t="s">
        <v>5</v>
      </c>
      <c r="K6433" t="s">
        <v>5</v>
      </c>
      <c r="N6433" t="s">
        <v>7</v>
      </c>
      <c r="Q6433">
        <v>0</v>
      </c>
      <c r="S6433">
        <v>-1</v>
      </c>
      <c r="T6433" t="s">
        <v>5</v>
      </c>
      <c r="U6433">
        <v>-1</v>
      </c>
      <c r="V6433">
        <v>-1</v>
      </c>
      <c r="W6433">
        <v>6.3387000000000002</v>
      </c>
      <c r="Z6433">
        <v>-1</v>
      </c>
      <c r="AA6433" t="s">
        <v>11</v>
      </c>
      <c r="AC6433" t="s">
        <v>38</v>
      </c>
      <c r="AD6433" t="s">
        <v>52</v>
      </c>
      <c r="AE6433" s="1">
        <v>41846.0934837963</v>
      </c>
    </row>
    <row r="6434" spans="1:31" x14ac:dyDescent="0.15">
      <c r="A6434">
        <v>6433</v>
      </c>
      <c r="B6434">
        <v>175</v>
      </c>
      <c r="C6434">
        <v>4570</v>
      </c>
      <c r="D6434" t="s">
        <v>17828</v>
      </c>
      <c r="E6434" t="s">
        <v>17829</v>
      </c>
      <c r="F6434" t="s">
        <v>24</v>
      </c>
      <c r="I6434" t="s">
        <v>5</v>
      </c>
      <c r="K6434" t="s">
        <v>5</v>
      </c>
      <c r="N6434" t="s">
        <v>7</v>
      </c>
      <c r="Q6434">
        <v>0</v>
      </c>
      <c r="S6434">
        <v>-1</v>
      </c>
      <c r="T6434" t="s">
        <v>5</v>
      </c>
      <c r="U6434">
        <v>-1</v>
      </c>
      <c r="V6434">
        <v>-1</v>
      </c>
      <c r="W6434">
        <v>6.3387000000000002</v>
      </c>
      <c r="Z6434">
        <v>-1</v>
      </c>
      <c r="AA6434" t="s">
        <v>11</v>
      </c>
      <c r="AC6434" t="s">
        <v>38</v>
      </c>
      <c r="AD6434" t="s">
        <v>52</v>
      </c>
      <c r="AE6434" s="1">
        <v>41846.093495370369</v>
      </c>
    </row>
    <row r="6435" spans="1:31" x14ac:dyDescent="0.15">
      <c r="A6435">
        <v>6434</v>
      </c>
      <c r="B6435">
        <v>175</v>
      </c>
      <c r="C6435">
        <v>4570</v>
      </c>
      <c r="D6435" t="s">
        <v>17828</v>
      </c>
      <c r="E6435" t="s">
        <v>17829</v>
      </c>
      <c r="F6435" t="s">
        <v>27</v>
      </c>
      <c r="I6435" t="s">
        <v>5</v>
      </c>
      <c r="K6435" t="s">
        <v>5</v>
      </c>
      <c r="M6435" t="s">
        <v>5</v>
      </c>
      <c r="N6435" t="s">
        <v>7</v>
      </c>
      <c r="Q6435">
        <v>0</v>
      </c>
      <c r="S6435">
        <v>-1</v>
      </c>
      <c r="T6435" t="s">
        <v>5</v>
      </c>
      <c r="U6435">
        <v>-1</v>
      </c>
      <c r="V6435">
        <v>-1</v>
      </c>
      <c r="W6435">
        <v>6.3387000000000002</v>
      </c>
      <c r="Z6435">
        <v>-1</v>
      </c>
      <c r="AA6435" t="s">
        <v>11</v>
      </c>
      <c r="AC6435" t="s">
        <v>38</v>
      </c>
      <c r="AD6435" t="s">
        <v>531</v>
      </c>
      <c r="AE6435" s="1">
        <v>41846.093506944446</v>
      </c>
    </row>
    <row r="6436" spans="1:31" x14ac:dyDescent="0.15">
      <c r="A6436">
        <v>6435</v>
      </c>
      <c r="B6436">
        <v>175</v>
      </c>
      <c r="C6436">
        <v>4570</v>
      </c>
      <c r="D6436" t="s">
        <v>17828</v>
      </c>
      <c r="E6436" t="s">
        <v>17829</v>
      </c>
      <c r="F6436" t="s">
        <v>36</v>
      </c>
      <c r="I6436" t="s">
        <v>5</v>
      </c>
      <c r="K6436" t="s">
        <v>5</v>
      </c>
      <c r="N6436" t="s">
        <v>7</v>
      </c>
      <c r="Q6436">
        <v>0</v>
      </c>
      <c r="S6436">
        <v>-1</v>
      </c>
      <c r="T6436" t="s">
        <v>5</v>
      </c>
      <c r="U6436">
        <v>-1</v>
      </c>
      <c r="V6436">
        <v>-1</v>
      </c>
      <c r="W6436">
        <v>6.3387000000000002</v>
      </c>
      <c r="Z6436">
        <v>-1</v>
      </c>
      <c r="AA6436" t="s">
        <v>11</v>
      </c>
      <c r="AC6436" t="s">
        <v>38</v>
      </c>
      <c r="AD6436" t="s">
        <v>52</v>
      </c>
      <c r="AE6436" s="1">
        <v>41846.093518518515</v>
      </c>
    </row>
    <row r="6437" spans="1:31" x14ac:dyDescent="0.15">
      <c r="A6437">
        <v>6436</v>
      </c>
      <c r="B6437">
        <v>175</v>
      </c>
      <c r="C6437">
        <v>4570</v>
      </c>
      <c r="D6437" t="s">
        <v>17828</v>
      </c>
      <c r="E6437" t="s">
        <v>17829</v>
      </c>
      <c r="F6437" t="s">
        <v>40</v>
      </c>
      <c r="I6437" t="s">
        <v>5</v>
      </c>
      <c r="K6437" t="s">
        <v>5</v>
      </c>
      <c r="N6437" t="s">
        <v>7</v>
      </c>
      <c r="Q6437">
        <v>0</v>
      </c>
      <c r="S6437">
        <v>-1</v>
      </c>
      <c r="T6437" t="s">
        <v>5</v>
      </c>
      <c r="U6437">
        <v>-1</v>
      </c>
      <c r="V6437">
        <v>-1</v>
      </c>
      <c r="W6437">
        <v>6.3387000000000002</v>
      </c>
      <c r="Z6437">
        <v>-1</v>
      </c>
      <c r="AA6437" t="s">
        <v>11</v>
      </c>
      <c r="AC6437" t="s">
        <v>38</v>
      </c>
      <c r="AD6437" t="s">
        <v>52</v>
      </c>
      <c r="AE6437" s="1">
        <v>41846.093530092592</v>
      </c>
    </row>
    <row r="6438" spans="1:31" x14ac:dyDescent="0.15">
      <c r="A6438">
        <v>6437</v>
      </c>
      <c r="B6438">
        <v>175</v>
      </c>
      <c r="C6438">
        <v>4570</v>
      </c>
      <c r="D6438" t="s">
        <v>17828</v>
      </c>
      <c r="E6438" t="s">
        <v>17829</v>
      </c>
      <c r="F6438" t="s">
        <v>49</v>
      </c>
      <c r="I6438" t="s">
        <v>5</v>
      </c>
      <c r="K6438" t="s">
        <v>5</v>
      </c>
      <c r="N6438" t="s">
        <v>7</v>
      </c>
      <c r="Q6438">
        <v>0</v>
      </c>
      <c r="T6438" t="s">
        <v>5</v>
      </c>
      <c r="U6438">
        <v>-1</v>
      </c>
      <c r="V6438">
        <v>-1</v>
      </c>
      <c r="W6438">
        <v>6.3387000000000002</v>
      </c>
      <c r="Z6438">
        <v>-1</v>
      </c>
      <c r="AA6438" t="s">
        <v>11</v>
      </c>
      <c r="AC6438" t="s">
        <v>38</v>
      </c>
      <c r="AD6438" t="s">
        <v>50</v>
      </c>
      <c r="AE6438" s="1">
        <v>41846.093553240738</v>
      </c>
    </row>
    <row r="6439" spans="1:31" x14ac:dyDescent="0.15">
      <c r="A6439">
        <v>6438</v>
      </c>
      <c r="B6439">
        <v>175</v>
      </c>
      <c r="C6439">
        <v>4570</v>
      </c>
      <c r="D6439" t="s">
        <v>17828</v>
      </c>
      <c r="E6439" t="s">
        <v>17829</v>
      </c>
      <c r="F6439" t="s">
        <v>51</v>
      </c>
      <c r="G6439" t="s">
        <v>17840</v>
      </c>
      <c r="H6439" t="s">
        <v>17831</v>
      </c>
      <c r="I6439" t="s">
        <v>5</v>
      </c>
      <c r="K6439" t="s">
        <v>5</v>
      </c>
      <c r="N6439" t="s">
        <v>7</v>
      </c>
      <c r="O6439" t="s">
        <v>17832</v>
      </c>
      <c r="P6439" t="s">
        <v>17833</v>
      </c>
      <c r="Q6439">
        <v>1</v>
      </c>
      <c r="S6439">
        <v>-1</v>
      </c>
      <c r="T6439" t="s">
        <v>5</v>
      </c>
      <c r="U6439">
        <v>-1</v>
      </c>
      <c r="V6439">
        <v>-1</v>
      </c>
      <c r="W6439">
        <v>6.3387000000000002</v>
      </c>
      <c r="Y6439" t="s">
        <v>17837</v>
      </c>
      <c r="Z6439">
        <v>-1</v>
      </c>
      <c r="AA6439" t="s">
        <v>11</v>
      </c>
      <c r="AC6439" t="s">
        <v>17841</v>
      </c>
      <c r="AD6439" t="s">
        <v>17842</v>
      </c>
      <c r="AE6439" s="1">
        <v>41846.093564814815</v>
      </c>
    </row>
    <row r="6440" spans="1:31" x14ac:dyDescent="0.15">
      <c r="A6440">
        <v>6439</v>
      </c>
      <c r="B6440">
        <v>175</v>
      </c>
      <c r="C6440">
        <v>4570</v>
      </c>
      <c r="D6440" t="s">
        <v>17828</v>
      </c>
      <c r="E6440" t="s">
        <v>17829</v>
      </c>
      <c r="F6440" t="s">
        <v>53</v>
      </c>
      <c r="I6440" t="s">
        <v>5</v>
      </c>
      <c r="K6440" t="s">
        <v>5</v>
      </c>
      <c r="N6440" t="s">
        <v>7</v>
      </c>
      <c r="Q6440">
        <v>0</v>
      </c>
      <c r="S6440">
        <v>-1</v>
      </c>
      <c r="T6440" t="s">
        <v>5</v>
      </c>
      <c r="U6440">
        <v>-1</v>
      </c>
      <c r="V6440">
        <v>-1</v>
      </c>
      <c r="W6440">
        <v>6.3387000000000002</v>
      </c>
      <c r="Z6440">
        <v>-1</v>
      </c>
      <c r="AA6440" t="s">
        <v>11</v>
      </c>
      <c r="AC6440" t="s">
        <v>38</v>
      </c>
      <c r="AD6440" t="s">
        <v>52</v>
      </c>
      <c r="AE6440" s="1">
        <v>41846.093576388892</v>
      </c>
    </row>
    <row r="6441" spans="1:31" x14ac:dyDescent="0.15">
      <c r="A6441">
        <v>6440</v>
      </c>
      <c r="B6441">
        <v>175</v>
      </c>
      <c r="C6441">
        <v>4570</v>
      </c>
      <c r="D6441" t="s">
        <v>17828</v>
      </c>
      <c r="E6441" t="s">
        <v>17829</v>
      </c>
      <c r="F6441" t="s">
        <v>54</v>
      </c>
      <c r="I6441" t="s">
        <v>5</v>
      </c>
      <c r="K6441" t="s">
        <v>5</v>
      </c>
      <c r="N6441" t="s">
        <v>7</v>
      </c>
      <c r="Q6441">
        <v>0</v>
      </c>
      <c r="S6441">
        <v>-1</v>
      </c>
      <c r="T6441" t="s">
        <v>5</v>
      </c>
      <c r="U6441">
        <v>-1</v>
      </c>
      <c r="V6441">
        <v>-1</v>
      </c>
      <c r="W6441">
        <v>6.3387000000000002</v>
      </c>
      <c r="Z6441">
        <v>-1</v>
      </c>
      <c r="AA6441" t="s">
        <v>11</v>
      </c>
      <c r="AC6441" t="s">
        <v>38</v>
      </c>
      <c r="AD6441" t="s">
        <v>52</v>
      </c>
      <c r="AE6441" s="1">
        <v>41846.093599537038</v>
      </c>
    </row>
    <row r="6442" spans="1:31" x14ac:dyDescent="0.15">
      <c r="A6442">
        <v>6441</v>
      </c>
      <c r="B6442">
        <v>175</v>
      </c>
      <c r="C6442">
        <v>4110</v>
      </c>
      <c r="D6442" t="s">
        <v>17843</v>
      </c>
      <c r="E6442" t="s">
        <v>17844</v>
      </c>
      <c r="F6442" t="s">
        <v>2</v>
      </c>
      <c r="G6442" t="s">
        <v>17845</v>
      </c>
      <c r="H6442" t="s">
        <v>17846</v>
      </c>
      <c r="I6442" t="s">
        <v>5</v>
      </c>
      <c r="K6442" t="s">
        <v>6</v>
      </c>
      <c r="L6442" t="s">
        <v>5486</v>
      </c>
      <c r="N6442" t="s">
        <v>7</v>
      </c>
      <c r="O6442" t="s">
        <v>17847</v>
      </c>
      <c r="P6442" t="s">
        <v>17848</v>
      </c>
      <c r="Q6442">
        <v>11</v>
      </c>
      <c r="R6442" t="s">
        <v>10271</v>
      </c>
      <c r="S6442">
        <v>50</v>
      </c>
      <c r="T6442" t="s">
        <v>17849</v>
      </c>
      <c r="U6442">
        <v>-1</v>
      </c>
      <c r="V6442">
        <v>-1</v>
      </c>
      <c r="W6442">
        <v>6.3387000000000002</v>
      </c>
      <c r="X6442" t="s">
        <v>17850</v>
      </c>
      <c r="Y6442" t="s">
        <v>17851</v>
      </c>
      <c r="Z6442">
        <v>32270</v>
      </c>
      <c r="AA6442" t="s">
        <v>11</v>
      </c>
      <c r="AC6442" t="s">
        <v>17852</v>
      </c>
      <c r="AD6442" t="s">
        <v>17853</v>
      </c>
      <c r="AE6442" s="1">
        <v>41846.093680555554</v>
      </c>
    </row>
    <row r="6443" spans="1:31" x14ac:dyDescent="0.15">
      <c r="A6443">
        <v>6442</v>
      </c>
      <c r="B6443">
        <v>175</v>
      </c>
      <c r="C6443">
        <v>4110</v>
      </c>
      <c r="D6443" t="s">
        <v>17843</v>
      </c>
      <c r="E6443" t="s">
        <v>17844</v>
      </c>
      <c r="F6443" t="s">
        <v>14</v>
      </c>
      <c r="G6443" t="s">
        <v>17854</v>
      </c>
      <c r="H6443" t="s">
        <v>17846</v>
      </c>
      <c r="I6443" t="s">
        <v>5</v>
      </c>
      <c r="K6443" t="s">
        <v>17</v>
      </c>
      <c r="L6443" t="s">
        <v>5486</v>
      </c>
      <c r="N6443" t="s">
        <v>7</v>
      </c>
      <c r="O6443" t="s">
        <v>17855</v>
      </c>
      <c r="P6443" t="s">
        <v>17856</v>
      </c>
      <c r="Q6443">
        <v>21</v>
      </c>
      <c r="S6443">
        <v>80</v>
      </c>
      <c r="T6443" t="s">
        <v>5</v>
      </c>
      <c r="U6443">
        <v>-1</v>
      </c>
      <c r="V6443">
        <v>-1</v>
      </c>
      <c r="W6443">
        <v>6.3387000000000002</v>
      </c>
      <c r="X6443" t="s">
        <v>17850</v>
      </c>
      <c r="Y6443" t="s">
        <v>17857</v>
      </c>
      <c r="Z6443">
        <v>22060</v>
      </c>
      <c r="AA6443" t="s">
        <v>11</v>
      </c>
      <c r="AC6443" t="s">
        <v>17858</v>
      </c>
      <c r="AD6443" t="s">
        <v>17859</v>
      </c>
      <c r="AE6443" s="1">
        <v>41846.0937037037</v>
      </c>
    </row>
    <row r="6444" spans="1:31" x14ac:dyDescent="0.15">
      <c r="A6444">
        <v>6443</v>
      </c>
      <c r="B6444">
        <v>175</v>
      </c>
      <c r="C6444">
        <v>4110</v>
      </c>
      <c r="D6444" t="s">
        <v>17843</v>
      </c>
      <c r="E6444" t="s">
        <v>17844</v>
      </c>
      <c r="F6444" t="s">
        <v>24</v>
      </c>
      <c r="I6444" t="s">
        <v>5</v>
      </c>
      <c r="K6444" t="s">
        <v>5</v>
      </c>
      <c r="N6444" t="s">
        <v>7</v>
      </c>
      <c r="Q6444">
        <v>0</v>
      </c>
      <c r="S6444">
        <v>-1</v>
      </c>
      <c r="T6444" t="s">
        <v>5</v>
      </c>
      <c r="U6444">
        <v>-1</v>
      </c>
      <c r="V6444">
        <v>-1</v>
      </c>
      <c r="W6444">
        <v>6.3387000000000002</v>
      </c>
      <c r="Z6444">
        <v>-1</v>
      </c>
      <c r="AA6444" t="s">
        <v>11</v>
      </c>
      <c r="AC6444" t="s">
        <v>38</v>
      </c>
      <c r="AD6444" t="s">
        <v>52</v>
      </c>
      <c r="AE6444" s="1">
        <v>41846.093715277777</v>
      </c>
    </row>
    <row r="6445" spans="1:31" x14ac:dyDescent="0.15">
      <c r="A6445">
        <v>6444</v>
      </c>
      <c r="B6445">
        <v>175</v>
      </c>
      <c r="C6445">
        <v>4110</v>
      </c>
      <c r="D6445" t="s">
        <v>17843</v>
      </c>
      <c r="E6445" t="s">
        <v>17844</v>
      </c>
      <c r="F6445" t="s">
        <v>27</v>
      </c>
      <c r="I6445" t="s">
        <v>5</v>
      </c>
      <c r="K6445" t="s">
        <v>5</v>
      </c>
      <c r="M6445" t="s">
        <v>5</v>
      </c>
      <c r="N6445" t="s">
        <v>7</v>
      </c>
      <c r="Q6445">
        <v>0</v>
      </c>
      <c r="S6445">
        <v>-1</v>
      </c>
      <c r="T6445" t="s">
        <v>5</v>
      </c>
      <c r="U6445">
        <v>-1</v>
      </c>
      <c r="V6445">
        <v>-1</v>
      </c>
      <c r="W6445">
        <v>6.3387000000000002</v>
      </c>
      <c r="Z6445">
        <v>-1</v>
      </c>
      <c r="AA6445" t="s">
        <v>11</v>
      </c>
      <c r="AC6445" t="s">
        <v>38</v>
      </c>
      <c r="AD6445" t="s">
        <v>531</v>
      </c>
      <c r="AE6445" s="1">
        <v>41846.093726851854</v>
      </c>
    </row>
    <row r="6446" spans="1:31" x14ac:dyDescent="0.15">
      <c r="A6446">
        <v>6445</v>
      </c>
      <c r="B6446">
        <v>175</v>
      </c>
      <c r="C6446">
        <v>4110</v>
      </c>
      <c r="D6446" t="s">
        <v>17843</v>
      </c>
      <c r="E6446" t="s">
        <v>17844</v>
      </c>
      <c r="F6446" t="s">
        <v>36</v>
      </c>
      <c r="I6446" t="s">
        <v>5</v>
      </c>
      <c r="K6446" t="s">
        <v>5</v>
      </c>
      <c r="N6446" t="s">
        <v>7</v>
      </c>
      <c r="Q6446">
        <v>0</v>
      </c>
      <c r="S6446">
        <v>-1</v>
      </c>
      <c r="T6446" t="s">
        <v>5</v>
      </c>
      <c r="U6446">
        <v>-1</v>
      </c>
      <c r="V6446">
        <v>-1</v>
      </c>
      <c r="W6446">
        <v>6.3387000000000002</v>
      </c>
      <c r="Z6446">
        <v>-1</v>
      </c>
      <c r="AA6446" t="s">
        <v>11</v>
      </c>
      <c r="AC6446" t="s">
        <v>38</v>
      </c>
      <c r="AD6446" t="s">
        <v>52</v>
      </c>
      <c r="AE6446" s="1">
        <v>41846.093738425923</v>
      </c>
    </row>
    <row r="6447" spans="1:31" x14ac:dyDescent="0.15">
      <c r="A6447">
        <v>6446</v>
      </c>
      <c r="B6447">
        <v>175</v>
      </c>
      <c r="C6447">
        <v>4110</v>
      </c>
      <c r="D6447" t="s">
        <v>17843</v>
      </c>
      <c r="E6447" t="s">
        <v>17844</v>
      </c>
      <c r="F6447" t="s">
        <v>40</v>
      </c>
      <c r="G6447" t="s">
        <v>17845</v>
      </c>
      <c r="H6447" t="s">
        <v>17860</v>
      </c>
      <c r="I6447" t="s">
        <v>5</v>
      </c>
      <c r="K6447" t="s">
        <v>5</v>
      </c>
      <c r="L6447" t="s">
        <v>17861</v>
      </c>
      <c r="N6447" t="s">
        <v>7</v>
      </c>
      <c r="O6447" t="s">
        <v>17847</v>
      </c>
      <c r="P6447" t="s">
        <v>17848</v>
      </c>
      <c r="Q6447">
        <v>1</v>
      </c>
      <c r="R6447" t="s">
        <v>17862</v>
      </c>
      <c r="S6447">
        <v>-1</v>
      </c>
      <c r="T6447" t="s">
        <v>8088</v>
      </c>
      <c r="U6447">
        <v>-1</v>
      </c>
      <c r="V6447">
        <v>-1</v>
      </c>
      <c r="W6447">
        <v>6.3387000000000002</v>
      </c>
      <c r="Y6447" t="s">
        <v>17851</v>
      </c>
      <c r="Z6447">
        <v>-1</v>
      </c>
      <c r="AA6447" t="s">
        <v>11</v>
      </c>
      <c r="AC6447" t="s">
        <v>17863</v>
      </c>
      <c r="AD6447" t="s">
        <v>17864</v>
      </c>
      <c r="AE6447" s="1">
        <v>41846.093761574077</v>
      </c>
    </row>
    <row r="6448" spans="1:31" x14ac:dyDescent="0.15">
      <c r="A6448">
        <v>6447</v>
      </c>
      <c r="B6448">
        <v>175</v>
      </c>
      <c r="C6448">
        <v>4110</v>
      </c>
      <c r="D6448" t="s">
        <v>17843</v>
      </c>
      <c r="E6448" t="s">
        <v>17844</v>
      </c>
      <c r="F6448" t="s">
        <v>49</v>
      </c>
      <c r="I6448" t="s">
        <v>5</v>
      </c>
      <c r="K6448" t="s">
        <v>5</v>
      </c>
      <c r="N6448" t="s">
        <v>7</v>
      </c>
      <c r="Q6448">
        <v>0</v>
      </c>
      <c r="T6448" t="s">
        <v>5</v>
      </c>
      <c r="U6448">
        <v>-1</v>
      </c>
      <c r="V6448">
        <v>-1</v>
      </c>
      <c r="W6448">
        <v>6.3387000000000002</v>
      </c>
      <c r="Z6448">
        <v>-1</v>
      </c>
      <c r="AA6448" t="s">
        <v>11</v>
      </c>
      <c r="AC6448" t="s">
        <v>38</v>
      </c>
      <c r="AD6448" t="s">
        <v>50</v>
      </c>
      <c r="AE6448" s="1">
        <v>41846.093773148146</v>
      </c>
    </row>
    <row r="6449" spans="1:31" x14ac:dyDescent="0.15">
      <c r="A6449">
        <v>6448</v>
      </c>
      <c r="B6449">
        <v>175</v>
      </c>
      <c r="C6449">
        <v>4110</v>
      </c>
      <c r="D6449" t="s">
        <v>17843</v>
      </c>
      <c r="E6449" t="s">
        <v>17844</v>
      </c>
      <c r="F6449" t="s">
        <v>51</v>
      </c>
      <c r="I6449" t="s">
        <v>5</v>
      </c>
      <c r="K6449" t="s">
        <v>5</v>
      </c>
      <c r="N6449" t="s">
        <v>7</v>
      </c>
      <c r="Q6449">
        <v>0</v>
      </c>
      <c r="S6449">
        <v>-1</v>
      </c>
      <c r="T6449" t="s">
        <v>5</v>
      </c>
      <c r="U6449">
        <v>-1</v>
      </c>
      <c r="V6449">
        <v>-1</v>
      </c>
      <c r="W6449">
        <v>6.3387000000000002</v>
      </c>
      <c r="Z6449">
        <v>-1</v>
      </c>
      <c r="AA6449" t="s">
        <v>11</v>
      </c>
      <c r="AC6449" t="s">
        <v>38</v>
      </c>
      <c r="AD6449" t="s">
        <v>52</v>
      </c>
      <c r="AE6449" s="1">
        <v>41846.093784722223</v>
      </c>
    </row>
    <row r="6450" spans="1:31" x14ac:dyDescent="0.15">
      <c r="A6450">
        <v>6449</v>
      </c>
      <c r="B6450">
        <v>175</v>
      </c>
      <c r="C6450">
        <v>4110</v>
      </c>
      <c r="D6450" t="s">
        <v>17843</v>
      </c>
      <c r="E6450" t="s">
        <v>17844</v>
      </c>
      <c r="F6450" t="s">
        <v>53</v>
      </c>
      <c r="I6450" t="s">
        <v>5</v>
      </c>
      <c r="K6450" t="s">
        <v>5</v>
      </c>
      <c r="N6450" t="s">
        <v>7</v>
      </c>
      <c r="Q6450">
        <v>0</v>
      </c>
      <c r="S6450">
        <v>-1</v>
      </c>
      <c r="T6450" t="s">
        <v>5</v>
      </c>
      <c r="U6450">
        <v>-1</v>
      </c>
      <c r="V6450">
        <v>-1</v>
      </c>
      <c r="W6450">
        <v>6.3387000000000002</v>
      </c>
      <c r="Z6450">
        <v>-1</v>
      </c>
      <c r="AA6450" t="s">
        <v>11</v>
      </c>
      <c r="AC6450" t="s">
        <v>38</v>
      </c>
      <c r="AD6450" t="s">
        <v>52</v>
      </c>
      <c r="AE6450" s="1">
        <v>41846.0937962963</v>
      </c>
    </row>
    <row r="6451" spans="1:31" x14ac:dyDescent="0.15">
      <c r="A6451">
        <v>6450</v>
      </c>
      <c r="B6451">
        <v>175</v>
      </c>
      <c r="C6451">
        <v>4110</v>
      </c>
      <c r="D6451" t="s">
        <v>17843</v>
      </c>
      <c r="E6451" t="s">
        <v>17844</v>
      </c>
      <c r="F6451" t="s">
        <v>54</v>
      </c>
      <c r="I6451" t="s">
        <v>5</v>
      </c>
      <c r="K6451" t="s">
        <v>5</v>
      </c>
      <c r="N6451" t="s">
        <v>7</v>
      </c>
      <c r="Q6451">
        <v>0</v>
      </c>
      <c r="S6451">
        <v>-1</v>
      </c>
      <c r="T6451" t="s">
        <v>5</v>
      </c>
      <c r="U6451">
        <v>-1</v>
      </c>
      <c r="V6451">
        <v>-1</v>
      </c>
      <c r="W6451">
        <v>6.3387000000000002</v>
      </c>
      <c r="Z6451">
        <v>-1</v>
      </c>
      <c r="AA6451" t="s">
        <v>11</v>
      </c>
      <c r="AC6451" t="s">
        <v>38</v>
      </c>
      <c r="AD6451" t="s">
        <v>52</v>
      </c>
      <c r="AE6451" s="1">
        <v>41846.093807870369</v>
      </c>
    </row>
    <row r="6452" spans="1:31" x14ac:dyDescent="0.15">
      <c r="A6452">
        <v>6451</v>
      </c>
      <c r="B6452">
        <v>175</v>
      </c>
      <c r="C6452">
        <v>774</v>
      </c>
      <c r="D6452" t="s">
        <v>17865</v>
      </c>
      <c r="E6452" t="s">
        <v>17866</v>
      </c>
      <c r="F6452" t="s">
        <v>2</v>
      </c>
      <c r="I6452" t="s">
        <v>5</v>
      </c>
      <c r="K6452" t="s">
        <v>5</v>
      </c>
      <c r="N6452" t="s">
        <v>7</v>
      </c>
      <c r="Q6452">
        <v>0</v>
      </c>
      <c r="S6452">
        <v>-1</v>
      </c>
      <c r="T6452" t="s">
        <v>5</v>
      </c>
      <c r="U6452">
        <v>-1</v>
      </c>
      <c r="V6452">
        <v>-1</v>
      </c>
      <c r="W6452">
        <v>6.3387000000000002</v>
      </c>
      <c r="Z6452">
        <v>-1</v>
      </c>
      <c r="AA6452" t="s">
        <v>11</v>
      </c>
      <c r="AC6452" t="s">
        <v>38</v>
      </c>
      <c r="AD6452" t="s">
        <v>52</v>
      </c>
      <c r="AE6452" s="1">
        <v>41846.093865740739</v>
      </c>
    </row>
    <row r="6453" spans="1:31" x14ac:dyDescent="0.15">
      <c r="A6453">
        <v>6452</v>
      </c>
      <c r="B6453">
        <v>175</v>
      </c>
      <c r="C6453">
        <v>774</v>
      </c>
      <c r="D6453" t="s">
        <v>17865</v>
      </c>
      <c r="E6453" t="s">
        <v>17866</v>
      </c>
      <c r="F6453" t="s">
        <v>14</v>
      </c>
      <c r="I6453" t="s">
        <v>5</v>
      </c>
      <c r="K6453" t="s">
        <v>5</v>
      </c>
      <c r="N6453" t="s">
        <v>7</v>
      </c>
      <c r="Q6453">
        <v>0</v>
      </c>
      <c r="S6453">
        <v>-1</v>
      </c>
      <c r="T6453" t="s">
        <v>5</v>
      </c>
      <c r="U6453">
        <v>-1</v>
      </c>
      <c r="V6453">
        <v>-1</v>
      </c>
      <c r="W6453">
        <v>6.3387000000000002</v>
      </c>
      <c r="Z6453">
        <v>-1</v>
      </c>
      <c r="AA6453" t="s">
        <v>11</v>
      </c>
      <c r="AC6453" t="s">
        <v>38</v>
      </c>
      <c r="AD6453" t="s">
        <v>52</v>
      </c>
      <c r="AE6453" s="1">
        <v>41846.093877314815</v>
      </c>
    </row>
    <row r="6454" spans="1:31" x14ac:dyDescent="0.15">
      <c r="A6454">
        <v>6453</v>
      </c>
      <c r="B6454">
        <v>175</v>
      </c>
      <c r="C6454">
        <v>774</v>
      </c>
      <c r="D6454" t="s">
        <v>17865</v>
      </c>
      <c r="E6454" t="s">
        <v>17866</v>
      </c>
      <c r="F6454" t="s">
        <v>24</v>
      </c>
      <c r="I6454" t="s">
        <v>5</v>
      </c>
      <c r="K6454" t="s">
        <v>5</v>
      </c>
      <c r="N6454" t="s">
        <v>7</v>
      </c>
      <c r="Q6454">
        <v>0</v>
      </c>
      <c r="S6454">
        <v>-1</v>
      </c>
      <c r="T6454" t="s">
        <v>5</v>
      </c>
      <c r="U6454">
        <v>-1</v>
      </c>
      <c r="V6454">
        <v>-1</v>
      </c>
      <c r="W6454">
        <v>6.3387000000000002</v>
      </c>
      <c r="Z6454">
        <v>-1</v>
      </c>
      <c r="AA6454" t="s">
        <v>11</v>
      </c>
      <c r="AC6454" t="s">
        <v>38</v>
      </c>
      <c r="AD6454" t="s">
        <v>52</v>
      </c>
      <c r="AE6454" s="1">
        <v>41846.093888888892</v>
      </c>
    </row>
    <row r="6455" spans="1:31" x14ac:dyDescent="0.15">
      <c r="A6455">
        <v>6454</v>
      </c>
      <c r="B6455">
        <v>175</v>
      </c>
      <c r="C6455">
        <v>774</v>
      </c>
      <c r="D6455" t="s">
        <v>17865</v>
      </c>
      <c r="E6455" t="s">
        <v>17866</v>
      </c>
      <c r="F6455" t="s">
        <v>27</v>
      </c>
      <c r="I6455" t="s">
        <v>5</v>
      </c>
      <c r="K6455" t="s">
        <v>5</v>
      </c>
      <c r="M6455" t="s">
        <v>5</v>
      </c>
      <c r="N6455" t="s">
        <v>7</v>
      </c>
      <c r="Q6455">
        <v>0</v>
      </c>
      <c r="S6455">
        <v>-1</v>
      </c>
      <c r="T6455" t="s">
        <v>5</v>
      </c>
      <c r="U6455">
        <v>-1</v>
      </c>
      <c r="V6455">
        <v>-1</v>
      </c>
      <c r="W6455">
        <v>6.3387000000000002</v>
      </c>
      <c r="Z6455">
        <v>-1</v>
      </c>
      <c r="AA6455" t="s">
        <v>11</v>
      </c>
      <c r="AC6455" t="s">
        <v>38</v>
      </c>
      <c r="AD6455" t="s">
        <v>531</v>
      </c>
      <c r="AE6455" s="1">
        <v>41846.093900462962</v>
      </c>
    </row>
    <row r="6456" spans="1:31" x14ac:dyDescent="0.15">
      <c r="A6456">
        <v>6455</v>
      </c>
      <c r="B6456">
        <v>175</v>
      </c>
      <c r="C6456">
        <v>774</v>
      </c>
      <c r="D6456" t="s">
        <v>17865</v>
      </c>
      <c r="E6456" t="s">
        <v>17866</v>
      </c>
      <c r="F6456" t="s">
        <v>36</v>
      </c>
      <c r="G6456" t="s">
        <v>17867</v>
      </c>
      <c r="H6456" t="s">
        <v>17868</v>
      </c>
      <c r="I6456" t="s">
        <v>5</v>
      </c>
      <c r="K6456" t="s">
        <v>6</v>
      </c>
      <c r="L6456" t="s">
        <v>17869</v>
      </c>
      <c r="N6456" t="s">
        <v>7</v>
      </c>
      <c r="O6456" t="s">
        <v>17870</v>
      </c>
      <c r="P6456" t="s">
        <v>17871</v>
      </c>
      <c r="Q6456">
        <v>113</v>
      </c>
      <c r="R6456" t="s">
        <v>6274</v>
      </c>
      <c r="S6456">
        <v>-1</v>
      </c>
      <c r="T6456" t="s">
        <v>5</v>
      </c>
      <c r="U6456">
        <v>-1</v>
      </c>
      <c r="V6456">
        <v>-1</v>
      </c>
      <c r="W6456">
        <v>6.3387000000000002</v>
      </c>
      <c r="X6456" t="s">
        <v>17872</v>
      </c>
      <c r="Y6456" t="s">
        <v>17873</v>
      </c>
      <c r="Z6456">
        <v>6780</v>
      </c>
      <c r="AA6456" t="s">
        <v>11</v>
      </c>
      <c r="AC6456" t="s">
        <v>17874</v>
      </c>
      <c r="AD6456" t="s">
        <v>17875</v>
      </c>
      <c r="AE6456" s="1">
        <v>41846.093946759262</v>
      </c>
    </row>
    <row r="6457" spans="1:31" x14ac:dyDescent="0.15">
      <c r="A6457">
        <v>6456</v>
      </c>
      <c r="B6457">
        <v>175</v>
      </c>
      <c r="C6457">
        <v>774</v>
      </c>
      <c r="D6457" t="s">
        <v>17865</v>
      </c>
      <c r="E6457" t="s">
        <v>17866</v>
      </c>
      <c r="F6457" t="s">
        <v>40</v>
      </c>
      <c r="I6457" t="s">
        <v>5</v>
      </c>
      <c r="K6457" t="s">
        <v>5</v>
      </c>
      <c r="N6457" t="s">
        <v>7</v>
      </c>
      <c r="Q6457">
        <v>0</v>
      </c>
      <c r="S6457">
        <v>-1</v>
      </c>
      <c r="T6457" t="s">
        <v>5</v>
      </c>
      <c r="U6457">
        <v>-1</v>
      </c>
      <c r="V6457">
        <v>-1</v>
      </c>
      <c r="W6457">
        <v>6.3387000000000002</v>
      </c>
      <c r="Z6457">
        <v>-1</v>
      </c>
      <c r="AA6457" t="s">
        <v>11</v>
      </c>
      <c r="AC6457" t="s">
        <v>38</v>
      </c>
      <c r="AD6457" t="s">
        <v>52</v>
      </c>
      <c r="AE6457" s="1">
        <v>41846.093958333331</v>
      </c>
    </row>
    <row r="6458" spans="1:31" x14ac:dyDescent="0.15">
      <c r="A6458">
        <v>6457</v>
      </c>
      <c r="B6458">
        <v>175</v>
      </c>
      <c r="C6458">
        <v>774</v>
      </c>
      <c r="D6458" t="s">
        <v>17865</v>
      </c>
      <c r="E6458" t="s">
        <v>17866</v>
      </c>
      <c r="F6458" t="s">
        <v>49</v>
      </c>
      <c r="I6458" t="s">
        <v>5</v>
      </c>
      <c r="K6458" t="s">
        <v>5</v>
      </c>
      <c r="N6458" t="s">
        <v>7</v>
      </c>
      <c r="Q6458">
        <v>0</v>
      </c>
      <c r="T6458" t="s">
        <v>5</v>
      </c>
      <c r="U6458">
        <v>-1</v>
      </c>
      <c r="V6458">
        <v>-1</v>
      </c>
      <c r="W6458">
        <v>6.3387000000000002</v>
      </c>
      <c r="Z6458">
        <v>-1</v>
      </c>
      <c r="AA6458" t="s">
        <v>11</v>
      </c>
      <c r="AC6458" t="s">
        <v>38</v>
      </c>
      <c r="AD6458" t="s">
        <v>50</v>
      </c>
      <c r="AE6458" s="1">
        <v>41846.093969907408</v>
      </c>
    </row>
    <row r="6459" spans="1:31" x14ac:dyDescent="0.15">
      <c r="A6459">
        <v>6458</v>
      </c>
      <c r="B6459">
        <v>175</v>
      </c>
      <c r="C6459">
        <v>774</v>
      </c>
      <c r="D6459" t="s">
        <v>17865</v>
      </c>
      <c r="E6459" t="s">
        <v>17866</v>
      </c>
      <c r="F6459" t="s">
        <v>51</v>
      </c>
      <c r="I6459" t="s">
        <v>5</v>
      </c>
      <c r="K6459" t="s">
        <v>5</v>
      </c>
      <c r="N6459" t="s">
        <v>7</v>
      </c>
      <c r="Q6459">
        <v>0</v>
      </c>
      <c r="S6459">
        <v>-1</v>
      </c>
      <c r="T6459" t="s">
        <v>5</v>
      </c>
      <c r="U6459">
        <v>-1</v>
      </c>
      <c r="V6459">
        <v>-1</v>
      </c>
      <c r="W6459">
        <v>6.3387000000000002</v>
      </c>
      <c r="Z6459">
        <v>-1</v>
      </c>
      <c r="AA6459" t="s">
        <v>11</v>
      </c>
      <c r="AC6459" t="s">
        <v>38</v>
      </c>
      <c r="AD6459" t="s">
        <v>52</v>
      </c>
      <c r="AE6459" s="1">
        <v>41846.093981481485</v>
      </c>
    </row>
    <row r="6460" spans="1:31" x14ac:dyDescent="0.15">
      <c r="A6460">
        <v>6459</v>
      </c>
      <c r="B6460">
        <v>175</v>
      </c>
      <c r="C6460">
        <v>774</v>
      </c>
      <c r="D6460" t="s">
        <v>17865</v>
      </c>
      <c r="E6460" t="s">
        <v>17866</v>
      </c>
      <c r="F6460" t="s">
        <v>53</v>
      </c>
      <c r="I6460" t="s">
        <v>5</v>
      </c>
      <c r="K6460" t="s">
        <v>5</v>
      </c>
      <c r="N6460" t="s">
        <v>7</v>
      </c>
      <c r="Q6460">
        <v>0</v>
      </c>
      <c r="S6460">
        <v>-1</v>
      </c>
      <c r="T6460" t="s">
        <v>5</v>
      </c>
      <c r="U6460">
        <v>-1</v>
      </c>
      <c r="V6460">
        <v>-1</v>
      </c>
      <c r="W6460">
        <v>6.3387000000000002</v>
      </c>
      <c r="Z6460">
        <v>-1</v>
      </c>
      <c r="AA6460" t="s">
        <v>11</v>
      </c>
      <c r="AC6460" t="s">
        <v>38</v>
      </c>
      <c r="AD6460" t="s">
        <v>52</v>
      </c>
      <c r="AE6460" s="1">
        <v>41846.093993055554</v>
      </c>
    </row>
    <row r="6461" spans="1:31" x14ac:dyDescent="0.15">
      <c r="A6461">
        <v>6460</v>
      </c>
      <c r="B6461">
        <v>175</v>
      </c>
      <c r="C6461">
        <v>774</v>
      </c>
      <c r="D6461" t="s">
        <v>17865</v>
      </c>
      <c r="E6461" t="s">
        <v>17866</v>
      </c>
      <c r="F6461" t="s">
        <v>54</v>
      </c>
      <c r="I6461" t="s">
        <v>5</v>
      </c>
      <c r="K6461" t="s">
        <v>5</v>
      </c>
      <c r="N6461" t="s">
        <v>7</v>
      </c>
      <c r="Q6461">
        <v>0</v>
      </c>
      <c r="S6461">
        <v>-1</v>
      </c>
      <c r="T6461" t="s">
        <v>5</v>
      </c>
      <c r="U6461">
        <v>-1</v>
      </c>
      <c r="V6461">
        <v>-1</v>
      </c>
      <c r="W6461">
        <v>6.3387000000000002</v>
      </c>
      <c r="Z6461">
        <v>-1</v>
      </c>
      <c r="AA6461" t="s">
        <v>11</v>
      </c>
      <c r="AC6461" t="s">
        <v>38</v>
      </c>
      <c r="AD6461" t="s">
        <v>52</v>
      </c>
      <c r="AE6461" s="1">
        <v>41846.094004629631</v>
      </c>
    </row>
    <row r="6462" spans="1:31" x14ac:dyDescent="0.15">
      <c r="A6462">
        <v>6461</v>
      </c>
      <c r="B6462">
        <v>175</v>
      </c>
      <c r="C6462">
        <v>2150</v>
      </c>
      <c r="D6462" t="s">
        <v>17876</v>
      </c>
      <c r="E6462" t="s">
        <v>17877</v>
      </c>
      <c r="F6462" t="s">
        <v>2</v>
      </c>
      <c r="G6462" t="s">
        <v>17878</v>
      </c>
      <c r="H6462" t="s">
        <v>17879</v>
      </c>
      <c r="I6462" t="s">
        <v>5</v>
      </c>
      <c r="K6462" t="s">
        <v>6</v>
      </c>
      <c r="L6462" t="s">
        <v>8967</v>
      </c>
      <c r="N6462" t="s">
        <v>7</v>
      </c>
      <c r="P6462" t="s">
        <v>17880</v>
      </c>
      <c r="Q6462">
        <v>96</v>
      </c>
      <c r="R6462" t="s">
        <v>17881</v>
      </c>
      <c r="S6462">
        <v>25</v>
      </c>
      <c r="T6462" t="s">
        <v>17882</v>
      </c>
      <c r="U6462">
        <v>1075</v>
      </c>
      <c r="V6462">
        <v>-1</v>
      </c>
      <c r="W6462">
        <v>6.3387000000000002</v>
      </c>
      <c r="X6462" t="s">
        <v>17883</v>
      </c>
      <c r="Y6462" t="s">
        <v>17884</v>
      </c>
      <c r="Z6462">
        <v>24420</v>
      </c>
      <c r="AA6462" t="s">
        <v>11</v>
      </c>
      <c r="AC6462" t="s">
        <v>17885</v>
      </c>
      <c r="AD6462" t="s">
        <v>17886</v>
      </c>
      <c r="AE6462" s="1">
        <v>41846.094097222223</v>
      </c>
    </row>
    <row r="6463" spans="1:31" x14ac:dyDescent="0.15">
      <c r="A6463">
        <v>6462</v>
      </c>
      <c r="B6463">
        <v>175</v>
      </c>
      <c r="C6463">
        <v>2150</v>
      </c>
      <c r="D6463" t="s">
        <v>17876</v>
      </c>
      <c r="E6463" t="s">
        <v>17877</v>
      </c>
      <c r="F6463" t="s">
        <v>14</v>
      </c>
      <c r="G6463" t="s">
        <v>17887</v>
      </c>
      <c r="H6463" t="s">
        <v>17888</v>
      </c>
      <c r="I6463" t="s">
        <v>5</v>
      </c>
      <c r="K6463" t="s">
        <v>17</v>
      </c>
      <c r="L6463" t="s">
        <v>17889</v>
      </c>
      <c r="N6463" t="s">
        <v>7</v>
      </c>
      <c r="P6463" t="s">
        <v>17880</v>
      </c>
      <c r="Q6463">
        <v>24</v>
      </c>
      <c r="S6463">
        <v>65</v>
      </c>
      <c r="T6463" t="s">
        <v>17890</v>
      </c>
      <c r="U6463">
        <v>-1</v>
      </c>
      <c r="V6463">
        <v>-1</v>
      </c>
      <c r="W6463">
        <v>6.3387000000000002</v>
      </c>
      <c r="X6463" t="s">
        <v>17891</v>
      </c>
      <c r="Y6463" t="s">
        <v>17884</v>
      </c>
      <c r="Z6463">
        <v>14166</v>
      </c>
      <c r="AA6463" t="s">
        <v>11</v>
      </c>
      <c r="AC6463" t="s">
        <v>17892</v>
      </c>
      <c r="AD6463" t="s">
        <v>17893</v>
      </c>
      <c r="AE6463" s="1">
        <v>41846.094131944446</v>
      </c>
    </row>
    <row r="6464" spans="1:31" x14ac:dyDescent="0.15">
      <c r="A6464">
        <v>6463</v>
      </c>
      <c r="B6464">
        <v>175</v>
      </c>
      <c r="C6464">
        <v>2150</v>
      </c>
      <c r="D6464" t="s">
        <v>17876</v>
      </c>
      <c r="E6464" t="s">
        <v>17877</v>
      </c>
      <c r="F6464" t="s">
        <v>24</v>
      </c>
      <c r="G6464" t="s">
        <v>17887</v>
      </c>
      <c r="H6464" t="s">
        <v>17888</v>
      </c>
      <c r="I6464" t="s">
        <v>5</v>
      </c>
      <c r="K6464" t="s">
        <v>17</v>
      </c>
      <c r="L6464" t="s">
        <v>17894</v>
      </c>
      <c r="N6464" t="s">
        <v>7</v>
      </c>
      <c r="P6464" t="s">
        <v>17880</v>
      </c>
      <c r="Q6464">
        <v>4</v>
      </c>
      <c r="S6464">
        <v>65</v>
      </c>
      <c r="T6464" t="s">
        <v>5</v>
      </c>
      <c r="U6464">
        <v>-1</v>
      </c>
      <c r="V6464">
        <v>-1</v>
      </c>
      <c r="W6464">
        <v>6.3387000000000002</v>
      </c>
      <c r="X6464" t="s">
        <v>17891</v>
      </c>
      <c r="Y6464" t="s">
        <v>17884</v>
      </c>
      <c r="Z6464">
        <v>14166</v>
      </c>
      <c r="AA6464" t="s">
        <v>11</v>
      </c>
      <c r="AC6464" t="s">
        <v>17895</v>
      </c>
      <c r="AD6464" t="s">
        <v>17896</v>
      </c>
      <c r="AE6464" s="1">
        <v>41846.094143518516</v>
      </c>
    </row>
    <row r="6465" spans="1:31" x14ac:dyDescent="0.15">
      <c r="A6465">
        <v>6464</v>
      </c>
      <c r="B6465">
        <v>175</v>
      </c>
      <c r="C6465">
        <v>2150</v>
      </c>
      <c r="D6465" t="s">
        <v>17876</v>
      </c>
      <c r="E6465" t="s">
        <v>17877</v>
      </c>
      <c r="F6465" t="s">
        <v>27</v>
      </c>
      <c r="G6465" t="s">
        <v>17897</v>
      </c>
      <c r="I6465" t="s">
        <v>5</v>
      </c>
      <c r="K6465" t="s">
        <v>17</v>
      </c>
      <c r="L6465" t="s">
        <v>17898</v>
      </c>
      <c r="M6465" t="s">
        <v>5</v>
      </c>
      <c r="N6465" t="s">
        <v>7</v>
      </c>
      <c r="P6465" t="s">
        <v>17899</v>
      </c>
      <c r="Q6465">
        <v>7</v>
      </c>
      <c r="R6465" t="s">
        <v>17900</v>
      </c>
      <c r="S6465">
        <v>50</v>
      </c>
      <c r="T6465" t="s">
        <v>13748</v>
      </c>
      <c r="U6465">
        <v>-1</v>
      </c>
      <c r="V6465">
        <v>-1</v>
      </c>
      <c r="W6465">
        <v>6.3387000000000002</v>
      </c>
      <c r="Y6465" t="s">
        <v>17901</v>
      </c>
      <c r="Z6465">
        <v>31236</v>
      </c>
      <c r="AA6465" t="s">
        <v>11</v>
      </c>
      <c r="AC6465" t="s">
        <v>17902</v>
      </c>
      <c r="AD6465" t="s">
        <v>17903</v>
      </c>
      <c r="AE6465" s="1">
        <v>41846.094166666669</v>
      </c>
    </row>
    <row r="6466" spans="1:31" x14ac:dyDescent="0.15">
      <c r="A6466">
        <v>6465</v>
      </c>
      <c r="B6466">
        <v>175</v>
      </c>
      <c r="C6466">
        <v>2150</v>
      </c>
      <c r="D6466" t="s">
        <v>17876</v>
      </c>
      <c r="E6466" t="s">
        <v>17877</v>
      </c>
      <c r="F6466" t="s">
        <v>36</v>
      </c>
      <c r="G6466" t="s">
        <v>17878</v>
      </c>
      <c r="H6466" t="s">
        <v>17879</v>
      </c>
      <c r="I6466" t="s">
        <v>5</v>
      </c>
      <c r="K6466" t="s">
        <v>6</v>
      </c>
      <c r="L6466" t="s">
        <v>8967</v>
      </c>
      <c r="N6466" t="s">
        <v>7</v>
      </c>
      <c r="P6466" t="s">
        <v>17880</v>
      </c>
      <c r="Q6466">
        <v>6</v>
      </c>
      <c r="R6466" t="s">
        <v>17881</v>
      </c>
      <c r="S6466">
        <v>25</v>
      </c>
      <c r="T6466" t="s">
        <v>17882</v>
      </c>
      <c r="U6466">
        <v>1075</v>
      </c>
      <c r="V6466">
        <v>-1</v>
      </c>
      <c r="W6466">
        <v>6.3387000000000002</v>
      </c>
      <c r="X6466" t="s">
        <v>17883</v>
      </c>
      <c r="Y6466" t="s">
        <v>17884</v>
      </c>
      <c r="Z6466">
        <v>24420</v>
      </c>
      <c r="AA6466" t="s">
        <v>11</v>
      </c>
      <c r="AC6466" t="s">
        <v>17904</v>
      </c>
      <c r="AD6466" t="s">
        <v>17905</v>
      </c>
      <c r="AE6466" s="1">
        <v>41846.094178240739</v>
      </c>
    </row>
    <row r="6467" spans="1:31" x14ac:dyDescent="0.15">
      <c r="A6467">
        <v>6466</v>
      </c>
      <c r="B6467">
        <v>175</v>
      </c>
      <c r="C6467">
        <v>2150</v>
      </c>
      <c r="D6467" t="s">
        <v>17876</v>
      </c>
      <c r="E6467" t="s">
        <v>17877</v>
      </c>
      <c r="F6467" t="s">
        <v>40</v>
      </c>
      <c r="I6467" t="s">
        <v>5</v>
      </c>
      <c r="K6467" t="s">
        <v>5</v>
      </c>
      <c r="N6467" t="s">
        <v>7</v>
      </c>
      <c r="Q6467">
        <v>0</v>
      </c>
      <c r="S6467">
        <v>-1</v>
      </c>
      <c r="T6467" t="s">
        <v>5</v>
      </c>
      <c r="U6467">
        <v>-1</v>
      </c>
      <c r="V6467">
        <v>-1</v>
      </c>
      <c r="W6467">
        <v>6.3387000000000002</v>
      </c>
      <c r="Z6467">
        <v>-1</v>
      </c>
      <c r="AA6467" t="s">
        <v>11</v>
      </c>
      <c r="AC6467" t="s">
        <v>38</v>
      </c>
      <c r="AD6467" t="s">
        <v>52</v>
      </c>
      <c r="AE6467" s="1">
        <v>41846.094189814816</v>
      </c>
    </row>
    <row r="6468" spans="1:31" x14ac:dyDescent="0.15">
      <c r="A6468">
        <v>6467</v>
      </c>
      <c r="B6468">
        <v>175</v>
      </c>
      <c r="C6468">
        <v>2150</v>
      </c>
      <c r="D6468" t="s">
        <v>17876</v>
      </c>
      <c r="E6468" t="s">
        <v>17877</v>
      </c>
      <c r="F6468" t="s">
        <v>49</v>
      </c>
      <c r="G6468" t="s">
        <v>17887</v>
      </c>
      <c r="H6468" t="s">
        <v>17888</v>
      </c>
      <c r="I6468" t="s">
        <v>5</v>
      </c>
      <c r="K6468" t="s">
        <v>5</v>
      </c>
      <c r="N6468" t="s">
        <v>7</v>
      </c>
      <c r="P6468" t="s">
        <v>17880</v>
      </c>
      <c r="Q6468">
        <v>10</v>
      </c>
      <c r="T6468" t="s">
        <v>5</v>
      </c>
      <c r="U6468">
        <v>-1</v>
      </c>
      <c r="V6468">
        <v>-1</v>
      </c>
      <c r="W6468">
        <v>6.3387000000000002</v>
      </c>
      <c r="X6468" t="s">
        <v>17891</v>
      </c>
      <c r="Y6468" t="s">
        <v>17884</v>
      </c>
      <c r="Z6468">
        <v>14166</v>
      </c>
      <c r="AA6468" t="s">
        <v>11</v>
      </c>
      <c r="AC6468" t="s">
        <v>17906</v>
      </c>
      <c r="AD6468" t="s">
        <v>17907</v>
      </c>
      <c r="AE6468" s="1">
        <v>41846.094212962962</v>
      </c>
    </row>
    <row r="6469" spans="1:31" x14ac:dyDescent="0.15">
      <c r="A6469">
        <v>6468</v>
      </c>
      <c r="B6469">
        <v>175</v>
      </c>
      <c r="C6469">
        <v>2150</v>
      </c>
      <c r="D6469" t="s">
        <v>17876</v>
      </c>
      <c r="E6469" t="s">
        <v>17877</v>
      </c>
      <c r="F6469" t="s">
        <v>51</v>
      </c>
      <c r="G6469" t="s">
        <v>17878</v>
      </c>
      <c r="H6469" t="s">
        <v>17879</v>
      </c>
      <c r="I6469" t="s">
        <v>5</v>
      </c>
      <c r="K6469" t="s">
        <v>5</v>
      </c>
      <c r="N6469" t="s">
        <v>7</v>
      </c>
      <c r="P6469" t="s">
        <v>17880</v>
      </c>
      <c r="Q6469">
        <v>4</v>
      </c>
      <c r="S6469">
        <v>-1</v>
      </c>
      <c r="T6469" t="s">
        <v>5</v>
      </c>
      <c r="U6469">
        <v>-1</v>
      </c>
      <c r="V6469">
        <v>-1</v>
      </c>
      <c r="W6469">
        <v>6.3387000000000002</v>
      </c>
      <c r="Y6469" t="s">
        <v>17884</v>
      </c>
      <c r="Z6469">
        <v>-1</v>
      </c>
      <c r="AA6469" t="s">
        <v>11</v>
      </c>
      <c r="AC6469" t="s">
        <v>17908</v>
      </c>
      <c r="AD6469" t="s">
        <v>17909</v>
      </c>
      <c r="AE6469" s="1">
        <v>41846.094236111108</v>
      </c>
    </row>
    <row r="6470" spans="1:31" x14ac:dyDescent="0.15">
      <c r="A6470">
        <v>6469</v>
      </c>
      <c r="B6470">
        <v>175</v>
      </c>
      <c r="C6470">
        <v>2150</v>
      </c>
      <c r="D6470" t="s">
        <v>17876</v>
      </c>
      <c r="E6470" t="s">
        <v>17877</v>
      </c>
      <c r="F6470" t="s">
        <v>53</v>
      </c>
      <c r="I6470" t="s">
        <v>5</v>
      </c>
      <c r="K6470" t="s">
        <v>5</v>
      </c>
      <c r="N6470" t="s">
        <v>7</v>
      </c>
      <c r="Q6470">
        <v>0</v>
      </c>
      <c r="S6470">
        <v>-1</v>
      </c>
      <c r="T6470" t="s">
        <v>5</v>
      </c>
      <c r="U6470">
        <v>-1</v>
      </c>
      <c r="V6470">
        <v>-1</v>
      </c>
      <c r="W6470">
        <v>6.3387000000000002</v>
      </c>
      <c r="Z6470">
        <v>-1</v>
      </c>
      <c r="AA6470" t="s">
        <v>11</v>
      </c>
      <c r="AC6470" t="s">
        <v>38</v>
      </c>
      <c r="AD6470" t="s">
        <v>52</v>
      </c>
      <c r="AE6470" s="1">
        <v>41846.094259259262</v>
      </c>
    </row>
    <row r="6471" spans="1:31" x14ac:dyDescent="0.15">
      <c r="A6471">
        <v>6470</v>
      </c>
      <c r="B6471">
        <v>175</v>
      </c>
      <c r="C6471">
        <v>2150</v>
      </c>
      <c r="D6471" t="s">
        <v>17876</v>
      </c>
      <c r="E6471" t="s">
        <v>17877</v>
      </c>
      <c r="F6471" t="s">
        <v>54</v>
      </c>
      <c r="I6471" t="s">
        <v>5</v>
      </c>
      <c r="K6471" t="s">
        <v>5</v>
      </c>
      <c r="N6471" t="s">
        <v>7</v>
      </c>
      <c r="Q6471">
        <v>0</v>
      </c>
      <c r="S6471">
        <v>-1</v>
      </c>
      <c r="T6471" t="s">
        <v>5</v>
      </c>
      <c r="U6471">
        <v>-1</v>
      </c>
      <c r="V6471">
        <v>-1</v>
      </c>
      <c r="W6471">
        <v>6.3387000000000002</v>
      </c>
      <c r="Z6471">
        <v>-1</v>
      </c>
      <c r="AA6471" t="s">
        <v>11</v>
      </c>
      <c r="AC6471" t="s">
        <v>38</v>
      </c>
      <c r="AD6471" t="s">
        <v>52</v>
      </c>
      <c r="AE6471" s="1">
        <v>41846.094270833331</v>
      </c>
    </row>
    <row r="6472" spans="1:31" x14ac:dyDescent="0.15">
      <c r="A6472">
        <v>6471</v>
      </c>
      <c r="B6472">
        <v>175</v>
      </c>
      <c r="C6472">
        <v>5036</v>
      </c>
      <c r="D6472" t="s">
        <v>17910</v>
      </c>
      <c r="E6472" t="s">
        <v>17911</v>
      </c>
      <c r="F6472" t="s">
        <v>2</v>
      </c>
      <c r="G6472" t="s">
        <v>17912</v>
      </c>
      <c r="H6472" t="s">
        <v>17913</v>
      </c>
      <c r="I6472" t="s">
        <v>5</v>
      </c>
      <c r="J6472" t="s">
        <v>5077</v>
      </c>
      <c r="K6472" t="s">
        <v>6</v>
      </c>
      <c r="L6472" t="s">
        <v>17914</v>
      </c>
      <c r="N6472" t="s">
        <v>7</v>
      </c>
      <c r="P6472" t="s">
        <v>17915</v>
      </c>
      <c r="Q6472">
        <v>77</v>
      </c>
      <c r="R6472" t="s">
        <v>17916</v>
      </c>
      <c r="S6472">
        <v>20</v>
      </c>
      <c r="T6472" t="s">
        <v>5</v>
      </c>
      <c r="U6472">
        <v>-1</v>
      </c>
      <c r="V6472">
        <v>-1</v>
      </c>
      <c r="W6472">
        <v>6.3387000000000002</v>
      </c>
      <c r="X6472" t="s">
        <v>17917</v>
      </c>
      <c r="Y6472" t="s">
        <v>17918</v>
      </c>
      <c r="Z6472">
        <v>30470</v>
      </c>
      <c r="AA6472" t="s">
        <v>11</v>
      </c>
      <c r="AC6472" t="s">
        <v>17919</v>
      </c>
      <c r="AD6472" t="s">
        <v>17920</v>
      </c>
      <c r="AE6472" s="1">
        <v>41846.094398148147</v>
      </c>
    </row>
    <row r="6473" spans="1:31" x14ac:dyDescent="0.15">
      <c r="A6473">
        <v>6472</v>
      </c>
      <c r="B6473">
        <v>175</v>
      </c>
      <c r="C6473">
        <v>5036</v>
      </c>
      <c r="D6473" t="s">
        <v>17910</v>
      </c>
      <c r="E6473" t="s">
        <v>17911</v>
      </c>
      <c r="F6473" t="s">
        <v>14</v>
      </c>
      <c r="G6473" t="s">
        <v>17921</v>
      </c>
      <c r="H6473" t="s">
        <v>17922</v>
      </c>
      <c r="I6473" t="s">
        <v>5</v>
      </c>
      <c r="J6473" t="s">
        <v>1019</v>
      </c>
      <c r="K6473" t="s">
        <v>17</v>
      </c>
      <c r="L6473" t="s">
        <v>776</v>
      </c>
      <c r="N6473" t="s">
        <v>7</v>
      </c>
      <c r="O6473" t="s">
        <v>17923</v>
      </c>
      <c r="P6473" t="s">
        <v>17924</v>
      </c>
      <c r="Q6473">
        <v>6</v>
      </c>
      <c r="S6473">
        <v>30</v>
      </c>
      <c r="T6473" t="s">
        <v>17925</v>
      </c>
      <c r="U6473">
        <v>-1</v>
      </c>
      <c r="V6473">
        <v>-1</v>
      </c>
      <c r="W6473">
        <v>6.3387000000000002</v>
      </c>
      <c r="X6473" t="s">
        <v>17917</v>
      </c>
      <c r="Y6473" t="s">
        <v>17926</v>
      </c>
      <c r="Z6473">
        <v>10350</v>
      </c>
      <c r="AA6473" t="s">
        <v>11</v>
      </c>
      <c r="AC6473" t="s">
        <v>17927</v>
      </c>
      <c r="AD6473" t="s">
        <v>17928</v>
      </c>
      <c r="AE6473" s="1">
        <v>41846.094421296293</v>
      </c>
    </row>
    <row r="6474" spans="1:31" x14ac:dyDescent="0.15">
      <c r="A6474">
        <v>6473</v>
      </c>
      <c r="B6474">
        <v>175</v>
      </c>
      <c r="C6474">
        <v>5036</v>
      </c>
      <c r="D6474" t="s">
        <v>17910</v>
      </c>
      <c r="E6474" t="s">
        <v>17911</v>
      </c>
      <c r="F6474" t="s">
        <v>24</v>
      </c>
      <c r="I6474" t="s">
        <v>5</v>
      </c>
      <c r="K6474" t="s">
        <v>5</v>
      </c>
      <c r="N6474" t="s">
        <v>7</v>
      </c>
      <c r="Q6474">
        <v>0</v>
      </c>
      <c r="S6474">
        <v>-1</v>
      </c>
      <c r="T6474" t="s">
        <v>5</v>
      </c>
      <c r="U6474">
        <v>-1</v>
      </c>
      <c r="V6474">
        <v>-1</v>
      </c>
      <c r="W6474">
        <v>6.3387000000000002</v>
      </c>
      <c r="Z6474">
        <v>-1</v>
      </c>
      <c r="AA6474" t="s">
        <v>11</v>
      </c>
      <c r="AC6474" t="s">
        <v>38</v>
      </c>
      <c r="AD6474" t="s">
        <v>52</v>
      </c>
      <c r="AE6474" s="1">
        <v>41846.09443287037</v>
      </c>
    </row>
    <row r="6475" spans="1:31" x14ac:dyDescent="0.15">
      <c r="A6475">
        <v>6474</v>
      </c>
      <c r="B6475">
        <v>175</v>
      </c>
      <c r="C6475">
        <v>5036</v>
      </c>
      <c r="D6475" t="s">
        <v>17910</v>
      </c>
      <c r="E6475" t="s">
        <v>17911</v>
      </c>
      <c r="F6475" t="s">
        <v>27</v>
      </c>
      <c r="I6475" t="s">
        <v>5</v>
      </c>
      <c r="K6475" t="s">
        <v>5</v>
      </c>
      <c r="M6475" t="s">
        <v>5</v>
      </c>
      <c r="N6475" t="s">
        <v>7</v>
      </c>
      <c r="Q6475">
        <v>0</v>
      </c>
      <c r="S6475">
        <v>-1</v>
      </c>
      <c r="T6475" t="s">
        <v>5</v>
      </c>
      <c r="U6475">
        <v>-1</v>
      </c>
      <c r="V6475">
        <v>-1</v>
      </c>
      <c r="W6475">
        <v>6.3387000000000002</v>
      </c>
      <c r="Z6475">
        <v>-1</v>
      </c>
      <c r="AA6475" t="s">
        <v>11</v>
      </c>
      <c r="AC6475" t="s">
        <v>38</v>
      </c>
      <c r="AD6475" t="s">
        <v>531</v>
      </c>
      <c r="AE6475" s="1">
        <v>41846.094444444447</v>
      </c>
    </row>
    <row r="6476" spans="1:31" x14ac:dyDescent="0.15">
      <c r="A6476">
        <v>6475</v>
      </c>
      <c r="B6476">
        <v>175</v>
      </c>
      <c r="C6476">
        <v>5036</v>
      </c>
      <c r="D6476" t="s">
        <v>17910</v>
      </c>
      <c r="E6476" t="s">
        <v>17911</v>
      </c>
      <c r="F6476" t="s">
        <v>36</v>
      </c>
      <c r="G6476" t="s">
        <v>17912</v>
      </c>
      <c r="H6476" t="s">
        <v>17913</v>
      </c>
      <c r="I6476" t="s">
        <v>5</v>
      </c>
      <c r="J6476" t="s">
        <v>5077</v>
      </c>
      <c r="K6476" t="s">
        <v>6</v>
      </c>
      <c r="L6476" t="s">
        <v>17914</v>
      </c>
      <c r="N6476" t="s">
        <v>7</v>
      </c>
      <c r="P6476" t="s">
        <v>17915</v>
      </c>
      <c r="Q6476">
        <v>17</v>
      </c>
      <c r="R6476" t="s">
        <v>17916</v>
      </c>
      <c r="S6476">
        <v>20</v>
      </c>
      <c r="T6476" t="s">
        <v>5</v>
      </c>
      <c r="U6476">
        <v>-1</v>
      </c>
      <c r="V6476">
        <v>-1</v>
      </c>
      <c r="W6476">
        <v>6.3387000000000002</v>
      </c>
      <c r="X6476" t="s">
        <v>17917</v>
      </c>
      <c r="Y6476" t="s">
        <v>17918</v>
      </c>
      <c r="Z6476">
        <v>30470</v>
      </c>
      <c r="AA6476" t="s">
        <v>11</v>
      </c>
      <c r="AC6476" t="s">
        <v>17929</v>
      </c>
      <c r="AD6476" t="s">
        <v>17930</v>
      </c>
      <c r="AE6476" s="1">
        <v>41846.094467592593</v>
      </c>
    </row>
    <row r="6477" spans="1:31" x14ac:dyDescent="0.15">
      <c r="A6477">
        <v>6476</v>
      </c>
      <c r="B6477">
        <v>175</v>
      </c>
      <c r="C6477">
        <v>5036</v>
      </c>
      <c r="D6477" t="s">
        <v>17910</v>
      </c>
      <c r="E6477" t="s">
        <v>17911</v>
      </c>
      <c r="F6477" t="s">
        <v>40</v>
      </c>
      <c r="I6477" t="s">
        <v>5</v>
      </c>
      <c r="K6477" t="s">
        <v>5</v>
      </c>
      <c r="N6477" t="s">
        <v>7</v>
      </c>
      <c r="Q6477">
        <v>0</v>
      </c>
      <c r="S6477">
        <v>-1</v>
      </c>
      <c r="T6477" t="s">
        <v>5</v>
      </c>
      <c r="U6477">
        <v>-1</v>
      </c>
      <c r="V6477">
        <v>-1</v>
      </c>
      <c r="W6477">
        <v>6.3387000000000002</v>
      </c>
      <c r="Z6477">
        <v>-1</v>
      </c>
      <c r="AA6477" t="s">
        <v>11</v>
      </c>
      <c r="AC6477" t="s">
        <v>38</v>
      </c>
      <c r="AD6477" t="s">
        <v>52</v>
      </c>
      <c r="AE6477" s="1">
        <v>41846.09447916667</v>
      </c>
    </row>
    <row r="6478" spans="1:31" x14ac:dyDescent="0.15">
      <c r="A6478">
        <v>6477</v>
      </c>
      <c r="B6478">
        <v>175</v>
      </c>
      <c r="C6478">
        <v>5036</v>
      </c>
      <c r="D6478" t="s">
        <v>17910</v>
      </c>
      <c r="E6478" t="s">
        <v>17911</v>
      </c>
      <c r="F6478" t="s">
        <v>49</v>
      </c>
      <c r="I6478" t="s">
        <v>5</v>
      </c>
      <c r="K6478" t="s">
        <v>5</v>
      </c>
      <c r="N6478" t="s">
        <v>7</v>
      </c>
      <c r="Q6478">
        <v>0</v>
      </c>
      <c r="T6478" t="s">
        <v>5</v>
      </c>
      <c r="U6478">
        <v>-1</v>
      </c>
      <c r="V6478">
        <v>-1</v>
      </c>
      <c r="W6478">
        <v>6.3387000000000002</v>
      </c>
      <c r="Z6478">
        <v>-1</v>
      </c>
      <c r="AA6478" t="s">
        <v>11</v>
      </c>
      <c r="AC6478" t="s">
        <v>38</v>
      </c>
      <c r="AD6478" t="s">
        <v>50</v>
      </c>
      <c r="AE6478" s="1">
        <v>41846.094490740739</v>
      </c>
    </row>
    <row r="6479" spans="1:31" x14ac:dyDescent="0.15">
      <c r="A6479">
        <v>6478</v>
      </c>
      <c r="B6479">
        <v>175</v>
      </c>
      <c r="C6479">
        <v>5036</v>
      </c>
      <c r="D6479" t="s">
        <v>17910</v>
      </c>
      <c r="E6479" t="s">
        <v>17911</v>
      </c>
      <c r="F6479" t="s">
        <v>51</v>
      </c>
      <c r="G6479" t="s">
        <v>17912</v>
      </c>
      <c r="H6479" t="s">
        <v>17913</v>
      </c>
      <c r="I6479" t="s">
        <v>5</v>
      </c>
      <c r="K6479" t="s">
        <v>5</v>
      </c>
      <c r="N6479" t="s">
        <v>7</v>
      </c>
      <c r="P6479" t="s">
        <v>17915</v>
      </c>
      <c r="Q6479">
        <v>5</v>
      </c>
      <c r="S6479">
        <v>-1</v>
      </c>
      <c r="T6479" t="s">
        <v>5</v>
      </c>
      <c r="U6479">
        <v>-1</v>
      </c>
      <c r="V6479">
        <v>-1</v>
      </c>
      <c r="W6479">
        <v>6.3387000000000002</v>
      </c>
      <c r="Y6479" t="s">
        <v>17918</v>
      </c>
      <c r="Z6479">
        <v>-1</v>
      </c>
      <c r="AA6479" t="s">
        <v>11</v>
      </c>
      <c r="AC6479" t="s">
        <v>17931</v>
      </c>
      <c r="AD6479" t="s">
        <v>17932</v>
      </c>
      <c r="AE6479" s="1">
        <v>41846.094513888886</v>
      </c>
    </row>
    <row r="6480" spans="1:31" x14ac:dyDescent="0.15">
      <c r="A6480">
        <v>6479</v>
      </c>
      <c r="B6480">
        <v>175</v>
      </c>
      <c r="C6480">
        <v>5036</v>
      </c>
      <c r="D6480" t="s">
        <v>17910</v>
      </c>
      <c r="E6480" t="s">
        <v>17911</v>
      </c>
      <c r="F6480" t="s">
        <v>53</v>
      </c>
      <c r="I6480" t="s">
        <v>5</v>
      </c>
      <c r="K6480" t="s">
        <v>5</v>
      </c>
      <c r="N6480" t="s">
        <v>7</v>
      </c>
      <c r="Q6480">
        <v>0</v>
      </c>
      <c r="S6480">
        <v>-1</v>
      </c>
      <c r="T6480" t="s">
        <v>5</v>
      </c>
      <c r="U6480">
        <v>-1</v>
      </c>
      <c r="V6480">
        <v>-1</v>
      </c>
      <c r="W6480">
        <v>6.3387000000000002</v>
      </c>
      <c r="Z6480">
        <v>-1</v>
      </c>
      <c r="AA6480" t="s">
        <v>11</v>
      </c>
      <c r="AC6480" t="s">
        <v>38</v>
      </c>
      <c r="AD6480" t="s">
        <v>52</v>
      </c>
      <c r="AE6480" s="1">
        <v>41846.094525462962</v>
      </c>
    </row>
    <row r="6481" spans="1:31" x14ac:dyDescent="0.15">
      <c r="A6481">
        <v>6480</v>
      </c>
      <c r="B6481">
        <v>175</v>
      </c>
      <c r="C6481">
        <v>5036</v>
      </c>
      <c r="D6481" t="s">
        <v>17910</v>
      </c>
      <c r="E6481" t="s">
        <v>17911</v>
      </c>
      <c r="F6481" t="s">
        <v>54</v>
      </c>
      <c r="I6481" t="s">
        <v>5</v>
      </c>
      <c r="K6481" t="s">
        <v>5</v>
      </c>
      <c r="N6481" t="s">
        <v>7</v>
      </c>
      <c r="Q6481">
        <v>0</v>
      </c>
      <c r="S6481">
        <v>-1</v>
      </c>
      <c r="T6481" t="s">
        <v>5</v>
      </c>
      <c r="U6481">
        <v>-1</v>
      </c>
      <c r="V6481">
        <v>-1</v>
      </c>
      <c r="W6481">
        <v>6.3387000000000002</v>
      </c>
      <c r="Z6481">
        <v>-1</v>
      </c>
      <c r="AA6481" t="s">
        <v>11</v>
      </c>
      <c r="AC6481" t="s">
        <v>38</v>
      </c>
      <c r="AD6481" t="s">
        <v>52</v>
      </c>
      <c r="AE6481" s="1">
        <v>41846.094537037039</v>
      </c>
    </row>
    <row r="6482" spans="1:31" x14ac:dyDescent="0.15">
      <c r="A6482">
        <v>6481</v>
      </c>
      <c r="B6482">
        <v>175</v>
      </c>
      <c r="C6482">
        <v>1405</v>
      </c>
      <c r="D6482" t="s">
        <v>17933</v>
      </c>
      <c r="E6482" t="s">
        <v>17934</v>
      </c>
      <c r="F6482" t="s">
        <v>2</v>
      </c>
      <c r="G6482" t="s">
        <v>17935</v>
      </c>
      <c r="H6482" t="s">
        <v>17936</v>
      </c>
      <c r="I6482" t="s">
        <v>5</v>
      </c>
      <c r="K6482" t="s">
        <v>6</v>
      </c>
      <c r="N6482" t="s">
        <v>7</v>
      </c>
      <c r="O6482" t="s">
        <v>17937</v>
      </c>
      <c r="P6482" t="s">
        <v>17938</v>
      </c>
      <c r="Q6482">
        <v>8</v>
      </c>
      <c r="R6482" t="s">
        <v>17939</v>
      </c>
      <c r="S6482">
        <v>-1</v>
      </c>
      <c r="T6482" t="s">
        <v>17940</v>
      </c>
      <c r="U6482">
        <v>-1</v>
      </c>
      <c r="V6482">
        <v>-1</v>
      </c>
      <c r="W6482">
        <v>6.3387000000000002</v>
      </c>
      <c r="X6482" t="s">
        <v>17941</v>
      </c>
      <c r="Y6482" t="s">
        <v>17942</v>
      </c>
      <c r="Z6482">
        <v>10000</v>
      </c>
      <c r="AA6482" t="s">
        <v>11</v>
      </c>
      <c r="AC6482" t="s">
        <v>17943</v>
      </c>
      <c r="AD6482" t="s">
        <v>17944</v>
      </c>
      <c r="AE6482" s="1">
        <v>41846.094606481478</v>
      </c>
    </row>
    <row r="6483" spans="1:31" x14ac:dyDescent="0.15">
      <c r="A6483">
        <v>6482</v>
      </c>
      <c r="B6483">
        <v>175</v>
      </c>
      <c r="C6483">
        <v>1405</v>
      </c>
      <c r="D6483" t="s">
        <v>17933</v>
      </c>
      <c r="E6483" t="s">
        <v>17934</v>
      </c>
      <c r="F6483" t="s">
        <v>14</v>
      </c>
      <c r="I6483" t="s">
        <v>5</v>
      </c>
      <c r="K6483" t="s">
        <v>5</v>
      </c>
      <c r="N6483" t="s">
        <v>7</v>
      </c>
      <c r="Q6483">
        <v>0</v>
      </c>
      <c r="S6483">
        <v>-1</v>
      </c>
      <c r="T6483" t="s">
        <v>5</v>
      </c>
      <c r="U6483">
        <v>-1</v>
      </c>
      <c r="V6483">
        <v>-1</v>
      </c>
      <c r="W6483">
        <v>6.3387000000000002</v>
      </c>
      <c r="Z6483">
        <v>-1</v>
      </c>
      <c r="AA6483" t="s">
        <v>11</v>
      </c>
      <c r="AC6483" t="s">
        <v>38</v>
      </c>
      <c r="AD6483" t="s">
        <v>52</v>
      </c>
      <c r="AE6483" s="1">
        <v>41846.094618055555</v>
      </c>
    </row>
    <row r="6484" spans="1:31" x14ac:dyDescent="0.15">
      <c r="A6484">
        <v>6483</v>
      </c>
      <c r="B6484">
        <v>175</v>
      </c>
      <c r="C6484">
        <v>1405</v>
      </c>
      <c r="D6484" t="s">
        <v>17933</v>
      </c>
      <c r="E6484" t="s">
        <v>17934</v>
      </c>
      <c r="F6484" t="s">
        <v>24</v>
      </c>
      <c r="I6484" t="s">
        <v>5</v>
      </c>
      <c r="K6484" t="s">
        <v>5</v>
      </c>
      <c r="N6484" t="s">
        <v>7</v>
      </c>
      <c r="Q6484">
        <v>0</v>
      </c>
      <c r="S6484">
        <v>-1</v>
      </c>
      <c r="T6484" t="s">
        <v>5</v>
      </c>
      <c r="U6484">
        <v>-1</v>
      </c>
      <c r="V6484">
        <v>-1</v>
      </c>
      <c r="W6484">
        <v>6.3387000000000002</v>
      </c>
      <c r="Z6484">
        <v>-1</v>
      </c>
      <c r="AA6484" t="s">
        <v>11</v>
      </c>
      <c r="AC6484" t="s">
        <v>38</v>
      </c>
      <c r="AD6484" t="s">
        <v>52</v>
      </c>
      <c r="AE6484" s="1">
        <v>41846.094629629632</v>
      </c>
    </row>
    <row r="6485" spans="1:31" x14ac:dyDescent="0.15">
      <c r="A6485">
        <v>6484</v>
      </c>
      <c r="B6485">
        <v>175</v>
      </c>
      <c r="C6485">
        <v>1405</v>
      </c>
      <c r="D6485" t="s">
        <v>17933</v>
      </c>
      <c r="E6485" t="s">
        <v>17934</v>
      </c>
      <c r="F6485" t="s">
        <v>27</v>
      </c>
      <c r="I6485" t="s">
        <v>5</v>
      </c>
      <c r="K6485" t="s">
        <v>5</v>
      </c>
      <c r="M6485" t="s">
        <v>5</v>
      </c>
      <c r="N6485" t="s">
        <v>7</v>
      </c>
      <c r="Q6485">
        <v>0</v>
      </c>
      <c r="S6485">
        <v>-1</v>
      </c>
      <c r="T6485" t="s">
        <v>5</v>
      </c>
      <c r="U6485">
        <v>-1</v>
      </c>
      <c r="V6485">
        <v>-1</v>
      </c>
      <c r="W6485">
        <v>6.3387000000000002</v>
      </c>
      <c r="Z6485">
        <v>-1</v>
      </c>
      <c r="AA6485" t="s">
        <v>11</v>
      </c>
      <c r="AC6485" t="s">
        <v>38</v>
      </c>
      <c r="AD6485" t="s">
        <v>531</v>
      </c>
      <c r="AE6485" s="1">
        <v>41846.094641203701</v>
      </c>
    </row>
    <row r="6486" spans="1:31" x14ac:dyDescent="0.15">
      <c r="A6486">
        <v>6485</v>
      </c>
      <c r="B6486">
        <v>175</v>
      </c>
      <c r="C6486">
        <v>1405</v>
      </c>
      <c r="D6486" t="s">
        <v>17933</v>
      </c>
      <c r="E6486" t="s">
        <v>17934</v>
      </c>
      <c r="F6486" t="s">
        <v>36</v>
      </c>
      <c r="G6486" t="s">
        <v>17935</v>
      </c>
      <c r="H6486" t="s">
        <v>17936</v>
      </c>
      <c r="I6486" t="s">
        <v>5</v>
      </c>
      <c r="K6486" t="s">
        <v>6</v>
      </c>
      <c r="N6486" t="s">
        <v>7</v>
      </c>
      <c r="O6486" t="s">
        <v>17937</v>
      </c>
      <c r="P6486" t="s">
        <v>17938</v>
      </c>
      <c r="Q6486">
        <v>109</v>
      </c>
      <c r="R6486" t="s">
        <v>17945</v>
      </c>
      <c r="S6486">
        <v>-1</v>
      </c>
      <c r="T6486" t="s">
        <v>17946</v>
      </c>
      <c r="U6486">
        <v>-1</v>
      </c>
      <c r="V6486">
        <v>-1</v>
      </c>
      <c r="W6486">
        <v>6.3387000000000002</v>
      </c>
      <c r="X6486" t="s">
        <v>17941</v>
      </c>
      <c r="Y6486" t="s">
        <v>17942</v>
      </c>
      <c r="Z6486">
        <v>10000</v>
      </c>
      <c r="AA6486" t="s">
        <v>11</v>
      </c>
      <c r="AC6486" t="s">
        <v>17947</v>
      </c>
      <c r="AD6486" t="s">
        <v>17948</v>
      </c>
      <c r="AE6486" s="1">
        <v>41846.094687500001</v>
      </c>
    </row>
    <row r="6487" spans="1:31" x14ac:dyDescent="0.15">
      <c r="A6487">
        <v>6486</v>
      </c>
      <c r="B6487">
        <v>175</v>
      </c>
      <c r="C6487">
        <v>1405</v>
      </c>
      <c r="D6487" t="s">
        <v>17933</v>
      </c>
      <c r="E6487" t="s">
        <v>17934</v>
      </c>
      <c r="F6487" t="s">
        <v>40</v>
      </c>
      <c r="I6487" t="s">
        <v>5</v>
      </c>
      <c r="K6487" t="s">
        <v>5</v>
      </c>
      <c r="N6487" t="s">
        <v>7</v>
      </c>
      <c r="Q6487">
        <v>0</v>
      </c>
      <c r="S6487">
        <v>-1</v>
      </c>
      <c r="T6487" t="s">
        <v>5</v>
      </c>
      <c r="U6487">
        <v>-1</v>
      </c>
      <c r="V6487">
        <v>-1</v>
      </c>
      <c r="W6487">
        <v>6.3387000000000002</v>
      </c>
      <c r="Z6487">
        <v>-1</v>
      </c>
      <c r="AA6487" t="s">
        <v>11</v>
      </c>
      <c r="AC6487" t="s">
        <v>38</v>
      </c>
      <c r="AD6487" t="s">
        <v>52</v>
      </c>
      <c r="AE6487" s="1">
        <v>41846.094699074078</v>
      </c>
    </row>
    <row r="6488" spans="1:31" x14ac:dyDescent="0.15">
      <c r="A6488">
        <v>6487</v>
      </c>
      <c r="B6488">
        <v>175</v>
      </c>
      <c r="C6488">
        <v>1405</v>
      </c>
      <c r="D6488" t="s">
        <v>17933</v>
      </c>
      <c r="E6488" t="s">
        <v>17934</v>
      </c>
      <c r="F6488" t="s">
        <v>49</v>
      </c>
      <c r="I6488" t="s">
        <v>5</v>
      </c>
      <c r="K6488" t="s">
        <v>5</v>
      </c>
      <c r="N6488" t="s">
        <v>7</v>
      </c>
      <c r="Q6488">
        <v>0</v>
      </c>
      <c r="T6488" t="s">
        <v>5</v>
      </c>
      <c r="U6488">
        <v>-1</v>
      </c>
      <c r="V6488">
        <v>-1</v>
      </c>
      <c r="W6488">
        <v>6.3387000000000002</v>
      </c>
      <c r="Z6488">
        <v>-1</v>
      </c>
      <c r="AA6488" t="s">
        <v>11</v>
      </c>
      <c r="AC6488" t="s">
        <v>38</v>
      </c>
      <c r="AD6488" t="s">
        <v>50</v>
      </c>
      <c r="AE6488" s="1">
        <v>41846.094710648147</v>
      </c>
    </row>
    <row r="6489" spans="1:31" x14ac:dyDescent="0.15">
      <c r="A6489">
        <v>6488</v>
      </c>
      <c r="B6489">
        <v>175</v>
      </c>
      <c r="C6489">
        <v>1405</v>
      </c>
      <c r="D6489" t="s">
        <v>17933</v>
      </c>
      <c r="E6489" t="s">
        <v>17934</v>
      </c>
      <c r="F6489" t="s">
        <v>51</v>
      </c>
      <c r="I6489" t="s">
        <v>5</v>
      </c>
      <c r="K6489" t="s">
        <v>5</v>
      </c>
      <c r="N6489" t="s">
        <v>7</v>
      </c>
      <c r="Q6489">
        <v>0</v>
      </c>
      <c r="S6489">
        <v>-1</v>
      </c>
      <c r="T6489" t="s">
        <v>5</v>
      </c>
      <c r="U6489">
        <v>-1</v>
      </c>
      <c r="V6489">
        <v>-1</v>
      </c>
      <c r="W6489">
        <v>6.3387000000000002</v>
      </c>
      <c r="Z6489">
        <v>-1</v>
      </c>
      <c r="AA6489" t="s">
        <v>11</v>
      </c>
      <c r="AC6489" t="s">
        <v>38</v>
      </c>
      <c r="AD6489" t="s">
        <v>52</v>
      </c>
      <c r="AE6489" s="1">
        <v>41846.094722222224</v>
      </c>
    </row>
    <row r="6490" spans="1:31" x14ac:dyDescent="0.15">
      <c r="A6490">
        <v>6489</v>
      </c>
      <c r="B6490">
        <v>175</v>
      </c>
      <c r="C6490">
        <v>1405</v>
      </c>
      <c r="D6490" t="s">
        <v>17933</v>
      </c>
      <c r="E6490" t="s">
        <v>17934</v>
      </c>
      <c r="F6490" t="s">
        <v>53</v>
      </c>
      <c r="I6490" t="s">
        <v>5</v>
      </c>
      <c r="K6490" t="s">
        <v>5</v>
      </c>
      <c r="N6490" t="s">
        <v>7</v>
      </c>
      <c r="Q6490">
        <v>0</v>
      </c>
      <c r="S6490">
        <v>-1</v>
      </c>
      <c r="T6490" t="s">
        <v>5</v>
      </c>
      <c r="U6490">
        <v>-1</v>
      </c>
      <c r="V6490">
        <v>-1</v>
      </c>
      <c r="W6490">
        <v>6.3387000000000002</v>
      </c>
      <c r="Z6490">
        <v>-1</v>
      </c>
      <c r="AA6490" t="s">
        <v>11</v>
      </c>
      <c r="AC6490" t="s">
        <v>38</v>
      </c>
      <c r="AD6490" t="s">
        <v>52</v>
      </c>
      <c r="AE6490" s="1">
        <v>41846.094733796293</v>
      </c>
    </row>
    <row r="6491" spans="1:31" x14ac:dyDescent="0.15">
      <c r="A6491">
        <v>6490</v>
      </c>
      <c r="B6491">
        <v>175</v>
      </c>
      <c r="C6491">
        <v>1405</v>
      </c>
      <c r="D6491" t="s">
        <v>17933</v>
      </c>
      <c r="E6491" t="s">
        <v>17934</v>
      </c>
      <c r="F6491" t="s">
        <v>54</v>
      </c>
      <c r="I6491" t="s">
        <v>5</v>
      </c>
      <c r="K6491" t="s">
        <v>5</v>
      </c>
      <c r="N6491" t="s">
        <v>7</v>
      </c>
      <c r="Q6491">
        <v>0</v>
      </c>
      <c r="S6491">
        <v>-1</v>
      </c>
      <c r="T6491" t="s">
        <v>5</v>
      </c>
      <c r="U6491">
        <v>-1</v>
      </c>
      <c r="V6491">
        <v>-1</v>
      </c>
      <c r="W6491">
        <v>6.3387000000000002</v>
      </c>
      <c r="Z6491">
        <v>-1</v>
      </c>
      <c r="AA6491" t="s">
        <v>11</v>
      </c>
      <c r="AC6491" t="s">
        <v>38</v>
      </c>
      <c r="AD6491" t="s">
        <v>52</v>
      </c>
      <c r="AE6491" s="1">
        <v>41846.09474537037</v>
      </c>
    </row>
    <row r="6492" spans="1:31" x14ac:dyDescent="0.15">
      <c r="A6492">
        <v>6491</v>
      </c>
      <c r="B6492">
        <v>175</v>
      </c>
      <c r="C6492">
        <v>3933</v>
      </c>
      <c r="D6492" t="s">
        <v>17949</v>
      </c>
      <c r="E6492" t="s">
        <v>17950</v>
      </c>
      <c r="F6492" t="s">
        <v>2</v>
      </c>
      <c r="G6492" t="s">
        <v>17951</v>
      </c>
      <c r="H6492" t="s">
        <v>17952</v>
      </c>
      <c r="I6492" t="s">
        <v>5</v>
      </c>
      <c r="K6492" t="s">
        <v>6</v>
      </c>
      <c r="L6492" t="s">
        <v>446</v>
      </c>
      <c r="N6492" t="s">
        <v>7</v>
      </c>
      <c r="P6492" t="s">
        <v>17953</v>
      </c>
      <c r="Q6492">
        <v>37</v>
      </c>
      <c r="R6492" t="s">
        <v>17954</v>
      </c>
      <c r="S6492">
        <v>-1</v>
      </c>
      <c r="T6492" t="s">
        <v>17955</v>
      </c>
      <c r="U6492">
        <v>-1</v>
      </c>
      <c r="V6492">
        <v>-1</v>
      </c>
      <c r="W6492">
        <v>6.3387000000000002</v>
      </c>
      <c r="X6492" t="s">
        <v>17956</v>
      </c>
      <c r="Y6492" t="s">
        <v>17957</v>
      </c>
      <c r="Z6492">
        <v>26590</v>
      </c>
      <c r="AA6492" t="s">
        <v>11</v>
      </c>
      <c r="AC6492" t="s">
        <v>17958</v>
      </c>
      <c r="AD6492" t="s">
        <v>17959</v>
      </c>
      <c r="AE6492" s="1">
        <v>41846.094861111109</v>
      </c>
    </row>
    <row r="6493" spans="1:31" x14ac:dyDescent="0.15">
      <c r="A6493">
        <v>6492</v>
      </c>
      <c r="B6493">
        <v>175</v>
      </c>
      <c r="C6493">
        <v>3933</v>
      </c>
      <c r="D6493" t="s">
        <v>17949</v>
      </c>
      <c r="E6493" t="s">
        <v>17950</v>
      </c>
      <c r="F6493" t="s">
        <v>14</v>
      </c>
      <c r="G6493" t="s">
        <v>17951</v>
      </c>
      <c r="H6493" t="s">
        <v>17952</v>
      </c>
      <c r="I6493" t="s">
        <v>5</v>
      </c>
      <c r="K6493" t="s">
        <v>17</v>
      </c>
      <c r="L6493" t="s">
        <v>446</v>
      </c>
      <c r="N6493" t="s">
        <v>7</v>
      </c>
      <c r="P6493" t="s">
        <v>17953</v>
      </c>
      <c r="Q6493">
        <v>13</v>
      </c>
      <c r="S6493">
        <v>-1</v>
      </c>
      <c r="T6493" t="s">
        <v>5</v>
      </c>
      <c r="U6493">
        <v>-1</v>
      </c>
      <c r="V6493">
        <v>-1</v>
      </c>
      <c r="W6493">
        <v>6.3387000000000002</v>
      </c>
      <c r="X6493" t="s">
        <v>17960</v>
      </c>
      <c r="Y6493" t="s">
        <v>17957</v>
      </c>
      <c r="Z6493">
        <v>24696</v>
      </c>
      <c r="AA6493" t="s">
        <v>11</v>
      </c>
      <c r="AC6493" t="s">
        <v>17961</v>
      </c>
      <c r="AD6493" t="s">
        <v>17962</v>
      </c>
      <c r="AE6493" s="1">
        <v>41846.094895833332</v>
      </c>
    </row>
    <row r="6494" spans="1:31" x14ac:dyDescent="0.15">
      <c r="A6494">
        <v>6493</v>
      </c>
      <c r="B6494">
        <v>175</v>
      </c>
      <c r="C6494">
        <v>3933</v>
      </c>
      <c r="D6494" t="s">
        <v>17949</v>
      </c>
      <c r="E6494" t="s">
        <v>17950</v>
      </c>
      <c r="F6494" t="s">
        <v>24</v>
      </c>
      <c r="G6494" t="s">
        <v>17951</v>
      </c>
      <c r="H6494" t="s">
        <v>17952</v>
      </c>
      <c r="I6494" t="s">
        <v>5</v>
      </c>
      <c r="K6494" t="s">
        <v>17</v>
      </c>
      <c r="L6494" t="s">
        <v>446</v>
      </c>
      <c r="N6494" t="s">
        <v>7</v>
      </c>
      <c r="P6494" t="s">
        <v>17953</v>
      </c>
      <c r="Q6494">
        <v>2</v>
      </c>
      <c r="S6494">
        <v>-1</v>
      </c>
      <c r="T6494" t="s">
        <v>5</v>
      </c>
      <c r="U6494">
        <v>-1</v>
      </c>
      <c r="V6494">
        <v>-1</v>
      </c>
      <c r="W6494">
        <v>6.3387000000000002</v>
      </c>
      <c r="X6494" t="s">
        <v>17960</v>
      </c>
      <c r="Y6494" t="s">
        <v>17957</v>
      </c>
      <c r="Z6494">
        <v>52000</v>
      </c>
      <c r="AA6494" t="s">
        <v>11</v>
      </c>
      <c r="AC6494" t="s">
        <v>17963</v>
      </c>
      <c r="AD6494" t="s">
        <v>17964</v>
      </c>
      <c r="AE6494" s="1">
        <v>41846.094907407409</v>
      </c>
    </row>
    <row r="6495" spans="1:31" x14ac:dyDescent="0.15">
      <c r="A6495">
        <v>6494</v>
      </c>
      <c r="B6495">
        <v>175</v>
      </c>
      <c r="C6495">
        <v>3933</v>
      </c>
      <c r="D6495" t="s">
        <v>17949</v>
      </c>
      <c r="E6495" t="s">
        <v>17950</v>
      </c>
      <c r="F6495" t="s">
        <v>27</v>
      </c>
      <c r="I6495" t="s">
        <v>5</v>
      </c>
      <c r="K6495" t="s">
        <v>5</v>
      </c>
      <c r="M6495" t="s">
        <v>5</v>
      </c>
      <c r="N6495" t="s">
        <v>7</v>
      </c>
      <c r="Q6495">
        <v>0</v>
      </c>
      <c r="S6495">
        <v>-1</v>
      </c>
      <c r="T6495" t="s">
        <v>5</v>
      </c>
      <c r="U6495">
        <v>-1</v>
      </c>
      <c r="V6495">
        <v>-1</v>
      </c>
      <c r="W6495">
        <v>6.3387000000000002</v>
      </c>
      <c r="Z6495">
        <v>-1</v>
      </c>
      <c r="AA6495" t="s">
        <v>11</v>
      </c>
      <c r="AC6495" t="s">
        <v>38</v>
      </c>
      <c r="AD6495" t="s">
        <v>531</v>
      </c>
      <c r="AE6495" s="1">
        <v>41846.094918981478</v>
      </c>
    </row>
    <row r="6496" spans="1:31" x14ac:dyDescent="0.15">
      <c r="A6496">
        <v>6495</v>
      </c>
      <c r="B6496">
        <v>175</v>
      </c>
      <c r="C6496">
        <v>3933</v>
      </c>
      <c r="D6496" t="s">
        <v>17949</v>
      </c>
      <c r="E6496" t="s">
        <v>17950</v>
      </c>
      <c r="F6496" t="s">
        <v>36</v>
      </c>
      <c r="G6496" t="s">
        <v>17951</v>
      </c>
      <c r="H6496" t="s">
        <v>17952</v>
      </c>
      <c r="I6496" t="s">
        <v>5</v>
      </c>
      <c r="K6496" t="s">
        <v>6</v>
      </c>
      <c r="L6496" t="s">
        <v>446</v>
      </c>
      <c r="N6496" t="s">
        <v>7</v>
      </c>
      <c r="P6496" t="s">
        <v>17953</v>
      </c>
      <c r="Q6496">
        <v>2</v>
      </c>
      <c r="R6496" t="s">
        <v>17954</v>
      </c>
      <c r="S6496">
        <v>-1</v>
      </c>
      <c r="T6496" t="s">
        <v>17955</v>
      </c>
      <c r="U6496">
        <v>-1</v>
      </c>
      <c r="V6496">
        <v>-1</v>
      </c>
      <c r="W6496">
        <v>6.3387000000000002</v>
      </c>
      <c r="X6496" t="s">
        <v>17956</v>
      </c>
      <c r="Y6496" t="s">
        <v>17957</v>
      </c>
      <c r="Z6496">
        <v>26590</v>
      </c>
      <c r="AA6496" t="s">
        <v>11</v>
      </c>
      <c r="AC6496" t="s">
        <v>17965</v>
      </c>
      <c r="AD6496" t="s">
        <v>17966</v>
      </c>
      <c r="AE6496" s="1">
        <v>41846.094942129632</v>
      </c>
    </row>
    <row r="6497" spans="1:31" x14ac:dyDescent="0.15">
      <c r="A6497">
        <v>6496</v>
      </c>
      <c r="B6497">
        <v>175</v>
      </c>
      <c r="C6497">
        <v>3933</v>
      </c>
      <c r="D6497" t="s">
        <v>17949</v>
      </c>
      <c r="E6497" t="s">
        <v>17950</v>
      </c>
      <c r="F6497" t="s">
        <v>40</v>
      </c>
      <c r="G6497" t="s">
        <v>17951</v>
      </c>
      <c r="H6497" t="s">
        <v>17952</v>
      </c>
      <c r="I6497" t="s">
        <v>5</v>
      </c>
      <c r="K6497" t="s">
        <v>5</v>
      </c>
      <c r="N6497" t="s">
        <v>7</v>
      </c>
      <c r="P6497" t="s">
        <v>17953</v>
      </c>
      <c r="Q6497">
        <v>1</v>
      </c>
      <c r="S6497">
        <v>-1</v>
      </c>
      <c r="T6497" t="s">
        <v>17967</v>
      </c>
      <c r="U6497">
        <v>-1</v>
      </c>
      <c r="V6497">
        <v>-1</v>
      </c>
      <c r="W6497">
        <v>6.3387000000000002</v>
      </c>
      <c r="Y6497" t="s">
        <v>17957</v>
      </c>
      <c r="Z6497">
        <v>-1</v>
      </c>
      <c r="AA6497" t="s">
        <v>11</v>
      </c>
      <c r="AC6497" t="s">
        <v>17968</v>
      </c>
      <c r="AD6497" t="s">
        <v>17969</v>
      </c>
      <c r="AE6497" s="1">
        <v>41846.094953703701</v>
      </c>
    </row>
    <row r="6498" spans="1:31" x14ac:dyDescent="0.15">
      <c r="A6498">
        <v>6497</v>
      </c>
      <c r="B6498">
        <v>175</v>
      </c>
      <c r="C6498">
        <v>3933</v>
      </c>
      <c r="D6498" t="s">
        <v>17949</v>
      </c>
      <c r="E6498" t="s">
        <v>17950</v>
      </c>
      <c r="F6498" t="s">
        <v>49</v>
      </c>
      <c r="G6498" t="s">
        <v>17951</v>
      </c>
      <c r="H6498" t="s">
        <v>17952</v>
      </c>
      <c r="I6498" t="s">
        <v>5</v>
      </c>
      <c r="K6498" t="s">
        <v>5</v>
      </c>
      <c r="N6498" t="s">
        <v>7</v>
      </c>
      <c r="P6498" t="s">
        <v>17953</v>
      </c>
      <c r="Q6498">
        <v>7</v>
      </c>
      <c r="T6498" t="s">
        <v>5</v>
      </c>
      <c r="U6498">
        <v>-1</v>
      </c>
      <c r="V6498">
        <v>-1</v>
      </c>
      <c r="W6498">
        <v>6.3387000000000002</v>
      </c>
      <c r="X6498" t="s">
        <v>17960</v>
      </c>
      <c r="Y6498" t="s">
        <v>17957</v>
      </c>
      <c r="Z6498">
        <v>24696</v>
      </c>
      <c r="AA6498" t="s">
        <v>11</v>
      </c>
      <c r="AC6498" t="s">
        <v>17970</v>
      </c>
      <c r="AD6498" t="s">
        <v>17971</v>
      </c>
      <c r="AE6498" s="1">
        <v>41846.094976851855</v>
      </c>
    </row>
    <row r="6499" spans="1:31" x14ac:dyDescent="0.15">
      <c r="A6499">
        <v>6498</v>
      </c>
      <c r="B6499">
        <v>175</v>
      </c>
      <c r="C6499">
        <v>3933</v>
      </c>
      <c r="D6499" t="s">
        <v>17949</v>
      </c>
      <c r="E6499" t="s">
        <v>17950</v>
      </c>
      <c r="F6499" t="s">
        <v>51</v>
      </c>
      <c r="G6499" t="s">
        <v>17951</v>
      </c>
      <c r="H6499" t="s">
        <v>17952</v>
      </c>
      <c r="I6499" t="s">
        <v>5</v>
      </c>
      <c r="K6499" t="s">
        <v>5</v>
      </c>
      <c r="N6499" t="s">
        <v>7</v>
      </c>
      <c r="P6499" t="s">
        <v>17953</v>
      </c>
      <c r="Q6499">
        <v>1</v>
      </c>
      <c r="S6499">
        <v>-1</v>
      </c>
      <c r="T6499" t="s">
        <v>5</v>
      </c>
      <c r="U6499">
        <v>-1</v>
      </c>
      <c r="V6499">
        <v>-1</v>
      </c>
      <c r="W6499">
        <v>6.3387000000000002</v>
      </c>
      <c r="Y6499" t="s">
        <v>17957</v>
      </c>
      <c r="Z6499">
        <v>-1</v>
      </c>
      <c r="AA6499" t="s">
        <v>11</v>
      </c>
      <c r="AC6499" t="s">
        <v>17972</v>
      </c>
      <c r="AD6499" t="s">
        <v>17973</v>
      </c>
      <c r="AE6499" s="1">
        <v>41846.095000000001</v>
      </c>
    </row>
    <row r="6500" spans="1:31" x14ac:dyDescent="0.15">
      <c r="A6500">
        <v>6499</v>
      </c>
      <c r="B6500">
        <v>175</v>
      </c>
      <c r="C6500">
        <v>3933</v>
      </c>
      <c r="D6500" t="s">
        <v>17949</v>
      </c>
      <c r="E6500" t="s">
        <v>17950</v>
      </c>
      <c r="F6500" t="s">
        <v>53</v>
      </c>
      <c r="I6500" t="s">
        <v>5</v>
      </c>
      <c r="K6500" t="s">
        <v>5</v>
      </c>
      <c r="N6500" t="s">
        <v>7</v>
      </c>
      <c r="Q6500">
        <v>0</v>
      </c>
      <c r="S6500">
        <v>-1</v>
      </c>
      <c r="T6500" t="s">
        <v>5</v>
      </c>
      <c r="U6500">
        <v>-1</v>
      </c>
      <c r="V6500">
        <v>-1</v>
      </c>
      <c r="W6500">
        <v>6.3387000000000002</v>
      </c>
      <c r="Z6500">
        <v>-1</v>
      </c>
      <c r="AA6500" t="s">
        <v>11</v>
      </c>
      <c r="AC6500" t="s">
        <v>38</v>
      </c>
      <c r="AD6500" t="s">
        <v>52</v>
      </c>
      <c r="AE6500" s="1">
        <v>41846.095011574071</v>
      </c>
    </row>
    <row r="6501" spans="1:31" x14ac:dyDescent="0.15">
      <c r="A6501">
        <v>6500</v>
      </c>
      <c r="B6501">
        <v>175</v>
      </c>
      <c r="C6501">
        <v>3933</v>
      </c>
      <c r="D6501" t="s">
        <v>17949</v>
      </c>
      <c r="E6501" t="s">
        <v>17950</v>
      </c>
      <c r="F6501" t="s">
        <v>54</v>
      </c>
      <c r="I6501" t="s">
        <v>5</v>
      </c>
      <c r="K6501" t="s">
        <v>5</v>
      </c>
      <c r="N6501" t="s">
        <v>7</v>
      </c>
      <c r="Q6501">
        <v>0</v>
      </c>
      <c r="S6501">
        <v>-1</v>
      </c>
      <c r="T6501" t="s">
        <v>5</v>
      </c>
      <c r="U6501">
        <v>-1</v>
      </c>
      <c r="V6501">
        <v>-1</v>
      </c>
      <c r="W6501">
        <v>6.3387000000000002</v>
      </c>
      <c r="Z6501">
        <v>-1</v>
      </c>
      <c r="AA6501" t="s">
        <v>11</v>
      </c>
      <c r="AC6501" t="s">
        <v>38</v>
      </c>
      <c r="AD6501" t="s">
        <v>52</v>
      </c>
      <c r="AE6501" s="1">
        <v>41846.095023148147</v>
      </c>
    </row>
    <row r="6502" spans="1:31" x14ac:dyDescent="0.15">
      <c r="A6502">
        <v>6501</v>
      </c>
      <c r="B6502">
        <v>175</v>
      </c>
      <c r="C6502">
        <v>219</v>
      </c>
      <c r="D6502" t="s">
        <v>17974</v>
      </c>
      <c r="E6502" t="s">
        <v>17975</v>
      </c>
      <c r="F6502" t="s">
        <v>2</v>
      </c>
      <c r="G6502" t="s">
        <v>17976</v>
      </c>
      <c r="H6502" t="s">
        <v>17977</v>
      </c>
      <c r="I6502" t="s">
        <v>5</v>
      </c>
      <c r="K6502" t="s">
        <v>6</v>
      </c>
      <c r="L6502" t="s">
        <v>3210</v>
      </c>
      <c r="N6502" t="s">
        <v>7</v>
      </c>
      <c r="O6502">
        <f>1-(479)-880-2039</f>
        <v>-3397</v>
      </c>
      <c r="P6502" t="s">
        <v>17978</v>
      </c>
      <c r="Q6502">
        <v>44</v>
      </c>
      <c r="R6502" t="s">
        <v>17979</v>
      </c>
      <c r="S6502">
        <v>50</v>
      </c>
      <c r="T6502" t="s">
        <v>5</v>
      </c>
      <c r="U6502">
        <v>1410</v>
      </c>
      <c r="V6502">
        <v>-1</v>
      </c>
      <c r="W6502">
        <v>6.3387000000000002</v>
      </c>
      <c r="X6502" t="s">
        <v>17980</v>
      </c>
      <c r="Y6502">
        <f>1-(479)-964-832</f>
        <v>-2274</v>
      </c>
      <c r="Z6502">
        <v>9552</v>
      </c>
      <c r="AA6502" t="s">
        <v>11</v>
      </c>
      <c r="AC6502" t="s">
        <v>17981</v>
      </c>
      <c r="AD6502" t="s">
        <v>17982</v>
      </c>
      <c r="AE6502" s="1">
        <v>41846.095104166663</v>
      </c>
    </row>
    <row r="6503" spans="1:31" x14ac:dyDescent="0.15">
      <c r="A6503">
        <v>6502</v>
      </c>
      <c r="B6503">
        <v>175</v>
      </c>
      <c r="C6503">
        <v>219</v>
      </c>
      <c r="D6503" t="s">
        <v>17974</v>
      </c>
      <c r="E6503" t="s">
        <v>17975</v>
      </c>
      <c r="F6503" t="s">
        <v>14</v>
      </c>
      <c r="G6503" t="s">
        <v>17976</v>
      </c>
      <c r="H6503" t="s">
        <v>17977</v>
      </c>
      <c r="I6503" t="s">
        <v>5</v>
      </c>
      <c r="K6503" t="s">
        <v>17</v>
      </c>
      <c r="L6503" t="s">
        <v>446</v>
      </c>
      <c r="N6503" t="s">
        <v>7</v>
      </c>
      <c r="O6503">
        <f>1-(479)-880-2039</f>
        <v>-3397</v>
      </c>
      <c r="P6503" t="s">
        <v>17978</v>
      </c>
      <c r="Q6503">
        <v>22</v>
      </c>
      <c r="R6503" t="s">
        <v>17983</v>
      </c>
      <c r="S6503">
        <v>50</v>
      </c>
      <c r="T6503" t="s">
        <v>17984</v>
      </c>
      <c r="U6503">
        <v>1410</v>
      </c>
      <c r="V6503">
        <v>-1</v>
      </c>
      <c r="W6503">
        <v>6.3387000000000002</v>
      </c>
      <c r="X6503" t="s">
        <v>17980</v>
      </c>
      <c r="Y6503">
        <f>1-(479)-964-832</f>
        <v>-2274</v>
      </c>
      <c r="Z6503">
        <v>8964</v>
      </c>
      <c r="AA6503" t="s">
        <v>11</v>
      </c>
      <c r="AC6503" t="s">
        <v>17985</v>
      </c>
      <c r="AD6503" t="s">
        <v>17986</v>
      </c>
      <c r="AE6503" s="1">
        <v>41846.095150462963</v>
      </c>
    </row>
    <row r="6504" spans="1:31" x14ac:dyDescent="0.15">
      <c r="A6504">
        <v>6503</v>
      </c>
      <c r="B6504">
        <v>175</v>
      </c>
      <c r="C6504">
        <v>219</v>
      </c>
      <c r="D6504" t="s">
        <v>17974</v>
      </c>
      <c r="E6504" t="s">
        <v>17975</v>
      </c>
      <c r="F6504" t="s">
        <v>24</v>
      </c>
      <c r="I6504" t="s">
        <v>5</v>
      </c>
      <c r="K6504" t="s">
        <v>5</v>
      </c>
      <c r="N6504" t="s">
        <v>7</v>
      </c>
      <c r="Q6504">
        <v>0</v>
      </c>
      <c r="S6504">
        <v>-1</v>
      </c>
      <c r="T6504" t="s">
        <v>5</v>
      </c>
      <c r="U6504">
        <v>-1</v>
      </c>
      <c r="V6504">
        <v>-1</v>
      </c>
      <c r="W6504">
        <v>6.3387000000000002</v>
      </c>
      <c r="Z6504">
        <v>-1</v>
      </c>
      <c r="AA6504" t="s">
        <v>11</v>
      </c>
      <c r="AC6504" t="s">
        <v>38</v>
      </c>
      <c r="AD6504" t="s">
        <v>52</v>
      </c>
      <c r="AE6504" s="1">
        <v>41846.09516203704</v>
      </c>
    </row>
    <row r="6505" spans="1:31" x14ac:dyDescent="0.15">
      <c r="A6505">
        <v>6504</v>
      </c>
      <c r="B6505">
        <v>175</v>
      </c>
      <c r="C6505">
        <v>219</v>
      </c>
      <c r="D6505" t="s">
        <v>17974</v>
      </c>
      <c r="E6505" t="s">
        <v>17975</v>
      </c>
      <c r="F6505" t="s">
        <v>27</v>
      </c>
      <c r="I6505" t="s">
        <v>5</v>
      </c>
      <c r="K6505" t="s">
        <v>5</v>
      </c>
      <c r="M6505" t="s">
        <v>5</v>
      </c>
      <c r="N6505" t="s">
        <v>7</v>
      </c>
      <c r="Q6505">
        <v>0</v>
      </c>
      <c r="S6505">
        <v>-1</v>
      </c>
      <c r="T6505" t="s">
        <v>5</v>
      </c>
      <c r="U6505">
        <v>-1</v>
      </c>
      <c r="V6505">
        <v>-1</v>
      </c>
      <c r="W6505">
        <v>6.3387000000000002</v>
      </c>
      <c r="Z6505">
        <v>-1</v>
      </c>
      <c r="AA6505" t="s">
        <v>11</v>
      </c>
      <c r="AC6505" t="s">
        <v>38</v>
      </c>
      <c r="AD6505" t="s">
        <v>531</v>
      </c>
      <c r="AE6505" s="1">
        <v>41846.095173611109</v>
      </c>
    </row>
    <row r="6506" spans="1:31" x14ac:dyDescent="0.15">
      <c r="A6506">
        <v>6505</v>
      </c>
      <c r="B6506">
        <v>175</v>
      </c>
      <c r="C6506">
        <v>219</v>
      </c>
      <c r="D6506" t="s">
        <v>17974</v>
      </c>
      <c r="E6506" t="s">
        <v>17975</v>
      </c>
      <c r="F6506" t="s">
        <v>36</v>
      </c>
      <c r="G6506" t="s">
        <v>17976</v>
      </c>
      <c r="H6506" t="s">
        <v>17977</v>
      </c>
      <c r="I6506" t="s">
        <v>5</v>
      </c>
      <c r="K6506" t="s">
        <v>6</v>
      </c>
      <c r="L6506" t="s">
        <v>3210</v>
      </c>
      <c r="N6506" t="s">
        <v>7</v>
      </c>
      <c r="O6506">
        <f>1-(479)-880-2039</f>
        <v>-3397</v>
      </c>
      <c r="P6506" t="s">
        <v>17978</v>
      </c>
      <c r="Q6506">
        <v>7</v>
      </c>
      <c r="R6506" t="s">
        <v>17987</v>
      </c>
      <c r="S6506">
        <v>50</v>
      </c>
      <c r="T6506" t="s">
        <v>5</v>
      </c>
      <c r="U6506">
        <v>1410</v>
      </c>
      <c r="V6506">
        <v>-1</v>
      </c>
      <c r="W6506">
        <v>6.3387000000000002</v>
      </c>
      <c r="X6506" t="s">
        <v>17980</v>
      </c>
      <c r="Y6506">
        <f>1-(479)-964-832</f>
        <v>-2274</v>
      </c>
      <c r="Z6506">
        <v>9552</v>
      </c>
      <c r="AA6506" t="s">
        <v>11</v>
      </c>
      <c r="AC6506" t="s">
        <v>17988</v>
      </c>
      <c r="AD6506" t="s">
        <v>17989</v>
      </c>
      <c r="AE6506" s="1">
        <v>41846.095196759263</v>
      </c>
    </row>
    <row r="6507" spans="1:31" x14ac:dyDescent="0.15">
      <c r="A6507">
        <v>6506</v>
      </c>
      <c r="B6507">
        <v>175</v>
      </c>
      <c r="C6507">
        <v>219</v>
      </c>
      <c r="D6507" t="s">
        <v>17974</v>
      </c>
      <c r="E6507" t="s">
        <v>17975</v>
      </c>
      <c r="F6507" t="s">
        <v>40</v>
      </c>
      <c r="G6507" t="s">
        <v>17990</v>
      </c>
      <c r="H6507" t="s">
        <v>17977</v>
      </c>
      <c r="I6507" t="s">
        <v>5</v>
      </c>
      <c r="K6507" t="s">
        <v>5</v>
      </c>
      <c r="N6507" t="s">
        <v>7</v>
      </c>
      <c r="P6507" t="s">
        <v>17991</v>
      </c>
      <c r="Q6507">
        <v>1</v>
      </c>
      <c r="S6507">
        <v>-1</v>
      </c>
      <c r="T6507" t="s">
        <v>5</v>
      </c>
      <c r="U6507">
        <v>-1</v>
      </c>
      <c r="V6507">
        <v>-1</v>
      </c>
      <c r="W6507">
        <v>6.3387000000000002</v>
      </c>
      <c r="Y6507" t="s">
        <v>17992</v>
      </c>
      <c r="Z6507">
        <v>373</v>
      </c>
      <c r="AA6507" t="s">
        <v>11</v>
      </c>
      <c r="AC6507" t="s">
        <v>17993</v>
      </c>
      <c r="AD6507" t="s">
        <v>17994</v>
      </c>
      <c r="AE6507" s="1">
        <v>41846.095208333332</v>
      </c>
    </row>
    <row r="6508" spans="1:31" x14ac:dyDescent="0.15">
      <c r="A6508">
        <v>6507</v>
      </c>
      <c r="B6508">
        <v>175</v>
      </c>
      <c r="C6508">
        <v>219</v>
      </c>
      <c r="D6508" t="s">
        <v>17974</v>
      </c>
      <c r="E6508" t="s">
        <v>17975</v>
      </c>
      <c r="F6508" t="s">
        <v>49</v>
      </c>
      <c r="I6508" t="s">
        <v>5</v>
      </c>
      <c r="K6508" t="s">
        <v>5</v>
      </c>
      <c r="N6508" t="s">
        <v>7</v>
      </c>
      <c r="Q6508">
        <v>0</v>
      </c>
      <c r="T6508" t="s">
        <v>5</v>
      </c>
      <c r="U6508">
        <v>-1</v>
      </c>
      <c r="V6508">
        <v>-1</v>
      </c>
      <c r="W6508">
        <v>6.3387000000000002</v>
      </c>
      <c r="Z6508">
        <v>-1</v>
      </c>
      <c r="AA6508" t="s">
        <v>11</v>
      </c>
      <c r="AC6508" t="s">
        <v>38</v>
      </c>
      <c r="AD6508" t="s">
        <v>50</v>
      </c>
      <c r="AE6508" s="1">
        <v>41846.095219907409</v>
      </c>
    </row>
    <row r="6509" spans="1:31" x14ac:dyDescent="0.15">
      <c r="A6509">
        <v>6508</v>
      </c>
      <c r="B6509">
        <v>175</v>
      </c>
      <c r="C6509">
        <v>219</v>
      </c>
      <c r="D6509" t="s">
        <v>17974</v>
      </c>
      <c r="E6509" t="s">
        <v>17975</v>
      </c>
      <c r="F6509" t="s">
        <v>51</v>
      </c>
      <c r="G6509" t="s">
        <v>17976</v>
      </c>
      <c r="H6509" t="s">
        <v>17977</v>
      </c>
      <c r="I6509" t="s">
        <v>5</v>
      </c>
      <c r="K6509" t="s">
        <v>5</v>
      </c>
      <c r="N6509" t="s">
        <v>7</v>
      </c>
      <c r="O6509">
        <f>1-(479)-880-2039</f>
        <v>-3397</v>
      </c>
      <c r="P6509" t="s">
        <v>17978</v>
      </c>
      <c r="Q6509">
        <v>6</v>
      </c>
      <c r="S6509">
        <v>-1</v>
      </c>
      <c r="T6509" t="s">
        <v>5</v>
      </c>
      <c r="U6509">
        <v>-1</v>
      </c>
      <c r="V6509">
        <v>-1</v>
      </c>
      <c r="W6509">
        <v>6.3387000000000002</v>
      </c>
      <c r="Y6509">
        <f>1-(479)-964-832</f>
        <v>-2274</v>
      </c>
      <c r="Z6509">
        <v>-1</v>
      </c>
      <c r="AA6509" t="s">
        <v>11</v>
      </c>
      <c r="AC6509" t="s">
        <v>17995</v>
      </c>
      <c r="AD6509" t="s">
        <v>17996</v>
      </c>
      <c r="AE6509" s="1">
        <v>41846.095243055555</v>
      </c>
    </row>
    <row r="6510" spans="1:31" x14ac:dyDescent="0.15">
      <c r="A6510">
        <v>6509</v>
      </c>
      <c r="B6510">
        <v>175</v>
      </c>
      <c r="C6510">
        <v>219</v>
      </c>
      <c r="D6510" t="s">
        <v>17974</v>
      </c>
      <c r="E6510" t="s">
        <v>17975</v>
      </c>
      <c r="F6510" t="s">
        <v>53</v>
      </c>
      <c r="I6510" t="s">
        <v>5</v>
      </c>
      <c r="K6510" t="s">
        <v>5</v>
      </c>
      <c r="N6510" t="s">
        <v>7</v>
      </c>
      <c r="Q6510">
        <v>0</v>
      </c>
      <c r="S6510">
        <v>-1</v>
      </c>
      <c r="T6510" t="s">
        <v>5</v>
      </c>
      <c r="U6510">
        <v>-1</v>
      </c>
      <c r="V6510">
        <v>-1</v>
      </c>
      <c r="W6510">
        <v>6.3387000000000002</v>
      </c>
      <c r="Z6510">
        <v>-1</v>
      </c>
      <c r="AA6510" t="s">
        <v>11</v>
      </c>
      <c r="AC6510" t="s">
        <v>38</v>
      </c>
      <c r="AD6510" t="s">
        <v>52</v>
      </c>
      <c r="AE6510" s="1">
        <v>41846.095254629632</v>
      </c>
    </row>
    <row r="6511" spans="1:31" x14ac:dyDescent="0.15">
      <c r="A6511">
        <v>6510</v>
      </c>
      <c r="B6511">
        <v>175</v>
      </c>
      <c r="C6511">
        <v>219</v>
      </c>
      <c r="D6511" t="s">
        <v>17974</v>
      </c>
      <c r="E6511" t="s">
        <v>17975</v>
      </c>
      <c r="F6511" t="s">
        <v>54</v>
      </c>
      <c r="I6511" t="s">
        <v>5</v>
      </c>
      <c r="K6511" t="s">
        <v>5</v>
      </c>
      <c r="N6511" t="s">
        <v>7</v>
      </c>
      <c r="Q6511">
        <v>0</v>
      </c>
      <c r="S6511">
        <v>-1</v>
      </c>
      <c r="T6511" t="s">
        <v>5</v>
      </c>
      <c r="U6511">
        <v>-1</v>
      </c>
      <c r="V6511">
        <v>-1</v>
      </c>
      <c r="W6511">
        <v>6.3387000000000002</v>
      </c>
      <c r="Z6511">
        <v>-1</v>
      </c>
      <c r="AA6511" t="s">
        <v>11</v>
      </c>
      <c r="AC6511" t="s">
        <v>38</v>
      </c>
      <c r="AD6511" t="s">
        <v>52</v>
      </c>
      <c r="AE6511" s="1">
        <v>41846.095277777778</v>
      </c>
    </row>
    <row r="6512" spans="1:31" x14ac:dyDescent="0.15">
      <c r="A6512">
        <v>6511</v>
      </c>
      <c r="B6512">
        <v>175</v>
      </c>
      <c r="C6512">
        <v>4358</v>
      </c>
      <c r="D6512" t="s">
        <v>17997</v>
      </c>
      <c r="E6512" t="s">
        <v>17998</v>
      </c>
      <c r="F6512" t="s">
        <v>2</v>
      </c>
      <c r="G6512" t="s">
        <v>17999</v>
      </c>
      <c r="H6512" t="s">
        <v>18000</v>
      </c>
      <c r="I6512" t="s">
        <v>5</v>
      </c>
      <c r="K6512" t="s">
        <v>6</v>
      </c>
      <c r="N6512" t="s">
        <v>7</v>
      </c>
      <c r="O6512" t="s">
        <v>18001</v>
      </c>
      <c r="P6512" t="s">
        <v>18002</v>
      </c>
      <c r="Q6512">
        <v>38</v>
      </c>
      <c r="S6512">
        <v>40</v>
      </c>
      <c r="T6512" t="s">
        <v>18003</v>
      </c>
      <c r="U6512">
        <v>-1</v>
      </c>
      <c r="V6512">
        <v>-1</v>
      </c>
      <c r="W6512">
        <v>6.3387000000000002</v>
      </c>
      <c r="X6512" t="s">
        <v>18004</v>
      </c>
      <c r="Y6512" t="s">
        <v>18005</v>
      </c>
      <c r="Z6512">
        <v>12418</v>
      </c>
      <c r="AA6512" t="s">
        <v>11</v>
      </c>
      <c r="AC6512" t="s">
        <v>18006</v>
      </c>
      <c r="AD6512" t="s">
        <v>18007</v>
      </c>
      <c r="AE6512" s="1">
        <v>41846.095381944448</v>
      </c>
    </row>
    <row r="6513" spans="1:31" x14ac:dyDescent="0.15">
      <c r="A6513">
        <v>6512</v>
      </c>
      <c r="B6513">
        <v>175</v>
      </c>
      <c r="C6513">
        <v>4358</v>
      </c>
      <c r="D6513" t="s">
        <v>17997</v>
      </c>
      <c r="E6513" t="s">
        <v>17998</v>
      </c>
      <c r="F6513" t="s">
        <v>14</v>
      </c>
      <c r="G6513" t="s">
        <v>18008</v>
      </c>
      <c r="H6513" t="s">
        <v>18009</v>
      </c>
      <c r="I6513" t="s">
        <v>5</v>
      </c>
      <c r="J6513" t="s">
        <v>18010</v>
      </c>
      <c r="K6513" t="s">
        <v>17</v>
      </c>
      <c r="L6513" t="s">
        <v>2011</v>
      </c>
      <c r="N6513" t="s">
        <v>7</v>
      </c>
      <c r="O6513" t="s">
        <v>18011</v>
      </c>
      <c r="P6513" t="s">
        <v>18012</v>
      </c>
      <c r="Q6513">
        <v>17</v>
      </c>
      <c r="S6513">
        <v>60</v>
      </c>
      <c r="T6513" t="s">
        <v>18013</v>
      </c>
      <c r="U6513">
        <v>-1</v>
      </c>
      <c r="V6513">
        <v>-1</v>
      </c>
      <c r="W6513">
        <v>6.3387000000000002</v>
      </c>
      <c r="X6513" t="s">
        <v>18004</v>
      </c>
      <c r="Y6513" t="s">
        <v>18014</v>
      </c>
      <c r="Z6513">
        <v>12637</v>
      </c>
      <c r="AA6513" t="s">
        <v>11</v>
      </c>
      <c r="AC6513" t="s">
        <v>18015</v>
      </c>
      <c r="AD6513" t="s">
        <v>18016</v>
      </c>
      <c r="AE6513" s="1">
        <v>41846.095416666663</v>
      </c>
    </row>
    <row r="6514" spans="1:31" x14ac:dyDescent="0.15">
      <c r="A6514">
        <v>6513</v>
      </c>
      <c r="B6514">
        <v>175</v>
      </c>
      <c r="C6514">
        <v>4358</v>
      </c>
      <c r="D6514" t="s">
        <v>17997</v>
      </c>
      <c r="E6514" t="s">
        <v>17998</v>
      </c>
      <c r="F6514" t="s">
        <v>24</v>
      </c>
      <c r="I6514" t="s">
        <v>5</v>
      </c>
      <c r="K6514" t="s">
        <v>5</v>
      </c>
      <c r="N6514" t="s">
        <v>7</v>
      </c>
      <c r="Q6514">
        <v>0</v>
      </c>
      <c r="S6514">
        <v>-1</v>
      </c>
      <c r="T6514" t="s">
        <v>5</v>
      </c>
      <c r="U6514">
        <v>-1</v>
      </c>
      <c r="V6514">
        <v>-1</v>
      </c>
      <c r="W6514">
        <v>6.3387000000000002</v>
      </c>
      <c r="Z6514">
        <v>-1</v>
      </c>
      <c r="AA6514" t="s">
        <v>11</v>
      </c>
      <c r="AC6514" t="s">
        <v>38</v>
      </c>
      <c r="AD6514" t="s">
        <v>52</v>
      </c>
      <c r="AE6514" s="1">
        <v>41846.09542824074</v>
      </c>
    </row>
    <row r="6515" spans="1:31" x14ac:dyDescent="0.15">
      <c r="A6515">
        <v>6514</v>
      </c>
      <c r="B6515">
        <v>175</v>
      </c>
      <c r="C6515">
        <v>4358</v>
      </c>
      <c r="D6515" t="s">
        <v>17997</v>
      </c>
      <c r="E6515" t="s">
        <v>17998</v>
      </c>
      <c r="F6515" t="s">
        <v>27</v>
      </c>
      <c r="I6515" t="s">
        <v>5</v>
      </c>
      <c r="K6515" t="s">
        <v>5</v>
      </c>
      <c r="M6515" t="s">
        <v>5</v>
      </c>
      <c r="N6515" t="s">
        <v>7</v>
      </c>
      <c r="Q6515">
        <v>0</v>
      </c>
      <c r="S6515">
        <v>-1</v>
      </c>
      <c r="T6515" t="s">
        <v>5</v>
      </c>
      <c r="U6515">
        <v>-1</v>
      </c>
      <c r="V6515">
        <v>-1</v>
      </c>
      <c r="W6515">
        <v>6.3387000000000002</v>
      </c>
      <c r="Z6515">
        <v>-1</v>
      </c>
      <c r="AA6515" t="s">
        <v>11</v>
      </c>
      <c r="AB6515" t="s">
        <v>1697</v>
      </c>
      <c r="AC6515" t="s">
        <v>38</v>
      </c>
      <c r="AD6515" t="s">
        <v>3056</v>
      </c>
      <c r="AE6515" s="1">
        <v>41846.095439814817</v>
      </c>
    </row>
    <row r="6516" spans="1:31" x14ac:dyDescent="0.15">
      <c r="A6516">
        <v>6515</v>
      </c>
      <c r="B6516">
        <v>175</v>
      </c>
      <c r="C6516">
        <v>4358</v>
      </c>
      <c r="D6516" t="s">
        <v>17997</v>
      </c>
      <c r="E6516" t="s">
        <v>17998</v>
      </c>
      <c r="F6516" t="s">
        <v>36</v>
      </c>
      <c r="I6516" t="s">
        <v>5</v>
      </c>
      <c r="K6516" t="s">
        <v>5</v>
      </c>
      <c r="N6516" t="s">
        <v>7</v>
      </c>
      <c r="Q6516">
        <v>0</v>
      </c>
      <c r="S6516">
        <v>-1</v>
      </c>
      <c r="T6516" t="s">
        <v>5</v>
      </c>
      <c r="U6516">
        <v>-1</v>
      </c>
      <c r="V6516">
        <v>-1</v>
      </c>
      <c r="W6516">
        <v>6.3387000000000002</v>
      </c>
      <c r="Z6516">
        <v>-1</v>
      </c>
      <c r="AA6516" t="s">
        <v>11</v>
      </c>
      <c r="AC6516" t="s">
        <v>38</v>
      </c>
      <c r="AD6516" t="s">
        <v>52</v>
      </c>
      <c r="AE6516" s="1">
        <v>41846.095451388886</v>
      </c>
    </row>
    <row r="6517" spans="1:31" x14ac:dyDescent="0.15">
      <c r="A6517">
        <v>6516</v>
      </c>
      <c r="B6517">
        <v>175</v>
      </c>
      <c r="C6517">
        <v>4358</v>
      </c>
      <c r="D6517" t="s">
        <v>17997</v>
      </c>
      <c r="E6517" t="s">
        <v>17998</v>
      </c>
      <c r="F6517" t="s">
        <v>40</v>
      </c>
      <c r="I6517" t="s">
        <v>5</v>
      </c>
      <c r="K6517" t="s">
        <v>5</v>
      </c>
      <c r="N6517" t="s">
        <v>7</v>
      </c>
      <c r="Q6517">
        <v>0</v>
      </c>
      <c r="S6517">
        <v>-1</v>
      </c>
      <c r="T6517" t="s">
        <v>5</v>
      </c>
      <c r="U6517">
        <v>-1</v>
      </c>
      <c r="V6517">
        <v>-1</v>
      </c>
      <c r="W6517">
        <v>6.3387000000000002</v>
      </c>
      <c r="Z6517">
        <v>-1</v>
      </c>
      <c r="AA6517" t="s">
        <v>11</v>
      </c>
      <c r="AC6517" t="s">
        <v>38</v>
      </c>
      <c r="AD6517" t="s">
        <v>52</v>
      </c>
      <c r="AE6517" s="1">
        <v>41846.095462962963</v>
      </c>
    </row>
    <row r="6518" spans="1:31" x14ac:dyDescent="0.15">
      <c r="A6518">
        <v>6517</v>
      </c>
      <c r="B6518">
        <v>175</v>
      </c>
      <c r="C6518">
        <v>4358</v>
      </c>
      <c r="D6518" t="s">
        <v>17997</v>
      </c>
      <c r="E6518" t="s">
        <v>17998</v>
      </c>
      <c r="F6518" t="s">
        <v>49</v>
      </c>
      <c r="I6518" t="s">
        <v>5</v>
      </c>
      <c r="K6518" t="s">
        <v>5</v>
      </c>
      <c r="N6518" t="s">
        <v>7</v>
      </c>
      <c r="Q6518">
        <v>0</v>
      </c>
      <c r="T6518" t="s">
        <v>5</v>
      </c>
      <c r="U6518">
        <v>-1</v>
      </c>
      <c r="V6518">
        <v>-1</v>
      </c>
      <c r="W6518">
        <v>6.3387000000000002</v>
      </c>
      <c r="Z6518">
        <v>-1</v>
      </c>
      <c r="AA6518" t="s">
        <v>11</v>
      </c>
      <c r="AC6518" t="s">
        <v>38</v>
      </c>
      <c r="AD6518" t="s">
        <v>50</v>
      </c>
      <c r="AE6518" s="1">
        <v>41846.09547453704</v>
      </c>
    </row>
    <row r="6519" spans="1:31" x14ac:dyDescent="0.15">
      <c r="A6519">
        <v>6518</v>
      </c>
      <c r="B6519">
        <v>175</v>
      </c>
      <c r="C6519">
        <v>4358</v>
      </c>
      <c r="D6519" t="s">
        <v>17997</v>
      </c>
      <c r="E6519" t="s">
        <v>17998</v>
      </c>
      <c r="F6519" t="s">
        <v>51</v>
      </c>
      <c r="I6519" t="s">
        <v>5</v>
      </c>
      <c r="K6519" t="s">
        <v>5</v>
      </c>
      <c r="N6519" t="s">
        <v>7</v>
      </c>
      <c r="Q6519">
        <v>0</v>
      </c>
      <c r="S6519">
        <v>-1</v>
      </c>
      <c r="T6519" t="s">
        <v>5</v>
      </c>
      <c r="U6519">
        <v>-1</v>
      </c>
      <c r="V6519">
        <v>-1</v>
      </c>
      <c r="W6519">
        <v>6.3387000000000002</v>
      </c>
      <c r="Z6519">
        <v>-1</v>
      </c>
      <c r="AA6519" t="s">
        <v>11</v>
      </c>
      <c r="AC6519" t="s">
        <v>38</v>
      </c>
      <c r="AD6519" t="s">
        <v>52</v>
      </c>
      <c r="AE6519" s="1">
        <v>41846.095486111109</v>
      </c>
    </row>
    <row r="6520" spans="1:31" x14ac:dyDescent="0.15">
      <c r="A6520">
        <v>6519</v>
      </c>
      <c r="B6520">
        <v>175</v>
      </c>
      <c r="C6520">
        <v>4358</v>
      </c>
      <c r="D6520" t="s">
        <v>17997</v>
      </c>
      <c r="E6520" t="s">
        <v>17998</v>
      </c>
      <c r="F6520" t="s">
        <v>53</v>
      </c>
      <c r="I6520" t="s">
        <v>5</v>
      </c>
      <c r="K6520" t="s">
        <v>5</v>
      </c>
      <c r="N6520" t="s">
        <v>7</v>
      </c>
      <c r="Q6520">
        <v>0</v>
      </c>
      <c r="S6520">
        <v>-1</v>
      </c>
      <c r="T6520" t="s">
        <v>5</v>
      </c>
      <c r="U6520">
        <v>-1</v>
      </c>
      <c r="V6520">
        <v>-1</v>
      </c>
      <c r="W6520">
        <v>6.3387000000000002</v>
      </c>
      <c r="Z6520">
        <v>-1</v>
      </c>
      <c r="AA6520" t="s">
        <v>11</v>
      </c>
      <c r="AC6520" t="s">
        <v>38</v>
      </c>
      <c r="AD6520" t="s">
        <v>52</v>
      </c>
      <c r="AE6520" s="1">
        <v>41846.095497685186</v>
      </c>
    </row>
    <row r="6521" spans="1:31" x14ac:dyDescent="0.15">
      <c r="A6521">
        <v>6520</v>
      </c>
      <c r="B6521">
        <v>175</v>
      </c>
      <c r="C6521">
        <v>4358</v>
      </c>
      <c r="D6521" t="s">
        <v>17997</v>
      </c>
      <c r="E6521" t="s">
        <v>17998</v>
      </c>
      <c r="F6521" t="s">
        <v>54</v>
      </c>
      <c r="I6521" t="s">
        <v>5</v>
      </c>
      <c r="K6521" t="s">
        <v>5</v>
      </c>
      <c r="N6521" t="s">
        <v>7</v>
      </c>
      <c r="Q6521">
        <v>0</v>
      </c>
      <c r="S6521">
        <v>-1</v>
      </c>
      <c r="T6521" t="s">
        <v>5</v>
      </c>
      <c r="U6521">
        <v>-1</v>
      </c>
      <c r="V6521">
        <v>-1</v>
      </c>
      <c r="W6521">
        <v>6.3387000000000002</v>
      </c>
      <c r="Z6521">
        <v>-1</v>
      </c>
      <c r="AA6521" t="s">
        <v>11</v>
      </c>
      <c r="AC6521" t="s">
        <v>38</v>
      </c>
      <c r="AD6521" t="s">
        <v>52</v>
      </c>
      <c r="AE6521" s="1">
        <v>41846.095509259256</v>
      </c>
    </row>
    <row r="6522" spans="1:31" x14ac:dyDescent="0.15">
      <c r="A6522">
        <v>6521</v>
      </c>
      <c r="B6522">
        <v>175</v>
      </c>
      <c r="C6522">
        <v>2767</v>
      </c>
      <c r="D6522" t="s">
        <v>18017</v>
      </c>
      <c r="E6522" t="s">
        <v>18018</v>
      </c>
      <c r="F6522" t="s">
        <v>2</v>
      </c>
      <c r="G6522" t="s">
        <v>18019</v>
      </c>
      <c r="H6522" t="s">
        <v>18020</v>
      </c>
      <c r="I6522" t="s">
        <v>5</v>
      </c>
      <c r="K6522" t="s">
        <v>6</v>
      </c>
      <c r="L6522" t="s">
        <v>5964</v>
      </c>
      <c r="N6522" t="s">
        <v>7</v>
      </c>
      <c r="O6522" t="s">
        <v>18021</v>
      </c>
      <c r="P6522" t="s">
        <v>18022</v>
      </c>
      <c r="Q6522">
        <v>27</v>
      </c>
      <c r="R6522" t="s">
        <v>18023</v>
      </c>
      <c r="S6522">
        <v>55</v>
      </c>
      <c r="T6522" t="s">
        <v>5</v>
      </c>
      <c r="U6522">
        <v>-1</v>
      </c>
      <c r="V6522">
        <v>-1</v>
      </c>
      <c r="W6522">
        <v>6.3387000000000002</v>
      </c>
      <c r="X6522" t="s">
        <v>18024</v>
      </c>
      <c r="Y6522" t="s">
        <v>18025</v>
      </c>
      <c r="Z6522">
        <v>40384</v>
      </c>
      <c r="AA6522" t="s">
        <v>11</v>
      </c>
      <c r="AC6522" t="s">
        <v>18026</v>
      </c>
      <c r="AD6522" t="s">
        <v>18027</v>
      </c>
      <c r="AE6522" s="1">
        <v>41846.095578703702</v>
      </c>
    </row>
    <row r="6523" spans="1:31" x14ac:dyDescent="0.15">
      <c r="A6523">
        <v>6522</v>
      </c>
      <c r="B6523">
        <v>175</v>
      </c>
      <c r="C6523">
        <v>2767</v>
      </c>
      <c r="D6523" t="s">
        <v>18017</v>
      </c>
      <c r="E6523" t="s">
        <v>18018</v>
      </c>
      <c r="F6523" t="s">
        <v>14</v>
      </c>
      <c r="G6523" t="s">
        <v>18019</v>
      </c>
      <c r="H6523" t="s">
        <v>18028</v>
      </c>
      <c r="I6523" t="s">
        <v>5</v>
      </c>
      <c r="J6523" t="s">
        <v>18029</v>
      </c>
      <c r="K6523" t="s">
        <v>17</v>
      </c>
      <c r="N6523" t="s">
        <v>7</v>
      </c>
      <c r="O6523" t="s">
        <v>18021</v>
      </c>
      <c r="P6523" t="s">
        <v>18030</v>
      </c>
      <c r="Q6523">
        <v>3</v>
      </c>
      <c r="R6523" t="s">
        <v>18031</v>
      </c>
      <c r="S6523">
        <v>50</v>
      </c>
      <c r="T6523" t="s">
        <v>5</v>
      </c>
      <c r="U6523">
        <v>-1</v>
      </c>
      <c r="V6523">
        <v>-1</v>
      </c>
      <c r="W6523">
        <v>6.3387000000000002</v>
      </c>
      <c r="X6523" t="s">
        <v>18032</v>
      </c>
      <c r="Y6523" t="s">
        <v>18033</v>
      </c>
      <c r="Z6523">
        <v>11640</v>
      </c>
      <c r="AA6523" t="s">
        <v>11</v>
      </c>
      <c r="AC6523" t="s">
        <v>18034</v>
      </c>
      <c r="AD6523" t="s">
        <v>18035</v>
      </c>
      <c r="AE6523" s="1">
        <v>41846.095601851855</v>
      </c>
    </row>
    <row r="6524" spans="1:31" x14ac:dyDescent="0.15">
      <c r="A6524">
        <v>6523</v>
      </c>
      <c r="B6524">
        <v>175</v>
      </c>
      <c r="C6524">
        <v>2767</v>
      </c>
      <c r="D6524" t="s">
        <v>18017</v>
      </c>
      <c r="E6524" t="s">
        <v>18018</v>
      </c>
      <c r="F6524" t="s">
        <v>24</v>
      </c>
      <c r="I6524" t="s">
        <v>5</v>
      </c>
      <c r="K6524" t="s">
        <v>5</v>
      </c>
      <c r="N6524" t="s">
        <v>7</v>
      </c>
      <c r="Q6524">
        <v>0</v>
      </c>
      <c r="S6524">
        <v>-1</v>
      </c>
      <c r="T6524" t="s">
        <v>5</v>
      </c>
      <c r="U6524">
        <v>-1</v>
      </c>
      <c r="V6524">
        <v>-1</v>
      </c>
      <c r="W6524">
        <v>6.3387000000000002</v>
      </c>
      <c r="Z6524">
        <v>-1</v>
      </c>
      <c r="AA6524" t="s">
        <v>11</v>
      </c>
      <c r="AC6524" t="s">
        <v>38</v>
      </c>
      <c r="AD6524" t="s">
        <v>52</v>
      </c>
      <c r="AE6524" s="1">
        <v>41846.095613425925</v>
      </c>
    </row>
    <row r="6525" spans="1:31" x14ac:dyDescent="0.15">
      <c r="A6525">
        <v>6524</v>
      </c>
      <c r="B6525">
        <v>175</v>
      </c>
      <c r="C6525">
        <v>2767</v>
      </c>
      <c r="D6525" t="s">
        <v>18017</v>
      </c>
      <c r="E6525" t="s">
        <v>18018</v>
      </c>
      <c r="F6525" t="s">
        <v>27</v>
      </c>
      <c r="I6525" t="s">
        <v>5</v>
      </c>
      <c r="K6525" t="s">
        <v>5</v>
      </c>
      <c r="M6525" t="s">
        <v>5</v>
      </c>
      <c r="N6525" t="s">
        <v>7</v>
      </c>
      <c r="Q6525">
        <v>0</v>
      </c>
      <c r="S6525">
        <v>-1</v>
      </c>
      <c r="T6525" t="s">
        <v>5</v>
      </c>
      <c r="U6525">
        <v>-1</v>
      </c>
      <c r="V6525">
        <v>-1</v>
      </c>
      <c r="W6525">
        <v>6.3387000000000002</v>
      </c>
      <c r="Z6525">
        <v>-1</v>
      </c>
      <c r="AA6525" t="s">
        <v>11</v>
      </c>
      <c r="AC6525" t="s">
        <v>38</v>
      </c>
      <c r="AD6525" t="s">
        <v>531</v>
      </c>
      <c r="AE6525" s="1">
        <v>41846.095625000002</v>
      </c>
    </row>
    <row r="6526" spans="1:31" x14ac:dyDescent="0.15">
      <c r="A6526">
        <v>6525</v>
      </c>
      <c r="B6526">
        <v>175</v>
      </c>
      <c r="C6526">
        <v>2767</v>
      </c>
      <c r="D6526" t="s">
        <v>18017</v>
      </c>
      <c r="E6526" t="s">
        <v>18018</v>
      </c>
      <c r="F6526" t="s">
        <v>36</v>
      </c>
      <c r="I6526" t="s">
        <v>5</v>
      </c>
      <c r="K6526" t="s">
        <v>5</v>
      </c>
      <c r="N6526" t="s">
        <v>7</v>
      </c>
      <c r="Q6526">
        <v>0</v>
      </c>
      <c r="S6526">
        <v>-1</v>
      </c>
      <c r="T6526" t="s">
        <v>5</v>
      </c>
      <c r="U6526">
        <v>-1</v>
      </c>
      <c r="V6526">
        <v>-1</v>
      </c>
      <c r="W6526">
        <v>6.3387000000000002</v>
      </c>
      <c r="Z6526">
        <v>-1</v>
      </c>
      <c r="AA6526" t="s">
        <v>11</v>
      </c>
      <c r="AC6526" t="s">
        <v>38</v>
      </c>
      <c r="AD6526" t="s">
        <v>52</v>
      </c>
      <c r="AE6526" s="1">
        <v>41846.095636574071</v>
      </c>
    </row>
    <row r="6527" spans="1:31" x14ac:dyDescent="0.15">
      <c r="A6527">
        <v>6526</v>
      </c>
      <c r="B6527">
        <v>175</v>
      </c>
      <c r="C6527">
        <v>2767</v>
      </c>
      <c r="D6527" t="s">
        <v>18017</v>
      </c>
      <c r="E6527" t="s">
        <v>18018</v>
      </c>
      <c r="F6527" t="s">
        <v>40</v>
      </c>
      <c r="I6527" t="s">
        <v>5</v>
      </c>
      <c r="K6527" t="s">
        <v>5</v>
      </c>
      <c r="N6527" t="s">
        <v>7</v>
      </c>
      <c r="Q6527">
        <v>0</v>
      </c>
      <c r="S6527">
        <v>-1</v>
      </c>
      <c r="T6527" t="s">
        <v>5</v>
      </c>
      <c r="U6527">
        <v>-1</v>
      </c>
      <c r="V6527">
        <v>-1</v>
      </c>
      <c r="W6527">
        <v>6.3387000000000002</v>
      </c>
      <c r="Z6527">
        <v>-1</v>
      </c>
      <c r="AA6527" t="s">
        <v>11</v>
      </c>
      <c r="AC6527" t="s">
        <v>38</v>
      </c>
      <c r="AD6527" t="s">
        <v>52</v>
      </c>
      <c r="AE6527" s="1">
        <v>41846.095648148148</v>
      </c>
    </row>
    <row r="6528" spans="1:31" x14ac:dyDescent="0.15">
      <c r="A6528">
        <v>6527</v>
      </c>
      <c r="B6528">
        <v>175</v>
      </c>
      <c r="C6528">
        <v>2767</v>
      </c>
      <c r="D6528" t="s">
        <v>18017</v>
      </c>
      <c r="E6528" t="s">
        <v>18018</v>
      </c>
      <c r="F6528" t="s">
        <v>49</v>
      </c>
      <c r="I6528" t="s">
        <v>5</v>
      </c>
      <c r="K6528" t="s">
        <v>5</v>
      </c>
      <c r="N6528" t="s">
        <v>7</v>
      </c>
      <c r="Q6528">
        <v>0</v>
      </c>
      <c r="T6528" t="s">
        <v>5</v>
      </c>
      <c r="U6528">
        <v>-1</v>
      </c>
      <c r="V6528">
        <v>-1</v>
      </c>
      <c r="W6528">
        <v>6.3387000000000002</v>
      </c>
      <c r="Z6528">
        <v>-1</v>
      </c>
      <c r="AA6528" t="s">
        <v>11</v>
      </c>
      <c r="AC6528" t="s">
        <v>38</v>
      </c>
      <c r="AD6528" t="s">
        <v>50</v>
      </c>
      <c r="AE6528" s="1">
        <v>41846.095659722225</v>
      </c>
    </row>
    <row r="6529" spans="1:31" x14ac:dyDescent="0.15">
      <c r="A6529">
        <v>6528</v>
      </c>
      <c r="B6529">
        <v>175</v>
      </c>
      <c r="C6529">
        <v>2767</v>
      </c>
      <c r="D6529" t="s">
        <v>18017</v>
      </c>
      <c r="E6529" t="s">
        <v>18018</v>
      </c>
      <c r="F6529" t="s">
        <v>51</v>
      </c>
      <c r="G6529" t="s">
        <v>18036</v>
      </c>
      <c r="H6529" t="s">
        <v>18020</v>
      </c>
      <c r="I6529" t="s">
        <v>5</v>
      </c>
      <c r="K6529" t="s">
        <v>5</v>
      </c>
      <c r="N6529" t="s">
        <v>7</v>
      </c>
      <c r="O6529" t="s">
        <v>18021</v>
      </c>
      <c r="P6529" t="s">
        <v>18022</v>
      </c>
      <c r="Q6529">
        <v>1</v>
      </c>
      <c r="S6529">
        <v>-1</v>
      </c>
      <c r="T6529" t="s">
        <v>5</v>
      </c>
      <c r="U6529">
        <v>-1</v>
      </c>
      <c r="V6529">
        <v>-1</v>
      </c>
      <c r="W6529">
        <v>6.3387000000000002</v>
      </c>
      <c r="Y6529" t="s">
        <v>18025</v>
      </c>
      <c r="Z6529">
        <v>-1</v>
      </c>
      <c r="AA6529" t="s">
        <v>11</v>
      </c>
      <c r="AC6529" t="s">
        <v>18037</v>
      </c>
      <c r="AD6529" t="s">
        <v>18038</v>
      </c>
      <c r="AE6529" s="1">
        <v>41846.095682870371</v>
      </c>
    </row>
    <row r="6530" spans="1:31" x14ac:dyDescent="0.15">
      <c r="A6530">
        <v>6529</v>
      </c>
      <c r="B6530">
        <v>175</v>
      </c>
      <c r="C6530">
        <v>2767</v>
      </c>
      <c r="D6530" t="s">
        <v>18017</v>
      </c>
      <c r="E6530" t="s">
        <v>18018</v>
      </c>
      <c r="F6530" t="s">
        <v>53</v>
      </c>
      <c r="I6530" t="s">
        <v>5</v>
      </c>
      <c r="K6530" t="s">
        <v>5</v>
      </c>
      <c r="N6530" t="s">
        <v>7</v>
      </c>
      <c r="Q6530">
        <v>0</v>
      </c>
      <c r="S6530">
        <v>-1</v>
      </c>
      <c r="T6530" t="s">
        <v>5</v>
      </c>
      <c r="U6530">
        <v>-1</v>
      </c>
      <c r="V6530">
        <v>-1</v>
      </c>
      <c r="W6530">
        <v>6.3387000000000002</v>
      </c>
      <c r="Z6530">
        <v>-1</v>
      </c>
      <c r="AA6530" t="s">
        <v>11</v>
      </c>
      <c r="AC6530" t="s">
        <v>38</v>
      </c>
      <c r="AD6530" t="s">
        <v>52</v>
      </c>
      <c r="AE6530" s="1">
        <v>41846.095694444448</v>
      </c>
    </row>
    <row r="6531" spans="1:31" x14ac:dyDescent="0.15">
      <c r="A6531">
        <v>6530</v>
      </c>
      <c r="B6531">
        <v>175</v>
      </c>
      <c r="C6531">
        <v>2767</v>
      </c>
      <c r="D6531" t="s">
        <v>18017</v>
      </c>
      <c r="E6531" t="s">
        <v>18018</v>
      </c>
      <c r="F6531" t="s">
        <v>54</v>
      </c>
      <c r="I6531" t="s">
        <v>5</v>
      </c>
      <c r="K6531" t="s">
        <v>5</v>
      </c>
      <c r="N6531" t="s">
        <v>7</v>
      </c>
      <c r="Q6531">
        <v>0</v>
      </c>
      <c r="S6531">
        <v>-1</v>
      </c>
      <c r="T6531" t="s">
        <v>5</v>
      </c>
      <c r="U6531">
        <v>-1</v>
      </c>
      <c r="V6531">
        <v>-1</v>
      </c>
      <c r="W6531">
        <v>6.3387000000000002</v>
      </c>
      <c r="Z6531">
        <v>-1</v>
      </c>
      <c r="AA6531" t="s">
        <v>11</v>
      </c>
      <c r="AC6531" t="s">
        <v>38</v>
      </c>
      <c r="AD6531" t="s">
        <v>52</v>
      </c>
      <c r="AE6531" s="1">
        <v>41846.095706018517</v>
      </c>
    </row>
    <row r="6532" spans="1:31" x14ac:dyDescent="0.15">
      <c r="A6532">
        <v>6531</v>
      </c>
      <c r="B6532">
        <v>175</v>
      </c>
      <c r="C6532">
        <v>4843</v>
      </c>
      <c r="D6532" t="s">
        <v>18039</v>
      </c>
      <c r="E6532" t="s">
        <v>18040</v>
      </c>
      <c r="F6532" t="s">
        <v>2</v>
      </c>
      <c r="G6532" t="s">
        <v>18041</v>
      </c>
      <c r="H6532" t="s">
        <v>18042</v>
      </c>
      <c r="I6532" t="s">
        <v>5</v>
      </c>
      <c r="K6532" t="s">
        <v>6</v>
      </c>
      <c r="L6532" t="s">
        <v>18043</v>
      </c>
      <c r="N6532" t="s">
        <v>7</v>
      </c>
      <c r="O6532" t="s">
        <v>18044</v>
      </c>
      <c r="P6532" t="s">
        <v>18045</v>
      </c>
      <c r="Q6532">
        <v>46</v>
      </c>
      <c r="R6532" t="s">
        <v>5313</v>
      </c>
      <c r="S6532">
        <v>-1</v>
      </c>
      <c r="T6532" t="s">
        <v>18046</v>
      </c>
      <c r="U6532">
        <v>-1</v>
      </c>
      <c r="V6532">
        <v>-1</v>
      </c>
      <c r="W6532">
        <v>6.3387000000000002</v>
      </c>
      <c r="X6532" t="s">
        <v>18047</v>
      </c>
      <c r="Y6532" t="s">
        <v>18048</v>
      </c>
      <c r="Z6532">
        <v>36150</v>
      </c>
      <c r="AA6532" t="s">
        <v>11</v>
      </c>
      <c r="AC6532" t="s">
        <v>18049</v>
      </c>
      <c r="AD6532" t="s">
        <v>18050</v>
      </c>
      <c r="AE6532" s="1">
        <v>41846.09578703704</v>
      </c>
    </row>
    <row r="6533" spans="1:31" x14ac:dyDescent="0.15">
      <c r="A6533">
        <v>6532</v>
      </c>
      <c r="B6533">
        <v>175</v>
      </c>
      <c r="C6533">
        <v>4843</v>
      </c>
      <c r="D6533" t="s">
        <v>18039</v>
      </c>
      <c r="E6533" t="s">
        <v>18040</v>
      </c>
      <c r="F6533" t="s">
        <v>14</v>
      </c>
      <c r="G6533" t="s">
        <v>18041</v>
      </c>
      <c r="H6533" t="s">
        <v>18051</v>
      </c>
      <c r="I6533" t="s">
        <v>5</v>
      </c>
      <c r="J6533" t="s">
        <v>456</v>
      </c>
      <c r="K6533" t="s">
        <v>17</v>
      </c>
      <c r="L6533" t="s">
        <v>18052</v>
      </c>
      <c r="N6533" t="s">
        <v>7</v>
      </c>
      <c r="O6533" t="s">
        <v>18044</v>
      </c>
      <c r="P6533" t="s">
        <v>18045</v>
      </c>
      <c r="Q6533">
        <v>20</v>
      </c>
      <c r="R6533" t="s">
        <v>18053</v>
      </c>
      <c r="S6533">
        <v>-1</v>
      </c>
      <c r="T6533" t="s">
        <v>18054</v>
      </c>
      <c r="U6533">
        <v>900</v>
      </c>
      <c r="V6533">
        <v>-1</v>
      </c>
      <c r="W6533">
        <v>6.3387000000000002</v>
      </c>
      <c r="X6533" t="s">
        <v>18055</v>
      </c>
      <c r="Y6533" t="s">
        <v>18048</v>
      </c>
      <c r="Z6533">
        <v>28800</v>
      </c>
      <c r="AA6533" t="s">
        <v>11</v>
      </c>
      <c r="AC6533" t="s">
        <v>18056</v>
      </c>
      <c r="AD6533" t="s">
        <v>18057</v>
      </c>
      <c r="AE6533" s="1">
        <v>41846.095821759256</v>
      </c>
    </row>
    <row r="6534" spans="1:31" x14ac:dyDescent="0.15">
      <c r="A6534">
        <v>6533</v>
      </c>
      <c r="B6534">
        <v>175</v>
      </c>
      <c r="C6534">
        <v>4843</v>
      </c>
      <c r="D6534" t="s">
        <v>18039</v>
      </c>
      <c r="E6534" t="s">
        <v>18040</v>
      </c>
      <c r="F6534" t="s">
        <v>24</v>
      </c>
      <c r="G6534" t="s">
        <v>18041</v>
      </c>
      <c r="H6534" t="s">
        <v>18051</v>
      </c>
      <c r="I6534" t="s">
        <v>5</v>
      </c>
      <c r="J6534" t="s">
        <v>5171</v>
      </c>
      <c r="K6534" t="s">
        <v>4166</v>
      </c>
      <c r="L6534" t="s">
        <v>18052</v>
      </c>
      <c r="N6534" t="s">
        <v>7</v>
      </c>
      <c r="O6534" t="s">
        <v>18044</v>
      </c>
      <c r="P6534" t="s">
        <v>18045</v>
      </c>
      <c r="Q6534">
        <v>3</v>
      </c>
      <c r="R6534" t="s">
        <v>18058</v>
      </c>
      <c r="S6534">
        <v>-1</v>
      </c>
      <c r="T6534" t="s">
        <v>18059</v>
      </c>
      <c r="U6534">
        <v>900</v>
      </c>
      <c r="V6534">
        <v>-1</v>
      </c>
      <c r="W6534">
        <v>6.3387000000000002</v>
      </c>
      <c r="X6534" t="s">
        <v>18055</v>
      </c>
      <c r="Y6534" t="s">
        <v>18048</v>
      </c>
      <c r="Z6534">
        <v>17210</v>
      </c>
      <c r="AA6534" t="s">
        <v>11</v>
      </c>
      <c r="AC6534" t="s">
        <v>18060</v>
      </c>
      <c r="AD6534" t="s">
        <v>18061</v>
      </c>
      <c r="AE6534" s="1">
        <v>41846.095833333333</v>
      </c>
    </row>
    <row r="6535" spans="1:31" x14ac:dyDescent="0.15">
      <c r="A6535">
        <v>6534</v>
      </c>
      <c r="B6535">
        <v>175</v>
      </c>
      <c r="C6535">
        <v>4843</v>
      </c>
      <c r="D6535" t="s">
        <v>18039</v>
      </c>
      <c r="E6535" t="s">
        <v>18040</v>
      </c>
      <c r="F6535" t="s">
        <v>27</v>
      </c>
      <c r="I6535" t="s">
        <v>5</v>
      </c>
      <c r="K6535" t="s">
        <v>5</v>
      </c>
      <c r="M6535" t="s">
        <v>5</v>
      </c>
      <c r="N6535" t="s">
        <v>7</v>
      </c>
      <c r="Q6535">
        <v>0</v>
      </c>
      <c r="S6535">
        <v>-1</v>
      </c>
      <c r="T6535" t="s">
        <v>5</v>
      </c>
      <c r="U6535">
        <v>-1</v>
      </c>
      <c r="V6535">
        <v>-1</v>
      </c>
      <c r="W6535">
        <v>6.3387000000000002</v>
      </c>
      <c r="Z6535">
        <v>-1</v>
      </c>
      <c r="AA6535" t="s">
        <v>11</v>
      </c>
      <c r="AC6535" t="s">
        <v>38</v>
      </c>
      <c r="AD6535" t="s">
        <v>531</v>
      </c>
      <c r="AE6535" s="1">
        <v>41846.09584490741</v>
      </c>
    </row>
    <row r="6536" spans="1:31" x14ac:dyDescent="0.15">
      <c r="A6536">
        <v>6535</v>
      </c>
      <c r="B6536">
        <v>175</v>
      </c>
      <c r="C6536">
        <v>4843</v>
      </c>
      <c r="D6536" t="s">
        <v>18039</v>
      </c>
      <c r="E6536" t="s">
        <v>18040</v>
      </c>
      <c r="F6536" t="s">
        <v>36</v>
      </c>
      <c r="I6536" t="s">
        <v>5</v>
      </c>
      <c r="K6536" t="s">
        <v>5</v>
      </c>
      <c r="N6536" t="s">
        <v>7</v>
      </c>
      <c r="Q6536">
        <v>0</v>
      </c>
      <c r="S6536">
        <v>-1</v>
      </c>
      <c r="T6536" t="s">
        <v>5</v>
      </c>
      <c r="U6536">
        <v>-1</v>
      </c>
      <c r="V6536">
        <v>-1</v>
      </c>
      <c r="W6536">
        <v>6.3387000000000002</v>
      </c>
      <c r="Z6536">
        <v>-1</v>
      </c>
      <c r="AA6536" t="s">
        <v>11</v>
      </c>
      <c r="AC6536" t="s">
        <v>38</v>
      </c>
      <c r="AD6536" t="s">
        <v>52</v>
      </c>
      <c r="AE6536" s="1">
        <v>41846.095856481479</v>
      </c>
    </row>
    <row r="6537" spans="1:31" x14ac:dyDescent="0.15">
      <c r="A6537">
        <v>6536</v>
      </c>
      <c r="B6537">
        <v>175</v>
      </c>
      <c r="C6537">
        <v>4843</v>
      </c>
      <c r="D6537" t="s">
        <v>18039</v>
      </c>
      <c r="E6537" t="s">
        <v>18040</v>
      </c>
      <c r="F6537" t="s">
        <v>40</v>
      </c>
      <c r="G6537" t="s">
        <v>18041</v>
      </c>
      <c r="H6537" t="s">
        <v>18062</v>
      </c>
      <c r="I6537" t="s">
        <v>312</v>
      </c>
      <c r="K6537" t="s">
        <v>5</v>
      </c>
      <c r="N6537" t="s">
        <v>7</v>
      </c>
      <c r="P6537" t="s">
        <v>18063</v>
      </c>
      <c r="Q6537">
        <v>1</v>
      </c>
      <c r="R6537" t="s">
        <v>18064</v>
      </c>
      <c r="S6537">
        <v>-1</v>
      </c>
      <c r="T6537" t="s">
        <v>5</v>
      </c>
      <c r="U6537">
        <v>175</v>
      </c>
      <c r="V6537">
        <v>-1</v>
      </c>
      <c r="W6537">
        <v>6.3387000000000002</v>
      </c>
      <c r="Y6537" t="s">
        <v>18065</v>
      </c>
      <c r="Z6537">
        <v>400</v>
      </c>
      <c r="AA6537" t="s">
        <v>11</v>
      </c>
      <c r="AC6537" t="s">
        <v>18066</v>
      </c>
      <c r="AD6537" t="s">
        <v>18067</v>
      </c>
      <c r="AE6537" s="1">
        <v>41846.095879629633</v>
      </c>
    </row>
    <row r="6538" spans="1:31" x14ac:dyDescent="0.15">
      <c r="A6538">
        <v>6537</v>
      </c>
      <c r="B6538">
        <v>175</v>
      </c>
      <c r="C6538">
        <v>4843</v>
      </c>
      <c r="D6538" t="s">
        <v>18039</v>
      </c>
      <c r="E6538" t="s">
        <v>18040</v>
      </c>
      <c r="F6538" t="s">
        <v>49</v>
      </c>
      <c r="G6538" t="s">
        <v>18041</v>
      </c>
      <c r="H6538" t="s">
        <v>18051</v>
      </c>
      <c r="I6538" t="s">
        <v>5</v>
      </c>
      <c r="K6538" t="s">
        <v>5</v>
      </c>
      <c r="N6538" t="s">
        <v>7</v>
      </c>
      <c r="O6538" t="s">
        <v>18044</v>
      </c>
      <c r="P6538" t="s">
        <v>18045</v>
      </c>
      <c r="Q6538">
        <v>20</v>
      </c>
      <c r="T6538" t="s">
        <v>5</v>
      </c>
      <c r="U6538">
        <v>-1</v>
      </c>
      <c r="V6538">
        <v>-1</v>
      </c>
      <c r="W6538">
        <v>6.3387000000000002</v>
      </c>
      <c r="X6538" t="s">
        <v>18055</v>
      </c>
      <c r="Y6538" t="s">
        <v>18048</v>
      </c>
      <c r="Z6538">
        <v>-1</v>
      </c>
      <c r="AA6538" t="s">
        <v>11</v>
      </c>
      <c r="AC6538" t="s">
        <v>18068</v>
      </c>
      <c r="AD6538" t="s">
        <v>18069</v>
      </c>
      <c r="AE6538" s="1">
        <v>41846.095914351848</v>
      </c>
    </row>
    <row r="6539" spans="1:31" x14ac:dyDescent="0.15">
      <c r="A6539">
        <v>6538</v>
      </c>
      <c r="B6539">
        <v>175</v>
      </c>
      <c r="C6539">
        <v>4843</v>
      </c>
      <c r="D6539" t="s">
        <v>18039</v>
      </c>
      <c r="E6539" t="s">
        <v>18040</v>
      </c>
      <c r="F6539" t="s">
        <v>51</v>
      </c>
      <c r="G6539" t="s">
        <v>18041</v>
      </c>
      <c r="H6539" t="s">
        <v>18042</v>
      </c>
      <c r="I6539" t="s">
        <v>5</v>
      </c>
      <c r="K6539" t="s">
        <v>5</v>
      </c>
      <c r="N6539" t="s">
        <v>7</v>
      </c>
      <c r="O6539" t="s">
        <v>18044</v>
      </c>
      <c r="P6539" t="s">
        <v>18045</v>
      </c>
      <c r="Q6539">
        <v>5</v>
      </c>
      <c r="S6539">
        <v>-1</v>
      </c>
      <c r="T6539" t="s">
        <v>5</v>
      </c>
      <c r="U6539">
        <v>-1</v>
      </c>
      <c r="V6539">
        <v>-1</v>
      </c>
      <c r="W6539">
        <v>6.3387000000000002</v>
      </c>
      <c r="Y6539" t="s">
        <v>18048</v>
      </c>
      <c r="Z6539">
        <v>-1</v>
      </c>
      <c r="AA6539" t="s">
        <v>11</v>
      </c>
      <c r="AC6539" t="s">
        <v>18070</v>
      </c>
      <c r="AD6539" t="s">
        <v>18071</v>
      </c>
      <c r="AE6539" s="1">
        <v>41846.095937500002</v>
      </c>
    </row>
    <row r="6540" spans="1:31" x14ac:dyDescent="0.15">
      <c r="A6540">
        <v>6539</v>
      </c>
      <c r="B6540">
        <v>175</v>
      </c>
      <c r="C6540">
        <v>4843</v>
      </c>
      <c r="D6540" t="s">
        <v>18039</v>
      </c>
      <c r="E6540" t="s">
        <v>18040</v>
      </c>
      <c r="F6540" t="s">
        <v>53</v>
      </c>
      <c r="I6540" t="s">
        <v>5</v>
      </c>
      <c r="K6540" t="s">
        <v>5</v>
      </c>
      <c r="N6540" t="s">
        <v>7</v>
      </c>
      <c r="Q6540">
        <v>0</v>
      </c>
      <c r="S6540">
        <v>-1</v>
      </c>
      <c r="T6540" t="s">
        <v>5</v>
      </c>
      <c r="U6540">
        <v>-1</v>
      </c>
      <c r="V6540">
        <v>-1</v>
      </c>
      <c r="W6540">
        <v>6.3387000000000002</v>
      </c>
      <c r="Z6540">
        <v>-1</v>
      </c>
      <c r="AA6540" t="s">
        <v>11</v>
      </c>
      <c r="AC6540" t="s">
        <v>38</v>
      </c>
      <c r="AD6540" t="s">
        <v>52</v>
      </c>
      <c r="AE6540" s="1">
        <v>41846.095949074072</v>
      </c>
    </row>
    <row r="6541" spans="1:31" x14ac:dyDescent="0.15">
      <c r="A6541">
        <v>6540</v>
      </c>
      <c r="B6541">
        <v>175</v>
      </c>
      <c r="C6541">
        <v>4843</v>
      </c>
      <c r="D6541" t="s">
        <v>18039</v>
      </c>
      <c r="E6541" t="s">
        <v>18040</v>
      </c>
      <c r="F6541" t="s">
        <v>54</v>
      </c>
      <c r="I6541" t="s">
        <v>5</v>
      </c>
      <c r="K6541" t="s">
        <v>5</v>
      </c>
      <c r="N6541" t="s">
        <v>7</v>
      </c>
      <c r="Q6541">
        <v>0</v>
      </c>
      <c r="S6541">
        <v>-1</v>
      </c>
      <c r="T6541" t="s">
        <v>5</v>
      </c>
      <c r="U6541">
        <v>-1</v>
      </c>
      <c r="V6541">
        <v>-1</v>
      </c>
      <c r="W6541">
        <v>6.3387000000000002</v>
      </c>
      <c r="Z6541">
        <v>-1</v>
      </c>
      <c r="AA6541" t="s">
        <v>11</v>
      </c>
      <c r="AC6541" t="s">
        <v>38</v>
      </c>
      <c r="AD6541" t="s">
        <v>52</v>
      </c>
      <c r="AE6541" s="1">
        <v>41846.095960648148</v>
      </c>
    </row>
    <row r="6542" spans="1:31" x14ac:dyDescent="0.15">
      <c r="A6542">
        <v>6541</v>
      </c>
      <c r="B6542">
        <v>175</v>
      </c>
      <c r="C6542">
        <v>1015</v>
      </c>
      <c r="D6542" t="s">
        <v>18072</v>
      </c>
      <c r="E6542" t="s">
        <v>18073</v>
      </c>
      <c r="F6542" t="s">
        <v>2</v>
      </c>
      <c r="G6542" t="s">
        <v>18074</v>
      </c>
      <c r="H6542" t="s">
        <v>18075</v>
      </c>
      <c r="I6542" t="s">
        <v>5</v>
      </c>
      <c r="K6542" t="s">
        <v>6</v>
      </c>
      <c r="L6542" t="s">
        <v>5396</v>
      </c>
      <c r="N6542" t="s">
        <v>7</v>
      </c>
      <c r="O6542" t="s">
        <v>18076</v>
      </c>
      <c r="P6542" t="s">
        <v>18077</v>
      </c>
      <c r="Q6542">
        <v>68</v>
      </c>
      <c r="R6542" t="s">
        <v>18078</v>
      </c>
      <c r="S6542">
        <v>40</v>
      </c>
      <c r="T6542" t="s">
        <v>18079</v>
      </c>
      <c r="U6542">
        <v>-1</v>
      </c>
      <c r="V6542">
        <v>-1</v>
      </c>
      <c r="W6542">
        <v>6.3387000000000002</v>
      </c>
      <c r="X6542" t="s">
        <v>18080</v>
      </c>
      <c r="Y6542" t="s">
        <v>18081</v>
      </c>
      <c r="Z6542">
        <v>16072</v>
      </c>
      <c r="AA6542" t="s">
        <v>11</v>
      </c>
      <c r="AC6542" t="s">
        <v>18082</v>
      </c>
      <c r="AD6542" t="s">
        <v>18083</v>
      </c>
      <c r="AE6542" s="1">
        <v>41846.096041666664</v>
      </c>
    </row>
    <row r="6543" spans="1:31" x14ac:dyDescent="0.15">
      <c r="A6543">
        <v>6542</v>
      </c>
      <c r="B6543">
        <v>175</v>
      </c>
      <c r="C6543">
        <v>1015</v>
      </c>
      <c r="D6543" t="s">
        <v>18072</v>
      </c>
      <c r="E6543" t="s">
        <v>18073</v>
      </c>
      <c r="F6543" t="s">
        <v>14</v>
      </c>
      <c r="I6543" t="s">
        <v>5</v>
      </c>
      <c r="K6543" t="s">
        <v>5</v>
      </c>
      <c r="N6543" t="s">
        <v>7</v>
      </c>
      <c r="Q6543">
        <v>0</v>
      </c>
      <c r="S6543">
        <v>-1</v>
      </c>
      <c r="T6543" t="s">
        <v>5</v>
      </c>
      <c r="U6543">
        <v>-1</v>
      </c>
      <c r="V6543">
        <v>-1</v>
      </c>
      <c r="W6543">
        <v>6.3387000000000002</v>
      </c>
      <c r="X6543" t="s">
        <v>18080</v>
      </c>
      <c r="Z6543">
        <v>-1</v>
      </c>
      <c r="AA6543" t="s">
        <v>11</v>
      </c>
      <c r="AC6543" t="s">
        <v>38</v>
      </c>
      <c r="AD6543" t="s">
        <v>18084</v>
      </c>
      <c r="AE6543" s="1">
        <v>41846.096053240741</v>
      </c>
    </row>
    <row r="6544" spans="1:31" x14ac:dyDescent="0.15">
      <c r="A6544">
        <v>6543</v>
      </c>
      <c r="B6544">
        <v>175</v>
      </c>
      <c r="C6544">
        <v>1015</v>
      </c>
      <c r="D6544" t="s">
        <v>18072</v>
      </c>
      <c r="E6544" t="s">
        <v>18073</v>
      </c>
      <c r="F6544" t="s">
        <v>24</v>
      </c>
      <c r="I6544" t="s">
        <v>5</v>
      </c>
      <c r="K6544" t="s">
        <v>5</v>
      </c>
      <c r="N6544" t="s">
        <v>7</v>
      </c>
      <c r="Q6544">
        <v>0</v>
      </c>
      <c r="S6544">
        <v>-1</v>
      </c>
      <c r="T6544" t="s">
        <v>5</v>
      </c>
      <c r="U6544">
        <v>-1</v>
      </c>
      <c r="V6544">
        <v>-1</v>
      </c>
      <c r="W6544">
        <v>6.3387000000000002</v>
      </c>
      <c r="Z6544">
        <v>-1</v>
      </c>
      <c r="AA6544" t="s">
        <v>11</v>
      </c>
      <c r="AC6544" t="s">
        <v>38</v>
      </c>
      <c r="AD6544" t="s">
        <v>52</v>
      </c>
      <c r="AE6544" s="1">
        <v>41846.096064814818</v>
      </c>
    </row>
    <row r="6545" spans="1:31" x14ac:dyDescent="0.15">
      <c r="A6545">
        <v>6544</v>
      </c>
      <c r="B6545">
        <v>175</v>
      </c>
      <c r="C6545">
        <v>1015</v>
      </c>
      <c r="D6545" t="s">
        <v>18072</v>
      </c>
      <c r="E6545" t="s">
        <v>18073</v>
      </c>
      <c r="F6545" t="s">
        <v>27</v>
      </c>
      <c r="I6545" t="s">
        <v>5</v>
      </c>
      <c r="K6545" t="s">
        <v>5</v>
      </c>
      <c r="M6545" t="s">
        <v>5</v>
      </c>
      <c r="N6545" t="s">
        <v>7</v>
      </c>
      <c r="Q6545">
        <v>0</v>
      </c>
      <c r="S6545">
        <v>-1</v>
      </c>
      <c r="T6545" t="s">
        <v>5</v>
      </c>
      <c r="U6545">
        <v>-1</v>
      </c>
      <c r="V6545">
        <v>-1</v>
      </c>
      <c r="W6545">
        <v>6.3387000000000002</v>
      </c>
      <c r="Z6545">
        <v>-1</v>
      </c>
      <c r="AA6545" t="s">
        <v>11</v>
      </c>
      <c r="AC6545" t="s">
        <v>38</v>
      </c>
      <c r="AD6545" t="s">
        <v>531</v>
      </c>
      <c r="AE6545" s="1">
        <v>41846.096076388887</v>
      </c>
    </row>
    <row r="6546" spans="1:31" x14ac:dyDescent="0.15">
      <c r="A6546">
        <v>6545</v>
      </c>
      <c r="B6546">
        <v>175</v>
      </c>
      <c r="C6546">
        <v>1015</v>
      </c>
      <c r="D6546" t="s">
        <v>18072</v>
      </c>
      <c r="E6546" t="s">
        <v>18073</v>
      </c>
      <c r="F6546" t="s">
        <v>36</v>
      </c>
      <c r="G6546" t="s">
        <v>18074</v>
      </c>
      <c r="H6546" t="s">
        <v>18075</v>
      </c>
      <c r="I6546" t="s">
        <v>5</v>
      </c>
      <c r="K6546" t="s">
        <v>6</v>
      </c>
      <c r="L6546" t="s">
        <v>5396</v>
      </c>
      <c r="N6546" t="s">
        <v>7</v>
      </c>
      <c r="O6546" t="s">
        <v>18076</v>
      </c>
      <c r="P6546" t="s">
        <v>18077</v>
      </c>
      <c r="Q6546">
        <v>1</v>
      </c>
      <c r="R6546" t="s">
        <v>18078</v>
      </c>
      <c r="S6546">
        <v>40</v>
      </c>
      <c r="T6546" t="s">
        <v>18079</v>
      </c>
      <c r="U6546">
        <v>-1</v>
      </c>
      <c r="V6546">
        <v>-1</v>
      </c>
      <c r="W6546">
        <v>6.3387000000000002</v>
      </c>
      <c r="Y6546" t="s">
        <v>18081</v>
      </c>
      <c r="Z6546">
        <v>16072</v>
      </c>
      <c r="AA6546" t="s">
        <v>11</v>
      </c>
      <c r="AC6546" t="s">
        <v>18085</v>
      </c>
      <c r="AD6546" t="s">
        <v>18086</v>
      </c>
      <c r="AE6546" s="1">
        <v>41846.096087962964</v>
      </c>
    </row>
    <row r="6547" spans="1:31" x14ac:dyDescent="0.15">
      <c r="A6547">
        <v>6546</v>
      </c>
      <c r="B6547">
        <v>175</v>
      </c>
      <c r="C6547">
        <v>1015</v>
      </c>
      <c r="D6547" t="s">
        <v>18072</v>
      </c>
      <c r="E6547" t="s">
        <v>18073</v>
      </c>
      <c r="F6547" t="s">
        <v>40</v>
      </c>
      <c r="I6547" t="s">
        <v>5</v>
      </c>
      <c r="K6547" t="s">
        <v>5</v>
      </c>
      <c r="N6547" t="s">
        <v>7</v>
      </c>
      <c r="Q6547">
        <v>0</v>
      </c>
      <c r="S6547">
        <v>-1</v>
      </c>
      <c r="T6547" t="s">
        <v>5</v>
      </c>
      <c r="U6547">
        <v>-1</v>
      </c>
      <c r="V6547">
        <v>-1</v>
      </c>
      <c r="W6547">
        <v>6.3387000000000002</v>
      </c>
      <c r="Z6547">
        <v>-1</v>
      </c>
      <c r="AA6547" t="s">
        <v>11</v>
      </c>
      <c r="AC6547" t="s">
        <v>38</v>
      </c>
      <c r="AD6547" t="s">
        <v>52</v>
      </c>
      <c r="AE6547" s="1">
        <v>41846.096099537041</v>
      </c>
    </row>
    <row r="6548" spans="1:31" x14ac:dyDescent="0.15">
      <c r="A6548">
        <v>6547</v>
      </c>
      <c r="B6548">
        <v>175</v>
      </c>
      <c r="C6548">
        <v>1015</v>
      </c>
      <c r="D6548" t="s">
        <v>18072</v>
      </c>
      <c r="E6548" t="s">
        <v>18073</v>
      </c>
      <c r="F6548" t="s">
        <v>49</v>
      </c>
      <c r="I6548" t="s">
        <v>5</v>
      </c>
      <c r="K6548" t="s">
        <v>5</v>
      </c>
      <c r="N6548" t="s">
        <v>7</v>
      </c>
      <c r="Q6548">
        <v>0</v>
      </c>
      <c r="T6548" t="s">
        <v>5</v>
      </c>
      <c r="U6548">
        <v>-1</v>
      </c>
      <c r="V6548">
        <v>-1</v>
      </c>
      <c r="W6548">
        <v>6.3387000000000002</v>
      </c>
      <c r="Z6548">
        <v>-1</v>
      </c>
      <c r="AA6548" t="s">
        <v>11</v>
      </c>
      <c r="AC6548" t="s">
        <v>38</v>
      </c>
      <c r="AD6548" t="s">
        <v>50</v>
      </c>
      <c r="AE6548" s="1">
        <v>41846.09611111111</v>
      </c>
    </row>
    <row r="6549" spans="1:31" x14ac:dyDescent="0.15">
      <c r="A6549">
        <v>6548</v>
      </c>
      <c r="B6549">
        <v>175</v>
      </c>
      <c r="C6549">
        <v>1015</v>
      </c>
      <c r="D6549" t="s">
        <v>18072</v>
      </c>
      <c r="E6549" t="s">
        <v>18073</v>
      </c>
      <c r="F6549" t="s">
        <v>51</v>
      </c>
      <c r="I6549" t="s">
        <v>5</v>
      </c>
      <c r="K6549" t="s">
        <v>5</v>
      </c>
      <c r="N6549" t="s">
        <v>7</v>
      </c>
      <c r="Q6549">
        <v>0</v>
      </c>
      <c r="S6549">
        <v>-1</v>
      </c>
      <c r="T6549" t="s">
        <v>5</v>
      </c>
      <c r="U6549">
        <v>-1</v>
      </c>
      <c r="V6549">
        <v>-1</v>
      </c>
      <c r="W6549">
        <v>6.3387000000000002</v>
      </c>
      <c r="Z6549">
        <v>-1</v>
      </c>
      <c r="AA6549" t="s">
        <v>11</v>
      </c>
      <c r="AC6549" t="s">
        <v>38</v>
      </c>
      <c r="AD6549" t="s">
        <v>52</v>
      </c>
      <c r="AE6549" s="1">
        <v>41846.096122685187</v>
      </c>
    </row>
    <row r="6550" spans="1:31" x14ac:dyDescent="0.15">
      <c r="A6550">
        <v>6549</v>
      </c>
      <c r="B6550">
        <v>175</v>
      </c>
      <c r="C6550">
        <v>1015</v>
      </c>
      <c r="D6550" t="s">
        <v>18072</v>
      </c>
      <c r="E6550" t="s">
        <v>18073</v>
      </c>
      <c r="F6550" t="s">
        <v>53</v>
      </c>
      <c r="I6550" t="s">
        <v>5</v>
      </c>
      <c r="K6550" t="s">
        <v>5</v>
      </c>
      <c r="N6550" t="s">
        <v>7</v>
      </c>
      <c r="Q6550">
        <v>0</v>
      </c>
      <c r="S6550">
        <v>-1</v>
      </c>
      <c r="T6550" t="s">
        <v>5</v>
      </c>
      <c r="U6550">
        <v>-1</v>
      </c>
      <c r="V6550">
        <v>-1</v>
      </c>
      <c r="W6550">
        <v>6.3387000000000002</v>
      </c>
      <c r="Z6550">
        <v>-1</v>
      </c>
      <c r="AA6550" t="s">
        <v>11</v>
      </c>
      <c r="AC6550" t="s">
        <v>38</v>
      </c>
      <c r="AD6550" t="s">
        <v>52</v>
      </c>
      <c r="AE6550" s="1">
        <v>41846.096134259256</v>
      </c>
    </row>
    <row r="6551" spans="1:31" x14ac:dyDescent="0.15">
      <c r="A6551">
        <v>6550</v>
      </c>
      <c r="B6551">
        <v>175</v>
      </c>
      <c r="C6551">
        <v>1015</v>
      </c>
      <c r="D6551" t="s">
        <v>18072</v>
      </c>
      <c r="E6551" t="s">
        <v>18073</v>
      </c>
      <c r="F6551" t="s">
        <v>54</v>
      </c>
      <c r="I6551" t="s">
        <v>5</v>
      </c>
      <c r="K6551" t="s">
        <v>5</v>
      </c>
      <c r="N6551" t="s">
        <v>7</v>
      </c>
      <c r="Q6551">
        <v>0</v>
      </c>
      <c r="S6551">
        <v>-1</v>
      </c>
      <c r="T6551" t="s">
        <v>5</v>
      </c>
      <c r="U6551">
        <v>-1</v>
      </c>
      <c r="V6551">
        <v>-1</v>
      </c>
      <c r="W6551">
        <v>6.3387000000000002</v>
      </c>
      <c r="Z6551">
        <v>-1</v>
      </c>
      <c r="AA6551" t="s">
        <v>11</v>
      </c>
      <c r="AC6551" t="s">
        <v>38</v>
      </c>
      <c r="AD6551" t="s">
        <v>52</v>
      </c>
      <c r="AE6551" s="1">
        <v>41846.096145833333</v>
      </c>
    </row>
    <row r="6552" spans="1:31" x14ac:dyDescent="0.15">
      <c r="A6552">
        <v>6551</v>
      </c>
      <c r="B6552">
        <v>175</v>
      </c>
      <c r="C6552">
        <v>5136</v>
      </c>
      <c r="D6552" t="s">
        <v>18087</v>
      </c>
      <c r="E6552" t="s">
        <v>18088</v>
      </c>
      <c r="F6552" t="s">
        <v>2</v>
      </c>
      <c r="G6552" t="s">
        <v>18089</v>
      </c>
      <c r="H6552" t="s">
        <v>18090</v>
      </c>
      <c r="I6552" t="s">
        <v>5</v>
      </c>
      <c r="K6552" t="s">
        <v>6</v>
      </c>
      <c r="L6552" t="s">
        <v>776</v>
      </c>
      <c r="N6552" t="s">
        <v>7</v>
      </c>
      <c r="O6552" t="s">
        <v>18091</v>
      </c>
      <c r="P6552" t="s">
        <v>18092</v>
      </c>
      <c r="Q6552">
        <v>64</v>
      </c>
      <c r="R6552" t="s">
        <v>18093</v>
      </c>
      <c r="S6552">
        <v>-1</v>
      </c>
      <c r="T6552" t="s">
        <v>18094</v>
      </c>
      <c r="U6552">
        <v>-1</v>
      </c>
      <c r="V6552">
        <v>-1</v>
      </c>
      <c r="W6552">
        <v>6.3387000000000002</v>
      </c>
      <c r="X6552" t="s">
        <v>18095</v>
      </c>
      <c r="Y6552" t="s">
        <v>18096</v>
      </c>
      <c r="Z6552">
        <v>44350</v>
      </c>
      <c r="AA6552" t="s">
        <v>11</v>
      </c>
      <c r="AC6552" t="s">
        <v>18097</v>
      </c>
      <c r="AD6552" t="s">
        <v>18098</v>
      </c>
      <c r="AE6552" s="1">
        <v>41846.096250000002</v>
      </c>
    </row>
    <row r="6553" spans="1:31" x14ac:dyDescent="0.15">
      <c r="A6553">
        <v>6552</v>
      </c>
      <c r="B6553">
        <v>175</v>
      </c>
      <c r="C6553">
        <v>5136</v>
      </c>
      <c r="D6553" t="s">
        <v>18087</v>
      </c>
      <c r="E6553" t="s">
        <v>18088</v>
      </c>
      <c r="F6553" t="s">
        <v>14</v>
      </c>
      <c r="I6553" t="s">
        <v>5</v>
      </c>
      <c r="K6553" t="s">
        <v>5</v>
      </c>
      <c r="N6553" t="s">
        <v>7</v>
      </c>
      <c r="Q6553">
        <v>0</v>
      </c>
      <c r="S6553">
        <v>-1</v>
      </c>
      <c r="T6553" t="s">
        <v>5</v>
      </c>
      <c r="U6553">
        <v>-1</v>
      </c>
      <c r="V6553">
        <v>-1</v>
      </c>
      <c r="W6553">
        <v>6.3387000000000002</v>
      </c>
      <c r="Z6553">
        <v>-1</v>
      </c>
      <c r="AA6553" t="s">
        <v>11</v>
      </c>
      <c r="AC6553" t="s">
        <v>38</v>
      </c>
      <c r="AD6553" t="s">
        <v>52</v>
      </c>
      <c r="AE6553" s="1">
        <v>41846.096261574072</v>
      </c>
    </row>
    <row r="6554" spans="1:31" x14ac:dyDescent="0.15">
      <c r="A6554">
        <v>6553</v>
      </c>
      <c r="B6554">
        <v>175</v>
      </c>
      <c r="C6554">
        <v>5136</v>
      </c>
      <c r="D6554" t="s">
        <v>18087</v>
      </c>
      <c r="E6554" t="s">
        <v>18088</v>
      </c>
      <c r="F6554" t="s">
        <v>24</v>
      </c>
      <c r="I6554" t="s">
        <v>5</v>
      </c>
      <c r="K6554" t="s">
        <v>5</v>
      </c>
      <c r="N6554" t="s">
        <v>7</v>
      </c>
      <c r="Q6554">
        <v>0</v>
      </c>
      <c r="S6554">
        <v>-1</v>
      </c>
      <c r="T6554" t="s">
        <v>5</v>
      </c>
      <c r="U6554">
        <v>-1</v>
      </c>
      <c r="V6554">
        <v>-1</v>
      </c>
      <c r="W6554">
        <v>6.3387000000000002</v>
      </c>
      <c r="Z6554">
        <v>-1</v>
      </c>
      <c r="AA6554" t="s">
        <v>11</v>
      </c>
      <c r="AC6554" t="s">
        <v>38</v>
      </c>
      <c r="AD6554" t="s">
        <v>52</v>
      </c>
      <c r="AE6554" s="1">
        <v>41846.096273148149</v>
      </c>
    </row>
    <row r="6555" spans="1:31" x14ac:dyDescent="0.15">
      <c r="A6555">
        <v>6554</v>
      </c>
      <c r="B6555">
        <v>175</v>
      </c>
      <c r="C6555">
        <v>5136</v>
      </c>
      <c r="D6555" t="s">
        <v>18087</v>
      </c>
      <c r="E6555" t="s">
        <v>18088</v>
      </c>
      <c r="F6555" t="s">
        <v>27</v>
      </c>
      <c r="I6555" t="s">
        <v>5</v>
      </c>
      <c r="K6555" t="s">
        <v>5</v>
      </c>
      <c r="M6555" t="s">
        <v>5</v>
      </c>
      <c r="N6555" t="s">
        <v>7</v>
      </c>
      <c r="Q6555">
        <v>0</v>
      </c>
      <c r="S6555">
        <v>-1</v>
      </c>
      <c r="T6555" t="s">
        <v>5</v>
      </c>
      <c r="U6555">
        <v>-1</v>
      </c>
      <c r="V6555">
        <v>-1</v>
      </c>
      <c r="W6555">
        <v>6.3387000000000002</v>
      </c>
      <c r="Z6555">
        <v>-1</v>
      </c>
      <c r="AA6555" t="s">
        <v>11</v>
      </c>
      <c r="AC6555" t="s">
        <v>38</v>
      </c>
      <c r="AD6555" t="s">
        <v>531</v>
      </c>
      <c r="AE6555" s="1">
        <v>41846.096284722225</v>
      </c>
    </row>
    <row r="6556" spans="1:31" x14ac:dyDescent="0.15">
      <c r="A6556">
        <v>6555</v>
      </c>
      <c r="B6556">
        <v>175</v>
      </c>
      <c r="C6556">
        <v>5136</v>
      </c>
      <c r="D6556" t="s">
        <v>18087</v>
      </c>
      <c r="E6556" t="s">
        <v>18088</v>
      </c>
      <c r="F6556" t="s">
        <v>36</v>
      </c>
      <c r="I6556" t="s">
        <v>5</v>
      </c>
      <c r="K6556" t="s">
        <v>5</v>
      </c>
      <c r="N6556" t="s">
        <v>7</v>
      </c>
      <c r="Q6556">
        <v>0</v>
      </c>
      <c r="S6556">
        <v>-1</v>
      </c>
      <c r="T6556" t="s">
        <v>5</v>
      </c>
      <c r="U6556">
        <v>-1</v>
      </c>
      <c r="V6556">
        <v>-1</v>
      </c>
      <c r="W6556">
        <v>6.3387000000000002</v>
      </c>
      <c r="Z6556">
        <v>-1</v>
      </c>
      <c r="AA6556" t="s">
        <v>11</v>
      </c>
      <c r="AC6556" t="s">
        <v>38</v>
      </c>
      <c r="AD6556" t="s">
        <v>52</v>
      </c>
      <c r="AE6556" s="1">
        <v>41846.096296296295</v>
      </c>
    </row>
    <row r="6557" spans="1:31" x14ac:dyDescent="0.15">
      <c r="A6557">
        <v>6556</v>
      </c>
      <c r="B6557">
        <v>175</v>
      </c>
      <c r="C6557">
        <v>5136</v>
      </c>
      <c r="D6557" t="s">
        <v>18087</v>
      </c>
      <c r="E6557" t="s">
        <v>18088</v>
      </c>
      <c r="F6557" t="s">
        <v>40</v>
      </c>
      <c r="I6557" t="s">
        <v>5</v>
      </c>
      <c r="K6557" t="s">
        <v>5</v>
      </c>
      <c r="N6557" t="s">
        <v>7</v>
      </c>
      <c r="Q6557">
        <v>0</v>
      </c>
      <c r="S6557">
        <v>-1</v>
      </c>
      <c r="T6557" t="s">
        <v>5</v>
      </c>
      <c r="U6557">
        <v>-1</v>
      </c>
      <c r="V6557">
        <v>-1</v>
      </c>
      <c r="W6557">
        <v>6.3387000000000002</v>
      </c>
      <c r="Z6557">
        <v>-1</v>
      </c>
      <c r="AA6557" t="s">
        <v>11</v>
      </c>
      <c r="AC6557" t="s">
        <v>38</v>
      </c>
      <c r="AD6557" t="s">
        <v>52</v>
      </c>
      <c r="AE6557" s="1">
        <v>41846.096307870372</v>
      </c>
    </row>
    <row r="6558" spans="1:31" x14ac:dyDescent="0.15">
      <c r="A6558">
        <v>6557</v>
      </c>
      <c r="B6558">
        <v>175</v>
      </c>
      <c r="C6558">
        <v>5136</v>
      </c>
      <c r="D6558" t="s">
        <v>18087</v>
      </c>
      <c r="E6558" t="s">
        <v>18088</v>
      </c>
      <c r="F6558" t="s">
        <v>49</v>
      </c>
      <c r="I6558" t="s">
        <v>5</v>
      </c>
      <c r="K6558" t="s">
        <v>5</v>
      </c>
      <c r="N6558" t="s">
        <v>7</v>
      </c>
      <c r="Q6558">
        <v>0</v>
      </c>
      <c r="T6558" t="s">
        <v>5</v>
      </c>
      <c r="U6558">
        <v>-1</v>
      </c>
      <c r="V6558">
        <v>-1</v>
      </c>
      <c r="W6558">
        <v>6.3387000000000002</v>
      </c>
      <c r="Z6558">
        <v>-1</v>
      </c>
      <c r="AA6558" t="s">
        <v>11</v>
      </c>
      <c r="AC6558" t="s">
        <v>38</v>
      </c>
      <c r="AD6558" t="s">
        <v>50</v>
      </c>
      <c r="AE6558" s="1">
        <v>41846.096319444441</v>
      </c>
    </row>
    <row r="6559" spans="1:31" x14ac:dyDescent="0.15">
      <c r="A6559">
        <v>6558</v>
      </c>
      <c r="B6559">
        <v>175</v>
      </c>
      <c r="C6559">
        <v>5136</v>
      </c>
      <c r="D6559" t="s">
        <v>18087</v>
      </c>
      <c r="E6559" t="s">
        <v>18088</v>
      </c>
      <c r="F6559" t="s">
        <v>51</v>
      </c>
      <c r="G6559" t="s">
        <v>18089</v>
      </c>
      <c r="H6559" t="s">
        <v>18090</v>
      </c>
      <c r="I6559" t="s">
        <v>5</v>
      </c>
      <c r="K6559" t="s">
        <v>5</v>
      </c>
      <c r="N6559" t="s">
        <v>7</v>
      </c>
      <c r="O6559" t="s">
        <v>18091</v>
      </c>
      <c r="P6559" t="s">
        <v>18092</v>
      </c>
      <c r="Q6559">
        <v>3</v>
      </c>
      <c r="S6559">
        <v>-1</v>
      </c>
      <c r="T6559" t="s">
        <v>5</v>
      </c>
      <c r="U6559">
        <v>-1</v>
      </c>
      <c r="V6559">
        <v>-1</v>
      </c>
      <c r="W6559">
        <v>6.3387000000000002</v>
      </c>
      <c r="Y6559" t="s">
        <v>18096</v>
      </c>
      <c r="Z6559">
        <v>-1</v>
      </c>
      <c r="AA6559" t="s">
        <v>11</v>
      </c>
      <c r="AC6559" t="s">
        <v>18099</v>
      </c>
      <c r="AD6559" t="s">
        <v>18100</v>
      </c>
      <c r="AE6559" s="1">
        <v>41846.096342592595</v>
      </c>
    </row>
    <row r="6560" spans="1:31" x14ac:dyDescent="0.15">
      <c r="A6560">
        <v>6559</v>
      </c>
      <c r="B6560">
        <v>175</v>
      </c>
      <c r="C6560">
        <v>5136</v>
      </c>
      <c r="D6560" t="s">
        <v>18087</v>
      </c>
      <c r="E6560" t="s">
        <v>18088</v>
      </c>
      <c r="F6560" t="s">
        <v>53</v>
      </c>
      <c r="I6560" t="s">
        <v>5</v>
      </c>
      <c r="K6560" t="s">
        <v>5</v>
      </c>
      <c r="N6560" t="s">
        <v>7</v>
      </c>
      <c r="Q6560">
        <v>0</v>
      </c>
      <c r="S6560">
        <v>-1</v>
      </c>
      <c r="T6560" t="s">
        <v>5</v>
      </c>
      <c r="U6560">
        <v>-1</v>
      </c>
      <c r="V6560">
        <v>-1</v>
      </c>
      <c r="W6560">
        <v>6.3387000000000002</v>
      </c>
      <c r="Z6560">
        <v>-1</v>
      </c>
      <c r="AA6560" t="s">
        <v>11</v>
      </c>
      <c r="AC6560" t="s">
        <v>38</v>
      </c>
      <c r="AD6560" t="s">
        <v>52</v>
      </c>
      <c r="AE6560" s="1">
        <v>41846.096354166664</v>
      </c>
    </row>
    <row r="6561" spans="1:31" x14ac:dyDescent="0.15">
      <c r="A6561">
        <v>6560</v>
      </c>
      <c r="B6561">
        <v>175</v>
      </c>
      <c r="C6561">
        <v>5136</v>
      </c>
      <c r="D6561" t="s">
        <v>18087</v>
      </c>
      <c r="E6561" t="s">
        <v>18088</v>
      </c>
      <c r="F6561" t="s">
        <v>54</v>
      </c>
      <c r="I6561" t="s">
        <v>5</v>
      </c>
      <c r="K6561" t="s">
        <v>5</v>
      </c>
      <c r="N6561" t="s">
        <v>7</v>
      </c>
      <c r="Q6561">
        <v>0</v>
      </c>
      <c r="S6561">
        <v>-1</v>
      </c>
      <c r="T6561" t="s">
        <v>5</v>
      </c>
      <c r="U6561">
        <v>-1</v>
      </c>
      <c r="V6561">
        <v>-1</v>
      </c>
      <c r="W6561">
        <v>6.3387000000000002</v>
      </c>
      <c r="Z6561">
        <v>-1</v>
      </c>
      <c r="AA6561" t="s">
        <v>11</v>
      </c>
      <c r="AC6561" t="s">
        <v>38</v>
      </c>
      <c r="AD6561" t="s">
        <v>52</v>
      </c>
      <c r="AE6561" s="1">
        <v>41846.096365740741</v>
      </c>
    </row>
    <row r="6562" spans="1:31" x14ac:dyDescent="0.15">
      <c r="A6562">
        <v>6561</v>
      </c>
      <c r="B6562">
        <v>175</v>
      </c>
      <c r="C6562">
        <v>3741</v>
      </c>
      <c r="D6562" t="s">
        <v>18101</v>
      </c>
      <c r="E6562" t="s">
        <v>18102</v>
      </c>
      <c r="F6562" t="s">
        <v>2</v>
      </c>
      <c r="G6562" t="s">
        <v>18103</v>
      </c>
      <c r="H6562" t="s">
        <v>18104</v>
      </c>
      <c r="I6562" t="s">
        <v>5</v>
      </c>
      <c r="K6562" t="s">
        <v>6</v>
      </c>
      <c r="L6562" t="s">
        <v>3137</v>
      </c>
      <c r="N6562" t="s">
        <v>7</v>
      </c>
      <c r="O6562" t="s">
        <v>18105</v>
      </c>
      <c r="P6562" t="s">
        <v>18106</v>
      </c>
      <c r="Q6562">
        <v>72</v>
      </c>
      <c r="R6562" t="s">
        <v>8636</v>
      </c>
      <c r="S6562">
        <v>-1</v>
      </c>
      <c r="T6562" t="s">
        <v>18107</v>
      </c>
      <c r="U6562">
        <v>800</v>
      </c>
      <c r="V6562">
        <v>-1</v>
      </c>
      <c r="W6562">
        <v>6.3387000000000002</v>
      </c>
      <c r="X6562" t="s">
        <v>18108</v>
      </c>
      <c r="Y6562" t="s">
        <v>18109</v>
      </c>
      <c r="Z6562">
        <v>21624</v>
      </c>
      <c r="AA6562" t="s">
        <v>11</v>
      </c>
      <c r="AC6562" t="s">
        <v>18110</v>
      </c>
      <c r="AD6562" t="s">
        <v>18111</v>
      </c>
      <c r="AE6562" s="1">
        <v>41846.096446759257</v>
      </c>
    </row>
    <row r="6563" spans="1:31" x14ac:dyDescent="0.15">
      <c r="A6563">
        <v>6562</v>
      </c>
      <c r="B6563">
        <v>175</v>
      </c>
      <c r="C6563">
        <v>3741</v>
      </c>
      <c r="D6563" t="s">
        <v>18101</v>
      </c>
      <c r="E6563" t="s">
        <v>18102</v>
      </c>
      <c r="F6563" t="s">
        <v>14</v>
      </c>
      <c r="G6563" t="s">
        <v>18112</v>
      </c>
      <c r="H6563" t="s">
        <v>18113</v>
      </c>
      <c r="I6563" t="s">
        <v>5</v>
      </c>
      <c r="J6563" t="s">
        <v>456</v>
      </c>
      <c r="K6563" t="s">
        <v>17</v>
      </c>
      <c r="N6563" t="s">
        <v>7</v>
      </c>
      <c r="P6563" t="s">
        <v>18114</v>
      </c>
      <c r="Q6563">
        <v>6</v>
      </c>
      <c r="S6563">
        <v>-1</v>
      </c>
      <c r="T6563" t="s">
        <v>18115</v>
      </c>
      <c r="U6563">
        <v>-1</v>
      </c>
      <c r="V6563">
        <v>-1</v>
      </c>
      <c r="W6563">
        <v>6.3387000000000002</v>
      </c>
      <c r="X6563" t="s">
        <v>18108</v>
      </c>
      <c r="Y6563" t="s">
        <v>18116</v>
      </c>
      <c r="Z6563">
        <v>17969</v>
      </c>
      <c r="AA6563" t="s">
        <v>11</v>
      </c>
      <c r="AC6563" t="s">
        <v>18117</v>
      </c>
      <c r="AD6563" t="s">
        <v>18118</v>
      </c>
      <c r="AE6563" s="1">
        <v>41846.096458333333</v>
      </c>
    </row>
    <row r="6564" spans="1:31" x14ac:dyDescent="0.15">
      <c r="A6564">
        <v>6563</v>
      </c>
      <c r="B6564">
        <v>175</v>
      </c>
      <c r="C6564">
        <v>3741</v>
      </c>
      <c r="D6564" t="s">
        <v>18101</v>
      </c>
      <c r="E6564" t="s">
        <v>18102</v>
      </c>
      <c r="F6564" t="s">
        <v>24</v>
      </c>
      <c r="I6564" t="s">
        <v>5</v>
      </c>
      <c r="K6564" t="s">
        <v>5</v>
      </c>
      <c r="N6564" t="s">
        <v>7</v>
      </c>
      <c r="Q6564">
        <v>0</v>
      </c>
      <c r="S6564">
        <v>-1</v>
      </c>
      <c r="T6564" t="s">
        <v>5</v>
      </c>
      <c r="U6564">
        <v>-1</v>
      </c>
      <c r="V6564">
        <v>-1</v>
      </c>
      <c r="W6564">
        <v>6.3387000000000002</v>
      </c>
      <c r="Z6564">
        <v>-1</v>
      </c>
      <c r="AA6564" t="s">
        <v>11</v>
      </c>
      <c r="AC6564" t="s">
        <v>38</v>
      </c>
      <c r="AD6564" t="s">
        <v>52</v>
      </c>
      <c r="AE6564" s="1">
        <v>41846.09648148148</v>
      </c>
    </row>
    <row r="6565" spans="1:31" x14ac:dyDescent="0.15">
      <c r="A6565">
        <v>6564</v>
      </c>
      <c r="B6565">
        <v>175</v>
      </c>
      <c r="C6565">
        <v>3741</v>
      </c>
      <c r="D6565" t="s">
        <v>18101</v>
      </c>
      <c r="E6565" t="s">
        <v>18102</v>
      </c>
      <c r="F6565" t="s">
        <v>27</v>
      </c>
      <c r="I6565" t="s">
        <v>5</v>
      </c>
      <c r="K6565" t="s">
        <v>5</v>
      </c>
      <c r="M6565" t="s">
        <v>5</v>
      </c>
      <c r="N6565" t="s">
        <v>7</v>
      </c>
      <c r="Q6565">
        <v>0</v>
      </c>
      <c r="S6565">
        <v>-1</v>
      </c>
      <c r="T6565" t="s">
        <v>5</v>
      </c>
      <c r="U6565">
        <v>-1</v>
      </c>
      <c r="V6565">
        <v>-1</v>
      </c>
      <c r="W6565">
        <v>6.3387000000000002</v>
      </c>
      <c r="Z6565">
        <v>-1</v>
      </c>
      <c r="AA6565" t="s">
        <v>11</v>
      </c>
      <c r="AC6565" t="s">
        <v>38</v>
      </c>
      <c r="AD6565" t="s">
        <v>531</v>
      </c>
      <c r="AE6565" s="1">
        <v>41846.096493055556</v>
      </c>
    </row>
    <row r="6566" spans="1:31" x14ac:dyDescent="0.15">
      <c r="A6566">
        <v>6565</v>
      </c>
      <c r="B6566">
        <v>175</v>
      </c>
      <c r="C6566">
        <v>3741</v>
      </c>
      <c r="D6566" t="s">
        <v>18101</v>
      </c>
      <c r="E6566" t="s">
        <v>18102</v>
      </c>
      <c r="F6566" t="s">
        <v>36</v>
      </c>
      <c r="I6566" t="s">
        <v>5</v>
      </c>
      <c r="K6566" t="s">
        <v>5</v>
      </c>
      <c r="N6566" t="s">
        <v>7</v>
      </c>
      <c r="Q6566">
        <v>0</v>
      </c>
      <c r="S6566">
        <v>-1</v>
      </c>
      <c r="T6566" t="s">
        <v>5</v>
      </c>
      <c r="U6566">
        <v>-1</v>
      </c>
      <c r="V6566">
        <v>-1</v>
      </c>
      <c r="W6566">
        <v>6.3387000000000002</v>
      </c>
      <c r="Z6566">
        <v>-1</v>
      </c>
      <c r="AA6566" t="s">
        <v>11</v>
      </c>
      <c r="AC6566" t="s">
        <v>38</v>
      </c>
      <c r="AD6566" t="s">
        <v>52</v>
      </c>
      <c r="AE6566" s="1">
        <v>41846.096504629626</v>
      </c>
    </row>
    <row r="6567" spans="1:31" x14ac:dyDescent="0.15">
      <c r="A6567">
        <v>6566</v>
      </c>
      <c r="B6567">
        <v>175</v>
      </c>
      <c r="C6567">
        <v>3741</v>
      </c>
      <c r="D6567" t="s">
        <v>18101</v>
      </c>
      <c r="E6567" t="s">
        <v>18102</v>
      </c>
      <c r="F6567" t="s">
        <v>40</v>
      </c>
      <c r="I6567" t="s">
        <v>5</v>
      </c>
      <c r="K6567" t="s">
        <v>5</v>
      </c>
      <c r="N6567" t="s">
        <v>7</v>
      </c>
      <c r="Q6567">
        <v>0</v>
      </c>
      <c r="S6567">
        <v>-1</v>
      </c>
      <c r="T6567" t="s">
        <v>5</v>
      </c>
      <c r="U6567">
        <v>-1</v>
      </c>
      <c r="V6567">
        <v>-1</v>
      </c>
      <c r="W6567">
        <v>6.3387000000000002</v>
      </c>
      <c r="Z6567">
        <v>-1</v>
      </c>
      <c r="AA6567" t="s">
        <v>11</v>
      </c>
      <c r="AC6567" t="s">
        <v>38</v>
      </c>
      <c r="AD6567" t="s">
        <v>52</v>
      </c>
      <c r="AE6567" s="1">
        <v>41846.096516203703</v>
      </c>
    </row>
    <row r="6568" spans="1:31" x14ac:dyDescent="0.15">
      <c r="A6568">
        <v>6567</v>
      </c>
      <c r="B6568">
        <v>175</v>
      </c>
      <c r="C6568">
        <v>3741</v>
      </c>
      <c r="D6568" t="s">
        <v>18101</v>
      </c>
      <c r="E6568" t="s">
        <v>18102</v>
      </c>
      <c r="F6568" t="s">
        <v>49</v>
      </c>
      <c r="I6568" t="s">
        <v>5</v>
      </c>
      <c r="K6568" t="s">
        <v>5</v>
      </c>
      <c r="N6568" t="s">
        <v>7</v>
      </c>
      <c r="Q6568">
        <v>0</v>
      </c>
      <c r="T6568" t="s">
        <v>5</v>
      </c>
      <c r="U6568">
        <v>-1</v>
      </c>
      <c r="V6568">
        <v>-1</v>
      </c>
      <c r="W6568">
        <v>6.3387000000000002</v>
      </c>
      <c r="Z6568">
        <v>-1</v>
      </c>
      <c r="AA6568" t="s">
        <v>11</v>
      </c>
      <c r="AC6568" t="s">
        <v>38</v>
      </c>
      <c r="AD6568" t="s">
        <v>50</v>
      </c>
      <c r="AE6568" s="1">
        <v>41846.09652777778</v>
      </c>
    </row>
    <row r="6569" spans="1:31" x14ac:dyDescent="0.15">
      <c r="A6569">
        <v>6568</v>
      </c>
      <c r="B6569">
        <v>175</v>
      </c>
      <c r="C6569">
        <v>3741</v>
      </c>
      <c r="D6569" t="s">
        <v>18101</v>
      </c>
      <c r="E6569" t="s">
        <v>18102</v>
      </c>
      <c r="F6569" t="s">
        <v>51</v>
      </c>
      <c r="I6569" t="s">
        <v>5</v>
      </c>
      <c r="K6569" t="s">
        <v>5</v>
      </c>
      <c r="N6569" t="s">
        <v>7</v>
      </c>
      <c r="Q6569">
        <v>0</v>
      </c>
      <c r="S6569">
        <v>-1</v>
      </c>
      <c r="T6569" t="s">
        <v>5</v>
      </c>
      <c r="U6569">
        <v>-1</v>
      </c>
      <c r="V6569">
        <v>-1</v>
      </c>
      <c r="W6569">
        <v>6.3387000000000002</v>
      </c>
      <c r="Z6569">
        <v>-1</v>
      </c>
      <c r="AA6569" t="s">
        <v>11</v>
      </c>
      <c r="AC6569" t="s">
        <v>38</v>
      </c>
      <c r="AD6569" t="s">
        <v>52</v>
      </c>
      <c r="AE6569" s="1">
        <v>41846.096539351849</v>
      </c>
    </row>
    <row r="6570" spans="1:31" x14ac:dyDescent="0.15">
      <c r="A6570">
        <v>6569</v>
      </c>
      <c r="B6570">
        <v>175</v>
      </c>
      <c r="C6570">
        <v>3741</v>
      </c>
      <c r="D6570" t="s">
        <v>18101</v>
      </c>
      <c r="E6570" t="s">
        <v>18102</v>
      </c>
      <c r="F6570" t="s">
        <v>53</v>
      </c>
      <c r="I6570" t="s">
        <v>5</v>
      </c>
      <c r="K6570" t="s">
        <v>5</v>
      </c>
      <c r="N6570" t="s">
        <v>7</v>
      </c>
      <c r="Q6570">
        <v>0</v>
      </c>
      <c r="S6570">
        <v>-1</v>
      </c>
      <c r="T6570" t="s">
        <v>5</v>
      </c>
      <c r="U6570">
        <v>-1</v>
      </c>
      <c r="V6570">
        <v>-1</v>
      </c>
      <c r="W6570">
        <v>6.3387000000000002</v>
      </c>
      <c r="Z6570">
        <v>-1</v>
      </c>
      <c r="AA6570" t="s">
        <v>11</v>
      </c>
      <c r="AC6570" t="s">
        <v>38</v>
      </c>
      <c r="AD6570" t="s">
        <v>52</v>
      </c>
      <c r="AE6570" s="1">
        <v>41846.096550925926</v>
      </c>
    </row>
    <row r="6571" spans="1:31" x14ac:dyDescent="0.15">
      <c r="A6571">
        <v>6570</v>
      </c>
      <c r="B6571">
        <v>175</v>
      </c>
      <c r="C6571">
        <v>3741</v>
      </c>
      <c r="D6571" t="s">
        <v>18101</v>
      </c>
      <c r="E6571" t="s">
        <v>18102</v>
      </c>
      <c r="F6571" t="s">
        <v>54</v>
      </c>
      <c r="I6571" t="s">
        <v>5</v>
      </c>
      <c r="K6571" t="s">
        <v>5</v>
      </c>
      <c r="N6571" t="s">
        <v>7</v>
      </c>
      <c r="Q6571">
        <v>0</v>
      </c>
      <c r="S6571">
        <v>-1</v>
      </c>
      <c r="T6571" t="s">
        <v>5</v>
      </c>
      <c r="U6571">
        <v>-1</v>
      </c>
      <c r="V6571">
        <v>-1</v>
      </c>
      <c r="W6571">
        <v>6.3387000000000002</v>
      </c>
      <c r="Z6571">
        <v>-1</v>
      </c>
      <c r="AA6571" t="s">
        <v>11</v>
      </c>
      <c r="AC6571" t="s">
        <v>38</v>
      </c>
      <c r="AD6571" t="s">
        <v>52</v>
      </c>
      <c r="AE6571" s="1">
        <v>41846.096562500003</v>
      </c>
    </row>
    <row r="6572" spans="1:31" x14ac:dyDescent="0.15">
      <c r="A6572">
        <v>6571</v>
      </c>
      <c r="B6572">
        <v>175</v>
      </c>
      <c r="C6572">
        <v>3011</v>
      </c>
      <c r="D6572" t="s">
        <v>18119</v>
      </c>
      <c r="E6572" t="s">
        <v>18120</v>
      </c>
      <c r="F6572" t="s">
        <v>2</v>
      </c>
      <c r="G6572" t="s">
        <v>18121</v>
      </c>
      <c r="H6572" t="s">
        <v>18122</v>
      </c>
      <c r="I6572" t="s">
        <v>5</v>
      </c>
      <c r="K6572" t="s">
        <v>6</v>
      </c>
      <c r="N6572" t="s">
        <v>7</v>
      </c>
      <c r="P6572" t="s">
        <v>18123</v>
      </c>
      <c r="Q6572">
        <v>38</v>
      </c>
      <c r="R6572" t="s">
        <v>18124</v>
      </c>
      <c r="S6572">
        <v>35</v>
      </c>
      <c r="T6572" t="s">
        <v>18125</v>
      </c>
      <c r="U6572">
        <v>-1</v>
      </c>
      <c r="V6572">
        <v>-1</v>
      </c>
      <c r="W6572">
        <v>6.3387000000000002</v>
      </c>
      <c r="X6572" t="s">
        <v>18126</v>
      </c>
      <c r="Y6572" t="s">
        <v>18127</v>
      </c>
      <c r="Z6572">
        <v>22250</v>
      </c>
      <c r="AA6572" t="s">
        <v>11</v>
      </c>
      <c r="AC6572" t="s">
        <v>18128</v>
      </c>
      <c r="AD6572" t="s">
        <v>18129</v>
      </c>
      <c r="AE6572" s="1">
        <v>41846.096655092595</v>
      </c>
    </row>
    <row r="6573" spans="1:31" x14ac:dyDescent="0.15">
      <c r="A6573">
        <v>6572</v>
      </c>
      <c r="B6573">
        <v>175</v>
      </c>
      <c r="C6573">
        <v>3011</v>
      </c>
      <c r="D6573" t="s">
        <v>18119</v>
      </c>
      <c r="E6573" t="s">
        <v>18120</v>
      </c>
      <c r="F6573" t="s">
        <v>14</v>
      </c>
      <c r="G6573" t="s">
        <v>18121</v>
      </c>
      <c r="H6573" t="s">
        <v>18122</v>
      </c>
      <c r="I6573" t="s">
        <v>5</v>
      </c>
      <c r="K6573" t="s">
        <v>17</v>
      </c>
      <c r="N6573" t="s">
        <v>7</v>
      </c>
      <c r="P6573" t="s">
        <v>18123</v>
      </c>
      <c r="Q6573">
        <v>1</v>
      </c>
      <c r="R6573" t="s">
        <v>8478</v>
      </c>
      <c r="S6573">
        <v>25</v>
      </c>
      <c r="T6573" t="s">
        <v>18130</v>
      </c>
      <c r="U6573">
        <v>-1</v>
      </c>
      <c r="V6573">
        <v>-1</v>
      </c>
      <c r="W6573">
        <v>6.3387000000000002</v>
      </c>
      <c r="X6573" t="s">
        <v>18131</v>
      </c>
      <c r="Y6573" t="s">
        <v>18127</v>
      </c>
      <c r="Z6573">
        <v>21010</v>
      </c>
      <c r="AA6573" t="s">
        <v>11</v>
      </c>
      <c r="AC6573" t="s">
        <v>18132</v>
      </c>
      <c r="AD6573" t="s">
        <v>18133</v>
      </c>
      <c r="AE6573" s="1">
        <v>41846.096666666665</v>
      </c>
    </row>
    <row r="6574" spans="1:31" x14ac:dyDescent="0.15">
      <c r="A6574">
        <v>6573</v>
      </c>
      <c r="B6574">
        <v>175</v>
      </c>
      <c r="C6574">
        <v>3011</v>
      </c>
      <c r="D6574" t="s">
        <v>18119</v>
      </c>
      <c r="E6574" t="s">
        <v>18120</v>
      </c>
      <c r="F6574" t="s">
        <v>24</v>
      </c>
      <c r="G6574" t="s">
        <v>18121</v>
      </c>
      <c r="H6574" t="s">
        <v>18122</v>
      </c>
      <c r="I6574" t="s">
        <v>5</v>
      </c>
      <c r="K6574" t="s">
        <v>17</v>
      </c>
      <c r="N6574" t="s">
        <v>7</v>
      </c>
      <c r="P6574" t="s">
        <v>18123</v>
      </c>
      <c r="Q6574">
        <v>1</v>
      </c>
      <c r="R6574" t="s">
        <v>18134</v>
      </c>
      <c r="S6574">
        <v>25</v>
      </c>
      <c r="T6574" t="s">
        <v>18130</v>
      </c>
      <c r="U6574">
        <v>-1</v>
      </c>
      <c r="V6574">
        <v>-1</v>
      </c>
      <c r="W6574">
        <v>6.3387000000000002</v>
      </c>
      <c r="X6574" t="s">
        <v>18131</v>
      </c>
      <c r="Y6574" t="s">
        <v>18127</v>
      </c>
      <c r="Z6574">
        <v>21010</v>
      </c>
      <c r="AA6574" t="s">
        <v>11</v>
      </c>
      <c r="AC6574" t="s">
        <v>18135</v>
      </c>
      <c r="AD6574" t="s">
        <v>18136</v>
      </c>
      <c r="AE6574" s="1">
        <v>41846.096678240741</v>
      </c>
    </row>
    <row r="6575" spans="1:31" x14ac:dyDescent="0.15">
      <c r="A6575">
        <v>6574</v>
      </c>
      <c r="B6575">
        <v>175</v>
      </c>
      <c r="C6575">
        <v>3011</v>
      </c>
      <c r="D6575" t="s">
        <v>18119</v>
      </c>
      <c r="E6575" t="s">
        <v>18120</v>
      </c>
      <c r="F6575" t="s">
        <v>27</v>
      </c>
      <c r="I6575" t="s">
        <v>5</v>
      </c>
      <c r="K6575" t="s">
        <v>5</v>
      </c>
      <c r="M6575" t="s">
        <v>5</v>
      </c>
      <c r="N6575" t="s">
        <v>7</v>
      </c>
      <c r="Q6575">
        <v>0</v>
      </c>
      <c r="S6575">
        <v>-1</v>
      </c>
      <c r="T6575" t="s">
        <v>5</v>
      </c>
      <c r="U6575">
        <v>-1</v>
      </c>
      <c r="V6575">
        <v>-1</v>
      </c>
      <c r="W6575">
        <v>6.3387000000000002</v>
      </c>
      <c r="Z6575">
        <v>-1</v>
      </c>
      <c r="AA6575" t="s">
        <v>11</v>
      </c>
      <c r="AC6575" t="s">
        <v>38</v>
      </c>
      <c r="AD6575" t="s">
        <v>531</v>
      </c>
      <c r="AE6575" s="1">
        <v>41846.096689814818</v>
      </c>
    </row>
    <row r="6576" spans="1:31" x14ac:dyDescent="0.15">
      <c r="A6576">
        <v>6575</v>
      </c>
      <c r="B6576">
        <v>175</v>
      </c>
      <c r="C6576">
        <v>3011</v>
      </c>
      <c r="D6576" t="s">
        <v>18119</v>
      </c>
      <c r="E6576" t="s">
        <v>18120</v>
      </c>
      <c r="F6576" t="s">
        <v>36</v>
      </c>
      <c r="I6576" t="s">
        <v>5</v>
      </c>
      <c r="K6576" t="s">
        <v>5</v>
      </c>
      <c r="N6576" t="s">
        <v>7</v>
      </c>
      <c r="Q6576">
        <v>0</v>
      </c>
      <c r="S6576">
        <v>-1</v>
      </c>
      <c r="T6576" t="s">
        <v>5</v>
      </c>
      <c r="U6576">
        <v>-1</v>
      </c>
      <c r="V6576">
        <v>-1</v>
      </c>
      <c r="W6576">
        <v>6.3387000000000002</v>
      </c>
      <c r="Z6576">
        <v>-1</v>
      </c>
      <c r="AA6576" t="s">
        <v>11</v>
      </c>
      <c r="AC6576" t="s">
        <v>38</v>
      </c>
      <c r="AD6576" t="s">
        <v>52</v>
      </c>
      <c r="AE6576" s="1">
        <v>41846.096701388888</v>
      </c>
    </row>
    <row r="6577" spans="1:31" x14ac:dyDescent="0.15">
      <c r="A6577">
        <v>6576</v>
      </c>
      <c r="B6577">
        <v>175</v>
      </c>
      <c r="C6577">
        <v>3011</v>
      </c>
      <c r="D6577" t="s">
        <v>18119</v>
      </c>
      <c r="E6577" t="s">
        <v>18120</v>
      </c>
      <c r="F6577" t="s">
        <v>40</v>
      </c>
      <c r="I6577" t="s">
        <v>5</v>
      </c>
      <c r="K6577" t="s">
        <v>5</v>
      </c>
      <c r="N6577" t="s">
        <v>7</v>
      </c>
      <c r="Q6577">
        <v>0</v>
      </c>
      <c r="S6577">
        <v>-1</v>
      </c>
      <c r="T6577" t="s">
        <v>5</v>
      </c>
      <c r="U6577">
        <v>-1</v>
      </c>
      <c r="V6577">
        <v>-1</v>
      </c>
      <c r="W6577">
        <v>6.3387000000000002</v>
      </c>
      <c r="Z6577">
        <v>-1</v>
      </c>
      <c r="AA6577" t="s">
        <v>11</v>
      </c>
      <c r="AC6577" t="s">
        <v>38</v>
      </c>
      <c r="AD6577" t="s">
        <v>52</v>
      </c>
      <c r="AE6577" s="1">
        <v>41846.096712962964</v>
      </c>
    </row>
    <row r="6578" spans="1:31" x14ac:dyDescent="0.15">
      <c r="A6578">
        <v>6577</v>
      </c>
      <c r="B6578">
        <v>175</v>
      </c>
      <c r="C6578">
        <v>3011</v>
      </c>
      <c r="D6578" t="s">
        <v>18119</v>
      </c>
      <c r="E6578" t="s">
        <v>18120</v>
      </c>
      <c r="F6578" t="s">
        <v>49</v>
      </c>
      <c r="I6578" t="s">
        <v>5</v>
      </c>
      <c r="K6578" t="s">
        <v>5</v>
      </c>
      <c r="N6578" t="s">
        <v>7</v>
      </c>
      <c r="Q6578">
        <v>0</v>
      </c>
      <c r="T6578" t="s">
        <v>5</v>
      </c>
      <c r="U6578">
        <v>-1</v>
      </c>
      <c r="V6578">
        <v>-1</v>
      </c>
      <c r="W6578">
        <v>6.3387000000000002</v>
      </c>
      <c r="Z6578">
        <v>-1</v>
      </c>
      <c r="AA6578" t="s">
        <v>11</v>
      </c>
      <c r="AC6578" t="s">
        <v>38</v>
      </c>
      <c r="AD6578" t="s">
        <v>50</v>
      </c>
      <c r="AE6578" s="1">
        <v>41846.096724537034</v>
      </c>
    </row>
    <row r="6579" spans="1:31" x14ac:dyDescent="0.15">
      <c r="A6579">
        <v>6578</v>
      </c>
      <c r="B6579">
        <v>175</v>
      </c>
      <c r="C6579">
        <v>3011</v>
      </c>
      <c r="D6579" t="s">
        <v>18119</v>
      </c>
      <c r="E6579" t="s">
        <v>18120</v>
      </c>
      <c r="F6579" t="s">
        <v>51</v>
      </c>
      <c r="G6579" t="s">
        <v>18121</v>
      </c>
      <c r="H6579" t="s">
        <v>18122</v>
      </c>
      <c r="I6579" t="s">
        <v>5</v>
      </c>
      <c r="K6579" t="s">
        <v>5</v>
      </c>
      <c r="N6579" t="s">
        <v>7</v>
      </c>
      <c r="P6579" t="s">
        <v>18123</v>
      </c>
      <c r="Q6579">
        <v>9</v>
      </c>
      <c r="S6579">
        <v>-1</v>
      </c>
      <c r="T6579" t="s">
        <v>5</v>
      </c>
      <c r="U6579">
        <v>-1</v>
      </c>
      <c r="V6579">
        <v>-1</v>
      </c>
      <c r="W6579">
        <v>6.3387000000000002</v>
      </c>
      <c r="Y6579" t="s">
        <v>18137</v>
      </c>
      <c r="Z6579">
        <v>-1</v>
      </c>
      <c r="AA6579" t="s">
        <v>11</v>
      </c>
      <c r="AC6579" t="s">
        <v>18138</v>
      </c>
      <c r="AD6579" t="s">
        <v>18139</v>
      </c>
      <c r="AE6579" s="1">
        <v>41846.096747685187</v>
      </c>
    </row>
    <row r="6580" spans="1:31" x14ac:dyDescent="0.15">
      <c r="A6580">
        <v>6579</v>
      </c>
      <c r="B6580">
        <v>175</v>
      </c>
      <c r="C6580">
        <v>3011</v>
      </c>
      <c r="D6580" t="s">
        <v>18119</v>
      </c>
      <c r="E6580" t="s">
        <v>18120</v>
      </c>
      <c r="F6580" t="s">
        <v>53</v>
      </c>
      <c r="I6580" t="s">
        <v>5</v>
      </c>
      <c r="K6580" t="s">
        <v>5</v>
      </c>
      <c r="N6580" t="s">
        <v>7</v>
      </c>
      <c r="Q6580">
        <v>0</v>
      </c>
      <c r="S6580">
        <v>-1</v>
      </c>
      <c r="T6580" t="s">
        <v>5</v>
      </c>
      <c r="U6580">
        <v>-1</v>
      </c>
      <c r="V6580">
        <v>-1</v>
      </c>
      <c r="W6580">
        <v>6.3387000000000002</v>
      </c>
      <c r="Z6580">
        <v>-1</v>
      </c>
      <c r="AA6580" t="s">
        <v>11</v>
      </c>
      <c r="AC6580" t="s">
        <v>38</v>
      </c>
      <c r="AD6580" t="s">
        <v>52</v>
      </c>
      <c r="AE6580" s="1">
        <v>41846.096770833334</v>
      </c>
    </row>
    <row r="6581" spans="1:31" x14ac:dyDescent="0.15">
      <c r="A6581">
        <v>6580</v>
      </c>
      <c r="B6581">
        <v>175</v>
      </c>
      <c r="C6581">
        <v>3011</v>
      </c>
      <c r="D6581" t="s">
        <v>18119</v>
      </c>
      <c r="E6581" t="s">
        <v>18120</v>
      </c>
      <c r="F6581" t="s">
        <v>54</v>
      </c>
      <c r="I6581" t="s">
        <v>5</v>
      </c>
      <c r="K6581" t="s">
        <v>5</v>
      </c>
      <c r="N6581" t="s">
        <v>7</v>
      </c>
      <c r="Q6581">
        <v>0</v>
      </c>
      <c r="S6581">
        <v>-1</v>
      </c>
      <c r="T6581" t="s">
        <v>5</v>
      </c>
      <c r="U6581">
        <v>-1</v>
      </c>
      <c r="V6581">
        <v>-1</v>
      </c>
      <c r="W6581">
        <v>6.3387000000000002</v>
      </c>
      <c r="Z6581">
        <v>-1</v>
      </c>
      <c r="AA6581" t="s">
        <v>11</v>
      </c>
      <c r="AC6581" t="s">
        <v>38</v>
      </c>
      <c r="AD6581" t="s">
        <v>52</v>
      </c>
      <c r="AE6581" s="1">
        <v>41846.096782407411</v>
      </c>
    </row>
    <row r="6582" spans="1:31" x14ac:dyDescent="0.15">
      <c r="A6582">
        <v>6581</v>
      </c>
      <c r="B6582">
        <v>175</v>
      </c>
      <c r="C6582">
        <v>714</v>
      </c>
      <c r="D6582" t="s">
        <v>18140</v>
      </c>
      <c r="E6582" t="s">
        <v>18141</v>
      </c>
      <c r="F6582" t="s">
        <v>2</v>
      </c>
      <c r="I6582" t="s">
        <v>5</v>
      </c>
      <c r="K6582" t="s">
        <v>5</v>
      </c>
      <c r="N6582" t="s">
        <v>7</v>
      </c>
      <c r="Q6582">
        <v>0</v>
      </c>
      <c r="S6582">
        <v>-1</v>
      </c>
      <c r="T6582" t="s">
        <v>5</v>
      </c>
      <c r="U6582">
        <v>-1</v>
      </c>
      <c r="V6582">
        <v>-1</v>
      </c>
      <c r="W6582">
        <v>6.3387000000000002</v>
      </c>
      <c r="Z6582">
        <v>-1</v>
      </c>
      <c r="AA6582" t="s">
        <v>11</v>
      </c>
      <c r="AC6582" t="s">
        <v>38</v>
      </c>
      <c r="AD6582" t="s">
        <v>52</v>
      </c>
      <c r="AE6582" s="1">
        <v>41846.096863425926</v>
      </c>
    </row>
    <row r="6583" spans="1:31" x14ac:dyDescent="0.15">
      <c r="A6583">
        <v>6582</v>
      </c>
      <c r="B6583">
        <v>175</v>
      </c>
      <c r="C6583">
        <v>714</v>
      </c>
      <c r="D6583" t="s">
        <v>18140</v>
      </c>
      <c r="E6583" t="s">
        <v>18141</v>
      </c>
      <c r="F6583" t="s">
        <v>14</v>
      </c>
      <c r="G6583" t="s">
        <v>18142</v>
      </c>
      <c r="H6583" t="s">
        <v>18143</v>
      </c>
      <c r="I6583" t="s">
        <v>5</v>
      </c>
      <c r="K6583" t="s">
        <v>17</v>
      </c>
      <c r="N6583" t="s">
        <v>7</v>
      </c>
      <c r="P6583" t="s">
        <v>18144</v>
      </c>
      <c r="Q6583">
        <v>15</v>
      </c>
      <c r="S6583">
        <v>50</v>
      </c>
      <c r="T6583" t="s">
        <v>18145</v>
      </c>
      <c r="U6583">
        <v>-1</v>
      </c>
      <c r="V6583">
        <v>-1</v>
      </c>
      <c r="W6583">
        <v>6.3387000000000002</v>
      </c>
      <c r="X6583" t="s">
        <v>18146</v>
      </c>
      <c r="Y6583" t="s">
        <v>18147</v>
      </c>
      <c r="Z6583">
        <v>34970</v>
      </c>
      <c r="AA6583" t="s">
        <v>11</v>
      </c>
      <c r="AC6583" t="s">
        <v>18148</v>
      </c>
      <c r="AD6583" t="s">
        <v>18149</v>
      </c>
      <c r="AE6583" s="1">
        <v>41846.096898148149</v>
      </c>
    </row>
    <row r="6584" spans="1:31" x14ac:dyDescent="0.15">
      <c r="A6584">
        <v>6583</v>
      </c>
      <c r="B6584">
        <v>175</v>
      </c>
      <c r="C6584">
        <v>714</v>
      </c>
      <c r="D6584" t="s">
        <v>18140</v>
      </c>
      <c r="E6584" t="s">
        <v>18141</v>
      </c>
      <c r="F6584" t="s">
        <v>24</v>
      </c>
      <c r="I6584" t="s">
        <v>5</v>
      </c>
      <c r="K6584" t="s">
        <v>5</v>
      </c>
      <c r="N6584" t="s">
        <v>7</v>
      </c>
      <c r="Q6584">
        <v>0</v>
      </c>
      <c r="S6584">
        <v>-1</v>
      </c>
      <c r="T6584" t="s">
        <v>5</v>
      </c>
      <c r="U6584">
        <v>-1</v>
      </c>
      <c r="V6584">
        <v>-1</v>
      </c>
      <c r="W6584">
        <v>6.3387000000000002</v>
      </c>
      <c r="Z6584">
        <v>-1</v>
      </c>
      <c r="AA6584" t="s">
        <v>11</v>
      </c>
      <c r="AC6584" t="s">
        <v>38</v>
      </c>
      <c r="AD6584" t="s">
        <v>52</v>
      </c>
      <c r="AE6584" s="1">
        <v>41846.096909722219</v>
      </c>
    </row>
    <row r="6585" spans="1:31" x14ac:dyDescent="0.15">
      <c r="A6585">
        <v>6584</v>
      </c>
      <c r="B6585">
        <v>175</v>
      </c>
      <c r="C6585">
        <v>714</v>
      </c>
      <c r="D6585" t="s">
        <v>18140</v>
      </c>
      <c r="E6585" t="s">
        <v>18141</v>
      </c>
      <c r="F6585" t="s">
        <v>27</v>
      </c>
      <c r="G6585" t="s">
        <v>18150</v>
      </c>
      <c r="I6585" t="s">
        <v>5</v>
      </c>
      <c r="K6585" t="s">
        <v>17</v>
      </c>
      <c r="L6585" t="s">
        <v>18151</v>
      </c>
      <c r="M6585" t="s">
        <v>5</v>
      </c>
      <c r="N6585" t="s">
        <v>7</v>
      </c>
      <c r="P6585" t="s">
        <v>18144</v>
      </c>
      <c r="Q6585">
        <v>5</v>
      </c>
      <c r="R6585" t="s">
        <v>18152</v>
      </c>
      <c r="S6585">
        <v>-1</v>
      </c>
      <c r="T6585" t="s">
        <v>18153</v>
      </c>
      <c r="U6585">
        <v>-1</v>
      </c>
      <c r="V6585">
        <v>-1</v>
      </c>
      <c r="W6585">
        <v>6.3387000000000002</v>
      </c>
      <c r="Y6585" t="s">
        <v>18154</v>
      </c>
      <c r="Z6585">
        <v>34970</v>
      </c>
      <c r="AA6585" t="s">
        <v>11</v>
      </c>
      <c r="AB6585" t="s">
        <v>5080</v>
      </c>
      <c r="AC6585" t="s">
        <v>18155</v>
      </c>
      <c r="AD6585" t="s">
        <v>18156</v>
      </c>
      <c r="AE6585" s="1">
        <v>41846.096921296295</v>
      </c>
    </row>
    <row r="6586" spans="1:31" x14ac:dyDescent="0.15">
      <c r="A6586">
        <v>6585</v>
      </c>
      <c r="B6586">
        <v>175</v>
      </c>
      <c r="C6586">
        <v>714</v>
      </c>
      <c r="D6586" t="s">
        <v>18140</v>
      </c>
      <c r="E6586" t="s">
        <v>18141</v>
      </c>
      <c r="F6586" t="s">
        <v>36</v>
      </c>
      <c r="I6586" t="s">
        <v>5</v>
      </c>
      <c r="K6586" t="s">
        <v>5</v>
      </c>
      <c r="N6586" t="s">
        <v>7</v>
      </c>
      <c r="Q6586">
        <v>0</v>
      </c>
      <c r="S6586">
        <v>-1</v>
      </c>
      <c r="T6586" t="s">
        <v>5</v>
      </c>
      <c r="U6586">
        <v>-1</v>
      </c>
      <c r="V6586">
        <v>-1</v>
      </c>
      <c r="W6586">
        <v>6.3387000000000002</v>
      </c>
      <c r="Z6586">
        <v>-1</v>
      </c>
      <c r="AA6586" t="s">
        <v>11</v>
      </c>
      <c r="AC6586" t="s">
        <v>38</v>
      </c>
      <c r="AD6586" t="s">
        <v>52</v>
      </c>
      <c r="AE6586" s="1">
        <v>41846.096932870372</v>
      </c>
    </row>
    <row r="6587" spans="1:31" x14ac:dyDescent="0.15">
      <c r="A6587">
        <v>6586</v>
      </c>
      <c r="B6587">
        <v>175</v>
      </c>
      <c r="C6587">
        <v>714</v>
      </c>
      <c r="D6587" t="s">
        <v>18140</v>
      </c>
      <c r="E6587" t="s">
        <v>18141</v>
      </c>
      <c r="F6587" t="s">
        <v>40</v>
      </c>
      <c r="G6587" t="s">
        <v>18142</v>
      </c>
      <c r="H6587" t="s">
        <v>18157</v>
      </c>
      <c r="I6587" t="s">
        <v>5</v>
      </c>
      <c r="K6587" t="s">
        <v>5</v>
      </c>
      <c r="N6587" t="s">
        <v>7</v>
      </c>
      <c r="O6587" t="s">
        <v>18158</v>
      </c>
      <c r="P6587" t="s">
        <v>18159</v>
      </c>
      <c r="Q6587">
        <v>4</v>
      </c>
      <c r="R6587" t="s">
        <v>18160</v>
      </c>
      <c r="S6587">
        <v>50</v>
      </c>
      <c r="T6587" t="s">
        <v>9296</v>
      </c>
      <c r="U6587">
        <v>-1</v>
      </c>
      <c r="V6587">
        <v>-1</v>
      </c>
      <c r="W6587">
        <v>6.3387000000000002</v>
      </c>
      <c r="Y6587" t="s">
        <v>18161</v>
      </c>
      <c r="Z6587">
        <v>398</v>
      </c>
      <c r="AA6587" t="s">
        <v>11</v>
      </c>
      <c r="AC6587" t="s">
        <v>18162</v>
      </c>
      <c r="AD6587" t="s">
        <v>18163</v>
      </c>
      <c r="AE6587" s="1">
        <v>41846.096956018519</v>
      </c>
    </row>
    <row r="6588" spans="1:31" x14ac:dyDescent="0.15">
      <c r="A6588">
        <v>6587</v>
      </c>
      <c r="B6588">
        <v>175</v>
      </c>
      <c r="C6588">
        <v>714</v>
      </c>
      <c r="D6588" t="s">
        <v>18140</v>
      </c>
      <c r="E6588" t="s">
        <v>18141</v>
      </c>
      <c r="F6588" t="s">
        <v>49</v>
      </c>
      <c r="I6588" t="s">
        <v>5</v>
      </c>
      <c r="K6588" t="s">
        <v>5</v>
      </c>
      <c r="N6588" t="s">
        <v>7</v>
      </c>
      <c r="Q6588">
        <v>0</v>
      </c>
      <c r="T6588" t="s">
        <v>5</v>
      </c>
      <c r="U6588">
        <v>-1</v>
      </c>
      <c r="V6588">
        <v>-1</v>
      </c>
      <c r="W6588">
        <v>6.3387000000000002</v>
      </c>
      <c r="Z6588">
        <v>-1</v>
      </c>
      <c r="AA6588" t="s">
        <v>11</v>
      </c>
      <c r="AC6588" t="s">
        <v>38</v>
      </c>
      <c r="AD6588" t="s">
        <v>50</v>
      </c>
      <c r="AE6588" s="1">
        <v>41846.096967592595</v>
      </c>
    </row>
    <row r="6589" spans="1:31" x14ac:dyDescent="0.15">
      <c r="A6589">
        <v>6588</v>
      </c>
      <c r="B6589">
        <v>175</v>
      </c>
      <c r="C6589">
        <v>714</v>
      </c>
      <c r="D6589" t="s">
        <v>18140</v>
      </c>
      <c r="E6589" t="s">
        <v>18141</v>
      </c>
      <c r="F6589" t="s">
        <v>51</v>
      </c>
      <c r="I6589" t="s">
        <v>5</v>
      </c>
      <c r="K6589" t="s">
        <v>5</v>
      </c>
      <c r="N6589" t="s">
        <v>7</v>
      </c>
      <c r="Q6589">
        <v>0</v>
      </c>
      <c r="S6589">
        <v>-1</v>
      </c>
      <c r="T6589" t="s">
        <v>5</v>
      </c>
      <c r="U6589">
        <v>-1</v>
      </c>
      <c r="V6589">
        <v>-1</v>
      </c>
      <c r="W6589">
        <v>6.3387000000000002</v>
      </c>
      <c r="Z6589">
        <v>-1</v>
      </c>
      <c r="AA6589" t="s">
        <v>11</v>
      </c>
      <c r="AC6589" t="s">
        <v>38</v>
      </c>
      <c r="AD6589" t="s">
        <v>52</v>
      </c>
      <c r="AE6589" s="1">
        <v>41846.096979166665</v>
      </c>
    </row>
    <row r="6590" spans="1:31" x14ac:dyDescent="0.15">
      <c r="A6590">
        <v>6589</v>
      </c>
      <c r="B6590">
        <v>175</v>
      </c>
      <c r="C6590">
        <v>714</v>
      </c>
      <c r="D6590" t="s">
        <v>18140</v>
      </c>
      <c r="E6590" t="s">
        <v>18141</v>
      </c>
      <c r="F6590" t="s">
        <v>53</v>
      </c>
      <c r="I6590" t="s">
        <v>5</v>
      </c>
      <c r="K6590" t="s">
        <v>5</v>
      </c>
      <c r="N6590" t="s">
        <v>7</v>
      </c>
      <c r="Q6590">
        <v>0</v>
      </c>
      <c r="S6590">
        <v>-1</v>
      </c>
      <c r="T6590" t="s">
        <v>5</v>
      </c>
      <c r="U6590">
        <v>-1</v>
      </c>
      <c r="V6590">
        <v>-1</v>
      </c>
      <c r="W6590">
        <v>6.3387000000000002</v>
      </c>
      <c r="Z6590">
        <v>-1</v>
      </c>
      <c r="AA6590" t="s">
        <v>11</v>
      </c>
      <c r="AC6590" t="s">
        <v>38</v>
      </c>
      <c r="AD6590" t="s">
        <v>52</v>
      </c>
      <c r="AE6590" s="1">
        <v>41846.096990740742</v>
      </c>
    </row>
    <row r="6591" spans="1:31" x14ac:dyDescent="0.15">
      <c r="A6591">
        <v>6590</v>
      </c>
      <c r="B6591">
        <v>175</v>
      </c>
      <c r="C6591">
        <v>714</v>
      </c>
      <c r="D6591" t="s">
        <v>18140</v>
      </c>
      <c r="E6591" t="s">
        <v>18141</v>
      </c>
      <c r="F6591" t="s">
        <v>54</v>
      </c>
      <c r="I6591" t="s">
        <v>5</v>
      </c>
      <c r="K6591" t="s">
        <v>5</v>
      </c>
      <c r="N6591" t="s">
        <v>7</v>
      </c>
      <c r="Q6591">
        <v>0</v>
      </c>
      <c r="S6591">
        <v>-1</v>
      </c>
      <c r="T6591" t="s">
        <v>5</v>
      </c>
      <c r="U6591">
        <v>-1</v>
      </c>
      <c r="V6591">
        <v>-1</v>
      </c>
      <c r="W6591">
        <v>6.3387000000000002</v>
      </c>
      <c r="Z6591">
        <v>-1</v>
      </c>
      <c r="AA6591" t="s">
        <v>11</v>
      </c>
      <c r="AC6591" t="s">
        <v>38</v>
      </c>
      <c r="AD6591" t="s">
        <v>52</v>
      </c>
      <c r="AE6591" s="1">
        <v>41846.097002314818</v>
      </c>
    </row>
    <row r="6592" spans="1:31" x14ac:dyDescent="0.15">
      <c r="A6592">
        <v>6591</v>
      </c>
      <c r="B6592">
        <v>175</v>
      </c>
      <c r="C6592">
        <v>2830</v>
      </c>
      <c r="D6592" t="s">
        <v>18164</v>
      </c>
      <c r="E6592" t="s">
        <v>18165</v>
      </c>
      <c r="F6592" t="s">
        <v>2</v>
      </c>
      <c r="G6592" t="s">
        <v>18166</v>
      </c>
      <c r="H6592" t="s">
        <v>18167</v>
      </c>
      <c r="I6592" t="s">
        <v>5</v>
      </c>
      <c r="K6592" t="s">
        <v>6</v>
      </c>
      <c r="L6592" t="s">
        <v>1795</v>
      </c>
      <c r="N6592" t="s">
        <v>7</v>
      </c>
      <c r="O6592" t="s">
        <v>18168</v>
      </c>
      <c r="P6592" t="s">
        <v>18169</v>
      </c>
      <c r="Q6592">
        <v>26</v>
      </c>
      <c r="R6592" t="s">
        <v>18170</v>
      </c>
      <c r="S6592">
        <v>-1</v>
      </c>
      <c r="T6592" t="s">
        <v>12784</v>
      </c>
      <c r="U6592">
        <v>-1</v>
      </c>
      <c r="V6592">
        <v>-1</v>
      </c>
      <c r="W6592">
        <v>6.3387000000000002</v>
      </c>
      <c r="X6592" t="s">
        <v>18171</v>
      </c>
      <c r="Y6592" t="s">
        <v>18172</v>
      </c>
      <c r="Z6592">
        <v>35072</v>
      </c>
      <c r="AA6592" t="s">
        <v>11</v>
      </c>
      <c r="AC6592" t="s">
        <v>18173</v>
      </c>
      <c r="AD6592" t="s">
        <v>18174</v>
      </c>
      <c r="AE6592" s="1">
        <v>41846.097071759257</v>
      </c>
    </row>
    <row r="6593" spans="1:31" x14ac:dyDescent="0.15">
      <c r="A6593">
        <v>6592</v>
      </c>
      <c r="B6593">
        <v>175</v>
      </c>
      <c r="C6593">
        <v>2830</v>
      </c>
      <c r="D6593" t="s">
        <v>18164</v>
      </c>
      <c r="E6593" t="s">
        <v>18165</v>
      </c>
      <c r="F6593" t="s">
        <v>14</v>
      </c>
      <c r="G6593" t="s">
        <v>18175</v>
      </c>
      <c r="H6593" t="s">
        <v>18176</v>
      </c>
      <c r="I6593" t="s">
        <v>5</v>
      </c>
      <c r="K6593" t="s">
        <v>17</v>
      </c>
      <c r="L6593" t="s">
        <v>1795</v>
      </c>
      <c r="N6593" t="s">
        <v>7</v>
      </c>
      <c r="O6593" t="s">
        <v>18177</v>
      </c>
      <c r="P6593" t="s">
        <v>18178</v>
      </c>
      <c r="Q6593">
        <v>10</v>
      </c>
      <c r="R6593" t="s">
        <v>18179</v>
      </c>
      <c r="S6593">
        <v>-1</v>
      </c>
      <c r="T6593" t="s">
        <v>5</v>
      </c>
      <c r="U6593">
        <v>-1</v>
      </c>
      <c r="V6593">
        <v>-1</v>
      </c>
      <c r="W6593">
        <v>6.3387000000000002</v>
      </c>
      <c r="X6593" t="s">
        <v>18171</v>
      </c>
      <c r="Y6593" t="s">
        <v>18180</v>
      </c>
      <c r="Z6593">
        <v>37000</v>
      </c>
      <c r="AA6593" t="s">
        <v>11</v>
      </c>
      <c r="AC6593" t="s">
        <v>18181</v>
      </c>
      <c r="AD6593" t="s">
        <v>18182</v>
      </c>
      <c r="AE6593" s="1">
        <v>41846.097094907411</v>
      </c>
    </row>
    <row r="6594" spans="1:31" x14ac:dyDescent="0.15">
      <c r="A6594">
        <v>6593</v>
      </c>
      <c r="B6594">
        <v>175</v>
      </c>
      <c r="C6594">
        <v>2830</v>
      </c>
      <c r="D6594" t="s">
        <v>18164</v>
      </c>
      <c r="E6594" t="s">
        <v>18165</v>
      </c>
      <c r="F6594" t="s">
        <v>24</v>
      </c>
      <c r="I6594" t="s">
        <v>5</v>
      </c>
      <c r="K6594" t="s">
        <v>5</v>
      </c>
      <c r="N6594" t="s">
        <v>7</v>
      </c>
      <c r="Q6594">
        <v>0</v>
      </c>
      <c r="S6594">
        <v>-1</v>
      </c>
      <c r="T6594" t="s">
        <v>5</v>
      </c>
      <c r="U6594">
        <v>-1</v>
      </c>
      <c r="V6594">
        <v>-1</v>
      </c>
      <c r="W6594">
        <v>6.3387000000000002</v>
      </c>
      <c r="Z6594">
        <v>-1</v>
      </c>
      <c r="AA6594" t="s">
        <v>11</v>
      </c>
      <c r="AC6594" t="s">
        <v>38</v>
      </c>
      <c r="AD6594" t="s">
        <v>52</v>
      </c>
      <c r="AE6594" s="1">
        <v>41846.09710648148</v>
      </c>
    </row>
    <row r="6595" spans="1:31" x14ac:dyDescent="0.15">
      <c r="A6595">
        <v>6594</v>
      </c>
      <c r="B6595">
        <v>175</v>
      </c>
      <c r="C6595">
        <v>2830</v>
      </c>
      <c r="D6595" t="s">
        <v>18164</v>
      </c>
      <c r="E6595" t="s">
        <v>18165</v>
      </c>
      <c r="F6595" t="s">
        <v>27</v>
      </c>
      <c r="I6595" t="s">
        <v>5</v>
      </c>
      <c r="K6595" t="s">
        <v>5</v>
      </c>
      <c r="M6595" t="s">
        <v>5</v>
      </c>
      <c r="N6595" t="s">
        <v>7</v>
      </c>
      <c r="Q6595">
        <v>0</v>
      </c>
      <c r="S6595">
        <v>-1</v>
      </c>
      <c r="T6595" t="s">
        <v>5</v>
      </c>
      <c r="U6595">
        <v>-1</v>
      </c>
      <c r="V6595">
        <v>-1</v>
      </c>
      <c r="W6595">
        <v>6.3387000000000002</v>
      </c>
      <c r="Z6595">
        <v>-1</v>
      </c>
      <c r="AA6595" t="s">
        <v>11</v>
      </c>
      <c r="AC6595" t="s">
        <v>38</v>
      </c>
      <c r="AD6595" t="s">
        <v>531</v>
      </c>
      <c r="AE6595" s="1">
        <v>41846.097118055557</v>
      </c>
    </row>
    <row r="6596" spans="1:31" x14ac:dyDescent="0.15">
      <c r="A6596">
        <v>6595</v>
      </c>
      <c r="B6596">
        <v>175</v>
      </c>
      <c r="C6596">
        <v>2830</v>
      </c>
      <c r="D6596" t="s">
        <v>18164</v>
      </c>
      <c r="E6596" t="s">
        <v>18165</v>
      </c>
      <c r="F6596" t="s">
        <v>36</v>
      </c>
      <c r="I6596" t="s">
        <v>5</v>
      </c>
      <c r="K6596" t="s">
        <v>5</v>
      </c>
      <c r="N6596" t="s">
        <v>7</v>
      </c>
      <c r="Q6596">
        <v>0</v>
      </c>
      <c r="S6596">
        <v>-1</v>
      </c>
      <c r="T6596" t="s">
        <v>5</v>
      </c>
      <c r="U6596">
        <v>-1</v>
      </c>
      <c r="V6596">
        <v>-1</v>
      </c>
      <c r="W6596">
        <v>6.3387000000000002</v>
      </c>
      <c r="Z6596">
        <v>-1</v>
      </c>
      <c r="AA6596" t="s">
        <v>11</v>
      </c>
      <c r="AC6596" t="s">
        <v>38</v>
      </c>
      <c r="AD6596" t="s">
        <v>52</v>
      </c>
      <c r="AE6596" s="1">
        <v>41846.097129629627</v>
      </c>
    </row>
    <row r="6597" spans="1:31" x14ac:dyDescent="0.15">
      <c r="A6597">
        <v>6596</v>
      </c>
      <c r="B6597">
        <v>175</v>
      </c>
      <c r="C6597">
        <v>2830</v>
      </c>
      <c r="D6597" t="s">
        <v>18164</v>
      </c>
      <c r="E6597" t="s">
        <v>18165</v>
      </c>
      <c r="F6597" t="s">
        <v>40</v>
      </c>
      <c r="I6597" t="s">
        <v>5</v>
      </c>
      <c r="K6597" t="s">
        <v>5</v>
      </c>
      <c r="N6597" t="s">
        <v>7</v>
      </c>
      <c r="Q6597">
        <v>0</v>
      </c>
      <c r="S6597">
        <v>-1</v>
      </c>
      <c r="T6597" t="s">
        <v>5</v>
      </c>
      <c r="U6597">
        <v>-1</v>
      </c>
      <c r="V6597">
        <v>-1</v>
      </c>
      <c r="W6597">
        <v>6.3387000000000002</v>
      </c>
      <c r="Z6597">
        <v>-1</v>
      </c>
      <c r="AA6597" t="s">
        <v>11</v>
      </c>
      <c r="AC6597" t="s">
        <v>38</v>
      </c>
      <c r="AD6597" t="s">
        <v>52</v>
      </c>
      <c r="AE6597" s="1">
        <v>41846.097141203703</v>
      </c>
    </row>
    <row r="6598" spans="1:31" x14ac:dyDescent="0.15">
      <c r="A6598">
        <v>6597</v>
      </c>
      <c r="B6598">
        <v>175</v>
      </c>
      <c r="C6598">
        <v>2830</v>
      </c>
      <c r="D6598" t="s">
        <v>18164</v>
      </c>
      <c r="E6598" t="s">
        <v>18165</v>
      </c>
      <c r="F6598" t="s">
        <v>49</v>
      </c>
      <c r="I6598" t="s">
        <v>5</v>
      </c>
      <c r="K6598" t="s">
        <v>5</v>
      </c>
      <c r="N6598" t="s">
        <v>7</v>
      </c>
      <c r="Q6598">
        <v>0</v>
      </c>
      <c r="T6598" t="s">
        <v>5</v>
      </c>
      <c r="U6598">
        <v>-1</v>
      </c>
      <c r="V6598">
        <v>-1</v>
      </c>
      <c r="W6598">
        <v>6.3387000000000002</v>
      </c>
      <c r="Z6598">
        <v>-1</v>
      </c>
      <c r="AA6598" t="s">
        <v>11</v>
      </c>
      <c r="AC6598" t="s">
        <v>38</v>
      </c>
      <c r="AD6598" t="s">
        <v>50</v>
      </c>
      <c r="AE6598" s="1">
        <v>41846.09715277778</v>
      </c>
    </row>
    <row r="6599" spans="1:31" x14ac:dyDescent="0.15">
      <c r="A6599">
        <v>6598</v>
      </c>
      <c r="B6599">
        <v>175</v>
      </c>
      <c r="C6599">
        <v>2830</v>
      </c>
      <c r="D6599" t="s">
        <v>18164</v>
      </c>
      <c r="E6599" t="s">
        <v>18165</v>
      </c>
      <c r="F6599" t="s">
        <v>51</v>
      </c>
      <c r="I6599" t="s">
        <v>5</v>
      </c>
      <c r="K6599" t="s">
        <v>5</v>
      </c>
      <c r="N6599" t="s">
        <v>7</v>
      </c>
      <c r="Q6599">
        <v>0</v>
      </c>
      <c r="S6599">
        <v>-1</v>
      </c>
      <c r="T6599" t="s">
        <v>5</v>
      </c>
      <c r="U6599">
        <v>-1</v>
      </c>
      <c r="V6599">
        <v>-1</v>
      </c>
      <c r="W6599">
        <v>6.3387000000000002</v>
      </c>
      <c r="Z6599">
        <v>-1</v>
      </c>
      <c r="AA6599" t="s">
        <v>11</v>
      </c>
      <c r="AC6599" t="s">
        <v>38</v>
      </c>
      <c r="AD6599" t="s">
        <v>52</v>
      </c>
      <c r="AE6599" s="1">
        <v>41846.09716435185</v>
      </c>
    </row>
    <row r="6600" spans="1:31" x14ac:dyDescent="0.15">
      <c r="A6600">
        <v>6599</v>
      </c>
      <c r="B6600">
        <v>175</v>
      </c>
      <c r="C6600">
        <v>2830</v>
      </c>
      <c r="D6600" t="s">
        <v>18164</v>
      </c>
      <c r="E6600" t="s">
        <v>18165</v>
      </c>
      <c r="F6600" t="s">
        <v>53</v>
      </c>
      <c r="I6600" t="s">
        <v>5</v>
      </c>
      <c r="K6600" t="s">
        <v>5</v>
      </c>
      <c r="N6600" t="s">
        <v>7</v>
      </c>
      <c r="Q6600">
        <v>0</v>
      </c>
      <c r="S6600">
        <v>-1</v>
      </c>
      <c r="T6600" t="s">
        <v>5</v>
      </c>
      <c r="U6600">
        <v>-1</v>
      </c>
      <c r="V6600">
        <v>-1</v>
      </c>
      <c r="W6600">
        <v>6.3387000000000002</v>
      </c>
      <c r="Z6600">
        <v>-1</v>
      </c>
      <c r="AA6600" t="s">
        <v>11</v>
      </c>
      <c r="AC6600" t="s">
        <v>38</v>
      </c>
      <c r="AD6600" t="s">
        <v>52</v>
      </c>
      <c r="AE6600" s="1">
        <v>41846.097175925926</v>
      </c>
    </row>
    <row r="6601" spans="1:31" x14ac:dyDescent="0.15">
      <c r="A6601">
        <v>6600</v>
      </c>
      <c r="B6601">
        <v>175</v>
      </c>
      <c r="C6601">
        <v>2830</v>
      </c>
      <c r="D6601" t="s">
        <v>18164</v>
      </c>
      <c r="E6601" t="s">
        <v>18165</v>
      </c>
      <c r="F6601" t="s">
        <v>54</v>
      </c>
      <c r="I6601" t="s">
        <v>5</v>
      </c>
      <c r="K6601" t="s">
        <v>5</v>
      </c>
      <c r="N6601" t="s">
        <v>7</v>
      </c>
      <c r="Q6601">
        <v>0</v>
      </c>
      <c r="S6601">
        <v>-1</v>
      </c>
      <c r="T6601" t="s">
        <v>5</v>
      </c>
      <c r="U6601">
        <v>-1</v>
      </c>
      <c r="V6601">
        <v>-1</v>
      </c>
      <c r="W6601">
        <v>6.3387000000000002</v>
      </c>
      <c r="Z6601">
        <v>-1</v>
      </c>
      <c r="AA6601" t="s">
        <v>11</v>
      </c>
      <c r="AC6601" t="s">
        <v>38</v>
      </c>
      <c r="AD6601" t="s">
        <v>52</v>
      </c>
      <c r="AE6601" s="1">
        <v>41846.097199074073</v>
      </c>
    </row>
    <row r="6602" spans="1:31" x14ac:dyDescent="0.15">
      <c r="A6602">
        <v>6601</v>
      </c>
      <c r="B6602">
        <v>175</v>
      </c>
      <c r="C6602">
        <v>5955</v>
      </c>
      <c r="D6602" t="s">
        <v>18183</v>
      </c>
      <c r="E6602" t="s">
        <v>18184</v>
      </c>
      <c r="F6602" t="s">
        <v>2</v>
      </c>
      <c r="I6602" t="s">
        <v>5</v>
      </c>
      <c r="K6602" t="s">
        <v>5</v>
      </c>
      <c r="N6602" t="s">
        <v>7</v>
      </c>
      <c r="Q6602">
        <v>0</v>
      </c>
      <c r="S6602">
        <v>-1</v>
      </c>
      <c r="T6602" t="s">
        <v>5</v>
      </c>
      <c r="U6602">
        <v>-1</v>
      </c>
      <c r="V6602">
        <v>-1</v>
      </c>
      <c r="W6602">
        <v>6.3387000000000002</v>
      </c>
      <c r="Z6602">
        <v>-1</v>
      </c>
      <c r="AA6602" t="s">
        <v>11</v>
      </c>
      <c r="AC6602" t="s">
        <v>38</v>
      </c>
      <c r="AD6602" t="s">
        <v>52</v>
      </c>
      <c r="AE6602" s="1">
        <v>41846.097222222219</v>
      </c>
    </row>
    <row r="6603" spans="1:31" x14ac:dyDescent="0.15">
      <c r="A6603">
        <v>6602</v>
      </c>
      <c r="B6603">
        <v>175</v>
      </c>
      <c r="C6603">
        <v>5955</v>
      </c>
      <c r="D6603" t="s">
        <v>18183</v>
      </c>
      <c r="E6603" t="s">
        <v>18184</v>
      </c>
      <c r="F6603" t="s">
        <v>14</v>
      </c>
      <c r="G6603" t="s">
        <v>18185</v>
      </c>
      <c r="H6603" t="s">
        <v>18186</v>
      </c>
      <c r="I6603" t="s">
        <v>5</v>
      </c>
      <c r="K6603" t="s">
        <v>17</v>
      </c>
      <c r="N6603" t="s">
        <v>7</v>
      </c>
      <c r="O6603" t="s">
        <v>18187</v>
      </c>
      <c r="P6603" t="s">
        <v>18188</v>
      </c>
      <c r="Q6603">
        <v>7</v>
      </c>
      <c r="R6603" t="s">
        <v>18189</v>
      </c>
      <c r="S6603">
        <v>50</v>
      </c>
      <c r="T6603" t="s">
        <v>18190</v>
      </c>
      <c r="U6603">
        <v>-1</v>
      </c>
      <c r="V6603">
        <v>-1</v>
      </c>
      <c r="W6603">
        <v>6.3387000000000002</v>
      </c>
      <c r="X6603" t="s">
        <v>18191</v>
      </c>
      <c r="Y6603" t="s">
        <v>18192</v>
      </c>
      <c r="Z6603">
        <v>33310</v>
      </c>
      <c r="AA6603" t="s">
        <v>11</v>
      </c>
      <c r="AC6603" t="s">
        <v>18193</v>
      </c>
      <c r="AD6603" t="s">
        <v>18194</v>
      </c>
      <c r="AE6603" s="1">
        <v>41846.097245370373</v>
      </c>
    </row>
    <row r="6604" spans="1:31" x14ac:dyDescent="0.15">
      <c r="A6604">
        <v>6603</v>
      </c>
      <c r="B6604">
        <v>175</v>
      </c>
      <c r="C6604">
        <v>5955</v>
      </c>
      <c r="D6604" t="s">
        <v>18183</v>
      </c>
      <c r="E6604" t="s">
        <v>18184</v>
      </c>
      <c r="F6604" t="s">
        <v>24</v>
      </c>
      <c r="I6604" t="s">
        <v>5</v>
      </c>
      <c r="K6604" t="s">
        <v>5</v>
      </c>
      <c r="N6604" t="s">
        <v>7</v>
      </c>
      <c r="Q6604">
        <v>0</v>
      </c>
      <c r="S6604">
        <v>-1</v>
      </c>
      <c r="T6604" t="s">
        <v>5</v>
      </c>
      <c r="U6604">
        <v>-1</v>
      </c>
      <c r="V6604">
        <v>-1</v>
      </c>
      <c r="W6604">
        <v>6.3387000000000002</v>
      </c>
      <c r="Z6604">
        <v>-1</v>
      </c>
      <c r="AA6604" t="s">
        <v>11</v>
      </c>
      <c r="AC6604" t="s">
        <v>38</v>
      </c>
      <c r="AD6604" t="s">
        <v>2454</v>
      </c>
      <c r="AE6604" s="1">
        <v>41846.097256944442</v>
      </c>
    </row>
    <row r="6605" spans="1:31" x14ac:dyDescent="0.15">
      <c r="A6605">
        <v>6604</v>
      </c>
      <c r="B6605">
        <v>175</v>
      </c>
      <c r="C6605">
        <v>5955</v>
      </c>
      <c r="D6605" t="s">
        <v>18183</v>
      </c>
      <c r="E6605" t="s">
        <v>18184</v>
      </c>
      <c r="F6605" t="s">
        <v>27</v>
      </c>
      <c r="I6605" t="s">
        <v>5</v>
      </c>
      <c r="K6605" t="s">
        <v>5</v>
      </c>
      <c r="M6605" t="s">
        <v>5</v>
      </c>
      <c r="N6605" t="s">
        <v>7</v>
      </c>
      <c r="Q6605">
        <v>0</v>
      </c>
      <c r="S6605">
        <v>-1</v>
      </c>
      <c r="T6605" t="s">
        <v>5</v>
      </c>
      <c r="U6605">
        <v>-1</v>
      </c>
      <c r="V6605">
        <v>-1</v>
      </c>
      <c r="W6605">
        <v>6.3387000000000002</v>
      </c>
      <c r="Z6605">
        <v>-1</v>
      </c>
      <c r="AA6605" t="s">
        <v>11</v>
      </c>
      <c r="AC6605" t="s">
        <v>38</v>
      </c>
      <c r="AD6605" t="s">
        <v>531</v>
      </c>
      <c r="AE6605" s="1">
        <v>41846.097268518519</v>
      </c>
    </row>
    <row r="6606" spans="1:31" x14ac:dyDescent="0.15">
      <c r="A6606">
        <v>6605</v>
      </c>
      <c r="B6606">
        <v>175</v>
      </c>
      <c r="C6606">
        <v>5955</v>
      </c>
      <c r="D6606" t="s">
        <v>18183</v>
      </c>
      <c r="E6606" t="s">
        <v>18184</v>
      </c>
      <c r="F6606" t="s">
        <v>36</v>
      </c>
      <c r="I6606" t="s">
        <v>5</v>
      </c>
      <c r="K6606" t="s">
        <v>5</v>
      </c>
      <c r="N6606" t="s">
        <v>7</v>
      </c>
      <c r="Q6606">
        <v>0</v>
      </c>
      <c r="S6606">
        <v>-1</v>
      </c>
      <c r="T6606" t="s">
        <v>5</v>
      </c>
      <c r="U6606">
        <v>-1</v>
      </c>
      <c r="V6606">
        <v>-1</v>
      </c>
      <c r="W6606">
        <v>6.3387000000000002</v>
      </c>
      <c r="Z6606">
        <v>-1</v>
      </c>
      <c r="AA6606" t="s">
        <v>11</v>
      </c>
      <c r="AC6606" t="s">
        <v>38</v>
      </c>
      <c r="AD6606" t="s">
        <v>52</v>
      </c>
      <c r="AE6606" s="1">
        <v>41846.097280092596</v>
      </c>
    </row>
    <row r="6607" spans="1:31" x14ac:dyDescent="0.15">
      <c r="A6607">
        <v>6606</v>
      </c>
      <c r="B6607">
        <v>175</v>
      </c>
      <c r="C6607">
        <v>5955</v>
      </c>
      <c r="D6607" t="s">
        <v>18183</v>
      </c>
      <c r="E6607" t="s">
        <v>18184</v>
      </c>
      <c r="F6607" t="s">
        <v>40</v>
      </c>
      <c r="I6607" t="s">
        <v>5</v>
      </c>
      <c r="K6607" t="s">
        <v>5</v>
      </c>
      <c r="N6607" t="s">
        <v>7</v>
      </c>
      <c r="Q6607">
        <v>0</v>
      </c>
      <c r="S6607">
        <v>-1</v>
      </c>
      <c r="T6607" t="s">
        <v>5</v>
      </c>
      <c r="U6607">
        <v>-1</v>
      </c>
      <c r="V6607">
        <v>-1</v>
      </c>
      <c r="W6607">
        <v>6.3387000000000002</v>
      </c>
      <c r="Z6607">
        <v>-1</v>
      </c>
      <c r="AA6607" t="s">
        <v>11</v>
      </c>
      <c r="AC6607" t="s">
        <v>38</v>
      </c>
      <c r="AD6607" t="s">
        <v>52</v>
      </c>
      <c r="AE6607" s="1">
        <v>41846.097291666665</v>
      </c>
    </row>
    <row r="6608" spans="1:31" x14ac:dyDescent="0.15">
      <c r="A6608">
        <v>6607</v>
      </c>
      <c r="B6608">
        <v>175</v>
      </c>
      <c r="C6608">
        <v>5955</v>
      </c>
      <c r="D6608" t="s">
        <v>18183</v>
      </c>
      <c r="E6608" t="s">
        <v>18184</v>
      </c>
      <c r="F6608" t="s">
        <v>49</v>
      </c>
      <c r="G6608" t="s">
        <v>18185</v>
      </c>
      <c r="H6608" t="s">
        <v>18186</v>
      </c>
      <c r="I6608" t="s">
        <v>5</v>
      </c>
      <c r="K6608" t="s">
        <v>5</v>
      </c>
      <c r="N6608" t="s">
        <v>7</v>
      </c>
      <c r="O6608" t="s">
        <v>18187</v>
      </c>
      <c r="P6608" t="s">
        <v>18188</v>
      </c>
      <c r="Q6608">
        <v>3</v>
      </c>
      <c r="T6608" t="s">
        <v>5</v>
      </c>
      <c r="U6608">
        <v>-1</v>
      </c>
      <c r="V6608">
        <v>-1</v>
      </c>
      <c r="W6608">
        <v>6.3387000000000002</v>
      </c>
      <c r="X6608" t="s">
        <v>18191</v>
      </c>
      <c r="Y6608" t="s">
        <v>18192</v>
      </c>
      <c r="Z6608">
        <v>33310</v>
      </c>
      <c r="AA6608" t="s">
        <v>11</v>
      </c>
      <c r="AC6608" t="s">
        <v>18195</v>
      </c>
      <c r="AD6608" t="s">
        <v>18196</v>
      </c>
      <c r="AE6608" s="1">
        <v>41846.097314814811</v>
      </c>
    </row>
    <row r="6609" spans="1:31" x14ac:dyDescent="0.15">
      <c r="A6609">
        <v>6608</v>
      </c>
      <c r="B6609">
        <v>175</v>
      </c>
      <c r="C6609">
        <v>5955</v>
      </c>
      <c r="D6609" t="s">
        <v>18183</v>
      </c>
      <c r="E6609" t="s">
        <v>18184</v>
      </c>
      <c r="F6609" t="s">
        <v>51</v>
      </c>
      <c r="I6609" t="s">
        <v>5</v>
      </c>
      <c r="K6609" t="s">
        <v>5</v>
      </c>
      <c r="N6609" t="s">
        <v>7</v>
      </c>
      <c r="Q6609">
        <v>0</v>
      </c>
      <c r="S6609">
        <v>-1</v>
      </c>
      <c r="T6609" t="s">
        <v>5</v>
      </c>
      <c r="U6609">
        <v>-1</v>
      </c>
      <c r="V6609">
        <v>-1</v>
      </c>
      <c r="W6609">
        <v>6.3387000000000002</v>
      </c>
      <c r="Z6609">
        <v>-1</v>
      </c>
      <c r="AA6609" t="s">
        <v>11</v>
      </c>
      <c r="AC6609" t="s">
        <v>38</v>
      </c>
      <c r="AD6609" t="s">
        <v>52</v>
      </c>
      <c r="AE6609" s="1">
        <v>41846.097326388888</v>
      </c>
    </row>
    <row r="6610" spans="1:31" x14ac:dyDescent="0.15">
      <c r="A6610">
        <v>6609</v>
      </c>
      <c r="B6610">
        <v>175</v>
      </c>
      <c r="C6610">
        <v>5955</v>
      </c>
      <c r="D6610" t="s">
        <v>18183</v>
      </c>
      <c r="E6610" t="s">
        <v>18184</v>
      </c>
      <c r="F6610" t="s">
        <v>53</v>
      </c>
      <c r="I6610" t="s">
        <v>5</v>
      </c>
      <c r="K6610" t="s">
        <v>5</v>
      </c>
      <c r="N6610" t="s">
        <v>7</v>
      </c>
      <c r="Q6610">
        <v>0</v>
      </c>
      <c r="S6610">
        <v>-1</v>
      </c>
      <c r="T6610" t="s">
        <v>5</v>
      </c>
      <c r="U6610">
        <v>-1</v>
      </c>
      <c r="V6610">
        <v>-1</v>
      </c>
      <c r="W6610">
        <v>6.3387000000000002</v>
      </c>
      <c r="Z6610">
        <v>-1</v>
      </c>
      <c r="AA6610" t="s">
        <v>11</v>
      </c>
      <c r="AC6610" t="s">
        <v>38</v>
      </c>
      <c r="AD6610" t="s">
        <v>52</v>
      </c>
      <c r="AE6610" s="1">
        <v>41846.097337962965</v>
      </c>
    </row>
    <row r="6611" spans="1:31" x14ac:dyDescent="0.15">
      <c r="A6611">
        <v>6610</v>
      </c>
      <c r="B6611">
        <v>175</v>
      </c>
      <c r="C6611">
        <v>5955</v>
      </c>
      <c r="D6611" t="s">
        <v>18183</v>
      </c>
      <c r="E6611" t="s">
        <v>18184</v>
      </c>
      <c r="F6611" t="s">
        <v>54</v>
      </c>
      <c r="I6611" t="s">
        <v>5</v>
      </c>
      <c r="K6611" t="s">
        <v>5</v>
      </c>
      <c r="N6611" t="s">
        <v>7</v>
      </c>
      <c r="Q6611">
        <v>0</v>
      </c>
      <c r="S6611">
        <v>-1</v>
      </c>
      <c r="T6611" t="s">
        <v>5</v>
      </c>
      <c r="U6611">
        <v>-1</v>
      </c>
      <c r="V6611">
        <v>-1</v>
      </c>
      <c r="W6611">
        <v>6.3387000000000002</v>
      </c>
      <c r="Z6611">
        <v>-1</v>
      </c>
      <c r="AA6611" t="s">
        <v>11</v>
      </c>
      <c r="AC6611" t="s">
        <v>38</v>
      </c>
      <c r="AD6611" t="s">
        <v>52</v>
      </c>
      <c r="AE6611" s="1">
        <v>41846.097349537034</v>
      </c>
    </row>
    <row r="6612" spans="1:31" x14ac:dyDescent="0.15">
      <c r="A6612">
        <v>6611</v>
      </c>
      <c r="B6612">
        <v>175</v>
      </c>
      <c r="C6612">
        <v>5718</v>
      </c>
      <c r="D6612" t="s">
        <v>18197</v>
      </c>
      <c r="E6612" t="s">
        <v>18198</v>
      </c>
      <c r="F6612" t="s">
        <v>2</v>
      </c>
      <c r="G6612" t="s">
        <v>18199</v>
      </c>
      <c r="H6612" t="s">
        <v>18200</v>
      </c>
      <c r="I6612" t="s">
        <v>5</v>
      </c>
      <c r="K6612" t="s">
        <v>6</v>
      </c>
      <c r="L6612" t="s">
        <v>18201</v>
      </c>
      <c r="N6612" t="s">
        <v>7</v>
      </c>
      <c r="P6612" t="s">
        <v>18202</v>
      </c>
      <c r="Q6612">
        <v>64</v>
      </c>
      <c r="R6612" t="s">
        <v>18203</v>
      </c>
      <c r="S6612">
        <v>-1</v>
      </c>
      <c r="T6612" t="s">
        <v>18204</v>
      </c>
      <c r="U6612">
        <v>-1</v>
      </c>
      <c r="V6612">
        <v>-1</v>
      </c>
      <c r="W6612">
        <v>6.3387000000000002</v>
      </c>
      <c r="X6612" t="s">
        <v>18205</v>
      </c>
      <c r="Y6612" t="s">
        <v>18206</v>
      </c>
      <c r="Z6612">
        <v>33320</v>
      </c>
      <c r="AA6612" t="s">
        <v>11</v>
      </c>
      <c r="AC6612" t="s">
        <v>18207</v>
      </c>
      <c r="AD6612" t="s">
        <v>18208</v>
      </c>
      <c r="AE6612" s="1">
        <v>41846.097418981481</v>
      </c>
    </row>
    <row r="6613" spans="1:31" x14ac:dyDescent="0.15">
      <c r="A6613">
        <v>6612</v>
      </c>
      <c r="B6613">
        <v>175</v>
      </c>
      <c r="C6613">
        <v>5718</v>
      </c>
      <c r="D6613" t="s">
        <v>18197</v>
      </c>
      <c r="E6613" t="s">
        <v>18198</v>
      </c>
      <c r="F6613" t="s">
        <v>14</v>
      </c>
      <c r="G6613" t="s">
        <v>18199</v>
      </c>
      <c r="H6613" t="s">
        <v>18200</v>
      </c>
      <c r="I6613" t="s">
        <v>5</v>
      </c>
      <c r="J6613" t="s">
        <v>18209</v>
      </c>
      <c r="K6613" t="s">
        <v>17</v>
      </c>
      <c r="L6613" t="s">
        <v>7873</v>
      </c>
      <c r="N6613" t="s">
        <v>7</v>
      </c>
      <c r="P6613" t="s">
        <v>18210</v>
      </c>
      <c r="Q6613">
        <v>2</v>
      </c>
      <c r="R6613" t="s">
        <v>18211</v>
      </c>
      <c r="S6613">
        <v>-1</v>
      </c>
      <c r="T6613" t="s">
        <v>2736</v>
      </c>
      <c r="U6613">
        <v>-1</v>
      </c>
      <c r="V6613">
        <v>-1</v>
      </c>
      <c r="W6613">
        <v>6.3387000000000002</v>
      </c>
      <c r="X6613" t="s">
        <v>18212</v>
      </c>
      <c r="Y6613" t="s">
        <v>18213</v>
      </c>
      <c r="Z6613">
        <v>38460</v>
      </c>
      <c r="AA6613" t="s">
        <v>11</v>
      </c>
      <c r="AC6613" t="s">
        <v>18214</v>
      </c>
      <c r="AD6613" t="s">
        <v>18215</v>
      </c>
      <c r="AE6613" s="1">
        <v>41846.097442129627</v>
      </c>
    </row>
    <row r="6614" spans="1:31" x14ac:dyDescent="0.15">
      <c r="A6614">
        <v>6613</v>
      </c>
      <c r="B6614">
        <v>175</v>
      </c>
      <c r="C6614">
        <v>5718</v>
      </c>
      <c r="D6614" t="s">
        <v>18197</v>
      </c>
      <c r="E6614" t="s">
        <v>18198</v>
      </c>
      <c r="F6614" t="s">
        <v>24</v>
      </c>
      <c r="I6614" t="s">
        <v>5</v>
      </c>
      <c r="K6614" t="s">
        <v>5</v>
      </c>
      <c r="N6614" t="s">
        <v>7</v>
      </c>
      <c r="Q6614">
        <v>0</v>
      </c>
      <c r="S6614">
        <v>-1</v>
      </c>
      <c r="T6614" t="s">
        <v>5</v>
      </c>
      <c r="U6614">
        <v>-1</v>
      </c>
      <c r="V6614">
        <v>-1</v>
      </c>
      <c r="W6614">
        <v>6.3387000000000002</v>
      </c>
      <c r="Z6614">
        <v>-1</v>
      </c>
      <c r="AA6614" t="s">
        <v>11</v>
      </c>
      <c r="AC6614" t="s">
        <v>38</v>
      </c>
      <c r="AD6614" t="s">
        <v>52</v>
      </c>
      <c r="AE6614" s="1">
        <v>41846.09746527778</v>
      </c>
    </row>
    <row r="6615" spans="1:31" x14ac:dyDescent="0.15">
      <c r="A6615">
        <v>6614</v>
      </c>
      <c r="B6615">
        <v>175</v>
      </c>
      <c r="C6615">
        <v>5718</v>
      </c>
      <c r="D6615" t="s">
        <v>18197</v>
      </c>
      <c r="E6615" t="s">
        <v>18198</v>
      </c>
      <c r="F6615" t="s">
        <v>27</v>
      </c>
      <c r="I6615" t="s">
        <v>5</v>
      </c>
      <c r="K6615" t="s">
        <v>5</v>
      </c>
      <c r="M6615" t="s">
        <v>5</v>
      </c>
      <c r="N6615" t="s">
        <v>7</v>
      </c>
      <c r="Q6615">
        <v>0</v>
      </c>
      <c r="S6615">
        <v>-1</v>
      </c>
      <c r="T6615" t="s">
        <v>5</v>
      </c>
      <c r="U6615">
        <v>-1</v>
      </c>
      <c r="V6615">
        <v>-1</v>
      </c>
      <c r="W6615">
        <v>6.3387000000000002</v>
      </c>
      <c r="Z6615">
        <v>-1</v>
      </c>
      <c r="AA6615" t="s">
        <v>11</v>
      </c>
      <c r="AB6615" t="s">
        <v>9340</v>
      </c>
      <c r="AC6615" t="s">
        <v>38</v>
      </c>
      <c r="AD6615" t="s">
        <v>9341</v>
      </c>
      <c r="AE6615" s="1">
        <v>41846.09747685185</v>
      </c>
    </row>
    <row r="6616" spans="1:31" x14ac:dyDescent="0.15">
      <c r="A6616">
        <v>6615</v>
      </c>
      <c r="B6616">
        <v>175</v>
      </c>
      <c r="C6616">
        <v>5718</v>
      </c>
      <c r="D6616" t="s">
        <v>18197</v>
      </c>
      <c r="E6616" t="s">
        <v>18198</v>
      </c>
      <c r="F6616" t="s">
        <v>36</v>
      </c>
      <c r="I6616" t="s">
        <v>5</v>
      </c>
      <c r="K6616" t="s">
        <v>5</v>
      </c>
      <c r="N6616" t="s">
        <v>7</v>
      </c>
      <c r="Q6616">
        <v>0</v>
      </c>
      <c r="S6616">
        <v>-1</v>
      </c>
      <c r="T6616" t="s">
        <v>5</v>
      </c>
      <c r="U6616">
        <v>-1</v>
      </c>
      <c r="V6616">
        <v>-1</v>
      </c>
      <c r="W6616">
        <v>6.3387000000000002</v>
      </c>
      <c r="Z6616">
        <v>-1</v>
      </c>
      <c r="AA6616" t="s">
        <v>11</v>
      </c>
      <c r="AC6616" t="s">
        <v>38</v>
      </c>
      <c r="AD6616" t="s">
        <v>52</v>
      </c>
      <c r="AE6616" s="1">
        <v>41846.097500000003</v>
      </c>
    </row>
    <row r="6617" spans="1:31" x14ac:dyDescent="0.15">
      <c r="A6617">
        <v>6616</v>
      </c>
      <c r="B6617">
        <v>175</v>
      </c>
      <c r="C6617">
        <v>5718</v>
      </c>
      <c r="D6617" t="s">
        <v>18197</v>
      </c>
      <c r="E6617" t="s">
        <v>18198</v>
      </c>
      <c r="F6617" t="s">
        <v>40</v>
      </c>
      <c r="I6617" t="s">
        <v>5</v>
      </c>
      <c r="K6617" t="s">
        <v>5</v>
      </c>
      <c r="N6617" t="s">
        <v>7</v>
      </c>
      <c r="Q6617">
        <v>0</v>
      </c>
      <c r="S6617">
        <v>-1</v>
      </c>
      <c r="T6617" t="s">
        <v>5</v>
      </c>
      <c r="U6617">
        <v>-1</v>
      </c>
      <c r="V6617">
        <v>-1</v>
      </c>
      <c r="W6617">
        <v>6.3387000000000002</v>
      </c>
      <c r="Z6617">
        <v>-1</v>
      </c>
      <c r="AA6617" t="s">
        <v>11</v>
      </c>
      <c r="AC6617" t="s">
        <v>38</v>
      </c>
      <c r="AD6617" t="s">
        <v>52</v>
      </c>
      <c r="AE6617" s="1">
        <v>41846.097511574073</v>
      </c>
    </row>
    <row r="6618" spans="1:31" x14ac:dyDescent="0.15">
      <c r="A6618">
        <v>6617</v>
      </c>
      <c r="B6618">
        <v>175</v>
      </c>
      <c r="C6618">
        <v>5718</v>
      </c>
      <c r="D6618" t="s">
        <v>18197</v>
      </c>
      <c r="E6618" t="s">
        <v>18198</v>
      </c>
      <c r="F6618" t="s">
        <v>49</v>
      </c>
      <c r="I6618" t="s">
        <v>5</v>
      </c>
      <c r="K6618" t="s">
        <v>5</v>
      </c>
      <c r="N6618" t="s">
        <v>7</v>
      </c>
      <c r="Q6618">
        <v>0</v>
      </c>
      <c r="T6618" t="s">
        <v>5</v>
      </c>
      <c r="U6618">
        <v>-1</v>
      </c>
      <c r="V6618">
        <v>-1</v>
      </c>
      <c r="W6618">
        <v>6.3387000000000002</v>
      </c>
      <c r="Z6618">
        <v>-1</v>
      </c>
      <c r="AA6618" t="s">
        <v>11</v>
      </c>
      <c r="AC6618" t="s">
        <v>38</v>
      </c>
      <c r="AD6618" t="s">
        <v>50</v>
      </c>
      <c r="AE6618" s="1">
        <v>41846.09752314815</v>
      </c>
    </row>
    <row r="6619" spans="1:31" x14ac:dyDescent="0.15">
      <c r="A6619">
        <v>6618</v>
      </c>
      <c r="B6619">
        <v>175</v>
      </c>
      <c r="C6619">
        <v>5718</v>
      </c>
      <c r="D6619" t="s">
        <v>18197</v>
      </c>
      <c r="E6619" t="s">
        <v>18198</v>
      </c>
      <c r="F6619" t="s">
        <v>51</v>
      </c>
      <c r="G6619" t="s">
        <v>18199</v>
      </c>
      <c r="H6619" t="s">
        <v>18200</v>
      </c>
      <c r="I6619" t="s">
        <v>5</v>
      </c>
      <c r="K6619" t="s">
        <v>5</v>
      </c>
      <c r="N6619" t="s">
        <v>7</v>
      </c>
      <c r="P6619" t="s">
        <v>18202</v>
      </c>
      <c r="Q6619">
        <v>5</v>
      </c>
      <c r="S6619">
        <v>-1</v>
      </c>
      <c r="T6619" t="s">
        <v>5</v>
      </c>
      <c r="U6619">
        <v>-1</v>
      </c>
      <c r="V6619">
        <v>-1</v>
      </c>
      <c r="W6619">
        <v>6.3387000000000002</v>
      </c>
      <c r="Y6619" t="s">
        <v>18206</v>
      </c>
      <c r="Z6619">
        <v>-1</v>
      </c>
      <c r="AA6619" t="s">
        <v>11</v>
      </c>
      <c r="AC6619" t="s">
        <v>18216</v>
      </c>
      <c r="AD6619" t="s">
        <v>18217</v>
      </c>
      <c r="AE6619" s="1">
        <v>41846.097546296296</v>
      </c>
    </row>
    <row r="6620" spans="1:31" x14ac:dyDescent="0.15">
      <c r="A6620">
        <v>6619</v>
      </c>
      <c r="B6620">
        <v>175</v>
      </c>
      <c r="C6620">
        <v>5718</v>
      </c>
      <c r="D6620" t="s">
        <v>18197</v>
      </c>
      <c r="E6620" t="s">
        <v>18198</v>
      </c>
      <c r="F6620" t="s">
        <v>53</v>
      </c>
      <c r="I6620" t="s">
        <v>5</v>
      </c>
      <c r="K6620" t="s">
        <v>5</v>
      </c>
      <c r="N6620" t="s">
        <v>7</v>
      </c>
      <c r="Q6620">
        <v>0</v>
      </c>
      <c r="S6620">
        <v>-1</v>
      </c>
      <c r="T6620" t="s">
        <v>5</v>
      </c>
      <c r="U6620">
        <v>-1</v>
      </c>
      <c r="V6620">
        <v>-1</v>
      </c>
      <c r="W6620">
        <v>6.3387000000000002</v>
      </c>
      <c r="Z6620">
        <v>-1</v>
      </c>
      <c r="AA6620" t="s">
        <v>11</v>
      </c>
      <c r="AC6620" t="s">
        <v>38</v>
      </c>
      <c r="AD6620" t="s">
        <v>52</v>
      </c>
      <c r="AE6620" s="1">
        <v>41846.097557870373</v>
      </c>
    </row>
    <row r="6621" spans="1:31" x14ac:dyDescent="0.15">
      <c r="A6621">
        <v>6620</v>
      </c>
      <c r="B6621">
        <v>175</v>
      </c>
      <c r="C6621">
        <v>5718</v>
      </c>
      <c r="D6621" t="s">
        <v>18197</v>
      </c>
      <c r="E6621" t="s">
        <v>18198</v>
      </c>
      <c r="F6621" t="s">
        <v>54</v>
      </c>
      <c r="I6621" t="s">
        <v>5</v>
      </c>
      <c r="K6621" t="s">
        <v>5</v>
      </c>
      <c r="N6621" t="s">
        <v>7</v>
      </c>
      <c r="Q6621">
        <v>0</v>
      </c>
      <c r="S6621">
        <v>-1</v>
      </c>
      <c r="T6621" t="s">
        <v>5</v>
      </c>
      <c r="U6621">
        <v>-1</v>
      </c>
      <c r="V6621">
        <v>-1</v>
      </c>
      <c r="W6621">
        <v>6.3387000000000002</v>
      </c>
      <c r="Z6621">
        <v>-1</v>
      </c>
      <c r="AA6621" t="s">
        <v>11</v>
      </c>
      <c r="AC6621" t="s">
        <v>38</v>
      </c>
      <c r="AD6621" t="s">
        <v>52</v>
      </c>
      <c r="AE6621" s="1">
        <v>41846.097569444442</v>
      </c>
    </row>
    <row r="6622" spans="1:31" x14ac:dyDescent="0.15">
      <c r="A6622">
        <v>6621</v>
      </c>
      <c r="B6622">
        <v>175</v>
      </c>
      <c r="C6622">
        <v>2327</v>
      </c>
      <c r="D6622" t="s">
        <v>18218</v>
      </c>
      <c r="E6622" t="s">
        <v>18219</v>
      </c>
      <c r="F6622" t="s">
        <v>2</v>
      </c>
      <c r="I6622" t="s">
        <v>5</v>
      </c>
      <c r="K6622" t="s">
        <v>5</v>
      </c>
      <c r="N6622" t="s">
        <v>7</v>
      </c>
      <c r="Q6622">
        <v>0</v>
      </c>
      <c r="S6622">
        <v>-1</v>
      </c>
      <c r="T6622" t="s">
        <v>5</v>
      </c>
      <c r="U6622">
        <v>-1</v>
      </c>
      <c r="V6622">
        <v>-1</v>
      </c>
      <c r="W6622">
        <v>6.3387000000000002</v>
      </c>
      <c r="Z6622">
        <v>-1</v>
      </c>
      <c r="AA6622" t="s">
        <v>11</v>
      </c>
      <c r="AC6622" t="s">
        <v>38</v>
      </c>
      <c r="AD6622" t="s">
        <v>52</v>
      </c>
      <c r="AE6622" s="1">
        <v>41846.097615740742</v>
      </c>
    </row>
    <row r="6623" spans="1:31" x14ac:dyDescent="0.15">
      <c r="A6623">
        <v>6622</v>
      </c>
      <c r="B6623">
        <v>175</v>
      </c>
      <c r="C6623">
        <v>2327</v>
      </c>
      <c r="D6623" t="s">
        <v>18218</v>
      </c>
      <c r="E6623" t="s">
        <v>18219</v>
      </c>
      <c r="F6623" t="s">
        <v>14</v>
      </c>
      <c r="G6623" t="s">
        <v>18220</v>
      </c>
      <c r="H6623" t="s">
        <v>18221</v>
      </c>
      <c r="I6623" t="s">
        <v>5</v>
      </c>
      <c r="K6623" t="s">
        <v>17</v>
      </c>
      <c r="L6623" t="s">
        <v>10220</v>
      </c>
      <c r="N6623" t="s">
        <v>7</v>
      </c>
      <c r="P6623" t="s">
        <v>18222</v>
      </c>
      <c r="Q6623">
        <v>16</v>
      </c>
      <c r="S6623">
        <v>-1</v>
      </c>
      <c r="T6623" t="s">
        <v>5</v>
      </c>
      <c r="U6623">
        <v>-1</v>
      </c>
      <c r="V6623">
        <v>-1</v>
      </c>
      <c r="W6623">
        <v>6.3387000000000002</v>
      </c>
      <c r="X6623" t="s">
        <v>18223</v>
      </c>
      <c r="Y6623" t="s">
        <v>18224</v>
      </c>
      <c r="Z6623">
        <v>13008</v>
      </c>
      <c r="AA6623" t="s">
        <v>11</v>
      </c>
      <c r="AC6623" t="s">
        <v>18225</v>
      </c>
      <c r="AD6623" t="s">
        <v>18226</v>
      </c>
      <c r="AE6623" s="1">
        <v>41846.097650462965</v>
      </c>
    </row>
    <row r="6624" spans="1:31" x14ac:dyDescent="0.15">
      <c r="A6624">
        <v>6623</v>
      </c>
      <c r="B6624">
        <v>175</v>
      </c>
      <c r="C6624">
        <v>2327</v>
      </c>
      <c r="D6624" t="s">
        <v>18218</v>
      </c>
      <c r="E6624" t="s">
        <v>18219</v>
      </c>
      <c r="F6624" t="s">
        <v>24</v>
      </c>
      <c r="G6624" t="s">
        <v>18220</v>
      </c>
      <c r="H6624" t="s">
        <v>18221</v>
      </c>
      <c r="I6624" t="s">
        <v>5</v>
      </c>
      <c r="K6624" t="s">
        <v>4166</v>
      </c>
      <c r="L6624" t="s">
        <v>10220</v>
      </c>
      <c r="N6624" t="s">
        <v>7</v>
      </c>
      <c r="P6624" t="s">
        <v>18227</v>
      </c>
      <c r="Q6624">
        <v>3</v>
      </c>
      <c r="S6624">
        <v>-1</v>
      </c>
      <c r="T6624" t="s">
        <v>5</v>
      </c>
      <c r="U6624">
        <v>-1</v>
      </c>
      <c r="V6624">
        <v>-1</v>
      </c>
      <c r="W6624">
        <v>6.3387000000000002</v>
      </c>
      <c r="X6624" t="s">
        <v>18223</v>
      </c>
      <c r="Y6624" t="s">
        <v>18224</v>
      </c>
      <c r="Z6624">
        <v>16536</v>
      </c>
      <c r="AA6624" t="s">
        <v>11</v>
      </c>
      <c r="AC6624" t="s">
        <v>18228</v>
      </c>
      <c r="AD6624" t="s">
        <v>18229</v>
      </c>
      <c r="AE6624" s="1">
        <v>41846.097673611112</v>
      </c>
    </row>
    <row r="6625" spans="1:31" x14ac:dyDescent="0.15">
      <c r="A6625">
        <v>6624</v>
      </c>
      <c r="B6625">
        <v>175</v>
      </c>
      <c r="C6625">
        <v>2327</v>
      </c>
      <c r="D6625" t="s">
        <v>18218</v>
      </c>
      <c r="E6625" t="s">
        <v>18219</v>
      </c>
      <c r="F6625" t="s">
        <v>27</v>
      </c>
      <c r="I6625" t="s">
        <v>5</v>
      </c>
      <c r="K6625" t="s">
        <v>5</v>
      </c>
      <c r="M6625" t="s">
        <v>5</v>
      </c>
      <c r="N6625" t="s">
        <v>7</v>
      </c>
      <c r="Q6625">
        <v>0</v>
      </c>
      <c r="S6625">
        <v>-1</v>
      </c>
      <c r="T6625" t="s">
        <v>5</v>
      </c>
      <c r="U6625">
        <v>-1</v>
      </c>
      <c r="V6625">
        <v>-1</v>
      </c>
      <c r="W6625">
        <v>6.3387000000000002</v>
      </c>
      <c r="Z6625">
        <v>-1</v>
      </c>
      <c r="AA6625" t="s">
        <v>11</v>
      </c>
      <c r="AC6625" t="s">
        <v>38</v>
      </c>
      <c r="AD6625" t="s">
        <v>531</v>
      </c>
      <c r="AE6625" s="1">
        <v>41846.097685185188</v>
      </c>
    </row>
    <row r="6626" spans="1:31" x14ac:dyDescent="0.15">
      <c r="A6626">
        <v>6625</v>
      </c>
      <c r="B6626">
        <v>175</v>
      </c>
      <c r="C6626">
        <v>2327</v>
      </c>
      <c r="D6626" t="s">
        <v>18218</v>
      </c>
      <c r="E6626" t="s">
        <v>18219</v>
      </c>
      <c r="F6626" t="s">
        <v>36</v>
      </c>
      <c r="I6626" t="s">
        <v>5</v>
      </c>
      <c r="K6626" t="s">
        <v>5</v>
      </c>
      <c r="N6626" t="s">
        <v>7</v>
      </c>
      <c r="Q6626">
        <v>0</v>
      </c>
      <c r="S6626">
        <v>-1</v>
      </c>
      <c r="T6626" t="s">
        <v>5</v>
      </c>
      <c r="U6626">
        <v>-1</v>
      </c>
      <c r="V6626">
        <v>-1</v>
      </c>
      <c r="W6626">
        <v>6.3387000000000002</v>
      </c>
      <c r="Z6626">
        <v>-1</v>
      </c>
      <c r="AA6626" t="s">
        <v>11</v>
      </c>
      <c r="AC6626" t="s">
        <v>38</v>
      </c>
      <c r="AD6626" t="s">
        <v>52</v>
      </c>
      <c r="AE6626" s="1">
        <v>41846.097696759258</v>
      </c>
    </row>
    <row r="6627" spans="1:31" x14ac:dyDescent="0.15">
      <c r="A6627">
        <v>6626</v>
      </c>
      <c r="B6627">
        <v>175</v>
      </c>
      <c r="C6627">
        <v>2327</v>
      </c>
      <c r="D6627" t="s">
        <v>18218</v>
      </c>
      <c r="E6627" t="s">
        <v>18219</v>
      </c>
      <c r="F6627" t="s">
        <v>40</v>
      </c>
      <c r="I6627" t="s">
        <v>5</v>
      </c>
      <c r="K6627" t="s">
        <v>5</v>
      </c>
      <c r="N6627" t="s">
        <v>7</v>
      </c>
      <c r="Q6627">
        <v>0</v>
      </c>
      <c r="S6627">
        <v>-1</v>
      </c>
      <c r="T6627" t="s">
        <v>5</v>
      </c>
      <c r="U6627">
        <v>-1</v>
      </c>
      <c r="V6627">
        <v>-1</v>
      </c>
      <c r="W6627">
        <v>6.3387000000000002</v>
      </c>
      <c r="Z6627">
        <v>-1</v>
      </c>
      <c r="AA6627" t="s">
        <v>11</v>
      </c>
      <c r="AC6627" t="s">
        <v>38</v>
      </c>
      <c r="AD6627" t="s">
        <v>52</v>
      </c>
      <c r="AE6627" s="1">
        <v>41846.097708333335</v>
      </c>
    </row>
    <row r="6628" spans="1:31" x14ac:dyDescent="0.15">
      <c r="A6628">
        <v>6627</v>
      </c>
      <c r="B6628">
        <v>175</v>
      </c>
      <c r="C6628">
        <v>2327</v>
      </c>
      <c r="D6628" t="s">
        <v>18218</v>
      </c>
      <c r="E6628" t="s">
        <v>18219</v>
      </c>
      <c r="F6628" t="s">
        <v>49</v>
      </c>
      <c r="G6628" t="s">
        <v>18220</v>
      </c>
      <c r="H6628" t="s">
        <v>18221</v>
      </c>
      <c r="I6628" t="s">
        <v>5</v>
      </c>
      <c r="K6628" t="s">
        <v>5</v>
      </c>
      <c r="N6628" t="s">
        <v>7</v>
      </c>
      <c r="P6628" t="s">
        <v>18222</v>
      </c>
      <c r="Q6628">
        <v>2</v>
      </c>
      <c r="T6628" t="s">
        <v>5</v>
      </c>
      <c r="U6628">
        <v>-1</v>
      </c>
      <c r="V6628">
        <v>-1</v>
      </c>
      <c r="W6628">
        <v>6.3387000000000002</v>
      </c>
      <c r="X6628" t="s">
        <v>18223</v>
      </c>
      <c r="Y6628" t="s">
        <v>18224</v>
      </c>
      <c r="Z6628">
        <v>13008</v>
      </c>
      <c r="AA6628" t="s">
        <v>11</v>
      </c>
      <c r="AC6628" t="s">
        <v>18230</v>
      </c>
      <c r="AD6628" t="s">
        <v>18231</v>
      </c>
      <c r="AE6628" s="1">
        <v>41846.097719907404</v>
      </c>
    </row>
    <row r="6629" spans="1:31" x14ac:dyDescent="0.15">
      <c r="A6629">
        <v>6628</v>
      </c>
      <c r="B6629">
        <v>175</v>
      </c>
      <c r="C6629">
        <v>2327</v>
      </c>
      <c r="D6629" t="s">
        <v>18218</v>
      </c>
      <c r="E6629" t="s">
        <v>18219</v>
      </c>
      <c r="F6629" t="s">
        <v>51</v>
      </c>
      <c r="I6629" t="s">
        <v>5</v>
      </c>
      <c r="K6629" t="s">
        <v>5</v>
      </c>
      <c r="N6629" t="s">
        <v>7</v>
      </c>
      <c r="Q6629">
        <v>0</v>
      </c>
      <c r="S6629">
        <v>-1</v>
      </c>
      <c r="T6629" t="s">
        <v>5</v>
      </c>
      <c r="U6629">
        <v>-1</v>
      </c>
      <c r="V6629">
        <v>-1</v>
      </c>
      <c r="W6629">
        <v>6.3387000000000002</v>
      </c>
      <c r="Z6629">
        <v>-1</v>
      </c>
      <c r="AA6629" t="s">
        <v>11</v>
      </c>
      <c r="AC6629" t="s">
        <v>38</v>
      </c>
      <c r="AD6629" t="s">
        <v>52</v>
      </c>
      <c r="AE6629" s="1">
        <v>41846.097743055558</v>
      </c>
    </row>
    <row r="6630" spans="1:31" x14ac:dyDescent="0.15">
      <c r="A6630">
        <v>6629</v>
      </c>
      <c r="B6630">
        <v>175</v>
      </c>
      <c r="C6630">
        <v>2327</v>
      </c>
      <c r="D6630" t="s">
        <v>18218</v>
      </c>
      <c r="E6630" t="s">
        <v>18219</v>
      </c>
      <c r="F6630" t="s">
        <v>53</v>
      </c>
      <c r="I6630" t="s">
        <v>5</v>
      </c>
      <c r="K6630" t="s">
        <v>5</v>
      </c>
      <c r="N6630" t="s">
        <v>7</v>
      </c>
      <c r="Q6630">
        <v>0</v>
      </c>
      <c r="S6630">
        <v>-1</v>
      </c>
      <c r="T6630" t="s">
        <v>5</v>
      </c>
      <c r="U6630">
        <v>-1</v>
      </c>
      <c r="V6630">
        <v>-1</v>
      </c>
      <c r="W6630">
        <v>6.3387000000000002</v>
      </c>
      <c r="Z6630">
        <v>-1</v>
      </c>
      <c r="AA6630" t="s">
        <v>11</v>
      </c>
      <c r="AC6630" t="s">
        <v>38</v>
      </c>
      <c r="AD6630" t="s">
        <v>52</v>
      </c>
      <c r="AE6630" s="1">
        <v>41846.097754629627</v>
      </c>
    </row>
    <row r="6631" spans="1:31" x14ac:dyDescent="0.15">
      <c r="A6631">
        <v>6630</v>
      </c>
      <c r="B6631">
        <v>175</v>
      </c>
      <c r="C6631">
        <v>2327</v>
      </c>
      <c r="D6631" t="s">
        <v>18218</v>
      </c>
      <c r="E6631" t="s">
        <v>18219</v>
      </c>
      <c r="F6631" t="s">
        <v>54</v>
      </c>
      <c r="I6631" t="s">
        <v>5</v>
      </c>
      <c r="K6631" t="s">
        <v>5</v>
      </c>
      <c r="N6631" t="s">
        <v>7</v>
      </c>
      <c r="Q6631">
        <v>0</v>
      </c>
      <c r="S6631">
        <v>-1</v>
      </c>
      <c r="T6631" t="s">
        <v>5</v>
      </c>
      <c r="U6631">
        <v>-1</v>
      </c>
      <c r="V6631">
        <v>-1</v>
      </c>
      <c r="W6631">
        <v>6.3387000000000002</v>
      </c>
      <c r="Z6631">
        <v>-1</v>
      </c>
      <c r="AA6631" t="s">
        <v>11</v>
      </c>
      <c r="AC6631" t="s">
        <v>38</v>
      </c>
      <c r="AD6631" t="s">
        <v>52</v>
      </c>
      <c r="AE6631" s="1">
        <v>41846.097766203704</v>
      </c>
    </row>
    <row r="6632" spans="1:31" x14ac:dyDescent="0.15">
      <c r="A6632">
        <v>6631</v>
      </c>
      <c r="B6632">
        <v>175</v>
      </c>
      <c r="C6632">
        <v>4181</v>
      </c>
      <c r="D6632" t="s">
        <v>18232</v>
      </c>
      <c r="E6632" t="s">
        <v>18233</v>
      </c>
      <c r="F6632" t="s">
        <v>2</v>
      </c>
      <c r="G6632" t="s">
        <v>18234</v>
      </c>
      <c r="H6632" t="s">
        <v>169</v>
      </c>
      <c r="I6632" t="s">
        <v>5</v>
      </c>
      <c r="K6632" t="s">
        <v>6</v>
      </c>
      <c r="L6632" t="s">
        <v>18235</v>
      </c>
      <c r="N6632" t="s">
        <v>7</v>
      </c>
      <c r="P6632" t="s">
        <v>18236</v>
      </c>
      <c r="Q6632">
        <v>44</v>
      </c>
      <c r="R6632" t="s">
        <v>18237</v>
      </c>
      <c r="S6632">
        <v>-1</v>
      </c>
      <c r="T6632" t="s">
        <v>18238</v>
      </c>
      <c r="U6632">
        <v>-1</v>
      </c>
      <c r="V6632">
        <v>-1</v>
      </c>
      <c r="W6632">
        <v>6.3387000000000002</v>
      </c>
      <c r="X6632" t="s">
        <v>18239</v>
      </c>
      <c r="Y6632" t="s">
        <v>18240</v>
      </c>
      <c r="Z6632">
        <v>38920</v>
      </c>
      <c r="AA6632" t="s">
        <v>11</v>
      </c>
      <c r="AC6632" t="s">
        <v>18241</v>
      </c>
      <c r="AD6632" t="s">
        <v>18242</v>
      </c>
      <c r="AE6632" s="1">
        <v>41846.097916666666</v>
      </c>
    </row>
    <row r="6633" spans="1:31" x14ac:dyDescent="0.15">
      <c r="A6633">
        <v>6632</v>
      </c>
      <c r="B6633">
        <v>175</v>
      </c>
      <c r="C6633">
        <v>4181</v>
      </c>
      <c r="D6633" t="s">
        <v>18232</v>
      </c>
      <c r="E6633" t="s">
        <v>18233</v>
      </c>
      <c r="F6633" t="s">
        <v>14</v>
      </c>
      <c r="G6633" t="s">
        <v>18234</v>
      </c>
      <c r="H6633" t="s">
        <v>18243</v>
      </c>
      <c r="I6633" t="s">
        <v>5</v>
      </c>
      <c r="K6633" t="s">
        <v>17</v>
      </c>
      <c r="N6633" t="s">
        <v>7</v>
      </c>
      <c r="P6633" t="s">
        <v>18236</v>
      </c>
      <c r="Q6633">
        <v>7</v>
      </c>
      <c r="S6633">
        <v>-1</v>
      </c>
      <c r="T6633" t="s">
        <v>18244</v>
      </c>
      <c r="U6633">
        <v>-1</v>
      </c>
      <c r="V6633">
        <v>-1</v>
      </c>
      <c r="W6633">
        <v>6.3387000000000002</v>
      </c>
      <c r="X6633" t="s">
        <v>18239</v>
      </c>
      <c r="Y6633" t="s">
        <v>18240</v>
      </c>
      <c r="Z6633">
        <v>23328</v>
      </c>
      <c r="AA6633" t="s">
        <v>11</v>
      </c>
      <c r="AC6633" t="s">
        <v>18245</v>
      </c>
      <c r="AD6633" t="s">
        <v>18246</v>
      </c>
      <c r="AE6633" s="1">
        <v>41846.097951388889</v>
      </c>
    </row>
    <row r="6634" spans="1:31" x14ac:dyDescent="0.15">
      <c r="A6634">
        <v>6633</v>
      </c>
      <c r="B6634">
        <v>175</v>
      </c>
      <c r="C6634">
        <v>4181</v>
      </c>
      <c r="D6634" t="s">
        <v>18232</v>
      </c>
      <c r="E6634" t="s">
        <v>18233</v>
      </c>
      <c r="F6634" t="s">
        <v>24</v>
      </c>
      <c r="I6634" t="s">
        <v>5</v>
      </c>
      <c r="K6634" t="s">
        <v>5</v>
      </c>
      <c r="N6634" t="s">
        <v>7</v>
      </c>
      <c r="Q6634">
        <v>0</v>
      </c>
      <c r="S6634">
        <v>-1</v>
      </c>
      <c r="T6634" t="s">
        <v>5</v>
      </c>
      <c r="U6634">
        <v>-1</v>
      </c>
      <c r="V6634">
        <v>-1</v>
      </c>
      <c r="W6634">
        <v>6.3387000000000002</v>
      </c>
      <c r="Z6634">
        <v>-1</v>
      </c>
      <c r="AA6634" t="s">
        <v>11</v>
      </c>
      <c r="AC6634" t="s">
        <v>38</v>
      </c>
      <c r="AD6634" t="s">
        <v>2454</v>
      </c>
      <c r="AE6634" s="1">
        <v>41846.097962962966</v>
      </c>
    </row>
    <row r="6635" spans="1:31" x14ac:dyDescent="0.15">
      <c r="A6635">
        <v>6634</v>
      </c>
      <c r="B6635">
        <v>175</v>
      </c>
      <c r="C6635">
        <v>4181</v>
      </c>
      <c r="D6635" t="s">
        <v>18232</v>
      </c>
      <c r="E6635" t="s">
        <v>18233</v>
      </c>
      <c r="F6635" t="s">
        <v>27</v>
      </c>
      <c r="G6635" t="s">
        <v>18234</v>
      </c>
      <c r="I6635" t="s">
        <v>5</v>
      </c>
      <c r="K6635" t="s">
        <v>17</v>
      </c>
      <c r="L6635" t="s">
        <v>18235</v>
      </c>
      <c r="M6635" t="s">
        <v>5</v>
      </c>
      <c r="N6635" t="s">
        <v>7</v>
      </c>
      <c r="P6635" t="s">
        <v>18247</v>
      </c>
      <c r="Q6635">
        <v>1</v>
      </c>
      <c r="R6635" t="s">
        <v>18248</v>
      </c>
      <c r="S6635">
        <v>-1</v>
      </c>
      <c r="T6635" t="s">
        <v>5</v>
      </c>
      <c r="U6635">
        <v>-1</v>
      </c>
      <c r="V6635">
        <v>-1</v>
      </c>
      <c r="W6635">
        <v>6.3387000000000002</v>
      </c>
      <c r="Y6635" t="s">
        <v>18249</v>
      </c>
      <c r="Z6635">
        <v>42780</v>
      </c>
      <c r="AA6635" t="s">
        <v>11</v>
      </c>
      <c r="AB6635" t="s">
        <v>610</v>
      </c>
      <c r="AC6635" t="s">
        <v>18250</v>
      </c>
      <c r="AD6635" t="s">
        <v>18251</v>
      </c>
      <c r="AE6635" s="1">
        <v>41846.097974537035</v>
      </c>
    </row>
    <row r="6636" spans="1:31" x14ac:dyDescent="0.15">
      <c r="A6636">
        <v>6635</v>
      </c>
      <c r="B6636">
        <v>175</v>
      </c>
      <c r="C6636">
        <v>4181</v>
      </c>
      <c r="D6636" t="s">
        <v>18232</v>
      </c>
      <c r="E6636" t="s">
        <v>18233</v>
      </c>
      <c r="F6636" t="s">
        <v>36</v>
      </c>
      <c r="I6636" t="s">
        <v>5</v>
      </c>
      <c r="K6636" t="s">
        <v>5</v>
      </c>
      <c r="N6636" t="s">
        <v>7</v>
      </c>
      <c r="Q6636">
        <v>0</v>
      </c>
      <c r="S6636">
        <v>-1</v>
      </c>
      <c r="T6636" t="s">
        <v>5</v>
      </c>
      <c r="U6636">
        <v>-1</v>
      </c>
      <c r="V6636">
        <v>-1</v>
      </c>
      <c r="W6636">
        <v>6.3387000000000002</v>
      </c>
      <c r="Z6636">
        <v>-1</v>
      </c>
      <c r="AA6636" t="s">
        <v>11</v>
      </c>
      <c r="AC6636" t="s">
        <v>38</v>
      </c>
      <c r="AD6636" t="s">
        <v>52</v>
      </c>
      <c r="AE6636" s="1">
        <v>41846.097986111112</v>
      </c>
    </row>
    <row r="6637" spans="1:31" x14ac:dyDescent="0.15">
      <c r="A6637">
        <v>6636</v>
      </c>
      <c r="B6637">
        <v>175</v>
      </c>
      <c r="C6637">
        <v>4181</v>
      </c>
      <c r="D6637" t="s">
        <v>18232</v>
      </c>
      <c r="E6637" t="s">
        <v>18233</v>
      </c>
      <c r="F6637" t="s">
        <v>40</v>
      </c>
      <c r="I6637" t="s">
        <v>5</v>
      </c>
      <c r="K6637" t="s">
        <v>5</v>
      </c>
      <c r="N6637" t="s">
        <v>7</v>
      </c>
      <c r="Q6637">
        <v>0</v>
      </c>
      <c r="S6637">
        <v>-1</v>
      </c>
      <c r="T6637" t="s">
        <v>5</v>
      </c>
      <c r="U6637">
        <v>-1</v>
      </c>
      <c r="V6637">
        <v>-1</v>
      </c>
      <c r="W6637">
        <v>6.3387000000000002</v>
      </c>
      <c r="Z6637">
        <v>-1</v>
      </c>
      <c r="AA6637" t="s">
        <v>11</v>
      </c>
      <c r="AC6637" t="s">
        <v>38</v>
      </c>
      <c r="AD6637" t="s">
        <v>52</v>
      </c>
      <c r="AE6637" s="1">
        <v>41846.097997685189</v>
      </c>
    </row>
    <row r="6638" spans="1:31" x14ac:dyDescent="0.15">
      <c r="A6638">
        <v>6637</v>
      </c>
      <c r="B6638">
        <v>175</v>
      </c>
      <c r="C6638">
        <v>4181</v>
      </c>
      <c r="D6638" t="s">
        <v>18232</v>
      </c>
      <c r="E6638" t="s">
        <v>18233</v>
      </c>
      <c r="F6638" t="s">
        <v>49</v>
      </c>
      <c r="I6638" t="s">
        <v>5</v>
      </c>
      <c r="K6638" t="s">
        <v>5</v>
      </c>
      <c r="N6638" t="s">
        <v>7</v>
      </c>
      <c r="Q6638">
        <v>0</v>
      </c>
      <c r="T6638" t="s">
        <v>5</v>
      </c>
      <c r="U6638">
        <v>-1</v>
      </c>
      <c r="V6638">
        <v>-1</v>
      </c>
      <c r="W6638">
        <v>6.3387000000000002</v>
      </c>
      <c r="Z6638">
        <v>-1</v>
      </c>
      <c r="AA6638" t="s">
        <v>11</v>
      </c>
      <c r="AC6638" t="s">
        <v>38</v>
      </c>
      <c r="AD6638" t="s">
        <v>50</v>
      </c>
      <c r="AE6638" s="1">
        <v>41846.098009259258</v>
      </c>
    </row>
    <row r="6639" spans="1:31" x14ac:dyDescent="0.15">
      <c r="A6639">
        <v>6638</v>
      </c>
      <c r="B6639">
        <v>175</v>
      </c>
      <c r="C6639">
        <v>4181</v>
      </c>
      <c r="D6639" t="s">
        <v>18232</v>
      </c>
      <c r="E6639" t="s">
        <v>18233</v>
      </c>
      <c r="F6639" t="s">
        <v>51</v>
      </c>
      <c r="G6639" t="s">
        <v>18252</v>
      </c>
      <c r="H6639" t="s">
        <v>169</v>
      </c>
      <c r="I6639" t="s">
        <v>5</v>
      </c>
      <c r="K6639" t="s">
        <v>5</v>
      </c>
      <c r="N6639" t="s">
        <v>7</v>
      </c>
      <c r="P6639" t="s">
        <v>18236</v>
      </c>
      <c r="Q6639">
        <v>3</v>
      </c>
      <c r="S6639">
        <v>-1</v>
      </c>
      <c r="T6639" t="s">
        <v>5</v>
      </c>
      <c r="U6639">
        <v>-1</v>
      </c>
      <c r="V6639">
        <v>-1</v>
      </c>
      <c r="W6639">
        <v>6.3387000000000002</v>
      </c>
      <c r="Y6639" t="s">
        <v>18240</v>
      </c>
      <c r="Z6639">
        <v>-1</v>
      </c>
      <c r="AA6639" t="s">
        <v>11</v>
      </c>
      <c r="AC6639" t="s">
        <v>18253</v>
      </c>
      <c r="AD6639" t="s">
        <v>18254</v>
      </c>
      <c r="AE6639" s="1">
        <v>41846.098032407404</v>
      </c>
    </row>
    <row r="6640" spans="1:31" x14ac:dyDescent="0.15">
      <c r="A6640">
        <v>6639</v>
      </c>
      <c r="B6640">
        <v>175</v>
      </c>
      <c r="C6640">
        <v>4181</v>
      </c>
      <c r="D6640" t="s">
        <v>18232</v>
      </c>
      <c r="E6640" t="s">
        <v>18233</v>
      </c>
      <c r="F6640" t="s">
        <v>53</v>
      </c>
      <c r="I6640" t="s">
        <v>5</v>
      </c>
      <c r="K6640" t="s">
        <v>5</v>
      </c>
      <c r="N6640" t="s">
        <v>7</v>
      </c>
      <c r="Q6640">
        <v>0</v>
      </c>
      <c r="S6640">
        <v>-1</v>
      </c>
      <c r="T6640" t="s">
        <v>5</v>
      </c>
      <c r="U6640">
        <v>-1</v>
      </c>
      <c r="V6640">
        <v>-1</v>
      </c>
      <c r="W6640">
        <v>6.3387000000000002</v>
      </c>
      <c r="Z6640">
        <v>-1</v>
      </c>
      <c r="AA6640" t="s">
        <v>11</v>
      </c>
      <c r="AC6640" t="s">
        <v>38</v>
      </c>
      <c r="AD6640" t="s">
        <v>52</v>
      </c>
      <c r="AE6640" s="1">
        <v>41846.098043981481</v>
      </c>
    </row>
    <row r="6641" spans="1:31" x14ac:dyDescent="0.15">
      <c r="A6641">
        <v>6640</v>
      </c>
      <c r="B6641">
        <v>175</v>
      </c>
      <c r="C6641">
        <v>4181</v>
      </c>
      <c r="D6641" t="s">
        <v>18232</v>
      </c>
      <c r="E6641" t="s">
        <v>18233</v>
      </c>
      <c r="F6641" t="s">
        <v>54</v>
      </c>
      <c r="I6641" t="s">
        <v>5</v>
      </c>
      <c r="K6641" t="s">
        <v>5</v>
      </c>
      <c r="N6641" t="s">
        <v>7</v>
      </c>
      <c r="Q6641">
        <v>0</v>
      </c>
      <c r="S6641">
        <v>-1</v>
      </c>
      <c r="T6641" t="s">
        <v>5</v>
      </c>
      <c r="U6641">
        <v>-1</v>
      </c>
      <c r="V6641">
        <v>-1</v>
      </c>
      <c r="W6641">
        <v>6.3387000000000002</v>
      </c>
      <c r="Z6641">
        <v>-1</v>
      </c>
      <c r="AA6641" t="s">
        <v>11</v>
      </c>
      <c r="AC6641" t="s">
        <v>38</v>
      </c>
      <c r="AD6641" t="s">
        <v>52</v>
      </c>
      <c r="AE6641" s="1">
        <v>41846.098055555558</v>
      </c>
    </row>
    <row r="6642" spans="1:31" x14ac:dyDescent="0.15">
      <c r="A6642">
        <v>6641</v>
      </c>
      <c r="B6642">
        <v>175</v>
      </c>
      <c r="C6642">
        <v>3965</v>
      </c>
      <c r="D6642" t="s">
        <v>18255</v>
      </c>
      <c r="E6642" t="s">
        <v>18256</v>
      </c>
      <c r="F6642" t="s">
        <v>2</v>
      </c>
      <c r="G6642" t="s">
        <v>18257</v>
      </c>
      <c r="H6642" t="s">
        <v>18258</v>
      </c>
      <c r="I6642" t="s">
        <v>5</v>
      </c>
      <c r="K6642" t="s">
        <v>6</v>
      </c>
      <c r="L6642" t="s">
        <v>18259</v>
      </c>
      <c r="N6642" t="s">
        <v>7</v>
      </c>
      <c r="O6642" t="s">
        <v>18260</v>
      </c>
      <c r="P6642" t="s">
        <v>18261</v>
      </c>
      <c r="Q6642">
        <v>30</v>
      </c>
      <c r="R6642" t="s">
        <v>18262</v>
      </c>
      <c r="S6642">
        <v>-1</v>
      </c>
      <c r="U6642">
        <v>700</v>
      </c>
      <c r="V6642">
        <v>-1</v>
      </c>
      <c r="W6642">
        <v>6.3387000000000002</v>
      </c>
      <c r="X6642" t="s">
        <v>18263</v>
      </c>
      <c r="Y6642" t="s">
        <v>18264</v>
      </c>
      <c r="Z6642">
        <v>38120</v>
      </c>
      <c r="AA6642" t="s">
        <v>11</v>
      </c>
      <c r="AC6642" t="s">
        <v>18265</v>
      </c>
      <c r="AD6642" t="s">
        <v>18266</v>
      </c>
      <c r="AE6642" s="1">
        <v>41846.09814814815</v>
      </c>
    </row>
    <row r="6643" spans="1:31" x14ac:dyDescent="0.15">
      <c r="A6643">
        <v>6642</v>
      </c>
      <c r="B6643">
        <v>175</v>
      </c>
      <c r="C6643">
        <v>3965</v>
      </c>
      <c r="D6643" t="s">
        <v>18255</v>
      </c>
      <c r="E6643" t="s">
        <v>18256</v>
      </c>
      <c r="F6643" t="s">
        <v>14</v>
      </c>
      <c r="I6643" t="s">
        <v>5</v>
      </c>
      <c r="K6643" t="s">
        <v>5</v>
      </c>
      <c r="N6643" t="s">
        <v>7</v>
      </c>
      <c r="Q6643">
        <v>0</v>
      </c>
      <c r="S6643">
        <v>-1</v>
      </c>
      <c r="T6643" t="s">
        <v>5</v>
      </c>
      <c r="U6643">
        <v>-1</v>
      </c>
      <c r="V6643">
        <v>-1</v>
      </c>
      <c r="W6643">
        <v>6.3387000000000002</v>
      </c>
      <c r="Z6643">
        <v>-1</v>
      </c>
      <c r="AA6643" t="s">
        <v>11</v>
      </c>
      <c r="AC6643" t="s">
        <v>38</v>
      </c>
      <c r="AD6643" t="s">
        <v>52</v>
      </c>
      <c r="AE6643" s="1">
        <v>41846.098171296297</v>
      </c>
    </row>
    <row r="6644" spans="1:31" x14ac:dyDescent="0.15">
      <c r="A6644">
        <v>6643</v>
      </c>
      <c r="B6644">
        <v>175</v>
      </c>
      <c r="C6644">
        <v>3965</v>
      </c>
      <c r="D6644" t="s">
        <v>18255</v>
      </c>
      <c r="E6644" t="s">
        <v>18256</v>
      </c>
      <c r="F6644" t="s">
        <v>24</v>
      </c>
      <c r="I6644" t="s">
        <v>5</v>
      </c>
      <c r="K6644" t="s">
        <v>5</v>
      </c>
      <c r="N6644" t="s">
        <v>7</v>
      </c>
      <c r="Q6644">
        <v>0</v>
      </c>
      <c r="S6644">
        <v>-1</v>
      </c>
      <c r="T6644" t="s">
        <v>5</v>
      </c>
      <c r="U6644">
        <v>-1</v>
      </c>
      <c r="V6644">
        <v>-1</v>
      </c>
      <c r="W6644">
        <v>6.3387000000000002</v>
      </c>
      <c r="Z6644">
        <v>-1</v>
      </c>
      <c r="AA6644" t="s">
        <v>11</v>
      </c>
      <c r="AC6644" t="s">
        <v>38</v>
      </c>
      <c r="AD6644" t="s">
        <v>52</v>
      </c>
      <c r="AE6644" s="1">
        <v>41846.098182870373</v>
      </c>
    </row>
    <row r="6645" spans="1:31" x14ac:dyDescent="0.15">
      <c r="A6645">
        <v>6644</v>
      </c>
      <c r="B6645">
        <v>175</v>
      </c>
      <c r="C6645">
        <v>3965</v>
      </c>
      <c r="D6645" t="s">
        <v>18255</v>
      </c>
      <c r="E6645" t="s">
        <v>18256</v>
      </c>
      <c r="F6645" t="s">
        <v>27</v>
      </c>
      <c r="I6645" t="s">
        <v>5</v>
      </c>
      <c r="K6645" t="s">
        <v>5</v>
      </c>
      <c r="M6645" t="s">
        <v>5</v>
      </c>
      <c r="N6645" t="s">
        <v>7</v>
      </c>
      <c r="Q6645">
        <v>0</v>
      </c>
      <c r="S6645">
        <v>-1</v>
      </c>
      <c r="T6645" t="s">
        <v>5</v>
      </c>
      <c r="U6645">
        <v>-1</v>
      </c>
      <c r="V6645">
        <v>-1</v>
      </c>
      <c r="W6645">
        <v>6.3387000000000002</v>
      </c>
      <c r="Z6645">
        <v>-1</v>
      </c>
      <c r="AA6645" t="s">
        <v>11</v>
      </c>
      <c r="AC6645" t="s">
        <v>38</v>
      </c>
      <c r="AD6645" t="s">
        <v>531</v>
      </c>
      <c r="AE6645" s="1">
        <v>41846.098194444443</v>
      </c>
    </row>
    <row r="6646" spans="1:31" x14ac:dyDescent="0.15">
      <c r="A6646">
        <v>6645</v>
      </c>
      <c r="B6646">
        <v>175</v>
      </c>
      <c r="C6646">
        <v>3965</v>
      </c>
      <c r="D6646" t="s">
        <v>18255</v>
      </c>
      <c r="E6646" t="s">
        <v>18256</v>
      </c>
      <c r="F6646" t="s">
        <v>36</v>
      </c>
      <c r="G6646" t="s">
        <v>18257</v>
      </c>
      <c r="H6646" t="s">
        <v>18258</v>
      </c>
      <c r="I6646" t="s">
        <v>5</v>
      </c>
      <c r="K6646" t="s">
        <v>5</v>
      </c>
      <c r="N6646" t="s">
        <v>7</v>
      </c>
      <c r="O6646" t="s">
        <v>18260</v>
      </c>
      <c r="P6646" t="s">
        <v>18261</v>
      </c>
      <c r="Q6646">
        <v>2</v>
      </c>
      <c r="S6646">
        <v>-1</v>
      </c>
      <c r="T6646" t="s">
        <v>5</v>
      </c>
      <c r="U6646">
        <v>-1</v>
      </c>
      <c r="V6646">
        <v>-1</v>
      </c>
      <c r="W6646">
        <v>6.3387000000000002</v>
      </c>
      <c r="Y6646" t="s">
        <v>18264</v>
      </c>
      <c r="Z6646">
        <v>-1</v>
      </c>
      <c r="AA6646" t="s">
        <v>11</v>
      </c>
      <c r="AC6646" t="s">
        <v>18267</v>
      </c>
      <c r="AD6646" t="s">
        <v>18268</v>
      </c>
      <c r="AE6646" s="1">
        <v>41846.09820601852</v>
      </c>
    </row>
    <row r="6647" spans="1:31" x14ac:dyDescent="0.15">
      <c r="A6647">
        <v>6646</v>
      </c>
      <c r="B6647">
        <v>175</v>
      </c>
      <c r="C6647">
        <v>3965</v>
      </c>
      <c r="D6647" t="s">
        <v>18255</v>
      </c>
      <c r="E6647" t="s">
        <v>18256</v>
      </c>
      <c r="F6647" t="s">
        <v>40</v>
      </c>
      <c r="I6647" t="s">
        <v>5</v>
      </c>
      <c r="K6647" t="s">
        <v>5</v>
      </c>
      <c r="N6647" t="s">
        <v>7</v>
      </c>
      <c r="Q6647">
        <v>0</v>
      </c>
      <c r="S6647">
        <v>-1</v>
      </c>
      <c r="T6647" t="s">
        <v>5</v>
      </c>
      <c r="U6647">
        <v>-1</v>
      </c>
      <c r="V6647">
        <v>-1</v>
      </c>
      <c r="W6647">
        <v>6.3387000000000002</v>
      </c>
      <c r="Z6647">
        <v>-1</v>
      </c>
      <c r="AA6647" t="s">
        <v>11</v>
      </c>
      <c r="AC6647" t="s">
        <v>38</v>
      </c>
      <c r="AD6647" t="s">
        <v>52</v>
      </c>
      <c r="AE6647" s="1">
        <v>41846.098217592589</v>
      </c>
    </row>
    <row r="6648" spans="1:31" x14ac:dyDescent="0.15">
      <c r="A6648">
        <v>6647</v>
      </c>
      <c r="B6648">
        <v>175</v>
      </c>
      <c r="C6648">
        <v>3965</v>
      </c>
      <c r="D6648" t="s">
        <v>18255</v>
      </c>
      <c r="E6648" t="s">
        <v>18256</v>
      </c>
      <c r="F6648" t="s">
        <v>49</v>
      </c>
      <c r="I6648" t="s">
        <v>5</v>
      </c>
      <c r="K6648" t="s">
        <v>5</v>
      </c>
      <c r="N6648" t="s">
        <v>7</v>
      </c>
      <c r="Q6648">
        <v>0</v>
      </c>
      <c r="T6648" t="s">
        <v>5</v>
      </c>
      <c r="U6648">
        <v>-1</v>
      </c>
      <c r="V6648">
        <v>-1</v>
      </c>
      <c r="W6648">
        <v>6.3387000000000002</v>
      </c>
      <c r="Z6648">
        <v>-1</v>
      </c>
      <c r="AA6648" t="s">
        <v>11</v>
      </c>
      <c r="AC6648" t="s">
        <v>38</v>
      </c>
      <c r="AD6648" t="s">
        <v>50</v>
      </c>
      <c r="AE6648" s="1">
        <v>41846.098240740743</v>
      </c>
    </row>
    <row r="6649" spans="1:31" x14ac:dyDescent="0.15">
      <c r="A6649">
        <v>6648</v>
      </c>
      <c r="B6649">
        <v>175</v>
      </c>
      <c r="C6649">
        <v>3965</v>
      </c>
      <c r="D6649" t="s">
        <v>18255</v>
      </c>
      <c r="E6649" t="s">
        <v>18256</v>
      </c>
      <c r="F6649" t="s">
        <v>51</v>
      </c>
      <c r="G6649" t="s">
        <v>18257</v>
      </c>
      <c r="H6649" t="s">
        <v>18258</v>
      </c>
      <c r="I6649" t="s">
        <v>5</v>
      </c>
      <c r="K6649" t="s">
        <v>5</v>
      </c>
      <c r="N6649" t="s">
        <v>7</v>
      </c>
      <c r="O6649" t="s">
        <v>18260</v>
      </c>
      <c r="P6649" t="s">
        <v>18261</v>
      </c>
      <c r="Q6649">
        <v>4</v>
      </c>
      <c r="S6649">
        <v>-1</v>
      </c>
      <c r="T6649" t="s">
        <v>5</v>
      </c>
      <c r="U6649">
        <v>-1</v>
      </c>
      <c r="V6649">
        <v>-1</v>
      </c>
      <c r="W6649">
        <v>6.3387000000000002</v>
      </c>
      <c r="Y6649" t="s">
        <v>18264</v>
      </c>
      <c r="Z6649">
        <v>-1</v>
      </c>
      <c r="AA6649" t="s">
        <v>11</v>
      </c>
      <c r="AC6649" t="s">
        <v>18269</v>
      </c>
      <c r="AD6649" t="s">
        <v>18270</v>
      </c>
      <c r="AE6649" s="1">
        <v>41846.098263888889</v>
      </c>
    </row>
    <row r="6650" spans="1:31" x14ac:dyDescent="0.15">
      <c r="A6650">
        <v>6649</v>
      </c>
      <c r="B6650">
        <v>175</v>
      </c>
      <c r="C6650">
        <v>3965</v>
      </c>
      <c r="D6650" t="s">
        <v>18255</v>
      </c>
      <c r="E6650" t="s">
        <v>18256</v>
      </c>
      <c r="F6650" t="s">
        <v>53</v>
      </c>
      <c r="I6650" t="s">
        <v>5</v>
      </c>
      <c r="K6650" t="s">
        <v>5</v>
      </c>
      <c r="N6650" t="s">
        <v>7</v>
      </c>
      <c r="Q6650">
        <v>0</v>
      </c>
      <c r="S6650">
        <v>-1</v>
      </c>
      <c r="T6650" t="s">
        <v>5</v>
      </c>
      <c r="U6650">
        <v>-1</v>
      </c>
      <c r="V6650">
        <v>-1</v>
      </c>
      <c r="W6650">
        <v>6.3387000000000002</v>
      </c>
      <c r="Z6650">
        <v>-1</v>
      </c>
      <c r="AA6650" t="s">
        <v>11</v>
      </c>
      <c r="AC6650" t="s">
        <v>38</v>
      </c>
      <c r="AD6650" t="s">
        <v>52</v>
      </c>
      <c r="AE6650" s="1">
        <v>41846.098275462966</v>
      </c>
    </row>
    <row r="6651" spans="1:31" x14ac:dyDescent="0.15">
      <c r="A6651">
        <v>6650</v>
      </c>
      <c r="B6651">
        <v>175</v>
      </c>
      <c r="C6651">
        <v>3965</v>
      </c>
      <c r="D6651" t="s">
        <v>18255</v>
      </c>
      <c r="E6651" t="s">
        <v>18256</v>
      </c>
      <c r="F6651" t="s">
        <v>54</v>
      </c>
      <c r="I6651" t="s">
        <v>5</v>
      </c>
      <c r="K6651" t="s">
        <v>5</v>
      </c>
      <c r="N6651" t="s">
        <v>7</v>
      </c>
      <c r="Q6651">
        <v>0</v>
      </c>
      <c r="S6651">
        <v>-1</v>
      </c>
      <c r="T6651" t="s">
        <v>5</v>
      </c>
      <c r="U6651">
        <v>-1</v>
      </c>
      <c r="V6651">
        <v>-1</v>
      </c>
      <c r="W6651">
        <v>6.3387000000000002</v>
      </c>
      <c r="Z6651">
        <v>-1</v>
      </c>
      <c r="AA6651" t="s">
        <v>11</v>
      </c>
      <c r="AC6651" t="s">
        <v>38</v>
      </c>
      <c r="AD6651" t="s">
        <v>52</v>
      </c>
      <c r="AE6651" s="1">
        <v>41846.098287037035</v>
      </c>
    </row>
    <row r="6652" spans="1:31" x14ac:dyDescent="0.15">
      <c r="A6652">
        <v>6651</v>
      </c>
      <c r="B6652">
        <v>175</v>
      </c>
      <c r="C6652">
        <v>5044</v>
      </c>
      <c r="D6652" t="s">
        <v>18271</v>
      </c>
      <c r="E6652" t="s">
        <v>18272</v>
      </c>
      <c r="F6652" t="s">
        <v>2</v>
      </c>
      <c r="G6652" t="s">
        <v>18273</v>
      </c>
      <c r="H6652" t="s">
        <v>18274</v>
      </c>
      <c r="I6652" t="s">
        <v>5</v>
      </c>
      <c r="K6652" t="s">
        <v>6</v>
      </c>
      <c r="L6652" t="s">
        <v>4118</v>
      </c>
      <c r="N6652" t="s">
        <v>7</v>
      </c>
      <c r="P6652" t="s">
        <v>18275</v>
      </c>
      <c r="Q6652">
        <v>40</v>
      </c>
      <c r="R6652" t="s">
        <v>2841</v>
      </c>
      <c r="S6652">
        <v>50</v>
      </c>
      <c r="T6652" t="s">
        <v>18276</v>
      </c>
      <c r="U6652">
        <v>-1</v>
      </c>
      <c r="V6652">
        <v>-1</v>
      </c>
      <c r="W6652">
        <v>6.3387000000000002</v>
      </c>
      <c r="X6652" t="s">
        <v>18277</v>
      </c>
      <c r="Y6652" t="s">
        <v>18278</v>
      </c>
      <c r="Z6652">
        <v>42470</v>
      </c>
      <c r="AA6652" t="s">
        <v>11</v>
      </c>
      <c r="AC6652" t="s">
        <v>18279</v>
      </c>
      <c r="AD6652" t="s">
        <v>18280</v>
      </c>
      <c r="AE6652" s="1">
        <v>41846.098356481481</v>
      </c>
    </row>
    <row r="6653" spans="1:31" x14ac:dyDescent="0.15">
      <c r="A6653">
        <v>6652</v>
      </c>
      <c r="B6653">
        <v>175</v>
      </c>
      <c r="C6653">
        <v>5044</v>
      </c>
      <c r="D6653" t="s">
        <v>18271</v>
      </c>
      <c r="E6653" t="s">
        <v>18272</v>
      </c>
      <c r="F6653" t="s">
        <v>14</v>
      </c>
      <c r="I6653" t="s">
        <v>5</v>
      </c>
      <c r="K6653" t="s">
        <v>5</v>
      </c>
      <c r="N6653" t="s">
        <v>7</v>
      </c>
      <c r="Q6653">
        <v>0</v>
      </c>
      <c r="S6653">
        <v>-1</v>
      </c>
      <c r="T6653" t="s">
        <v>5</v>
      </c>
      <c r="U6653">
        <v>-1</v>
      </c>
      <c r="V6653">
        <v>-1</v>
      </c>
      <c r="W6653">
        <v>6.3387000000000002</v>
      </c>
      <c r="Z6653">
        <v>-1</v>
      </c>
      <c r="AA6653" t="s">
        <v>11</v>
      </c>
      <c r="AC6653" t="s">
        <v>38</v>
      </c>
      <c r="AD6653" t="s">
        <v>52</v>
      </c>
      <c r="AE6653" s="1">
        <v>41846.098368055558</v>
      </c>
    </row>
    <row r="6654" spans="1:31" x14ac:dyDescent="0.15">
      <c r="A6654">
        <v>6653</v>
      </c>
      <c r="B6654">
        <v>175</v>
      </c>
      <c r="C6654">
        <v>5044</v>
      </c>
      <c r="D6654" t="s">
        <v>18271</v>
      </c>
      <c r="E6654" t="s">
        <v>18272</v>
      </c>
      <c r="F6654" t="s">
        <v>24</v>
      </c>
      <c r="I6654" t="s">
        <v>5</v>
      </c>
      <c r="K6654" t="s">
        <v>5</v>
      </c>
      <c r="N6654" t="s">
        <v>7</v>
      </c>
      <c r="Q6654">
        <v>0</v>
      </c>
      <c r="S6654">
        <v>-1</v>
      </c>
      <c r="T6654" t="s">
        <v>5</v>
      </c>
      <c r="U6654">
        <v>-1</v>
      </c>
      <c r="V6654">
        <v>-1</v>
      </c>
      <c r="W6654">
        <v>6.3387000000000002</v>
      </c>
      <c r="Z6654">
        <v>-1</v>
      </c>
      <c r="AA6654" t="s">
        <v>11</v>
      </c>
      <c r="AC6654" t="s">
        <v>38</v>
      </c>
      <c r="AD6654" t="s">
        <v>52</v>
      </c>
      <c r="AE6654" s="1">
        <v>41846.098379629628</v>
      </c>
    </row>
    <row r="6655" spans="1:31" x14ac:dyDescent="0.15">
      <c r="A6655">
        <v>6654</v>
      </c>
      <c r="B6655">
        <v>175</v>
      </c>
      <c r="C6655">
        <v>5044</v>
      </c>
      <c r="D6655" t="s">
        <v>18271</v>
      </c>
      <c r="E6655" t="s">
        <v>18272</v>
      </c>
      <c r="F6655" t="s">
        <v>27</v>
      </c>
      <c r="I6655" t="s">
        <v>5</v>
      </c>
      <c r="K6655" t="s">
        <v>5</v>
      </c>
      <c r="M6655" t="s">
        <v>5</v>
      </c>
      <c r="N6655" t="s">
        <v>7</v>
      </c>
      <c r="Q6655">
        <v>0</v>
      </c>
      <c r="S6655">
        <v>-1</v>
      </c>
      <c r="T6655" t="s">
        <v>5</v>
      </c>
      <c r="U6655">
        <v>-1</v>
      </c>
      <c r="V6655">
        <v>-1</v>
      </c>
      <c r="W6655">
        <v>6.3387000000000002</v>
      </c>
      <c r="Z6655">
        <v>-1</v>
      </c>
      <c r="AA6655" t="s">
        <v>11</v>
      </c>
      <c r="AC6655" t="s">
        <v>38</v>
      </c>
      <c r="AD6655" t="s">
        <v>531</v>
      </c>
      <c r="AE6655" s="1">
        <v>41846.098391203705</v>
      </c>
    </row>
    <row r="6656" spans="1:31" x14ac:dyDescent="0.15">
      <c r="A6656">
        <v>6655</v>
      </c>
      <c r="B6656">
        <v>175</v>
      </c>
      <c r="C6656">
        <v>5044</v>
      </c>
      <c r="D6656" t="s">
        <v>18271</v>
      </c>
      <c r="E6656" t="s">
        <v>18272</v>
      </c>
      <c r="F6656" t="s">
        <v>36</v>
      </c>
      <c r="G6656" t="s">
        <v>18273</v>
      </c>
      <c r="H6656" t="s">
        <v>18274</v>
      </c>
      <c r="I6656" t="s">
        <v>5</v>
      </c>
      <c r="K6656" t="s">
        <v>5</v>
      </c>
      <c r="N6656" t="s">
        <v>7</v>
      </c>
      <c r="P6656" t="s">
        <v>18275</v>
      </c>
      <c r="Q6656">
        <v>1</v>
      </c>
      <c r="R6656" t="s">
        <v>2841</v>
      </c>
      <c r="S6656">
        <v>50</v>
      </c>
      <c r="T6656" t="s">
        <v>5</v>
      </c>
      <c r="U6656">
        <v>-1</v>
      </c>
      <c r="V6656">
        <v>-1</v>
      </c>
      <c r="W6656">
        <v>6.3387000000000002</v>
      </c>
      <c r="X6656" t="s">
        <v>18277</v>
      </c>
      <c r="Y6656" t="s">
        <v>18278</v>
      </c>
      <c r="Z6656">
        <v>42470</v>
      </c>
      <c r="AA6656" t="s">
        <v>11</v>
      </c>
      <c r="AC6656" t="s">
        <v>18281</v>
      </c>
      <c r="AD6656" t="s">
        <v>18282</v>
      </c>
      <c r="AE6656" s="1">
        <v>41846.098402777781</v>
      </c>
    </row>
    <row r="6657" spans="1:31" x14ac:dyDescent="0.15">
      <c r="A6657">
        <v>6656</v>
      </c>
      <c r="B6657">
        <v>175</v>
      </c>
      <c r="C6657">
        <v>5044</v>
      </c>
      <c r="D6657" t="s">
        <v>18271</v>
      </c>
      <c r="E6657" t="s">
        <v>18272</v>
      </c>
      <c r="F6657" t="s">
        <v>40</v>
      </c>
      <c r="I6657" t="s">
        <v>5</v>
      </c>
      <c r="K6657" t="s">
        <v>5</v>
      </c>
      <c r="N6657" t="s">
        <v>7</v>
      </c>
      <c r="Q6657">
        <v>0</v>
      </c>
      <c r="S6657">
        <v>-1</v>
      </c>
      <c r="T6657" t="s">
        <v>5</v>
      </c>
      <c r="U6657">
        <v>-1</v>
      </c>
      <c r="V6657">
        <v>-1</v>
      </c>
      <c r="W6657">
        <v>6.3387000000000002</v>
      </c>
      <c r="Z6657">
        <v>-1</v>
      </c>
      <c r="AA6657" t="s">
        <v>11</v>
      </c>
      <c r="AC6657" t="s">
        <v>38</v>
      </c>
      <c r="AD6657" t="s">
        <v>52</v>
      </c>
      <c r="AE6657" s="1">
        <v>41846.098425925928</v>
      </c>
    </row>
    <row r="6658" spans="1:31" x14ac:dyDescent="0.15">
      <c r="A6658">
        <v>6657</v>
      </c>
      <c r="B6658">
        <v>175</v>
      </c>
      <c r="C6658">
        <v>5044</v>
      </c>
      <c r="D6658" t="s">
        <v>18271</v>
      </c>
      <c r="E6658" t="s">
        <v>18272</v>
      </c>
      <c r="F6658" t="s">
        <v>49</v>
      </c>
      <c r="I6658" t="s">
        <v>5</v>
      </c>
      <c r="K6658" t="s">
        <v>5</v>
      </c>
      <c r="N6658" t="s">
        <v>7</v>
      </c>
      <c r="Q6658">
        <v>0</v>
      </c>
      <c r="T6658" t="s">
        <v>5</v>
      </c>
      <c r="U6658">
        <v>-1</v>
      </c>
      <c r="V6658">
        <v>-1</v>
      </c>
      <c r="W6658">
        <v>6.3387000000000002</v>
      </c>
      <c r="Z6658">
        <v>-1</v>
      </c>
      <c r="AA6658" t="s">
        <v>11</v>
      </c>
      <c r="AC6658" t="s">
        <v>38</v>
      </c>
      <c r="AD6658" t="s">
        <v>50</v>
      </c>
      <c r="AE6658" s="1">
        <v>41846.098437499997</v>
      </c>
    </row>
    <row r="6659" spans="1:31" x14ac:dyDescent="0.15">
      <c r="A6659">
        <v>6658</v>
      </c>
      <c r="B6659">
        <v>175</v>
      </c>
      <c r="C6659">
        <v>5044</v>
      </c>
      <c r="D6659" t="s">
        <v>18271</v>
      </c>
      <c r="E6659" t="s">
        <v>18272</v>
      </c>
      <c r="F6659" t="s">
        <v>51</v>
      </c>
      <c r="G6659" t="s">
        <v>18273</v>
      </c>
      <c r="H6659" t="s">
        <v>18274</v>
      </c>
      <c r="I6659" t="s">
        <v>5</v>
      </c>
      <c r="K6659" t="s">
        <v>5</v>
      </c>
      <c r="N6659" t="s">
        <v>7</v>
      </c>
      <c r="P6659" t="s">
        <v>18275</v>
      </c>
      <c r="Q6659">
        <v>2</v>
      </c>
      <c r="S6659">
        <v>-1</v>
      </c>
      <c r="T6659" t="s">
        <v>5</v>
      </c>
      <c r="U6659">
        <v>-1</v>
      </c>
      <c r="V6659">
        <v>-1</v>
      </c>
      <c r="W6659">
        <v>6.3387000000000002</v>
      </c>
      <c r="Y6659" t="s">
        <v>18278</v>
      </c>
      <c r="Z6659">
        <v>-1</v>
      </c>
      <c r="AA6659" t="s">
        <v>11</v>
      </c>
      <c r="AC6659" t="s">
        <v>18283</v>
      </c>
      <c r="AD6659" t="s">
        <v>18284</v>
      </c>
      <c r="AE6659" s="1">
        <v>41846.098460648151</v>
      </c>
    </row>
    <row r="6660" spans="1:31" x14ac:dyDescent="0.15">
      <c r="A6660">
        <v>6659</v>
      </c>
      <c r="B6660">
        <v>175</v>
      </c>
      <c r="C6660">
        <v>5044</v>
      </c>
      <c r="D6660" t="s">
        <v>18271</v>
      </c>
      <c r="E6660" t="s">
        <v>18272</v>
      </c>
      <c r="F6660" t="s">
        <v>53</v>
      </c>
      <c r="I6660" t="s">
        <v>5</v>
      </c>
      <c r="K6660" t="s">
        <v>5</v>
      </c>
      <c r="N6660" t="s">
        <v>7</v>
      </c>
      <c r="Q6660">
        <v>0</v>
      </c>
      <c r="S6660">
        <v>-1</v>
      </c>
      <c r="T6660" t="s">
        <v>5</v>
      </c>
      <c r="U6660">
        <v>-1</v>
      </c>
      <c r="V6660">
        <v>-1</v>
      </c>
      <c r="W6660">
        <v>6.3387000000000002</v>
      </c>
      <c r="Z6660">
        <v>-1</v>
      </c>
      <c r="AA6660" t="s">
        <v>11</v>
      </c>
      <c r="AC6660" t="s">
        <v>38</v>
      </c>
      <c r="AD6660" t="s">
        <v>52</v>
      </c>
      <c r="AE6660" s="1">
        <v>41846.09847222222</v>
      </c>
    </row>
    <row r="6661" spans="1:31" x14ac:dyDescent="0.15">
      <c r="A6661">
        <v>6660</v>
      </c>
      <c r="B6661">
        <v>175</v>
      </c>
      <c r="C6661">
        <v>5044</v>
      </c>
      <c r="D6661" t="s">
        <v>18271</v>
      </c>
      <c r="E6661" t="s">
        <v>18272</v>
      </c>
      <c r="F6661" t="s">
        <v>54</v>
      </c>
      <c r="I6661" t="s">
        <v>5</v>
      </c>
      <c r="K6661" t="s">
        <v>5</v>
      </c>
      <c r="N6661" t="s">
        <v>7</v>
      </c>
      <c r="Q6661">
        <v>0</v>
      </c>
      <c r="S6661">
        <v>-1</v>
      </c>
      <c r="T6661" t="s">
        <v>5</v>
      </c>
      <c r="U6661">
        <v>-1</v>
      </c>
      <c r="V6661">
        <v>-1</v>
      </c>
      <c r="W6661">
        <v>6.3387000000000002</v>
      </c>
      <c r="Z6661">
        <v>-1</v>
      </c>
      <c r="AA6661" t="s">
        <v>11</v>
      </c>
      <c r="AC6661" t="s">
        <v>38</v>
      </c>
      <c r="AD6661" t="s">
        <v>52</v>
      </c>
      <c r="AE6661" s="1">
        <v>41846.098483796297</v>
      </c>
    </row>
    <row r="6662" spans="1:31" x14ac:dyDescent="0.15">
      <c r="A6662">
        <v>6661</v>
      </c>
      <c r="B6662">
        <v>175</v>
      </c>
      <c r="C6662">
        <v>2434</v>
      </c>
      <c r="D6662" t="s">
        <v>18285</v>
      </c>
      <c r="E6662" t="s">
        <v>18286</v>
      </c>
      <c r="F6662" t="s">
        <v>2</v>
      </c>
      <c r="I6662" t="s">
        <v>5</v>
      </c>
      <c r="K6662" t="s">
        <v>5</v>
      </c>
      <c r="N6662" t="s">
        <v>7</v>
      </c>
      <c r="Q6662">
        <v>0</v>
      </c>
      <c r="S6662">
        <v>-1</v>
      </c>
      <c r="T6662" t="s">
        <v>5</v>
      </c>
      <c r="U6662">
        <v>-1</v>
      </c>
      <c r="V6662">
        <v>-1</v>
      </c>
      <c r="W6662">
        <v>6.3387000000000002</v>
      </c>
      <c r="Z6662">
        <v>-1</v>
      </c>
      <c r="AA6662" t="s">
        <v>11</v>
      </c>
      <c r="AC6662" t="s">
        <v>38</v>
      </c>
      <c r="AD6662" t="s">
        <v>52</v>
      </c>
      <c r="AE6662" s="1">
        <v>41846.098553240743</v>
      </c>
    </row>
    <row r="6663" spans="1:31" x14ac:dyDescent="0.15">
      <c r="A6663">
        <v>6662</v>
      </c>
      <c r="B6663">
        <v>175</v>
      </c>
      <c r="C6663">
        <v>2434</v>
      </c>
      <c r="D6663" t="s">
        <v>18285</v>
      </c>
      <c r="E6663" t="s">
        <v>18286</v>
      </c>
      <c r="F6663" t="s">
        <v>14</v>
      </c>
      <c r="G6663" t="s">
        <v>18287</v>
      </c>
      <c r="H6663" t="s">
        <v>18288</v>
      </c>
      <c r="I6663" t="s">
        <v>5</v>
      </c>
      <c r="K6663" t="s">
        <v>17</v>
      </c>
      <c r="L6663" t="s">
        <v>18289</v>
      </c>
      <c r="N6663" t="s">
        <v>7</v>
      </c>
      <c r="P6663" t="s">
        <v>18290</v>
      </c>
      <c r="Q6663">
        <v>21</v>
      </c>
      <c r="S6663">
        <v>35</v>
      </c>
      <c r="T6663" t="s">
        <v>5</v>
      </c>
      <c r="U6663">
        <v>-1</v>
      </c>
      <c r="V6663">
        <v>-1</v>
      </c>
      <c r="W6663">
        <v>6.3387000000000002</v>
      </c>
      <c r="X6663" t="s">
        <v>18291</v>
      </c>
      <c r="Y6663">
        <f>1-800-626-5525</f>
        <v>-6950</v>
      </c>
      <c r="Z6663">
        <v>13800</v>
      </c>
      <c r="AA6663" t="s">
        <v>11</v>
      </c>
      <c r="AC6663" t="s">
        <v>18292</v>
      </c>
      <c r="AD6663" t="s">
        <v>18293</v>
      </c>
      <c r="AE6663" s="1">
        <v>41846.098587962966</v>
      </c>
    </row>
    <row r="6664" spans="1:31" x14ac:dyDescent="0.15">
      <c r="A6664">
        <v>6663</v>
      </c>
      <c r="B6664">
        <v>175</v>
      </c>
      <c r="C6664">
        <v>2434</v>
      </c>
      <c r="D6664" t="s">
        <v>18285</v>
      </c>
      <c r="E6664" t="s">
        <v>18286</v>
      </c>
      <c r="F6664" t="s">
        <v>24</v>
      </c>
      <c r="G6664" t="s">
        <v>18287</v>
      </c>
      <c r="H6664" t="s">
        <v>18288</v>
      </c>
      <c r="I6664" t="s">
        <v>5</v>
      </c>
      <c r="K6664" t="s">
        <v>17</v>
      </c>
      <c r="L6664" t="s">
        <v>18294</v>
      </c>
      <c r="N6664" t="s">
        <v>7</v>
      </c>
      <c r="P6664" t="s">
        <v>18290</v>
      </c>
      <c r="Q6664">
        <v>28</v>
      </c>
      <c r="S6664">
        <v>-1</v>
      </c>
      <c r="T6664" t="s">
        <v>5</v>
      </c>
      <c r="U6664">
        <v>-1</v>
      </c>
      <c r="V6664">
        <v>-1</v>
      </c>
      <c r="W6664">
        <v>6.3387000000000002</v>
      </c>
      <c r="X6664" t="s">
        <v>18291</v>
      </c>
      <c r="Y6664">
        <f>1-800-626-5525</f>
        <v>-6950</v>
      </c>
      <c r="Z6664">
        <v>-1</v>
      </c>
      <c r="AA6664" t="s">
        <v>11</v>
      </c>
      <c r="AC6664" t="s">
        <v>18295</v>
      </c>
      <c r="AD6664" t="s">
        <v>18296</v>
      </c>
      <c r="AE6664" s="1">
        <v>41846.098611111112</v>
      </c>
    </row>
    <row r="6665" spans="1:31" x14ac:dyDescent="0.15">
      <c r="A6665">
        <v>6664</v>
      </c>
      <c r="B6665">
        <v>175</v>
      </c>
      <c r="C6665">
        <v>2434</v>
      </c>
      <c r="D6665" t="s">
        <v>18285</v>
      </c>
      <c r="E6665" t="s">
        <v>18286</v>
      </c>
      <c r="F6665" t="s">
        <v>27</v>
      </c>
      <c r="I6665" t="s">
        <v>5</v>
      </c>
      <c r="K6665" t="s">
        <v>5</v>
      </c>
      <c r="M6665" t="s">
        <v>5</v>
      </c>
      <c r="N6665" t="s">
        <v>7</v>
      </c>
      <c r="Q6665">
        <v>0</v>
      </c>
      <c r="S6665">
        <v>-1</v>
      </c>
      <c r="T6665" t="s">
        <v>5</v>
      </c>
      <c r="U6665">
        <v>-1</v>
      </c>
      <c r="V6665">
        <v>-1</v>
      </c>
      <c r="W6665">
        <v>6.3387000000000002</v>
      </c>
      <c r="Z6665">
        <v>-1</v>
      </c>
      <c r="AA6665" t="s">
        <v>11</v>
      </c>
      <c r="AC6665" t="s">
        <v>38</v>
      </c>
      <c r="AD6665" t="s">
        <v>531</v>
      </c>
      <c r="AE6665" s="1">
        <v>41846.098634259259</v>
      </c>
    </row>
    <row r="6666" spans="1:31" x14ac:dyDescent="0.15">
      <c r="A6666">
        <v>6665</v>
      </c>
      <c r="B6666">
        <v>175</v>
      </c>
      <c r="C6666">
        <v>2434</v>
      </c>
      <c r="D6666" t="s">
        <v>18285</v>
      </c>
      <c r="E6666" t="s">
        <v>18286</v>
      </c>
      <c r="F6666" t="s">
        <v>36</v>
      </c>
      <c r="I6666" t="s">
        <v>5</v>
      </c>
      <c r="K6666" t="s">
        <v>5</v>
      </c>
      <c r="N6666" t="s">
        <v>7</v>
      </c>
      <c r="Q6666">
        <v>0</v>
      </c>
      <c r="S6666">
        <v>-1</v>
      </c>
      <c r="T6666" t="s">
        <v>5</v>
      </c>
      <c r="U6666">
        <v>-1</v>
      </c>
      <c r="V6666">
        <v>-1</v>
      </c>
      <c r="W6666">
        <v>6.3387000000000002</v>
      </c>
      <c r="Z6666">
        <v>-1</v>
      </c>
      <c r="AA6666" t="s">
        <v>11</v>
      </c>
      <c r="AC6666" t="s">
        <v>38</v>
      </c>
      <c r="AD6666" t="s">
        <v>52</v>
      </c>
      <c r="AE6666" s="1">
        <v>41846.098645833335</v>
      </c>
    </row>
    <row r="6667" spans="1:31" x14ac:dyDescent="0.15">
      <c r="A6667">
        <v>6666</v>
      </c>
      <c r="B6667">
        <v>175</v>
      </c>
      <c r="C6667">
        <v>2434</v>
      </c>
      <c r="D6667" t="s">
        <v>18285</v>
      </c>
      <c r="E6667" t="s">
        <v>18286</v>
      </c>
      <c r="F6667" t="s">
        <v>40</v>
      </c>
      <c r="I6667" t="s">
        <v>5</v>
      </c>
      <c r="K6667" t="s">
        <v>5</v>
      </c>
      <c r="N6667" t="s">
        <v>7</v>
      </c>
      <c r="Q6667">
        <v>0</v>
      </c>
      <c r="S6667">
        <v>-1</v>
      </c>
      <c r="T6667" t="s">
        <v>5</v>
      </c>
      <c r="U6667">
        <v>-1</v>
      </c>
      <c r="V6667">
        <v>-1</v>
      </c>
      <c r="W6667">
        <v>6.3387000000000002</v>
      </c>
      <c r="Z6667">
        <v>-1</v>
      </c>
      <c r="AA6667" t="s">
        <v>11</v>
      </c>
      <c r="AC6667" t="s">
        <v>38</v>
      </c>
      <c r="AD6667" t="s">
        <v>52</v>
      </c>
      <c r="AE6667" s="1">
        <v>41846.098657407405</v>
      </c>
    </row>
    <row r="6668" spans="1:31" x14ac:dyDescent="0.15">
      <c r="A6668">
        <v>6667</v>
      </c>
      <c r="B6668">
        <v>175</v>
      </c>
      <c r="C6668">
        <v>2434</v>
      </c>
      <c r="D6668" t="s">
        <v>18285</v>
      </c>
      <c r="E6668" t="s">
        <v>18286</v>
      </c>
      <c r="F6668" t="s">
        <v>49</v>
      </c>
      <c r="I6668" t="s">
        <v>5</v>
      </c>
      <c r="K6668" t="s">
        <v>5</v>
      </c>
      <c r="N6668" t="s">
        <v>7</v>
      </c>
      <c r="Q6668">
        <v>0</v>
      </c>
      <c r="T6668" t="s">
        <v>5</v>
      </c>
      <c r="U6668">
        <v>-1</v>
      </c>
      <c r="V6668">
        <v>-1</v>
      </c>
      <c r="W6668">
        <v>6.3387000000000002</v>
      </c>
      <c r="Z6668">
        <v>-1</v>
      </c>
      <c r="AA6668" t="s">
        <v>11</v>
      </c>
      <c r="AC6668" t="s">
        <v>38</v>
      </c>
      <c r="AD6668" t="s">
        <v>50</v>
      </c>
      <c r="AE6668" s="1">
        <v>41846.098668981482</v>
      </c>
    </row>
    <row r="6669" spans="1:31" x14ac:dyDescent="0.15">
      <c r="A6669">
        <v>6668</v>
      </c>
      <c r="B6669">
        <v>175</v>
      </c>
      <c r="C6669">
        <v>2434</v>
      </c>
      <c r="D6669" t="s">
        <v>18285</v>
      </c>
      <c r="E6669" t="s">
        <v>18286</v>
      </c>
      <c r="F6669" t="s">
        <v>51</v>
      </c>
      <c r="I6669" t="s">
        <v>5</v>
      </c>
      <c r="K6669" t="s">
        <v>5</v>
      </c>
      <c r="N6669" t="s">
        <v>7</v>
      </c>
      <c r="Q6669">
        <v>0</v>
      </c>
      <c r="S6669">
        <v>-1</v>
      </c>
      <c r="T6669" t="s">
        <v>5</v>
      </c>
      <c r="U6669">
        <v>-1</v>
      </c>
      <c r="V6669">
        <v>-1</v>
      </c>
      <c r="W6669">
        <v>6.3387000000000002</v>
      </c>
      <c r="Z6669">
        <v>-1</v>
      </c>
      <c r="AA6669" t="s">
        <v>11</v>
      </c>
      <c r="AC6669" t="s">
        <v>38</v>
      </c>
      <c r="AD6669" t="s">
        <v>52</v>
      </c>
      <c r="AE6669" s="1">
        <v>41846.098680555559</v>
      </c>
    </row>
    <row r="6670" spans="1:31" x14ac:dyDescent="0.15">
      <c r="A6670">
        <v>6669</v>
      </c>
      <c r="B6670">
        <v>175</v>
      </c>
      <c r="C6670">
        <v>2434</v>
      </c>
      <c r="D6670" t="s">
        <v>18285</v>
      </c>
      <c r="E6670" t="s">
        <v>18286</v>
      </c>
      <c r="F6670" t="s">
        <v>53</v>
      </c>
      <c r="I6670" t="s">
        <v>5</v>
      </c>
      <c r="K6670" t="s">
        <v>5</v>
      </c>
      <c r="N6670" t="s">
        <v>7</v>
      </c>
      <c r="Q6670">
        <v>0</v>
      </c>
      <c r="S6670">
        <v>-1</v>
      </c>
      <c r="T6670" t="s">
        <v>5</v>
      </c>
      <c r="U6670">
        <v>-1</v>
      </c>
      <c r="V6670">
        <v>-1</v>
      </c>
      <c r="W6670">
        <v>6.3387000000000002</v>
      </c>
      <c r="Z6670">
        <v>-1</v>
      </c>
      <c r="AA6670" t="s">
        <v>11</v>
      </c>
      <c r="AC6670" t="s">
        <v>38</v>
      </c>
      <c r="AD6670" t="s">
        <v>52</v>
      </c>
      <c r="AE6670" s="1">
        <v>41846.098692129628</v>
      </c>
    </row>
    <row r="6671" spans="1:31" x14ac:dyDescent="0.15">
      <c r="A6671">
        <v>6670</v>
      </c>
      <c r="B6671">
        <v>175</v>
      </c>
      <c r="C6671">
        <v>2434</v>
      </c>
      <c r="D6671" t="s">
        <v>18285</v>
      </c>
      <c r="E6671" t="s">
        <v>18286</v>
      </c>
      <c r="F6671" t="s">
        <v>54</v>
      </c>
      <c r="I6671" t="s">
        <v>5</v>
      </c>
      <c r="K6671" t="s">
        <v>5</v>
      </c>
      <c r="N6671" t="s">
        <v>7</v>
      </c>
      <c r="Q6671">
        <v>0</v>
      </c>
      <c r="S6671">
        <v>-1</v>
      </c>
      <c r="T6671" t="s">
        <v>5</v>
      </c>
      <c r="U6671">
        <v>-1</v>
      </c>
      <c r="V6671">
        <v>-1</v>
      </c>
      <c r="W6671">
        <v>6.3387000000000002</v>
      </c>
      <c r="Z6671">
        <v>-1</v>
      </c>
      <c r="AA6671" t="s">
        <v>11</v>
      </c>
      <c r="AC6671" t="s">
        <v>38</v>
      </c>
      <c r="AD6671" t="s">
        <v>52</v>
      </c>
      <c r="AE6671" s="1">
        <v>41846.098703703705</v>
      </c>
    </row>
    <row r="6672" spans="1:31" x14ac:dyDescent="0.15">
      <c r="A6672">
        <v>6671</v>
      </c>
      <c r="B6672">
        <v>175</v>
      </c>
      <c r="C6672">
        <v>2788</v>
      </c>
      <c r="D6672" t="s">
        <v>18297</v>
      </c>
      <c r="E6672" t="s">
        <v>18298</v>
      </c>
      <c r="F6672" t="s">
        <v>2</v>
      </c>
      <c r="G6672" t="s">
        <v>18299</v>
      </c>
      <c r="H6672" t="s">
        <v>18300</v>
      </c>
      <c r="I6672" t="s">
        <v>5</v>
      </c>
      <c r="K6672" t="s">
        <v>6</v>
      </c>
      <c r="L6672" t="s">
        <v>18301</v>
      </c>
      <c r="N6672" t="s">
        <v>7</v>
      </c>
      <c r="O6672" t="s">
        <v>18302</v>
      </c>
      <c r="P6672" t="s">
        <v>18303</v>
      </c>
      <c r="Q6672">
        <v>12</v>
      </c>
      <c r="R6672" t="s">
        <v>18304</v>
      </c>
      <c r="S6672">
        <v>-1</v>
      </c>
      <c r="T6672" t="s">
        <v>5</v>
      </c>
      <c r="U6672">
        <v>-1</v>
      </c>
      <c r="V6672">
        <v>-1</v>
      </c>
      <c r="W6672">
        <v>6.3387000000000002</v>
      </c>
      <c r="X6672" t="s">
        <v>18305</v>
      </c>
      <c r="Y6672" t="s">
        <v>18306</v>
      </c>
      <c r="Z6672">
        <v>36514</v>
      </c>
      <c r="AA6672" t="s">
        <v>11</v>
      </c>
      <c r="AC6672" t="s">
        <v>18307</v>
      </c>
      <c r="AD6672" t="s">
        <v>18308</v>
      </c>
      <c r="AE6672" s="1">
        <v>41846.098761574074</v>
      </c>
    </row>
    <row r="6673" spans="1:31" x14ac:dyDescent="0.15">
      <c r="A6673">
        <v>6672</v>
      </c>
      <c r="B6673">
        <v>175</v>
      </c>
      <c r="C6673">
        <v>2788</v>
      </c>
      <c r="D6673" t="s">
        <v>18297</v>
      </c>
      <c r="E6673" t="s">
        <v>18298</v>
      </c>
      <c r="F6673" t="s">
        <v>14</v>
      </c>
      <c r="G6673" t="s">
        <v>18309</v>
      </c>
      <c r="H6673" t="s">
        <v>18300</v>
      </c>
      <c r="I6673" t="s">
        <v>5</v>
      </c>
      <c r="K6673" t="s">
        <v>17</v>
      </c>
      <c r="L6673" t="s">
        <v>18310</v>
      </c>
      <c r="N6673" t="s">
        <v>7</v>
      </c>
      <c r="P6673" t="s">
        <v>18311</v>
      </c>
      <c r="Q6673">
        <v>4</v>
      </c>
      <c r="R6673" t="s">
        <v>18312</v>
      </c>
      <c r="S6673">
        <v>150</v>
      </c>
      <c r="T6673" t="s">
        <v>18313</v>
      </c>
      <c r="U6673">
        <v>-1</v>
      </c>
      <c r="V6673">
        <v>-1</v>
      </c>
      <c r="W6673">
        <v>6.3387000000000002</v>
      </c>
      <c r="X6673" t="s">
        <v>18305</v>
      </c>
      <c r="Y6673" t="s">
        <v>18314</v>
      </c>
      <c r="Z6673">
        <v>35750</v>
      </c>
      <c r="AA6673" t="s">
        <v>11</v>
      </c>
      <c r="AC6673" t="s">
        <v>18315</v>
      </c>
      <c r="AD6673" t="s">
        <v>18316</v>
      </c>
      <c r="AE6673" s="1">
        <v>41846.098773148151</v>
      </c>
    </row>
    <row r="6674" spans="1:31" x14ac:dyDescent="0.15">
      <c r="A6674">
        <v>6673</v>
      </c>
      <c r="B6674">
        <v>175</v>
      </c>
      <c r="C6674">
        <v>2788</v>
      </c>
      <c r="D6674" t="s">
        <v>18297</v>
      </c>
      <c r="E6674" t="s">
        <v>18298</v>
      </c>
      <c r="F6674" t="s">
        <v>24</v>
      </c>
      <c r="I6674" t="s">
        <v>5</v>
      </c>
      <c r="K6674" t="s">
        <v>5</v>
      </c>
      <c r="N6674" t="s">
        <v>7</v>
      </c>
      <c r="Q6674">
        <v>0</v>
      </c>
      <c r="S6674">
        <v>-1</v>
      </c>
      <c r="T6674" t="s">
        <v>5</v>
      </c>
      <c r="U6674">
        <v>-1</v>
      </c>
      <c r="V6674">
        <v>-1</v>
      </c>
      <c r="W6674">
        <v>6.3387000000000002</v>
      </c>
      <c r="Z6674">
        <v>-1</v>
      </c>
      <c r="AA6674" t="s">
        <v>11</v>
      </c>
      <c r="AC6674" t="s">
        <v>38</v>
      </c>
      <c r="AD6674" t="s">
        <v>52</v>
      </c>
      <c r="AE6674" s="1">
        <v>41846.09878472222</v>
      </c>
    </row>
    <row r="6675" spans="1:31" x14ac:dyDescent="0.15">
      <c r="A6675">
        <v>6674</v>
      </c>
      <c r="B6675">
        <v>175</v>
      </c>
      <c r="C6675">
        <v>2788</v>
      </c>
      <c r="D6675" t="s">
        <v>18297</v>
      </c>
      <c r="E6675" t="s">
        <v>18298</v>
      </c>
      <c r="F6675" t="s">
        <v>27</v>
      </c>
      <c r="I6675" t="s">
        <v>5</v>
      </c>
      <c r="K6675" t="s">
        <v>5</v>
      </c>
      <c r="M6675" t="s">
        <v>2154</v>
      </c>
      <c r="N6675" t="s">
        <v>7</v>
      </c>
      <c r="Q6675">
        <v>0</v>
      </c>
      <c r="S6675">
        <v>-1</v>
      </c>
      <c r="T6675" t="s">
        <v>5</v>
      </c>
      <c r="U6675">
        <v>-1</v>
      </c>
      <c r="V6675">
        <v>-1</v>
      </c>
      <c r="W6675">
        <v>6.3387000000000002</v>
      </c>
      <c r="Z6675">
        <v>-1</v>
      </c>
      <c r="AA6675" t="s">
        <v>11</v>
      </c>
      <c r="AC6675" t="s">
        <v>38</v>
      </c>
      <c r="AD6675" t="s">
        <v>18317</v>
      </c>
      <c r="AE6675" s="1">
        <v>41846.098796296297</v>
      </c>
    </row>
    <row r="6676" spans="1:31" x14ac:dyDescent="0.15">
      <c r="A6676">
        <v>6675</v>
      </c>
      <c r="B6676">
        <v>175</v>
      </c>
      <c r="C6676">
        <v>2788</v>
      </c>
      <c r="D6676" t="s">
        <v>18297</v>
      </c>
      <c r="E6676" t="s">
        <v>18298</v>
      </c>
      <c r="F6676" t="s">
        <v>36</v>
      </c>
      <c r="G6676" t="s">
        <v>18299</v>
      </c>
      <c r="H6676" t="s">
        <v>18300</v>
      </c>
      <c r="I6676" t="s">
        <v>5</v>
      </c>
      <c r="K6676" t="s">
        <v>6</v>
      </c>
      <c r="L6676" t="s">
        <v>18301</v>
      </c>
      <c r="N6676" t="s">
        <v>7</v>
      </c>
      <c r="O6676" t="s">
        <v>18302</v>
      </c>
      <c r="P6676" t="s">
        <v>18303</v>
      </c>
      <c r="Q6676">
        <v>9</v>
      </c>
      <c r="R6676" t="s">
        <v>18304</v>
      </c>
      <c r="S6676">
        <v>-1</v>
      </c>
      <c r="T6676" t="s">
        <v>5</v>
      </c>
      <c r="U6676">
        <v>-1</v>
      </c>
      <c r="V6676">
        <v>-1</v>
      </c>
      <c r="W6676">
        <v>6.3387000000000002</v>
      </c>
      <c r="X6676" t="s">
        <v>18305</v>
      </c>
      <c r="Y6676" t="s">
        <v>18306</v>
      </c>
      <c r="Z6676">
        <v>31484</v>
      </c>
      <c r="AA6676" t="s">
        <v>11</v>
      </c>
      <c r="AC6676" t="s">
        <v>18318</v>
      </c>
      <c r="AD6676" t="s">
        <v>18319</v>
      </c>
      <c r="AE6676" s="1">
        <v>41846.098819444444</v>
      </c>
    </row>
    <row r="6677" spans="1:31" x14ac:dyDescent="0.15">
      <c r="A6677">
        <v>6676</v>
      </c>
      <c r="B6677">
        <v>175</v>
      </c>
      <c r="C6677">
        <v>2788</v>
      </c>
      <c r="D6677" t="s">
        <v>18297</v>
      </c>
      <c r="E6677" t="s">
        <v>18298</v>
      </c>
      <c r="F6677" t="s">
        <v>40</v>
      </c>
      <c r="G6677" t="s">
        <v>18320</v>
      </c>
      <c r="H6677" t="s">
        <v>18321</v>
      </c>
      <c r="I6677" t="s">
        <v>5</v>
      </c>
      <c r="K6677" t="s">
        <v>5</v>
      </c>
      <c r="N6677" t="s">
        <v>7</v>
      </c>
      <c r="O6677" t="s">
        <v>18322</v>
      </c>
      <c r="P6677" t="s">
        <v>18323</v>
      </c>
      <c r="Q6677">
        <v>1</v>
      </c>
      <c r="R6677" t="s">
        <v>18324</v>
      </c>
      <c r="S6677">
        <v>50</v>
      </c>
      <c r="T6677" t="s">
        <v>18325</v>
      </c>
      <c r="U6677">
        <v>-1</v>
      </c>
      <c r="V6677">
        <v>35</v>
      </c>
      <c r="W6677">
        <v>6.3387000000000002</v>
      </c>
      <c r="X6677" t="s">
        <v>18326</v>
      </c>
      <c r="Y6677" t="s">
        <v>18327</v>
      </c>
      <c r="Z6677">
        <v>749</v>
      </c>
      <c r="AA6677" t="s">
        <v>11</v>
      </c>
      <c r="AC6677" t="s">
        <v>18328</v>
      </c>
      <c r="AD6677" t="s">
        <v>18329</v>
      </c>
      <c r="AE6677" s="1">
        <v>41846.09883101852</v>
      </c>
    </row>
    <row r="6678" spans="1:31" x14ac:dyDescent="0.15">
      <c r="A6678">
        <v>6677</v>
      </c>
      <c r="B6678">
        <v>175</v>
      </c>
      <c r="C6678">
        <v>2788</v>
      </c>
      <c r="D6678" t="s">
        <v>18297</v>
      </c>
      <c r="E6678" t="s">
        <v>18298</v>
      </c>
      <c r="F6678" t="s">
        <v>49</v>
      </c>
      <c r="I6678" t="s">
        <v>5</v>
      </c>
      <c r="K6678" t="s">
        <v>5</v>
      </c>
      <c r="N6678" t="s">
        <v>7</v>
      </c>
      <c r="Q6678">
        <v>0</v>
      </c>
      <c r="T6678" t="s">
        <v>5</v>
      </c>
      <c r="U6678">
        <v>-1</v>
      </c>
      <c r="V6678">
        <v>-1</v>
      </c>
      <c r="W6678">
        <v>6.3387000000000002</v>
      </c>
      <c r="Z6678">
        <v>-1</v>
      </c>
      <c r="AA6678" t="s">
        <v>11</v>
      </c>
      <c r="AC6678" t="s">
        <v>38</v>
      </c>
      <c r="AD6678" t="s">
        <v>50</v>
      </c>
      <c r="AE6678" s="1">
        <v>41846.09884259259</v>
      </c>
    </row>
    <row r="6679" spans="1:31" x14ac:dyDescent="0.15">
      <c r="A6679">
        <v>6678</v>
      </c>
      <c r="B6679">
        <v>175</v>
      </c>
      <c r="C6679">
        <v>2788</v>
      </c>
      <c r="D6679" t="s">
        <v>18297</v>
      </c>
      <c r="E6679" t="s">
        <v>18298</v>
      </c>
      <c r="F6679" t="s">
        <v>51</v>
      </c>
      <c r="I6679" t="s">
        <v>5</v>
      </c>
      <c r="K6679" t="s">
        <v>5</v>
      </c>
      <c r="N6679" t="s">
        <v>7</v>
      </c>
      <c r="Q6679">
        <v>0</v>
      </c>
      <c r="S6679">
        <v>-1</v>
      </c>
      <c r="T6679" t="s">
        <v>5</v>
      </c>
      <c r="U6679">
        <v>-1</v>
      </c>
      <c r="V6679">
        <v>-1</v>
      </c>
      <c r="W6679">
        <v>6.3387000000000002</v>
      </c>
      <c r="Z6679">
        <v>-1</v>
      </c>
      <c r="AA6679" t="s">
        <v>11</v>
      </c>
      <c r="AC6679" t="s">
        <v>38</v>
      </c>
      <c r="AD6679" t="s">
        <v>52</v>
      </c>
      <c r="AE6679" s="1">
        <v>41846.098854166667</v>
      </c>
    </row>
    <row r="6680" spans="1:31" x14ac:dyDescent="0.15">
      <c r="A6680">
        <v>6679</v>
      </c>
      <c r="B6680">
        <v>175</v>
      </c>
      <c r="C6680">
        <v>2788</v>
      </c>
      <c r="D6680" t="s">
        <v>18297</v>
      </c>
      <c r="E6680" t="s">
        <v>18298</v>
      </c>
      <c r="F6680" t="s">
        <v>53</v>
      </c>
      <c r="I6680" t="s">
        <v>5</v>
      </c>
      <c r="K6680" t="s">
        <v>5</v>
      </c>
      <c r="N6680" t="s">
        <v>7</v>
      </c>
      <c r="Q6680">
        <v>0</v>
      </c>
      <c r="S6680">
        <v>-1</v>
      </c>
      <c r="T6680" t="s">
        <v>5</v>
      </c>
      <c r="U6680">
        <v>-1</v>
      </c>
      <c r="V6680">
        <v>-1</v>
      </c>
      <c r="W6680">
        <v>6.3387000000000002</v>
      </c>
      <c r="Z6680">
        <v>-1</v>
      </c>
      <c r="AA6680" t="s">
        <v>11</v>
      </c>
      <c r="AC6680" t="s">
        <v>38</v>
      </c>
      <c r="AD6680" t="s">
        <v>52</v>
      </c>
      <c r="AE6680" s="1">
        <v>41846.098877314813</v>
      </c>
    </row>
    <row r="6681" spans="1:31" x14ac:dyDescent="0.15">
      <c r="A6681">
        <v>6680</v>
      </c>
      <c r="B6681">
        <v>175</v>
      </c>
      <c r="C6681">
        <v>2788</v>
      </c>
      <c r="D6681" t="s">
        <v>18297</v>
      </c>
      <c r="E6681" t="s">
        <v>18298</v>
      </c>
      <c r="F6681" t="s">
        <v>54</v>
      </c>
      <c r="I6681" t="s">
        <v>5</v>
      </c>
      <c r="K6681" t="s">
        <v>5</v>
      </c>
      <c r="N6681" t="s">
        <v>7</v>
      </c>
      <c r="Q6681">
        <v>0</v>
      </c>
      <c r="S6681">
        <v>-1</v>
      </c>
      <c r="T6681" t="s">
        <v>5</v>
      </c>
      <c r="U6681">
        <v>-1</v>
      </c>
      <c r="V6681">
        <v>-1</v>
      </c>
      <c r="W6681">
        <v>6.3387000000000002</v>
      </c>
      <c r="Z6681">
        <v>-1</v>
      </c>
      <c r="AA6681" t="s">
        <v>11</v>
      </c>
      <c r="AC6681" t="s">
        <v>38</v>
      </c>
      <c r="AD6681" t="s">
        <v>52</v>
      </c>
      <c r="AE6681" s="1">
        <v>41846.09888888889</v>
      </c>
    </row>
    <row r="6682" spans="1:31" x14ac:dyDescent="0.15">
      <c r="A6682">
        <v>6681</v>
      </c>
      <c r="B6682">
        <v>175</v>
      </c>
      <c r="C6682">
        <v>4702</v>
      </c>
      <c r="D6682" t="s">
        <v>18330</v>
      </c>
      <c r="E6682" t="s">
        <v>18331</v>
      </c>
      <c r="F6682" t="s">
        <v>2</v>
      </c>
      <c r="G6682" t="s">
        <v>18332</v>
      </c>
      <c r="H6682" t="s">
        <v>18333</v>
      </c>
      <c r="I6682" t="s">
        <v>5</v>
      </c>
      <c r="J6682" t="s">
        <v>18334</v>
      </c>
      <c r="K6682" t="s">
        <v>6</v>
      </c>
      <c r="L6682" t="s">
        <v>18335</v>
      </c>
      <c r="N6682" t="s">
        <v>7</v>
      </c>
      <c r="O6682" t="s">
        <v>18336</v>
      </c>
      <c r="P6682" t="s">
        <v>18337</v>
      </c>
      <c r="Q6682">
        <v>97</v>
      </c>
      <c r="S6682">
        <v>-1</v>
      </c>
      <c r="T6682" t="s">
        <v>5</v>
      </c>
      <c r="U6682">
        <v>-1</v>
      </c>
      <c r="V6682">
        <v>-1</v>
      </c>
      <c r="W6682">
        <v>6.3387000000000002</v>
      </c>
      <c r="X6682" t="s">
        <v>18338</v>
      </c>
      <c r="Y6682" t="s">
        <v>18339</v>
      </c>
      <c r="Z6682">
        <v>-1</v>
      </c>
      <c r="AA6682" t="s">
        <v>11</v>
      </c>
      <c r="AC6682" t="s">
        <v>18340</v>
      </c>
      <c r="AD6682" t="s">
        <v>18341</v>
      </c>
      <c r="AE6682" s="1">
        <v>41846.098969907405</v>
      </c>
    </row>
    <row r="6683" spans="1:31" x14ac:dyDescent="0.15">
      <c r="A6683">
        <v>6682</v>
      </c>
      <c r="B6683">
        <v>175</v>
      </c>
      <c r="C6683">
        <v>4702</v>
      </c>
      <c r="D6683" t="s">
        <v>18330</v>
      </c>
      <c r="E6683" t="s">
        <v>18331</v>
      </c>
      <c r="F6683" t="s">
        <v>14</v>
      </c>
      <c r="G6683" t="s">
        <v>18342</v>
      </c>
      <c r="H6683" t="s">
        <v>18343</v>
      </c>
      <c r="I6683" t="s">
        <v>5</v>
      </c>
      <c r="J6683" t="s">
        <v>1019</v>
      </c>
      <c r="K6683" t="s">
        <v>17</v>
      </c>
      <c r="N6683" t="s">
        <v>7</v>
      </c>
      <c r="P6683" t="s">
        <v>18344</v>
      </c>
      <c r="Q6683">
        <v>0</v>
      </c>
      <c r="S6683">
        <v>35</v>
      </c>
      <c r="T6683" t="s">
        <v>18345</v>
      </c>
      <c r="U6683">
        <v>-1</v>
      </c>
      <c r="V6683">
        <v>-1</v>
      </c>
      <c r="W6683">
        <v>6.3387000000000002</v>
      </c>
      <c r="X6683" t="s">
        <v>18338</v>
      </c>
      <c r="Y6683" t="s">
        <v>18346</v>
      </c>
      <c r="Z6683">
        <v>11606</v>
      </c>
      <c r="AA6683" t="s">
        <v>11</v>
      </c>
      <c r="AC6683" t="s">
        <v>18347</v>
      </c>
      <c r="AD6683" t="s">
        <v>18348</v>
      </c>
      <c r="AE6683" s="1">
        <v>41846.099004629628</v>
      </c>
    </row>
    <row r="6684" spans="1:31" x14ac:dyDescent="0.15">
      <c r="A6684">
        <v>6683</v>
      </c>
      <c r="B6684">
        <v>175</v>
      </c>
      <c r="C6684">
        <v>4702</v>
      </c>
      <c r="D6684" t="s">
        <v>18330</v>
      </c>
      <c r="E6684" t="s">
        <v>18331</v>
      </c>
      <c r="F6684" t="s">
        <v>24</v>
      </c>
      <c r="G6684" t="s">
        <v>18342</v>
      </c>
      <c r="H6684" t="s">
        <v>18343</v>
      </c>
      <c r="I6684" t="s">
        <v>5</v>
      </c>
      <c r="J6684" t="s">
        <v>1019</v>
      </c>
      <c r="K6684" t="s">
        <v>4166</v>
      </c>
      <c r="N6684" t="s">
        <v>7</v>
      </c>
      <c r="P6684" t="s">
        <v>18344</v>
      </c>
      <c r="Q6684">
        <v>0</v>
      </c>
      <c r="S6684">
        <v>35</v>
      </c>
      <c r="T6684" t="s">
        <v>18349</v>
      </c>
      <c r="U6684">
        <v>-1</v>
      </c>
      <c r="V6684">
        <v>-1</v>
      </c>
      <c r="W6684">
        <v>6.3387000000000002</v>
      </c>
      <c r="X6684" t="s">
        <v>18338</v>
      </c>
      <c r="Y6684" t="s">
        <v>18346</v>
      </c>
      <c r="Z6684">
        <v>11606</v>
      </c>
      <c r="AA6684" t="s">
        <v>11</v>
      </c>
      <c r="AC6684" t="s">
        <v>18350</v>
      </c>
      <c r="AD6684" t="s">
        <v>18351</v>
      </c>
      <c r="AE6684" s="1">
        <v>41846.099016203705</v>
      </c>
    </row>
    <row r="6685" spans="1:31" x14ac:dyDescent="0.15">
      <c r="A6685">
        <v>6684</v>
      </c>
      <c r="B6685">
        <v>175</v>
      </c>
      <c r="C6685">
        <v>4702</v>
      </c>
      <c r="D6685" t="s">
        <v>18330</v>
      </c>
      <c r="E6685" t="s">
        <v>18331</v>
      </c>
      <c r="F6685" t="s">
        <v>27</v>
      </c>
      <c r="I6685" t="s">
        <v>5</v>
      </c>
      <c r="K6685" t="s">
        <v>5</v>
      </c>
      <c r="M6685" t="s">
        <v>5</v>
      </c>
      <c r="N6685" t="s">
        <v>7</v>
      </c>
      <c r="Q6685">
        <v>2</v>
      </c>
      <c r="S6685">
        <v>-1</v>
      </c>
      <c r="T6685" t="s">
        <v>5</v>
      </c>
      <c r="U6685">
        <v>-1</v>
      </c>
      <c r="V6685">
        <v>-1</v>
      </c>
      <c r="W6685">
        <v>6.3387000000000002</v>
      </c>
      <c r="Z6685">
        <v>-1</v>
      </c>
      <c r="AA6685" t="s">
        <v>11</v>
      </c>
      <c r="AC6685" t="s">
        <v>18352</v>
      </c>
      <c r="AD6685" t="s">
        <v>18353</v>
      </c>
      <c r="AE6685" s="1">
        <v>41846.099039351851</v>
      </c>
    </row>
    <row r="6686" spans="1:31" x14ac:dyDescent="0.15">
      <c r="A6686">
        <v>6685</v>
      </c>
      <c r="B6686">
        <v>175</v>
      </c>
      <c r="C6686">
        <v>4702</v>
      </c>
      <c r="D6686" t="s">
        <v>18330</v>
      </c>
      <c r="E6686" t="s">
        <v>18331</v>
      </c>
      <c r="F6686" t="s">
        <v>36</v>
      </c>
      <c r="I6686" t="s">
        <v>5</v>
      </c>
      <c r="K6686" t="s">
        <v>5</v>
      </c>
      <c r="N6686" t="s">
        <v>7</v>
      </c>
      <c r="Q6686">
        <v>0</v>
      </c>
      <c r="S6686">
        <v>-1</v>
      </c>
      <c r="T6686" t="s">
        <v>5</v>
      </c>
      <c r="U6686">
        <v>-1</v>
      </c>
      <c r="V6686">
        <v>-1</v>
      </c>
      <c r="W6686">
        <v>6.3387000000000002</v>
      </c>
      <c r="Z6686">
        <v>-1</v>
      </c>
      <c r="AA6686" t="s">
        <v>11</v>
      </c>
      <c r="AC6686" t="s">
        <v>38</v>
      </c>
      <c r="AD6686" t="s">
        <v>52</v>
      </c>
      <c r="AE6686" s="1">
        <v>41846.099050925928</v>
      </c>
    </row>
    <row r="6687" spans="1:31" x14ac:dyDescent="0.15">
      <c r="A6687">
        <v>6686</v>
      </c>
      <c r="B6687">
        <v>175</v>
      </c>
      <c r="C6687">
        <v>4702</v>
      </c>
      <c r="D6687" t="s">
        <v>18330</v>
      </c>
      <c r="E6687" t="s">
        <v>18331</v>
      </c>
      <c r="F6687" t="s">
        <v>40</v>
      </c>
      <c r="I6687" t="s">
        <v>5</v>
      </c>
      <c r="K6687" t="s">
        <v>5</v>
      </c>
      <c r="N6687" t="s">
        <v>7</v>
      </c>
      <c r="Q6687">
        <v>0</v>
      </c>
      <c r="S6687">
        <v>-1</v>
      </c>
      <c r="T6687" t="s">
        <v>5</v>
      </c>
      <c r="U6687">
        <v>-1</v>
      </c>
      <c r="V6687">
        <v>-1</v>
      </c>
      <c r="W6687">
        <v>6.3387000000000002</v>
      </c>
      <c r="Z6687">
        <v>-1</v>
      </c>
      <c r="AA6687" t="s">
        <v>11</v>
      </c>
      <c r="AC6687" t="s">
        <v>38</v>
      </c>
      <c r="AD6687" t="s">
        <v>52</v>
      </c>
      <c r="AE6687" s="1">
        <v>41846.099062499998</v>
      </c>
    </row>
    <row r="6688" spans="1:31" x14ac:dyDescent="0.15">
      <c r="A6688">
        <v>6687</v>
      </c>
      <c r="B6688">
        <v>175</v>
      </c>
      <c r="C6688">
        <v>4702</v>
      </c>
      <c r="D6688" t="s">
        <v>18330</v>
      </c>
      <c r="E6688" t="s">
        <v>18331</v>
      </c>
      <c r="F6688" t="s">
        <v>49</v>
      </c>
      <c r="G6688" t="s">
        <v>18332</v>
      </c>
      <c r="H6688" t="s">
        <v>18333</v>
      </c>
      <c r="I6688" t="s">
        <v>5</v>
      </c>
      <c r="K6688" t="s">
        <v>5</v>
      </c>
      <c r="N6688" t="s">
        <v>7</v>
      </c>
      <c r="O6688" t="s">
        <v>18336</v>
      </c>
      <c r="P6688" t="s">
        <v>18337</v>
      </c>
      <c r="Q6688">
        <v>0</v>
      </c>
      <c r="T6688" t="s">
        <v>5</v>
      </c>
      <c r="U6688">
        <v>-1</v>
      </c>
      <c r="V6688">
        <v>-1</v>
      </c>
      <c r="W6688">
        <v>6.3387000000000002</v>
      </c>
      <c r="Y6688" t="s">
        <v>18339</v>
      </c>
      <c r="Z6688">
        <v>5586</v>
      </c>
      <c r="AA6688" t="s">
        <v>11</v>
      </c>
      <c r="AC6688" t="s">
        <v>18354</v>
      </c>
      <c r="AD6688" t="s">
        <v>18355</v>
      </c>
      <c r="AE6688" s="1">
        <v>41846.099097222221</v>
      </c>
    </row>
    <row r="6689" spans="1:31" x14ac:dyDescent="0.15">
      <c r="A6689">
        <v>6688</v>
      </c>
      <c r="B6689">
        <v>175</v>
      </c>
      <c r="C6689">
        <v>4702</v>
      </c>
      <c r="D6689" t="s">
        <v>18330</v>
      </c>
      <c r="E6689" t="s">
        <v>18331</v>
      </c>
      <c r="F6689" t="s">
        <v>51</v>
      </c>
      <c r="G6689" t="s">
        <v>18332</v>
      </c>
      <c r="H6689" t="s">
        <v>18333</v>
      </c>
      <c r="I6689" t="s">
        <v>5</v>
      </c>
      <c r="K6689" t="s">
        <v>5</v>
      </c>
      <c r="N6689" t="s">
        <v>7</v>
      </c>
      <c r="O6689" t="s">
        <v>18336</v>
      </c>
      <c r="P6689" t="s">
        <v>18337</v>
      </c>
      <c r="Q6689">
        <v>0</v>
      </c>
      <c r="S6689">
        <v>-1</v>
      </c>
      <c r="T6689" t="s">
        <v>5</v>
      </c>
      <c r="U6689">
        <v>-1</v>
      </c>
      <c r="V6689">
        <v>-1</v>
      </c>
      <c r="W6689">
        <v>6.3387000000000002</v>
      </c>
      <c r="Y6689" t="s">
        <v>18339</v>
      </c>
      <c r="Z6689">
        <v>-1</v>
      </c>
      <c r="AA6689" t="s">
        <v>11</v>
      </c>
      <c r="AC6689" t="s">
        <v>18356</v>
      </c>
      <c r="AD6689" t="s">
        <v>18357</v>
      </c>
      <c r="AE6689" s="1">
        <v>41846.099120370367</v>
      </c>
    </row>
    <row r="6690" spans="1:31" x14ac:dyDescent="0.15">
      <c r="A6690">
        <v>6689</v>
      </c>
      <c r="B6690">
        <v>175</v>
      </c>
      <c r="C6690">
        <v>4702</v>
      </c>
      <c r="D6690" t="s">
        <v>18330</v>
      </c>
      <c r="E6690" t="s">
        <v>18331</v>
      </c>
      <c r="F6690" t="s">
        <v>53</v>
      </c>
      <c r="I6690" t="s">
        <v>5</v>
      </c>
      <c r="K6690" t="s">
        <v>5</v>
      </c>
      <c r="N6690" t="s">
        <v>7</v>
      </c>
      <c r="Q6690">
        <v>0</v>
      </c>
      <c r="S6690">
        <v>-1</v>
      </c>
      <c r="T6690" t="s">
        <v>5</v>
      </c>
      <c r="U6690">
        <v>-1</v>
      </c>
      <c r="V6690">
        <v>-1</v>
      </c>
      <c r="W6690">
        <v>6.3387000000000002</v>
      </c>
      <c r="Z6690">
        <v>-1</v>
      </c>
      <c r="AA6690" t="s">
        <v>11</v>
      </c>
      <c r="AC6690" t="s">
        <v>38</v>
      </c>
      <c r="AD6690" t="s">
        <v>52</v>
      </c>
      <c r="AE6690" s="1">
        <v>41846.099131944444</v>
      </c>
    </row>
    <row r="6691" spans="1:31" x14ac:dyDescent="0.15">
      <c r="A6691">
        <v>6690</v>
      </c>
      <c r="B6691">
        <v>175</v>
      </c>
      <c r="C6691">
        <v>4702</v>
      </c>
      <c r="D6691" t="s">
        <v>18330</v>
      </c>
      <c r="E6691" t="s">
        <v>18331</v>
      </c>
      <c r="F6691" t="s">
        <v>54</v>
      </c>
      <c r="I6691" t="s">
        <v>5</v>
      </c>
      <c r="K6691" t="s">
        <v>5</v>
      </c>
      <c r="N6691" t="s">
        <v>7</v>
      </c>
      <c r="Q6691">
        <v>0</v>
      </c>
      <c r="S6691">
        <v>-1</v>
      </c>
      <c r="T6691" t="s">
        <v>5</v>
      </c>
      <c r="U6691">
        <v>-1</v>
      </c>
      <c r="V6691">
        <v>-1</v>
      </c>
      <c r="W6691">
        <v>6.3387000000000002</v>
      </c>
      <c r="Z6691">
        <v>-1</v>
      </c>
      <c r="AA6691" t="s">
        <v>11</v>
      </c>
      <c r="AC6691" t="s">
        <v>38</v>
      </c>
      <c r="AD6691" t="s">
        <v>52</v>
      </c>
      <c r="AE6691" s="1">
        <v>41846.099143518521</v>
      </c>
    </row>
    <row r="6692" spans="1:31" x14ac:dyDescent="0.15">
      <c r="A6692">
        <v>6691</v>
      </c>
      <c r="B6692">
        <v>175</v>
      </c>
      <c r="C6692">
        <v>2706</v>
      </c>
      <c r="D6692" t="s">
        <v>18358</v>
      </c>
      <c r="E6692" t="s">
        <v>18359</v>
      </c>
      <c r="F6692" t="s">
        <v>2</v>
      </c>
      <c r="G6692" t="s">
        <v>18360</v>
      </c>
      <c r="H6692" t="s">
        <v>18361</v>
      </c>
      <c r="I6692" t="s">
        <v>5</v>
      </c>
      <c r="K6692" t="s">
        <v>6</v>
      </c>
      <c r="L6692" t="s">
        <v>18362</v>
      </c>
      <c r="N6692" t="s">
        <v>7</v>
      </c>
      <c r="O6692" t="s">
        <v>18363</v>
      </c>
      <c r="P6692" t="s">
        <v>18364</v>
      </c>
      <c r="Q6692">
        <v>34</v>
      </c>
      <c r="R6692" t="s">
        <v>18365</v>
      </c>
      <c r="S6692">
        <v>55</v>
      </c>
      <c r="T6692" t="s">
        <v>704</v>
      </c>
      <c r="U6692">
        <v>-1</v>
      </c>
      <c r="V6692">
        <v>-1</v>
      </c>
      <c r="W6692">
        <v>6.3387000000000002</v>
      </c>
      <c r="X6692" t="s">
        <v>18366</v>
      </c>
      <c r="Z6692">
        <v>38462</v>
      </c>
      <c r="AA6692" t="s">
        <v>11</v>
      </c>
      <c r="AC6692" t="s">
        <v>18367</v>
      </c>
      <c r="AD6692" t="s">
        <v>18368</v>
      </c>
      <c r="AE6692" s="1">
        <v>41846.099236111113</v>
      </c>
    </row>
    <row r="6693" spans="1:31" x14ac:dyDescent="0.15">
      <c r="A6693">
        <v>6692</v>
      </c>
      <c r="B6693">
        <v>175</v>
      </c>
      <c r="C6693">
        <v>2706</v>
      </c>
      <c r="D6693" t="s">
        <v>18358</v>
      </c>
      <c r="E6693" t="s">
        <v>18359</v>
      </c>
      <c r="F6693" t="s">
        <v>14</v>
      </c>
      <c r="G6693" t="s">
        <v>18369</v>
      </c>
      <c r="H6693" t="s">
        <v>18370</v>
      </c>
      <c r="I6693" t="s">
        <v>5</v>
      </c>
      <c r="K6693" t="s">
        <v>17</v>
      </c>
      <c r="N6693" t="s">
        <v>7</v>
      </c>
      <c r="O6693">
        <f>1-410-337-6085</f>
        <v>-6831</v>
      </c>
      <c r="P6693" t="s">
        <v>18364</v>
      </c>
      <c r="Q6693">
        <v>5</v>
      </c>
      <c r="R6693" t="s">
        <v>18371</v>
      </c>
      <c r="S6693">
        <v>60</v>
      </c>
      <c r="T6693" t="s">
        <v>18372</v>
      </c>
      <c r="U6693">
        <v>-1</v>
      </c>
      <c r="V6693">
        <v>-1</v>
      </c>
      <c r="W6693">
        <v>6.3387000000000002</v>
      </c>
      <c r="X6693" t="s">
        <v>18366</v>
      </c>
      <c r="Y6693">
        <f>1-410-337-6200</f>
        <v>-6946</v>
      </c>
      <c r="Z6693">
        <v>14670</v>
      </c>
      <c r="AA6693" t="s">
        <v>11</v>
      </c>
      <c r="AC6693" t="s">
        <v>18373</v>
      </c>
      <c r="AD6693" t="s">
        <v>18374</v>
      </c>
      <c r="AE6693" s="1">
        <v>41846.099259259259</v>
      </c>
    </row>
    <row r="6694" spans="1:31" x14ac:dyDescent="0.15">
      <c r="A6694">
        <v>6693</v>
      </c>
      <c r="B6694">
        <v>175</v>
      </c>
      <c r="C6694">
        <v>2706</v>
      </c>
      <c r="D6694" t="s">
        <v>18358</v>
      </c>
      <c r="E6694" t="s">
        <v>18359</v>
      </c>
      <c r="F6694" t="s">
        <v>24</v>
      </c>
      <c r="I6694" t="s">
        <v>5</v>
      </c>
      <c r="K6694" t="s">
        <v>5</v>
      </c>
      <c r="N6694" t="s">
        <v>7</v>
      </c>
      <c r="Q6694">
        <v>0</v>
      </c>
      <c r="S6694">
        <v>-1</v>
      </c>
      <c r="T6694" t="s">
        <v>5</v>
      </c>
      <c r="U6694">
        <v>-1</v>
      </c>
      <c r="V6694">
        <v>-1</v>
      </c>
      <c r="W6694">
        <v>6.3387000000000002</v>
      </c>
      <c r="Z6694">
        <v>-1</v>
      </c>
      <c r="AA6694" t="s">
        <v>11</v>
      </c>
      <c r="AC6694" t="s">
        <v>38</v>
      </c>
      <c r="AD6694" t="s">
        <v>52</v>
      </c>
      <c r="AE6694" s="1">
        <v>41846.099270833336</v>
      </c>
    </row>
    <row r="6695" spans="1:31" x14ac:dyDescent="0.15">
      <c r="A6695">
        <v>6694</v>
      </c>
      <c r="B6695">
        <v>175</v>
      </c>
      <c r="C6695">
        <v>2706</v>
      </c>
      <c r="D6695" t="s">
        <v>18358</v>
      </c>
      <c r="E6695" t="s">
        <v>18359</v>
      </c>
      <c r="F6695" t="s">
        <v>27</v>
      </c>
      <c r="I6695" t="s">
        <v>5</v>
      </c>
      <c r="K6695" t="s">
        <v>5</v>
      </c>
      <c r="M6695" t="s">
        <v>5</v>
      </c>
      <c r="N6695" t="s">
        <v>7</v>
      </c>
      <c r="Q6695">
        <v>0</v>
      </c>
      <c r="S6695">
        <v>-1</v>
      </c>
      <c r="T6695" t="s">
        <v>5</v>
      </c>
      <c r="U6695">
        <v>-1</v>
      </c>
      <c r="V6695">
        <v>-1</v>
      </c>
      <c r="W6695">
        <v>6.3387000000000002</v>
      </c>
      <c r="Z6695">
        <v>-1</v>
      </c>
      <c r="AA6695" t="s">
        <v>11</v>
      </c>
      <c r="AC6695" t="s">
        <v>38</v>
      </c>
      <c r="AD6695" t="s">
        <v>531</v>
      </c>
      <c r="AE6695" s="1">
        <v>41846.099282407406</v>
      </c>
    </row>
    <row r="6696" spans="1:31" x14ac:dyDescent="0.15">
      <c r="A6696">
        <v>6695</v>
      </c>
      <c r="B6696">
        <v>175</v>
      </c>
      <c r="C6696">
        <v>2706</v>
      </c>
      <c r="D6696" t="s">
        <v>18358</v>
      </c>
      <c r="E6696" t="s">
        <v>18359</v>
      </c>
      <c r="F6696" t="s">
        <v>36</v>
      </c>
      <c r="I6696" t="s">
        <v>5</v>
      </c>
      <c r="K6696" t="s">
        <v>5</v>
      </c>
      <c r="N6696" t="s">
        <v>7</v>
      </c>
      <c r="Q6696">
        <v>0</v>
      </c>
      <c r="S6696">
        <v>-1</v>
      </c>
      <c r="T6696" t="s">
        <v>5</v>
      </c>
      <c r="U6696">
        <v>-1</v>
      </c>
      <c r="V6696">
        <v>-1</v>
      </c>
      <c r="W6696">
        <v>6.3387000000000002</v>
      </c>
      <c r="Z6696">
        <v>-1</v>
      </c>
      <c r="AA6696" t="s">
        <v>11</v>
      </c>
      <c r="AC6696" t="s">
        <v>38</v>
      </c>
      <c r="AD6696" t="s">
        <v>52</v>
      </c>
      <c r="AE6696" s="1">
        <v>41846.099293981482</v>
      </c>
    </row>
    <row r="6697" spans="1:31" x14ac:dyDescent="0.15">
      <c r="A6697">
        <v>6696</v>
      </c>
      <c r="B6697">
        <v>175</v>
      </c>
      <c r="C6697">
        <v>2706</v>
      </c>
      <c r="D6697" t="s">
        <v>18358</v>
      </c>
      <c r="E6697" t="s">
        <v>18359</v>
      </c>
      <c r="F6697" t="s">
        <v>40</v>
      </c>
      <c r="I6697" t="s">
        <v>5</v>
      </c>
      <c r="K6697" t="s">
        <v>5</v>
      </c>
      <c r="N6697" t="s">
        <v>7</v>
      </c>
      <c r="Q6697">
        <v>0</v>
      </c>
      <c r="S6697">
        <v>-1</v>
      </c>
      <c r="T6697" t="s">
        <v>5</v>
      </c>
      <c r="U6697">
        <v>-1</v>
      </c>
      <c r="V6697">
        <v>-1</v>
      </c>
      <c r="W6697">
        <v>6.3387000000000002</v>
      </c>
      <c r="Z6697">
        <v>-1</v>
      </c>
      <c r="AA6697" t="s">
        <v>11</v>
      </c>
      <c r="AC6697" t="s">
        <v>38</v>
      </c>
      <c r="AD6697" t="s">
        <v>52</v>
      </c>
      <c r="AE6697" s="1">
        <v>41846.099305555559</v>
      </c>
    </row>
    <row r="6698" spans="1:31" x14ac:dyDescent="0.15">
      <c r="A6698">
        <v>6697</v>
      </c>
      <c r="B6698">
        <v>175</v>
      </c>
      <c r="C6698">
        <v>2706</v>
      </c>
      <c r="D6698" t="s">
        <v>18358</v>
      </c>
      <c r="E6698" t="s">
        <v>18359</v>
      </c>
      <c r="F6698" t="s">
        <v>49</v>
      </c>
      <c r="I6698" t="s">
        <v>5</v>
      </c>
      <c r="K6698" t="s">
        <v>5</v>
      </c>
      <c r="N6698" t="s">
        <v>7</v>
      </c>
      <c r="Q6698">
        <v>0</v>
      </c>
      <c r="T6698" t="s">
        <v>5</v>
      </c>
      <c r="U6698">
        <v>-1</v>
      </c>
      <c r="V6698">
        <v>-1</v>
      </c>
      <c r="W6698">
        <v>6.3387000000000002</v>
      </c>
      <c r="Z6698">
        <v>-1</v>
      </c>
      <c r="AA6698" t="s">
        <v>11</v>
      </c>
      <c r="AC6698" t="s">
        <v>38</v>
      </c>
      <c r="AD6698" t="s">
        <v>50</v>
      </c>
      <c r="AE6698" s="1">
        <v>41846.099317129629</v>
      </c>
    </row>
    <row r="6699" spans="1:31" x14ac:dyDescent="0.15">
      <c r="A6699">
        <v>6698</v>
      </c>
      <c r="B6699">
        <v>175</v>
      </c>
      <c r="C6699">
        <v>2706</v>
      </c>
      <c r="D6699" t="s">
        <v>18358</v>
      </c>
      <c r="E6699" t="s">
        <v>18359</v>
      </c>
      <c r="F6699" t="s">
        <v>51</v>
      </c>
      <c r="G6699" t="s">
        <v>18360</v>
      </c>
      <c r="H6699" t="s">
        <v>18361</v>
      </c>
      <c r="I6699" t="s">
        <v>5</v>
      </c>
      <c r="K6699" t="s">
        <v>5</v>
      </c>
      <c r="N6699" t="s">
        <v>7</v>
      </c>
      <c r="O6699" t="s">
        <v>18363</v>
      </c>
      <c r="P6699" t="s">
        <v>18364</v>
      </c>
      <c r="Q6699">
        <v>1</v>
      </c>
      <c r="S6699">
        <v>-1</v>
      </c>
      <c r="T6699" t="s">
        <v>5</v>
      </c>
      <c r="U6699">
        <v>-1</v>
      </c>
      <c r="V6699">
        <v>-1</v>
      </c>
      <c r="W6699">
        <v>6.3387000000000002</v>
      </c>
      <c r="Z6699">
        <v>-1</v>
      </c>
      <c r="AA6699" t="s">
        <v>11</v>
      </c>
      <c r="AC6699" t="s">
        <v>18375</v>
      </c>
      <c r="AD6699" t="s">
        <v>18376</v>
      </c>
      <c r="AE6699" s="1">
        <v>41846.099340277775</v>
      </c>
    </row>
    <row r="6700" spans="1:31" x14ac:dyDescent="0.15">
      <c r="A6700">
        <v>6699</v>
      </c>
      <c r="B6700">
        <v>175</v>
      </c>
      <c r="C6700">
        <v>2706</v>
      </c>
      <c r="D6700" t="s">
        <v>18358</v>
      </c>
      <c r="E6700" t="s">
        <v>18359</v>
      </c>
      <c r="F6700" t="s">
        <v>53</v>
      </c>
      <c r="I6700" t="s">
        <v>5</v>
      </c>
      <c r="K6700" t="s">
        <v>5</v>
      </c>
      <c r="N6700" t="s">
        <v>7</v>
      </c>
      <c r="Q6700">
        <v>0</v>
      </c>
      <c r="S6700">
        <v>-1</v>
      </c>
      <c r="T6700" t="s">
        <v>5</v>
      </c>
      <c r="U6700">
        <v>-1</v>
      </c>
      <c r="V6700">
        <v>-1</v>
      </c>
      <c r="W6700">
        <v>6.3387000000000002</v>
      </c>
      <c r="Z6700">
        <v>-1</v>
      </c>
      <c r="AA6700" t="s">
        <v>11</v>
      </c>
      <c r="AC6700" t="s">
        <v>38</v>
      </c>
      <c r="AD6700" t="s">
        <v>52</v>
      </c>
      <c r="AE6700" s="1">
        <v>41846.099351851852</v>
      </c>
    </row>
    <row r="6701" spans="1:31" x14ac:dyDescent="0.15">
      <c r="A6701">
        <v>6700</v>
      </c>
      <c r="B6701">
        <v>175</v>
      </c>
      <c r="C6701">
        <v>2706</v>
      </c>
      <c r="D6701" t="s">
        <v>18358</v>
      </c>
      <c r="E6701" t="s">
        <v>18359</v>
      </c>
      <c r="F6701" t="s">
        <v>54</v>
      </c>
      <c r="I6701" t="s">
        <v>5</v>
      </c>
      <c r="K6701" t="s">
        <v>5</v>
      </c>
      <c r="N6701" t="s">
        <v>7</v>
      </c>
      <c r="Q6701">
        <v>0</v>
      </c>
      <c r="S6701">
        <v>-1</v>
      </c>
      <c r="T6701" t="s">
        <v>5</v>
      </c>
      <c r="U6701">
        <v>-1</v>
      </c>
      <c r="V6701">
        <v>-1</v>
      </c>
      <c r="W6701">
        <v>6.3387000000000002</v>
      </c>
      <c r="Z6701">
        <v>-1</v>
      </c>
      <c r="AA6701" t="s">
        <v>11</v>
      </c>
      <c r="AC6701" t="s">
        <v>38</v>
      </c>
      <c r="AD6701" t="s">
        <v>52</v>
      </c>
      <c r="AE6701" s="1">
        <v>41846.099363425928</v>
      </c>
    </row>
    <row r="6702" spans="1:31" x14ac:dyDescent="0.15">
      <c r="A6702">
        <v>6701</v>
      </c>
      <c r="B6702">
        <v>175</v>
      </c>
      <c r="C6702">
        <v>5185</v>
      </c>
      <c r="D6702" t="s">
        <v>18377</v>
      </c>
      <c r="E6702" t="s">
        <v>18378</v>
      </c>
      <c r="F6702" t="s">
        <v>2</v>
      </c>
      <c r="G6702" t="s">
        <v>18379</v>
      </c>
      <c r="H6702" t="s">
        <v>1418</v>
      </c>
      <c r="I6702" t="s">
        <v>5</v>
      </c>
      <c r="K6702" t="s">
        <v>6</v>
      </c>
      <c r="L6702" t="s">
        <v>446</v>
      </c>
      <c r="N6702" t="s">
        <v>7</v>
      </c>
      <c r="P6702" t="s">
        <v>18380</v>
      </c>
      <c r="Q6702">
        <v>61</v>
      </c>
      <c r="R6702" t="s">
        <v>18381</v>
      </c>
      <c r="S6702">
        <v>50</v>
      </c>
      <c r="T6702" t="s">
        <v>5</v>
      </c>
      <c r="U6702">
        <v>-1</v>
      </c>
      <c r="V6702">
        <v>-1</v>
      </c>
      <c r="W6702">
        <v>6.3387000000000002</v>
      </c>
      <c r="X6702" t="s">
        <v>18382</v>
      </c>
      <c r="Y6702" t="s">
        <v>18383</v>
      </c>
      <c r="Z6702">
        <v>18300</v>
      </c>
      <c r="AA6702" t="s">
        <v>11</v>
      </c>
      <c r="AC6702" t="s">
        <v>18384</v>
      </c>
      <c r="AD6702" t="s">
        <v>18385</v>
      </c>
      <c r="AE6702" s="1">
        <v>41846.099502314813</v>
      </c>
    </row>
    <row r="6703" spans="1:31" x14ac:dyDescent="0.15">
      <c r="A6703">
        <v>6702</v>
      </c>
      <c r="B6703">
        <v>175</v>
      </c>
      <c r="C6703">
        <v>5185</v>
      </c>
      <c r="D6703" t="s">
        <v>18377</v>
      </c>
      <c r="E6703" t="s">
        <v>18378</v>
      </c>
      <c r="F6703" t="s">
        <v>14</v>
      </c>
      <c r="G6703" t="s">
        <v>18386</v>
      </c>
      <c r="H6703" t="s">
        <v>18387</v>
      </c>
      <c r="I6703" t="s">
        <v>5</v>
      </c>
      <c r="J6703" t="s">
        <v>1019</v>
      </c>
      <c r="K6703" t="s">
        <v>17</v>
      </c>
      <c r="N6703" t="s">
        <v>7</v>
      </c>
      <c r="P6703" t="s">
        <v>18388</v>
      </c>
      <c r="Q6703">
        <v>35</v>
      </c>
      <c r="R6703" t="s">
        <v>18389</v>
      </c>
      <c r="S6703">
        <v>50</v>
      </c>
      <c r="T6703" t="s">
        <v>18390</v>
      </c>
      <c r="U6703">
        <v>-1</v>
      </c>
      <c r="V6703">
        <v>-1</v>
      </c>
      <c r="W6703">
        <v>6.3387000000000002</v>
      </c>
      <c r="X6703" t="s">
        <v>18391</v>
      </c>
      <c r="Y6703" t="s">
        <v>18392</v>
      </c>
      <c r="Z6703">
        <v>13032</v>
      </c>
      <c r="AA6703" t="s">
        <v>11</v>
      </c>
      <c r="AC6703" t="s">
        <v>18393</v>
      </c>
      <c r="AD6703" t="s">
        <v>18394</v>
      </c>
      <c r="AE6703" s="1">
        <v>41846.099537037036</v>
      </c>
    </row>
    <row r="6704" spans="1:31" x14ac:dyDescent="0.15">
      <c r="A6704">
        <v>6703</v>
      </c>
      <c r="B6704">
        <v>175</v>
      </c>
      <c r="C6704">
        <v>5185</v>
      </c>
      <c r="D6704" t="s">
        <v>18377</v>
      </c>
      <c r="E6704" t="s">
        <v>18378</v>
      </c>
      <c r="F6704" t="s">
        <v>24</v>
      </c>
      <c r="G6704" t="s">
        <v>18386</v>
      </c>
      <c r="H6704" t="s">
        <v>18387</v>
      </c>
      <c r="I6704" t="s">
        <v>5</v>
      </c>
      <c r="K6704" t="s">
        <v>5</v>
      </c>
      <c r="N6704" t="s">
        <v>7</v>
      </c>
      <c r="P6704" t="s">
        <v>18388</v>
      </c>
      <c r="Q6704">
        <v>1</v>
      </c>
      <c r="R6704" t="s">
        <v>18395</v>
      </c>
      <c r="S6704">
        <v>50</v>
      </c>
      <c r="T6704" t="s">
        <v>5</v>
      </c>
      <c r="U6704">
        <v>-1</v>
      </c>
      <c r="V6704">
        <v>72</v>
      </c>
      <c r="W6704">
        <v>6.3387000000000002</v>
      </c>
      <c r="X6704" t="s">
        <v>18396</v>
      </c>
      <c r="Y6704" t="s">
        <v>18392</v>
      </c>
      <c r="Z6704">
        <v>23598</v>
      </c>
      <c r="AA6704" t="s">
        <v>11</v>
      </c>
      <c r="AC6704" t="s">
        <v>18397</v>
      </c>
      <c r="AD6704" t="s">
        <v>18398</v>
      </c>
      <c r="AE6704" s="1">
        <v>41846.099548611113</v>
      </c>
    </row>
    <row r="6705" spans="1:31" x14ac:dyDescent="0.15">
      <c r="A6705">
        <v>6704</v>
      </c>
      <c r="B6705">
        <v>175</v>
      </c>
      <c r="C6705">
        <v>5185</v>
      </c>
      <c r="D6705" t="s">
        <v>18377</v>
      </c>
      <c r="E6705" t="s">
        <v>18378</v>
      </c>
      <c r="F6705" t="s">
        <v>27</v>
      </c>
      <c r="I6705" t="s">
        <v>5</v>
      </c>
      <c r="K6705" t="s">
        <v>5</v>
      </c>
      <c r="M6705" t="s">
        <v>5</v>
      </c>
      <c r="N6705" t="s">
        <v>7</v>
      </c>
      <c r="Q6705">
        <v>0</v>
      </c>
      <c r="S6705">
        <v>-1</v>
      </c>
      <c r="T6705" t="s">
        <v>5</v>
      </c>
      <c r="U6705">
        <v>-1</v>
      </c>
      <c r="V6705">
        <v>-1</v>
      </c>
      <c r="W6705">
        <v>6.3387000000000002</v>
      </c>
      <c r="Z6705">
        <v>-1</v>
      </c>
      <c r="AA6705" t="s">
        <v>11</v>
      </c>
      <c r="AC6705" t="s">
        <v>38</v>
      </c>
      <c r="AD6705" t="s">
        <v>531</v>
      </c>
      <c r="AE6705" s="1">
        <v>41846.099560185183</v>
      </c>
    </row>
    <row r="6706" spans="1:31" x14ac:dyDescent="0.15">
      <c r="A6706">
        <v>6705</v>
      </c>
      <c r="B6706">
        <v>175</v>
      </c>
      <c r="C6706">
        <v>5185</v>
      </c>
      <c r="D6706" t="s">
        <v>18377</v>
      </c>
      <c r="E6706" t="s">
        <v>18378</v>
      </c>
      <c r="F6706" t="s">
        <v>36</v>
      </c>
      <c r="G6706" t="s">
        <v>18379</v>
      </c>
      <c r="H6706" t="s">
        <v>1418</v>
      </c>
      <c r="I6706" t="s">
        <v>5</v>
      </c>
      <c r="K6706" t="s">
        <v>6</v>
      </c>
      <c r="L6706" t="s">
        <v>446</v>
      </c>
      <c r="N6706" t="s">
        <v>7</v>
      </c>
      <c r="P6706" t="s">
        <v>18380</v>
      </c>
      <c r="Q6706">
        <v>6</v>
      </c>
      <c r="R6706" t="s">
        <v>18381</v>
      </c>
      <c r="S6706">
        <v>-1</v>
      </c>
      <c r="T6706" t="s">
        <v>5</v>
      </c>
      <c r="U6706">
        <v>-1</v>
      </c>
      <c r="V6706">
        <v>-1</v>
      </c>
      <c r="W6706">
        <v>6.3387000000000002</v>
      </c>
      <c r="Y6706" t="s">
        <v>18383</v>
      </c>
      <c r="Z6706">
        <v>-1</v>
      </c>
      <c r="AA6706" t="s">
        <v>11</v>
      </c>
      <c r="AC6706" t="s">
        <v>18399</v>
      </c>
      <c r="AD6706" t="s">
        <v>18400</v>
      </c>
      <c r="AE6706" s="1">
        <v>41846.099583333336</v>
      </c>
    </row>
    <row r="6707" spans="1:31" x14ac:dyDescent="0.15">
      <c r="A6707">
        <v>6706</v>
      </c>
      <c r="B6707">
        <v>175</v>
      </c>
      <c r="C6707">
        <v>5185</v>
      </c>
      <c r="D6707" t="s">
        <v>18377</v>
      </c>
      <c r="E6707" t="s">
        <v>18378</v>
      </c>
      <c r="F6707" t="s">
        <v>40</v>
      </c>
      <c r="G6707" t="s">
        <v>18401</v>
      </c>
      <c r="H6707" t="s">
        <v>18402</v>
      </c>
      <c r="I6707" t="s">
        <v>5</v>
      </c>
      <c r="K6707" t="s">
        <v>5</v>
      </c>
      <c r="N6707" t="s">
        <v>7</v>
      </c>
      <c r="O6707" t="s">
        <v>18403</v>
      </c>
      <c r="P6707" t="s">
        <v>18404</v>
      </c>
      <c r="Q6707">
        <v>1</v>
      </c>
      <c r="S6707">
        <v>-1</v>
      </c>
      <c r="T6707" t="s">
        <v>5</v>
      </c>
      <c r="U6707">
        <v>-1</v>
      </c>
      <c r="V6707">
        <v>-1</v>
      </c>
      <c r="W6707">
        <v>6.3387000000000002</v>
      </c>
      <c r="Y6707" t="s">
        <v>18405</v>
      </c>
      <c r="Z6707">
        <v>-1</v>
      </c>
      <c r="AA6707" t="s">
        <v>11</v>
      </c>
      <c r="AC6707" t="s">
        <v>18406</v>
      </c>
      <c r="AD6707" t="s">
        <v>18407</v>
      </c>
      <c r="AE6707" s="1">
        <v>41846.099606481483</v>
      </c>
    </row>
    <row r="6708" spans="1:31" x14ac:dyDescent="0.15">
      <c r="A6708">
        <v>6707</v>
      </c>
      <c r="B6708">
        <v>175</v>
      </c>
      <c r="C6708">
        <v>5185</v>
      </c>
      <c r="D6708" t="s">
        <v>18377</v>
      </c>
      <c r="E6708" t="s">
        <v>18378</v>
      </c>
      <c r="F6708" t="s">
        <v>49</v>
      </c>
      <c r="G6708" t="s">
        <v>18386</v>
      </c>
      <c r="H6708" t="s">
        <v>18387</v>
      </c>
      <c r="I6708" t="s">
        <v>5</v>
      </c>
      <c r="K6708" t="s">
        <v>5</v>
      </c>
      <c r="N6708" t="s">
        <v>7</v>
      </c>
      <c r="P6708" t="s">
        <v>18388</v>
      </c>
      <c r="Q6708">
        <v>10</v>
      </c>
      <c r="T6708" t="s">
        <v>5</v>
      </c>
      <c r="U6708">
        <v>-1</v>
      </c>
      <c r="V6708">
        <v>-1</v>
      </c>
      <c r="W6708">
        <v>6.3387000000000002</v>
      </c>
      <c r="X6708" t="s">
        <v>18391</v>
      </c>
      <c r="Y6708" t="s">
        <v>18392</v>
      </c>
      <c r="Z6708">
        <v>13032</v>
      </c>
      <c r="AA6708" t="s">
        <v>11</v>
      </c>
      <c r="AC6708" t="s">
        <v>18408</v>
      </c>
      <c r="AD6708" t="s">
        <v>18409</v>
      </c>
      <c r="AE6708" s="1">
        <v>41846.099629629629</v>
      </c>
    </row>
    <row r="6709" spans="1:31" x14ac:dyDescent="0.15">
      <c r="A6709">
        <v>6708</v>
      </c>
      <c r="B6709">
        <v>175</v>
      </c>
      <c r="C6709">
        <v>5185</v>
      </c>
      <c r="D6709" t="s">
        <v>18377</v>
      </c>
      <c r="E6709" t="s">
        <v>18378</v>
      </c>
      <c r="F6709" t="s">
        <v>51</v>
      </c>
      <c r="I6709" t="s">
        <v>5</v>
      </c>
      <c r="K6709" t="s">
        <v>5</v>
      </c>
      <c r="N6709" t="s">
        <v>7</v>
      </c>
      <c r="Q6709">
        <v>0</v>
      </c>
      <c r="S6709">
        <v>-1</v>
      </c>
      <c r="T6709" t="s">
        <v>5</v>
      </c>
      <c r="U6709">
        <v>-1</v>
      </c>
      <c r="V6709">
        <v>-1</v>
      </c>
      <c r="W6709">
        <v>6.3387000000000002</v>
      </c>
      <c r="Z6709">
        <v>-1</v>
      </c>
      <c r="AA6709" t="s">
        <v>11</v>
      </c>
      <c r="AC6709" t="s">
        <v>38</v>
      </c>
      <c r="AD6709" t="s">
        <v>52</v>
      </c>
      <c r="AE6709" s="1">
        <v>41846.099641203706</v>
      </c>
    </row>
    <row r="6710" spans="1:31" x14ac:dyDescent="0.15">
      <c r="A6710">
        <v>6709</v>
      </c>
      <c r="B6710">
        <v>175</v>
      </c>
      <c r="C6710">
        <v>5185</v>
      </c>
      <c r="D6710" t="s">
        <v>18377</v>
      </c>
      <c r="E6710" t="s">
        <v>18378</v>
      </c>
      <c r="F6710" t="s">
        <v>53</v>
      </c>
      <c r="I6710" t="s">
        <v>5</v>
      </c>
      <c r="K6710" t="s">
        <v>5</v>
      </c>
      <c r="N6710" t="s">
        <v>7</v>
      </c>
      <c r="Q6710">
        <v>0</v>
      </c>
      <c r="S6710">
        <v>-1</v>
      </c>
      <c r="T6710" t="s">
        <v>5</v>
      </c>
      <c r="U6710">
        <v>-1</v>
      </c>
      <c r="V6710">
        <v>-1</v>
      </c>
      <c r="W6710">
        <v>6.3387000000000002</v>
      </c>
      <c r="Z6710">
        <v>-1</v>
      </c>
      <c r="AA6710" t="s">
        <v>11</v>
      </c>
      <c r="AC6710" t="s">
        <v>38</v>
      </c>
      <c r="AD6710" t="s">
        <v>52</v>
      </c>
      <c r="AE6710" s="1">
        <v>41846.099652777775</v>
      </c>
    </row>
    <row r="6711" spans="1:31" x14ac:dyDescent="0.15">
      <c r="A6711">
        <v>6710</v>
      </c>
      <c r="B6711">
        <v>175</v>
      </c>
      <c r="C6711">
        <v>5185</v>
      </c>
      <c r="D6711" t="s">
        <v>18377</v>
      </c>
      <c r="E6711" t="s">
        <v>18378</v>
      </c>
      <c r="F6711" t="s">
        <v>54</v>
      </c>
      <c r="I6711" t="s">
        <v>5</v>
      </c>
      <c r="K6711" t="s">
        <v>5</v>
      </c>
      <c r="N6711" t="s">
        <v>7</v>
      </c>
      <c r="Q6711">
        <v>0</v>
      </c>
      <c r="S6711">
        <v>-1</v>
      </c>
      <c r="T6711" t="s">
        <v>5</v>
      </c>
      <c r="U6711">
        <v>-1</v>
      </c>
      <c r="V6711">
        <v>-1</v>
      </c>
      <c r="W6711">
        <v>6.3387000000000002</v>
      </c>
      <c r="Z6711">
        <v>-1</v>
      </c>
      <c r="AA6711" t="s">
        <v>11</v>
      </c>
      <c r="AC6711" t="s">
        <v>38</v>
      </c>
      <c r="AD6711" t="s">
        <v>52</v>
      </c>
      <c r="AE6711" s="1">
        <v>41846.099664351852</v>
      </c>
    </row>
    <row r="6712" spans="1:31" x14ac:dyDescent="0.15">
      <c r="A6712">
        <v>6711</v>
      </c>
      <c r="B6712">
        <v>175</v>
      </c>
      <c r="C6712">
        <v>1991</v>
      </c>
      <c r="D6712" t="s">
        <v>18410</v>
      </c>
      <c r="E6712" t="s">
        <v>18411</v>
      </c>
      <c r="F6712" t="s">
        <v>2</v>
      </c>
      <c r="G6712" t="s">
        <v>18412</v>
      </c>
      <c r="H6712" t="s">
        <v>18413</v>
      </c>
      <c r="I6712" t="s">
        <v>5</v>
      </c>
      <c r="K6712" t="s">
        <v>6</v>
      </c>
      <c r="L6712" t="s">
        <v>18414</v>
      </c>
      <c r="N6712" t="s">
        <v>7</v>
      </c>
      <c r="O6712" t="s">
        <v>18415</v>
      </c>
      <c r="P6712" t="s">
        <v>18416</v>
      </c>
      <c r="Q6712">
        <v>6</v>
      </c>
      <c r="R6712" t="s">
        <v>18417</v>
      </c>
      <c r="S6712">
        <v>85</v>
      </c>
      <c r="T6712" t="s">
        <v>5</v>
      </c>
      <c r="U6712">
        <v>-1</v>
      </c>
      <c r="V6712">
        <v>-1</v>
      </c>
      <c r="W6712">
        <v>6.3387000000000002</v>
      </c>
      <c r="X6712" t="s">
        <v>18418</v>
      </c>
      <c r="Y6712" t="s">
        <v>18419</v>
      </c>
      <c r="Z6712">
        <v>39810</v>
      </c>
      <c r="AA6712" t="s">
        <v>11</v>
      </c>
      <c r="AC6712" t="s">
        <v>18420</v>
      </c>
      <c r="AD6712" t="s">
        <v>18421</v>
      </c>
      <c r="AE6712" s="1">
        <v>41846.099733796298</v>
      </c>
    </row>
    <row r="6713" spans="1:31" x14ac:dyDescent="0.15">
      <c r="A6713">
        <v>6712</v>
      </c>
      <c r="B6713">
        <v>175</v>
      </c>
      <c r="C6713">
        <v>1991</v>
      </c>
      <c r="D6713" t="s">
        <v>18410</v>
      </c>
      <c r="E6713" t="s">
        <v>18411</v>
      </c>
      <c r="F6713" t="s">
        <v>14</v>
      </c>
      <c r="G6713" t="s">
        <v>18422</v>
      </c>
      <c r="H6713" t="s">
        <v>18423</v>
      </c>
      <c r="I6713" t="s">
        <v>5</v>
      </c>
      <c r="K6713" t="s">
        <v>17</v>
      </c>
      <c r="L6713" t="s">
        <v>12712</v>
      </c>
      <c r="N6713" t="s">
        <v>7</v>
      </c>
      <c r="O6713" t="s">
        <v>18415</v>
      </c>
      <c r="P6713" t="s">
        <v>18424</v>
      </c>
      <c r="Q6713">
        <v>15</v>
      </c>
      <c r="R6713" t="s">
        <v>18425</v>
      </c>
      <c r="S6713">
        <v>85</v>
      </c>
      <c r="T6713" t="s">
        <v>18426</v>
      </c>
      <c r="U6713">
        <v>-1</v>
      </c>
      <c r="V6713">
        <v>-1</v>
      </c>
      <c r="W6713">
        <v>6.3387000000000002</v>
      </c>
      <c r="X6713" t="s">
        <v>18418</v>
      </c>
      <c r="Y6713" t="s">
        <v>18419</v>
      </c>
      <c r="Z6713">
        <v>33816</v>
      </c>
      <c r="AA6713" t="s">
        <v>11</v>
      </c>
      <c r="AC6713" t="s">
        <v>18427</v>
      </c>
      <c r="AD6713" t="s">
        <v>18428</v>
      </c>
      <c r="AE6713" s="1">
        <v>41846.099768518521</v>
      </c>
    </row>
    <row r="6714" spans="1:31" x14ac:dyDescent="0.15">
      <c r="A6714">
        <v>6713</v>
      </c>
      <c r="B6714">
        <v>175</v>
      </c>
      <c r="C6714">
        <v>1991</v>
      </c>
      <c r="D6714" t="s">
        <v>18410</v>
      </c>
      <c r="E6714" t="s">
        <v>18411</v>
      </c>
      <c r="F6714" t="s">
        <v>24</v>
      </c>
      <c r="I6714" t="s">
        <v>5</v>
      </c>
      <c r="K6714" t="s">
        <v>5</v>
      </c>
      <c r="N6714" t="s">
        <v>7</v>
      </c>
      <c r="Q6714">
        <v>0</v>
      </c>
      <c r="S6714">
        <v>-1</v>
      </c>
      <c r="T6714" t="s">
        <v>5</v>
      </c>
      <c r="U6714">
        <v>-1</v>
      </c>
      <c r="V6714">
        <v>-1</v>
      </c>
      <c r="W6714">
        <v>6.3387000000000002</v>
      </c>
      <c r="Z6714">
        <v>-1</v>
      </c>
      <c r="AA6714" t="s">
        <v>11</v>
      </c>
      <c r="AC6714" t="s">
        <v>38</v>
      </c>
      <c r="AD6714" t="s">
        <v>52</v>
      </c>
      <c r="AE6714" s="1">
        <v>41846.099780092591</v>
      </c>
    </row>
    <row r="6715" spans="1:31" x14ac:dyDescent="0.15">
      <c r="A6715">
        <v>6714</v>
      </c>
      <c r="B6715">
        <v>175</v>
      </c>
      <c r="C6715">
        <v>1991</v>
      </c>
      <c r="D6715" t="s">
        <v>18410</v>
      </c>
      <c r="E6715" t="s">
        <v>18411</v>
      </c>
      <c r="F6715" t="s">
        <v>27</v>
      </c>
      <c r="I6715" t="s">
        <v>5</v>
      </c>
      <c r="K6715" t="s">
        <v>5</v>
      </c>
      <c r="M6715" t="s">
        <v>5</v>
      </c>
      <c r="N6715" t="s">
        <v>7</v>
      </c>
      <c r="Q6715">
        <v>0</v>
      </c>
      <c r="S6715">
        <v>-1</v>
      </c>
      <c r="T6715" t="s">
        <v>5</v>
      </c>
      <c r="U6715">
        <v>-1</v>
      </c>
      <c r="V6715">
        <v>-1</v>
      </c>
      <c r="W6715">
        <v>6.3387000000000002</v>
      </c>
      <c r="Z6715">
        <v>-1</v>
      </c>
      <c r="AA6715" t="s">
        <v>11</v>
      </c>
      <c r="AC6715" t="s">
        <v>38</v>
      </c>
      <c r="AD6715" t="s">
        <v>531</v>
      </c>
      <c r="AE6715" s="1">
        <v>41846.099791666667</v>
      </c>
    </row>
    <row r="6716" spans="1:31" x14ac:dyDescent="0.15">
      <c r="A6716">
        <v>6715</v>
      </c>
      <c r="B6716">
        <v>175</v>
      </c>
      <c r="C6716">
        <v>1991</v>
      </c>
      <c r="D6716" t="s">
        <v>18410</v>
      </c>
      <c r="E6716" t="s">
        <v>18411</v>
      </c>
      <c r="F6716" t="s">
        <v>36</v>
      </c>
      <c r="I6716" t="s">
        <v>5</v>
      </c>
      <c r="K6716" t="s">
        <v>5</v>
      </c>
      <c r="N6716" t="s">
        <v>7</v>
      </c>
      <c r="Q6716">
        <v>0</v>
      </c>
      <c r="S6716">
        <v>-1</v>
      </c>
      <c r="T6716" t="s">
        <v>5</v>
      </c>
      <c r="U6716">
        <v>-1</v>
      </c>
      <c r="V6716">
        <v>-1</v>
      </c>
      <c r="W6716">
        <v>6.3387000000000002</v>
      </c>
      <c r="Z6716">
        <v>-1</v>
      </c>
      <c r="AA6716" t="s">
        <v>11</v>
      </c>
      <c r="AC6716" t="s">
        <v>38</v>
      </c>
      <c r="AD6716" t="s">
        <v>52</v>
      </c>
      <c r="AE6716" s="1">
        <v>41846.099803240744</v>
      </c>
    </row>
    <row r="6717" spans="1:31" x14ac:dyDescent="0.15">
      <c r="A6717">
        <v>6716</v>
      </c>
      <c r="B6717">
        <v>175</v>
      </c>
      <c r="C6717">
        <v>1991</v>
      </c>
      <c r="D6717" t="s">
        <v>18410</v>
      </c>
      <c r="E6717" t="s">
        <v>18411</v>
      </c>
      <c r="F6717" t="s">
        <v>40</v>
      </c>
      <c r="G6717" t="s">
        <v>18429</v>
      </c>
      <c r="H6717" t="s">
        <v>18413</v>
      </c>
      <c r="I6717" t="s">
        <v>5</v>
      </c>
      <c r="K6717" t="s">
        <v>5</v>
      </c>
      <c r="N6717" t="s">
        <v>7</v>
      </c>
      <c r="O6717" t="s">
        <v>18430</v>
      </c>
      <c r="P6717" t="s">
        <v>18431</v>
      </c>
      <c r="Q6717">
        <v>1</v>
      </c>
      <c r="R6717" t="s">
        <v>18432</v>
      </c>
      <c r="S6717">
        <v>-1</v>
      </c>
      <c r="T6717" t="s">
        <v>5</v>
      </c>
      <c r="U6717">
        <v>-1</v>
      </c>
      <c r="V6717">
        <v>-1</v>
      </c>
      <c r="W6717">
        <v>6.3387000000000002</v>
      </c>
      <c r="Y6717" t="s">
        <v>18433</v>
      </c>
      <c r="Z6717">
        <v>1278</v>
      </c>
      <c r="AA6717" t="s">
        <v>11</v>
      </c>
      <c r="AC6717" t="s">
        <v>18434</v>
      </c>
      <c r="AD6717" t="s">
        <v>18435</v>
      </c>
      <c r="AE6717" s="1">
        <v>41846.099826388891</v>
      </c>
    </row>
    <row r="6718" spans="1:31" x14ac:dyDescent="0.15">
      <c r="A6718">
        <v>6717</v>
      </c>
      <c r="B6718">
        <v>175</v>
      </c>
      <c r="C6718">
        <v>1991</v>
      </c>
      <c r="D6718" t="s">
        <v>18410</v>
      </c>
      <c r="E6718" t="s">
        <v>18411</v>
      </c>
      <c r="F6718" t="s">
        <v>49</v>
      </c>
      <c r="G6718" t="s">
        <v>18422</v>
      </c>
      <c r="H6718" t="s">
        <v>18423</v>
      </c>
      <c r="I6718" t="s">
        <v>5</v>
      </c>
      <c r="K6718" t="s">
        <v>5</v>
      </c>
      <c r="N6718" t="s">
        <v>7</v>
      </c>
      <c r="O6718" t="s">
        <v>18415</v>
      </c>
      <c r="P6718" t="s">
        <v>18424</v>
      </c>
      <c r="Q6718">
        <v>3</v>
      </c>
      <c r="T6718" t="s">
        <v>5</v>
      </c>
      <c r="U6718">
        <v>-1</v>
      </c>
      <c r="V6718">
        <v>-1</v>
      </c>
      <c r="W6718">
        <v>6.3387000000000002</v>
      </c>
      <c r="X6718" t="s">
        <v>18418</v>
      </c>
      <c r="Y6718" t="s">
        <v>18419</v>
      </c>
      <c r="Z6718">
        <v>33816</v>
      </c>
      <c r="AA6718" t="s">
        <v>11</v>
      </c>
      <c r="AC6718" t="s">
        <v>18436</v>
      </c>
      <c r="AD6718" t="s">
        <v>18437</v>
      </c>
      <c r="AE6718" s="1">
        <v>41846.09983796296</v>
      </c>
    </row>
    <row r="6719" spans="1:31" x14ac:dyDescent="0.15">
      <c r="A6719">
        <v>6718</v>
      </c>
      <c r="B6719">
        <v>175</v>
      </c>
      <c r="C6719">
        <v>1991</v>
      </c>
      <c r="D6719" t="s">
        <v>18410</v>
      </c>
      <c r="E6719" t="s">
        <v>18411</v>
      </c>
      <c r="F6719" t="s">
        <v>51</v>
      </c>
      <c r="I6719" t="s">
        <v>5</v>
      </c>
      <c r="K6719" t="s">
        <v>5</v>
      </c>
      <c r="N6719" t="s">
        <v>7</v>
      </c>
      <c r="Q6719">
        <v>0</v>
      </c>
      <c r="S6719">
        <v>-1</v>
      </c>
      <c r="T6719" t="s">
        <v>5</v>
      </c>
      <c r="U6719">
        <v>-1</v>
      </c>
      <c r="V6719">
        <v>-1</v>
      </c>
      <c r="W6719">
        <v>6.3387000000000002</v>
      </c>
      <c r="Z6719">
        <v>-1</v>
      </c>
      <c r="AA6719" t="s">
        <v>11</v>
      </c>
      <c r="AC6719" t="s">
        <v>38</v>
      </c>
      <c r="AD6719" t="s">
        <v>52</v>
      </c>
      <c r="AE6719" s="1">
        <v>41846.099849537037</v>
      </c>
    </row>
    <row r="6720" spans="1:31" x14ac:dyDescent="0.15">
      <c r="A6720">
        <v>6719</v>
      </c>
      <c r="B6720">
        <v>175</v>
      </c>
      <c r="C6720">
        <v>1991</v>
      </c>
      <c r="D6720" t="s">
        <v>18410</v>
      </c>
      <c r="E6720" t="s">
        <v>18411</v>
      </c>
      <c r="F6720" t="s">
        <v>53</v>
      </c>
      <c r="I6720" t="s">
        <v>5</v>
      </c>
      <c r="K6720" t="s">
        <v>5</v>
      </c>
      <c r="N6720" t="s">
        <v>7</v>
      </c>
      <c r="Q6720">
        <v>0</v>
      </c>
      <c r="S6720">
        <v>-1</v>
      </c>
      <c r="T6720" t="s">
        <v>5</v>
      </c>
      <c r="U6720">
        <v>-1</v>
      </c>
      <c r="V6720">
        <v>-1</v>
      </c>
      <c r="W6720">
        <v>6.3387000000000002</v>
      </c>
      <c r="Z6720">
        <v>-1</v>
      </c>
      <c r="AA6720" t="s">
        <v>11</v>
      </c>
      <c r="AC6720" t="s">
        <v>38</v>
      </c>
      <c r="AD6720" t="s">
        <v>52</v>
      </c>
      <c r="AE6720" s="1">
        <v>41846.099861111114</v>
      </c>
    </row>
    <row r="6721" spans="1:31" x14ac:dyDescent="0.15">
      <c r="A6721">
        <v>6720</v>
      </c>
      <c r="B6721">
        <v>175</v>
      </c>
      <c r="C6721">
        <v>1991</v>
      </c>
      <c r="D6721" t="s">
        <v>18410</v>
      </c>
      <c r="E6721" t="s">
        <v>18411</v>
      </c>
      <c r="F6721" t="s">
        <v>54</v>
      </c>
      <c r="I6721" t="s">
        <v>5</v>
      </c>
      <c r="K6721" t="s">
        <v>5</v>
      </c>
      <c r="N6721" t="s">
        <v>7</v>
      </c>
      <c r="Q6721">
        <v>0</v>
      </c>
      <c r="S6721">
        <v>-1</v>
      </c>
      <c r="T6721" t="s">
        <v>5</v>
      </c>
      <c r="U6721">
        <v>-1</v>
      </c>
      <c r="V6721">
        <v>-1</v>
      </c>
      <c r="W6721">
        <v>6.3387000000000002</v>
      </c>
      <c r="Z6721">
        <v>-1</v>
      </c>
      <c r="AA6721" t="s">
        <v>11</v>
      </c>
      <c r="AC6721" t="s">
        <v>38</v>
      </c>
      <c r="AD6721" t="s">
        <v>52</v>
      </c>
      <c r="AE6721" s="1">
        <v>41846.09988425926</v>
      </c>
    </row>
    <row r="6722" spans="1:31" x14ac:dyDescent="0.15">
      <c r="A6722">
        <v>6721</v>
      </c>
      <c r="B6722">
        <v>175</v>
      </c>
      <c r="C6722">
        <v>3482</v>
      </c>
      <c r="D6722" t="s">
        <v>18438</v>
      </c>
      <c r="E6722" t="s">
        <v>18439</v>
      </c>
      <c r="F6722" t="s">
        <v>2</v>
      </c>
      <c r="G6722" t="s">
        <v>18440</v>
      </c>
      <c r="H6722" t="s">
        <v>18441</v>
      </c>
      <c r="I6722" t="s">
        <v>5</v>
      </c>
      <c r="J6722" t="s">
        <v>5077</v>
      </c>
      <c r="K6722" t="s">
        <v>6</v>
      </c>
      <c r="L6722" t="s">
        <v>10204</v>
      </c>
      <c r="N6722" t="s">
        <v>7</v>
      </c>
      <c r="O6722" t="s">
        <v>18442</v>
      </c>
      <c r="P6722" t="s">
        <v>18443</v>
      </c>
      <c r="Q6722">
        <v>23</v>
      </c>
      <c r="R6722" t="s">
        <v>16257</v>
      </c>
      <c r="S6722">
        <v>30</v>
      </c>
      <c r="T6722" t="s">
        <v>5</v>
      </c>
      <c r="U6722">
        <v>900</v>
      </c>
      <c r="V6722">
        <v>-1</v>
      </c>
      <c r="W6722">
        <v>6.3387000000000002</v>
      </c>
      <c r="X6722" t="s">
        <v>18444</v>
      </c>
      <c r="Y6722" t="s">
        <v>18445</v>
      </c>
      <c r="Z6722">
        <v>17084</v>
      </c>
      <c r="AA6722" t="s">
        <v>11</v>
      </c>
      <c r="AC6722" t="s">
        <v>18446</v>
      </c>
      <c r="AD6722" t="s">
        <v>18447</v>
      </c>
      <c r="AE6722" s="1">
        <v>41846.099942129629</v>
      </c>
    </row>
    <row r="6723" spans="1:31" x14ac:dyDescent="0.15">
      <c r="A6723">
        <v>6722</v>
      </c>
      <c r="B6723">
        <v>175</v>
      </c>
      <c r="C6723">
        <v>3482</v>
      </c>
      <c r="D6723" t="s">
        <v>18438</v>
      </c>
      <c r="E6723" t="s">
        <v>18439</v>
      </c>
      <c r="F6723" t="s">
        <v>14</v>
      </c>
      <c r="G6723" t="s">
        <v>18448</v>
      </c>
      <c r="H6723" t="s">
        <v>18449</v>
      </c>
      <c r="I6723" t="s">
        <v>5</v>
      </c>
      <c r="K6723" t="s">
        <v>17</v>
      </c>
      <c r="L6723" t="s">
        <v>18450</v>
      </c>
      <c r="N6723" t="s">
        <v>7</v>
      </c>
      <c r="O6723" t="s">
        <v>18451</v>
      </c>
      <c r="P6723" t="s">
        <v>18452</v>
      </c>
      <c r="Q6723">
        <v>16</v>
      </c>
      <c r="R6723" t="s">
        <v>6488</v>
      </c>
      <c r="S6723">
        <v>30</v>
      </c>
      <c r="T6723" t="s">
        <v>18453</v>
      </c>
      <c r="U6723">
        <v>-1</v>
      </c>
      <c r="V6723">
        <v>-1</v>
      </c>
      <c r="W6723">
        <v>6.3387000000000002</v>
      </c>
      <c r="X6723" t="s">
        <v>18454</v>
      </c>
      <c r="Y6723" t="s">
        <v>18455</v>
      </c>
      <c r="Z6723">
        <v>15648</v>
      </c>
      <c r="AA6723" t="s">
        <v>11</v>
      </c>
      <c r="AC6723" t="s">
        <v>18456</v>
      </c>
      <c r="AD6723" t="s">
        <v>18457</v>
      </c>
      <c r="AE6723" s="1">
        <v>41846.099965277775</v>
      </c>
    </row>
    <row r="6724" spans="1:31" x14ac:dyDescent="0.15">
      <c r="A6724">
        <v>6723</v>
      </c>
      <c r="B6724">
        <v>175</v>
      </c>
      <c r="C6724">
        <v>3482</v>
      </c>
      <c r="D6724" t="s">
        <v>18438</v>
      </c>
      <c r="E6724" t="s">
        <v>18439</v>
      </c>
      <c r="F6724" t="s">
        <v>24</v>
      </c>
      <c r="I6724" t="s">
        <v>5</v>
      </c>
      <c r="K6724" t="s">
        <v>5</v>
      </c>
      <c r="N6724" t="s">
        <v>7</v>
      </c>
      <c r="Q6724">
        <v>0</v>
      </c>
      <c r="S6724">
        <v>-1</v>
      </c>
      <c r="T6724" t="s">
        <v>5</v>
      </c>
      <c r="U6724">
        <v>-1</v>
      </c>
      <c r="V6724">
        <v>-1</v>
      </c>
      <c r="W6724">
        <v>6.3387000000000002</v>
      </c>
      <c r="Z6724">
        <v>-1</v>
      </c>
      <c r="AA6724" t="s">
        <v>11</v>
      </c>
      <c r="AC6724" t="s">
        <v>38</v>
      </c>
      <c r="AD6724" t="s">
        <v>52</v>
      </c>
      <c r="AE6724" s="1">
        <v>41846.099976851852</v>
      </c>
    </row>
    <row r="6725" spans="1:31" x14ac:dyDescent="0.15">
      <c r="A6725">
        <v>6724</v>
      </c>
      <c r="B6725">
        <v>175</v>
      </c>
      <c r="C6725">
        <v>3482</v>
      </c>
      <c r="D6725" t="s">
        <v>18438</v>
      </c>
      <c r="E6725" t="s">
        <v>18439</v>
      </c>
      <c r="F6725" t="s">
        <v>27</v>
      </c>
      <c r="I6725" t="s">
        <v>5</v>
      </c>
      <c r="K6725" t="s">
        <v>5</v>
      </c>
      <c r="M6725" t="s">
        <v>5</v>
      </c>
      <c r="N6725" t="s">
        <v>7</v>
      </c>
      <c r="Q6725">
        <v>0</v>
      </c>
      <c r="S6725">
        <v>-1</v>
      </c>
      <c r="T6725" t="s">
        <v>5</v>
      </c>
      <c r="U6725">
        <v>-1</v>
      </c>
      <c r="V6725">
        <v>-1</v>
      </c>
      <c r="W6725">
        <v>6.3387000000000002</v>
      </c>
      <c r="Z6725">
        <v>-1</v>
      </c>
      <c r="AA6725" t="s">
        <v>11</v>
      </c>
      <c r="AC6725" t="s">
        <v>38</v>
      </c>
      <c r="AD6725" t="s">
        <v>531</v>
      </c>
      <c r="AE6725" s="1">
        <v>41846.099988425929</v>
      </c>
    </row>
    <row r="6726" spans="1:31" x14ac:dyDescent="0.15">
      <c r="A6726">
        <v>6725</v>
      </c>
      <c r="B6726">
        <v>175</v>
      </c>
      <c r="C6726">
        <v>3482</v>
      </c>
      <c r="D6726" t="s">
        <v>18438</v>
      </c>
      <c r="E6726" t="s">
        <v>18439</v>
      </c>
      <c r="F6726" t="s">
        <v>36</v>
      </c>
      <c r="G6726" t="s">
        <v>18440</v>
      </c>
      <c r="H6726" t="s">
        <v>18441</v>
      </c>
      <c r="I6726" t="s">
        <v>5</v>
      </c>
      <c r="J6726" t="s">
        <v>5077</v>
      </c>
      <c r="K6726" t="s">
        <v>6</v>
      </c>
      <c r="L6726" t="s">
        <v>10204</v>
      </c>
      <c r="N6726" t="s">
        <v>7</v>
      </c>
      <c r="O6726" t="s">
        <v>18442</v>
      </c>
      <c r="P6726" t="s">
        <v>18443</v>
      </c>
      <c r="Q6726">
        <v>11</v>
      </c>
      <c r="R6726" t="s">
        <v>16257</v>
      </c>
      <c r="S6726">
        <v>30</v>
      </c>
      <c r="T6726" t="s">
        <v>5</v>
      </c>
      <c r="U6726">
        <v>900</v>
      </c>
      <c r="V6726">
        <v>-1</v>
      </c>
      <c r="W6726">
        <v>6.3387000000000002</v>
      </c>
      <c r="X6726" t="s">
        <v>18444</v>
      </c>
      <c r="Y6726" t="s">
        <v>18445</v>
      </c>
      <c r="Z6726">
        <v>17084</v>
      </c>
      <c r="AA6726" t="s">
        <v>11</v>
      </c>
      <c r="AC6726" t="s">
        <v>18458</v>
      </c>
      <c r="AD6726" t="s">
        <v>18459</v>
      </c>
      <c r="AE6726" s="1">
        <v>41846.100011574075</v>
      </c>
    </row>
    <row r="6727" spans="1:31" x14ac:dyDescent="0.15">
      <c r="A6727">
        <v>6726</v>
      </c>
      <c r="B6727">
        <v>175</v>
      </c>
      <c r="C6727">
        <v>3482</v>
      </c>
      <c r="D6727" t="s">
        <v>18438</v>
      </c>
      <c r="E6727" t="s">
        <v>18439</v>
      </c>
      <c r="F6727" t="s">
        <v>40</v>
      </c>
      <c r="I6727" t="s">
        <v>5</v>
      </c>
      <c r="K6727" t="s">
        <v>5</v>
      </c>
      <c r="N6727" t="s">
        <v>7</v>
      </c>
      <c r="Q6727">
        <v>0</v>
      </c>
      <c r="S6727">
        <v>-1</v>
      </c>
      <c r="T6727" t="s">
        <v>5</v>
      </c>
      <c r="U6727">
        <v>-1</v>
      </c>
      <c r="V6727">
        <v>-1</v>
      </c>
      <c r="W6727">
        <v>6.3387000000000002</v>
      </c>
      <c r="Z6727">
        <v>-1</v>
      </c>
      <c r="AA6727" t="s">
        <v>11</v>
      </c>
      <c r="AC6727" t="s">
        <v>38</v>
      </c>
      <c r="AD6727" t="s">
        <v>52</v>
      </c>
      <c r="AE6727" s="1">
        <v>41846.100023148145</v>
      </c>
    </row>
    <row r="6728" spans="1:31" x14ac:dyDescent="0.15">
      <c r="A6728">
        <v>6727</v>
      </c>
      <c r="B6728">
        <v>175</v>
      </c>
      <c r="C6728">
        <v>3482</v>
      </c>
      <c r="D6728" t="s">
        <v>18438</v>
      </c>
      <c r="E6728" t="s">
        <v>18439</v>
      </c>
      <c r="F6728" t="s">
        <v>49</v>
      </c>
      <c r="I6728" t="s">
        <v>5</v>
      </c>
      <c r="K6728" t="s">
        <v>5</v>
      </c>
      <c r="N6728" t="s">
        <v>7</v>
      </c>
      <c r="Q6728">
        <v>0</v>
      </c>
      <c r="T6728" t="s">
        <v>5</v>
      </c>
      <c r="U6728">
        <v>-1</v>
      </c>
      <c r="V6728">
        <v>-1</v>
      </c>
      <c r="W6728">
        <v>6.3387000000000002</v>
      </c>
      <c r="Z6728">
        <v>-1</v>
      </c>
      <c r="AA6728" t="s">
        <v>11</v>
      </c>
      <c r="AC6728" t="s">
        <v>38</v>
      </c>
      <c r="AD6728" t="s">
        <v>50</v>
      </c>
      <c r="AE6728" s="1">
        <v>41846.100034722222</v>
      </c>
    </row>
    <row r="6729" spans="1:31" x14ac:dyDescent="0.15">
      <c r="A6729">
        <v>6728</v>
      </c>
      <c r="B6729">
        <v>175</v>
      </c>
      <c r="C6729">
        <v>3482</v>
      </c>
      <c r="D6729" t="s">
        <v>18438</v>
      </c>
      <c r="E6729" t="s">
        <v>18439</v>
      </c>
      <c r="F6729" t="s">
        <v>51</v>
      </c>
      <c r="G6729" t="s">
        <v>18460</v>
      </c>
      <c r="H6729" t="s">
        <v>18441</v>
      </c>
      <c r="I6729" t="s">
        <v>5</v>
      </c>
      <c r="K6729" t="s">
        <v>5</v>
      </c>
      <c r="N6729" t="s">
        <v>7</v>
      </c>
      <c r="O6729" t="s">
        <v>18442</v>
      </c>
      <c r="P6729" t="s">
        <v>18443</v>
      </c>
      <c r="Q6729">
        <v>1</v>
      </c>
      <c r="S6729">
        <v>-1</v>
      </c>
      <c r="T6729" t="s">
        <v>5</v>
      </c>
      <c r="U6729">
        <v>-1</v>
      </c>
      <c r="V6729">
        <v>-1</v>
      </c>
      <c r="W6729">
        <v>6.3387000000000002</v>
      </c>
      <c r="Y6729" t="s">
        <v>18445</v>
      </c>
      <c r="Z6729">
        <v>-1</v>
      </c>
      <c r="AA6729" t="s">
        <v>11</v>
      </c>
      <c r="AC6729" t="s">
        <v>18461</v>
      </c>
      <c r="AD6729" t="s">
        <v>18462</v>
      </c>
      <c r="AE6729" s="1">
        <v>41846.100057870368</v>
      </c>
    </row>
    <row r="6730" spans="1:31" x14ac:dyDescent="0.15">
      <c r="A6730">
        <v>6729</v>
      </c>
      <c r="B6730">
        <v>175</v>
      </c>
      <c r="C6730">
        <v>3482</v>
      </c>
      <c r="D6730" t="s">
        <v>18438</v>
      </c>
      <c r="E6730" t="s">
        <v>18439</v>
      </c>
      <c r="F6730" t="s">
        <v>53</v>
      </c>
      <c r="I6730" t="s">
        <v>5</v>
      </c>
      <c r="K6730" t="s">
        <v>5</v>
      </c>
      <c r="N6730" t="s">
        <v>7</v>
      </c>
      <c r="Q6730">
        <v>0</v>
      </c>
      <c r="S6730">
        <v>-1</v>
      </c>
      <c r="T6730" t="s">
        <v>5</v>
      </c>
      <c r="U6730">
        <v>-1</v>
      </c>
      <c r="V6730">
        <v>-1</v>
      </c>
      <c r="W6730">
        <v>6.3387000000000002</v>
      </c>
      <c r="Z6730">
        <v>-1</v>
      </c>
      <c r="AA6730" t="s">
        <v>11</v>
      </c>
      <c r="AC6730" t="s">
        <v>38</v>
      </c>
      <c r="AD6730" t="s">
        <v>52</v>
      </c>
      <c r="AE6730" s="1">
        <v>41846.100069444445</v>
      </c>
    </row>
    <row r="6731" spans="1:31" x14ac:dyDescent="0.15">
      <c r="A6731">
        <v>6730</v>
      </c>
      <c r="B6731">
        <v>175</v>
      </c>
      <c r="C6731">
        <v>3482</v>
      </c>
      <c r="D6731" t="s">
        <v>18438</v>
      </c>
      <c r="E6731" t="s">
        <v>18439</v>
      </c>
      <c r="F6731" t="s">
        <v>54</v>
      </c>
      <c r="I6731" t="s">
        <v>5</v>
      </c>
      <c r="K6731" t="s">
        <v>5</v>
      </c>
      <c r="N6731" t="s">
        <v>7</v>
      </c>
      <c r="Q6731">
        <v>0</v>
      </c>
      <c r="S6731">
        <v>-1</v>
      </c>
      <c r="T6731" t="s">
        <v>5</v>
      </c>
      <c r="U6731">
        <v>-1</v>
      </c>
      <c r="V6731">
        <v>-1</v>
      </c>
      <c r="W6731">
        <v>6.3387000000000002</v>
      </c>
      <c r="Z6731">
        <v>-1</v>
      </c>
      <c r="AA6731" t="s">
        <v>11</v>
      </c>
      <c r="AC6731" t="s">
        <v>38</v>
      </c>
      <c r="AD6731" t="s">
        <v>52</v>
      </c>
      <c r="AE6731" s="1">
        <v>41846.100081018521</v>
      </c>
    </row>
    <row r="6732" spans="1:31" x14ac:dyDescent="0.15">
      <c r="A6732">
        <v>6731</v>
      </c>
      <c r="B6732">
        <v>175</v>
      </c>
      <c r="C6732">
        <v>642</v>
      </c>
      <c r="D6732" t="s">
        <v>18463</v>
      </c>
      <c r="E6732" t="s">
        <v>18464</v>
      </c>
      <c r="F6732" t="s">
        <v>2</v>
      </c>
      <c r="AC6732" t="s">
        <v>18465</v>
      </c>
      <c r="AD6732" t="s">
        <v>18466</v>
      </c>
      <c r="AE6732" s="1">
        <v>41846.100289351853</v>
      </c>
    </row>
    <row r="6733" spans="1:31" x14ac:dyDescent="0.15">
      <c r="A6733">
        <v>6732</v>
      </c>
      <c r="B6733">
        <v>175</v>
      </c>
      <c r="C6733">
        <v>642</v>
      </c>
      <c r="D6733" t="s">
        <v>18463</v>
      </c>
      <c r="E6733" t="s">
        <v>18464</v>
      </c>
      <c r="F6733" t="s">
        <v>14</v>
      </c>
      <c r="AC6733" t="s">
        <v>18467</v>
      </c>
      <c r="AD6733" t="s">
        <v>18468</v>
      </c>
      <c r="AE6733" s="1">
        <v>41846.100312499999</v>
      </c>
    </row>
    <row r="6734" spans="1:31" x14ac:dyDescent="0.15">
      <c r="A6734">
        <v>6733</v>
      </c>
      <c r="B6734">
        <v>175</v>
      </c>
      <c r="C6734">
        <v>642</v>
      </c>
      <c r="D6734" t="s">
        <v>18463</v>
      </c>
      <c r="E6734" t="s">
        <v>18464</v>
      </c>
      <c r="F6734" t="s">
        <v>24</v>
      </c>
      <c r="AC6734" t="s">
        <v>18469</v>
      </c>
      <c r="AD6734" t="s">
        <v>18470</v>
      </c>
      <c r="AE6734" s="1">
        <v>41846.100335648145</v>
      </c>
    </row>
    <row r="6735" spans="1:31" x14ac:dyDescent="0.15">
      <c r="A6735">
        <v>6734</v>
      </c>
      <c r="B6735">
        <v>175</v>
      </c>
      <c r="C6735">
        <v>642</v>
      </c>
      <c r="D6735" t="s">
        <v>18463</v>
      </c>
      <c r="E6735" t="s">
        <v>18464</v>
      </c>
      <c r="F6735" t="s">
        <v>27</v>
      </c>
      <c r="G6735" t="s">
        <v>18471</v>
      </c>
      <c r="I6735" t="s">
        <v>5</v>
      </c>
      <c r="J6735" t="s">
        <v>456</v>
      </c>
      <c r="K6735" t="s">
        <v>17</v>
      </c>
      <c r="L6735" t="s">
        <v>18472</v>
      </c>
      <c r="M6735" t="s">
        <v>5</v>
      </c>
      <c r="N6735" t="s">
        <v>7</v>
      </c>
      <c r="O6735" t="s">
        <v>18473</v>
      </c>
      <c r="P6735" t="s">
        <v>18474</v>
      </c>
      <c r="Q6735">
        <v>9</v>
      </c>
      <c r="S6735">
        <v>-1</v>
      </c>
      <c r="T6735" t="s">
        <v>14549</v>
      </c>
      <c r="U6735">
        <v>-1</v>
      </c>
      <c r="V6735">
        <v>-1</v>
      </c>
      <c r="W6735">
        <v>6.3387000000000002</v>
      </c>
      <c r="Y6735" t="s">
        <v>18475</v>
      </c>
      <c r="Z6735">
        <v>27180</v>
      </c>
      <c r="AA6735" t="s">
        <v>11</v>
      </c>
      <c r="AC6735" t="s">
        <v>18476</v>
      </c>
      <c r="AD6735" t="s">
        <v>18477</v>
      </c>
      <c r="AE6735" s="1">
        <v>41846.100358796299</v>
      </c>
    </row>
    <row r="6736" spans="1:31" x14ac:dyDescent="0.15">
      <c r="A6736">
        <v>6735</v>
      </c>
      <c r="B6736">
        <v>175</v>
      </c>
      <c r="C6736">
        <v>642</v>
      </c>
      <c r="D6736" t="s">
        <v>18463</v>
      </c>
      <c r="E6736" t="s">
        <v>18464</v>
      </c>
      <c r="F6736" t="s">
        <v>36</v>
      </c>
      <c r="I6736" t="s">
        <v>5</v>
      </c>
      <c r="K6736" t="s">
        <v>5</v>
      </c>
      <c r="N6736" t="s">
        <v>7</v>
      </c>
      <c r="Q6736">
        <v>0</v>
      </c>
      <c r="S6736">
        <v>-1</v>
      </c>
      <c r="T6736" t="s">
        <v>5</v>
      </c>
      <c r="U6736">
        <v>-1</v>
      </c>
      <c r="V6736">
        <v>-1</v>
      </c>
      <c r="W6736">
        <v>6.3387000000000002</v>
      </c>
      <c r="Z6736">
        <v>-1</v>
      </c>
      <c r="AA6736" t="s">
        <v>11</v>
      </c>
      <c r="AC6736" t="s">
        <v>38</v>
      </c>
      <c r="AD6736" t="s">
        <v>52</v>
      </c>
      <c r="AE6736" s="1">
        <v>41846.100370370368</v>
      </c>
    </row>
    <row r="6737" spans="1:31" x14ac:dyDescent="0.15">
      <c r="A6737">
        <v>6736</v>
      </c>
      <c r="B6737">
        <v>175</v>
      </c>
      <c r="C6737">
        <v>642</v>
      </c>
      <c r="D6737" t="s">
        <v>18463</v>
      </c>
      <c r="E6737" t="s">
        <v>18464</v>
      </c>
      <c r="F6737" t="s">
        <v>40</v>
      </c>
      <c r="AC6737" t="s">
        <v>18478</v>
      </c>
      <c r="AD6737" t="s">
        <v>18479</v>
      </c>
      <c r="AE6737" s="1">
        <v>41846.100416666668</v>
      </c>
    </row>
    <row r="6738" spans="1:31" x14ac:dyDescent="0.15">
      <c r="A6738">
        <v>6737</v>
      </c>
      <c r="B6738">
        <v>175</v>
      </c>
      <c r="C6738">
        <v>642</v>
      </c>
      <c r="D6738" t="s">
        <v>18463</v>
      </c>
      <c r="E6738" t="s">
        <v>18464</v>
      </c>
      <c r="F6738" t="s">
        <v>49</v>
      </c>
      <c r="I6738" t="s">
        <v>5</v>
      </c>
      <c r="K6738" t="s">
        <v>5</v>
      </c>
      <c r="N6738" t="s">
        <v>7</v>
      </c>
      <c r="Q6738">
        <v>0</v>
      </c>
      <c r="T6738" t="s">
        <v>5</v>
      </c>
      <c r="U6738">
        <v>-1</v>
      </c>
      <c r="V6738">
        <v>-1</v>
      </c>
      <c r="W6738">
        <v>6.3387000000000002</v>
      </c>
      <c r="Z6738">
        <v>-1</v>
      </c>
      <c r="AA6738" t="s">
        <v>11</v>
      </c>
      <c r="AC6738" t="s">
        <v>38</v>
      </c>
      <c r="AD6738" t="s">
        <v>50</v>
      </c>
      <c r="AE6738" s="1">
        <v>41846.100428240738</v>
      </c>
    </row>
    <row r="6739" spans="1:31" x14ac:dyDescent="0.15">
      <c r="A6739">
        <v>6738</v>
      </c>
      <c r="B6739">
        <v>175</v>
      </c>
      <c r="C6739">
        <v>642</v>
      </c>
      <c r="D6739" t="s">
        <v>18463</v>
      </c>
      <c r="E6739" t="s">
        <v>18464</v>
      </c>
      <c r="F6739" t="s">
        <v>51</v>
      </c>
      <c r="AC6739" t="s">
        <v>18480</v>
      </c>
      <c r="AD6739" t="s">
        <v>18481</v>
      </c>
      <c r="AE6739" s="1">
        <v>41846.10050925926</v>
      </c>
    </row>
    <row r="6740" spans="1:31" x14ac:dyDescent="0.15">
      <c r="A6740">
        <v>6739</v>
      </c>
      <c r="B6740">
        <v>175</v>
      </c>
      <c r="C6740">
        <v>642</v>
      </c>
      <c r="D6740" t="s">
        <v>18463</v>
      </c>
      <c r="E6740" t="s">
        <v>18464</v>
      </c>
      <c r="F6740" t="s">
        <v>53</v>
      </c>
      <c r="I6740" t="s">
        <v>5</v>
      </c>
      <c r="K6740" t="s">
        <v>5</v>
      </c>
      <c r="N6740" t="s">
        <v>7</v>
      </c>
      <c r="Q6740">
        <v>0</v>
      </c>
      <c r="S6740">
        <v>-1</v>
      </c>
      <c r="T6740" t="s">
        <v>5</v>
      </c>
      <c r="U6740">
        <v>-1</v>
      </c>
      <c r="V6740">
        <v>-1</v>
      </c>
      <c r="W6740">
        <v>6.3387000000000002</v>
      </c>
      <c r="Z6740">
        <v>-1</v>
      </c>
      <c r="AA6740" t="s">
        <v>11</v>
      </c>
      <c r="AC6740" t="s">
        <v>38</v>
      </c>
      <c r="AD6740" t="s">
        <v>52</v>
      </c>
      <c r="AE6740" s="1">
        <v>41846.10052083333</v>
      </c>
    </row>
    <row r="6741" spans="1:31" x14ac:dyDescent="0.15">
      <c r="A6741">
        <v>6740</v>
      </c>
      <c r="B6741">
        <v>175</v>
      </c>
      <c r="C6741">
        <v>642</v>
      </c>
      <c r="D6741" t="s">
        <v>18463</v>
      </c>
      <c r="E6741" t="s">
        <v>18464</v>
      </c>
      <c r="F6741" t="s">
        <v>54</v>
      </c>
      <c r="I6741" t="s">
        <v>5</v>
      </c>
      <c r="K6741" t="s">
        <v>5</v>
      </c>
      <c r="N6741" t="s">
        <v>7</v>
      </c>
      <c r="Q6741">
        <v>0</v>
      </c>
      <c r="S6741">
        <v>-1</v>
      </c>
      <c r="T6741" t="s">
        <v>5</v>
      </c>
      <c r="U6741">
        <v>-1</v>
      </c>
      <c r="V6741">
        <v>-1</v>
      </c>
      <c r="W6741">
        <v>6.3387000000000002</v>
      </c>
      <c r="Z6741">
        <v>-1</v>
      </c>
      <c r="AA6741" t="s">
        <v>11</v>
      </c>
      <c r="AC6741" t="s">
        <v>38</v>
      </c>
      <c r="AD6741" t="s">
        <v>52</v>
      </c>
      <c r="AE6741" s="1">
        <v>41846.100532407407</v>
      </c>
    </row>
    <row r="6742" spans="1:31" x14ac:dyDescent="0.15">
      <c r="A6742">
        <v>6741</v>
      </c>
      <c r="B6742">
        <v>175</v>
      </c>
      <c r="C6742">
        <v>4951</v>
      </c>
      <c r="D6742" t="s">
        <v>18482</v>
      </c>
      <c r="E6742" t="s">
        <v>18483</v>
      </c>
      <c r="F6742" t="s">
        <v>2</v>
      </c>
      <c r="G6742" t="s">
        <v>18484</v>
      </c>
      <c r="H6742" t="s">
        <v>18485</v>
      </c>
      <c r="I6742" t="s">
        <v>5</v>
      </c>
      <c r="K6742" t="s">
        <v>5</v>
      </c>
      <c r="N6742" t="s">
        <v>7</v>
      </c>
      <c r="O6742" t="s">
        <v>18486</v>
      </c>
      <c r="P6742" t="s">
        <v>18487</v>
      </c>
      <c r="Q6742">
        <v>57</v>
      </c>
      <c r="R6742" t="s">
        <v>18488</v>
      </c>
      <c r="S6742">
        <v>-1</v>
      </c>
      <c r="T6742" t="s">
        <v>14451</v>
      </c>
      <c r="U6742">
        <v>-1</v>
      </c>
      <c r="V6742">
        <v>-1</v>
      </c>
      <c r="W6742">
        <v>6.3387000000000002</v>
      </c>
      <c r="X6742" t="s">
        <v>18489</v>
      </c>
      <c r="Y6742" t="s">
        <v>18490</v>
      </c>
      <c r="Z6742">
        <v>46185</v>
      </c>
      <c r="AA6742" t="s">
        <v>11</v>
      </c>
      <c r="AC6742" t="s">
        <v>18491</v>
      </c>
      <c r="AD6742" t="s">
        <v>18492</v>
      </c>
      <c r="AE6742" s="1">
        <v>41846.100613425922</v>
      </c>
    </row>
    <row r="6743" spans="1:31" x14ac:dyDescent="0.15">
      <c r="A6743">
        <v>6742</v>
      </c>
      <c r="B6743">
        <v>175</v>
      </c>
      <c r="C6743">
        <v>4951</v>
      </c>
      <c r="D6743" t="s">
        <v>18482</v>
      </c>
      <c r="E6743" t="s">
        <v>18483</v>
      </c>
      <c r="F6743" t="s">
        <v>14</v>
      </c>
      <c r="I6743" t="s">
        <v>5</v>
      </c>
      <c r="K6743" t="s">
        <v>5</v>
      </c>
      <c r="N6743" t="s">
        <v>7</v>
      </c>
      <c r="Q6743">
        <v>0</v>
      </c>
      <c r="S6743">
        <v>-1</v>
      </c>
      <c r="T6743" t="s">
        <v>5</v>
      </c>
      <c r="U6743">
        <v>-1</v>
      </c>
      <c r="V6743">
        <v>-1</v>
      </c>
      <c r="W6743">
        <v>6.3387000000000002</v>
      </c>
      <c r="Z6743">
        <v>-1</v>
      </c>
      <c r="AA6743" t="s">
        <v>11</v>
      </c>
      <c r="AC6743" t="s">
        <v>38</v>
      </c>
      <c r="AD6743" t="s">
        <v>52</v>
      </c>
      <c r="AE6743" s="1">
        <v>41846.100624999999</v>
      </c>
    </row>
    <row r="6744" spans="1:31" x14ac:dyDescent="0.15">
      <c r="A6744">
        <v>6743</v>
      </c>
      <c r="B6744">
        <v>175</v>
      </c>
      <c r="C6744">
        <v>4951</v>
      </c>
      <c r="D6744" t="s">
        <v>18482</v>
      </c>
      <c r="E6744" t="s">
        <v>18483</v>
      </c>
      <c r="F6744" t="s">
        <v>24</v>
      </c>
      <c r="I6744" t="s">
        <v>5</v>
      </c>
      <c r="K6744" t="s">
        <v>5</v>
      </c>
      <c r="N6744" t="s">
        <v>7</v>
      </c>
      <c r="Q6744">
        <v>0</v>
      </c>
      <c r="S6744">
        <v>-1</v>
      </c>
      <c r="T6744" t="s">
        <v>5</v>
      </c>
      <c r="U6744">
        <v>-1</v>
      </c>
      <c r="V6744">
        <v>-1</v>
      </c>
      <c r="W6744">
        <v>6.3387000000000002</v>
      </c>
      <c r="Z6744">
        <v>-1</v>
      </c>
      <c r="AA6744" t="s">
        <v>11</v>
      </c>
      <c r="AC6744" t="s">
        <v>38</v>
      </c>
      <c r="AD6744" t="s">
        <v>52</v>
      </c>
      <c r="AE6744" s="1">
        <v>41846.100636574076</v>
      </c>
    </row>
    <row r="6745" spans="1:31" x14ac:dyDescent="0.15">
      <c r="A6745">
        <v>6744</v>
      </c>
      <c r="B6745">
        <v>175</v>
      </c>
      <c r="C6745">
        <v>4951</v>
      </c>
      <c r="D6745" t="s">
        <v>18482</v>
      </c>
      <c r="E6745" t="s">
        <v>18483</v>
      </c>
      <c r="F6745" t="s">
        <v>27</v>
      </c>
      <c r="I6745" t="s">
        <v>5</v>
      </c>
      <c r="K6745" t="s">
        <v>5</v>
      </c>
      <c r="M6745" t="s">
        <v>5</v>
      </c>
      <c r="N6745" t="s">
        <v>7</v>
      </c>
      <c r="Q6745">
        <v>0</v>
      </c>
      <c r="S6745">
        <v>-1</v>
      </c>
      <c r="T6745" t="s">
        <v>5</v>
      </c>
      <c r="U6745">
        <v>-1</v>
      </c>
      <c r="V6745">
        <v>-1</v>
      </c>
      <c r="W6745">
        <v>6.3387000000000002</v>
      </c>
      <c r="Z6745">
        <v>-1</v>
      </c>
      <c r="AA6745" t="s">
        <v>11</v>
      </c>
      <c r="AC6745" t="s">
        <v>38</v>
      </c>
      <c r="AD6745" t="s">
        <v>531</v>
      </c>
      <c r="AE6745" s="1">
        <v>41846.100648148145</v>
      </c>
    </row>
    <row r="6746" spans="1:31" x14ac:dyDescent="0.15">
      <c r="A6746">
        <v>6745</v>
      </c>
      <c r="B6746">
        <v>175</v>
      </c>
      <c r="C6746">
        <v>4951</v>
      </c>
      <c r="D6746" t="s">
        <v>18482</v>
      </c>
      <c r="E6746" t="s">
        <v>18483</v>
      </c>
      <c r="F6746" t="s">
        <v>36</v>
      </c>
      <c r="I6746" t="s">
        <v>5</v>
      </c>
      <c r="K6746" t="s">
        <v>5</v>
      </c>
      <c r="N6746" t="s">
        <v>7</v>
      </c>
      <c r="Q6746">
        <v>0</v>
      </c>
      <c r="S6746">
        <v>-1</v>
      </c>
      <c r="T6746" t="s">
        <v>5</v>
      </c>
      <c r="U6746">
        <v>-1</v>
      </c>
      <c r="V6746">
        <v>-1</v>
      </c>
      <c r="W6746">
        <v>6.3387000000000002</v>
      </c>
      <c r="Z6746">
        <v>-1</v>
      </c>
      <c r="AA6746" t="s">
        <v>11</v>
      </c>
      <c r="AC6746" t="s">
        <v>38</v>
      </c>
      <c r="AD6746" t="s">
        <v>52</v>
      </c>
      <c r="AE6746" s="1">
        <v>41846.100659722222</v>
      </c>
    </row>
    <row r="6747" spans="1:31" x14ac:dyDescent="0.15">
      <c r="A6747">
        <v>6746</v>
      </c>
      <c r="B6747">
        <v>175</v>
      </c>
      <c r="C6747">
        <v>4951</v>
      </c>
      <c r="D6747" t="s">
        <v>18482</v>
      </c>
      <c r="E6747" t="s">
        <v>18483</v>
      </c>
      <c r="F6747" t="s">
        <v>40</v>
      </c>
      <c r="I6747" t="s">
        <v>5</v>
      </c>
      <c r="K6747" t="s">
        <v>5</v>
      </c>
      <c r="N6747" t="s">
        <v>7</v>
      </c>
      <c r="Q6747">
        <v>0</v>
      </c>
      <c r="S6747">
        <v>-1</v>
      </c>
      <c r="T6747" t="s">
        <v>5</v>
      </c>
      <c r="U6747">
        <v>-1</v>
      </c>
      <c r="V6747">
        <v>-1</v>
      </c>
      <c r="W6747">
        <v>6.3387000000000002</v>
      </c>
      <c r="Z6747">
        <v>-1</v>
      </c>
      <c r="AA6747" t="s">
        <v>11</v>
      </c>
      <c r="AC6747" t="s">
        <v>38</v>
      </c>
      <c r="AD6747" t="s">
        <v>52</v>
      </c>
      <c r="AE6747" s="1">
        <v>41846.100671296299</v>
      </c>
    </row>
    <row r="6748" spans="1:31" x14ac:dyDescent="0.15">
      <c r="A6748">
        <v>6747</v>
      </c>
      <c r="B6748">
        <v>175</v>
      </c>
      <c r="C6748">
        <v>4951</v>
      </c>
      <c r="D6748" t="s">
        <v>18482</v>
      </c>
      <c r="E6748" t="s">
        <v>18483</v>
      </c>
      <c r="F6748" t="s">
        <v>49</v>
      </c>
      <c r="I6748" t="s">
        <v>5</v>
      </c>
      <c r="K6748" t="s">
        <v>5</v>
      </c>
      <c r="N6748" t="s">
        <v>7</v>
      </c>
      <c r="Q6748">
        <v>0</v>
      </c>
      <c r="T6748" t="s">
        <v>5</v>
      </c>
      <c r="U6748">
        <v>-1</v>
      </c>
      <c r="V6748">
        <v>-1</v>
      </c>
      <c r="W6748">
        <v>6.3387000000000002</v>
      </c>
      <c r="Z6748">
        <v>-1</v>
      </c>
      <c r="AA6748" t="s">
        <v>11</v>
      </c>
      <c r="AC6748" t="s">
        <v>38</v>
      </c>
      <c r="AD6748" t="s">
        <v>50</v>
      </c>
      <c r="AE6748" s="1">
        <v>41846.100682870368</v>
      </c>
    </row>
    <row r="6749" spans="1:31" x14ac:dyDescent="0.15">
      <c r="A6749">
        <v>6748</v>
      </c>
      <c r="B6749">
        <v>175</v>
      </c>
      <c r="C6749">
        <v>4951</v>
      </c>
      <c r="D6749" t="s">
        <v>18482</v>
      </c>
      <c r="E6749" t="s">
        <v>18483</v>
      </c>
      <c r="F6749" t="s">
        <v>51</v>
      </c>
      <c r="G6749" t="s">
        <v>18484</v>
      </c>
      <c r="H6749" t="s">
        <v>18485</v>
      </c>
      <c r="I6749" t="s">
        <v>5</v>
      </c>
      <c r="K6749" t="s">
        <v>5</v>
      </c>
      <c r="N6749" t="s">
        <v>7</v>
      </c>
      <c r="O6749" t="s">
        <v>18486</v>
      </c>
      <c r="P6749" t="s">
        <v>18487</v>
      </c>
      <c r="Q6749">
        <v>2</v>
      </c>
      <c r="S6749">
        <v>-1</v>
      </c>
      <c r="T6749" t="s">
        <v>5</v>
      </c>
      <c r="U6749">
        <v>-1</v>
      </c>
      <c r="V6749">
        <v>-1</v>
      </c>
      <c r="W6749">
        <v>6.3387000000000002</v>
      </c>
      <c r="Y6749" t="s">
        <v>18490</v>
      </c>
      <c r="Z6749">
        <v>-1</v>
      </c>
      <c r="AA6749" t="s">
        <v>11</v>
      </c>
      <c r="AC6749" t="s">
        <v>18493</v>
      </c>
      <c r="AD6749" t="s">
        <v>18494</v>
      </c>
      <c r="AE6749" s="1">
        <v>41846.100706018522</v>
      </c>
    </row>
    <row r="6750" spans="1:31" x14ac:dyDescent="0.15">
      <c r="A6750">
        <v>6749</v>
      </c>
      <c r="B6750">
        <v>175</v>
      </c>
      <c r="C6750">
        <v>4951</v>
      </c>
      <c r="D6750" t="s">
        <v>18482</v>
      </c>
      <c r="E6750" t="s">
        <v>18483</v>
      </c>
      <c r="F6750" t="s">
        <v>53</v>
      </c>
      <c r="I6750" t="s">
        <v>5</v>
      </c>
      <c r="K6750" t="s">
        <v>5</v>
      </c>
      <c r="N6750" t="s">
        <v>7</v>
      </c>
      <c r="Q6750">
        <v>0</v>
      </c>
      <c r="S6750">
        <v>-1</v>
      </c>
      <c r="T6750" t="s">
        <v>5</v>
      </c>
      <c r="U6750">
        <v>-1</v>
      </c>
      <c r="V6750">
        <v>-1</v>
      </c>
      <c r="W6750">
        <v>6.3387000000000002</v>
      </c>
      <c r="Z6750">
        <v>-1</v>
      </c>
      <c r="AA6750" t="s">
        <v>11</v>
      </c>
      <c r="AC6750" t="s">
        <v>38</v>
      </c>
      <c r="AD6750" t="s">
        <v>52</v>
      </c>
      <c r="AE6750" s="1">
        <v>41846.100717592592</v>
      </c>
    </row>
    <row r="6751" spans="1:31" x14ac:dyDescent="0.15">
      <c r="A6751">
        <v>6750</v>
      </c>
      <c r="B6751">
        <v>175</v>
      </c>
      <c r="C6751">
        <v>4951</v>
      </c>
      <c r="D6751" t="s">
        <v>18482</v>
      </c>
      <c r="E6751" t="s">
        <v>18483</v>
      </c>
      <c r="F6751" t="s">
        <v>54</v>
      </c>
      <c r="I6751" t="s">
        <v>5</v>
      </c>
      <c r="K6751" t="s">
        <v>5</v>
      </c>
      <c r="N6751" t="s">
        <v>7</v>
      </c>
      <c r="Q6751">
        <v>0</v>
      </c>
      <c r="S6751">
        <v>-1</v>
      </c>
      <c r="T6751" t="s">
        <v>5</v>
      </c>
      <c r="U6751">
        <v>-1</v>
      </c>
      <c r="V6751">
        <v>-1</v>
      </c>
      <c r="W6751">
        <v>6.3387000000000002</v>
      </c>
      <c r="Z6751">
        <v>-1</v>
      </c>
      <c r="AA6751" t="s">
        <v>11</v>
      </c>
      <c r="AC6751" t="s">
        <v>38</v>
      </c>
      <c r="AD6751" t="s">
        <v>52</v>
      </c>
      <c r="AE6751" s="1">
        <v>41846.100729166668</v>
      </c>
    </row>
    <row r="6752" spans="1:31" x14ac:dyDescent="0.15">
      <c r="A6752">
        <v>6751</v>
      </c>
      <c r="B6752">
        <v>175</v>
      </c>
      <c r="C6752">
        <v>5273</v>
      </c>
      <c r="D6752" t="s">
        <v>18495</v>
      </c>
      <c r="E6752" t="s">
        <v>18496</v>
      </c>
      <c r="F6752" t="s">
        <v>2</v>
      </c>
      <c r="G6752" t="s">
        <v>18497</v>
      </c>
      <c r="H6752" t="s">
        <v>18498</v>
      </c>
      <c r="I6752" t="s">
        <v>5</v>
      </c>
      <c r="K6752" t="s">
        <v>6</v>
      </c>
      <c r="L6752" t="s">
        <v>5396</v>
      </c>
      <c r="N6752" t="s">
        <v>7</v>
      </c>
      <c r="P6752" t="s">
        <v>18499</v>
      </c>
      <c r="Q6752">
        <v>27</v>
      </c>
      <c r="S6752">
        <v>-1</v>
      </c>
      <c r="T6752" t="s">
        <v>5</v>
      </c>
      <c r="U6752">
        <v>-1</v>
      </c>
      <c r="V6752">
        <v>-1</v>
      </c>
      <c r="W6752">
        <v>6.3387000000000002</v>
      </c>
      <c r="X6752" t="s">
        <v>18500</v>
      </c>
      <c r="Y6752" t="s">
        <v>18501</v>
      </c>
      <c r="Z6752">
        <v>19776</v>
      </c>
      <c r="AA6752" t="s">
        <v>11</v>
      </c>
      <c r="AC6752" t="s">
        <v>18502</v>
      </c>
      <c r="AD6752" t="s">
        <v>18503</v>
      </c>
      <c r="AE6752" s="1">
        <v>41846.100821759261</v>
      </c>
    </row>
    <row r="6753" spans="1:31" x14ac:dyDescent="0.15">
      <c r="A6753">
        <v>6752</v>
      </c>
      <c r="B6753">
        <v>175</v>
      </c>
      <c r="C6753">
        <v>5273</v>
      </c>
      <c r="D6753" t="s">
        <v>18495</v>
      </c>
      <c r="E6753" t="s">
        <v>18496</v>
      </c>
      <c r="F6753" t="s">
        <v>14</v>
      </c>
      <c r="G6753" t="s">
        <v>18497</v>
      </c>
      <c r="H6753" t="s">
        <v>18504</v>
      </c>
      <c r="I6753" t="s">
        <v>5</v>
      </c>
      <c r="J6753" t="s">
        <v>2207</v>
      </c>
      <c r="K6753" t="s">
        <v>17</v>
      </c>
      <c r="L6753" t="s">
        <v>18505</v>
      </c>
      <c r="N6753" t="s">
        <v>7</v>
      </c>
      <c r="P6753" t="s">
        <v>18499</v>
      </c>
      <c r="Q6753">
        <v>5</v>
      </c>
      <c r="S6753">
        <v>-1</v>
      </c>
      <c r="T6753" t="s">
        <v>18506</v>
      </c>
      <c r="U6753">
        <v>-1</v>
      </c>
      <c r="V6753">
        <v>-1</v>
      </c>
      <c r="W6753">
        <v>6.3387000000000002</v>
      </c>
      <c r="X6753" t="s">
        <v>18500</v>
      </c>
      <c r="Y6753" t="s">
        <v>18501</v>
      </c>
      <c r="Z6753">
        <v>24960</v>
      </c>
      <c r="AA6753" t="s">
        <v>11</v>
      </c>
      <c r="AC6753" t="s">
        <v>18507</v>
      </c>
      <c r="AD6753" t="s">
        <v>18508</v>
      </c>
      <c r="AE6753" s="1">
        <v>41846.100891203707</v>
      </c>
    </row>
    <row r="6754" spans="1:31" x14ac:dyDescent="0.15">
      <c r="A6754">
        <v>6753</v>
      </c>
      <c r="B6754">
        <v>175</v>
      </c>
      <c r="C6754">
        <v>5273</v>
      </c>
      <c r="D6754" t="s">
        <v>18495</v>
      </c>
      <c r="E6754" t="s">
        <v>18496</v>
      </c>
      <c r="F6754" t="s">
        <v>24</v>
      </c>
      <c r="I6754" t="s">
        <v>5</v>
      </c>
      <c r="K6754" t="s">
        <v>5</v>
      </c>
      <c r="N6754" t="s">
        <v>7</v>
      </c>
      <c r="Q6754">
        <v>0</v>
      </c>
      <c r="S6754">
        <v>-1</v>
      </c>
      <c r="T6754" t="s">
        <v>5</v>
      </c>
      <c r="U6754">
        <v>-1</v>
      </c>
      <c r="V6754">
        <v>-1</v>
      </c>
      <c r="W6754">
        <v>6.3387000000000002</v>
      </c>
      <c r="Z6754">
        <v>-1</v>
      </c>
      <c r="AA6754" t="s">
        <v>11</v>
      </c>
      <c r="AC6754" t="s">
        <v>38</v>
      </c>
      <c r="AD6754" t="s">
        <v>52</v>
      </c>
      <c r="AE6754" s="1">
        <v>41846.100902777776</v>
      </c>
    </row>
    <row r="6755" spans="1:31" x14ac:dyDescent="0.15">
      <c r="A6755">
        <v>6754</v>
      </c>
      <c r="B6755">
        <v>175</v>
      </c>
      <c r="C6755">
        <v>5273</v>
      </c>
      <c r="D6755" t="s">
        <v>18495</v>
      </c>
      <c r="E6755" t="s">
        <v>18496</v>
      </c>
      <c r="F6755" t="s">
        <v>27</v>
      </c>
      <c r="I6755" t="s">
        <v>5</v>
      </c>
      <c r="K6755" t="s">
        <v>5</v>
      </c>
      <c r="M6755" t="s">
        <v>5</v>
      </c>
      <c r="N6755" t="s">
        <v>7</v>
      </c>
      <c r="Q6755">
        <v>0</v>
      </c>
      <c r="S6755">
        <v>-1</v>
      </c>
      <c r="T6755" t="s">
        <v>5</v>
      </c>
      <c r="U6755">
        <v>-1</v>
      </c>
      <c r="V6755">
        <v>-1</v>
      </c>
      <c r="W6755">
        <v>6.3387000000000002</v>
      </c>
      <c r="Z6755">
        <v>-1</v>
      </c>
      <c r="AA6755" t="s">
        <v>11</v>
      </c>
      <c r="AC6755" t="s">
        <v>38</v>
      </c>
      <c r="AD6755" t="s">
        <v>531</v>
      </c>
      <c r="AE6755" s="1">
        <v>41846.100914351853</v>
      </c>
    </row>
    <row r="6756" spans="1:31" x14ac:dyDescent="0.15">
      <c r="A6756">
        <v>6755</v>
      </c>
      <c r="B6756">
        <v>175</v>
      </c>
      <c r="C6756">
        <v>5273</v>
      </c>
      <c r="D6756" t="s">
        <v>18495</v>
      </c>
      <c r="E6756" t="s">
        <v>18496</v>
      </c>
      <c r="F6756" t="s">
        <v>36</v>
      </c>
      <c r="I6756" t="s">
        <v>5</v>
      </c>
      <c r="K6756" t="s">
        <v>5</v>
      </c>
      <c r="N6756" t="s">
        <v>7</v>
      </c>
      <c r="Q6756">
        <v>0</v>
      </c>
      <c r="S6756">
        <v>-1</v>
      </c>
      <c r="T6756" t="s">
        <v>5</v>
      </c>
      <c r="U6756">
        <v>-1</v>
      </c>
      <c r="V6756">
        <v>-1</v>
      </c>
      <c r="W6756">
        <v>6.3387000000000002</v>
      </c>
      <c r="Z6756">
        <v>-1</v>
      </c>
      <c r="AA6756" t="s">
        <v>11</v>
      </c>
      <c r="AC6756" t="s">
        <v>38</v>
      </c>
      <c r="AD6756" t="s">
        <v>52</v>
      </c>
      <c r="AE6756" s="1">
        <v>41846.100925925923</v>
      </c>
    </row>
    <row r="6757" spans="1:31" x14ac:dyDescent="0.15">
      <c r="A6757">
        <v>6756</v>
      </c>
      <c r="B6757">
        <v>175</v>
      </c>
      <c r="C6757">
        <v>5273</v>
      </c>
      <c r="D6757" t="s">
        <v>18495</v>
      </c>
      <c r="E6757" t="s">
        <v>18496</v>
      </c>
      <c r="F6757" t="s">
        <v>40</v>
      </c>
      <c r="I6757" t="s">
        <v>5</v>
      </c>
      <c r="K6757" t="s">
        <v>5</v>
      </c>
      <c r="N6757" t="s">
        <v>7</v>
      </c>
      <c r="Q6757">
        <v>0</v>
      </c>
      <c r="S6757">
        <v>-1</v>
      </c>
      <c r="T6757" t="s">
        <v>5</v>
      </c>
      <c r="U6757">
        <v>-1</v>
      </c>
      <c r="V6757">
        <v>-1</v>
      </c>
      <c r="W6757">
        <v>6.3387000000000002</v>
      </c>
      <c r="Z6757">
        <v>-1</v>
      </c>
      <c r="AA6757" t="s">
        <v>11</v>
      </c>
      <c r="AC6757" t="s">
        <v>38</v>
      </c>
      <c r="AD6757" t="s">
        <v>52</v>
      </c>
      <c r="AE6757" s="1">
        <v>41846.100937499999</v>
      </c>
    </row>
    <row r="6758" spans="1:31" x14ac:dyDescent="0.15">
      <c r="A6758">
        <v>6757</v>
      </c>
      <c r="B6758">
        <v>175</v>
      </c>
      <c r="C6758">
        <v>5273</v>
      </c>
      <c r="D6758" t="s">
        <v>18495</v>
      </c>
      <c r="E6758" t="s">
        <v>18496</v>
      </c>
      <c r="F6758" t="s">
        <v>49</v>
      </c>
      <c r="I6758" t="s">
        <v>5</v>
      </c>
      <c r="K6758" t="s">
        <v>5</v>
      </c>
      <c r="N6758" t="s">
        <v>7</v>
      </c>
      <c r="Q6758">
        <v>0</v>
      </c>
      <c r="T6758" t="s">
        <v>5</v>
      </c>
      <c r="U6758">
        <v>-1</v>
      </c>
      <c r="V6758">
        <v>-1</v>
      </c>
      <c r="W6758">
        <v>6.3387000000000002</v>
      </c>
      <c r="Z6758">
        <v>-1</v>
      </c>
      <c r="AA6758" t="s">
        <v>11</v>
      </c>
      <c r="AC6758" t="s">
        <v>38</v>
      </c>
      <c r="AD6758" t="s">
        <v>50</v>
      </c>
      <c r="AE6758" s="1">
        <v>41846.100949074076</v>
      </c>
    </row>
    <row r="6759" spans="1:31" x14ac:dyDescent="0.15">
      <c r="A6759">
        <v>6758</v>
      </c>
      <c r="B6759">
        <v>175</v>
      </c>
      <c r="C6759">
        <v>5273</v>
      </c>
      <c r="D6759" t="s">
        <v>18495</v>
      </c>
      <c r="E6759" t="s">
        <v>18496</v>
      </c>
      <c r="F6759" t="s">
        <v>51</v>
      </c>
      <c r="G6759" t="s">
        <v>18497</v>
      </c>
      <c r="H6759" t="s">
        <v>18498</v>
      </c>
      <c r="I6759" t="s">
        <v>5</v>
      </c>
      <c r="K6759" t="s">
        <v>5</v>
      </c>
      <c r="N6759" t="s">
        <v>7</v>
      </c>
      <c r="P6759" t="s">
        <v>18499</v>
      </c>
      <c r="Q6759">
        <v>11</v>
      </c>
      <c r="S6759">
        <v>-1</v>
      </c>
      <c r="T6759" t="s">
        <v>5</v>
      </c>
      <c r="U6759">
        <v>-1</v>
      </c>
      <c r="V6759">
        <v>-1</v>
      </c>
      <c r="W6759">
        <v>6.3387000000000002</v>
      </c>
      <c r="Y6759" t="s">
        <v>18501</v>
      </c>
      <c r="Z6759">
        <v>-1</v>
      </c>
      <c r="AA6759" t="s">
        <v>11</v>
      </c>
      <c r="AC6759" t="s">
        <v>18509</v>
      </c>
      <c r="AD6759" t="s">
        <v>18510</v>
      </c>
      <c r="AE6759" s="1">
        <v>41846.100972222222</v>
      </c>
    </row>
    <row r="6760" spans="1:31" x14ac:dyDescent="0.15">
      <c r="A6760">
        <v>6759</v>
      </c>
      <c r="B6760">
        <v>175</v>
      </c>
      <c r="C6760">
        <v>5273</v>
      </c>
      <c r="D6760" t="s">
        <v>18495</v>
      </c>
      <c r="E6760" t="s">
        <v>18496</v>
      </c>
      <c r="F6760" t="s">
        <v>53</v>
      </c>
      <c r="I6760" t="s">
        <v>5</v>
      </c>
      <c r="K6760" t="s">
        <v>5</v>
      </c>
      <c r="N6760" t="s">
        <v>7</v>
      </c>
      <c r="Q6760">
        <v>0</v>
      </c>
      <c r="S6760">
        <v>-1</v>
      </c>
      <c r="T6760" t="s">
        <v>5</v>
      </c>
      <c r="U6760">
        <v>-1</v>
      </c>
      <c r="V6760">
        <v>-1</v>
      </c>
      <c r="W6760">
        <v>6.3387000000000002</v>
      </c>
      <c r="Z6760">
        <v>-1</v>
      </c>
      <c r="AA6760" t="s">
        <v>11</v>
      </c>
      <c r="AC6760" t="s">
        <v>38</v>
      </c>
      <c r="AD6760" t="s">
        <v>52</v>
      </c>
      <c r="AE6760" s="1">
        <v>41846.100983796299</v>
      </c>
    </row>
    <row r="6761" spans="1:31" x14ac:dyDescent="0.15">
      <c r="A6761">
        <v>6760</v>
      </c>
      <c r="B6761">
        <v>175</v>
      </c>
      <c r="C6761">
        <v>5273</v>
      </c>
      <c r="D6761" t="s">
        <v>18495</v>
      </c>
      <c r="E6761" t="s">
        <v>18496</v>
      </c>
      <c r="F6761" t="s">
        <v>54</v>
      </c>
      <c r="I6761" t="s">
        <v>5</v>
      </c>
      <c r="K6761" t="s">
        <v>5</v>
      </c>
      <c r="N6761" t="s">
        <v>7</v>
      </c>
      <c r="Q6761">
        <v>0</v>
      </c>
      <c r="S6761">
        <v>-1</v>
      </c>
      <c r="T6761" t="s">
        <v>5</v>
      </c>
      <c r="U6761">
        <v>-1</v>
      </c>
      <c r="V6761">
        <v>-1</v>
      </c>
      <c r="W6761">
        <v>6.3387000000000002</v>
      </c>
      <c r="Z6761">
        <v>-1</v>
      </c>
      <c r="AA6761" t="s">
        <v>11</v>
      </c>
      <c r="AC6761" t="s">
        <v>38</v>
      </c>
      <c r="AD6761" t="s">
        <v>52</v>
      </c>
      <c r="AE6761" s="1">
        <v>41846.100995370369</v>
      </c>
    </row>
    <row r="6762" spans="1:31" x14ac:dyDescent="0.15">
      <c r="A6762">
        <v>6761</v>
      </c>
      <c r="B6762">
        <v>175</v>
      </c>
      <c r="C6762">
        <v>2729</v>
      </c>
      <c r="D6762" t="s">
        <v>18511</v>
      </c>
      <c r="E6762" t="s">
        <v>18512</v>
      </c>
      <c r="F6762" t="s">
        <v>2</v>
      </c>
      <c r="I6762" t="s">
        <v>5</v>
      </c>
      <c r="K6762" t="s">
        <v>5</v>
      </c>
      <c r="N6762" t="s">
        <v>7</v>
      </c>
      <c r="Q6762">
        <v>0</v>
      </c>
      <c r="S6762">
        <v>-1</v>
      </c>
      <c r="T6762" t="s">
        <v>5</v>
      </c>
      <c r="U6762">
        <v>-1</v>
      </c>
      <c r="V6762">
        <v>-1</v>
      </c>
      <c r="W6762">
        <v>6.3387000000000002</v>
      </c>
      <c r="Z6762">
        <v>-1</v>
      </c>
      <c r="AA6762" t="s">
        <v>11</v>
      </c>
      <c r="AC6762" t="s">
        <v>38</v>
      </c>
      <c r="AD6762" t="s">
        <v>52</v>
      </c>
      <c r="AE6762" s="1">
        <v>41846.101064814815</v>
      </c>
    </row>
    <row r="6763" spans="1:31" x14ac:dyDescent="0.15">
      <c r="A6763">
        <v>6762</v>
      </c>
      <c r="B6763">
        <v>175</v>
      </c>
      <c r="C6763">
        <v>2729</v>
      </c>
      <c r="D6763" t="s">
        <v>18511</v>
      </c>
      <c r="E6763" t="s">
        <v>18512</v>
      </c>
      <c r="F6763" t="s">
        <v>14</v>
      </c>
      <c r="I6763" t="s">
        <v>5</v>
      </c>
      <c r="K6763" t="s">
        <v>5</v>
      </c>
      <c r="N6763" t="s">
        <v>7</v>
      </c>
      <c r="Q6763">
        <v>0</v>
      </c>
      <c r="S6763">
        <v>-1</v>
      </c>
      <c r="T6763" t="s">
        <v>5</v>
      </c>
      <c r="U6763">
        <v>-1</v>
      </c>
      <c r="V6763">
        <v>-1</v>
      </c>
      <c r="W6763">
        <v>6.3387000000000002</v>
      </c>
      <c r="Z6763">
        <v>-1</v>
      </c>
      <c r="AA6763" t="s">
        <v>11</v>
      </c>
      <c r="AC6763" t="s">
        <v>38</v>
      </c>
      <c r="AD6763" t="s">
        <v>52</v>
      </c>
      <c r="AE6763" s="1">
        <v>41846.101076388892</v>
      </c>
    </row>
    <row r="6764" spans="1:31" x14ac:dyDescent="0.15">
      <c r="A6764">
        <v>6763</v>
      </c>
      <c r="B6764">
        <v>175</v>
      </c>
      <c r="C6764">
        <v>2729</v>
      </c>
      <c r="D6764" t="s">
        <v>18511</v>
      </c>
      <c r="E6764" t="s">
        <v>18512</v>
      </c>
      <c r="F6764" t="s">
        <v>24</v>
      </c>
      <c r="I6764" t="s">
        <v>5</v>
      </c>
      <c r="K6764" t="s">
        <v>5</v>
      </c>
      <c r="N6764" t="s">
        <v>7</v>
      </c>
      <c r="Q6764">
        <v>0</v>
      </c>
      <c r="S6764">
        <v>-1</v>
      </c>
      <c r="T6764" t="s">
        <v>5</v>
      </c>
      <c r="U6764">
        <v>-1</v>
      </c>
      <c r="V6764">
        <v>-1</v>
      </c>
      <c r="W6764">
        <v>6.3387000000000002</v>
      </c>
      <c r="Z6764">
        <v>-1</v>
      </c>
      <c r="AA6764" t="s">
        <v>11</v>
      </c>
      <c r="AC6764" t="s">
        <v>38</v>
      </c>
      <c r="AD6764" t="s">
        <v>52</v>
      </c>
      <c r="AE6764" s="1">
        <v>41846.101087962961</v>
      </c>
    </row>
    <row r="6765" spans="1:31" x14ac:dyDescent="0.15">
      <c r="A6765">
        <v>6764</v>
      </c>
      <c r="B6765">
        <v>175</v>
      </c>
      <c r="C6765">
        <v>2729</v>
      </c>
      <c r="D6765" t="s">
        <v>18511</v>
      </c>
      <c r="E6765" t="s">
        <v>18512</v>
      </c>
      <c r="F6765" t="s">
        <v>27</v>
      </c>
      <c r="I6765" t="s">
        <v>5</v>
      </c>
      <c r="K6765" t="s">
        <v>5</v>
      </c>
      <c r="M6765" t="s">
        <v>5</v>
      </c>
      <c r="N6765" t="s">
        <v>7</v>
      </c>
      <c r="Q6765">
        <v>0</v>
      </c>
      <c r="S6765">
        <v>-1</v>
      </c>
      <c r="T6765" t="s">
        <v>5</v>
      </c>
      <c r="U6765">
        <v>-1</v>
      </c>
      <c r="V6765">
        <v>-1</v>
      </c>
      <c r="W6765">
        <v>6.3387000000000002</v>
      </c>
      <c r="Z6765">
        <v>-1</v>
      </c>
      <c r="AA6765" t="s">
        <v>11</v>
      </c>
      <c r="AC6765" t="s">
        <v>38</v>
      </c>
      <c r="AD6765" t="s">
        <v>531</v>
      </c>
      <c r="AE6765" s="1">
        <v>41846.101099537038</v>
      </c>
    </row>
    <row r="6766" spans="1:31" x14ac:dyDescent="0.15">
      <c r="A6766">
        <v>6765</v>
      </c>
      <c r="B6766">
        <v>175</v>
      </c>
      <c r="C6766">
        <v>2729</v>
      </c>
      <c r="D6766" t="s">
        <v>18511</v>
      </c>
      <c r="E6766" t="s">
        <v>18512</v>
      </c>
      <c r="F6766" t="s">
        <v>36</v>
      </c>
      <c r="G6766" t="s">
        <v>18513</v>
      </c>
      <c r="H6766" t="s">
        <v>18514</v>
      </c>
      <c r="I6766" t="s">
        <v>5</v>
      </c>
      <c r="K6766" t="s">
        <v>6</v>
      </c>
      <c r="L6766" t="s">
        <v>18515</v>
      </c>
      <c r="N6766" t="s">
        <v>7</v>
      </c>
      <c r="P6766" t="s">
        <v>18516</v>
      </c>
      <c r="Q6766">
        <v>144</v>
      </c>
      <c r="R6766" t="s">
        <v>13120</v>
      </c>
      <c r="S6766">
        <v>-1</v>
      </c>
      <c r="T6766" t="s">
        <v>5</v>
      </c>
      <c r="U6766">
        <v>-1</v>
      </c>
      <c r="V6766">
        <v>-1</v>
      </c>
      <c r="W6766">
        <v>6.3387000000000002</v>
      </c>
      <c r="X6766" t="s">
        <v>18517</v>
      </c>
      <c r="Y6766" t="s">
        <v>18518</v>
      </c>
      <c r="Z6766">
        <v>9420</v>
      </c>
      <c r="AA6766" t="s">
        <v>11</v>
      </c>
      <c r="AC6766" t="s">
        <v>18519</v>
      </c>
      <c r="AD6766" t="s">
        <v>18520</v>
      </c>
      <c r="AE6766" s="1">
        <v>41846.101145833331</v>
      </c>
    </row>
    <row r="6767" spans="1:31" x14ac:dyDescent="0.15">
      <c r="A6767">
        <v>6766</v>
      </c>
      <c r="B6767">
        <v>175</v>
      </c>
      <c r="C6767">
        <v>2729</v>
      </c>
      <c r="D6767" t="s">
        <v>18511</v>
      </c>
      <c r="E6767" t="s">
        <v>18512</v>
      </c>
      <c r="F6767" t="s">
        <v>40</v>
      </c>
      <c r="I6767" t="s">
        <v>5</v>
      </c>
      <c r="K6767" t="s">
        <v>5</v>
      </c>
      <c r="N6767" t="s">
        <v>7</v>
      </c>
      <c r="Q6767">
        <v>0</v>
      </c>
      <c r="S6767">
        <v>-1</v>
      </c>
      <c r="T6767" t="s">
        <v>5</v>
      </c>
      <c r="U6767">
        <v>-1</v>
      </c>
      <c r="V6767">
        <v>-1</v>
      </c>
      <c r="W6767">
        <v>6.3387000000000002</v>
      </c>
      <c r="Z6767">
        <v>-1</v>
      </c>
      <c r="AA6767" t="s">
        <v>11</v>
      </c>
      <c r="AC6767" t="s">
        <v>38</v>
      </c>
      <c r="AD6767" t="s">
        <v>52</v>
      </c>
      <c r="AE6767" s="1">
        <v>41846.101157407407</v>
      </c>
    </row>
    <row r="6768" spans="1:31" x14ac:dyDescent="0.15">
      <c r="A6768">
        <v>6767</v>
      </c>
      <c r="B6768">
        <v>175</v>
      </c>
      <c r="C6768">
        <v>2729</v>
      </c>
      <c r="D6768" t="s">
        <v>18511</v>
      </c>
      <c r="E6768" t="s">
        <v>18512</v>
      </c>
      <c r="F6768" t="s">
        <v>49</v>
      </c>
      <c r="I6768" t="s">
        <v>5</v>
      </c>
      <c r="K6768" t="s">
        <v>5</v>
      </c>
      <c r="N6768" t="s">
        <v>7</v>
      </c>
      <c r="Q6768">
        <v>0</v>
      </c>
      <c r="T6768" t="s">
        <v>5</v>
      </c>
      <c r="U6768">
        <v>-1</v>
      </c>
      <c r="V6768">
        <v>-1</v>
      </c>
      <c r="W6768">
        <v>6.3387000000000002</v>
      </c>
      <c r="Z6768">
        <v>-1</v>
      </c>
      <c r="AA6768" t="s">
        <v>11</v>
      </c>
      <c r="AC6768" t="s">
        <v>38</v>
      </c>
      <c r="AD6768" t="s">
        <v>50</v>
      </c>
      <c r="AE6768" s="1">
        <v>41846.101168981484</v>
      </c>
    </row>
    <row r="6769" spans="1:31" x14ac:dyDescent="0.15">
      <c r="A6769">
        <v>6768</v>
      </c>
      <c r="B6769">
        <v>175</v>
      </c>
      <c r="C6769">
        <v>2729</v>
      </c>
      <c r="D6769" t="s">
        <v>18511</v>
      </c>
      <c r="E6769" t="s">
        <v>18512</v>
      </c>
      <c r="F6769" t="s">
        <v>51</v>
      </c>
      <c r="I6769" t="s">
        <v>5</v>
      </c>
      <c r="K6769" t="s">
        <v>5</v>
      </c>
      <c r="N6769" t="s">
        <v>7</v>
      </c>
      <c r="Q6769">
        <v>1</v>
      </c>
      <c r="S6769">
        <v>-1</v>
      </c>
      <c r="T6769" t="s">
        <v>5</v>
      </c>
      <c r="U6769">
        <v>-1</v>
      </c>
      <c r="V6769">
        <v>-1</v>
      </c>
      <c r="W6769">
        <v>6.3387000000000002</v>
      </c>
      <c r="Z6769">
        <v>-1</v>
      </c>
      <c r="AA6769" t="s">
        <v>11</v>
      </c>
      <c r="AC6769" t="s">
        <v>18521</v>
      </c>
      <c r="AD6769" t="s">
        <v>7635</v>
      </c>
      <c r="AE6769" s="1">
        <v>41846.101180555554</v>
      </c>
    </row>
    <row r="6770" spans="1:31" x14ac:dyDescent="0.15">
      <c r="A6770">
        <v>6769</v>
      </c>
      <c r="B6770">
        <v>175</v>
      </c>
      <c r="C6770">
        <v>2729</v>
      </c>
      <c r="D6770" t="s">
        <v>18511</v>
      </c>
      <c r="E6770" t="s">
        <v>18512</v>
      </c>
      <c r="F6770" t="s">
        <v>53</v>
      </c>
      <c r="I6770" t="s">
        <v>5</v>
      </c>
      <c r="K6770" t="s">
        <v>5</v>
      </c>
      <c r="N6770" t="s">
        <v>7</v>
      </c>
      <c r="Q6770">
        <v>0</v>
      </c>
      <c r="S6770">
        <v>-1</v>
      </c>
      <c r="T6770" t="s">
        <v>5</v>
      </c>
      <c r="U6770">
        <v>-1</v>
      </c>
      <c r="V6770">
        <v>-1</v>
      </c>
      <c r="W6770">
        <v>6.3387000000000002</v>
      </c>
      <c r="Z6770">
        <v>-1</v>
      </c>
      <c r="AA6770" t="s">
        <v>11</v>
      </c>
      <c r="AC6770" t="s">
        <v>38</v>
      </c>
      <c r="AD6770" t="s">
        <v>52</v>
      </c>
      <c r="AE6770" s="1">
        <v>41846.10119212963</v>
      </c>
    </row>
    <row r="6771" spans="1:31" x14ac:dyDescent="0.15">
      <c r="A6771">
        <v>6770</v>
      </c>
      <c r="B6771">
        <v>175</v>
      </c>
      <c r="C6771">
        <v>2729</v>
      </c>
      <c r="D6771" t="s">
        <v>18511</v>
      </c>
      <c r="E6771" t="s">
        <v>18512</v>
      </c>
      <c r="F6771" t="s">
        <v>54</v>
      </c>
      <c r="I6771" t="s">
        <v>5</v>
      </c>
      <c r="K6771" t="s">
        <v>5</v>
      </c>
      <c r="N6771" t="s">
        <v>7</v>
      </c>
      <c r="Q6771">
        <v>0</v>
      </c>
      <c r="S6771">
        <v>-1</v>
      </c>
      <c r="T6771" t="s">
        <v>5</v>
      </c>
      <c r="U6771">
        <v>-1</v>
      </c>
      <c r="V6771">
        <v>-1</v>
      </c>
      <c r="W6771">
        <v>6.3387000000000002</v>
      </c>
      <c r="Z6771">
        <v>-1</v>
      </c>
      <c r="AA6771" t="s">
        <v>11</v>
      </c>
      <c r="AC6771" t="s">
        <v>38</v>
      </c>
      <c r="AD6771" t="s">
        <v>52</v>
      </c>
      <c r="AE6771" s="1">
        <v>41846.101215277777</v>
      </c>
    </row>
    <row r="6772" spans="1:31" x14ac:dyDescent="0.15">
      <c r="A6772">
        <v>6771</v>
      </c>
      <c r="B6772">
        <v>175</v>
      </c>
      <c r="C6772">
        <v>55700</v>
      </c>
      <c r="D6772" t="s">
        <v>18522</v>
      </c>
      <c r="E6772" t="s">
        <v>18523</v>
      </c>
      <c r="F6772" t="s">
        <v>2</v>
      </c>
      <c r="G6772" t="s">
        <v>18524</v>
      </c>
      <c r="H6772" t="s">
        <v>18525</v>
      </c>
      <c r="I6772" t="s">
        <v>5</v>
      </c>
      <c r="K6772" t="s">
        <v>5</v>
      </c>
      <c r="L6772" t="s">
        <v>3072</v>
      </c>
      <c r="N6772" t="s">
        <v>7</v>
      </c>
      <c r="O6772" t="s">
        <v>18526</v>
      </c>
      <c r="P6772" t="s">
        <v>18416</v>
      </c>
      <c r="Q6772">
        <v>7</v>
      </c>
      <c r="R6772" t="s">
        <v>18527</v>
      </c>
      <c r="S6772">
        <v>-1</v>
      </c>
      <c r="T6772" t="s">
        <v>5</v>
      </c>
      <c r="U6772">
        <v>-1</v>
      </c>
      <c r="V6772">
        <v>-1</v>
      </c>
      <c r="W6772">
        <v>6.3387000000000002</v>
      </c>
      <c r="X6772" t="s">
        <v>18528</v>
      </c>
      <c r="Y6772" t="s">
        <v>18529</v>
      </c>
      <c r="Z6772">
        <v>39810</v>
      </c>
      <c r="AA6772" t="s">
        <v>11</v>
      </c>
      <c r="AC6772" t="s">
        <v>18530</v>
      </c>
      <c r="AD6772" t="s">
        <v>18531</v>
      </c>
      <c r="AE6772" s="1">
        <v>41846.1012962963</v>
      </c>
    </row>
    <row r="6773" spans="1:31" x14ac:dyDescent="0.15">
      <c r="A6773">
        <v>6772</v>
      </c>
      <c r="B6773">
        <v>175</v>
      </c>
      <c r="C6773">
        <v>55700</v>
      </c>
      <c r="D6773" t="s">
        <v>18522</v>
      </c>
      <c r="E6773" t="s">
        <v>18523</v>
      </c>
      <c r="F6773" t="s">
        <v>14</v>
      </c>
      <c r="G6773" t="s">
        <v>18532</v>
      </c>
      <c r="H6773" t="s">
        <v>18423</v>
      </c>
      <c r="I6773" t="s">
        <v>5</v>
      </c>
      <c r="K6773" t="s">
        <v>5</v>
      </c>
      <c r="L6773" t="s">
        <v>18533</v>
      </c>
      <c r="N6773" t="s">
        <v>7</v>
      </c>
      <c r="O6773" t="s">
        <v>18526</v>
      </c>
      <c r="P6773" t="s">
        <v>18416</v>
      </c>
      <c r="Q6773">
        <v>15</v>
      </c>
      <c r="R6773" t="s">
        <v>18527</v>
      </c>
      <c r="S6773">
        <v>-1</v>
      </c>
      <c r="T6773" t="s">
        <v>5</v>
      </c>
      <c r="U6773">
        <v>-1</v>
      </c>
      <c r="V6773">
        <v>-1</v>
      </c>
      <c r="W6773">
        <v>6.3387000000000002</v>
      </c>
      <c r="X6773" t="s">
        <v>18528</v>
      </c>
      <c r="Y6773" t="s">
        <v>18534</v>
      </c>
      <c r="Z6773">
        <v>42270</v>
      </c>
      <c r="AA6773" t="s">
        <v>11</v>
      </c>
      <c r="AC6773" t="s">
        <v>18535</v>
      </c>
      <c r="AD6773" t="s">
        <v>18536</v>
      </c>
      <c r="AE6773" s="1">
        <v>41846.101319444446</v>
      </c>
    </row>
    <row r="6774" spans="1:31" x14ac:dyDescent="0.15">
      <c r="A6774">
        <v>6773</v>
      </c>
      <c r="B6774">
        <v>175</v>
      </c>
      <c r="C6774">
        <v>55700</v>
      </c>
      <c r="D6774" t="s">
        <v>18522</v>
      </c>
      <c r="E6774" t="s">
        <v>18523</v>
      </c>
      <c r="F6774" t="s">
        <v>24</v>
      </c>
      <c r="I6774" t="s">
        <v>5</v>
      </c>
      <c r="K6774" t="s">
        <v>5</v>
      </c>
      <c r="N6774" t="s">
        <v>7</v>
      </c>
      <c r="Q6774">
        <v>0</v>
      </c>
      <c r="S6774">
        <v>-1</v>
      </c>
      <c r="T6774" t="s">
        <v>5</v>
      </c>
      <c r="U6774">
        <v>-1</v>
      </c>
      <c r="V6774">
        <v>-1</v>
      </c>
      <c r="W6774">
        <v>6.3387000000000002</v>
      </c>
      <c r="Z6774">
        <v>-1</v>
      </c>
      <c r="AA6774" t="s">
        <v>11</v>
      </c>
      <c r="AC6774" t="s">
        <v>38</v>
      </c>
      <c r="AD6774" t="s">
        <v>52</v>
      </c>
      <c r="AE6774" s="1">
        <v>41846.101331018515</v>
      </c>
    </row>
    <row r="6775" spans="1:31" x14ac:dyDescent="0.15">
      <c r="A6775">
        <v>6774</v>
      </c>
      <c r="B6775">
        <v>175</v>
      </c>
      <c r="C6775">
        <v>55700</v>
      </c>
      <c r="D6775" t="s">
        <v>18522</v>
      </c>
      <c r="E6775" t="s">
        <v>18523</v>
      </c>
      <c r="F6775" t="s">
        <v>27</v>
      </c>
      <c r="I6775" t="s">
        <v>5</v>
      </c>
      <c r="K6775" t="s">
        <v>5</v>
      </c>
      <c r="M6775" t="s">
        <v>5</v>
      </c>
      <c r="N6775" t="s">
        <v>7</v>
      </c>
      <c r="Q6775">
        <v>0</v>
      </c>
      <c r="S6775">
        <v>-1</v>
      </c>
      <c r="T6775" t="s">
        <v>5</v>
      </c>
      <c r="U6775">
        <v>-1</v>
      </c>
      <c r="V6775">
        <v>-1</v>
      </c>
      <c r="W6775">
        <v>6.3387000000000002</v>
      </c>
      <c r="Z6775">
        <v>-1</v>
      </c>
      <c r="AA6775" t="s">
        <v>11</v>
      </c>
      <c r="AC6775" t="s">
        <v>38</v>
      </c>
      <c r="AD6775" t="s">
        <v>531</v>
      </c>
      <c r="AE6775" s="1">
        <v>41846.101342592592</v>
      </c>
    </row>
    <row r="6776" spans="1:31" x14ac:dyDescent="0.15">
      <c r="A6776">
        <v>6775</v>
      </c>
      <c r="B6776">
        <v>175</v>
      </c>
      <c r="C6776">
        <v>55700</v>
      </c>
      <c r="D6776" t="s">
        <v>18522</v>
      </c>
      <c r="E6776" t="s">
        <v>18523</v>
      </c>
      <c r="F6776" t="s">
        <v>36</v>
      </c>
      <c r="I6776" t="s">
        <v>5</v>
      </c>
      <c r="K6776" t="s">
        <v>5</v>
      </c>
      <c r="N6776" t="s">
        <v>7</v>
      </c>
      <c r="Q6776">
        <v>0</v>
      </c>
      <c r="S6776">
        <v>-1</v>
      </c>
      <c r="T6776" t="s">
        <v>5</v>
      </c>
      <c r="U6776">
        <v>-1</v>
      </c>
      <c r="V6776">
        <v>-1</v>
      </c>
      <c r="W6776">
        <v>6.3387000000000002</v>
      </c>
      <c r="Z6776">
        <v>-1</v>
      </c>
      <c r="AA6776" t="s">
        <v>11</v>
      </c>
      <c r="AC6776" t="s">
        <v>38</v>
      </c>
      <c r="AD6776" t="s">
        <v>52</v>
      </c>
      <c r="AE6776" s="1">
        <v>41846.101354166669</v>
      </c>
    </row>
    <row r="6777" spans="1:31" x14ac:dyDescent="0.15">
      <c r="A6777">
        <v>6776</v>
      </c>
      <c r="B6777">
        <v>175</v>
      </c>
      <c r="C6777">
        <v>55700</v>
      </c>
      <c r="D6777" t="s">
        <v>18522</v>
      </c>
      <c r="E6777" t="s">
        <v>18523</v>
      </c>
      <c r="F6777" t="s">
        <v>40</v>
      </c>
      <c r="I6777" t="s">
        <v>5</v>
      </c>
      <c r="K6777" t="s">
        <v>5</v>
      </c>
      <c r="N6777" t="s">
        <v>7</v>
      </c>
      <c r="Q6777">
        <v>0</v>
      </c>
      <c r="S6777">
        <v>-1</v>
      </c>
      <c r="T6777" t="s">
        <v>5</v>
      </c>
      <c r="U6777">
        <v>-1</v>
      </c>
      <c r="V6777">
        <v>-1</v>
      </c>
      <c r="W6777">
        <v>6.3387000000000002</v>
      </c>
      <c r="Z6777">
        <v>-1</v>
      </c>
      <c r="AA6777" t="s">
        <v>11</v>
      </c>
      <c r="AC6777" t="s">
        <v>38</v>
      </c>
      <c r="AD6777" t="s">
        <v>52</v>
      </c>
      <c r="AE6777" s="1">
        <v>41846.101365740738</v>
      </c>
    </row>
    <row r="6778" spans="1:31" x14ac:dyDescent="0.15">
      <c r="A6778">
        <v>6777</v>
      </c>
      <c r="B6778">
        <v>175</v>
      </c>
      <c r="C6778">
        <v>55700</v>
      </c>
      <c r="D6778" t="s">
        <v>18522</v>
      </c>
      <c r="E6778" t="s">
        <v>18523</v>
      </c>
      <c r="F6778" t="s">
        <v>49</v>
      </c>
      <c r="I6778" t="s">
        <v>5</v>
      </c>
      <c r="K6778" t="s">
        <v>5</v>
      </c>
      <c r="N6778" t="s">
        <v>7</v>
      </c>
      <c r="Q6778">
        <v>0</v>
      </c>
      <c r="T6778" t="s">
        <v>5</v>
      </c>
      <c r="U6778">
        <v>-1</v>
      </c>
      <c r="V6778">
        <v>-1</v>
      </c>
      <c r="W6778">
        <v>6.3387000000000002</v>
      </c>
      <c r="Z6778">
        <v>-1</v>
      </c>
      <c r="AA6778" t="s">
        <v>11</v>
      </c>
      <c r="AC6778" t="s">
        <v>38</v>
      </c>
      <c r="AD6778" t="s">
        <v>50</v>
      </c>
      <c r="AE6778" s="1">
        <v>41846.101377314815</v>
      </c>
    </row>
    <row r="6779" spans="1:31" x14ac:dyDescent="0.15">
      <c r="A6779">
        <v>6778</v>
      </c>
      <c r="B6779">
        <v>175</v>
      </c>
      <c r="C6779">
        <v>55700</v>
      </c>
      <c r="D6779" t="s">
        <v>18522</v>
      </c>
      <c r="E6779" t="s">
        <v>18523</v>
      </c>
      <c r="F6779" t="s">
        <v>51</v>
      </c>
      <c r="I6779" t="s">
        <v>5</v>
      </c>
      <c r="K6779" t="s">
        <v>5</v>
      </c>
      <c r="N6779" t="s">
        <v>7</v>
      </c>
      <c r="Q6779">
        <v>0</v>
      </c>
      <c r="S6779">
        <v>-1</v>
      </c>
      <c r="T6779" t="s">
        <v>5</v>
      </c>
      <c r="U6779">
        <v>-1</v>
      </c>
      <c r="V6779">
        <v>-1</v>
      </c>
      <c r="W6779">
        <v>6.3387000000000002</v>
      </c>
      <c r="Z6779">
        <v>-1</v>
      </c>
      <c r="AA6779" t="s">
        <v>11</v>
      </c>
      <c r="AC6779" t="s">
        <v>38</v>
      </c>
      <c r="AD6779" t="s">
        <v>52</v>
      </c>
      <c r="AE6779" s="1">
        <v>41846.101388888892</v>
      </c>
    </row>
    <row r="6780" spans="1:31" x14ac:dyDescent="0.15">
      <c r="A6780">
        <v>6779</v>
      </c>
      <c r="B6780">
        <v>175</v>
      </c>
      <c r="C6780">
        <v>55700</v>
      </c>
      <c r="D6780" t="s">
        <v>18522</v>
      </c>
      <c r="E6780" t="s">
        <v>18523</v>
      </c>
      <c r="F6780" t="s">
        <v>53</v>
      </c>
      <c r="I6780" t="s">
        <v>5</v>
      </c>
      <c r="K6780" t="s">
        <v>5</v>
      </c>
      <c r="N6780" t="s">
        <v>7</v>
      </c>
      <c r="Q6780">
        <v>0</v>
      </c>
      <c r="S6780">
        <v>-1</v>
      </c>
      <c r="T6780" t="s">
        <v>5</v>
      </c>
      <c r="U6780">
        <v>-1</v>
      </c>
      <c r="V6780">
        <v>-1</v>
      </c>
      <c r="W6780">
        <v>6.3387000000000002</v>
      </c>
      <c r="Z6780">
        <v>-1</v>
      </c>
      <c r="AA6780" t="s">
        <v>11</v>
      </c>
      <c r="AC6780" t="s">
        <v>38</v>
      </c>
      <c r="AD6780" t="s">
        <v>52</v>
      </c>
      <c r="AE6780" s="1">
        <v>41846.101400462961</v>
      </c>
    </row>
    <row r="6781" spans="1:31" x14ac:dyDescent="0.15">
      <c r="A6781">
        <v>6780</v>
      </c>
      <c r="B6781">
        <v>175</v>
      </c>
      <c r="C6781">
        <v>55700</v>
      </c>
      <c r="D6781" t="s">
        <v>18522</v>
      </c>
      <c r="E6781" t="s">
        <v>18523</v>
      </c>
      <c r="F6781" t="s">
        <v>54</v>
      </c>
      <c r="I6781" t="s">
        <v>5</v>
      </c>
      <c r="K6781" t="s">
        <v>5</v>
      </c>
      <c r="N6781" t="s">
        <v>7</v>
      </c>
      <c r="Q6781">
        <v>0</v>
      </c>
      <c r="S6781">
        <v>-1</v>
      </c>
      <c r="T6781" t="s">
        <v>5</v>
      </c>
      <c r="U6781">
        <v>-1</v>
      </c>
      <c r="V6781">
        <v>-1</v>
      </c>
      <c r="W6781">
        <v>6.3387000000000002</v>
      </c>
      <c r="Z6781">
        <v>-1</v>
      </c>
      <c r="AA6781" t="s">
        <v>11</v>
      </c>
      <c r="AC6781" t="s">
        <v>38</v>
      </c>
      <c r="AD6781" t="s">
        <v>52</v>
      </c>
      <c r="AE6781" s="1">
        <v>41846.101423611108</v>
      </c>
    </row>
    <row r="6782" spans="1:31" x14ac:dyDescent="0.15">
      <c r="A6782">
        <v>6781</v>
      </c>
      <c r="B6782">
        <v>175</v>
      </c>
      <c r="C6782">
        <v>2838</v>
      </c>
      <c r="D6782" t="s">
        <v>18537</v>
      </c>
      <c r="E6782" t="s">
        <v>18538</v>
      </c>
      <c r="F6782" t="s">
        <v>2</v>
      </c>
      <c r="G6782" t="s">
        <v>18539</v>
      </c>
      <c r="H6782" t="s">
        <v>18540</v>
      </c>
      <c r="I6782" t="s">
        <v>5</v>
      </c>
      <c r="K6782" t="s">
        <v>6</v>
      </c>
      <c r="N6782" t="s">
        <v>7</v>
      </c>
      <c r="P6782" t="s">
        <v>18541</v>
      </c>
      <c r="Q6782">
        <v>42</v>
      </c>
      <c r="R6782" t="s">
        <v>16149</v>
      </c>
      <c r="S6782">
        <v>-1</v>
      </c>
      <c r="T6782" t="s">
        <v>14982</v>
      </c>
      <c r="U6782">
        <v>-1</v>
      </c>
      <c r="V6782">
        <v>-1</v>
      </c>
      <c r="W6782">
        <v>6.3387000000000002</v>
      </c>
      <c r="X6782" t="s">
        <v>18542</v>
      </c>
      <c r="Y6782" t="s">
        <v>18543</v>
      </c>
      <c r="Z6782">
        <v>34390</v>
      </c>
      <c r="AA6782" t="s">
        <v>11</v>
      </c>
      <c r="AC6782" t="s">
        <v>18544</v>
      </c>
      <c r="AD6782" t="s">
        <v>18545</v>
      </c>
      <c r="AE6782" s="1">
        <v>41846.101539351854</v>
      </c>
    </row>
    <row r="6783" spans="1:31" x14ac:dyDescent="0.15">
      <c r="A6783">
        <v>6782</v>
      </c>
      <c r="B6783">
        <v>175</v>
      </c>
      <c r="C6783">
        <v>2838</v>
      </c>
      <c r="D6783" t="s">
        <v>18537</v>
      </c>
      <c r="E6783" t="s">
        <v>18538</v>
      </c>
      <c r="F6783" t="s">
        <v>14</v>
      </c>
      <c r="G6783" t="s">
        <v>18539</v>
      </c>
      <c r="H6783" t="s">
        <v>18546</v>
      </c>
      <c r="I6783" t="s">
        <v>5</v>
      </c>
      <c r="K6783" t="s">
        <v>17</v>
      </c>
      <c r="N6783" t="s">
        <v>7</v>
      </c>
      <c r="P6783" t="s">
        <v>18547</v>
      </c>
      <c r="Q6783">
        <v>9</v>
      </c>
      <c r="S6783">
        <v>50</v>
      </c>
      <c r="T6783" t="s">
        <v>5</v>
      </c>
      <c r="U6783">
        <v>-1</v>
      </c>
      <c r="V6783">
        <v>-1</v>
      </c>
      <c r="W6783">
        <v>6.3387000000000002</v>
      </c>
      <c r="X6783" t="s">
        <v>18548</v>
      </c>
      <c r="Y6783" t="s">
        <v>18549</v>
      </c>
      <c r="Z6783">
        <v>7800</v>
      </c>
      <c r="AA6783" t="s">
        <v>11</v>
      </c>
      <c r="AC6783" t="s">
        <v>18550</v>
      </c>
      <c r="AD6783" t="s">
        <v>18551</v>
      </c>
      <c r="AE6783" s="1">
        <v>41846.1015625</v>
      </c>
    </row>
    <row r="6784" spans="1:31" x14ac:dyDescent="0.15">
      <c r="A6784">
        <v>6783</v>
      </c>
      <c r="B6784">
        <v>175</v>
      </c>
      <c r="C6784">
        <v>2838</v>
      </c>
      <c r="D6784" t="s">
        <v>18537</v>
      </c>
      <c r="E6784" t="s">
        <v>18538</v>
      </c>
      <c r="F6784" t="s">
        <v>24</v>
      </c>
      <c r="I6784" t="s">
        <v>5</v>
      </c>
      <c r="K6784" t="s">
        <v>5</v>
      </c>
      <c r="N6784" t="s">
        <v>7</v>
      </c>
      <c r="Q6784">
        <v>0</v>
      </c>
      <c r="S6784">
        <v>-1</v>
      </c>
      <c r="T6784" t="s">
        <v>5</v>
      </c>
      <c r="U6784">
        <v>-1</v>
      </c>
      <c r="V6784">
        <v>-1</v>
      </c>
      <c r="W6784">
        <v>6.3387000000000002</v>
      </c>
      <c r="Z6784">
        <v>-1</v>
      </c>
      <c r="AA6784" t="s">
        <v>11</v>
      </c>
      <c r="AC6784" t="s">
        <v>38</v>
      </c>
      <c r="AD6784" t="s">
        <v>52</v>
      </c>
      <c r="AE6784" s="1">
        <v>41846.101574074077</v>
      </c>
    </row>
    <row r="6785" spans="1:31" x14ac:dyDescent="0.15">
      <c r="A6785">
        <v>6784</v>
      </c>
      <c r="B6785">
        <v>175</v>
      </c>
      <c r="C6785">
        <v>2838</v>
      </c>
      <c r="D6785" t="s">
        <v>18537</v>
      </c>
      <c r="E6785" t="s">
        <v>18538</v>
      </c>
      <c r="F6785" t="s">
        <v>27</v>
      </c>
      <c r="I6785" t="s">
        <v>5</v>
      </c>
      <c r="K6785" t="s">
        <v>5</v>
      </c>
      <c r="M6785" t="s">
        <v>5</v>
      </c>
      <c r="N6785" t="s">
        <v>7</v>
      </c>
      <c r="Q6785">
        <v>0</v>
      </c>
      <c r="S6785">
        <v>-1</v>
      </c>
      <c r="T6785" t="s">
        <v>5</v>
      </c>
      <c r="U6785">
        <v>-1</v>
      </c>
      <c r="V6785">
        <v>-1</v>
      </c>
      <c r="W6785">
        <v>6.3387000000000002</v>
      </c>
      <c r="Z6785">
        <v>-1</v>
      </c>
      <c r="AA6785" t="s">
        <v>11</v>
      </c>
      <c r="AC6785" t="s">
        <v>38</v>
      </c>
      <c r="AD6785" t="s">
        <v>531</v>
      </c>
      <c r="AE6785" s="1">
        <v>41846.101585648146</v>
      </c>
    </row>
    <row r="6786" spans="1:31" x14ac:dyDescent="0.15">
      <c r="A6786">
        <v>6785</v>
      </c>
      <c r="B6786">
        <v>175</v>
      </c>
      <c r="C6786">
        <v>2838</v>
      </c>
      <c r="D6786" t="s">
        <v>18537</v>
      </c>
      <c r="E6786" t="s">
        <v>18538</v>
      </c>
      <c r="F6786" t="s">
        <v>36</v>
      </c>
      <c r="I6786" t="s">
        <v>5</v>
      </c>
      <c r="K6786" t="s">
        <v>5</v>
      </c>
      <c r="N6786" t="s">
        <v>7</v>
      </c>
      <c r="Q6786">
        <v>0</v>
      </c>
      <c r="S6786">
        <v>-1</v>
      </c>
      <c r="T6786" t="s">
        <v>5</v>
      </c>
      <c r="U6786">
        <v>-1</v>
      </c>
      <c r="V6786">
        <v>-1</v>
      </c>
      <c r="W6786">
        <v>6.3387000000000002</v>
      </c>
      <c r="Z6786">
        <v>-1</v>
      </c>
      <c r="AA6786" t="s">
        <v>11</v>
      </c>
      <c r="AC6786" t="s">
        <v>38</v>
      </c>
      <c r="AD6786" t="s">
        <v>52</v>
      </c>
      <c r="AE6786" s="1">
        <v>41846.101597222223</v>
      </c>
    </row>
    <row r="6787" spans="1:31" x14ac:dyDescent="0.15">
      <c r="A6787">
        <v>6786</v>
      </c>
      <c r="B6787">
        <v>175</v>
      </c>
      <c r="C6787">
        <v>2838</v>
      </c>
      <c r="D6787" t="s">
        <v>18537</v>
      </c>
      <c r="E6787" t="s">
        <v>18538</v>
      </c>
      <c r="F6787" t="s">
        <v>40</v>
      </c>
      <c r="I6787" t="s">
        <v>5</v>
      </c>
      <c r="K6787" t="s">
        <v>5</v>
      </c>
      <c r="N6787" t="s">
        <v>7</v>
      </c>
      <c r="Q6787">
        <v>0</v>
      </c>
      <c r="S6787">
        <v>-1</v>
      </c>
      <c r="T6787" t="s">
        <v>5</v>
      </c>
      <c r="U6787">
        <v>-1</v>
      </c>
      <c r="V6787">
        <v>-1</v>
      </c>
      <c r="W6787">
        <v>6.3387000000000002</v>
      </c>
      <c r="Z6787">
        <v>-1</v>
      </c>
      <c r="AA6787" t="s">
        <v>11</v>
      </c>
      <c r="AC6787" t="s">
        <v>38</v>
      </c>
      <c r="AD6787" t="s">
        <v>52</v>
      </c>
      <c r="AE6787" s="1">
        <v>41846.1016087963</v>
      </c>
    </row>
    <row r="6788" spans="1:31" x14ac:dyDescent="0.15">
      <c r="A6788">
        <v>6787</v>
      </c>
      <c r="B6788">
        <v>175</v>
      </c>
      <c r="C6788">
        <v>2838</v>
      </c>
      <c r="D6788" t="s">
        <v>18537</v>
      </c>
      <c r="E6788" t="s">
        <v>18538</v>
      </c>
      <c r="F6788" t="s">
        <v>49</v>
      </c>
      <c r="I6788" t="s">
        <v>5</v>
      </c>
      <c r="K6788" t="s">
        <v>5</v>
      </c>
      <c r="N6788" t="s">
        <v>7</v>
      </c>
      <c r="Q6788">
        <v>0</v>
      </c>
      <c r="T6788" t="s">
        <v>5</v>
      </c>
      <c r="U6788">
        <v>-1</v>
      </c>
      <c r="V6788">
        <v>-1</v>
      </c>
      <c r="W6788">
        <v>6.3387000000000002</v>
      </c>
      <c r="Z6788">
        <v>-1</v>
      </c>
      <c r="AA6788" t="s">
        <v>11</v>
      </c>
      <c r="AC6788" t="s">
        <v>38</v>
      </c>
      <c r="AD6788" t="s">
        <v>50</v>
      </c>
      <c r="AE6788" s="1">
        <v>41846.101620370369</v>
      </c>
    </row>
    <row r="6789" spans="1:31" x14ac:dyDescent="0.15">
      <c r="A6789">
        <v>6788</v>
      </c>
      <c r="B6789">
        <v>175</v>
      </c>
      <c r="C6789">
        <v>2838</v>
      </c>
      <c r="D6789" t="s">
        <v>18537</v>
      </c>
      <c r="E6789" t="s">
        <v>18538</v>
      </c>
      <c r="F6789" t="s">
        <v>51</v>
      </c>
      <c r="I6789" t="s">
        <v>5</v>
      </c>
      <c r="K6789" t="s">
        <v>5</v>
      </c>
      <c r="N6789" t="s">
        <v>7</v>
      </c>
      <c r="Q6789">
        <v>0</v>
      </c>
      <c r="S6789">
        <v>-1</v>
      </c>
      <c r="T6789" t="s">
        <v>5</v>
      </c>
      <c r="U6789">
        <v>-1</v>
      </c>
      <c r="V6789">
        <v>-1</v>
      </c>
      <c r="W6789">
        <v>6.3387000000000002</v>
      </c>
      <c r="Z6789">
        <v>-1</v>
      </c>
      <c r="AA6789" t="s">
        <v>11</v>
      </c>
      <c r="AC6789" t="s">
        <v>38</v>
      </c>
      <c r="AD6789" t="s">
        <v>52</v>
      </c>
      <c r="AE6789" s="1">
        <v>41846.101631944446</v>
      </c>
    </row>
    <row r="6790" spans="1:31" x14ac:dyDescent="0.15">
      <c r="A6790">
        <v>6789</v>
      </c>
      <c r="B6790">
        <v>175</v>
      </c>
      <c r="C6790">
        <v>2838</v>
      </c>
      <c r="D6790" t="s">
        <v>18537</v>
      </c>
      <c r="E6790" t="s">
        <v>18538</v>
      </c>
      <c r="F6790" t="s">
        <v>53</v>
      </c>
      <c r="I6790" t="s">
        <v>5</v>
      </c>
      <c r="K6790" t="s">
        <v>5</v>
      </c>
      <c r="N6790" t="s">
        <v>7</v>
      </c>
      <c r="Q6790">
        <v>0</v>
      </c>
      <c r="S6790">
        <v>-1</v>
      </c>
      <c r="T6790" t="s">
        <v>5</v>
      </c>
      <c r="U6790">
        <v>-1</v>
      </c>
      <c r="V6790">
        <v>-1</v>
      </c>
      <c r="W6790">
        <v>6.3387000000000002</v>
      </c>
      <c r="Z6790">
        <v>-1</v>
      </c>
      <c r="AA6790" t="s">
        <v>11</v>
      </c>
      <c r="AC6790" t="s">
        <v>38</v>
      </c>
      <c r="AD6790" t="s">
        <v>52</v>
      </c>
      <c r="AE6790" s="1">
        <v>41846.101643518516</v>
      </c>
    </row>
    <row r="6791" spans="1:31" x14ac:dyDescent="0.15">
      <c r="A6791">
        <v>6790</v>
      </c>
      <c r="B6791">
        <v>175</v>
      </c>
      <c r="C6791">
        <v>2838</v>
      </c>
      <c r="D6791" t="s">
        <v>18537</v>
      </c>
      <c r="E6791" t="s">
        <v>18538</v>
      </c>
      <c r="F6791" t="s">
        <v>54</v>
      </c>
      <c r="I6791" t="s">
        <v>5</v>
      </c>
      <c r="K6791" t="s">
        <v>5</v>
      </c>
      <c r="N6791" t="s">
        <v>7</v>
      </c>
      <c r="Q6791">
        <v>0</v>
      </c>
      <c r="S6791">
        <v>-1</v>
      </c>
      <c r="T6791" t="s">
        <v>5</v>
      </c>
      <c r="U6791">
        <v>-1</v>
      </c>
      <c r="V6791">
        <v>-1</v>
      </c>
      <c r="W6791">
        <v>6.3387000000000002</v>
      </c>
      <c r="Z6791">
        <v>-1</v>
      </c>
      <c r="AA6791" t="s">
        <v>11</v>
      </c>
      <c r="AC6791" t="s">
        <v>38</v>
      </c>
      <c r="AD6791" t="s">
        <v>52</v>
      </c>
      <c r="AE6791" s="1">
        <v>41846.101655092592</v>
      </c>
    </row>
    <row r="6792" spans="1:31" x14ac:dyDescent="0.15">
      <c r="A6792">
        <v>6791</v>
      </c>
      <c r="B6792">
        <v>175</v>
      </c>
      <c r="C6792">
        <v>5099</v>
      </c>
      <c r="D6792" t="s">
        <v>18552</v>
      </c>
      <c r="E6792" t="s">
        <v>18553</v>
      </c>
      <c r="F6792" t="s">
        <v>2</v>
      </c>
      <c r="G6792" t="s">
        <v>18554</v>
      </c>
      <c r="H6792" t="s">
        <v>18555</v>
      </c>
      <c r="I6792" t="s">
        <v>5</v>
      </c>
      <c r="K6792" t="s">
        <v>6</v>
      </c>
      <c r="L6792" t="s">
        <v>5229</v>
      </c>
      <c r="N6792" t="s">
        <v>7</v>
      </c>
      <c r="O6792" t="s">
        <v>18556</v>
      </c>
      <c r="P6792" t="s">
        <v>18557</v>
      </c>
      <c r="Q6792">
        <v>65</v>
      </c>
      <c r="S6792">
        <v>35</v>
      </c>
      <c r="T6792" t="s">
        <v>18558</v>
      </c>
      <c r="U6792">
        <v>-1</v>
      </c>
      <c r="V6792">
        <v>-1</v>
      </c>
      <c r="W6792">
        <v>6.3387000000000002</v>
      </c>
      <c r="X6792" t="s">
        <v>18559</v>
      </c>
      <c r="Y6792" t="s">
        <v>18560</v>
      </c>
      <c r="Z6792">
        <v>29200</v>
      </c>
      <c r="AA6792" t="s">
        <v>11</v>
      </c>
      <c r="AC6792" t="s">
        <v>18561</v>
      </c>
      <c r="AD6792" t="s">
        <v>18562</v>
      </c>
      <c r="AE6792" s="1">
        <v>41846.101747685185</v>
      </c>
    </row>
    <row r="6793" spans="1:31" x14ac:dyDescent="0.15">
      <c r="A6793">
        <v>6792</v>
      </c>
      <c r="B6793">
        <v>175</v>
      </c>
      <c r="C6793">
        <v>5099</v>
      </c>
      <c r="D6793" t="s">
        <v>18552</v>
      </c>
      <c r="E6793" t="s">
        <v>18553</v>
      </c>
      <c r="F6793" t="s">
        <v>14</v>
      </c>
      <c r="G6793" t="s">
        <v>18563</v>
      </c>
      <c r="H6793" t="s">
        <v>18555</v>
      </c>
      <c r="I6793" t="s">
        <v>5</v>
      </c>
      <c r="J6793" t="s">
        <v>456</v>
      </c>
      <c r="K6793" t="s">
        <v>17</v>
      </c>
      <c r="L6793" t="s">
        <v>3922</v>
      </c>
      <c r="N6793" t="s">
        <v>7</v>
      </c>
      <c r="O6793" t="s">
        <v>18564</v>
      </c>
      <c r="P6793" t="s">
        <v>18565</v>
      </c>
      <c r="Q6793">
        <v>8</v>
      </c>
      <c r="S6793">
        <v>35</v>
      </c>
      <c r="T6793" t="s">
        <v>18566</v>
      </c>
      <c r="U6793">
        <v>-1</v>
      </c>
      <c r="V6793">
        <v>-1</v>
      </c>
      <c r="W6793">
        <v>6.3387000000000002</v>
      </c>
      <c r="X6793" t="s">
        <v>18559</v>
      </c>
      <c r="Y6793" t="s">
        <v>18567</v>
      </c>
      <c r="Z6793">
        <v>18960</v>
      </c>
      <c r="AA6793" t="s">
        <v>11</v>
      </c>
      <c r="AC6793" t="s">
        <v>18568</v>
      </c>
      <c r="AD6793" t="s">
        <v>18569</v>
      </c>
      <c r="AE6793" s="1">
        <v>41846.101770833331</v>
      </c>
    </row>
    <row r="6794" spans="1:31" x14ac:dyDescent="0.15">
      <c r="A6794">
        <v>6793</v>
      </c>
      <c r="B6794">
        <v>175</v>
      </c>
      <c r="C6794">
        <v>5099</v>
      </c>
      <c r="D6794" t="s">
        <v>18552</v>
      </c>
      <c r="E6794" t="s">
        <v>18553</v>
      </c>
      <c r="F6794" t="s">
        <v>24</v>
      </c>
      <c r="I6794" t="s">
        <v>5</v>
      </c>
      <c r="K6794" t="s">
        <v>5</v>
      </c>
      <c r="N6794" t="s">
        <v>7</v>
      </c>
      <c r="Q6794">
        <v>0</v>
      </c>
      <c r="S6794">
        <v>-1</v>
      </c>
      <c r="T6794" t="s">
        <v>5</v>
      </c>
      <c r="U6794">
        <v>-1</v>
      </c>
      <c r="V6794">
        <v>-1</v>
      </c>
      <c r="W6794">
        <v>6.3387000000000002</v>
      </c>
      <c r="Z6794">
        <v>-1</v>
      </c>
      <c r="AA6794" t="s">
        <v>11</v>
      </c>
      <c r="AC6794" t="s">
        <v>38</v>
      </c>
      <c r="AD6794" t="s">
        <v>52</v>
      </c>
      <c r="AE6794" s="1">
        <v>41846.101782407408</v>
      </c>
    </row>
    <row r="6795" spans="1:31" x14ac:dyDescent="0.15">
      <c r="A6795">
        <v>6794</v>
      </c>
      <c r="B6795">
        <v>175</v>
      </c>
      <c r="C6795">
        <v>5099</v>
      </c>
      <c r="D6795" t="s">
        <v>18552</v>
      </c>
      <c r="E6795" t="s">
        <v>18553</v>
      </c>
      <c r="F6795" t="s">
        <v>27</v>
      </c>
      <c r="I6795" t="s">
        <v>5</v>
      </c>
      <c r="K6795" t="s">
        <v>5</v>
      </c>
      <c r="M6795" t="s">
        <v>5</v>
      </c>
      <c r="N6795" t="s">
        <v>7</v>
      </c>
      <c r="Q6795">
        <v>0</v>
      </c>
      <c r="S6795">
        <v>-1</v>
      </c>
      <c r="T6795" t="s">
        <v>5</v>
      </c>
      <c r="U6795">
        <v>-1</v>
      </c>
      <c r="V6795">
        <v>-1</v>
      </c>
      <c r="W6795">
        <v>6.3387000000000002</v>
      </c>
      <c r="Z6795">
        <v>-1</v>
      </c>
      <c r="AA6795" t="s">
        <v>11</v>
      </c>
      <c r="AC6795" t="s">
        <v>38</v>
      </c>
      <c r="AD6795" t="s">
        <v>531</v>
      </c>
      <c r="AE6795" s="1">
        <v>41846.101793981485</v>
      </c>
    </row>
    <row r="6796" spans="1:31" x14ac:dyDescent="0.15">
      <c r="A6796">
        <v>6795</v>
      </c>
      <c r="B6796">
        <v>175</v>
      </c>
      <c r="C6796">
        <v>5099</v>
      </c>
      <c r="D6796" t="s">
        <v>18552</v>
      </c>
      <c r="E6796" t="s">
        <v>18553</v>
      </c>
      <c r="F6796" t="s">
        <v>36</v>
      </c>
      <c r="G6796" t="s">
        <v>18554</v>
      </c>
      <c r="H6796" t="s">
        <v>18555</v>
      </c>
      <c r="I6796" t="s">
        <v>5</v>
      </c>
      <c r="K6796" t="s">
        <v>6</v>
      </c>
      <c r="L6796" t="s">
        <v>5229</v>
      </c>
      <c r="N6796" t="s">
        <v>7</v>
      </c>
      <c r="O6796" t="s">
        <v>18556</v>
      </c>
      <c r="P6796" t="s">
        <v>18557</v>
      </c>
      <c r="Q6796">
        <v>7</v>
      </c>
      <c r="S6796">
        <v>35</v>
      </c>
      <c r="T6796" t="s">
        <v>18558</v>
      </c>
      <c r="U6796">
        <v>-1</v>
      </c>
      <c r="V6796">
        <v>-1</v>
      </c>
      <c r="W6796">
        <v>6.3387000000000002</v>
      </c>
      <c r="X6796" t="s">
        <v>18559</v>
      </c>
      <c r="Y6796" t="s">
        <v>18560</v>
      </c>
      <c r="Z6796">
        <v>29200</v>
      </c>
      <c r="AA6796" t="s">
        <v>11</v>
      </c>
      <c r="AC6796" t="s">
        <v>18570</v>
      </c>
      <c r="AD6796" t="s">
        <v>18571</v>
      </c>
      <c r="AE6796" s="1">
        <v>41846.101817129631</v>
      </c>
    </row>
    <row r="6797" spans="1:31" x14ac:dyDescent="0.15">
      <c r="A6797">
        <v>6796</v>
      </c>
      <c r="B6797">
        <v>175</v>
      </c>
      <c r="C6797">
        <v>5099</v>
      </c>
      <c r="D6797" t="s">
        <v>18552</v>
      </c>
      <c r="E6797" t="s">
        <v>18553</v>
      </c>
      <c r="F6797" t="s">
        <v>40</v>
      </c>
      <c r="G6797" t="s">
        <v>18554</v>
      </c>
      <c r="H6797" t="s">
        <v>18555</v>
      </c>
      <c r="I6797" t="s">
        <v>5</v>
      </c>
      <c r="K6797" t="s">
        <v>5</v>
      </c>
      <c r="N6797" t="s">
        <v>7</v>
      </c>
      <c r="O6797" t="s">
        <v>18556</v>
      </c>
      <c r="P6797" t="s">
        <v>18557</v>
      </c>
      <c r="Q6797">
        <v>1</v>
      </c>
      <c r="S6797">
        <v>-1</v>
      </c>
      <c r="T6797" t="s">
        <v>5</v>
      </c>
      <c r="U6797">
        <v>-1</v>
      </c>
      <c r="V6797">
        <v>-1</v>
      </c>
      <c r="W6797">
        <v>6.3387000000000002</v>
      </c>
      <c r="Y6797" t="s">
        <v>18560</v>
      </c>
      <c r="Z6797">
        <v>-1</v>
      </c>
      <c r="AA6797" t="s">
        <v>11</v>
      </c>
      <c r="AC6797" t="s">
        <v>18572</v>
      </c>
      <c r="AD6797" t="s">
        <v>18573</v>
      </c>
      <c r="AE6797" s="1">
        <v>41846.1018287037</v>
      </c>
    </row>
    <row r="6798" spans="1:31" x14ac:dyDescent="0.15">
      <c r="A6798">
        <v>6797</v>
      </c>
      <c r="B6798">
        <v>175</v>
      </c>
      <c r="C6798">
        <v>5099</v>
      </c>
      <c r="D6798" t="s">
        <v>18552</v>
      </c>
      <c r="E6798" t="s">
        <v>18553</v>
      </c>
      <c r="F6798" t="s">
        <v>49</v>
      </c>
      <c r="G6798" t="s">
        <v>18563</v>
      </c>
      <c r="H6798" t="s">
        <v>18555</v>
      </c>
      <c r="I6798" t="s">
        <v>5</v>
      </c>
      <c r="K6798" t="s">
        <v>5</v>
      </c>
      <c r="N6798" t="s">
        <v>7</v>
      </c>
      <c r="O6798" t="s">
        <v>18564</v>
      </c>
      <c r="P6798" t="s">
        <v>18565</v>
      </c>
      <c r="Q6798">
        <v>10</v>
      </c>
      <c r="T6798" t="s">
        <v>5</v>
      </c>
      <c r="U6798">
        <v>-1</v>
      </c>
      <c r="V6798">
        <v>-1</v>
      </c>
      <c r="W6798">
        <v>6.3387000000000002</v>
      </c>
      <c r="X6798" t="s">
        <v>18559</v>
      </c>
      <c r="Y6798" t="s">
        <v>18567</v>
      </c>
      <c r="Z6798">
        <v>18960</v>
      </c>
      <c r="AA6798" t="s">
        <v>11</v>
      </c>
      <c r="AC6798" t="s">
        <v>18574</v>
      </c>
      <c r="AD6798" t="s">
        <v>18575</v>
      </c>
      <c r="AE6798" s="1">
        <v>41846.101863425924</v>
      </c>
    </row>
    <row r="6799" spans="1:31" x14ac:dyDescent="0.15">
      <c r="A6799">
        <v>6798</v>
      </c>
      <c r="B6799">
        <v>175</v>
      </c>
      <c r="C6799">
        <v>5099</v>
      </c>
      <c r="D6799" t="s">
        <v>18552</v>
      </c>
      <c r="E6799" t="s">
        <v>18553</v>
      </c>
      <c r="F6799" t="s">
        <v>51</v>
      </c>
      <c r="I6799" t="s">
        <v>5</v>
      </c>
      <c r="K6799" t="s">
        <v>5</v>
      </c>
      <c r="N6799" t="s">
        <v>7</v>
      </c>
      <c r="Q6799">
        <v>0</v>
      </c>
      <c r="S6799">
        <v>-1</v>
      </c>
      <c r="T6799" t="s">
        <v>5</v>
      </c>
      <c r="U6799">
        <v>-1</v>
      </c>
      <c r="V6799">
        <v>-1</v>
      </c>
      <c r="W6799">
        <v>6.3387000000000002</v>
      </c>
      <c r="Z6799">
        <v>-1</v>
      </c>
      <c r="AA6799" t="s">
        <v>11</v>
      </c>
      <c r="AC6799" t="s">
        <v>38</v>
      </c>
      <c r="AD6799" t="s">
        <v>52</v>
      </c>
      <c r="AE6799" s="1">
        <v>41846.101875</v>
      </c>
    </row>
    <row r="6800" spans="1:31" x14ac:dyDescent="0.15">
      <c r="A6800">
        <v>6799</v>
      </c>
      <c r="B6800">
        <v>175</v>
      </c>
      <c r="C6800">
        <v>5099</v>
      </c>
      <c r="D6800" t="s">
        <v>18552</v>
      </c>
      <c r="E6800" t="s">
        <v>18553</v>
      </c>
      <c r="F6800" t="s">
        <v>53</v>
      </c>
      <c r="I6800" t="s">
        <v>5</v>
      </c>
      <c r="K6800" t="s">
        <v>5</v>
      </c>
      <c r="N6800" t="s">
        <v>7</v>
      </c>
      <c r="Q6800">
        <v>0</v>
      </c>
      <c r="S6800">
        <v>-1</v>
      </c>
      <c r="T6800" t="s">
        <v>5</v>
      </c>
      <c r="U6800">
        <v>-1</v>
      </c>
      <c r="V6800">
        <v>-1</v>
      </c>
      <c r="W6800">
        <v>6.3387000000000002</v>
      </c>
      <c r="Z6800">
        <v>-1</v>
      </c>
      <c r="AA6800" t="s">
        <v>11</v>
      </c>
      <c r="AC6800" t="s">
        <v>38</v>
      </c>
      <c r="AD6800" t="s">
        <v>52</v>
      </c>
      <c r="AE6800" s="1">
        <v>41846.101886574077</v>
      </c>
    </row>
    <row r="6801" spans="1:31" x14ac:dyDescent="0.15">
      <c r="A6801">
        <v>6800</v>
      </c>
      <c r="B6801">
        <v>175</v>
      </c>
      <c r="C6801">
        <v>5099</v>
      </c>
      <c r="D6801" t="s">
        <v>18552</v>
      </c>
      <c r="E6801" t="s">
        <v>18553</v>
      </c>
      <c r="F6801" t="s">
        <v>54</v>
      </c>
      <c r="I6801" t="s">
        <v>5</v>
      </c>
      <c r="K6801" t="s">
        <v>5</v>
      </c>
      <c r="N6801" t="s">
        <v>7</v>
      </c>
      <c r="Q6801">
        <v>0</v>
      </c>
      <c r="S6801">
        <v>-1</v>
      </c>
      <c r="T6801" t="s">
        <v>5</v>
      </c>
      <c r="U6801">
        <v>-1</v>
      </c>
      <c r="V6801">
        <v>-1</v>
      </c>
      <c r="W6801">
        <v>6.3387000000000002</v>
      </c>
      <c r="Z6801">
        <v>-1</v>
      </c>
      <c r="AA6801" t="s">
        <v>11</v>
      </c>
      <c r="AC6801" t="s">
        <v>38</v>
      </c>
      <c r="AD6801" t="s">
        <v>52</v>
      </c>
      <c r="AE6801" s="1">
        <v>41846.101898148147</v>
      </c>
    </row>
    <row r="6802" spans="1:31" x14ac:dyDescent="0.15">
      <c r="A6802">
        <v>6801</v>
      </c>
      <c r="B6802">
        <v>175</v>
      </c>
      <c r="C6802">
        <v>383</v>
      </c>
      <c r="D6802" t="s">
        <v>18576</v>
      </c>
      <c r="E6802" t="s">
        <v>18577</v>
      </c>
      <c r="F6802" t="s">
        <v>2</v>
      </c>
      <c r="G6802" t="s">
        <v>18578</v>
      </c>
      <c r="H6802" t="s">
        <v>18579</v>
      </c>
      <c r="I6802" t="s">
        <v>5</v>
      </c>
      <c r="K6802" t="s">
        <v>6</v>
      </c>
      <c r="L6802" t="s">
        <v>18580</v>
      </c>
      <c r="N6802" t="s">
        <v>7</v>
      </c>
      <c r="P6802" t="s">
        <v>18581</v>
      </c>
      <c r="Q6802">
        <v>25</v>
      </c>
      <c r="R6802" t="s">
        <v>18582</v>
      </c>
      <c r="S6802">
        <v>85</v>
      </c>
      <c r="T6802" t="s">
        <v>18583</v>
      </c>
      <c r="U6802">
        <v>-1</v>
      </c>
      <c r="V6802">
        <v>-1</v>
      </c>
      <c r="W6802">
        <v>6.3387000000000002</v>
      </c>
      <c r="X6802" t="s">
        <v>18584</v>
      </c>
      <c r="Y6802" t="s">
        <v>18585</v>
      </c>
      <c r="Z6802">
        <v>39976</v>
      </c>
      <c r="AA6802" t="s">
        <v>11</v>
      </c>
      <c r="AC6802" t="s">
        <v>18586</v>
      </c>
      <c r="AD6802" t="s">
        <v>18587</v>
      </c>
      <c r="AE6802" s="1">
        <v>41846.101956018516</v>
      </c>
    </row>
    <row r="6803" spans="1:31" x14ac:dyDescent="0.15">
      <c r="A6803">
        <v>6802</v>
      </c>
      <c r="B6803">
        <v>175</v>
      </c>
      <c r="C6803">
        <v>383</v>
      </c>
      <c r="D6803" t="s">
        <v>18576</v>
      </c>
      <c r="E6803" t="s">
        <v>18577</v>
      </c>
      <c r="F6803" t="s">
        <v>14</v>
      </c>
      <c r="G6803" t="s">
        <v>18578</v>
      </c>
      <c r="H6803" t="s">
        <v>18579</v>
      </c>
      <c r="I6803" t="s">
        <v>5</v>
      </c>
      <c r="K6803" t="s">
        <v>17</v>
      </c>
      <c r="L6803" t="s">
        <v>12712</v>
      </c>
      <c r="N6803" t="s">
        <v>7</v>
      </c>
      <c r="P6803" t="s">
        <v>18581</v>
      </c>
      <c r="Q6803">
        <v>38</v>
      </c>
      <c r="R6803" t="s">
        <v>18582</v>
      </c>
      <c r="S6803">
        <v>85</v>
      </c>
      <c r="T6803" t="s">
        <v>5</v>
      </c>
      <c r="U6803">
        <v>-1</v>
      </c>
      <c r="V6803">
        <v>-1</v>
      </c>
      <c r="W6803">
        <v>6.3387000000000002</v>
      </c>
      <c r="X6803" t="s">
        <v>18584</v>
      </c>
      <c r="Y6803" t="s">
        <v>18585</v>
      </c>
      <c r="Z6803">
        <v>39976</v>
      </c>
      <c r="AA6803" t="s">
        <v>11</v>
      </c>
      <c r="AC6803" t="s">
        <v>18588</v>
      </c>
      <c r="AD6803" t="s">
        <v>18589</v>
      </c>
      <c r="AE6803" s="1">
        <v>41846.101979166669</v>
      </c>
    </row>
    <row r="6804" spans="1:31" x14ac:dyDescent="0.15">
      <c r="A6804">
        <v>6803</v>
      </c>
      <c r="B6804">
        <v>175</v>
      </c>
      <c r="C6804">
        <v>383</v>
      </c>
      <c r="D6804" t="s">
        <v>18576</v>
      </c>
      <c r="E6804" t="s">
        <v>18577</v>
      </c>
      <c r="F6804" t="s">
        <v>24</v>
      </c>
      <c r="G6804" t="s">
        <v>18578</v>
      </c>
      <c r="H6804" t="s">
        <v>18579</v>
      </c>
      <c r="I6804" t="s">
        <v>5</v>
      </c>
      <c r="K6804" t="s">
        <v>17</v>
      </c>
      <c r="L6804" t="s">
        <v>12712</v>
      </c>
      <c r="N6804" t="s">
        <v>7</v>
      </c>
      <c r="P6804" t="s">
        <v>18581</v>
      </c>
      <c r="Q6804">
        <v>1</v>
      </c>
      <c r="R6804" t="s">
        <v>18582</v>
      </c>
      <c r="S6804">
        <v>85</v>
      </c>
      <c r="T6804" t="s">
        <v>5</v>
      </c>
      <c r="U6804">
        <v>-1</v>
      </c>
      <c r="V6804">
        <v>-1</v>
      </c>
      <c r="W6804">
        <v>6.3387000000000002</v>
      </c>
      <c r="X6804" t="s">
        <v>18584</v>
      </c>
      <c r="Y6804" t="s">
        <v>18585</v>
      </c>
      <c r="Z6804">
        <v>39976</v>
      </c>
      <c r="AA6804" t="s">
        <v>11</v>
      </c>
      <c r="AC6804" t="s">
        <v>18590</v>
      </c>
      <c r="AD6804" t="s">
        <v>18591</v>
      </c>
      <c r="AE6804" s="1">
        <v>41846.101990740739</v>
      </c>
    </row>
    <row r="6805" spans="1:31" x14ac:dyDescent="0.15">
      <c r="A6805">
        <v>6804</v>
      </c>
      <c r="B6805">
        <v>175</v>
      </c>
      <c r="C6805">
        <v>383</v>
      </c>
      <c r="D6805" t="s">
        <v>18576</v>
      </c>
      <c r="E6805" t="s">
        <v>18577</v>
      </c>
      <c r="F6805" t="s">
        <v>27</v>
      </c>
      <c r="I6805" t="s">
        <v>5</v>
      </c>
      <c r="K6805" t="s">
        <v>5</v>
      </c>
      <c r="M6805" t="s">
        <v>5</v>
      </c>
      <c r="N6805" t="s">
        <v>7</v>
      </c>
      <c r="Q6805">
        <v>0</v>
      </c>
      <c r="S6805">
        <v>-1</v>
      </c>
      <c r="T6805" t="s">
        <v>5</v>
      </c>
      <c r="U6805">
        <v>-1</v>
      </c>
      <c r="V6805">
        <v>-1</v>
      </c>
      <c r="W6805">
        <v>6.3387000000000002</v>
      </c>
      <c r="Z6805">
        <v>-1</v>
      </c>
      <c r="AA6805" t="s">
        <v>11</v>
      </c>
      <c r="AC6805" t="s">
        <v>38</v>
      </c>
      <c r="AD6805" t="s">
        <v>531</v>
      </c>
      <c r="AE6805" s="1">
        <v>41846.102002314816</v>
      </c>
    </row>
    <row r="6806" spans="1:31" x14ac:dyDescent="0.15">
      <c r="A6806">
        <v>6805</v>
      </c>
      <c r="B6806">
        <v>175</v>
      </c>
      <c r="C6806">
        <v>383</v>
      </c>
      <c r="D6806" t="s">
        <v>18576</v>
      </c>
      <c r="E6806" t="s">
        <v>18577</v>
      </c>
      <c r="F6806" t="s">
        <v>36</v>
      </c>
      <c r="I6806" t="s">
        <v>5</v>
      </c>
      <c r="K6806" t="s">
        <v>5</v>
      </c>
      <c r="N6806" t="s">
        <v>7</v>
      </c>
      <c r="Q6806">
        <v>0</v>
      </c>
      <c r="S6806">
        <v>-1</v>
      </c>
      <c r="T6806" t="s">
        <v>5</v>
      </c>
      <c r="U6806">
        <v>-1</v>
      </c>
      <c r="V6806">
        <v>-1</v>
      </c>
      <c r="W6806">
        <v>6.3387000000000002</v>
      </c>
      <c r="Z6806">
        <v>-1</v>
      </c>
      <c r="AA6806" t="s">
        <v>11</v>
      </c>
      <c r="AC6806" t="s">
        <v>38</v>
      </c>
      <c r="AD6806" t="s">
        <v>52</v>
      </c>
      <c r="AE6806" s="1">
        <v>41846.102013888885</v>
      </c>
    </row>
    <row r="6807" spans="1:31" x14ac:dyDescent="0.15">
      <c r="A6807">
        <v>6806</v>
      </c>
      <c r="B6807">
        <v>175</v>
      </c>
      <c r="C6807">
        <v>383</v>
      </c>
      <c r="D6807" t="s">
        <v>18576</v>
      </c>
      <c r="E6807" t="s">
        <v>18577</v>
      </c>
      <c r="F6807" t="s">
        <v>40</v>
      </c>
      <c r="I6807" t="s">
        <v>5</v>
      </c>
      <c r="K6807" t="s">
        <v>5</v>
      </c>
      <c r="N6807" t="s">
        <v>7</v>
      </c>
      <c r="Q6807">
        <v>0</v>
      </c>
      <c r="S6807">
        <v>-1</v>
      </c>
      <c r="T6807" t="s">
        <v>5</v>
      </c>
      <c r="U6807">
        <v>-1</v>
      </c>
      <c r="V6807">
        <v>-1</v>
      </c>
      <c r="W6807">
        <v>6.3387000000000002</v>
      </c>
      <c r="Z6807">
        <v>-1</v>
      </c>
      <c r="AA6807" t="s">
        <v>11</v>
      </c>
      <c r="AC6807" t="s">
        <v>38</v>
      </c>
      <c r="AD6807" t="s">
        <v>52</v>
      </c>
      <c r="AE6807" s="1">
        <v>41846.102025462962</v>
      </c>
    </row>
    <row r="6808" spans="1:31" x14ac:dyDescent="0.15">
      <c r="A6808">
        <v>6807</v>
      </c>
      <c r="B6808">
        <v>175</v>
      </c>
      <c r="C6808">
        <v>383</v>
      </c>
      <c r="D6808" t="s">
        <v>18576</v>
      </c>
      <c r="E6808" t="s">
        <v>18577</v>
      </c>
      <c r="F6808" t="s">
        <v>49</v>
      </c>
      <c r="I6808" t="s">
        <v>5</v>
      </c>
      <c r="K6808" t="s">
        <v>5</v>
      </c>
      <c r="N6808" t="s">
        <v>7</v>
      </c>
      <c r="Q6808">
        <v>0</v>
      </c>
      <c r="T6808" t="s">
        <v>5</v>
      </c>
      <c r="U6808">
        <v>-1</v>
      </c>
      <c r="V6808">
        <v>-1</v>
      </c>
      <c r="W6808">
        <v>6.3387000000000002</v>
      </c>
      <c r="Z6808">
        <v>-1</v>
      </c>
      <c r="AA6808" t="s">
        <v>11</v>
      </c>
      <c r="AC6808" t="s">
        <v>38</v>
      </c>
      <c r="AD6808" t="s">
        <v>50</v>
      </c>
      <c r="AE6808" s="1">
        <v>41846.102037037039</v>
      </c>
    </row>
    <row r="6809" spans="1:31" x14ac:dyDescent="0.15">
      <c r="A6809">
        <v>6808</v>
      </c>
      <c r="B6809">
        <v>175</v>
      </c>
      <c r="C6809">
        <v>383</v>
      </c>
      <c r="D6809" t="s">
        <v>18576</v>
      </c>
      <c r="E6809" t="s">
        <v>18577</v>
      </c>
      <c r="F6809" t="s">
        <v>51</v>
      </c>
      <c r="I6809" t="s">
        <v>5</v>
      </c>
      <c r="K6809" t="s">
        <v>5</v>
      </c>
      <c r="N6809" t="s">
        <v>7</v>
      </c>
      <c r="Q6809">
        <v>0</v>
      </c>
      <c r="S6809">
        <v>-1</v>
      </c>
      <c r="T6809" t="s">
        <v>5</v>
      </c>
      <c r="U6809">
        <v>-1</v>
      </c>
      <c r="V6809">
        <v>-1</v>
      </c>
      <c r="W6809">
        <v>6.3387000000000002</v>
      </c>
      <c r="Z6809">
        <v>-1</v>
      </c>
      <c r="AA6809" t="s">
        <v>11</v>
      </c>
      <c r="AC6809" t="s">
        <v>38</v>
      </c>
      <c r="AD6809" t="s">
        <v>52</v>
      </c>
      <c r="AE6809" s="1">
        <v>41846.102048611108</v>
      </c>
    </row>
    <row r="6810" spans="1:31" x14ac:dyDescent="0.15">
      <c r="A6810">
        <v>6809</v>
      </c>
      <c r="B6810">
        <v>175</v>
      </c>
      <c r="C6810">
        <v>383</v>
      </c>
      <c r="D6810" t="s">
        <v>18576</v>
      </c>
      <c r="E6810" t="s">
        <v>18577</v>
      </c>
      <c r="F6810" t="s">
        <v>53</v>
      </c>
      <c r="I6810" t="s">
        <v>5</v>
      </c>
      <c r="K6810" t="s">
        <v>5</v>
      </c>
      <c r="N6810" t="s">
        <v>7</v>
      </c>
      <c r="Q6810">
        <v>0</v>
      </c>
      <c r="S6810">
        <v>-1</v>
      </c>
      <c r="T6810" t="s">
        <v>5</v>
      </c>
      <c r="U6810">
        <v>-1</v>
      </c>
      <c r="V6810">
        <v>-1</v>
      </c>
      <c r="W6810">
        <v>6.3387000000000002</v>
      </c>
      <c r="Z6810">
        <v>-1</v>
      </c>
      <c r="AA6810" t="s">
        <v>11</v>
      </c>
      <c r="AC6810" t="s">
        <v>38</v>
      </c>
      <c r="AD6810" t="s">
        <v>52</v>
      </c>
      <c r="AE6810" s="1">
        <v>41846.102060185185</v>
      </c>
    </row>
    <row r="6811" spans="1:31" x14ac:dyDescent="0.15">
      <c r="A6811">
        <v>6810</v>
      </c>
      <c r="B6811">
        <v>175</v>
      </c>
      <c r="C6811">
        <v>383</v>
      </c>
      <c r="D6811" t="s">
        <v>18576</v>
      </c>
      <c r="E6811" t="s">
        <v>18577</v>
      </c>
      <c r="F6811" t="s">
        <v>54</v>
      </c>
      <c r="I6811" t="s">
        <v>5</v>
      </c>
      <c r="K6811" t="s">
        <v>5</v>
      </c>
      <c r="N6811" t="s">
        <v>7</v>
      </c>
      <c r="Q6811">
        <v>0</v>
      </c>
      <c r="S6811">
        <v>-1</v>
      </c>
      <c r="T6811" t="s">
        <v>5</v>
      </c>
      <c r="U6811">
        <v>-1</v>
      </c>
      <c r="V6811">
        <v>-1</v>
      </c>
      <c r="W6811">
        <v>6.3387000000000002</v>
      </c>
      <c r="Z6811">
        <v>-1</v>
      </c>
      <c r="AA6811" t="s">
        <v>11</v>
      </c>
      <c r="AC6811" t="s">
        <v>38</v>
      </c>
      <c r="AD6811" t="s">
        <v>52</v>
      </c>
      <c r="AE6811" s="1">
        <v>41846.102071759262</v>
      </c>
    </row>
    <row r="6812" spans="1:31" x14ac:dyDescent="0.15">
      <c r="A6812">
        <v>6811</v>
      </c>
      <c r="B6812">
        <v>175</v>
      </c>
      <c r="C6812">
        <v>1566</v>
      </c>
      <c r="D6812" t="s">
        <v>18592</v>
      </c>
      <c r="E6812" t="s">
        <v>18593</v>
      </c>
      <c r="F6812" t="s">
        <v>2</v>
      </c>
      <c r="G6812" t="s">
        <v>18594</v>
      </c>
      <c r="H6812" t="s">
        <v>18595</v>
      </c>
      <c r="I6812" t="s">
        <v>5</v>
      </c>
      <c r="K6812" t="s">
        <v>6</v>
      </c>
      <c r="L6812" t="s">
        <v>18596</v>
      </c>
      <c r="N6812" t="s">
        <v>7</v>
      </c>
      <c r="P6812" t="s">
        <v>18597</v>
      </c>
      <c r="Q6812">
        <v>49</v>
      </c>
      <c r="S6812">
        <v>50</v>
      </c>
      <c r="T6812" t="s">
        <v>18598</v>
      </c>
      <c r="U6812">
        <v>-1</v>
      </c>
      <c r="V6812">
        <v>-1</v>
      </c>
      <c r="W6812">
        <v>6.3387000000000002</v>
      </c>
      <c r="X6812" t="s">
        <v>18599</v>
      </c>
      <c r="Y6812" t="s">
        <v>18600</v>
      </c>
      <c r="Z6812">
        <v>28890</v>
      </c>
      <c r="AA6812" t="s">
        <v>11</v>
      </c>
      <c r="AC6812" t="s">
        <v>18601</v>
      </c>
      <c r="AD6812" t="s">
        <v>18602</v>
      </c>
      <c r="AE6812" s="1">
        <v>41846.102210648147</v>
      </c>
    </row>
    <row r="6813" spans="1:31" x14ac:dyDescent="0.15">
      <c r="A6813">
        <v>6812</v>
      </c>
      <c r="B6813">
        <v>175</v>
      </c>
      <c r="C6813">
        <v>1566</v>
      </c>
      <c r="D6813" t="s">
        <v>18592</v>
      </c>
      <c r="E6813" t="s">
        <v>18593</v>
      </c>
      <c r="F6813" t="s">
        <v>14</v>
      </c>
      <c r="G6813" t="s">
        <v>18594</v>
      </c>
      <c r="H6813" t="s">
        <v>18595</v>
      </c>
      <c r="I6813" t="s">
        <v>5</v>
      </c>
      <c r="K6813" t="s">
        <v>17</v>
      </c>
      <c r="N6813" t="s">
        <v>7</v>
      </c>
      <c r="P6813" t="s">
        <v>18597</v>
      </c>
      <c r="Q6813">
        <v>3</v>
      </c>
      <c r="S6813">
        <v>50</v>
      </c>
      <c r="T6813" t="s">
        <v>18603</v>
      </c>
      <c r="U6813">
        <v>-1</v>
      </c>
      <c r="V6813">
        <v>-1</v>
      </c>
      <c r="W6813">
        <v>6.3387000000000002</v>
      </c>
      <c r="X6813" t="s">
        <v>18599</v>
      </c>
      <c r="Y6813" t="s">
        <v>18600</v>
      </c>
      <c r="Z6813">
        <v>12738</v>
      </c>
      <c r="AA6813" t="s">
        <v>11</v>
      </c>
      <c r="AC6813" t="s">
        <v>18604</v>
      </c>
      <c r="AD6813" t="s">
        <v>18605</v>
      </c>
      <c r="AE6813" s="1">
        <v>41846.102233796293</v>
      </c>
    </row>
    <row r="6814" spans="1:31" x14ac:dyDescent="0.15">
      <c r="A6814">
        <v>6813</v>
      </c>
      <c r="B6814">
        <v>175</v>
      </c>
      <c r="C6814">
        <v>1566</v>
      </c>
      <c r="D6814" t="s">
        <v>18592</v>
      </c>
      <c r="E6814" t="s">
        <v>18593</v>
      </c>
      <c r="F6814" t="s">
        <v>24</v>
      </c>
      <c r="I6814" t="s">
        <v>5</v>
      </c>
      <c r="K6814" t="s">
        <v>5</v>
      </c>
      <c r="N6814" t="s">
        <v>7</v>
      </c>
      <c r="Q6814">
        <v>0</v>
      </c>
      <c r="S6814">
        <v>-1</v>
      </c>
      <c r="T6814" t="s">
        <v>5</v>
      </c>
      <c r="U6814">
        <v>-1</v>
      </c>
      <c r="V6814">
        <v>-1</v>
      </c>
      <c r="W6814">
        <v>6.3387000000000002</v>
      </c>
      <c r="Z6814">
        <v>-1</v>
      </c>
      <c r="AA6814" t="s">
        <v>11</v>
      </c>
      <c r="AC6814" t="s">
        <v>38</v>
      </c>
      <c r="AD6814" t="s">
        <v>52</v>
      </c>
      <c r="AE6814" s="1">
        <v>41846.10224537037</v>
      </c>
    </row>
    <row r="6815" spans="1:31" x14ac:dyDescent="0.15">
      <c r="A6815">
        <v>6814</v>
      </c>
      <c r="B6815">
        <v>175</v>
      </c>
      <c r="C6815">
        <v>1566</v>
      </c>
      <c r="D6815" t="s">
        <v>18592</v>
      </c>
      <c r="E6815" t="s">
        <v>18593</v>
      </c>
      <c r="F6815" t="s">
        <v>27</v>
      </c>
      <c r="I6815" t="s">
        <v>5</v>
      </c>
      <c r="K6815" t="s">
        <v>5</v>
      </c>
      <c r="M6815" t="s">
        <v>5</v>
      </c>
      <c r="N6815" t="s">
        <v>7</v>
      </c>
      <c r="Q6815">
        <v>0</v>
      </c>
      <c r="S6815">
        <v>-1</v>
      </c>
      <c r="T6815" t="s">
        <v>5</v>
      </c>
      <c r="U6815">
        <v>-1</v>
      </c>
      <c r="V6815">
        <v>-1</v>
      </c>
      <c r="W6815">
        <v>6.3387000000000002</v>
      </c>
      <c r="Z6815">
        <v>-1</v>
      </c>
      <c r="AA6815" t="s">
        <v>11</v>
      </c>
      <c r="AC6815" t="s">
        <v>38</v>
      </c>
      <c r="AD6815" t="s">
        <v>531</v>
      </c>
      <c r="AE6815" s="1">
        <v>41846.102256944447</v>
      </c>
    </row>
    <row r="6816" spans="1:31" x14ac:dyDescent="0.15">
      <c r="A6816">
        <v>6815</v>
      </c>
      <c r="B6816">
        <v>175</v>
      </c>
      <c r="C6816">
        <v>1566</v>
      </c>
      <c r="D6816" t="s">
        <v>18592</v>
      </c>
      <c r="E6816" t="s">
        <v>18593</v>
      </c>
      <c r="F6816" t="s">
        <v>36</v>
      </c>
      <c r="G6816" t="s">
        <v>18594</v>
      </c>
      <c r="H6816" t="s">
        <v>18595</v>
      </c>
      <c r="I6816" t="s">
        <v>5</v>
      </c>
      <c r="K6816" t="s">
        <v>5</v>
      </c>
      <c r="N6816" t="s">
        <v>7</v>
      </c>
      <c r="P6816" t="s">
        <v>18597</v>
      </c>
      <c r="Q6816">
        <v>1</v>
      </c>
      <c r="S6816">
        <v>50</v>
      </c>
      <c r="T6816" t="s">
        <v>5</v>
      </c>
      <c r="U6816">
        <v>-1</v>
      </c>
      <c r="V6816">
        <v>-1</v>
      </c>
      <c r="W6816">
        <v>6.3387000000000002</v>
      </c>
      <c r="Y6816" t="s">
        <v>18600</v>
      </c>
      <c r="Z6816">
        <v>28890</v>
      </c>
      <c r="AA6816" t="s">
        <v>11</v>
      </c>
      <c r="AC6816" t="s">
        <v>18606</v>
      </c>
      <c r="AD6816" t="s">
        <v>18607</v>
      </c>
      <c r="AE6816" s="1">
        <v>41846.102268518516</v>
      </c>
    </row>
    <row r="6817" spans="1:31" x14ac:dyDescent="0.15">
      <c r="A6817">
        <v>6816</v>
      </c>
      <c r="B6817">
        <v>175</v>
      </c>
      <c r="C6817">
        <v>1566</v>
      </c>
      <c r="D6817" t="s">
        <v>18592</v>
      </c>
      <c r="E6817" t="s">
        <v>18593</v>
      </c>
      <c r="F6817" t="s">
        <v>40</v>
      </c>
      <c r="I6817" t="s">
        <v>5</v>
      </c>
      <c r="K6817" t="s">
        <v>5</v>
      </c>
      <c r="N6817" t="s">
        <v>7</v>
      </c>
      <c r="Q6817">
        <v>0</v>
      </c>
      <c r="S6817">
        <v>-1</v>
      </c>
      <c r="T6817" t="s">
        <v>5</v>
      </c>
      <c r="U6817">
        <v>-1</v>
      </c>
      <c r="V6817">
        <v>-1</v>
      </c>
      <c r="W6817">
        <v>6.3387000000000002</v>
      </c>
      <c r="Z6817">
        <v>-1</v>
      </c>
      <c r="AA6817" t="s">
        <v>11</v>
      </c>
      <c r="AC6817" t="s">
        <v>38</v>
      </c>
      <c r="AD6817" t="s">
        <v>52</v>
      </c>
      <c r="AE6817" s="1">
        <v>41846.102280092593</v>
      </c>
    </row>
    <row r="6818" spans="1:31" x14ac:dyDescent="0.15">
      <c r="A6818">
        <v>6817</v>
      </c>
      <c r="B6818">
        <v>175</v>
      </c>
      <c r="C6818">
        <v>1566</v>
      </c>
      <c r="D6818" t="s">
        <v>18592</v>
      </c>
      <c r="E6818" t="s">
        <v>18593</v>
      </c>
      <c r="F6818" t="s">
        <v>49</v>
      </c>
      <c r="I6818" t="s">
        <v>5</v>
      </c>
      <c r="K6818" t="s">
        <v>5</v>
      </c>
      <c r="N6818" t="s">
        <v>7</v>
      </c>
      <c r="Q6818">
        <v>0</v>
      </c>
      <c r="T6818" t="s">
        <v>5</v>
      </c>
      <c r="U6818">
        <v>-1</v>
      </c>
      <c r="V6818">
        <v>-1</v>
      </c>
      <c r="W6818">
        <v>6.3387000000000002</v>
      </c>
      <c r="Z6818">
        <v>-1</v>
      </c>
      <c r="AA6818" t="s">
        <v>11</v>
      </c>
      <c r="AC6818" t="s">
        <v>38</v>
      </c>
      <c r="AD6818" t="s">
        <v>50</v>
      </c>
      <c r="AE6818" s="1">
        <v>41846.10229166667</v>
      </c>
    </row>
    <row r="6819" spans="1:31" x14ac:dyDescent="0.15">
      <c r="A6819">
        <v>6818</v>
      </c>
      <c r="B6819">
        <v>175</v>
      </c>
      <c r="C6819">
        <v>1566</v>
      </c>
      <c r="D6819" t="s">
        <v>18592</v>
      </c>
      <c r="E6819" t="s">
        <v>18593</v>
      </c>
      <c r="F6819" t="s">
        <v>51</v>
      </c>
      <c r="G6819" t="s">
        <v>18594</v>
      </c>
      <c r="H6819" t="s">
        <v>18595</v>
      </c>
      <c r="I6819" t="s">
        <v>5</v>
      </c>
      <c r="K6819" t="s">
        <v>5</v>
      </c>
      <c r="N6819" t="s">
        <v>7</v>
      </c>
      <c r="P6819" t="s">
        <v>18597</v>
      </c>
      <c r="Q6819">
        <v>5</v>
      </c>
      <c r="S6819">
        <v>-1</v>
      </c>
      <c r="T6819" t="s">
        <v>5</v>
      </c>
      <c r="U6819">
        <v>-1</v>
      </c>
      <c r="V6819">
        <v>-1</v>
      </c>
      <c r="W6819">
        <v>6.3387000000000002</v>
      </c>
      <c r="Y6819" t="s">
        <v>18600</v>
      </c>
      <c r="Z6819">
        <v>-1</v>
      </c>
      <c r="AA6819" t="s">
        <v>11</v>
      </c>
      <c r="AC6819" t="s">
        <v>18608</v>
      </c>
      <c r="AD6819" t="s">
        <v>18609</v>
      </c>
      <c r="AE6819" s="1">
        <v>41846.102314814816</v>
      </c>
    </row>
    <row r="6820" spans="1:31" x14ac:dyDescent="0.15">
      <c r="A6820">
        <v>6819</v>
      </c>
      <c r="B6820">
        <v>175</v>
      </c>
      <c r="C6820">
        <v>1566</v>
      </c>
      <c r="D6820" t="s">
        <v>18592</v>
      </c>
      <c r="E6820" t="s">
        <v>18593</v>
      </c>
      <c r="F6820" t="s">
        <v>53</v>
      </c>
      <c r="I6820" t="s">
        <v>5</v>
      </c>
      <c r="K6820" t="s">
        <v>5</v>
      </c>
      <c r="N6820" t="s">
        <v>7</v>
      </c>
      <c r="Q6820">
        <v>0</v>
      </c>
      <c r="S6820">
        <v>-1</v>
      </c>
      <c r="T6820" t="s">
        <v>5</v>
      </c>
      <c r="U6820">
        <v>-1</v>
      </c>
      <c r="V6820">
        <v>-1</v>
      </c>
      <c r="W6820">
        <v>6.3387000000000002</v>
      </c>
      <c r="Z6820">
        <v>-1</v>
      </c>
      <c r="AA6820" t="s">
        <v>11</v>
      </c>
      <c r="AC6820" t="s">
        <v>38</v>
      </c>
      <c r="AD6820" t="s">
        <v>52</v>
      </c>
      <c r="AE6820" s="1">
        <v>41846.102326388886</v>
      </c>
    </row>
    <row r="6821" spans="1:31" x14ac:dyDescent="0.15">
      <c r="A6821">
        <v>6820</v>
      </c>
      <c r="B6821">
        <v>175</v>
      </c>
      <c r="C6821">
        <v>1566</v>
      </c>
      <c r="D6821" t="s">
        <v>18592</v>
      </c>
      <c r="E6821" t="s">
        <v>18593</v>
      </c>
      <c r="F6821" t="s">
        <v>54</v>
      </c>
      <c r="I6821" t="s">
        <v>5</v>
      </c>
      <c r="K6821" t="s">
        <v>5</v>
      </c>
      <c r="N6821" t="s">
        <v>7</v>
      </c>
      <c r="Q6821">
        <v>0</v>
      </c>
      <c r="S6821">
        <v>-1</v>
      </c>
      <c r="T6821" t="s">
        <v>5</v>
      </c>
      <c r="U6821">
        <v>-1</v>
      </c>
      <c r="V6821">
        <v>-1</v>
      </c>
      <c r="W6821">
        <v>6.3387000000000002</v>
      </c>
      <c r="Z6821">
        <v>-1</v>
      </c>
      <c r="AA6821" t="s">
        <v>11</v>
      </c>
      <c r="AC6821" t="s">
        <v>38</v>
      </c>
      <c r="AD6821" t="s">
        <v>52</v>
      </c>
      <c r="AE6821" s="1">
        <v>41846.102337962962</v>
      </c>
    </row>
    <row r="6822" spans="1:31" x14ac:dyDescent="0.15">
      <c r="A6822">
        <v>6821</v>
      </c>
      <c r="B6822">
        <v>175</v>
      </c>
      <c r="C6822">
        <v>4765</v>
      </c>
      <c r="D6822" t="s">
        <v>18610</v>
      </c>
      <c r="E6822" t="s">
        <v>18611</v>
      </c>
      <c r="F6822" t="s">
        <v>2</v>
      </c>
      <c r="G6822" t="s">
        <v>18612</v>
      </c>
      <c r="H6822" t="s">
        <v>18613</v>
      </c>
      <c r="I6822" t="s">
        <v>5</v>
      </c>
      <c r="K6822" t="s">
        <v>6</v>
      </c>
      <c r="L6822" t="s">
        <v>1501</v>
      </c>
      <c r="N6822" t="s">
        <v>7</v>
      </c>
      <c r="O6822" t="s">
        <v>18614</v>
      </c>
      <c r="P6822" t="s">
        <v>18615</v>
      </c>
      <c r="Q6822">
        <v>41</v>
      </c>
      <c r="S6822">
        <v>40</v>
      </c>
      <c r="T6822" t="s">
        <v>5</v>
      </c>
      <c r="U6822">
        <v>-1</v>
      </c>
      <c r="V6822">
        <v>-1</v>
      </c>
      <c r="W6822">
        <v>6.3387000000000002</v>
      </c>
      <c r="X6822" t="s">
        <v>18616</v>
      </c>
      <c r="Y6822" t="s">
        <v>18617</v>
      </c>
      <c r="Z6822">
        <v>30770</v>
      </c>
      <c r="AA6822" t="s">
        <v>11</v>
      </c>
      <c r="AC6822" t="s">
        <v>18618</v>
      </c>
      <c r="AD6822" t="s">
        <v>18619</v>
      </c>
      <c r="AE6822" s="1">
        <v>41846.102430555555</v>
      </c>
    </row>
    <row r="6823" spans="1:31" x14ac:dyDescent="0.15">
      <c r="A6823">
        <v>6822</v>
      </c>
      <c r="B6823">
        <v>175</v>
      </c>
      <c r="C6823">
        <v>4765</v>
      </c>
      <c r="D6823" t="s">
        <v>18610</v>
      </c>
      <c r="E6823" t="s">
        <v>18611</v>
      </c>
      <c r="F6823" t="s">
        <v>14</v>
      </c>
      <c r="G6823" t="s">
        <v>18620</v>
      </c>
      <c r="H6823" t="s">
        <v>18621</v>
      </c>
      <c r="I6823" t="s">
        <v>5</v>
      </c>
      <c r="J6823" t="s">
        <v>1019</v>
      </c>
      <c r="K6823" t="s">
        <v>17</v>
      </c>
      <c r="L6823" t="s">
        <v>6382</v>
      </c>
      <c r="N6823" t="s">
        <v>7</v>
      </c>
      <c r="O6823" t="s">
        <v>18614</v>
      </c>
      <c r="P6823" t="s">
        <v>18615</v>
      </c>
      <c r="Q6823">
        <v>8</v>
      </c>
      <c r="S6823">
        <v>40</v>
      </c>
      <c r="T6823" t="s">
        <v>5</v>
      </c>
      <c r="U6823">
        <v>-1</v>
      </c>
      <c r="V6823">
        <v>-1</v>
      </c>
      <c r="W6823">
        <v>6.3387000000000002</v>
      </c>
      <c r="X6823" t="s">
        <v>18622</v>
      </c>
      <c r="Y6823" t="s">
        <v>18623</v>
      </c>
      <c r="Z6823">
        <v>17130</v>
      </c>
      <c r="AA6823" t="s">
        <v>11</v>
      </c>
      <c r="AC6823" t="s">
        <v>18624</v>
      </c>
      <c r="AD6823" t="s">
        <v>18625</v>
      </c>
      <c r="AE6823" s="1">
        <v>41846.102453703701</v>
      </c>
    </row>
    <row r="6824" spans="1:31" x14ac:dyDescent="0.15">
      <c r="A6824">
        <v>6823</v>
      </c>
      <c r="B6824">
        <v>175</v>
      </c>
      <c r="C6824">
        <v>4765</v>
      </c>
      <c r="D6824" t="s">
        <v>18610</v>
      </c>
      <c r="E6824" t="s">
        <v>18611</v>
      </c>
      <c r="F6824" t="s">
        <v>24</v>
      </c>
      <c r="G6824" t="s">
        <v>18620</v>
      </c>
      <c r="H6824" t="s">
        <v>18621</v>
      </c>
      <c r="I6824" t="s">
        <v>5</v>
      </c>
      <c r="J6824" t="s">
        <v>1019</v>
      </c>
      <c r="K6824" t="s">
        <v>17</v>
      </c>
      <c r="L6824" t="s">
        <v>6382</v>
      </c>
      <c r="N6824" t="s">
        <v>7</v>
      </c>
      <c r="O6824" t="s">
        <v>18614</v>
      </c>
      <c r="P6824" t="s">
        <v>18615</v>
      </c>
      <c r="Q6824">
        <v>6</v>
      </c>
      <c r="S6824">
        <v>40</v>
      </c>
      <c r="T6824" t="s">
        <v>5</v>
      </c>
      <c r="U6824">
        <v>-1</v>
      </c>
      <c r="V6824">
        <v>-1</v>
      </c>
      <c r="W6824">
        <v>6.3387000000000002</v>
      </c>
      <c r="X6824" t="s">
        <v>18622</v>
      </c>
      <c r="Y6824" t="s">
        <v>18623</v>
      </c>
      <c r="Z6824">
        <v>23460</v>
      </c>
      <c r="AA6824" t="s">
        <v>11</v>
      </c>
      <c r="AC6824" t="s">
        <v>18626</v>
      </c>
      <c r="AD6824" t="s">
        <v>18627</v>
      </c>
      <c r="AE6824" s="1">
        <v>41846.102476851855</v>
      </c>
    </row>
    <row r="6825" spans="1:31" x14ac:dyDescent="0.15">
      <c r="A6825">
        <v>6824</v>
      </c>
      <c r="B6825">
        <v>175</v>
      </c>
      <c r="C6825">
        <v>4765</v>
      </c>
      <c r="D6825" t="s">
        <v>18610</v>
      </c>
      <c r="E6825" t="s">
        <v>18611</v>
      </c>
      <c r="F6825" t="s">
        <v>27</v>
      </c>
      <c r="G6825" t="s">
        <v>18628</v>
      </c>
      <c r="I6825" t="s">
        <v>5</v>
      </c>
      <c r="J6825" t="s">
        <v>860</v>
      </c>
      <c r="K6825" t="s">
        <v>17</v>
      </c>
      <c r="L6825" t="s">
        <v>6382</v>
      </c>
      <c r="M6825" t="s">
        <v>5</v>
      </c>
      <c r="N6825" t="s">
        <v>7</v>
      </c>
      <c r="P6825" t="s">
        <v>18629</v>
      </c>
      <c r="Q6825">
        <v>1</v>
      </c>
      <c r="R6825" t="s">
        <v>18630</v>
      </c>
      <c r="S6825">
        <v>40</v>
      </c>
      <c r="T6825" t="s">
        <v>5</v>
      </c>
      <c r="U6825">
        <v>-1</v>
      </c>
      <c r="V6825">
        <v>-1</v>
      </c>
      <c r="W6825">
        <v>6.3387000000000002</v>
      </c>
      <c r="Y6825" t="s">
        <v>18631</v>
      </c>
      <c r="Z6825">
        <v>29568</v>
      </c>
      <c r="AA6825" t="s">
        <v>11</v>
      </c>
      <c r="AB6825" t="s">
        <v>6151</v>
      </c>
      <c r="AC6825" t="s">
        <v>18632</v>
      </c>
      <c r="AD6825" t="s">
        <v>18633</v>
      </c>
      <c r="AE6825" s="1">
        <v>41846.102488425924</v>
      </c>
    </row>
    <row r="6826" spans="1:31" x14ac:dyDescent="0.15">
      <c r="A6826">
        <v>6825</v>
      </c>
      <c r="B6826">
        <v>175</v>
      </c>
      <c r="C6826">
        <v>4765</v>
      </c>
      <c r="D6826" t="s">
        <v>18610</v>
      </c>
      <c r="E6826" t="s">
        <v>18611</v>
      </c>
      <c r="F6826" t="s">
        <v>36</v>
      </c>
      <c r="I6826" t="s">
        <v>5</v>
      </c>
      <c r="K6826" t="s">
        <v>5</v>
      </c>
      <c r="N6826" t="s">
        <v>7</v>
      </c>
      <c r="Q6826">
        <v>0</v>
      </c>
      <c r="S6826">
        <v>-1</v>
      </c>
      <c r="T6826" t="s">
        <v>5</v>
      </c>
      <c r="U6826">
        <v>-1</v>
      </c>
      <c r="V6826">
        <v>-1</v>
      </c>
      <c r="W6826">
        <v>6.3387000000000002</v>
      </c>
      <c r="Z6826">
        <v>-1</v>
      </c>
      <c r="AA6826" t="s">
        <v>11</v>
      </c>
      <c r="AC6826" t="s">
        <v>38</v>
      </c>
      <c r="AD6826" t="s">
        <v>52</v>
      </c>
      <c r="AE6826" s="1">
        <v>41846.102500000001</v>
      </c>
    </row>
    <row r="6827" spans="1:31" x14ac:dyDescent="0.15">
      <c r="A6827">
        <v>6826</v>
      </c>
      <c r="B6827">
        <v>175</v>
      </c>
      <c r="C6827">
        <v>4765</v>
      </c>
      <c r="D6827" t="s">
        <v>18610</v>
      </c>
      <c r="E6827" t="s">
        <v>18611</v>
      </c>
      <c r="F6827" t="s">
        <v>40</v>
      </c>
      <c r="G6827" t="s">
        <v>18634</v>
      </c>
      <c r="H6827" t="s">
        <v>18613</v>
      </c>
      <c r="I6827" t="s">
        <v>5</v>
      </c>
      <c r="K6827" t="s">
        <v>5</v>
      </c>
      <c r="L6827" t="s">
        <v>18635</v>
      </c>
      <c r="N6827" t="s">
        <v>7</v>
      </c>
      <c r="P6827" t="s">
        <v>18636</v>
      </c>
      <c r="Q6827">
        <v>1</v>
      </c>
      <c r="S6827">
        <v>-1</v>
      </c>
      <c r="T6827" t="s">
        <v>5</v>
      </c>
      <c r="U6827">
        <v>-1</v>
      </c>
      <c r="V6827">
        <v>-1</v>
      </c>
      <c r="W6827">
        <v>6.3387000000000002</v>
      </c>
      <c r="Y6827" t="s">
        <v>18637</v>
      </c>
      <c r="Z6827">
        <v>-1</v>
      </c>
      <c r="AA6827" t="s">
        <v>11</v>
      </c>
      <c r="AC6827" t="s">
        <v>18638</v>
      </c>
      <c r="AD6827" t="s">
        <v>18639</v>
      </c>
      <c r="AE6827" s="1">
        <v>41846.102511574078</v>
      </c>
    </row>
    <row r="6828" spans="1:31" x14ac:dyDescent="0.15">
      <c r="A6828">
        <v>6827</v>
      </c>
      <c r="B6828">
        <v>175</v>
      </c>
      <c r="C6828">
        <v>4765</v>
      </c>
      <c r="D6828" t="s">
        <v>18610</v>
      </c>
      <c r="E6828" t="s">
        <v>18611</v>
      </c>
      <c r="F6828" t="s">
        <v>49</v>
      </c>
      <c r="G6828" t="s">
        <v>18620</v>
      </c>
      <c r="H6828" t="s">
        <v>18621</v>
      </c>
      <c r="I6828" t="s">
        <v>5</v>
      </c>
      <c r="K6828" t="s">
        <v>5</v>
      </c>
      <c r="N6828" t="s">
        <v>7</v>
      </c>
      <c r="O6828" t="s">
        <v>18614</v>
      </c>
      <c r="P6828" t="s">
        <v>18615</v>
      </c>
      <c r="Q6828">
        <v>1</v>
      </c>
      <c r="T6828" t="s">
        <v>5</v>
      </c>
      <c r="U6828">
        <v>-1</v>
      </c>
      <c r="V6828">
        <v>-1</v>
      </c>
      <c r="W6828">
        <v>6.3387000000000002</v>
      </c>
      <c r="X6828" t="s">
        <v>18622</v>
      </c>
      <c r="Y6828" t="s">
        <v>18623</v>
      </c>
      <c r="Z6828">
        <v>17130</v>
      </c>
      <c r="AA6828" t="s">
        <v>11</v>
      </c>
      <c r="AC6828" t="s">
        <v>18640</v>
      </c>
      <c r="AD6828" t="s">
        <v>18641</v>
      </c>
      <c r="AE6828" s="1">
        <v>41846.102534722224</v>
      </c>
    </row>
    <row r="6829" spans="1:31" x14ac:dyDescent="0.15">
      <c r="A6829">
        <v>6828</v>
      </c>
      <c r="B6829">
        <v>175</v>
      </c>
      <c r="C6829">
        <v>4765</v>
      </c>
      <c r="D6829" t="s">
        <v>18610</v>
      </c>
      <c r="E6829" t="s">
        <v>18611</v>
      </c>
      <c r="F6829" t="s">
        <v>51</v>
      </c>
      <c r="I6829" t="s">
        <v>5</v>
      </c>
      <c r="K6829" t="s">
        <v>5</v>
      </c>
      <c r="N6829" t="s">
        <v>7</v>
      </c>
      <c r="Q6829">
        <v>0</v>
      </c>
      <c r="S6829">
        <v>-1</v>
      </c>
      <c r="T6829" t="s">
        <v>5</v>
      </c>
      <c r="U6829">
        <v>-1</v>
      </c>
      <c r="V6829">
        <v>-1</v>
      </c>
      <c r="W6829">
        <v>6.3387000000000002</v>
      </c>
      <c r="Z6829">
        <v>-1</v>
      </c>
      <c r="AA6829" t="s">
        <v>11</v>
      </c>
      <c r="AC6829" t="s">
        <v>38</v>
      </c>
      <c r="AD6829" t="s">
        <v>52</v>
      </c>
      <c r="AE6829" s="1">
        <v>41846.102546296293</v>
      </c>
    </row>
    <row r="6830" spans="1:31" x14ac:dyDescent="0.15">
      <c r="A6830">
        <v>6829</v>
      </c>
      <c r="B6830">
        <v>175</v>
      </c>
      <c r="C6830">
        <v>4765</v>
      </c>
      <c r="D6830" t="s">
        <v>18610</v>
      </c>
      <c r="E6830" t="s">
        <v>18611</v>
      </c>
      <c r="F6830" t="s">
        <v>53</v>
      </c>
      <c r="I6830" t="s">
        <v>5</v>
      </c>
      <c r="K6830" t="s">
        <v>5</v>
      </c>
      <c r="N6830" t="s">
        <v>7</v>
      </c>
      <c r="Q6830">
        <v>0</v>
      </c>
      <c r="S6830">
        <v>-1</v>
      </c>
      <c r="T6830" t="s">
        <v>5</v>
      </c>
      <c r="U6830">
        <v>-1</v>
      </c>
      <c r="V6830">
        <v>-1</v>
      </c>
      <c r="W6830">
        <v>6.3387000000000002</v>
      </c>
      <c r="Z6830">
        <v>-1</v>
      </c>
      <c r="AA6830" t="s">
        <v>11</v>
      </c>
      <c r="AC6830" t="s">
        <v>38</v>
      </c>
      <c r="AD6830" t="s">
        <v>52</v>
      </c>
      <c r="AE6830" s="1">
        <v>41846.10255787037</v>
      </c>
    </row>
    <row r="6831" spans="1:31" x14ac:dyDescent="0.15">
      <c r="A6831">
        <v>6830</v>
      </c>
      <c r="B6831">
        <v>175</v>
      </c>
      <c r="C6831">
        <v>4765</v>
      </c>
      <c r="D6831" t="s">
        <v>18610</v>
      </c>
      <c r="E6831" t="s">
        <v>18611</v>
      </c>
      <c r="F6831" t="s">
        <v>54</v>
      </c>
      <c r="I6831" t="s">
        <v>5</v>
      </c>
      <c r="K6831" t="s">
        <v>5</v>
      </c>
      <c r="N6831" t="s">
        <v>7</v>
      </c>
      <c r="Q6831">
        <v>0</v>
      </c>
      <c r="S6831">
        <v>-1</v>
      </c>
      <c r="T6831" t="s">
        <v>5</v>
      </c>
      <c r="U6831">
        <v>-1</v>
      </c>
      <c r="V6831">
        <v>-1</v>
      </c>
      <c r="W6831">
        <v>6.3387000000000002</v>
      </c>
      <c r="Z6831">
        <v>-1</v>
      </c>
      <c r="AA6831" t="s">
        <v>11</v>
      </c>
      <c r="AC6831" t="s">
        <v>38</v>
      </c>
      <c r="AD6831" t="s">
        <v>52</v>
      </c>
      <c r="AE6831" s="1">
        <v>41846.102569444447</v>
      </c>
    </row>
    <row r="6832" spans="1:31" x14ac:dyDescent="0.15">
      <c r="A6832">
        <v>6831</v>
      </c>
      <c r="B6832">
        <v>175</v>
      </c>
      <c r="C6832">
        <v>5309</v>
      </c>
      <c r="D6832" t="s">
        <v>18642</v>
      </c>
      <c r="E6832" t="s">
        <v>18643</v>
      </c>
      <c r="F6832" t="s">
        <v>2</v>
      </c>
      <c r="G6832" t="s">
        <v>18644</v>
      </c>
      <c r="H6832" t="s">
        <v>18645</v>
      </c>
      <c r="I6832" t="s">
        <v>5</v>
      </c>
      <c r="K6832" t="s">
        <v>6</v>
      </c>
      <c r="L6832" t="s">
        <v>5581</v>
      </c>
      <c r="N6832" t="s">
        <v>7</v>
      </c>
      <c r="O6832" t="s">
        <v>18646</v>
      </c>
      <c r="P6832" t="s">
        <v>18647</v>
      </c>
      <c r="Q6832">
        <v>41</v>
      </c>
      <c r="R6832" t="s">
        <v>18648</v>
      </c>
      <c r="S6832">
        <v>15</v>
      </c>
      <c r="T6832" t="s">
        <v>5</v>
      </c>
      <c r="U6832">
        <v>1000</v>
      </c>
      <c r="V6832">
        <v>-1</v>
      </c>
      <c r="W6832">
        <v>6.3387000000000002</v>
      </c>
      <c r="X6832" t="s">
        <v>18649</v>
      </c>
      <c r="Y6832" t="s">
        <v>18650</v>
      </c>
      <c r="Z6832">
        <v>11187</v>
      </c>
      <c r="AA6832" t="s">
        <v>11</v>
      </c>
      <c r="AC6832" t="s">
        <v>18651</v>
      </c>
      <c r="AD6832" t="s">
        <v>18652</v>
      </c>
      <c r="AE6832" s="1">
        <v>41846.102696759262</v>
      </c>
    </row>
    <row r="6833" spans="1:31" x14ac:dyDescent="0.15">
      <c r="A6833">
        <v>6832</v>
      </c>
      <c r="B6833">
        <v>175</v>
      </c>
      <c r="C6833">
        <v>5309</v>
      </c>
      <c r="D6833" t="s">
        <v>18642</v>
      </c>
      <c r="E6833" t="s">
        <v>18643</v>
      </c>
      <c r="F6833" t="s">
        <v>14</v>
      </c>
      <c r="G6833" t="s">
        <v>18653</v>
      </c>
      <c r="H6833" t="s">
        <v>18645</v>
      </c>
      <c r="I6833" t="s">
        <v>5</v>
      </c>
      <c r="K6833" t="s">
        <v>17</v>
      </c>
      <c r="L6833" t="s">
        <v>18654</v>
      </c>
      <c r="N6833" t="s">
        <v>7</v>
      </c>
      <c r="O6833" t="s">
        <v>18655</v>
      </c>
      <c r="P6833" t="s">
        <v>18656</v>
      </c>
      <c r="Q6833">
        <v>14</v>
      </c>
      <c r="S6833">
        <v>25</v>
      </c>
      <c r="T6833" t="s">
        <v>18657</v>
      </c>
      <c r="U6833">
        <v>1000</v>
      </c>
      <c r="V6833">
        <v>-1</v>
      </c>
      <c r="W6833">
        <v>6.3387000000000002</v>
      </c>
      <c r="X6833" t="s">
        <v>18658</v>
      </c>
      <c r="Y6833" t="s">
        <v>18659</v>
      </c>
      <c r="Z6833">
        <v>11458</v>
      </c>
      <c r="AA6833" t="s">
        <v>11</v>
      </c>
      <c r="AC6833" t="s">
        <v>18660</v>
      </c>
      <c r="AD6833" t="s">
        <v>18661</v>
      </c>
      <c r="AE6833" s="1">
        <v>41846.102731481478</v>
      </c>
    </row>
    <row r="6834" spans="1:31" x14ac:dyDescent="0.15">
      <c r="A6834">
        <v>6833</v>
      </c>
      <c r="B6834">
        <v>175</v>
      </c>
      <c r="C6834">
        <v>5309</v>
      </c>
      <c r="D6834" t="s">
        <v>18642</v>
      </c>
      <c r="E6834" t="s">
        <v>18643</v>
      </c>
      <c r="F6834" t="s">
        <v>24</v>
      </c>
      <c r="I6834" t="s">
        <v>5</v>
      </c>
      <c r="K6834" t="s">
        <v>5</v>
      </c>
      <c r="N6834" t="s">
        <v>7</v>
      </c>
      <c r="Q6834">
        <v>0</v>
      </c>
      <c r="S6834">
        <v>-1</v>
      </c>
      <c r="T6834" t="s">
        <v>5</v>
      </c>
      <c r="U6834">
        <v>-1</v>
      </c>
      <c r="V6834">
        <v>-1</v>
      </c>
      <c r="W6834">
        <v>6.3387000000000002</v>
      </c>
      <c r="Z6834">
        <v>-1</v>
      </c>
      <c r="AA6834" t="s">
        <v>11</v>
      </c>
      <c r="AC6834" t="s">
        <v>38</v>
      </c>
      <c r="AD6834" t="s">
        <v>52</v>
      </c>
      <c r="AE6834" s="1">
        <v>41846.102743055555</v>
      </c>
    </row>
    <row r="6835" spans="1:31" x14ac:dyDescent="0.15">
      <c r="A6835">
        <v>6834</v>
      </c>
      <c r="B6835">
        <v>175</v>
      </c>
      <c r="C6835">
        <v>5309</v>
      </c>
      <c r="D6835" t="s">
        <v>18642</v>
      </c>
      <c r="E6835" t="s">
        <v>18643</v>
      </c>
      <c r="F6835" t="s">
        <v>27</v>
      </c>
      <c r="I6835" t="s">
        <v>5</v>
      </c>
      <c r="K6835" t="s">
        <v>5</v>
      </c>
      <c r="M6835" t="s">
        <v>5</v>
      </c>
      <c r="N6835" t="s">
        <v>7</v>
      </c>
      <c r="Q6835">
        <v>0</v>
      </c>
      <c r="S6835">
        <v>-1</v>
      </c>
      <c r="T6835" t="s">
        <v>5</v>
      </c>
      <c r="U6835">
        <v>-1</v>
      </c>
      <c r="V6835">
        <v>-1</v>
      </c>
      <c r="W6835">
        <v>6.3387000000000002</v>
      </c>
      <c r="Z6835">
        <v>-1</v>
      </c>
      <c r="AA6835" t="s">
        <v>11</v>
      </c>
      <c r="AC6835" t="s">
        <v>38</v>
      </c>
      <c r="AD6835" t="s">
        <v>531</v>
      </c>
      <c r="AE6835" s="1">
        <v>41846.102754629632</v>
      </c>
    </row>
    <row r="6836" spans="1:31" x14ac:dyDescent="0.15">
      <c r="A6836">
        <v>6835</v>
      </c>
      <c r="B6836">
        <v>175</v>
      </c>
      <c r="C6836">
        <v>5309</v>
      </c>
      <c r="D6836" t="s">
        <v>18642</v>
      </c>
      <c r="E6836" t="s">
        <v>18643</v>
      </c>
      <c r="F6836" t="s">
        <v>36</v>
      </c>
      <c r="G6836" t="s">
        <v>18644</v>
      </c>
      <c r="H6836" t="s">
        <v>18645</v>
      </c>
      <c r="I6836" t="s">
        <v>5</v>
      </c>
      <c r="K6836" t="s">
        <v>6</v>
      </c>
      <c r="L6836" t="s">
        <v>5581</v>
      </c>
      <c r="N6836" t="s">
        <v>7</v>
      </c>
      <c r="O6836" t="s">
        <v>18646</v>
      </c>
      <c r="P6836" t="s">
        <v>18647</v>
      </c>
      <c r="Q6836">
        <v>4</v>
      </c>
      <c r="R6836" t="s">
        <v>18648</v>
      </c>
      <c r="S6836">
        <v>15</v>
      </c>
      <c r="T6836" t="s">
        <v>5</v>
      </c>
      <c r="U6836">
        <v>1000</v>
      </c>
      <c r="V6836">
        <v>-1</v>
      </c>
      <c r="W6836">
        <v>6.3387000000000002</v>
      </c>
      <c r="X6836" t="s">
        <v>18649</v>
      </c>
      <c r="Y6836" t="s">
        <v>18650</v>
      </c>
      <c r="Z6836">
        <v>11187</v>
      </c>
      <c r="AA6836" t="s">
        <v>11</v>
      </c>
      <c r="AC6836" t="s">
        <v>18662</v>
      </c>
      <c r="AD6836" t="s">
        <v>18663</v>
      </c>
      <c r="AE6836" s="1">
        <v>41846.102766203701</v>
      </c>
    </row>
    <row r="6837" spans="1:31" x14ac:dyDescent="0.15">
      <c r="A6837">
        <v>6836</v>
      </c>
      <c r="B6837">
        <v>175</v>
      </c>
      <c r="C6837">
        <v>5309</v>
      </c>
      <c r="D6837" t="s">
        <v>18642</v>
      </c>
      <c r="E6837" t="s">
        <v>18643</v>
      </c>
      <c r="F6837" t="s">
        <v>40</v>
      </c>
      <c r="G6837" t="s">
        <v>18664</v>
      </c>
      <c r="H6837" t="s">
        <v>18665</v>
      </c>
      <c r="I6837" t="s">
        <v>5</v>
      </c>
      <c r="K6837" t="s">
        <v>6</v>
      </c>
      <c r="N6837" t="s">
        <v>7</v>
      </c>
      <c r="O6837" t="s">
        <v>18666</v>
      </c>
      <c r="P6837" t="s">
        <v>18667</v>
      </c>
      <c r="Q6837">
        <v>2</v>
      </c>
      <c r="R6837" t="s">
        <v>18668</v>
      </c>
      <c r="S6837">
        <v>40</v>
      </c>
      <c r="T6837" t="s">
        <v>5</v>
      </c>
      <c r="U6837">
        <v>-1</v>
      </c>
      <c r="V6837">
        <v>-1</v>
      </c>
      <c r="W6837">
        <v>6.3387000000000002</v>
      </c>
      <c r="Y6837" t="s">
        <v>18669</v>
      </c>
      <c r="Z6837">
        <v>200</v>
      </c>
      <c r="AA6837" t="s">
        <v>11</v>
      </c>
      <c r="AC6837" t="s">
        <v>18670</v>
      </c>
      <c r="AD6837" t="s">
        <v>18671</v>
      </c>
      <c r="AE6837" s="1">
        <v>41846.102789351855</v>
      </c>
    </row>
    <row r="6838" spans="1:31" x14ac:dyDescent="0.15">
      <c r="A6838">
        <v>6837</v>
      </c>
      <c r="B6838">
        <v>175</v>
      </c>
      <c r="C6838">
        <v>5309</v>
      </c>
      <c r="D6838" t="s">
        <v>18642</v>
      </c>
      <c r="E6838" t="s">
        <v>18643</v>
      </c>
      <c r="F6838" t="s">
        <v>49</v>
      </c>
      <c r="I6838" t="s">
        <v>5</v>
      </c>
      <c r="K6838" t="s">
        <v>5</v>
      </c>
      <c r="N6838" t="s">
        <v>7</v>
      </c>
      <c r="Q6838">
        <v>0</v>
      </c>
      <c r="T6838" t="s">
        <v>5</v>
      </c>
      <c r="U6838">
        <v>-1</v>
      </c>
      <c r="V6838">
        <v>-1</v>
      </c>
      <c r="W6838">
        <v>6.3387000000000002</v>
      </c>
      <c r="Z6838">
        <v>-1</v>
      </c>
      <c r="AA6838" t="s">
        <v>11</v>
      </c>
      <c r="AC6838" t="s">
        <v>38</v>
      </c>
      <c r="AD6838" t="s">
        <v>50</v>
      </c>
      <c r="AE6838" s="1">
        <v>41846.102800925924</v>
      </c>
    </row>
    <row r="6839" spans="1:31" x14ac:dyDescent="0.15">
      <c r="A6839">
        <v>6838</v>
      </c>
      <c r="B6839">
        <v>175</v>
      </c>
      <c r="C6839">
        <v>5309</v>
      </c>
      <c r="D6839" t="s">
        <v>18642</v>
      </c>
      <c r="E6839" t="s">
        <v>18643</v>
      </c>
      <c r="F6839" t="s">
        <v>51</v>
      </c>
      <c r="G6839" t="s">
        <v>18644</v>
      </c>
      <c r="H6839" t="s">
        <v>18645</v>
      </c>
      <c r="I6839" t="s">
        <v>5</v>
      </c>
      <c r="K6839" t="s">
        <v>5</v>
      </c>
      <c r="N6839" t="s">
        <v>7</v>
      </c>
      <c r="O6839" t="s">
        <v>18646</v>
      </c>
      <c r="P6839" t="s">
        <v>18647</v>
      </c>
      <c r="Q6839">
        <v>12</v>
      </c>
      <c r="S6839">
        <v>-1</v>
      </c>
      <c r="T6839" t="s">
        <v>5</v>
      </c>
      <c r="U6839">
        <v>-1</v>
      </c>
      <c r="V6839">
        <v>-1</v>
      </c>
      <c r="W6839">
        <v>6.3387000000000002</v>
      </c>
      <c r="Y6839" t="s">
        <v>18650</v>
      </c>
      <c r="Z6839">
        <v>-1</v>
      </c>
      <c r="AA6839" t="s">
        <v>11</v>
      </c>
      <c r="AC6839" t="s">
        <v>18672</v>
      </c>
      <c r="AD6839" t="s">
        <v>18673</v>
      </c>
      <c r="AE6839" s="1">
        <v>41846.102824074071</v>
      </c>
    </row>
    <row r="6840" spans="1:31" x14ac:dyDescent="0.15">
      <c r="A6840">
        <v>6839</v>
      </c>
      <c r="B6840">
        <v>175</v>
      </c>
      <c r="C6840">
        <v>5309</v>
      </c>
      <c r="D6840" t="s">
        <v>18642</v>
      </c>
      <c r="E6840" t="s">
        <v>18643</v>
      </c>
      <c r="F6840" t="s">
        <v>53</v>
      </c>
      <c r="I6840" t="s">
        <v>5</v>
      </c>
      <c r="K6840" t="s">
        <v>5</v>
      </c>
      <c r="N6840" t="s">
        <v>7</v>
      </c>
      <c r="Q6840">
        <v>0</v>
      </c>
      <c r="S6840">
        <v>-1</v>
      </c>
      <c r="T6840" t="s">
        <v>5</v>
      </c>
      <c r="U6840">
        <v>-1</v>
      </c>
      <c r="V6840">
        <v>-1</v>
      </c>
      <c r="W6840">
        <v>6.3387000000000002</v>
      </c>
      <c r="Z6840">
        <v>-1</v>
      </c>
      <c r="AA6840" t="s">
        <v>11</v>
      </c>
      <c r="AC6840" t="s">
        <v>38</v>
      </c>
      <c r="AD6840" t="s">
        <v>52</v>
      </c>
      <c r="AE6840" s="1">
        <v>41846.102835648147</v>
      </c>
    </row>
    <row r="6841" spans="1:31" x14ac:dyDescent="0.15">
      <c r="A6841">
        <v>6840</v>
      </c>
      <c r="B6841">
        <v>175</v>
      </c>
      <c r="C6841">
        <v>5309</v>
      </c>
      <c r="D6841" t="s">
        <v>18642</v>
      </c>
      <c r="E6841" t="s">
        <v>18643</v>
      </c>
      <c r="F6841" t="s">
        <v>54</v>
      </c>
      <c r="I6841" t="s">
        <v>5</v>
      </c>
      <c r="K6841" t="s">
        <v>5</v>
      </c>
      <c r="N6841" t="s">
        <v>7</v>
      </c>
      <c r="Q6841">
        <v>0</v>
      </c>
      <c r="S6841">
        <v>-1</v>
      </c>
      <c r="T6841" t="s">
        <v>5</v>
      </c>
      <c r="U6841">
        <v>-1</v>
      </c>
      <c r="V6841">
        <v>-1</v>
      </c>
      <c r="W6841">
        <v>6.3387000000000002</v>
      </c>
      <c r="Z6841">
        <v>-1</v>
      </c>
      <c r="AA6841" t="s">
        <v>11</v>
      </c>
      <c r="AC6841" t="s">
        <v>38</v>
      </c>
      <c r="AD6841" t="s">
        <v>52</v>
      </c>
      <c r="AE6841" s="1">
        <v>41846.102847222224</v>
      </c>
    </row>
    <row r="6842" spans="1:31" x14ac:dyDescent="0.15">
      <c r="A6842">
        <v>6841</v>
      </c>
      <c r="B6842">
        <v>175</v>
      </c>
      <c r="C6842">
        <v>3025</v>
      </c>
      <c r="D6842" t="s">
        <v>18674</v>
      </c>
      <c r="E6842" t="s">
        <v>18675</v>
      </c>
      <c r="F6842" t="s">
        <v>2</v>
      </c>
      <c r="G6842" t="s">
        <v>18676</v>
      </c>
      <c r="H6842" t="s">
        <v>18677</v>
      </c>
      <c r="I6842" t="s">
        <v>5</v>
      </c>
      <c r="K6842" t="s">
        <v>6</v>
      </c>
      <c r="N6842" t="s">
        <v>7</v>
      </c>
      <c r="P6842" t="s">
        <v>18678</v>
      </c>
      <c r="Q6842">
        <v>16</v>
      </c>
      <c r="S6842">
        <v>-1</v>
      </c>
      <c r="T6842" t="s">
        <v>18679</v>
      </c>
      <c r="U6842">
        <v>1000</v>
      </c>
      <c r="V6842">
        <v>-1</v>
      </c>
      <c r="W6842">
        <v>6.3387000000000002</v>
      </c>
      <c r="X6842" t="s">
        <v>18680</v>
      </c>
      <c r="Y6842" t="s">
        <v>18681</v>
      </c>
      <c r="Z6842">
        <v>33946</v>
      </c>
      <c r="AA6842" t="s">
        <v>11</v>
      </c>
      <c r="AC6842" t="s">
        <v>18682</v>
      </c>
      <c r="AD6842" t="s">
        <v>18683</v>
      </c>
      <c r="AE6842" s="1">
        <v>41846.102905092594</v>
      </c>
    </row>
    <row r="6843" spans="1:31" x14ac:dyDescent="0.15">
      <c r="A6843">
        <v>6842</v>
      </c>
      <c r="B6843">
        <v>175</v>
      </c>
      <c r="C6843">
        <v>3025</v>
      </c>
      <c r="D6843" t="s">
        <v>18674</v>
      </c>
      <c r="E6843" t="s">
        <v>18675</v>
      </c>
      <c r="F6843" t="s">
        <v>14</v>
      </c>
      <c r="G6843" t="s">
        <v>18684</v>
      </c>
      <c r="H6843" t="s">
        <v>18685</v>
      </c>
      <c r="I6843" t="s">
        <v>5</v>
      </c>
      <c r="K6843" t="s">
        <v>17</v>
      </c>
      <c r="L6843" t="s">
        <v>5229</v>
      </c>
      <c r="N6843" t="s">
        <v>7</v>
      </c>
      <c r="P6843" t="s">
        <v>18686</v>
      </c>
      <c r="Q6843">
        <v>12</v>
      </c>
      <c r="R6843" t="s">
        <v>18687</v>
      </c>
      <c r="S6843">
        <v>50</v>
      </c>
      <c r="T6843" t="s">
        <v>5</v>
      </c>
      <c r="U6843">
        <v>-1</v>
      </c>
      <c r="V6843">
        <v>-1</v>
      </c>
      <c r="W6843">
        <v>6.3387000000000002</v>
      </c>
      <c r="X6843" t="s">
        <v>18680</v>
      </c>
      <c r="Y6843" t="s">
        <v>18688</v>
      </c>
      <c r="Z6843">
        <v>18504</v>
      </c>
      <c r="AA6843" t="s">
        <v>11</v>
      </c>
      <c r="AC6843" t="s">
        <v>18689</v>
      </c>
      <c r="AD6843" t="s">
        <v>18690</v>
      </c>
      <c r="AE6843" s="1">
        <v>41846.10292824074</v>
      </c>
    </row>
    <row r="6844" spans="1:31" x14ac:dyDescent="0.15">
      <c r="A6844">
        <v>6843</v>
      </c>
      <c r="B6844">
        <v>175</v>
      </c>
      <c r="C6844">
        <v>3025</v>
      </c>
      <c r="D6844" t="s">
        <v>18674</v>
      </c>
      <c r="E6844" t="s">
        <v>18675</v>
      </c>
      <c r="F6844" t="s">
        <v>24</v>
      </c>
      <c r="I6844" t="s">
        <v>5</v>
      </c>
      <c r="K6844" t="s">
        <v>5</v>
      </c>
      <c r="N6844" t="s">
        <v>7</v>
      </c>
      <c r="Q6844">
        <v>0</v>
      </c>
      <c r="S6844">
        <v>-1</v>
      </c>
      <c r="T6844" t="s">
        <v>5</v>
      </c>
      <c r="U6844">
        <v>-1</v>
      </c>
      <c r="V6844">
        <v>-1</v>
      </c>
      <c r="W6844">
        <v>6.3387000000000002</v>
      </c>
      <c r="Z6844">
        <v>-1</v>
      </c>
      <c r="AA6844" t="s">
        <v>11</v>
      </c>
      <c r="AC6844" t="s">
        <v>38</v>
      </c>
      <c r="AD6844" t="s">
        <v>52</v>
      </c>
      <c r="AE6844" s="1">
        <v>41846.102939814817</v>
      </c>
    </row>
    <row r="6845" spans="1:31" x14ac:dyDescent="0.15">
      <c r="A6845">
        <v>6844</v>
      </c>
      <c r="B6845">
        <v>175</v>
      </c>
      <c r="C6845">
        <v>3025</v>
      </c>
      <c r="D6845" t="s">
        <v>18674</v>
      </c>
      <c r="E6845" t="s">
        <v>18675</v>
      </c>
      <c r="F6845" t="s">
        <v>27</v>
      </c>
      <c r="I6845" t="s">
        <v>5</v>
      </c>
      <c r="K6845" t="s">
        <v>5</v>
      </c>
      <c r="M6845" t="s">
        <v>5</v>
      </c>
      <c r="N6845" t="s">
        <v>7</v>
      </c>
      <c r="Q6845">
        <v>0</v>
      </c>
      <c r="S6845">
        <v>-1</v>
      </c>
      <c r="T6845" t="s">
        <v>5</v>
      </c>
      <c r="U6845">
        <v>-1</v>
      </c>
      <c r="V6845">
        <v>-1</v>
      </c>
      <c r="W6845">
        <v>6.3387000000000002</v>
      </c>
      <c r="Z6845">
        <v>-1</v>
      </c>
      <c r="AA6845" t="s">
        <v>11</v>
      </c>
      <c r="AC6845" t="s">
        <v>38</v>
      </c>
      <c r="AD6845" t="s">
        <v>531</v>
      </c>
      <c r="AE6845" s="1">
        <v>41846.102951388886</v>
      </c>
    </row>
    <row r="6846" spans="1:31" x14ac:dyDescent="0.15">
      <c r="A6846">
        <v>6845</v>
      </c>
      <c r="B6846">
        <v>175</v>
      </c>
      <c r="C6846">
        <v>3025</v>
      </c>
      <c r="D6846" t="s">
        <v>18674</v>
      </c>
      <c r="E6846" t="s">
        <v>18675</v>
      </c>
      <c r="F6846" t="s">
        <v>36</v>
      </c>
      <c r="I6846" t="s">
        <v>5</v>
      </c>
      <c r="K6846" t="s">
        <v>5</v>
      </c>
      <c r="N6846" t="s">
        <v>7</v>
      </c>
      <c r="Q6846">
        <v>0</v>
      </c>
      <c r="S6846">
        <v>-1</v>
      </c>
      <c r="T6846" t="s">
        <v>5</v>
      </c>
      <c r="U6846">
        <v>-1</v>
      </c>
      <c r="V6846">
        <v>-1</v>
      </c>
      <c r="W6846">
        <v>6.3387000000000002</v>
      </c>
      <c r="Z6846">
        <v>-1</v>
      </c>
      <c r="AA6846" t="s">
        <v>11</v>
      </c>
      <c r="AC6846" t="s">
        <v>38</v>
      </c>
      <c r="AD6846" t="s">
        <v>52</v>
      </c>
      <c r="AE6846" s="1">
        <v>41846.102962962963</v>
      </c>
    </row>
    <row r="6847" spans="1:31" x14ac:dyDescent="0.15">
      <c r="A6847">
        <v>6846</v>
      </c>
      <c r="B6847">
        <v>175</v>
      </c>
      <c r="C6847">
        <v>3025</v>
      </c>
      <c r="D6847" t="s">
        <v>18674</v>
      </c>
      <c r="E6847" t="s">
        <v>18675</v>
      </c>
      <c r="F6847" t="s">
        <v>40</v>
      </c>
      <c r="I6847" t="s">
        <v>5</v>
      </c>
      <c r="K6847" t="s">
        <v>5</v>
      </c>
      <c r="N6847" t="s">
        <v>7</v>
      </c>
      <c r="Q6847">
        <v>0</v>
      </c>
      <c r="S6847">
        <v>-1</v>
      </c>
      <c r="T6847" t="s">
        <v>5</v>
      </c>
      <c r="U6847">
        <v>-1</v>
      </c>
      <c r="V6847">
        <v>-1</v>
      </c>
      <c r="W6847">
        <v>6.3387000000000002</v>
      </c>
      <c r="Z6847">
        <v>-1</v>
      </c>
      <c r="AA6847" t="s">
        <v>11</v>
      </c>
      <c r="AC6847" t="s">
        <v>38</v>
      </c>
      <c r="AD6847" t="s">
        <v>52</v>
      </c>
      <c r="AE6847" s="1">
        <v>41846.10297453704</v>
      </c>
    </row>
    <row r="6848" spans="1:31" x14ac:dyDescent="0.15">
      <c r="A6848">
        <v>6847</v>
      </c>
      <c r="B6848">
        <v>175</v>
      </c>
      <c r="C6848">
        <v>3025</v>
      </c>
      <c r="D6848" t="s">
        <v>18674</v>
      </c>
      <c r="E6848" t="s">
        <v>18675</v>
      </c>
      <c r="F6848" t="s">
        <v>49</v>
      </c>
      <c r="I6848" t="s">
        <v>5</v>
      </c>
      <c r="K6848" t="s">
        <v>5</v>
      </c>
      <c r="N6848" t="s">
        <v>7</v>
      </c>
      <c r="Q6848">
        <v>0</v>
      </c>
      <c r="T6848" t="s">
        <v>5</v>
      </c>
      <c r="U6848">
        <v>-1</v>
      </c>
      <c r="V6848">
        <v>-1</v>
      </c>
      <c r="W6848">
        <v>6.3387000000000002</v>
      </c>
      <c r="Z6848">
        <v>-1</v>
      </c>
      <c r="AA6848" t="s">
        <v>11</v>
      </c>
      <c r="AC6848" t="s">
        <v>38</v>
      </c>
      <c r="AD6848" t="s">
        <v>50</v>
      </c>
      <c r="AE6848" s="1">
        <v>41846.102986111109</v>
      </c>
    </row>
    <row r="6849" spans="1:31" x14ac:dyDescent="0.15">
      <c r="A6849">
        <v>6848</v>
      </c>
      <c r="B6849">
        <v>175</v>
      </c>
      <c r="C6849">
        <v>3025</v>
      </c>
      <c r="D6849" t="s">
        <v>18674</v>
      </c>
      <c r="E6849" t="s">
        <v>18675</v>
      </c>
      <c r="F6849" t="s">
        <v>51</v>
      </c>
      <c r="I6849" t="s">
        <v>5</v>
      </c>
      <c r="K6849" t="s">
        <v>5</v>
      </c>
      <c r="N6849" t="s">
        <v>7</v>
      </c>
      <c r="Q6849">
        <v>0</v>
      </c>
      <c r="S6849">
        <v>-1</v>
      </c>
      <c r="T6849" t="s">
        <v>5</v>
      </c>
      <c r="U6849">
        <v>-1</v>
      </c>
      <c r="V6849">
        <v>-1</v>
      </c>
      <c r="W6849">
        <v>6.3387000000000002</v>
      </c>
      <c r="Z6849">
        <v>-1</v>
      </c>
      <c r="AA6849" t="s">
        <v>11</v>
      </c>
      <c r="AC6849" t="s">
        <v>38</v>
      </c>
      <c r="AD6849" t="s">
        <v>52</v>
      </c>
      <c r="AE6849" s="1">
        <v>41846.102997685186</v>
      </c>
    </row>
    <row r="6850" spans="1:31" x14ac:dyDescent="0.15">
      <c r="A6850">
        <v>6849</v>
      </c>
      <c r="B6850">
        <v>175</v>
      </c>
      <c r="C6850">
        <v>3025</v>
      </c>
      <c r="D6850" t="s">
        <v>18674</v>
      </c>
      <c r="E6850" t="s">
        <v>18675</v>
      </c>
      <c r="F6850" t="s">
        <v>53</v>
      </c>
      <c r="I6850" t="s">
        <v>5</v>
      </c>
      <c r="K6850" t="s">
        <v>5</v>
      </c>
      <c r="N6850" t="s">
        <v>7</v>
      </c>
      <c r="Q6850">
        <v>0</v>
      </c>
      <c r="S6850">
        <v>-1</v>
      </c>
      <c r="T6850" t="s">
        <v>5</v>
      </c>
      <c r="U6850">
        <v>-1</v>
      </c>
      <c r="V6850">
        <v>-1</v>
      </c>
      <c r="W6850">
        <v>6.3387000000000002</v>
      </c>
      <c r="Z6850">
        <v>-1</v>
      </c>
      <c r="AA6850" t="s">
        <v>11</v>
      </c>
      <c r="AC6850" t="s">
        <v>38</v>
      </c>
      <c r="AD6850" t="s">
        <v>52</v>
      </c>
      <c r="AE6850" s="1">
        <v>41846.103009259263</v>
      </c>
    </row>
    <row r="6851" spans="1:31" x14ac:dyDescent="0.15">
      <c r="A6851">
        <v>6850</v>
      </c>
      <c r="B6851">
        <v>175</v>
      </c>
      <c r="C6851">
        <v>3025</v>
      </c>
      <c r="D6851" t="s">
        <v>18674</v>
      </c>
      <c r="E6851" t="s">
        <v>18675</v>
      </c>
      <c r="F6851" t="s">
        <v>54</v>
      </c>
      <c r="I6851" t="s">
        <v>5</v>
      </c>
      <c r="K6851" t="s">
        <v>5</v>
      </c>
      <c r="N6851" t="s">
        <v>7</v>
      </c>
      <c r="Q6851">
        <v>0</v>
      </c>
      <c r="S6851">
        <v>-1</v>
      </c>
      <c r="T6851" t="s">
        <v>5</v>
      </c>
      <c r="U6851">
        <v>-1</v>
      </c>
      <c r="V6851">
        <v>-1</v>
      </c>
      <c r="W6851">
        <v>6.3387000000000002</v>
      </c>
      <c r="Z6851">
        <v>-1</v>
      </c>
      <c r="AA6851" t="s">
        <v>11</v>
      </c>
      <c r="AC6851" t="s">
        <v>38</v>
      </c>
      <c r="AD6851" t="s">
        <v>52</v>
      </c>
      <c r="AE6851" s="1">
        <v>41846.103020833332</v>
      </c>
    </row>
    <row r="6852" spans="1:31" x14ac:dyDescent="0.15">
      <c r="A6852">
        <v>6851</v>
      </c>
      <c r="B6852">
        <v>175</v>
      </c>
      <c r="C6852">
        <v>3907</v>
      </c>
      <c r="D6852" t="s">
        <v>319</v>
      </c>
      <c r="E6852" t="s">
        <v>320</v>
      </c>
      <c r="F6852" t="s">
        <v>2</v>
      </c>
      <c r="G6852" t="s">
        <v>321</v>
      </c>
      <c r="H6852" t="s">
        <v>322</v>
      </c>
      <c r="I6852" t="s">
        <v>5</v>
      </c>
      <c r="K6852" t="s">
        <v>6</v>
      </c>
      <c r="L6852" t="s">
        <v>323</v>
      </c>
      <c r="N6852" t="s">
        <v>7</v>
      </c>
      <c r="O6852" t="s">
        <v>324</v>
      </c>
      <c r="P6852" t="s">
        <v>325</v>
      </c>
      <c r="Q6852">
        <v>72</v>
      </c>
      <c r="R6852" t="s">
        <v>326</v>
      </c>
      <c r="S6852">
        <v>-1</v>
      </c>
      <c r="T6852" t="s">
        <v>327</v>
      </c>
      <c r="U6852">
        <v>850</v>
      </c>
      <c r="V6852">
        <v>-1</v>
      </c>
      <c r="W6852">
        <v>6.3387000000000002</v>
      </c>
      <c r="X6852" t="s">
        <v>328</v>
      </c>
      <c r="Y6852" t="s">
        <v>329</v>
      </c>
      <c r="Z6852">
        <v>45358</v>
      </c>
      <c r="AA6852" t="s">
        <v>11</v>
      </c>
      <c r="AC6852" t="s">
        <v>330</v>
      </c>
      <c r="AD6852" t="s">
        <v>331</v>
      </c>
      <c r="AE6852" s="1">
        <v>41846.103182870371</v>
      </c>
    </row>
    <row r="6853" spans="1:31" x14ac:dyDescent="0.15">
      <c r="A6853">
        <v>6852</v>
      </c>
      <c r="B6853">
        <v>175</v>
      </c>
      <c r="C6853">
        <v>3907</v>
      </c>
      <c r="D6853" t="s">
        <v>319</v>
      </c>
      <c r="E6853" t="s">
        <v>320</v>
      </c>
      <c r="F6853" t="s">
        <v>14</v>
      </c>
      <c r="G6853" t="s">
        <v>332</v>
      </c>
      <c r="H6853" t="s">
        <v>333</v>
      </c>
      <c r="I6853" t="s">
        <v>5</v>
      </c>
      <c r="K6853" t="s">
        <v>17</v>
      </c>
      <c r="L6853" t="s">
        <v>334</v>
      </c>
      <c r="N6853" t="s">
        <v>7</v>
      </c>
      <c r="O6853" t="s">
        <v>335</v>
      </c>
      <c r="P6853" t="s">
        <v>336</v>
      </c>
      <c r="Q6853">
        <v>89</v>
      </c>
      <c r="S6853">
        <v>-1</v>
      </c>
      <c r="T6853" t="s">
        <v>5</v>
      </c>
      <c r="U6853">
        <v>-1</v>
      </c>
      <c r="V6853">
        <v>-1</v>
      </c>
      <c r="W6853">
        <v>6.3387000000000002</v>
      </c>
      <c r="X6853" t="s">
        <v>337</v>
      </c>
      <c r="Y6853" t="s">
        <v>338</v>
      </c>
      <c r="Z6853">
        <v>29500</v>
      </c>
      <c r="AA6853" t="s">
        <v>11</v>
      </c>
      <c r="AC6853" t="s">
        <v>339</v>
      </c>
      <c r="AD6853" t="s">
        <v>340</v>
      </c>
      <c r="AE6853" s="1">
        <v>41846.10324074074</v>
      </c>
    </row>
    <row r="6854" spans="1:31" x14ac:dyDescent="0.15">
      <c r="A6854">
        <v>6853</v>
      </c>
      <c r="B6854">
        <v>175</v>
      </c>
      <c r="C6854">
        <v>3907</v>
      </c>
      <c r="D6854" t="s">
        <v>319</v>
      </c>
      <c r="E6854" t="s">
        <v>320</v>
      </c>
      <c r="F6854" t="s">
        <v>24</v>
      </c>
      <c r="G6854" t="s">
        <v>332</v>
      </c>
      <c r="H6854" t="s">
        <v>333</v>
      </c>
      <c r="I6854" t="s">
        <v>5</v>
      </c>
      <c r="K6854" t="s">
        <v>17</v>
      </c>
      <c r="L6854" t="s">
        <v>334</v>
      </c>
      <c r="N6854" t="s">
        <v>7</v>
      </c>
      <c r="O6854" t="s">
        <v>335</v>
      </c>
      <c r="P6854" t="s">
        <v>336</v>
      </c>
      <c r="Q6854">
        <v>98</v>
      </c>
      <c r="S6854">
        <v>-1</v>
      </c>
      <c r="T6854" t="s">
        <v>5</v>
      </c>
      <c r="U6854">
        <v>-1</v>
      </c>
      <c r="V6854">
        <v>-1</v>
      </c>
      <c r="W6854">
        <v>6.3387000000000002</v>
      </c>
      <c r="X6854" t="s">
        <v>337</v>
      </c>
      <c r="Y6854" t="s">
        <v>341</v>
      </c>
      <c r="Z6854">
        <v>29500</v>
      </c>
      <c r="AA6854" t="s">
        <v>11</v>
      </c>
      <c r="AC6854" t="s">
        <v>342</v>
      </c>
      <c r="AD6854" t="s">
        <v>343</v>
      </c>
      <c r="AE6854" s="1">
        <v>41846.103298611109</v>
      </c>
    </row>
    <row r="6855" spans="1:31" x14ac:dyDescent="0.15">
      <c r="A6855">
        <v>6854</v>
      </c>
      <c r="B6855">
        <v>175</v>
      </c>
      <c r="C6855">
        <v>3907</v>
      </c>
      <c r="D6855" t="s">
        <v>319</v>
      </c>
      <c r="E6855" t="s">
        <v>320</v>
      </c>
      <c r="F6855" t="s">
        <v>27</v>
      </c>
      <c r="G6855" t="s">
        <v>344</v>
      </c>
      <c r="I6855" t="s">
        <v>5</v>
      </c>
      <c r="K6855" t="s">
        <v>17</v>
      </c>
      <c r="M6855" t="s">
        <v>5</v>
      </c>
      <c r="N6855" t="s">
        <v>7</v>
      </c>
      <c r="O6855" t="s">
        <v>345</v>
      </c>
      <c r="P6855" t="s">
        <v>346</v>
      </c>
      <c r="Q6855">
        <v>2</v>
      </c>
      <c r="R6855" t="s">
        <v>347</v>
      </c>
      <c r="S6855">
        <v>200</v>
      </c>
      <c r="T6855" t="s">
        <v>348</v>
      </c>
      <c r="U6855">
        <v>-1</v>
      </c>
      <c r="V6855">
        <v>-1</v>
      </c>
      <c r="W6855">
        <v>6.3387000000000002</v>
      </c>
      <c r="Y6855" t="s">
        <v>349</v>
      </c>
      <c r="Z6855">
        <v>55948</v>
      </c>
      <c r="AA6855" t="s">
        <v>11</v>
      </c>
      <c r="AB6855" t="s">
        <v>350</v>
      </c>
      <c r="AC6855" t="s">
        <v>351</v>
      </c>
      <c r="AD6855" t="s">
        <v>352</v>
      </c>
      <c r="AE6855" s="1">
        <v>41846.103310185186</v>
      </c>
    </row>
    <row r="6856" spans="1:31" x14ac:dyDescent="0.15">
      <c r="A6856">
        <v>6855</v>
      </c>
      <c r="B6856">
        <v>175</v>
      </c>
      <c r="C6856">
        <v>3907</v>
      </c>
      <c r="D6856" t="s">
        <v>319</v>
      </c>
      <c r="E6856" t="s">
        <v>320</v>
      </c>
      <c r="F6856" t="s">
        <v>36</v>
      </c>
      <c r="I6856" t="s">
        <v>5</v>
      </c>
      <c r="K6856" t="s">
        <v>5</v>
      </c>
      <c r="N6856" t="s">
        <v>7</v>
      </c>
      <c r="Q6856">
        <v>0</v>
      </c>
      <c r="S6856">
        <v>-1</v>
      </c>
      <c r="T6856" t="s">
        <v>5</v>
      </c>
      <c r="U6856">
        <v>-1</v>
      </c>
      <c r="V6856">
        <v>-1</v>
      </c>
      <c r="W6856">
        <v>6.3387000000000002</v>
      </c>
      <c r="Z6856">
        <v>-1</v>
      </c>
      <c r="AA6856" t="s">
        <v>11</v>
      </c>
      <c r="AC6856" t="s">
        <v>38</v>
      </c>
      <c r="AD6856" t="s">
        <v>52</v>
      </c>
      <c r="AE6856" s="1">
        <v>41846.103321759256</v>
      </c>
    </row>
    <row r="6857" spans="1:31" x14ac:dyDescent="0.15">
      <c r="A6857">
        <v>6856</v>
      </c>
      <c r="B6857">
        <v>175</v>
      </c>
      <c r="C6857">
        <v>3907</v>
      </c>
      <c r="D6857" t="s">
        <v>319</v>
      </c>
      <c r="E6857" t="s">
        <v>320</v>
      </c>
      <c r="F6857" t="s">
        <v>40</v>
      </c>
      <c r="G6857" t="s">
        <v>353</v>
      </c>
      <c r="H6857" t="s">
        <v>354</v>
      </c>
      <c r="I6857" t="s">
        <v>5</v>
      </c>
      <c r="K6857" t="s">
        <v>5</v>
      </c>
      <c r="N6857" t="s">
        <v>7</v>
      </c>
      <c r="O6857" t="s">
        <v>355</v>
      </c>
      <c r="P6857" t="s">
        <v>356</v>
      </c>
      <c r="Q6857">
        <v>1</v>
      </c>
      <c r="R6857" t="s">
        <v>357</v>
      </c>
      <c r="S6857">
        <v>-1</v>
      </c>
      <c r="T6857" t="s">
        <v>5</v>
      </c>
      <c r="U6857">
        <v>-1</v>
      </c>
      <c r="V6857">
        <v>-1</v>
      </c>
      <c r="W6857">
        <v>6.3387000000000002</v>
      </c>
      <c r="Y6857" t="s">
        <v>358</v>
      </c>
      <c r="Z6857">
        <v>48</v>
      </c>
      <c r="AA6857" t="s">
        <v>11</v>
      </c>
      <c r="AC6857" t="s">
        <v>359</v>
      </c>
      <c r="AD6857" t="s">
        <v>360</v>
      </c>
      <c r="AE6857" s="1">
        <v>41846.103333333333</v>
      </c>
    </row>
    <row r="6858" spans="1:31" x14ac:dyDescent="0.15">
      <c r="A6858">
        <v>6857</v>
      </c>
      <c r="B6858">
        <v>175</v>
      </c>
      <c r="C6858">
        <v>3907</v>
      </c>
      <c r="D6858" t="s">
        <v>319</v>
      </c>
      <c r="E6858" t="s">
        <v>320</v>
      </c>
      <c r="F6858" t="s">
        <v>49</v>
      </c>
      <c r="I6858" t="s">
        <v>5</v>
      </c>
      <c r="K6858" t="s">
        <v>5</v>
      </c>
      <c r="N6858" t="s">
        <v>7</v>
      </c>
      <c r="Q6858">
        <v>0</v>
      </c>
      <c r="T6858" t="s">
        <v>5</v>
      </c>
      <c r="U6858">
        <v>-1</v>
      </c>
      <c r="V6858">
        <v>-1</v>
      </c>
      <c r="W6858">
        <v>6.3387000000000002</v>
      </c>
      <c r="Z6858">
        <v>-1</v>
      </c>
      <c r="AA6858" t="s">
        <v>11</v>
      </c>
      <c r="AC6858" t="s">
        <v>38</v>
      </c>
      <c r="AD6858" t="s">
        <v>50</v>
      </c>
      <c r="AE6858" s="1">
        <v>41846.103344907409</v>
      </c>
    </row>
    <row r="6859" spans="1:31" x14ac:dyDescent="0.15">
      <c r="A6859">
        <v>6858</v>
      </c>
      <c r="B6859">
        <v>175</v>
      </c>
      <c r="C6859">
        <v>3907</v>
      </c>
      <c r="D6859" t="s">
        <v>319</v>
      </c>
      <c r="E6859" t="s">
        <v>320</v>
      </c>
      <c r="F6859" t="s">
        <v>51</v>
      </c>
      <c r="I6859" t="s">
        <v>5</v>
      </c>
      <c r="K6859" t="s">
        <v>5</v>
      </c>
      <c r="N6859" t="s">
        <v>7</v>
      </c>
      <c r="Q6859">
        <v>0</v>
      </c>
      <c r="S6859">
        <v>-1</v>
      </c>
      <c r="T6859" t="s">
        <v>5</v>
      </c>
      <c r="U6859">
        <v>-1</v>
      </c>
      <c r="V6859">
        <v>-1</v>
      </c>
      <c r="W6859">
        <v>6.3387000000000002</v>
      </c>
      <c r="Z6859">
        <v>-1</v>
      </c>
      <c r="AA6859" t="s">
        <v>11</v>
      </c>
      <c r="AC6859" t="s">
        <v>38</v>
      </c>
      <c r="AD6859" t="s">
        <v>52</v>
      </c>
      <c r="AE6859" s="1">
        <v>41846.103356481479</v>
      </c>
    </row>
    <row r="6860" spans="1:31" x14ac:dyDescent="0.15">
      <c r="A6860">
        <v>6859</v>
      </c>
      <c r="B6860">
        <v>175</v>
      </c>
      <c r="C6860">
        <v>3907</v>
      </c>
      <c r="D6860" t="s">
        <v>319</v>
      </c>
      <c r="E6860" t="s">
        <v>320</v>
      </c>
      <c r="F6860" t="s">
        <v>53</v>
      </c>
      <c r="I6860" t="s">
        <v>5</v>
      </c>
      <c r="K6860" t="s">
        <v>5</v>
      </c>
      <c r="N6860" t="s">
        <v>7</v>
      </c>
      <c r="Q6860">
        <v>0</v>
      </c>
      <c r="S6860">
        <v>-1</v>
      </c>
      <c r="T6860" t="s">
        <v>5</v>
      </c>
      <c r="U6860">
        <v>-1</v>
      </c>
      <c r="V6860">
        <v>-1</v>
      </c>
      <c r="W6860">
        <v>6.3387000000000002</v>
      </c>
      <c r="Z6860">
        <v>-1</v>
      </c>
      <c r="AA6860" t="s">
        <v>11</v>
      </c>
      <c r="AC6860" t="s">
        <v>38</v>
      </c>
      <c r="AD6860" t="s">
        <v>52</v>
      </c>
      <c r="AE6860" s="1">
        <v>41846.103368055556</v>
      </c>
    </row>
    <row r="6861" spans="1:31" x14ac:dyDescent="0.15">
      <c r="A6861">
        <v>6860</v>
      </c>
      <c r="B6861">
        <v>175</v>
      </c>
      <c r="C6861">
        <v>3907</v>
      </c>
      <c r="D6861" t="s">
        <v>319</v>
      </c>
      <c r="E6861" t="s">
        <v>320</v>
      </c>
      <c r="F6861" t="s">
        <v>54</v>
      </c>
      <c r="I6861" t="s">
        <v>5</v>
      </c>
      <c r="K6861" t="s">
        <v>5</v>
      </c>
      <c r="N6861" t="s">
        <v>7</v>
      </c>
      <c r="Q6861">
        <v>0</v>
      </c>
      <c r="S6861">
        <v>-1</v>
      </c>
      <c r="T6861" t="s">
        <v>5</v>
      </c>
      <c r="U6861">
        <v>-1</v>
      </c>
      <c r="V6861">
        <v>-1</v>
      </c>
      <c r="W6861">
        <v>6.3387000000000002</v>
      </c>
      <c r="Z6861">
        <v>-1</v>
      </c>
      <c r="AA6861" t="s">
        <v>11</v>
      </c>
      <c r="AC6861" t="s">
        <v>38</v>
      </c>
      <c r="AD6861" t="s">
        <v>52</v>
      </c>
      <c r="AE6861" s="1">
        <v>41846.103379629632</v>
      </c>
    </row>
    <row r="6862" spans="1:31" x14ac:dyDescent="0.15">
      <c r="A6862">
        <v>6861</v>
      </c>
      <c r="B6862">
        <v>175</v>
      </c>
      <c r="C6862">
        <v>959</v>
      </c>
      <c r="D6862" t="s">
        <v>18691</v>
      </c>
      <c r="E6862" t="s">
        <v>18692</v>
      </c>
      <c r="F6862" t="s">
        <v>2</v>
      </c>
      <c r="G6862" t="s">
        <v>18693</v>
      </c>
      <c r="H6862" t="s">
        <v>18694</v>
      </c>
      <c r="I6862" t="s">
        <v>5</v>
      </c>
      <c r="K6862" t="s">
        <v>6</v>
      </c>
      <c r="L6862" t="s">
        <v>6382</v>
      </c>
      <c r="N6862" t="s">
        <v>7</v>
      </c>
      <c r="O6862" t="s">
        <v>18695</v>
      </c>
      <c r="P6862" t="s">
        <v>18696</v>
      </c>
      <c r="Q6862">
        <v>40</v>
      </c>
      <c r="R6862" t="s">
        <v>14019</v>
      </c>
      <c r="S6862">
        <v>-1</v>
      </c>
      <c r="T6862" t="s">
        <v>18697</v>
      </c>
      <c r="U6862">
        <v>-1</v>
      </c>
      <c r="V6862">
        <v>-1</v>
      </c>
      <c r="W6862">
        <v>6.3387000000000002</v>
      </c>
      <c r="X6862" t="s">
        <v>18698</v>
      </c>
      <c r="Y6862" t="s">
        <v>18699</v>
      </c>
      <c r="Z6862">
        <v>39736</v>
      </c>
      <c r="AA6862" t="s">
        <v>11</v>
      </c>
      <c r="AC6862" t="s">
        <v>18700</v>
      </c>
      <c r="AD6862" t="s">
        <v>18701</v>
      </c>
      <c r="AE6862" s="1">
        <v>41846.103495370371</v>
      </c>
    </row>
    <row r="6863" spans="1:31" x14ac:dyDescent="0.15">
      <c r="A6863">
        <v>6862</v>
      </c>
      <c r="B6863">
        <v>175</v>
      </c>
      <c r="C6863">
        <v>959</v>
      </c>
      <c r="D6863" t="s">
        <v>18691</v>
      </c>
      <c r="E6863" t="s">
        <v>18692</v>
      </c>
      <c r="F6863" t="s">
        <v>14</v>
      </c>
      <c r="G6863" t="s">
        <v>18693</v>
      </c>
      <c r="H6863" t="s">
        <v>18702</v>
      </c>
      <c r="I6863" t="s">
        <v>5</v>
      </c>
      <c r="J6863" t="s">
        <v>5171</v>
      </c>
      <c r="K6863" t="s">
        <v>17</v>
      </c>
      <c r="N6863" t="s">
        <v>7</v>
      </c>
      <c r="O6863" t="s">
        <v>18695</v>
      </c>
      <c r="P6863" t="s">
        <v>18696</v>
      </c>
      <c r="Q6863">
        <v>2</v>
      </c>
      <c r="R6863" t="s">
        <v>18703</v>
      </c>
      <c r="S6863">
        <v>-1</v>
      </c>
      <c r="T6863" t="s">
        <v>18704</v>
      </c>
      <c r="U6863">
        <v>-1</v>
      </c>
      <c r="V6863">
        <v>-1</v>
      </c>
      <c r="W6863">
        <v>6.3387000000000002</v>
      </c>
      <c r="X6863" t="s">
        <v>18698</v>
      </c>
      <c r="Y6863" t="s">
        <v>18699</v>
      </c>
      <c r="Z6863">
        <v>39736</v>
      </c>
      <c r="AA6863" t="s">
        <v>11</v>
      </c>
      <c r="AC6863" t="s">
        <v>18705</v>
      </c>
      <c r="AD6863" t="s">
        <v>18706</v>
      </c>
      <c r="AE6863" s="1">
        <v>41846.103518518517</v>
      </c>
    </row>
    <row r="6864" spans="1:31" x14ac:dyDescent="0.15">
      <c r="A6864">
        <v>6863</v>
      </c>
      <c r="B6864">
        <v>175</v>
      </c>
      <c r="C6864">
        <v>959</v>
      </c>
      <c r="D6864" t="s">
        <v>18691</v>
      </c>
      <c r="E6864" t="s">
        <v>18692</v>
      </c>
      <c r="F6864" t="s">
        <v>24</v>
      </c>
      <c r="I6864" t="s">
        <v>5</v>
      </c>
      <c r="K6864" t="s">
        <v>5</v>
      </c>
      <c r="N6864" t="s">
        <v>7</v>
      </c>
      <c r="Q6864">
        <v>0</v>
      </c>
      <c r="S6864">
        <v>-1</v>
      </c>
      <c r="T6864" t="s">
        <v>5</v>
      </c>
      <c r="U6864">
        <v>-1</v>
      </c>
      <c r="V6864">
        <v>-1</v>
      </c>
      <c r="W6864">
        <v>6.3387000000000002</v>
      </c>
      <c r="Z6864">
        <v>-1</v>
      </c>
      <c r="AA6864" t="s">
        <v>11</v>
      </c>
      <c r="AC6864" t="s">
        <v>38</v>
      </c>
      <c r="AD6864" t="s">
        <v>52</v>
      </c>
      <c r="AE6864" s="1">
        <v>41846.103530092594</v>
      </c>
    </row>
    <row r="6865" spans="1:31" x14ac:dyDescent="0.15">
      <c r="A6865">
        <v>6864</v>
      </c>
      <c r="B6865">
        <v>175</v>
      </c>
      <c r="C6865">
        <v>959</v>
      </c>
      <c r="D6865" t="s">
        <v>18691</v>
      </c>
      <c r="E6865" t="s">
        <v>18692</v>
      </c>
      <c r="F6865" t="s">
        <v>27</v>
      </c>
      <c r="I6865" t="s">
        <v>5</v>
      </c>
      <c r="K6865" t="s">
        <v>5</v>
      </c>
      <c r="M6865" t="s">
        <v>5</v>
      </c>
      <c r="N6865" t="s">
        <v>7</v>
      </c>
      <c r="Q6865">
        <v>0</v>
      </c>
      <c r="S6865">
        <v>-1</v>
      </c>
      <c r="T6865" t="s">
        <v>5</v>
      </c>
      <c r="U6865">
        <v>-1</v>
      </c>
      <c r="V6865">
        <v>-1</v>
      </c>
      <c r="W6865">
        <v>6.3387000000000002</v>
      </c>
      <c r="Z6865">
        <v>-1</v>
      </c>
      <c r="AA6865" t="s">
        <v>11</v>
      </c>
      <c r="AC6865" t="s">
        <v>38</v>
      </c>
      <c r="AD6865" t="s">
        <v>531</v>
      </c>
      <c r="AE6865" s="1">
        <v>41846.103541666664</v>
      </c>
    </row>
    <row r="6866" spans="1:31" x14ac:dyDescent="0.15">
      <c r="A6866">
        <v>6865</v>
      </c>
      <c r="B6866">
        <v>175</v>
      </c>
      <c r="C6866">
        <v>959</v>
      </c>
      <c r="D6866" t="s">
        <v>18691</v>
      </c>
      <c r="E6866" t="s">
        <v>18692</v>
      </c>
      <c r="F6866" t="s">
        <v>36</v>
      </c>
      <c r="I6866" t="s">
        <v>5</v>
      </c>
      <c r="K6866" t="s">
        <v>5</v>
      </c>
      <c r="N6866" t="s">
        <v>7</v>
      </c>
      <c r="Q6866">
        <v>0</v>
      </c>
      <c r="S6866">
        <v>-1</v>
      </c>
      <c r="T6866" t="s">
        <v>5</v>
      </c>
      <c r="U6866">
        <v>-1</v>
      </c>
      <c r="V6866">
        <v>-1</v>
      </c>
      <c r="W6866">
        <v>6.3387000000000002</v>
      </c>
      <c r="Z6866">
        <v>-1</v>
      </c>
      <c r="AA6866" t="s">
        <v>11</v>
      </c>
      <c r="AC6866" t="s">
        <v>38</v>
      </c>
      <c r="AD6866" t="s">
        <v>52</v>
      </c>
      <c r="AE6866" s="1">
        <v>41846.10355324074</v>
      </c>
    </row>
    <row r="6867" spans="1:31" x14ac:dyDescent="0.15">
      <c r="A6867">
        <v>6866</v>
      </c>
      <c r="B6867">
        <v>175</v>
      </c>
      <c r="C6867">
        <v>959</v>
      </c>
      <c r="D6867" t="s">
        <v>18691</v>
      </c>
      <c r="E6867" t="s">
        <v>18692</v>
      </c>
      <c r="F6867" t="s">
        <v>40</v>
      </c>
      <c r="I6867" t="s">
        <v>5</v>
      </c>
      <c r="K6867" t="s">
        <v>5</v>
      </c>
      <c r="N6867" t="s">
        <v>7</v>
      </c>
      <c r="Q6867">
        <v>0</v>
      </c>
      <c r="S6867">
        <v>-1</v>
      </c>
      <c r="T6867" t="s">
        <v>5</v>
      </c>
      <c r="U6867">
        <v>-1</v>
      </c>
      <c r="V6867">
        <v>-1</v>
      </c>
      <c r="W6867">
        <v>6.3387000000000002</v>
      </c>
      <c r="Z6867">
        <v>-1</v>
      </c>
      <c r="AA6867" t="s">
        <v>11</v>
      </c>
      <c r="AC6867" t="s">
        <v>38</v>
      </c>
      <c r="AD6867" t="s">
        <v>52</v>
      </c>
      <c r="AE6867" s="1">
        <v>41846.103564814817</v>
      </c>
    </row>
    <row r="6868" spans="1:31" x14ac:dyDescent="0.15">
      <c r="A6868">
        <v>6867</v>
      </c>
      <c r="B6868">
        <v>175</v>
      </c>
      <c r="C6868">
        <v>959</v>
      </c>
      <c r="D6868" t="s">
        <v>18691</v>
      </c>
      <c r="E6868" t="s">
        <v>18692</v>
      </c>
      <c r="F6868" t="s">
        <v>49</v>
      </c>
      <c r="I6868" t="s">
        <v>5</v>
      </c>
      <c r="K6868" t="s">
        <v>5</v>
      </c>
      <c r="N6868" t="s">
        <v>7</v>
      </c>
      <c r="Q6868">
        <v>0</v>
      </c>
      <c r="T6868" t="s">
        <v>5</v>
      </c>
      <c r="U6868">
        <v>-1</v>
      </c>
      <c r="V6868">
        <v>-1</v>
      </c>
      <c r="W6868">
        <v>6.3387000000000002</v>
      </c>
      <c r="Z6868">
        <v>-1</v>
      </c>
      <c r="AA6868" t="s">
        <v>11</v>
      </c>
      <c r="AC6868" t="s">
        <v>38</v>
      </c>
      <c r="AD6868" t="s">
        <v>50</v>
      </c>
      <c r="AE6868" s="1">
        <v>41846.103576388887</v>
      </c>
    </row>
    <row r="6869" spans="1:31" x14ac:dyDescent="0.15">
      <c r="A6869">
        <v>6868</v>
      </c>
      <c r="B6869">
        <v>175</v>
      </c>
      <c r="C6869">
        <v>959</v>
      </c>
      <c r="D6869" t="s">
        <v>18691</v>
      </c>
      <c r="E6869" t="s">
        <v>18692</v>
      </c>
      <c r="F6869" t="s">
        <v>51</v>
      </c>
      <c r="G6869" t="s">
        <v>18693</v>
      </c>
      <c r="H6869" t="s">
        <v>18694</v>
      </c>
      <c r="I6869" t="s">
        <v>5</v>
      </c>
      <c r="K6869" t="s">
        <v>5</v>
      </c>
      <c r="N6869" t="s">
        <v>7</v>
      </c>
      <c r="O6869" t="s">
        <v>18695</v>
      </c>
      <c r="P6869" t="s">
        <v>18696</v>
      </c>
      <c r="Q6869">
        <v>2</v>
      </c>
      <c r="S6869">
        <v>-1</v>
      </c>
      <c r="T6869" t="s">
        <v>5</v>
      </c>
      <c r="U6869">
        <v>-1</v>
      </c>
      <c r="V6869">
        <v>-1</v>
      </c>
      <c r="W6869">
        <v>6.3387000000000002</v>
      </c>
      <c r="Y6869" t="s">
        <v>18699</v>
      </c>
      <c r="Z6869">
        <v>-1</v>
      </c>
      <c r="AA6869" t="s">
        <v>11</v>
      </c>
      <c r="AC6869" t="s">
        <v>18707</v>
      </c>
      <c r="AD6869" t="s">
        <v>18708</v>
      </c>
      <c r="AE6869" s="1">
        <v>41846.10359953704</v>
      </c>
    </row>
    <row r="6870" spans="1:31" x14ac:dyDescent="0.15">
      <c r="A6870">
        <v>6869</v>
      </c>
      <c r="B6870">
        <v>175</v>
      </c>
      <c r="C6870">
        <v>959</v>
      </c>
      <c r="D6870" t="s">
        <v>18691</v>
      </c>
      <c r="E6870" t="s">
        <v>18692</v>
      </c>
      <c r="F6870" t="s">
        <v>53</v>
      </c>
      <c r="I6870" t="s">
        <v>5</v>
      </c>
      <c r="K6870" t="s">
        <v>5</v>
      </c>
      <c r="N6870" t="s">
        <v>7</v>
      </c>
      <c r="Q6870">
        <v>0</v>
      </c>
      <c r="S6870">
        <v>-1</v>
      </c>
      <c r="T6870" t="s">
        <v>5</v>
      </c>
      <c r="U6870">
        <v>-1</v>
      </c>
      <c r="V6870">
        <v>-1</v>
      </c>
      <c r="W6870">
        <v>6.3387000000000002</v>
      </c>
      <c r="Z6870">
        <v>-1</v>
      </c>
      <c r="AA6870" t="s">
        <v>11</v>
      </c>
      <c r="AC6870" t="s">
        <v>38</v>
      </c>
      <c r="AD6870" t="s">
        <v>52</v>
      </c>
      <c r="AE6870" s="1">
        <v>41846.10361111111</v>
      </c>
    </row>
    <row r="6871" spans="1:31" x14ac:dyDescent="0.15">
      <c r="A6871">
        <v>6870</v>
      </c>
      <c r="B6871">
        <v>175</v>
      </c>
      <c r="C6871">
        <v>959</v>
      </c>
      <c r="D6871" t="s">
        <v>18691</v>
      </c>
      <c r="E6871" t="s">
        <v>18692</v>
      </c>
      <c r="F6871" t="s">
        <v>54</v>
      </c>
      <c r="I6871" t="s">
        <v>5</v>
      </c>
      <c r="K6871" t="s">
        <v>5</v>
      </c>
      <c r="N6871" t="s">
        <v>7</v>
      </c>
      <c r="Q6871">
        <v>0</v>
      </c>
      <c r="S6871">
        <v>-1</v>
      </c>
      <c r="T6871" t="s">
        <v>5</v>
      </c>
      <c r="U6871">
        <v>-1</v>
      </c>
      <c r="V6871">
        <v>-1</v>
      </c>
      <c r="W6871">
        <v>6.3387000000000002</v>
      </c>
      <c r="Z6871">
        <v>-1</v>
      </c>
      <c r="AA6871" t="s">
        <v>11</v>
      </c>
      <c r="AC6871" t="s">
        <v>38</v>
      </c>
      <c r="AD6871" t="s">
        <v>52</v>
      </c>
      <c r="AE6871" s="1">
        <v>41846.103622685187</v>
      </c>
    </row>
    <row r="6872" spans="1:31" x14ac:dyDescent="0.15">
      <c r="A6872">
        <v>6871</v>
      </c>
      <c r="B6872">
        <v>175</v>
      </c>
      <c r="C6872">
        <v>2516</v>
      </c>
      <c r="D6872" t="s">
        <v>18709</v>
      </c>
      <c r="E6872" t="s">
        <v>18710</v>
      </c>
      <c r="F6872" t="s">
        <v>2</v>
      </c>
      <c r="G6872" t="s">
        <v>18711</v>
      </c>
      <c r="H6872" t="s">
        <v>18712</v>
      </c>
      <c r="I6872" t="s">
        <v>5</v>
      </c>
      <c r="K6872" t="s">
        <v>6</v>
      </c>
      <c r="L6872" t="s">
        <v>5396</v>
      </c>
      <c r="N6872" t="s">
        <v>7</v>
      </c>
      <c r="P6872" t="s">
        <v>18713</v>
      </c>
      <c r="Q6872">
        <v>25</v>
      </c>
      <c r="S6872">
        <v>20</v>
      </c>
      <c r="T6872" t="s">
        <v>18714</v>
      </c>
      <c r="U6872">
        <v>-1</v>
      </c>
      <c r="V6872">
        <v>-1</v>
      </c>
      <c r="W6872">
        <v>6.3387000000000002</v>
      </c>
      <c r="X6872" t="s">
        <v>18715</v>
      </c>
      <c r="Y6872" t="s">
        <v>18716</v>
      </c>
      <c r="Z6872">
        <v>15212</v>
      </c>
      <c r="AA6872" t="s">
        <v>11</v>
      </c>
      <c r="AC6872" t="s">
        <v>18717</v>
      </c>
      <c r="AD6872" t="s">
        <v>18718</v>
      </c>
      <c r="AE6872" s="1">
        <v>41846.103726851848</v>
      </c>
    </row>
    <row r="6873" spans="1:31" x14ac:dyDescent="0.15">
      <c r="A6873">
        <v>6872</v>
      </c>
      <c r="B6873">
        <v>175</v>
      </c>
      <c r="C6873">
        <v>2516</v>
      </c>
      <c r="D6873" t="s">
        <v>18709</v>
      </c>
      <c r="E6873" t="s">
        <v>18710</v>
      </c>
      <c r="F6873" t="s">
        <v>14</v>
      </c>
      <c r="G6873" t="s">
        <v>18719</v>
      </c>
      <c r="H6873" t="s">
        <v>18712</v>
      </c>
      <c r="I6873" t="s">
        <v>5</v>
      </c>
      <c r="J6873" t="s">
        <v>18720</v>
      </c>
      <c r="K6873" t="s">
        <v>17</v>
      </c>
      <c r="L6873" t="s">
        <v>2011</v>
      </c>
      <c r="N6873" t="s">
        <v>7</v>
      </c>
      <c r="P6873" t="s">
        <v>18721</v>
      </c>
      <c r="Q6873">
        <v>10</v>
      </c>
      <c r="S6873">
        <v>-1</v>
      </c>
      <c r="T6873" t="s">
        <v>5</v>
      </c>
      <c r="U6873">
        <v>-1</v>
      </c>
      <c r="V6873">
        <v>-1</v>
      </c>
      <c r="W6873">
        <v>6.3387000000000002</v>
      </c>
      <c r="X6873" t="s">
        <v>18715</v>
      </c>
      <c r="Y6873" t="s">
        <v>18722</v>
      </c>
      <c r="Z6873">
        <v>19588</v>
      </c>
      <c r="AA6873" t="s">
        <v>11</v>
      </c>
      <c r="AC6873" t="s">
        <v>18723</v>
      </c>
      <c r="AD6873" t="s">
        <v>18724</v>
      </c>
      <c r="AE6873" s="1">
        <v>41846.103761574072</v>
      </c>
    </row>
    <row r="6874" spans="1:31" x14ac:dyDescent="0.15">
      <c r="A6874">
        <v>6873</v>
      </c>
      <c r="B6874">
        <v>175</v>
      </c>
      <c r="C6874">
        <v>2516</v>
      </c>
      <c r="D6874" t="s">
        <v>18709</v>
      </c>
      <c r="E6874" t="s">
        <v>18710</v>
      </c>
      <c r="F6874" t="s">
        <v>24</v>
      </c>
      <c r="G6874" t="s">
        <v>18719</v>
      </c>
      <c r="H6874" t="s">
        <v>18712</v>
      </c>
      <c r="I6874" t="s">
        <v>5</v>
      </c>
      <c r="J6874" t="s">
        <v>18725</v>
      </c>
      <c r="K6874" t="s">
        <v>17</v>
      </c>
      <c r="L6874" t="s">
        <v>2011</v>
      </c>
      <c r="N6874" t="s">
        <v>7</v>
      </c>
      <c r="P6874" t="s">
        <v>18721</v>
      </c>
      <c r="Q6874">
        <v>1</v>
      </c>
      <c r="S6874">
        <v>-1</v>
      </c>
      <c r="T6874" t="s">
        <v>5</v>
      </c>
      <c r="U6874">
        <v>-1</v>
      </c>
      <c r="V6874">
        <v>-1</v>
      </c>
      <c r="W6874">
        <v>6.3387000000000002</v>
      </c>
      <c r="X6874" t="s">
        <v>18715</v>
      </c>
      <c r="Y6874" t="s">
        <v>18722</v>
      </c>
      <c r="Z6874">
        <v>19588</v>
      </c>
      <c r="AA6874" t="s">
        <v>11</v>
      </c>
      <c r="AC6874" t="s">
        <v>18726</v>
      </c>
      <c r="AD6874" t="s">
        <v>18727</v>
      </c>
      <c r="AE6874" s="1">
        <v>41846.103773148148</v>
      </c>
    </row>
    <row r="6875" spans="1:31" x14ac:dyDescent="0.15">
      <c r="A6875">
        <v>6874</v>
      </c>
      <c r="B6875">
        <v>175</v>
      </c>
      <c r="C6875">
        <v>2516</v>
      </c>
      <c r="D6875" t="s">
        <v>18709</v>
      </c>
      <c r="E6875" t="s">
        <v>18710</v>
      </c>
      <c r="F6875" t="s">
        <v>27</v>
      </c>
      <c r="I6875" t="s">
        <v>5</v>
      </c>
      <c r="K6875" t="s">
        <v>17</v>
      </c>
      <c r="M6875" t="s">
        <v>5</v>
      </c>
      <c r="N6875" t="s">
        <v>7</v>
      </c>
      <c r="Q6875">
        <v>0</v>
      </c>
      <c r="S6875">
        <v>-1</v>
      </c>
      <c r="T6875" t="s">
        <v>5</v>
      </c>
      <c r="U6875">
        <v>-1</v>
      </c>
      <c r="V6875">
        <v>-1</v>
      </c>
      <c r="W6875">
        <v>6.3387000000000002</v>
      </c>
      <c r="Z6875">
        <v>-1</v>
      </c>
      <c r="AA6875" t="s">
        <v>11</v>
      </c>
      <c r="AC6875" t="s">
        <v>38</v>
      </c>
      <c r="AD6875" t="s">
        <v>18728</v>
      </c>
      <c r="AE6875" s="1">
        <v>41846.103784722225</v>
      </c>
    </row>
    <row r="6876" spans="1:31" x14ac:dyDescent="0.15">
      <c r="A6876">
        <v>6875</v>
      </c>
      <c r="B6876">
        <v>175</v>
      </c>
      <c r="C6876">
        <v>2516</v>
      </c>
      <c r="D6876" t="s">
        <v>18709</v>
      </c>
      <c r="E6876" t="s">
        <v>18710</v>
      </c>
      <c r="F6876" t="s">
        <v>36</v>
      </c>
      <c r="I6876" t="s">
        <v>5</v>
      </c>
      <c r="K6876" t="s">
        <v>5</v>
      </c>
      <c r="N6876" t="s">
        <v>7</v>
      </c>
      <c r="Q6876">
        <v>0</v>
      </c>
      <c r="S6876">
        <v>-1</v>
      </c>
      <c r="T6876" t="s">
        <v>5</v>
      </c>
      <c r="U6876">
        <v>-1</v>
      </c>
      <c r="V6876">
        <v>-1</v>
      </c>
      <c r="W6876">
        <v>6.3387000000000002</v>
      </c>
      <c r="Z6876">
        <v>-1</v>
      </c>
      <c r="AA6876" t="s">
        <v>11</v>
      </c>
      <c r="AC6876" t="s">
        <v>38</v>
      </c>
      <c r="AD6876" t="s">
        <v>52</v>
      </c>
      <c r="AE6876" s="1">
        <v>41846.103796296295</v>
      </c>
    </row>
    <row r="6877" spans="1:31" x14ac:dyDescent="0.15">
      <c r="A6877">
        <v>6876</v>
      </c>
      <c r="B6877">
        <v>175</v>
      </c>
      <c r="C6877">
        <v>2516</v>
      </c>
      <c r="D6877" t="s">
        <v>18709</v>
      </c>
      <c r="E6877" t="s">
        <v>18710</v>
      </c>
      <c r="F6877" t="s">
        <v>40</v>
      </c>
      <c r="I6877" t="s">
        <v>5</v>
      </c>
      <c r="K6877" t="s">
        <v>5</v>
      </c>
      <c r="N6877" t="s">
        <v>7</v>
      </c>
      <c r="Q6877">
        <v>0</v>
      </c>
      <c r="S6877">
        <v>-1</v>
      </c>
      <c r="T6877" t="s">
        <v>5</v>
      </c>
      <c r="U6877">
        <v>-1</v>
      </c>
      <c r="V6877">
        <v>-1</v>
      </c>
      <c r="W6877">
        <v>6.3387000000000002</v>
      </c>
      <c r="Z6877">
        <v>-1</v>
      </c>
      <c r="AA6877" t="s">
        <v>11</v>
      </c>
      <c r="AC6877" t="s">
        <v>38</v>
      </c>
      <c r="AD6877" t="s">
        <v>52</v>
      </c>
      <c r="AE6877" s="1">
        <v>41846.103807870371</v>
      </c>
    </row>
    <row r="6878" spans="1:31" x14ac:dyDescent="0.15">
      <c r="A6878">
        <v>6877</v>
      </c>
      <c r="B6878">
        <v>175</v>
      </c>
      <c r="C6878">
        <v>2516</v>
      </c>
      <c r="D6878" t="s">
        <v>18709</v>
      </c>
      <c r="E6878" t="s">
        <v>18710</v>
      </c>
      <c r="F6878" t="s">
        <v>49</v>
      </c>
      <c r="I6878" t="s">
        <v>5</v>
      </c>
      <c r="K6878" t="s">
        <v>5</v>
      </c>
      <c r="N6878" t="s">
        <v>7</v>
      </c>
      <c r="Q6878">
        <v>0</v>
      </c>
      <c r="T6878" t="s">
        <v>5</v>
      </c>
      <c r="U6878">
        <v>-1</v>
      </c>
      <c r="V6878">
        <v>-1</v>
      </c>
      <c r="W6878">
        <v>6.3387000000000002</v>
      </c>
      <c r="Z6878">
        <v>-1</v>
      </c>
      <c r="AA6878" t="s">
        <v>11</v>
      </c>
      <c r="AC6878" t="s">
        <v>38</v>
      </c>
      <c r="AD6878" t="s">
        <v>50</v>
      </c>
      <c r="AE6878" s="1">
        <v>41846.103819444441</v>
      </c>
    </row>
    <row r="6879" spans="1:31" x14ac:dyDescent="0.15">
      <c r="A6879">
        <v>6878</v>
      </c>
      <c r="B6879">
        <v>175</v>
      </c>
      <c r="C6879">
        <v>2516</v>
      </c>
      <c r="D6879" t="s">
        <v>18709</v>
      </c>
      <c r="E6879" t="s">
        <v>18710</v>
      </c>
      <c r="F6879" t="s">
        <v>51</v>
      </c>
      <c r="I6879" t="s">
        <v>5</v>
      </c>
      <c r="K6879" t="s">
        <v>5</v>
      </c>
      <c r="N6879" t="s">
        <v>7</v>
      </c>
      <c r="Q6879">
        <v>0</v>
      </c>
      <c r="S6879">
        <v>-1</v>
      </c>
      <c r="T6879" t="s">
        <v>5</v>
      </c>
      <c r="U6879">
        <v>-1</v>
      </c>
      <c r="V6879">
        <v>-1</v>
      </c>
      <c r="W6879">
        <v>6.3387000000000002</v>
      </c>
      <c r="Z6879">
        <v>-1</v>
      </c>
      <c r="AA6879" t="s">
        <v>11</v>
      </c>
      <c r="AC6879" t="s">
        <v>38</v>
      </c>
      <c r="AD6879" t="s">
        <v>52</v>
      </c>
      <c r="AE6879" s="1">
        <v>41846.103831018518</v>
      </c>
    </row>
    <row r="6880" spans="1:31" x14ac:dyDescent="0.15">
      <c r="A6880">
        <v>6879</v>
      </c>
      <c r="B6880">
        <v>175</v>
      </c>
      <c r="C6880">
        <v>2516</v>
      </c>
      <c r="D6880" t="s">
        <v>18709</v>
      </c>
      <c r="E6880" t="s">
        <v>18710</v>
      </c>
      <c r="F6880" t="s">
        <v>53</v>
      </c>
      <c r="I6880" t="s">
        <v>5</v>
      </c>
      <c r="K6880" t="s">
        <v>5</v>
      </c>
      <c r="N6880" t="s">
        <v>7</v>
      </c>
      <c r="Q6880">
        <v>0</v>
      </c>
      <c r="S6880">
        <v>-1</v>
      </c>
      <c r="T6880" t="s">
        <v>5</v>
      </c>
      <c r="U6880">
        <v>-1</v>
      </c>
      <c r="V6880">
        <v>-1</v>
      </c>
      <c r="W6880">
        <v>6.3387000000000002</v>
      </c>
      <c r="Z6880">
        <v>-1</v>
      </c>
      <c r="AA6880" t="s">
        <v>11</v>
      </c>
      <c r="AC6880" t="s">
        <v>38</v>
      </c>
      <c r="AD6880" t="s">
        <v>52</v>
      </c>
      <c r="AE6880" s="1">
        <v>41846.103842592594</v>
      </c>
    </row>
    <row r="6881" spans="1:31" x14ac:dyDescent="0.15">
      <c r="A6881">
        <v>6880</v>
      </c>
      <c r="B6881">
        <v>175</v>
      </c>
      <c r="C6881">
        <v>2516</v>
      </c>
      <c r="D6881" t="s">
        <v>18709</v>
      </c>
      <c r="E6881" t="s">
        <v>18710</v>
      </c>
      <c r="F6881" t="s">
        <v>54</v>
      </c>
      <c r="I6881" t="s">
        <v>5</v>
      </c>
      <c r="K6881" t="s">
        <v>5</v>
      </c>
      <c r="N6881" t="s">
        <v>7</v>
      </c>
      <c r="Q6881">
        <v>0</v>
      </c>
      <c r="S6881">
        <v>-1</v>
      </c>
      <c r="T6881" t="s">
        <v>5</v>
      </c>
      <c r="U6881">
        <v>-1</v>
      </c>
      <c r="V6881">
        <v>-1</v>
      </c>
      <c r="W6881">
        <v>6.3387000000000002</v>
      </c>
      <c r="Z6881">
        <v>-1</v>
      </c>
      <c r="AA6881" t="s">
        <v>11</v>
      </c>
      <c r="AC6881" t="s">
        <v>38</v>
      </c>
      <c r="AD6881" t="s">
        <v>52</v>
      </c>
      <c r="AE6881" s="1">
        <v>41846.103854166664</v>
      </c>
    </row>
    <row r="6882" spans="1:31" x14ac:dyDescent="0.15">
      <c r="A6882">
        <v>6881</v>
      </c>
      <c r="B6882">
        <v>175</v>
      </c>
      <c r="C6882">
        <v>2744</v>
      </c>
      <c r="D6882" t="s">
        <v>18729</v>
      </c>
      <c r="E6882" t="s">
        <v>18730</v>
      </c>
      <c r="F6882" t="s">
        <v>2</v>
      </c>
      <c r="G6882" t="s">
        <v>18731</v>
      </c>
      <c r="H6882" t="s">
        <v>18732</v>
      </c>
      <c r="I6882" t="s">
        <v>5</v>
      </c>
      <c r="K6882" t="s">
        <v>6</v>
      </c>
      <c r="L6882" t="s">
        <v>18733</v>
      </c>
      <c r="N6882" t="s">
        <v>7</v>
      </c>
      <c r="P6882" t="s">
        <v>18734</v>
      </c>
      <c r="Q6882">
        <v>23</v>
      </c>
      <c r="R6882" t="s">
        <v>18735</v>
      </c>
      <c r="S6882">
        <v>50</v>
      </c>
      <c r="T6882" t="s">
        <v>18736</v>
      </c>
      <c r="U6882">
        <v>-1</v>
      </c>
      <c r="V6882">
        <v>-1</v>
      </c>
      <c r="W6882">
        <v>6.3387000000000002</v>
      </c>
      <c r="X6882" t="s">
        <v>18737</v>
      </c>
      <c r="Y6882" t="s">
        <v>18738</v>
      </c>
      <c r="Z6882">
        <v>26045</v>
      </c>
      <c r="AA6882" t="s">
        <v>11</v>
      </c>
      <c r="AC6882" t="s">
        <v>18739</v>
      </c>
      <c r="AD6882" t="s">
        <v>18740</v>
      </c>
      <c r="AE6882" s="1">
        <v>41846.103946759256</v>
      </c>
    </row>
    <row r="6883" spans="1:31" x14ac:dyDescent="0.15">
      <c r="A6883">
        <v>6882</v>
      </c>
      <c r="B6883">
        <v>175</v>
      </c>
      <c r="C6883">
        <v>2744</v>
      </c>
      <c r="D6883" t="s">
        <v>18729</v>
      </c>
      <c r="E6883" t="s">
        <v>18730</v>
      </c>
      <c r="F6883" t="s">
        <v>14</v>
      </c>
      <c r="G6883" t="s">
        <v>18731</v>
      </c>
      <c r="H6883" t="s">
        <v>18741</v>
      </c>
      <c r="I6883" t="s">
        <v>5</v>
      </c>
      <c r="K6883" t="s">
        <v>17</v>
      </c>
      <c r="N6883" t="s">
        <v>7</v>
      </c>
      <c r="P6883" t="s">
        <v>18742</v>
      </c>
      <c r="Q6883">
        <v>1</v>
      </c>
      <c r="R6883" t="s">
        <v>18743</v>
      </c>
      <c r="S6883">
        <v>-1</v>
      </c>
      <c r="T6883" t="s">
        <v>18744</v>
      </c>
      <c r="U6883">
        <v>-1</v>
      </c>
      <c r="V6883">
        <v>-1</v>
      </c>
      <c r="W6883">
        <v>6.3387000000000002</v>
      </c>
      <c r="X6883" t="s">
        <v>18737</v>
      </c>
      <c r="Y6883" t="s">
        <v>18745</v>
      </c>
      <c r="Z6883">
        <v>-1</v>
      </c>
      <c r="AA6883" t="s">
        <v>11</v>
      </c>
      <c r="AC6883" t="s">
        <v>18746</v>
      </c>
      <c r="AD6883" t="s">
        <v>18747</v>
      </c>
      <c r="AE6883" s="1">
        <v>41846.10396990741</v>
      </c>
    </row>
    <row r="6884" spans="1:31" x14ac:dyDescent="0.15">
      <c r="A6884">
        <v>6883</v>
      </c>
      <c r="B6884">
        <v>175</v>
      </c>
      <c r="C6884">
        <v>2744</v>
      </c>
      <c r="D6884" t="s">
        <v>18729</v>
      </c>
      <c r="E6884" t="s">
        <v>18730</v>
      </c>
      <c r="F6884" t="s">
        <v>24</v>
      </c>
      <c r="I6884" t="s">
        <v>5</v>
      </c>
      <c r="K6884" t="s">
        <v>5</v>
      </c>
      <c r="N6884" t="s">
        <v>7</v>
      </c>
      <c r="Q6884">
        <v>0</v>
      </c>
      <c r="S6884">
        <v>-1</v>
      </c>
      <c r="T6884" t="s">
        <v>5</v>
      </c>
      <c r="U6884">
        <v>-1</v>
      </c>
      <c r="V6884">
        <v>-1</v>
      </c>
      <c r="W6884">
        <v>6.3387000000000002</v>
      </c>
      <c r="Z6884">
        <v>-1</v>
      </c>
      <c r="AA6884" t="s">
        <v>11</v>
      </c>
      <c r="AC6884" t="s">
        <v>38</v>
      </c>
      <c r="AD6884" t="s">
        <v>52</v>
      </c>
      <c r="AE6884" s="1">
        <v>41846.103981481479</v>
      </c>
    </row>
    <row r="6885" spans="1:31" x14ac:dyDescent="0.15">
      <c r="A6885">
        <v>6884</v>
      </c>
      <c r="B6885">
        <v>175</v>
      </c>
      <c r="C6885">
        <v>2744</v>
      </c>
      <c r="D6885" t="s">
        <v>18729</v>
      </c>
      <c r="E6885" t="s">
        <v>18730</v>
      </c>
      <c r="F6885" t="s">
        <v>27</v>
      </c>
      <c r="I6885" t="s">
        <v>5</v>
      </c>
      <c r="K6885" t="s">
        <v>5</v>
      </c>
      <c r="M6885" t="s">
        <v>5</v>
      </c>
      <c r="N6885" t="s">
        <v>7</v>
      </c>
      <c r="Q6885">
        <v>0</v>
      </c>
      <c r="S6885">
        <v>-1</v>
      </c>
      <c r="T6885" t="s">
        <v>5</v>
      </c>
      <c r="U6885">
        <v>-1</v>
      </c>
      <c r="V6885">
        <v>-1</v>
      </c>
      <c r="W6885">
        <v>6.3387000000000002</v>
      </c>
      <c r="Z6885">
        <v>-1</v>
      </c>
      <c r="AA6885" t="s">
        <v>11</v>
      </c>
      <c r="AC6885" t="s">
        <v>38</v>
      </c>
      <c r="AD6885" t="s">
        <v>531</v>
      </c>
      <c r="AE6885" s="1">
        <v>41846.103993055556</v>
      </c>
    </row>
    <row r="6886" spans="1:31" x14ac:dyDescent="0.15">
      <c r="A6886">
        <v>6885</v>
      </c>
      <c r="B6886">
        <v>175</v>
      </c>
      <c r="C6886">
        <v>2744</v>
      </c>
      <c r="D6886" t="s">
        <v>18729</v>
      </c>
      <c r="E6886" t="s">
        <v>18730</v>
      </c>
      <c r="F6886" t="s">
        <v>36</v>
      </c>
      <c r="I6886" t="s">
        <v>5</v>
      </c>
      <c r="K6886" t="s">
        <v>5</v>
      </c>
      <c r="N6886" t="s">
        <v>7</v>
      </c>
      <c r="Q6886">
        <v>0</v>
      </c>
      <c r="S6886">
        <v>-1</v>
      </c>
      <c r="T6886" t="s">
        <v>5</v>
      </c>
      <c r="U6886">
        <v>-1</v>
      </c>
      <c r="V6886">
        <v>-1</v>
      </c>
      <c r="W6886">
        <v>6.3387000000000002</v>
      </c>
      <c r="Z6886">
        <v>-1</v>
      </c>
      <c r="AA6886" t="s">
        <v>11</v>
      </c>
      <c r="AC6886" t="s">
        <v>38</v>
      </c>
      <c r="AD6886" t="s">
        <v>52</v>
      </c>
      <c r="AE6886" s="1">
        <v>41846.104004629633</v>
      </c>
    </row>
    <row r="6887" spans="1:31" x14ac:dyDescent="0.15">
      <c r="A6887">
        <v>6886</v>
      </c>
      <c r="B6887">
        <v>175</v>
      </c>
      <c r="C6887">
        <v>2744</v>
      </c>
      <c r="D6887" t="s">
        <v>18729</v>
      </c>
      <c r="E6887" t="s">
        <v>18730</v>
      </c>
      <c r="F6887" t="s">
        <v>40</v>
      </c>
      <c r="I6887" t="s">
        <v>5</v>
      </c>
      <c r="K6887" t="s">
        <v>5</v>
      </c>
      <c r="N6887" t="s">
        <v>7</v>
      </c>
      <c r="Q6887">
        <v>0</v>
      </c>
      <c r="S6887">
        <v>-1</v>
      </c>
      <c r="T6887" t="s">
        <v>5</v>
      </c>
      <c r="U6887">
        <v>-1</v>
      </c>
      <c r="V6887">
        <v>-1</v>
      </c>
      <c r="W6887">
        <v>6.3387000000000002</v>
      </c>
      <c r="Z6887">
        <v>-1</v>
      </c>
      <c r="AA6887" t="s">
        <v>11</v>
      </c>
      <c r="AC6887" t="s">
        <v>38</v>
      </c>
      <c r="AD6887" t="s">
        <v>52</v>
      </c>
      <c r="AE6887" s="1">
        <v>41846.104016203702</v>
      </c>
    </row>
    <row r="6888" spans="1:31" x14ac:dyDescent="0.15">
      <c r="A6888">
        <v>6887</v>
      </c>
      <c r="B6888">
        <v>175</v>
      </c>
      <c r="C6888">
        <v>2744</v>
      </c>
      <c r="D6888" t="s">
        <v>18729</v>
      </c>
      <c r="E6888" t="s">
        <v>18730</v>
      </c>
      <c r="F6888" t="s">
        <v>49</v>
      </c>
      <c r="I6888" t="s">
        <v>5</v>
      </c>
      <c r="K6888" t="s">
        <v>5</v>
      </c>
      <c r="N6888" t="s">
        <v>7</v>
      </c>
      <c r="Q6888">
        <v>0</v>
      </c>
      <c r="T6888" t="s">
        <v>5</v>
      </c>
      <c r="U6888">
        <v>-1</v>
      </c>
      <c r="V6888">
        <v>-1</v>
      </c>
      <c r="W6888">
        <v>6.3387000000000002</v>
      </c>
      <c r="Z6888">
        <v>-1</v>
      </c>
      <c r="AA6888" t="s">
        <v>11</v>
      </c>
      <c r="AC6888" t="s">
        <v>38</v>
      </c>
      <c r="AD6888" t="s">
        <v>50</v>
      </c>
      <c r="AE6888" s="1">
        <v>41846.104027777779</v>
      </c>
    </row>
    <row r="6889" spans="1:31" x14ac:dyDescent="0.15">
      <c r="A6889">
        <v>6888</v>
      </c>
      <c r="B6889">
        <v>175</v>
      </c>
      <c r="C6889">
        <v>2744</v>
      </c>
      <c r="D6889" t="s">
        <v>18729</v>
      </c>
      <c r="E6889" t="s">
        <v>18730</v>
      </c>
      <c r="F6889" t="s">
        <v>51</v>
      </c>
      <c r="I6889" t="s">
        <v>5</v>
      </c>
      <c r="K6889" t="s">
        <v>5</v>
      </c>
      <c r="N6889" t="s">
        <v>7</v>
      </c>
      <c r="Q6889">
        <v>0</v>
      </c>
      <c r="S6889">
        <v>-1</v>
      </c>
      <c r="T6889" t="s">
        <v>5</v>
      </c>
      <c r="U6889">
        <v>-1</v>
      </c>
      <c r="V6889">
        <v>-1</v>
      </c>
      <c r="W6889">
        <v>6.3387000000000002</v>
      </c>
      <c r="Z6889">
        <v>-1</v>
      </c>
      <c r="AA6889" t="s">
        <v>11</v>
      </c>
      <c r="AC6889" t="s">
        <v>38</v>
      </c>
      <c r="AD6889" t="s">
        <v>52</v>
      </c>
      <c r="AE6889" s="1">
        <v>41846.104039351849</v>
      </c>
    </row>
    <row r="6890" spans="1:31" x14ac:dyDescent="0.15">
      <c r="A6890">
        <v>6889</v>
      </c>
      <c r="B6890">
        <v>175</v>
      </c>
      <c r="C6890">
        <v>2744</v>
      </c>
      <c r="D6890" t="s">
        <v>18729</v>
      </c>
      <c r="E6890" t="s">
        <v>18730</v>
      </c>
      <c r="F6890" t="s">
        <v>53</v>
      </c>
      <c r="I6890" t="s">
        <v>5</v>
      </c>
      <c r="K6890" t="s">
        <v>5</v>
      </c>
      <c r="N6890" t="s">
        <v>7</v>
      </c>
      <c r="Q6890">
        <v>0</v>
      </c>
      <c r="S6890">
        <v>-1</v>
      </c>
      <c r="T6890" t="s">
        <v>5</v>
      </c>
      <c r="U6890">
        <v>-1</v>
      </c>
      <c r="V6890">
        <v>-1</v>
      </c>
      <c r="W6890">
        <v>6.3387000000000002</v>
      </c>
      <c r="Z6890">
        <v>-1</v>
      </c>
      <c r="AA6890" t="s">
        <v>11</v>
      </c>
      <c r="AC6890" t="s">
        <v>38</v>
      </c>
      <c r="AD6890" t="s">
        <v>52</v>
      </c>
      <c r="AE6890" s="1">
        <v>41846.104050925926</v>
      </c>
    </row>
    <row r="6891" spans="1:31" x14ac:dyDescent="0.15">
      <c r="A6891">
        <v>6890</v>
      </c>
      <c r="B6891">
        <v>175</v>
      </c>
      <c r="C6891">
        <v>2744</v>
      </c>
      <c r="D6891" t="s">
        <v>18729</v>
      </c>
      <c r="E6891" t="s">
        <v>18730</v>
      </c>
      <c r="F6891" t="s">
        <v>54</v>
      </c>
      <c r="I6891" t="s">
        <v>5</v>
      </c>
      <c r="K6891" t="s">
        <v>5</v>
      </c>
      <c r="N6891" t="s">
        <v>7</v>
      </c>
      <c r="Q6891">
        <v>0</v>
      </c>
      <c r="S6891">
        <v>-1</v>
      </c>
      <c r="T6891" t="s">
        <v>5</v>
      </c>
      <c r="U6891">
        <v>-1</v>
      </c>
      <c r="V6891">
        <v>-1</v>
      </c>
      <c r="W6891">
        <v>6.3387000000000002</v>
      </c>
      <c r="Z6891">
        <v>-1</v>
      </c>
      <c r="AA6891" t="s">
        <v>11</v>
      </c>
      <c r="AC6891" t="s">
        <v>38</v>
      </c>
      <c r="AD6891" t="s">
        <v>52</v>
      </c>
      <c r="AE6891" s="1">
        <v>41846.104062500002</v>
      </c>
    </row>
    <row r="6892" spans="1:31" x14ac:dyDescent="0.15">
      <c r="A6892">
        <v>6891</v>
      </c>
      <c r="B6892">
        <v>175</v>
      </c>
      <c r="C6892">
        <v>2173</v>
      </c>
      <c r="D6892" t="s">
        <v>18748</v>
      </c>
      <c r="E6892" t="s">
        <v>18749</v>
      </c>
      <c r="F6892" t="s">
        <v>2</v>
      </c>
      <c r="G6892" t="s">
        <v>18750</v>
      </c>
      <c r="H6892" t="s">
        <v>18751</v>
      </c>
      <c r="I6892" t="s">
        <v>5</v>
      </c>
      <c r="K6892" t="s">
        <v>6</v>
      </c>
      <c r="L6892" t="s">
        <v>18752</v>
      </c>
      <c r="N6892" t="s">
        <v>7</v>
      </c>
      <c r="P6892" t="s">
        <v>18753</v>
      </c>
      <c r="Q6892">
        <v>36</v>
      </c>
      <c r="R6892" t="s">
        <v>2053</v>
      </c>
      <c r="S6892">
        <v>30</v>
      </c>
      <c r="T6892" t="s">
        <v>18754</v>
      </c>
      <c r="U6892">
        <v>-1</v>
      </c>
      <c r="V6892">
        <v>-1</v>
      </c>
      <c r="W6892">
        <v>6.3387000000000002</v>
      </c>
      <c r="X6892" t="s">
        <v>18755</v>
      </c>
      <c r="Y6892" t="s">
        <v>18756</v>
      </c>
      <c r="Z6892">
        <v>36205</v>
      </c>
      <c r="AA6892" t="s">
        <v>11</v>
      </c>
      <c r="AC6892" t="s">
        <v>18757</v>
      </c>
      <c r="AD6892" t="s">
        <v>18758</v>
      </c>
      <c r="AE6892" s="1">
        <v>41846.104155092595</v>
      </c>
    </row>
    <row r="6893" spans="1:31" x14ac:dyDescent="0.15">
      <c r="A6893">
        <v>6892</v>
      </c>
      <c r="B6893">
        <v>175</v>
      </c>
      <c r="C6893">
        <v>2173</v>
      </c>
      <c r="D6893" t="s">
        <v>18748</v>
      </c>
      <c r="E6893" t="s">
        <v>18749</v>
      </c>
      <c r="F6893" t="s">
        <v>14</v>
      </c>
      <c r="I6893" t="s">
        <v>5</v>
      </c>
      <c r="K6893" t="s">
        <v>5</v>
      </c>
      <c r="N6893" t="s">
        <v>7</v>
      </c>
      <c r="Q6893">
        <v>0</v>
      </c>
      <c r="S6893">
        <v>-1</v>
      </c>
      <c r="T6893" t="s">
        <v>5</v>
      </c>
      <c r="U6893">
        <v>-1</v>
      </c>
      <c r="V6893">
        <v>-1</v>
      </c>
      <c r="W6893">
        <v>6.3387000000000002</v>
      </c>
      <c r="Z6893">
        <v>-1</v>
      </c>
      <c r="AA6893" t="s">
        <v>11</v>
      </c>
      <c r="AC6893" t="s">
        <v>38</v>
      </c>
      <c r="AD6893" t="s">
        <v>52</v>
      </c>
      <c r="AE6893" s="1">
        <v>41846.104166666664</v>
      </c>
    </row>
    <row r="6894" spans="1:31" x14ac:dyDescent="0.15">
      <c r="A6894">
        <v>6893</v>
      </c>
      <c r="B6894">
        <v>175</v>
      </c>
      <c r="C6894">
        <v>2173</v>
      </c>
      <c r="D6894" t="s">
        <v>18748</v>
      </c>
      <c r="E6894" t="s">
        <v>18749</v>
      </c>
      <c r="F6894" t="s">
        <v>24</v>
      </c>
      <c r="I6894" t="s">
        <v>5</v>
      </c>
      <c r="K6894" t="s">
        <v>5</v>
      </c>
      <c r="N6894" t="s">
        <v>7</v>
      </c>
      <c r="Q6894">
        <v>0</v>
      </c>
      <c r="S6894">
        <v>-1</v>
      </c>
      <c r="T6894" t="s">
        <v>5</v>
      </c>
      <c r="U6894">
        <v>-1</v>
      </c>
      <c r="V6894">
        <v>-1</v>
      </c>
      <c r="W6894">
        <v>6.3387000000000002</v>
      </c>
      <c r="Z6894">
        <v>-1</v>
      </c>
      <c r="AA6894" t="s">
        <v>11</v>
      </c>
      <c r="AC6894" t="s">
        <v>38</v>
      </c>
      <c r="AD6894" t="s">
        <v>52</v>
      </c>
      <c r="AE6894" s="1">
        <v>41846.104178240741</v>
      </c>
    </row>
    <row r="6895" spans="1:31" x14ac:dyDescent="0.15">
      <c r="A6895">
        <v>6894</v>
      </c>
      <c r="B6895">
        <v>175</v>
      </c>
      <c r="C6895">
        <v>2173</v>
      </c>
      <c r="D6895" t="s">
        <v>18748</v>
      </c>
      <c r="E6895" t="s">
        <v>18749</v>
      </c>
      <c r="F6895" t="s">
        <v>27</v>
      </c>
      <c r="I6895" t="s">
        <v>5</v>
      </c>
      <c r="K6895" t="s">
        <v>5</v>
      </c>
      <c r="M6895" t="s">
        <v>5</v>
      </c>
      <c r="N6895" t="s">
        <v>7</v>
      </c>
      <c r="Q6895">
        <v>0</v>
      </c>
      <c r="S6895">
        <v>-1</v>
      </c>
      <c r="T6895" t="s">
        <v>5</v>
      </c>
      <c r="U6895">
        <v>-1</v>
      </c>
      <c r="V6895">
        <v>-1</v>
      </c>
      <c r="W6895">
        <v>6.3387000000000002</v>
      </c>
      <c r="Z6895">
        <v>-1</v>
      </c>
      <c r="AA6895" t="s">
        <v>11</v>
      </c>
      <c r="AC6895" t="s">
        <v>38</v>
      </c>
      <c r="AD6895" t="s">
        <v>531</v>
      </c>
      <c r="AE6895" s="1">
        <v>41846.104201388887</v>
      </c>
    </row>
    <row r="6896" spans="1:31" x14ac:dyDescent="0.15">
      <c r="A6896">
        <v>6895</v>
      </c>
      <c r="B6896">
        <v>175</v>
      </c>
      <c r="C6896">
        <v>2173</v>
      </c>
      <c r="D6896" t="s">
        <v>18748</v>
      </c>
      <c r="E6896" t="s">
        <v>18749</v>
      </c>
      <c r="F6896" t="s">
        <v>36</v>
      </c>
      <c r="I6896" t="s">
        <v>5</v>
      </c>
      <c r="K6896" t="s">
        <v>5</v>
      </c>
      <c r="N6896" t="s">
        <v>7</v>
      </c>
      <c r="Q6896">
        <v>0</v>
      </c>
      <c r="S6896">
        <v>-1</v>
      </c>
      <c r="T6896" t="s">
        <v>5</v>
      </c>
      <c r="U6896">
        <v>-1</v>
      </c>
      <c r="V6896">
        <v>-1</v>
      </c>
      <c r="W6896">
        <v>6.3387000000000002</v>
      </c>
      <c r="Z6896">
        <v>-1</v>
      </c>
      <c r="AA6896" t="s">
        <v>11</v>
      </c>
      <c r="AC6896" t="s">
        <v>38</v>
      </c>
      <c r="AD6896" t="s">
        <v>52</v>
      </c>
      <c r="AE6896" s="1">
        <v>41846.104212962964</v>
      </c>
    </row>
    <row r="6897" spans="1:31" x14ac:dyDescent="0.15">
      <c r="A6897">
        <v>6896</v>
      </c>
      <c r="B6897">
        <v>175</v>
      </c>
      <c r="C6897">
        <v>2173</v>
      </c>
      <c r="D6897" t="s">
        <v>18748</v>
      </c>
      <c r="E6897" t="s">
        <v>18749</v>
      </c>
      <c r="F6897" t="s">
        <v>40</v>
      </c>
      <c r="I6897" t="s">
        <v>5</v>
      </c>
      <c r="K6897" t="s">
        <v>5</v>
      </c>
      <c r="N6897" t="s">
        <v>7</v>
      </c>
      <c r="Q6897">
        <v>0</v>
      </c>
      <c r="S6897">
        <v>-1</v>
      </c>
      <c r="T6897" t="s">
        <v>5</v>
      </c>
      <c r="U6897">
        <v>-1</v>
      </c>
      <c r="V6897">
        <v>-1</v>
      </c>
      <c r="W6897">
        <v>6.3387000000000002</v>
      </c>
      <c r="Z6897">
        <v>-1</v>
      </c>
      <c r="AA6897" t="s">
        <v>11</v>
      </c>
      <c r="AC6897" t="s">
        <v>38</v>
      </c>
      <c r="AD6897" t="s">
        <v>52</v>
      </c>
      <c r="AE6897" s="1">
        <v>41846.104224537034</v>
      </c>
    </row>
    <row r="6898" spans="1:31" x14ac:dyDescent="0.15">
      <c r="A6898">
        <v>6897</v>
      </c>
      <c r="B6898">
        <v>175</v>
      </c>
      <c r="C6898">
        <v>2173</v>
      </c>
      <c r="D6898" t="s">
        <v>18748</v>
      </c>
      <c r="E6898" t="s">
        <v>18749</v>
      </c>
      <c r="F6898" t="s">
        <v>49</v>
      </c>
      <c r="I6898" t="s">
        <v>5</v>
      </c>
      <c r="K6898" t="s">
        <v>5</v>
      </c>
      <c r="N6898" t="s">
        <v>7</v>
      </c>
      <c r="Q6898">
        <v>0</v>
      </c>
      <c r="T6898" t="s">
        <v>5</v>
      </c>
      <c r="U6898">
        <v>-1</v>
      </c>
      <c r="V6898">
        <v>-1</v>
      </c>
      <c r="W6898">
        <v>6.3387000000000002</v>
      </c>
      <c r="Z6898">
        <v>-1</v>
      </c>
      <c r="AA6898" t="s">
        <v>11</v>
      </c>
      <c r="AC6898" t="s">
        <v>38</v>
      </c>
      <c r="AD6898" t="s">
        <v>50</v>
      </c>
      <c r="AE6898" s="1">
        <v>41846.10423611111</v>
      </c>
    </row>
    <row r="6899" spans="1:31" x14ac:dyDescent="0.15">
      <c r="A6899">
        <v>6898</v>
      </c>
      <c r="B6899">
        <v>175</v>
      </c>
      <c r="C6899">
        <v>2173</v>
      </c>
      <c r="D6899" t="s">
        <v>18748</v>
      </c>
      <c r="E6899" t="s">
        <v>18749</v>
      </c>
      <c r="F6899" t="s">
        <v>51</v>
      </c>
      <c r="G6899" t="s">
        <v>18750</v>
      </c>
      <c r="H6899" t="s">
        <v>18751</v>
      </c>
      <c r="I6899" t="s">
        <v>5</v>
      </c>
      <c r="K6899" t="s">
        <v>5</v>
      </c>
      <c r="N6899" t="s">
        <v>7</v>
      </c>
      <c r="P6899" t="s">
        <v>18753</v>
      </c>
      <c r="Q6899">
        <v>11</v>
      </c>
      <c r="S6899">
        <v>-1</v>
      </c>
      <c r="T6899" t="s">
        <v>5</v>
      </c>
      <c r="U6899">
        <v>-1</v>
      </c>
      <c r="V6899">
        <v>-1</v>
      </c>
      <c r="W6899">
        <v>6.3387000000000002</v>
      </c>
      <c r="Y6899" t="s">
        <v>18756</v>
      </c>
      <c r="Z6899">
        <v>-1</v>
      </c>
      <c r="AA6899" t="s">
        <v>11</v>
      </c>
      <c r="AC6899" t="s">
        <v>18759</v>
      </c>
      <c r="AD6899" t="s">
        <v>18760</v>
      </c>
      <c r="AE6899" s="1">
        <v>41846.104270833333</v>
      </c>
    </row>
    <row r="6900" spans="1:31" x14ac:dyDescent="0.15">
      <c r="A6900">
        <v>6899</v>
      </c>
      <c r="B6900">
        <v>175</v>
      </c>
      <c r="C6900">
        <v>2173</v>
      </c>
      <c r="D6900" t="s">
        <v>18748</v>
      </c>
      <c r="E6900" t="s">
        <v>18749</v>
      </c>
      <c r="F6900" t="s">
        <v>53</v>
      </c>
      <c r="I6900" t="s">
        <v>5</v>
      </c>
      <c r="K6900" t="s">
        <v>5</v>
      </c>
      <c r="N6900" t="s">
        <v>7</v>
      </c>
      <c r="Q6900">
        <v>0</v>
      </c>
      <c r="S6900">
        <v>-1</v>
      </c>
      <c r="T6900" t="s">
        <v>5</v>
      </c>
      <c r="U6900">
        <v>-1</v>
      </c>
      <c r="V6900">
        <v>-1</v>
      </c>
      <c r="W6900">
        <v>6.3387000000000002</v>
      </c>
      <c r="Z6900">
        <v>-1</v>
      </c>
      <c r="AA6900" t="s">
        <v>11</v>
      </c>
      <c r="AC6900" t="s">
        <v>38</v>
      </c>
      <c r="AD6900" t="s">
        <v>52</v>
      </c>
      <c r="AE6900" s="1">
        <v>41846.10428240741</v>
      </c>
    </row>
    <row r="6901" spans="1:31" x14ac:dyDescent="0.15">
      <c r="A6901">
        <v>6900</v>
      </c>
      <c r="B6901">
        <v>175</v>
      </c>
      <c r="C6901">
        <v>2173</v>
      </c>
      <c r="D6901" t="s">
        <v>18748</v>
      </c>
      <c r="E6901" t="s">
        <v>18749</v>
      </c>
      <c r="F6901" t="s">
        <v>54</v>
      </c>
      <c r="I6901" t="s">
        <v>5</v>
      </c>
      <c r="K6901" t="s">
        <v>5</v>
      </c>
      <c r="N6901" t="s">
        <v>7</v>
      </c>
      <c r="Q6901">
        <v>0</v>
      </c>
      <c r="S6901">
        <v>-1</v>
      </c>
      <c r="T6901" t="s">
        <v>5</v>
      </c>
      <c r="U6901">
        <v>-1</v>
      </c>
      <c r="V6901">
        <v>-1</v>
      </c>
      <c r="W6901">
        <v>6.3387000000000002</v>
      </c>
      <c r="Z6901">
        <v>-1</v>
      </c>
      <c r="AA6901" t="s">
        <v>11</v>
      </c>
      <c r="AC6901" t="s">
        <v>38</v>
      </c>
      <c r="AD6901" t="s">
        <v>52</v>
      </c>
      <c r="AE6901" s="1">
        <v>41846.10429398148</v>
      </c>
    </row>
    <row r="6902" spans="1:31" x14ac:dyDescent="0.15">
      <c r="A6902">
        <v>6901</v>
      </c>
      <c r="B6902">
        <v>175</v>
      </c>
      <c r="C6902">
        <v>3214</v>
      </c>
      <c r="D6902" t="s">
        <v>18761</v>
      </c>
      <c r="E6902" t="s">
        <v>18762</v>
      </c>
      <c r="F6902" t="s">
        <v>2</v>
      </c>
      <c r="G6902" t="s">
        <v>18763</v>
      </c>
      <c r="H6902" t="s">
        <v>18764</v>
      </c>
      <c r="I6902" t="s">
        <v>5</v>
      </c>
      <c r="K6902" t="s">
        <v>6</v>
      </c>
      <c r="L6902" t="s">
        <v>10213</v>
      </c>
      <c r="N6902" t="s">
        <v>7</v>
      </c>
      <c r="O6902" t="s">
        <v>18765</v>
      </c>
      <c r="P6902" t="s">
        <v>18766</v>
      </c>
      <c r="Q6902">
        <v>57</v>
      </c>
      <c r="R6902" t="s">
        <v>10802</v>
      </c>
      <c r="S6902">
        <v>-1</v>
      </c>
      <c r="T6902" t="s">
        <v>5</v>
      </c>
      <c r="U6902">
        <v>-1</v>
      </c>
      <c r="V6902">
        <v>-1</v>
      </c>
      <c r="W6902">
        <v>6.3387000000000002</v>
      </c>
      <c r="X6902" t="s">
        <v>18767</v>
      </c>
      <c r="Y6902" t="s">
        <v>18768</v>
      </c>
      <c r="Z6902">
        <v>28780</v>
      </c>
      <c r="AA6902" t="s">
        <v>11</v>
      </c>
      <c r="AC6902" t="s">
        <v>18769</v>
      </c>
      <c r="AD6902" t="s">
        <v>18770</v>
      </c>
      <c r="AE6902" s="1">
        <v>41846.104467592595</v>
      </c>
    </row>
    <row r="6903" spans="1:31" x14ac:dyDescent="0.15">
      <c r="A6903">
        <v>6902</v>
      </c>
      <c r="B6903">
        <v>175</v>
      </c>
      <c r="C6903">
        <v>3214</v>
      </c>
      <c r="D6903" t="s">
        <v>18761</v>
      </c>
      <c r="E6903" t="s">
        <v>18762</v>
      </c>
      <c r="F6903" t="s">
        <v>14</v>
      </c>
      <c r="G6903" t="s">
        <v>18771</v>
      </c>
      <c r="H6903" t="s">
        <v>18772</v>
      </c>
      <c r="I6903" t="s">
        <v>5</v>
      </c>
      <c r="K6903" t="s">
        <v>17</v>
      </c>
      <c r="L6903" t="s">
        <v>18773</v>
      </c>
      <c r="N6903" t="s">
        <v>7</v>
      </c>
      <c r="P6903" t="s">
        <v>18774</v>
      </c>
      <c r="Q6903">
        <v>27</v>
      </c>
      <c r="S6903">
        <v>25</v>
      </c>
      <c r="T6903" t="s">
        <v>5</v>
      </c>
      <c r="U6903">
        <v>-1</v>
      </c>
      <c r="V6903">
        <v>-1</v>
      </c>
      <c r="W6903">
        <v>6.3387000000000002</v>
      </c>
      <c r="X6903" t="s">
        <v>18775</v>
      </c>
      <c r="Y6903" t="s">
        <v>18776</v>
      </c>
      <c r="Z6903">
        <v>13200</v>
      </c>
      <c r="AA6903" t="s">
        <v>11</v>
      </c>
      <c r="AC6903" t="s">
        <v>18777</v>
      </c>
      <c r="AD6903" t="s">
        <v>18778</v>
      </c>
      <c r="AE6903" s="1">
        <v>41846.104513888888</v>
      </c>
    </row>
    <row r="6904" spans="1:31" x14ac:dyDescent="0.15">
      <c r="A6904">
        <v>6903</v>
      </c>
      <c r="B6904">
        <v>175</v>
      </c>
      <c r="C6904">
        <v>3214</v>
      </c>
      <c r="D6904" t="s">
        <v>18761</v>
      </c>
      <c r="E6904" t="s">
        <v>18762</v>
      </c>
      <c r="F6904" t="s">
        <v>24</v>
      </c>
      <c r="G6904" t="s">
        <v>18771</v>
      </c>
      <c r="H6904" t="s">
        <v>18772</v>
      </c>
      <c r="I6904" t="s">
        <v>5</v>
      </c>
      <c r="K6904" t="s">
        <v>17</v>
      </c>
      <c r="L6904" t="s">
        <v>18773</v>
      </c>
      <c r="N6904" t="s">
        <v>7</v>
      </c>
      <c r="P6904" t="s">
        <v>18774</v>
      </c>
      <c r="Q6904">
        <v>3</v>
      </c>
      <c r="S6904">
        <v>25</v>
      </c>
      <c r="T6904" t="s">
        <v>5</v>
      </c>
      <c r="U6904">
        <v>-1</v>
      </c>
      <c r="V6904">
        <v>-1</v>
      </c>
      <c r="W6904">
        <v>6.3387000000000002</v>
      </c>
      <c r="X6904" t="s">
        <v>18775</v>
      </c>
      <c r="Y6904" t="s">
        <v>18776</v>
      </c>
      <c r="Z6904">
        <v>17064</v>
      </c>
      <c r="AA6904" t="s">
        <v>11</v>
      </c>
      <c r="AC6904" t="s">
        <v>18779</v>
      </c>
      <c r="AD6904" t="s">
        <v>18780</v>
      </c>
      <c r="AE6904" s="1">
        <v>41846.104537037034</v>
      </c>
    </row>
    <row r="6905" spans="1:31" x14ac:dyDescent="0.15">
      <c r="A6905">
        <v>6904</v>
      </c>
      <c r="B6905">
        <v>175</v>
      </c>
      <c r="C6905">
        <v>3214</v>
      </c>
      <c r="D6905" t="s">
        <v>18761</v>
      </c>
      <c r="E6905" t="s">
        <v>18762</v>
      </c>
      <c r="F6905" t="s">
        <v>27</v>
      </c>
      <c r="I6905" t="s">
        <v>5</v>
      </c>
      <c r="K6905" t="s">
        <v>5</v>
      </c>
      <c r="M6905" t="s">
        <v>5</v>
      </c>
      <c r="N6905" t="s">
        <v>7</v>
      </c>
      <c r="Q6905">
        <v>0</v>
      </c>
      <c r="S6905">
        <v>-1</v>
      </c>
      <c r="T6905" t="s">
        <v>5</v>
      </c>
      <c r="U6905">
        <v>-1</v>
      </c>
      <c r="V6905">
        <v>-1</v>
      </c>
      <c r="W6905">
        <v>6.3387000000000002</v>
      </c>
      <c r="Z6905">
        <v>-1</v>
      </c>
      <c r="AA6905" t="s">
        <v>11</v>
      </c>
      <c r="AC6905" t="s">
        <v>38</v>
      </c>
      <c r="AD6905" t="s">
        <v>531</v>
      </c>
      <c r="AE6905" s="1">
        <v>41846.104548611111</v>
      </c>
    </row>
    <row r="6906" spans="1:31" x14ac:dyDescent="0.15">
      <c r="A6906">
        <v>6905</v>
      </c>
      <c r="B6906">
        <v>175</v>
      </c>
      <c r="C6906">
        <v>3214</v>
      </c>
      <c r="D6906" t="s">
        <v>18761</v>
      </c>
      <c r="E6906" t="s">
        <v>18762</v>
      </c>
      <c r="F6906" t="s">
        <v>36</v>
      </c>
      <c r="G6906" t="s">
        <v>18763</v>
      </c>
      <c r="H6906" t="s">
        <v>18764</v>
      </c>
      <c r="I6906" t="s">
        <v>5</v>
      </c>
      <c r="K6906" t="s">
        <v>6</v>
      </c>
      <c r="L6906" t="s">
        <v>10213</v>
      </c>
      <c r="N6906" t="s">
        <v>7</v>
      </c>
      <c r="O6906" t="s">
        <v>18765</v>
      </c>
      <c r="P6906" t="s">
        <v>18766</v>
      </c>
      <c r="Q6906">
        <v>2</v>
      </c>
      <c r="R6906" t="s">
        <v>10802</v>
      </c>
      <c r="S6906">
        <v>-1</v>
      </c>
      <c r="T6906" t="s">
        <v>5</v>
      </c>
      <c r="U6906">
        <v>-1</v>
      </c>
      <c r="V6906">
        <v>-1</v>
      </c>
      <c r="W6906">
        <v>6.3387000000000002</v>
      </c>
      <c r="X6906" t="s">
        <v>18767</v>
      </c>
      <c r="Y6906" t="s">
        <v>18768</v>
      </c>
      <c r="Z6906">
        <v>11130</v>
      </c>
      <c r="AA6906" t="s">
        <v>11</v>
      </c>
      <c r="AC6906" t="s">
        <v>18781</v>
      </c>
      <c r="AD6906" t="s">
        <v>18782</v>
      </c>
      <c r="AE6906" s="1">
        <v>41846.104560185187</v>
      </c>
    </row>
    <row r="6907" spans="1:31" x14ac:dyDescent="0.15">
      <c r="A6907">
        <v>6906</v>
      </c>
      <c r="B6907">
        <v>175</v>
      </c>
      <c r="C6907">
        <v>3214</v>
      </c>
      <c r="D6907" t="s">
        <v>18761</v>
      </c>
      <c r="E6907" t="s">
        <v>18762</v>
      </c>
      <c r="F6907" t="s">
        <v>40</v>
      </c>
      <c r="G6907" t="s">
        <v>18763</v>
      </c>
      <c r="H6907" t="s">
        <v>18783</v>
      </c>
      <c r="I6907" t="s">
        <v>5</v>
      </c>
      <c r="K6907" t="s">
        <v>6</v>
      </c>
      <c r="N6907" t="s">
        <v>7</v>
      </c>
      <c r="O6907" t="s">
        <v>18765</v>
      </c>
      <c r="P6907" t="s">
        <v>18766</v>
      </c>
      <c r="Q6907">
        <v>2</v>
      </c>
      <c r="R6907" t="s">
        <v>18784</v>
      </c>
      <c r="S6907">
        <v>-1</v>
      </c>
      <c r="T6907" t="s">
        <v>5</v>
      </c>
      <c r="U6907">
        <v>-1</v>
      </c>
      <c r="V6907">
        <v>-1</v>
      </c>
      <c r="W6907">
        <v>6.3387000000000002</v>
      </c>
      <c r="Y6907" t="s">
        <v>18768</v>
      </c>
      <c r="Z6907">
        <v>450</v>
      </c>
      <c r="AA6907" t="s">
        <v>11</v>
      </c>
      <c r="AC6907" t="s">
        <v>18785</v>
      </c>
      <c r="AD6907" t="s">
        <v>18786</v>
      </c>
      <c r="AE6907" s="1">
        <v>41846.104583333334</v>
      </c>
    </row>
    <row r="6908" spans="1:31" x14ac:dyDescent="0.15">
      <c r="A6908">
        <v>6907</v>
      </c>
      <c r="B6908">
        <v>175</v>
      </c>
      <c r="C6908">
        <v>3214</v>
      </c>
      <c r="D6908" t="s">
        <v>18761</v>
      </c>
      <c r="E6908" t="s">
        <v>18762</v>
      </c>
      <c r="F6908" t="s">
        <v>49</v>
      </c>
      <c r="G6908" t="s">
        <v>18771</v>
      </c>
      <c r="H6908" t="s">
        <v>18772</v>
      </c>
      <c r="I6908" t="s">
        <v>5</v>
      </c>
      <c r="K6908" t="s">
        <v>5</v>
      </c>
      <c r="N6908" t="s">
        <v>7</v>
      </c>
      <c r="P6908" t="s">
        <v>18774</v>
      </c>
      <c r="Q6908">
        <v>9</v>
      </c>
      <c r="T6908" t="s">
        <v>5</v>
      </c>
      <c r="U6908">
        <v>-1</v>
      </c>
      <c r="V6908">
        <v>-1</v>
      </c>
      <c r="W6908">
        <v>6.3387000000000002</v>
      </c>
      <c r="X6908" t="s">
        <v>18775</v>
      </c>
      <c r="Y6908" t="s">
        <v>18776</v>
      </c>
      <c r="Z6908">
        <v>9888</v>
      </c>
      <c r="AA6908" t="s">
        <v>11</v>
      </c>
      <c r="AC6908" t="s">
        <v>18787</v>
      </c>
      <c r="AD6908" t="s">
        <v>18788</v>
      </c>
      <c r="AE6908" s="1">
        <v>41846.10460648148</v>
      </c>
    </row>
    <row r="6909" spans="1:31" x14ac:dyDescent="0.15">
      <c r="A6909">
        <v>6908</v>
      </c>
      <c r="B6909">
        <v>175</v>
      </c>
      <c r="C6909">
        <v>3214</v>
      </c>
      <c r="D6909" t="s">
        <v>18761</v>
      </c>
      <c r="E6909" t="s">
        <v>18762</v>
      </c>
      <c r="F6909" t="s">
        <v>51</v>
      </c>
      <c r="G6909" t="s">
        <v>18763</v>
      </c>
      <c r="H6909" t="s">
        <v>18764</v>
      </c>
      <c r="I6909" t="s">
        <v>5</v>
      </c>
      <c r="K6909" t="s">
        <v>5</v>
      </c>
      <c r="N6909" t="s">
        <v>7</v>
      </c>
      <c r="O6909" t="s">
        <v>18765</v>
      </c>
      <c r="P6909" t="s">
        <v>18766</v>
      </c>
      <c r="Q6909">
        <v>7</v>
      </c>
      <c r="S6909">
        <v>-1</v>
      </c>
      <c r="T6909" t="s">
        <v>5</v>
      </c>
      <c r="U6909">
        <v>-1</v>
      </c>
      <c r="V6909">
        <v>-1</v>
      </c>
      <c r="W6909">
        <v>6.3387000000000002</v>
      </c>
      <c r="Y6909" t="s">
        <v>18768</v>
      </c>
      <c r="Z6909">
        <v>-1</v>
      </c>
      <c r="AA6909" t="s">
        <v>11</v>
      </c>
      <c r="AC6909" t="s">
        <v>18789</v>
      </c>
      <c r="AD6909" t="s">
        <v>18790</v>
      </c>
      <c r="AE6909" s="1">
        <v>41846.104641203703</v>
      </c>
    </row>
    <row r="6910" spans="1:31" x14ac:dyDescent="0.15">
      <c r="A6910">
        <v>6909</v>
      </c>
      <c r="B6910">
        <v>175</v>
      </c>
      <c r="C6910">
        <v>3214</v>
      </c>
      <c r="D6910" t="s">
        <v>18761</v>
      </c>
      <c r="E6910" t="s">
        <v>18762</v>
      </c>
      <c r="F6910" t="s">
        <v>53</v>
      </c>
      <c r="I6910" t="s">
        <v>5</v>
      </c>
      <c r="K6910" t="s">
        <v>5</v>
      </c>
      <c r="N6910" t="s">
        <v>7</v>
      </c>
      <c r="Q6910">
        <v>0</v>
      </c>
      <c r="S6910">
        <v>-1</v>
      </c>
      <c r="T6910" t="s">
        <v>5</v>
      </c>
      <c r="U6910">
        <v>-1</v>
      </c>
      <c r="V6910">
        <v>-1</v>
      </c>
      <c r="W6910">
        <v>6.3387000000000002</v>
      </c>
      <c r="Z6910">
        <v>-1</v>
      </c>
      <c r="AA6910" t="s">
        <v>11</v>
      </c>
      <c r="AC6910" t="s">
        <v>38</v>
      </c>
      <c r="AD6910" t="s">
        <v>52</v>
      </c>
      <c r="AE6910" s="1">
        <v>41846.104664351849</v>
      </c>
    </row>
    <row r="6911" spans="1:31" x14ac:dyDescent="0.15">
      <c r="A6911">
        <v>6910</v>
      </c>
      <c r="B6911">
        <v>175</v>
      </c>
      <c r="C6911">
        <v>3214</v>
      </c>
      <c r="D6911" t="s">
        <v>18761</v>
      </c>
      <c r="E6911" t="s">
        <v>18762</v>
      </c>
      <c r="F6911" t="s">
        <v>54</v>
      </c>
      <c r="I6911" t="s">
        <v>5</v>
      </c>
      <c r="K6911" t="s">
        <v>5</v>
      </c>
      <c r="N6911" t="s">
        <v>7</v>
      </c>
      <c r="Q6911">
        <v>0</v>
      </c>
      <c r="S6911">
        <v>-1</v>
      </c>
      <c r="T6911" t="s">
        <v>5</v>
      </c>
      <c r="U6911">
        <v>-1</v>
      </c>
      <c r="V6911">
        <v>-1</v>
      </c>
      <c r="W6911">
        <v>6.3387000000000002</v>
      </c>
      <c r="Z6911">
        <v>-1</v>
      </c>
      <c r="AA6911" t="s">
        <v>11</v>
      </c>
      <c r="AC6911" t="s">
        <v>38</v>
      </c>
      <c r="AD6911" t="s">
        <v>52</v>
      </c>
      <c r="AE6911" s="1">
        <v>41846.104675925926</v>
      </c>
    </row>
    <row r="6912" spans="1:31" x14ac:dyDescent="0.15">
      <c r="A6912">
        <v>6911</v>
      </c>
      <c r="B6912">
        <v>175</v>
      </c>
      <c r="C6912">
        <v>4644</v>
      </c>
      <c r="D6912" t="s">
        <v>18791</v>
      </c>
      <c r="E6912" t="s">
        <v>18792</v>
      </c>
      <c r="F6912" t="s">
        <v>2</v>
      </c>
      <c r="G6912" t="s">
        <v>18793</v>
      </c>
      <c r="H6912" t="s">
        <v>18794</v>
      </c>
      <c r="I6912" t="s">
        <v>5</v>
      </c>
      <c r="K6912" t="s">
        <v>6</v>
      </c>
      <c r="L6912" t="s">
        <v>18795</v>
      </c>
      <c r="N6912" t="s">
        <v>7</v>
      </c>
      <c r="O6912" t="s">
        <v>18796</v>
      </c>
      <c r="P6912" t="s">
        <v>18797</v>
      </c>
      <c r="Q6912">
        <v>36</v>
      </c>
      <c r="R6912" t="s">
        <v>18798</v>
      </c>
      <c r="S6912">
        <v>-1</v>
      </c>
      <c r="T6912" t="s">
        <v>5</v>
      </c>
      <c r="U6912">
        <v>-1</v>
      </c>
      <c r="V6912">
        <v>-1</v>
      </c>
      <c r="W6912">
        <v>6.3387000000000002</v>
      </c>
      <c r="X6912" t="s">
        <v>18799</v>
      </c>
      <c r="Y6912" t="s">
        <v>18800</v>
      </c>
      <c r="Z6912">
        <v>37230</v>
      </c>
      <c r="AA6912" t="s">
        <v>11</v>
      </c>
      <c r="AC6912" t="s">
        <v>18801</v>
      </c>
      <c r="AD6912" t="s">
        <v>18802</v>
      </c>
      <c r="AE6912" s="1">
        <v>41846.104756944442</v>
      </c>
    </row>
    <row r="6913" spans="1:31" x14ac:dyDescent="0.15">
      <c r="A6913">
        <v>6912</v>
      </c>
      <c r="B6913">
        <v>175</v>
      </c>
      <c r="C6913">
        <v>4644</v>
      </c>
      <c r="D6913" t="s">
        <v>18791</v>
      </c>
      <c r="E6913" t="s">
        <v>18792</v>
      </c>
      <c r="F6913" t="s">
        <v>14</v>
      </c>
      <c r="I6913" t="s">
        <v>5</v>
      </c>
      <c r="K6913" t="s">
        <v>5</v>
      </c>
      <c r="N6913" t="s">
        <v>7</v>
      </c>
      <c r="Q6913">
        <v>0</v>
      </c>
      <c r="S6913">
        <v>-1</v>
      </c>
      <c r="T6913" t="s">
        <v>5</v>
      </c>
      <c r="U6913">
        <v>-1</v>
      </c>
      <c r="V6913">
        <v>-1</v>
      </c>
      <c r="W6913">
        <v>6.3387000000000002</v>
      </c>
      <c r="Z6913">
        <v>-1</v>
      </c>
      <c r="AA6913" t="s">
        <v>11</v>
      </c>
      <c r="AC6913" t="s">
        <v>38</v>
      </c>
      <c r="AD6913" t="s">
        <v>52</v>
      </c>
      <c r="AE6913" s="1">
        <v>41846.104768518519</v>
      </c>
    </row>
    <row r="6914" spans="1:31" x14ac:dyDescent="0.15">
      <c r="A6914">
        <v>6913</v>
      </c>
      <c r="B6914">
        <v>175</v>
      </c>
      <c r="C6914">
        <v>4644</v>
      </c>
      <c r="D6914" t="s">
        <v>18791</v>
      </c>
      <c r="E6914" t="s">
        <v>18792</v>
      </c>
      <c r="F6914" t="s">
        <v>24</v>
      </c>
      <c r="I6914" t="s">
        <v>5</v>
      </c>
      <c r="K6914" t="s">
        <v>5</v>
      </c>
      <c r="N6914" t="s">
        <v>7</v>
      </c>
      <c r="Q6914">
        <v>0</v>
      </c>
      <c r="S6914">
        <v>-1</v>
      </c>
      <c r="T6914" t="s">
        <v>5</v>
      </c>
      <c r="U6914">
        <v>-1</v>
      </c>
      <c r="V6914">
        <v>-1</v>
      </c>
      <c r="W6914">
        <v>6.3387000000000002</v>
      </c>
      <c r="Z6914">
        <v>-1</v>
      </c>
      <c r="AA6914" t="s">
        <v>11</v>
      </c>
      <c r="AC6914" t="s">
        <v>38</v>
      </c>
      <c r="AD6914" t="s">
        <v>52</v>
      </c>
      <c r="AE6914" s="1">
        <v>41846.104780092595</v>
      </c>
    </row>
    <row r="6915" spans="1:31" x14ac:dyDescent="0.15">
      <c r="A6915">
        <v>6914</v>
      </c>
      <c r="B6915">
        <v>175</v>
      </c>
      <c r="C6915">
        <v>4644</v>
      </c>
      <c r="D6915" t="s">
        <v>18791</v>
      </c>
      <c r="E6915" t="s">
        <v>18792</v>
      </c>
      <c r="F6915" t="s">
        <v>27</v>
      </c>
      <c r="I6915" t="s">
        <v>5</v>
      </c>
      <c r="K6915" t="s">
        <v>5</v>
      </c>
      <c r="M6915" t="s">
        <v>5</v>
      </c>
      <c r="N6915" t="s">
        <v>7</v>
      </c>
      <c r="Q6915">
        <v>0</v>
      </c>
      <c r="S6915">
        <v>-1</v>
      </c>
      <c r="T6915" t="s">
        <v>5</v>
      </c>
      <c r="U6915">
        <v>-1</v>
      </c>
      <c r="V6915">
        <v>-1</v>
      </c>
      <c r="W6915">
        <v>6.3387000000000002</v>
      </c>
      <c r="Z6915">
        <v>-1</v>
      </c>
      <c r="AA6915" t="s">
        <v>11</v>
      </c>
      <c r="AC6915" t="s">
        <v>38</v>
      </c>
      <c r="AD6915" t="s">
        <v>531</v>
      </c>
      <c r="AE6915" s="1">
        <v>41846.104791666665</v>
      </c>
    </row>
    <row r="6916" spans="1:31" x14ac:dyDescent="0.15">
      <c r="A6916">
        <v>6915</v>
      </c>
      <c r="B6916">
        <v>175</v>
      </c>
      <c r="C6916">
        <v>4644</v>
      </c>
      <c r="D6916" t="s">
        <v>18791</v>
      </c>
      <c r="E6916" t="s">
        <v>18792</v>
      </c>
      <c r="F6916" t="s">
        <v>36</v>
      </c>
      <c r="I6916" t="s">
        <v>5</v>
      </c>
      <c r="K6916" t="s">
        <v>5</v>
      </c>
      <c r="N6916" t="s">
        <v>7</v>
      </c>
      <c r="Q6916">
        <v>0</v>
      </c>
      <c r="S6916">
        <v>-1</v>
      </c>
      <c r="T6916" t="s">
        <v>5</v>
      </c>
      <c r="U6916">
        <v>-1</v>
      </c>
      <c r="V6916">
        <v>-1</v>
      </c>
      <c r="W6916">
        <v>6.3387000000000002</v>
      </c>
      <c r="Z6916">
        <v>-1</v>
      </c>
      <c r="AA6916" t="s">
        <v>11</v>
      </c>
      <c r="AC6916" t="s">
        <v>38</v>
      </c>
      <c r="AD6916" t="s">
        <v>52</v>
      </c>
      <c r="AE6916" s="1">
        <v>41846.104803240742</v>
      </c>
    </row>
    <row r="6917" spans="1:31" x14ac:dyDescent="0.15">
      <c r="A6917">
        <v>6916</v>
      </c>
      <c r="B6917">
        <v>175</v>
      </c>
      <c r="C6917">
        <v>4644</v>
      </c>
      <c r="D6917" t="s">
        <v>18791</v>
      </c>
      <c r="E6917" t="s">
        <v>18792</v>
      </c>
      <c r="F6917" t="s">
        <v>40</v>
      </c>
      <c r="I6917" t="s">
        <v>5</v>
      </c>
      <c r="K6917" t="s">
        <v>5</v>
      </c>
      <c r="N6917" t="s">
        <v>7</v>
      </c>
      <c r="Q6917">
        <v>0</v>
      </c>
      <c r="S6917">
        <v>-1</v>
      </c>
      <c r="T6917" t="s">
        <v>5</v>
      </c>
      <c r="U6917">
        <v>-1</v>
      </c>
      <c r="V6917">
        <v>-1</v>
      </c>
      <c r="W6917">
        <v>6.3387000000000002</v>
      </c>
      <c r="Z6917">
        <v>-1</v>
      </c>
      <c r="AA6917" t="s">
        <v>11</v>
      </c>
      <c r="AC6917" t="s">
        <v>38</v>
      </c>
      <c r="AD6917" t="s">
        <v>52</v>
      </c>
      <c r="AE6917" s="1">
        <v>41846.104814814818</v>
      </c>
    </row>
    <row r="6918" spans="1:31" x14ac:dyDescent="0.15">
      <c r="A6918">
        <v>6917</v>
      </c>
      <c r="B6918">
        <v>175</v>
      </c>
      <c r="C6918">
        <v>4644</v>
      </c>
      <c r="D6918" t="s">
        <v>18791</v>
      </c>
      <c r="E6918" t="s">
        <v>18792</v>
      </c>
      <c r="F6918" t="s">
        <v>49</v>
      </c>
      <c r="I6918" t="s">
        <v>5</v>
      </c>
      <c r="K6918" t="s">
        <v>5</v>
      </c>
      <c r="N6918" t="s">
        <v>7</v>
      </c>
      <c r="Q6918">
        <v>0</v>
      </c>
      <c r="T6918" t="s">
        <v>5</v>
      </c>
      <c r="U6918">
        <v>-1</v>
      </c>
      <c r="V6918">
        <v>-1</v>
      </c>
      <c r="W6918">
        <v>6.3387000000000002</v>
      </c>
      <c r="Z6918">
        <v>-1</v>
      </c>
      <c r="AA6918" t="s">
        <v>11</v>
      </c>
      <c r="AC6918" t="s">
        <v>38</v>
      </c>
      <c r="AD6918" t="s">
        <v>50</v>
      </c>
      <c r="AE6918" s="1">
        <v>41846.104826388888</v>
      </c>
    </row>
    <row r="6919" spans="1:31" x14ac:dyDescent="0.15">
      <c r="A6919">
        <v>6918</v>
      </c>
      <c r="B6919">
        <v>175</v>
      </c>
      <c r="C6919">
        <v>4644</v>
      </c>
      <c r="D6919" t="s">
        <v>18791</v>
      </c>
      <c r="E6919" t="s">
        <v>18792</v>
      </c>
      <c r="F6919" t="s">
        <v>51</v>
      </c>
      <c r="G6919" t="s">
        <v>18793</v>
      </c>
      <c r="H6919" t="s">
        <v>18794</v>
      </c>
      <c r="I6919" t="s">
        <v>5</v>
      </c>
      <c r="K6919" t="s">
        <v>5</v>
      </c>
      <c r="N6919" t="s">
        <v>7</v>
      </c>
      <c r="O6919" t="s">
        <v>18796</v>
      </c>
      <c r="P6919" t="s">
        <v>18797</v>
      </c>
      <c r="Q6919">
        <v>9</v>
      </c>
      <c r="S6919">
        <v>-1</v>
      </c>
      <c r="T6919" t="s">
        <v>5</v>
      </c>
      <c r="U6919">
        <v>-1</v>
      </c>
      <c r="V6919">
        <v>-1</v>
      </c>
      <c r="W6919">
        <v>6.3387000000000002</v>
      </c>
      <c r="Y6919" t="s">
        <v>18800</v>
      </c>
      <c r="Z6919">
        <v>-1</v>
      </c>
      <c r="AA6919" t="s">
        <v>11</v>
      </c>
      <c r="AC6919" t="s">
        <v>18803</v>
      </c>
      <c r="AD6919" t="s">
        <v>18804</v>
      </c>
      <c r="AE6919" s="1">
        <v>41846.104849537034</v>
      </c>
    </row>
    <row r="6920" spans="1:31" x14ac:dyDescent="0.15">
      <c r="A6920">
        <v>6919</v>
      </c>
      <c r="B6920">
        <v>175</v>
      </c>
      <c r="C6920">
        <v>4644</v>
      </c>
      <c r="D6920" t="s">
        <v>18791</v>
      </c>
      <c r="E6920" t="s">
        <v>18792</v>
      </c>
      <c r="F6920" t="s">
        <v>53</v>
      </c>
      <c r="I6920" t="s">
        <v>5</v>
      </c>
      <c r="K6920" t="s">
        <v>5</v>
      </c>
      <c r="N6920" t="s">
        <v>7</v>
      </c>
      <c r="Q6920">
        <v>0</v>
      </c>
      <c r="S6920">
        <v>-1</v>
      </c>
      <c r="T6920" t="s">
        <v>5</v>
      </c>
      <c r="U6920">
        <v>-1</v>
      </c>
      <c r="V6920">
        <v>-1</v>
      </c>
      <c r="W6920">
        <v>6.3387000000000002</v>
      </c>
      <c r="Z6920">
        <v>-1</v>
      </c>
      <c r="AA6920" t="s">
        <v>11</v>
      </c>
      <c r="AC6920" t="s">
        <v>38</v>
      </c>
      <c r="AD6920" t="s">
        <v>52</v>
      </c>
      <c r="AE6920" s="1">
        <v>41846.104861111111</v>
      </c>
    </row>
    <row r="6921" spans="1:31" x14ac:dyDescent="0.15">
      <c r="A6921">
        <v>6920</v>
      </c>
      <c r="B6921">
        <v>175</v>
      </c>
      <c r="C6921">
        <v>4644</v>
      </c>
      <c r="D6921" t="s">
        <v>18791</v>
      </c>
      <c r="E6921" t="s">
        <v>18792</v>
      </c>
      <c r="F6921" t="s">
        <v>54</v>
      </c>
      <c r="I6921" t="s">
        <v>5</v>
      </c>
      <c r="K6921" t="s">
        <v>5</v>
      </c>
      <c r="N6921" t="s">
        <v>7</v>
      </c>
      <c r="Q6921">
        <v>0</v>
      </c>
      <c r="S6921">
        <v>-1</v>
      </c>
      <c r="T6921" t="s">
        <v>5</v>
      </c>
      <c r="U6921">
        <v>-1</v>
      </c>
      <c r="V6921">
        <v>-1</v>
      </c>
      <c r="W6921">
        <v>6.3387000000000002</v>
      </c>
      <c r="Z6921">
        <v>-1</v>
      </c>
      <c r="AA6921" t="s">
        <v>11</v>
      </c>
      <c r="AC6921" t="s">
        <v>38</v>
      </c>
      <c r="AD6921" t="s">
        <v>52</v>
      </c>
      <c r="AE6921" s="1">
        <v>41846.104872685188</v>
      </c>
    </row>
    <row r="6922" spans="1:31" x14ac:dyDescent="0.15">
      <c r="A6922">
        <v>6921</v>
      </c>
      <c r="B6922">
        <v>175</v>
      </c>
      <c r="C6922">
        <v>5088</v>
      </c>
      <c r="D6922" t="s">
        <v>18805</v>
      </c>
      <c r="E6922" t="s">
        <v>18806</v>
      </c>
      <c r="F6922" t="s">
        <v>2</v>
      </c>
      <c r="G6922" t="s">
        <v>18807</v>
      </c>
      <c r="H6922" t="s">
        <v>18808</v>
      </c>
      <c r="I6922" t="s">
        <v>5</v>
      </c>
      <c r="J6922" t="s">
        <v>456</v>
      </c>
      <c r="K6922" t="s">
        <v>6</v>
      </c>
      <c r="L6922" t="s">
        <v>18809</v>
      </c>
      <c r="N6922" t="s">
        <v>7</v>
      </c>
      <c r="O6922" t="s">
        <v>18810</v>
      </c>
      <c r="P6922" t="s">
        <v>18811</v>
      </c>
      <c r="Q6922">
        <v>56</v>
      </c>
      <c r="R6922" t="s">
        <v>7732</v>
      </c>
      <c r="S6922">
        <v>-1</v>
      </c>
      <c r="T6922" t="s">
        <v>5</v>
      </c>
      <c r="U6922">
        <v>-1</v>
      </c>
      <c r="V6922">
        <v>-1</v>
      </c>
      <c r="W6922">
        <v>6.3387000000000002</v>
      </c>
      <c r="X6922" t="s">
        <v>18812</v>
      </c>
      <c r="Y6922" t="s">
        <v>18813</v>
      </c>
      <c r="Z6922">
        <v>24460</v>
      </c>
      <c r="AA6922" t="s">
        <v>11</v>
      </c>
      <c r="AC6922" t="s">
        <v>18814</v>
      </c>
      <c r="AD6922" t="s">
        <v>18815</v>
      </c>
      <c r="AE6922" s="1">
        <v>41846.104953703703</v>
      </c>
    </row>
    <row r="6923" spans="1:31" x14ac:dyDescent="0.15">
      <c r="A6923">
        <v>6922</v>
      </c>
      <c r="B6923">
        <v>175</v>
      </c>
      <c r="C6923">
        <v>5088</v>
      </c>
      <c r="D6923" t="s">
        <v>18805</v>
      </c>
      <c r="E6923" t="s">
        <v>18806</v>
      </c>
      <c r="F6923" t="s">
        <v>14</v>
      </c>
      <c r="G6923" t="s">
        <v>18807</v>
      </c>
      <c r="H6923" t="s">
        <v>18816</v>
      </c>
      <c r="I6923" t="s">
        <v>5</v>
      </c>
      <c r="K6923" t="s">
        <v>17</v>
      </c>
      <c r="N6923" t="s">
        <v>7</v>
      </c>
      <c r="O6923" t="s">
        <v>18817</v>
      </c>
      <c r="P6923" t="s">
        <v>18818</v>
      </c>
      <c r="Q6923">
        <v>16</v>
      </c>
      <c r="S6923">
        <v>-1</v>
      </c>
      <c r="T6923" t="s">
        <v>18819</v>
      </c>
      <c r="U6923">
        <v>-1</v>
      </c>
      <c r="V6923">
        <v>-1</v>
      </c>
      <c r="W6923">
        <v>6.3387000000000002</v>
      </c>
      <c r="X6923" t="s">
        <v>18812</v>
      </c>
      <c r="Y6923" t="s">
        <v>18820</v>
      </c>
      <c r="Z6923">
        <v>20280</v>
      </c>
      <c r="AA6923" t="s">
        <v>11</v>
      </c>
      <c r="AC6923" t="s">
        <v>18821</v>
      </c>
      <c r="AD6923" t="s">
        <v>18822</v>
      </c>
      <c r="AE6923" s="1">
        <v>41846.104988425926</v>
      </c>
    </row>
    <row r="6924" spans="1:31" x14ac:dyDescent="0.15">
      <c r="A6924">
        <v>6923</v>
      </c>
      <c r="B6924">
        <v>175</v>
      </c>
      <c r="C6924">
        <v>5088</v>
      </c>
      <c r="D6924" t="s">
        <v>18805</v>
      </c>
      <c r="E6924" t="s">
        <v>18806</v>
      </c>
      <c r="F6924" t="s">
        <v>24</v>
      </c>
      <c r="G6924" t="s">
        <v>18807</v>
      </c>
      <c r="H6924" t="s">
        <v>18816</v>
      </c>
      <c r="I6924" t="s">
        <v>5</v>
      </c>
      <c r="K6924" t="s">
        <v>17</v>
      </c>
      <c r="N6924" t="s">
        <v>7</v>
      </c>
      <c r="O6924" t="s">
        <v>18817</v>
      </c>
      <c r="P6924" t="s">
        <v>18818</v>
      </c>
      <c r="Q6924">
        <v>5</v>
      </c>
      <c r="S6924">
        <v>-1</v>
      </c>
      <c r="T6924" t="s">
        <v>18819</v>
      </c>
      <c r="U6924">
        <v>-1</v>
      </c>
      <c r="V6924">
        <v>-1</v>
      </c>
      <c r="W6924">
        <v>6.3387000000000002</v>
      </c>
      <c r="X6924" t="s">
        <v>18812</v>
      </c>
      <c r="Y6924" t="s">
        <v>18820</v>
      </c>
      <c r="Z6924">
        <v>28090</v>
      </c>
      <c r="AA6924" t="s">
        <v>11</v>
      </c>
      <c r="AC6924" t="s">
        <v>18823</v>
      </c>
      <c r="AD6924" t="s">
        <v>18824</v>
      </c>
      <c r="AE6924" s="1">
        <v>41846.105011574073</v>
      </c>
    </row>
    <row r="6925" spans="1:31" x14ac:dyDescent="0.15">
      <c r="A6925">
        <v>6924</v>
      </c>
      <c r="B6925">
        <v>175</v>
      </c>
      <c r="C6925">
        <v>5088</v>
      </c>
      <c r="D6925" t="s">
        <v>18805</v>
      </c>
      <c r="E6925" t="s">
        <v>18806</v>
      </c>
      <c r="F6925" t="s">
        <v>27</v>
      </c>
      <c r="I6925" t="s">
        <v>5</v>
      </c>
      <c r="K6925" t="s">
        <v>5</v>
      </c>
      <c r="M6925" t="s">
        <v>5</v>
      </c>
      <c r="N6925" t="s">
        <v>7</v>
      </c>
      <c r="Q6925">
        <v>0</v>
      </c>
      <c r="S6925">
        <v>-1</v>
      </c>
      <c r="T6925" t="s">
        <v>5</v>
      </c>
      <c r="U6925">
        <v>-1</v>
      </c>
      <c r="V6925">
        <v>-1</v>
      </c>
      <c r="W6925">
        <v>6.3387000000000002</v>
      </c>
      <c r="Z6925">
        <v>-1</v>
      </c>
      <c r="AA6925" t="s">
        <v>11</v>
      </c>
      <c r="AC6925" t="s">
        <v>38</v>
      </c>
      <c r="AD6925" t="s">
        <v>531</v>
      </c>
      <c r="AE6925" s="1">
        <v>41846.105023148149</v>
      </c>
    </row>
    <row r="6926" spans="1:31" x14ac:dyDescent="0.15">
      <c r="A6926">
        <v>6925</v>
      </c>
      <c r="B6926">
        <v>175</v>
      </c>
      <c r="C6926">
        <v>5088</v>
      </c>
      <c r="D6926" t="s">
        <v>18805</v>
      </c>
      <c r="E6926" t="s">
        <v>18806</v>
      </c>
      <c r="F6926" t="s">
        <v>36</v>
      </c>
      <c r="I6926" t="s">
        <v>5</v>
      </c>
      <c r="K6926" t="s">
        <v>5</v>
      </c>
      <c r="N6926" t="s">
        <v>7</v>
      </c>
      <c r="Q6926">
        <v>0</v>
      </c>
      <c r="S6926">
        <v>-1</v>
      </c>
      <c r="T6926" t="s">
        <v>5</v>
      </c>
      <c r="U6926">
        <v>-1</v>
      </c>
      <c r="V6926">
        <v>-1</v>
      </c>
      <c r="W6926">
        <v>6.3387000000000002</v>
      </c>
      <c r="Z6926">
        <v>-1</v>
      </c>
      <c r="AA6926" t="s">
        <v>11</v>
      </c>
      <c r="AC6926" t="s">
        <v>38</v>
      </c>
      <c r="AD6926" t="s">
        <v>52</v>
      </c>
      <c r="AE6926" s="1">
        <v>41846.105034722219</v>
      </c>
    </row>
    <row r="6927" spans="1:31" x14ac:dyDescent="0.15">
      <c r="A6927">
        <v>6926</v>
      </c>
      <c r="B6927">
        <v>175</v>
      </c>
      <c r="C6927">
        <v>5088</v>
      </c>
      <c r="D6927" t="s">
        <v>18805</v>
      </c>
      <c r="E6927" t="s">
        <v>18806</v>
      </c>
      <c r="F6927" t="s">
        <v>40</v>
      </c>
      <c r="I6927" t="s">
        <v>5</v>
      </c>
      <c r="K6927" t="s">
        <v>5</v>
      </c>
      <c r="N6927" t="s">
        <v>7</v>
      </c>
      <c r="Q6927">
        <v>0</v>
      </c>
      <c r="S6927">
        <v>-1</v>
      </c>
      <c r="T6927" t="s">
        <v>5</v>
      </c>
      <c r="U6927">
        <v>-1</v>
      </c>
      <c r="V6927">
        <v>-1</v>
      </c>
      <c r="W6927">
        <v>6.3387000000000002</v>
      </c>
      <c r="Z6927">
        <v>-1</v>
      </c>
      <c r="AA6927" t="s">
        <v>11</v>
      </c>
      <c r="AC6927" t="s">
        <v>38</v>
      </c>
      <c r="AD6927" t="s">
        <v>52</v>
      </c>
      <c r="AE6927" s="1">
        <v>41846.105046296296</v>
      </c>
    </row>
    <row r="6928" spans="1:31" x14ac:dyDescent="0.15">
      <c r="A6928">
        <v>6927</v>
      </c>
      <c r="B6928">
        <v>175</v>
      </c>
      <c r="C6928">
        <v>5088</v>
      </c>
      <c r="D6928" t="s">
        <v>18805</v>
      </c>
      <c r="E6928" t="s">
        <v>18806</v>
      </c>
      <c r="F6928" t="s">
        <v>49</v>
      </c>
      <c r="G6928" t="s">
        <v>18807</v>
      </c>
      <c r="H6928" t="s">
        <v>18816</v>
      </c>
      <c r="I6928" t="s">
        <v>5</v>
      </c>
      <c r="K6928" t="s">
        <v>5</v>
      </c>
      <c r="N6928" t="s">
        <v>7</v>
      </c>
      <c r="O6928" t="s">
        <v>18817</v>
      </c>
      <c r="P6928" t="s">
        <v>18818</v>
      </c>
      <c r="Q6928">
        <v>3</v>
      </c>
      <c r="T6928" t="s">
        <v>5</v>
      </c>
      <c r="U6928">
        <v>-1</v>
      </c>
      <c r="V6928">
        <v>-1</v>
      </c>
      <c r="W6928">
        <v>6.3387000000000002</v>
      </c>
      <c r="X6928" t="s">
        <v>18812</v>
      </c>
      <c r="Y6928" t="s">
        <v>18820</v>
      </c>
      <c r="Z6928">
        <v>20280</v>
      </c>
      <c r="AA6928" t="s">
        <v>11</v>
      </c>
      <c r="AC6928" t="s">
        <v>18825</v>
      </c>
      <c r="AD6928" t="s">
        <v>18826</v>
      </c>
      <c r="AE6928" s="1">
        <v>41846.105057870373</v>
      </c>
    </row>
    <row r="6929" spans="1:31" x14ac:dyDescent="0.15">
      <c r="A6929">
        <v>6928</v>
      </c>
      <c r="B6929">
        <v>175</v>
      </c>
      <c r="C6929">
        <v>5088</v>
      </c>
      <c r="D6929" t="s">
        <v>18805</v>
      </c>
      <c r="E6929" t="s">
        <v>18806</v>
      </c>
      <c r="F6929" t="s">
        <v>51</v>
      </c>
      <c r="G6929" t="s">
        <v>18807</v>
      </c>
      <c r="H6929" t="s">
        <v>18808</v>
      </c>
      <c r="I6929" t="s">
        <v>5</v>
      </c>
      <c r="K6929" t="s">
        <v>5</v>
      </c>
      <c r="N6929" t="s">
        <v>7</v>
      </c>
      <c r="O6929" t="s">
        <v>18810</v>
      </c>
      <c r="P6929" t="s">
        <v>18811</v>
      </c>
      <c r="Q6929">
        <v>7</v>
      </c>
      <c r="S6929">
        <v>-1</v>
      </c>
      <c r="T6929" t="s">
        <v>5</v>
      </c>
      <c r="U6929">
        <v>-1</v>
      </c>
      <c r="V6929">
        <v>-1</v>
      </c>
      <c r="W6929">
        <v>6.3387000000000002</v>
      </c>
      <c r="Y6929" t="s">
        <v>18813</v>
      </c>
      <c r="Z6929">
        <v>-1</v>
      </c>
      <c r="AA6929" t="s">
        <v>11</v>
      </c>
      <c r="AC6929" t="s">
        <v>18827</v>
      </c>
      <c r="AD6929" t="s">
        <v>18828</v>
      </c>
      <c r="AE6929" s="1">
        <v>41846.105081018519</v>
      </c>
    </row>
    <row r="6930" spans="1:31" x14ac:dyDescent="0.15">
      <c r="A6930">
        <v>6929</v>
      </c>
      <c r="B6930">
        <v>175</v>
      </c>
      <c r="C6930">
        <v>5088</v>
      </c>
      <c r="D6930" t="s">
        <v>18805</v>
      </c>
      <c r="E6930" t="s">
        <v>18806</v>
      </c>
      <c r="F6930" t="s">
        <v>53</v>
      </c>
      <c r="I6930" t="s">
        <v>5</v>
      </c>
      <c r="K6930" t="s">
        <v>5</v>
      </c>
      <c r="N6930" t="s">
        <v>7</v>
      </c>
      <c r="Q6930">
        <v>0</v>
      </c>
      <c r="S6930">
        <v>-1</v>
      </c>
      <c r="T6930" t="s">
        <v>5</v>
      </c>
      <c r="U6930">
        <v>-1</v>
      </c>
      <c r="V6930">
        <v>-1</v>
      </c>
      <c r="W6930">
        <v>6.3387000000000002</v>
      </c>
      <c r="Z6930">
        <v>-1</v>
      </c>
      <c r="AA6930" t="s">
        <v>11</v>
      </c>
      <c r="AC6930" t="s">
        <v>38</v>
      </c>
      <c r="AD6930" t="s">
        <v>52</v>
      </c>
      <c r="AE6930" s="1">
        <v>41846.105092592596</v>
      </c>
    </row>
    <row r="6931" spans="1:31" x14ac:dyDescent="0.15">
      <c r="A6931">
        <v>6930</v>
      </c>
      <c r="B6931">
        <v>175</v>
      </c>
      <c r="C6931">
        <v>5088</v>
      </c>
      <c r="D6931" t="s">
        <v>18805</v>
      </c>
      <c r="E6931" t="s">
        <v>18806</v>
      </c>
      <c r="F6931" t="s">
        <v>54</v>
      </c>
      <c r="I6931" t="s">
        <v>5</v>
      </c>
      <c r="K6931" t="s">
        <v>5</v>
      </c>
      <c r="N6931" t="s">
        <v>7</v>
      </c>
      <c r="Q6931">
        <v>0</v>
      </c>
      <c r="S6931">
        <v>-1</v>
      </c>
      <c r="T6931" t="s">
        <v>5</v>
      </c>
      <c r="U6931">
        <v>-1</v>
      </c>
      <c r="V6931">
        <v>-1</v>
      </c>
      <c r="W6931">
        <v>6.3387000000000002</v>
      </c>
      <c r="Z6931">
        <v>-1</v>
      </c>
      <c r="AA6931" t="s">
        <v>11</v>
      </c>
      <c r="AC6931" t="s">
        <v>38</v>
      </c>
      <c r="AD6931" t="s">
        <v>52</v>
      </c>
      <c r="AE6931" s="1">
        <v>41846.105104166665</v>
      </c>
    </row>
    <row r="6932" spans="1:31" x14ac:dyDescent="0.15">
      <c r="A6932">
        <v>6931</v>
      </c>
      <c r="B6932">
        <v>175</v>
      </c>
      <c r="C6932">
        <v>203</v>
      </c>
      <c r="D6932" t="s">
        <v>18829</v>
      </c>
      <c r="E6932" t="s">
        <v>18830</v>
      </c>
      <c r="F6932" t="s">
        <v>2</v>
      </c>
      <c r="G6932" t="s">
        <v>18831</v>
      </c>
      <c r="H6932" t="s">
        <v>18832</v>
      </c>
      <c r="I6932" t="s">
        <v>5</v>
      </c>
      <c r="K6932" t="s">
        <v>5</v>
      </c>
      <c r="N6932" t="s">
        <v>7</v>
      </c>
      <c r="P6932" t="s">
        <v>18832</v>
      </c>
      <c r="Q6932">
        <v>17</v>
      </c>
      <c r="S6932">
        <v>-1</v>
      </c>
      <c r="T6932" t="s">
        <v>18833</v>
      </c>
      <c r="U6932">
        <v>-1</v>
      </c>
      <c r="V6932">
        <v>-1</v>
      </c>
      <c r="W6932">
        <v>6.3387000000000002</v>
      </c>
      <c r="X6932" t="s">
        <v>18834</v>
      </c>
      <c r="Y6932" t="s">
        <v>18835</v>
      </c>
      <c r="Z6932">
        <v>-1</v>
      </c>
      <c r="AA6932" t="s">
        <v>11</v>
      </c>
      <c r="AC6932" t="s">
        <v>18836</v>
      </c>
      <c r="AD6932" t="s">
        <v>18837</v>
      </c>
      <c r="AE6932" s="1">
        <v>41846.105381944442</v>
      </c>
    </row>
    <row r="6933" spans="1:31" x14ac:dyDescent="0.15">
      <c r="A6933">
        <v>6932</v>
      </c>
      <c r="B6933">
        <v>175</v>
      </c>
      <c r="C6933">
        <v>203</v>
      </c>
      <c r="D6933" t="s">
        <v>18829</v>
      </c>
      <c r="E6933" t="s">
        <v>18830</v>
      </c>
      <c r="F6933" t="s">
        <v>14</v>
      </c>
      <c r="G6933" t="s">
        <v>18831</v>
      </c>
      <c r="H6933" t="s">
        <v>18832</v>
      </c>
      <c r="I6933" t="s">
        <v>5</v>
      </c>
      <c r="J6933" t="s">
        <v>18838</v>
      </c>
      <c r="K6933" t="s">
        <v>17</v>
      </c>
      <c r="N6933" t="s">
        <v>7</v>
      </c>
      <c r="P6933" t="s">
        <v>18832</v>
      </c>
      <c r="Q6933">
        <v>30</v>
      </c>
      <c r="S6933">
        <v>-1</v>
      </c>
      <c r="T6933" t="s">
        <v>18833</v>
      </c>
      <c r="U6933">
        <v>-1</v>
      </c>
      <c r="V6933">
        <v>-1</v>
      </c>
      <c r="W6933">
        <v>6.3387000000000002</v>
      </c>
      <c r="X6933" t="s">
        <v>18834</v>
      </c>
      <c r="Y6933" t="s">
        <v>18835</v>
      </c>
      <c r="Z6933">
        <v>-1</v>
      </c>
      <c r="AA6933" t="s">
        <v>11</v>
      </c>
      <c r="AC6933" t="s">
        <v>18839</v>
      </c>
      <c r="AD6933" t="s">
        <v>18840</v>
      </c>
      <c r="AE6933" s="1">
        <v>41846.105405092596</v>
      </c>
    </row>
    <row r="6934" spans="1:31" x14ac:dyDescent="0.15">
      <c r="A6934">
        <v>6933</v>
      </c>
      <c r="B6934">
        <v>175</v>
      </c>
      <c r="C6934">
        <v>203</v>
      </c>
      <c r="D6934" t="s">
        <v>18829</v>
      </c>
      <c r="E6934" t="s">
        <v>18830</v>
      </c>
      <c r="F6934" t="s">
        <v>24</v>
      </c>
      <c r="G6934" t="s">
        <v>18831</v>
      </c>
      <c r="H6934" t="s">
        <v>18832</v>
      </c>
      <c r="I6934" t="s">
        <v>5</v>
      </c>
      <c r="J6934" t="s">
        <v>18841</v>
      </c>
      <c r="K6934" t="s">
        <v>4166</v>
      </c>
      <c r="N6934" t="s">
        <v>7</v>
      </c>
      <c r="P6934" t="s">
        <v>18832</v>
      </c>
      <c r="Q6934">
        <v>4</v>
      </c>
      <c r="S6934">
        <v>-1</v>
      </c>
      <c r="T6934" t="s">
        <v>18833</v>
      </c>
      <c r="U6934">
        <v>-1</v>
      </c>
      <c r="V6934">
        <v>-1</v>
      </c>
      <c r="W6934">
        <v>6.3387000000000002</v>
      </c>
      <c r="X6934" t="s">
        <v>18834</v>
      </c>
      <c r="Y6934" t="s">
        <v>18835</v>
      </c>
      <c r="Z6934">
        <v>-1</v>
      </c>
      <c r="AA6934" t="s">
        <v>11</v>
      </c>
      <c r="AC6934" t="s">
        <v>18842</v>
      </c>
      <c r="AD6934" t="s">
        <v>18843</v>
      </c>
      <c r="AE6934" s="1">
        <v>41846.105428240742</v>
      </c>
    </row>
    <row r="6935" spans="1:31" x14ac:dyDescent="0.15">
      <c r="A6935">
        <v>6934</v>
      </c>
      <c r="B6935">
        <v>175</v>
      </c>
      <c r="C6935">
        <v>203</v>
      </c>
      <c r="D6935" t="s">
        <v>18829</v>
      </c>
      <c r="E6935" t="s">
        <v>18830</v>
      </c>
      <c r="F6935" t="s">
        <v>27</v>
      </c>
      <c r="I6935" t="s">
        <v>5</v>
      </c>
      <c r="K6935" t="s">
        <v>5</v>
      </c>
      <c r="M6935" t="s">
        <v>5</v>
      </c>
      <c r="N6935" t="s">
        <v>7</v>
      </c>
      <c r="Q6935">
        <v>0</v>
      </c>
      <c r="S6935">
        <v>-1</v>
      </c>
      <c r="T6935" t="s">
        <v>5</v>
      </c>
      <c r="U6935">
        <v>-1</v>
      </c>
      <c r="V6935">
        <v>-1</v>
      </c>
      <c r="W6935">
        <v>6.3387000000000002</v>
      </c>
      <c r="Z6935">
        <v>-1</v>
      </c>
      <c r="AA6935" t="s">
        <v>11</v>
      </c>
      <c r="AC6935" t="s">
        <v>38</v>
      </c>
      <c r="AD6935" t="s">
        <v>531</v>
      </c>
      <c r="AE6935" s="1">
        <v>41846.105439814812</v>
      </c>
    </row>
    <row r="6936" spans="1:31" x14ac:dyDescent="0.15">
      <c r="A6936">
        <v>6935</v>
      </c>
      <c r="B6936">
        <v>175</v>
      </c>
      <c r="C6936">
        <v>203</v>
      </c>
      <c r="D6936" t="s">
        <v>18829</v>
      </c>
      <c r="E6936" t="s">
        <v>18830</v>
      </c>
      <c r="F6936" t="s">
        <v>36</v>
      </c>
      <c r="G6936" t="s">
        <v>18831</v>
      </c>
      <c r="H6936" t="s">
        <v>18832</v>
      </c>
      <c r="I6936" t="s">
        <v>2352</v>
      </c>
      <c r="K6936" t="s">
        <v>6</v>
      </c>
      <c r="N6936" t="s">
        <v>7</v>
      </c>
      <c r="P6936" t="s">
        <v>18832</v>
      </c>
      <c r="Q6936">
        <v>15</v>
      </c>
      <c r="S6936">
        <v>-1</v>
      </c>
      <c r="T6936" t="s">
        <v>18833</v>
      </c>
      <c r="U6936">
        <v>-1</v>
      </c>
      <c r="V6936">
        <v>-1</v>
      </c>
      <c r="W6936">
        <v>6.3387000000000002</v>
      </c>
      <c r="X6936" t="s">
        <v>18834</v>
      </c>
      <c r="Y6936" t="s">
        <v>18835</v>
      </c>
      <c r="Z6936">
        <v>-1</v>
      </c>
      <c r="AA6936" t="s">
        <v>11</v>
      </c>
      <c r="AC6936" t="s">
        <v>18844</v>
      </c>
      <c r="AD6936" t="s">
        <v>18845</v>
      </c>
      <c r="AE6936" s="1">
        <v>41846.105462962965</v>
      </c>
    </row>
    <row r="6937" spans="1:31" x14ac:dyDescent="0.15">
      <c r="A6937">
        <v>6936</v>
      </c>
      <c r="B6937">
        <v>175</v>
      </c>
      <c r="C6937">
        <v>203</v>
      </c>
      <c r="D6937" t="s">
        <v>18829</v>
      </c>
      <c r="E6937" t="s">
        <v>18830</v>
      </c>
      <c r="F6937" t="s">
        <v>40</v>
      </c>
      <c r="I6937" t="s">
        <v>5</v>
      </c>
      <c r="K6937" t="s">
        <v>5</v>
      </c>
      <c r="N6937" t="s">
        <v>7</v>
      </c>
      <c r="Q6937">
        <v>0</v>
      </c>
      <c r="S6937">
        <v>-1</v>
      </c>
      <c r="T6937" t="s">
        <v>5</v>
      </c>
      <c r="U6937">
        <v>-1</v>
      </c>
      <c r="V6937">
        <v>-1</v>
      </c>
      <c r="W6937">
        <v>6.3387000000000002</v>
      </c>
      <c r="Z6937">
        <v>-1</v>
      </c>
      <c r="AA6937" t="s">
        <v>11</v>
      </c>
      <c r="AC6937" t="s">
        <v>38</v>
      </c>
      <c r="AD6937" t="s">
        <v>52</v>
      </c>
      <c r="AE6937" s="1">
        <v>41846.105474537035</v>
      </c>
    </row>
    <row r="6938" spans="1:31" x14ac:dyDescent="0.15">
      <c r="A6938">
        <v>6937</v>
      </c>
      <c r="B6938">
        <v>175</v>
      </c>
      <c r="C6938">
        <v>203</v>
      </c>
      <c r="D6938" t="s">
        <v>18829</v>
      </c>
      <c r="E6938" t="s">
        <v>18830</v>
      </c>
      <c r="F6938" t="s">
        <v>49</v>
      </c>
      <c r="G6938" t="s">
        <v>18831</v>
      </c>
      <c r="H6938" t="s">
        <v>18832</v>
      </c>
      <c r="I6938" t="s">
        <v>5</v>
      </c>
      <c r="K6938" t="s">
        <v>5</v>
      </c>
      <c r="N6938" t="s">
        <v>7</v>
      </c>
      <c r="P6938" t="s">
        <v>18832</v>
      </c>
      <c r="Q6938">
        <v>9</v>
      </c>
      <c r="T6938" t="s">
        <v>5</v>
      </c>
      <c r="U6938">
        <v>-1</v>
      </c>
      <c r="V6938">
        <v>-1</v>
      </c>
      <c r="W6938">
        <v>6.3387000000000002</v>
      </c>
      <c r="X6938" t="s">
        <v>18834</v>
      </c>
      <c r="Y6938" t="s">
        <v>18835</v>
      </c>
      <c r="Z6938">
        <v>-1</v>
      </c>
      <c r="AA6938" t="s">
        <v>11</v>
      </c>
      <c r="AC6938" t="s">
        <v>18846</v>
      </c>
      <c r="AD6938" t="s">
        <v>18847</v>
      </c>
      <c r="AE6938" s="1">
        <v>41846.105497685188</v>
      </c>
    </row>
    <row r="6939" spans="1:31" x14ac:dyDescent="0.15">
      <c r="A6939">
        <v>6938</v>
      </c>
      <c r="B6939">
        <v>175</v>
      </c>
      <c r="C6939">
        <v>203</v>
      </c>
      <c r="D6939" t="s">
        <v>18829</v>
      </c>
      <c r="E6939" t="s">
        <v>18830</v>
      </c>
      <c r="F6939" t="s">
        <v>51</v>
      </c>
      <c r="I6939" t="s">
        <v>5</v>
      </c>
      <c r="K6939" t="s">
        <v>5</v>
      </c>
      <c r="N6939" t="s">
        <v>7</v>
      </c>
      <c r="Q6939">
        <v>0</v>
      </c>
      <c r="S6939">
        <v>-1</v>
      </c>
      <c r="T6939" t="s">
        <v>5</v>
      </c>
      <c r="U6939">
        <v>-1</v>
      </c>
      <c r="V6939">
        <v>-1</v>
      </c>
      <c r="W6939">
        <v>6.3387000000000002</v>
      </c>
      <c r="Z6939">
        <v>-1</v>
      </c>
      <c r="AA6939" t="s">
        <v>11</v>
      </c>
      <c r="AC6939" t="s">
        <v>38</v>
      </c>
      <c r="AD6939" t="s">
        <v>52</v>
      </c>
      <c r="AE6939" s="1">
        <v>41846.105509259258</v>
      </c>
    </row>
    <row r="6940" spans="1:31" x14ac:dyDescent="0.15">
      <c r="A6940">
        <v>6939</v>
      </c>
      <c r="B6940">
        <v>175</v>
      </c>
      <c r="C6940">
        <v>203</v>
      </c>
      <c r="D6940" t="s">
        <v>18829</v>
      </c>
      <c r="E6940" t="s">
        <v>18830</v>
      </c>
      <c r="F6940" t="s">
        <v>53</v>
      </c>
      <c r="I6940" t="s">
        <v>5</v>
      </c>
      <c r="K6940" t="s">
        <v>5</v>
      </c>
      <c r="N6940" t="s">
        <v>7</v>
      </c>
      <c r="Q6940">
        <v>0</v>
      </c>
      <c r="S6940">
        <v>-1</v>
      </c>
      <c r="T6940" t="s">
        <v>5</v>
      </c>
      <c r="U6940">
        <v>-1</v>
      </c>
      <c r="V6940">
        <v>-1</v>
      </c>
      <c r="W6940">
        <v>6.3387000000000002</v>
      </c>
      <c r="Z6940">
        <v>-1</v>
      </c>
      <c r="AA6940" t="s">
        <v>11</v>
      </c>
      <c r="AC6940" t="s">
        <v>38</v>
      </c>
      <c r="AD6940" t="s">
        <v>52</v>
      </c>
      <c r="AE6940" s="1">
        <v>41846.105520833335</v>
      </c>
    </row>
    <row r="6941" spans="1:31" x14ac:dyDescent="0.15">
      <c r="A6941">
        <v>6940</v>
      </c>
      <c r="B6941">
        <v>175</v>
      </c>
      <c r="C6941">
        <v>203</v>
      </c>
      <c r="D6941" t="s">
        <v>18829</v>
      </c>
      <c r="E6941" t="s">
        <v>18830</v>
      </c>
      <c r="F6941" t="s">
        <v>54</v>
      </c>
      <c r="I6941" t="s">
        <v>5</v>
      </c>
      <c r="K6941" t="s">
        <v>5</v>
      </c>
      <c r="N6941" t="s">
        <v>7</v>
      </c>
      <c r="Q6941">
        <v>0</v>
      </c>
      <c r="S6941">
        <v>-1</v>
      </c>
      <c r="T6941" t="s">
        <v>5</v>
      </c>
      <c r="U6941">
        <v>-1</v>
      </c>
      <c r="V6941">
        <v>-1</v>
      </c>
      <c r="W6941">
        <v>6.3387000000000002</v>
      </c>
      <c r="Z6941">
        <v>-1</v>
      </c>
      <c r="AA6941" t="s">
        <v>11</v>
      </c>
      <c r="AC6941" t="s">
        <v>38</v>
      </c>
      <c r="AD6941" t="s">
        <v>52</v>
      </c>
      <c r="AE6941" s="1">
        <v>41846.105532407404</v>
      </c>
    </row>
    <row r="6942" spans="1:31" x14ac:dyDescent="0.15">
      <c r="A6942">
        <v>6941</v>
      </c>
      <c r="B6942">
        <v>175</v>
      </c>
      <c r="C6942">
        <v>4135</v>
      </c>
      <c r="D6942" t="s">
        <v>18848</v>
      </c>
      <c r="E6942" t="s">
        <v>18849</v>
      </c>
      <c r="F6942" t="s">
        <v>2</v>
      </c>
      <c r="G6942" t="s">
        <v>18850</v>
      </c>
      <c r="H6942" t="s">
        <v>18851</v>
      </c>
      <c r="I6942" t="s">
        <v>5</v>
      </c>
      <c r="K6942" t="s">
        <v>6</v>
      </c>
      <c r="L6942" t="s">
        <v>18852</v>
      </c>
      <c r="N6942" t="s">
        <v>7</v>
      </c>
      <c r="O6942" t="s">
        <v>18853</v>
      </c>
      <c r="P6942" t="s">
        <v>18854</v>
      </c>
      <c r="Q6942">
        <v>53</v>
      </c>
      <c r="R6942" t="s">
        <v>18855</v>
      </c>
      <c r="S6942">
        <v>-1</v>
      </c>
      <c r="T6942" t="s">
        <v>8479</v>
      </c>
      <c r="U6942">
        <v>-1</v>
      </c>
      <c r="V6942">
        <v>-1</v>
      </c>
      <c r="W6942">
        <v>6.3387000000000002</v>
      </c>
      <c r="X6942" t="s">
        <v>18856</v>
      </c>
      <c r="Y6942" t="s">
        <v>18857</v>
      </c>
      <c r="Z6942">
        <v>15320</v>
      </c>
      <c r="AA6942" t="s">
        <v>11</v>
      </c>
      <c r="AC6942" t="s">
        <v>18858</v>
      </c>
      <c r="AD6942" t="s">
        <v>18859</v>
      </c>
      <c r="AE6942" s="1">
        <v>41846.10564814815</v>
      </c>
    </row>
    <row r="6943" spans="1:31" x14ac:dyDescent="0.15">
      <c r="A6943">
        <v>6942</v>
      </c>
      <c r="B6943">
        <v>175</v>
      </c>
      <c r="C6943">
        <v>4135</v>
      </c>
      <c r="D6943" t="s">
        <v>18848</v>
      </c>
      <c r="E6943" t="s">
        <v>18849</v>
      </c>
      <c r="F6943" t="s">
        <v>14</v>
      </c>
      <c r="G6943" t="s">
        <v>18860</v>
      </c>
      <c r="H6943" t="s">
        <v>18861</v>
      </c>
      <c r="I6943" t="s">
        <v>5</v>
      </c>
      <c r="K6943" t="s">
        <v>17</v>
      </c>
      <c r="L6943" t="s">
        <v>3232</v>
      </c>
      <c r="N6943" t="s">
        <v>7</v>
      </c>
      <c r="O6943" t="s">
        <v>18862</v>
      </c>
      <c r="P6943" t="s">
        <v>18863</v>
      </c>
      <c r="Q6943">
        <v>5</v>
      </c>
      <c r="S6943">
        <v>-1</v>
      </c>
      <c r="T6943" t="s">
        <v>8479</v>
      </c>
      <c r="U6943">
        <v>-1</v>
      </c>
      <c r="V6943">
        <v>-1</v>
      </c>
      <c r="W6943">
        <v>6.3387000000000002</v>
      </c>
      <c r="X6943" t="s">
        <v>18864</v>
      </c>
      <c r="Y6943" t="s">
        <v>18865</v>
      </c>
      <c r="Z6943">
        <v>15320</v>
      </c>
      <c r="AA6943" t="s">
        <v>11</v>
      </c>
      <c r="AC6943" t="s">
        <v>18866</v>
      </c>
      <c r="AD6943" t="s">
        <v>18867</v>
      </c>
      <c r="AE6943" s="1">
        <v>41846.10565972222</v>
      </c>
    </row>
    <row r="6944" spans="1:31" x14ac:dyDescent="0.15">
      <c r="A6944">
        <v>6943</v>
      </c>
      <c r="B6944">
        <v>175</v>
      </c>
      <c r="C6944">
        <v>4135</v>
      </c>
      <c r="D6944" t="s">
        <v>18848</v>
      </c>
      <c r="E6944" t="s">
        <v>18849</v>
      </c>
      <c r="F6944" t="s">
        <v>24</v>
      </c>
      <c r="I6944" t="s">
        <v>5</v>
      </c>
      <c r="K6944" t="s">
        <v>5</v>
      </c>
      <c r="N6944" t="s">
        <v>7</v>
      </c>
      <c r="Q6944">
        <v>0</v>
      </c>
      <c r="S6944">
        <v>-1</v>
      </c>
      <c r="T6944" t="s">
        <v>5</v>
      </c>
      <c r="U6944">
        <v>-1</v>
      </c>
      <c r="V6944">
        <v>-1</v>
      </c>
      <c r="W6944">
        <v>6.3387000000000002</v>
      </c>
      <c r="Z6944">
        <v>-1</v>
      </c>
      <c r="AA6944" t="s">
        <v>11</v>
      </c>
      <c r="AC6944" t="s">
        <v>38</v>
      </c>
      <c r="AD6944" t="s">
        <v>52</v>
      </c>
      <c r="AE6944" s="1">
        <v>41846.105671296296</v>
      </c>
    </row>
    <row r="6945" spans="1:31" x14ac:dyDescent="0.15">
      <c r="A6945">
        <v>6944</v>
      </c>
      <c r="B6945">
        <v>175</v>
      </c>
      <c r="C6945">
        <v>4135</v>
      </c>
      <c r="D6945" t="s">
        <v>18848</v>
      </c>
      <c r="E6945" t="s">
        <v>18849</v>
      </c>
      <c r="F6945" t="s">
        <v>27</v>
      </c>
      <c r="I6945" t="s">
        <v>5</v>
      </c>
      <c r="K6945" t="s">
        <v>5</v>
      </c>
      <c r="M6945" t="s">
        <v>5</v>
      </c>
      <c r="N6945" t="s">
        <v>7</v>
      </c>
      <c r="Q6945">
        <v>0</v>
      </c>
      <c r="S6945">
        <v>-1</v>
      </c>
      <c r="T6945" t="s">
        <v>5</v>
      </c>
      <c r="U6945">
        <v>-1</v>
      </c>
      <c r="V6945">
        <v>-1</v>
      </c>
      <c r="W6945">
        <v>6.3387000000000002</v>
      </c>
      <c r="Z6945">
        <v>-1</v>
      </c>
      <c r="AA6945" t="s">
        <v>11</v>
      </c>
      <c r="AC6945" t="s">
        <v>38</v>
      </c>
      <c r="AD6945" t="s">
        <v>531</v>
      </c>
      <c r="AE6945" s="1">
        <v>41846.105682870373</v>
      </c>
    </row>
    <row r="6946" spans="1:31" x14ac:dyDescent="0.15">
      <c r="A6946">
        <v>6945</v>
      </c>
      <c r="B6946">
        <v>175</v>
      </c>
      <c r="C6946">
        <v>4135</v>
      </c>
      <c r="D6946" t="s">
        <v>18848</v>
      </c>
      <c r="E6946" t="s">
        <v>18849</v>
      </c>
      <c r="F6946" t="s">
        <v>36</v>
      </c>
      <c r="I6946" t="s">
        <v>5</v>
      </c>
      <c r="K6946" t="s">
        <v>5</v>
      </c>
      <c r="N6946" t="s">
        <v>7</v>
      </c>
      <c r="Q6946">
        <v>0</v>
      </c>
      <c r="S6946">
        <v>-1</v>
      </c>
      <c r="T6946" t="s">
        <v>5</v>
      </c>
      <c r="U6946">
        <v>-1</v>
      </c>
      <c r="V6946">
        <v>-1</v>
      </c>
      <c r="W6946">
        <v>6.3387000000000002</v>
      </c>
      <c r="Z6946">
        <v>-1</v>
      </c>
      <c r="AA6946" t="s">
        <v>11</v>
      </c>
      <c r="AC6946" t="s">
        <v>38</v>
      </c>
      <c r="AD6946" t="s">
        <v>52</v>
      </c>
      <c r="AE6946" s="1">
        <v>41846.105694444443</v>
      </c>
    </row>
    <row r="6947" spans="1:31" x14ac:dyDescent="0.15">
      <c r="A6947">
        <v>6946</v>
      </c>
      <c r="B6947">
        <v>175</v>
      </c>
      <c r="C6947">
        <v>4135</v>
      </c>
      <c r="D6947" t="s">
        <v>18848</v>
      </c>
      <c r="E6947" t="s">
        <v>18849</v>
      </c>
      <c r="F6947" t="s">
        <v>40</v>
      </c>
      <c r="G6947" t="s">
        <v>18850</v>
      </c>
      <c r="H6947" t="s">
        <v>18851</v>
      </c>
      <c r="I6947" t="s">
        <v>5</v>
      </c>
      <c r="K6947" t="s">
        <v>5</v>
      </c>
      <c r="N6947" t="s">
        <v>7</v>
      </c>
      <c r="O6947" t="s">
        <v>18853</v>
      </c>
      <c r="P6947" t="s">
        <v>18854</v>
      </c>
      <c r="Q6947">
        <v>1</v>
      </c>
      <c r="S6947">
        <v>-1</v>
      </c>
      <c r="T6947" t="s">
        <v>5</v>
      </c>
      <c r="U6947">
        <v>-1</v>
      </c>
      <c r="V6947">
        <v>-1</v>
      </c>
      <c r="W6947">
        <v>6.3387000000000002</v>
      </c>
      <c r="Y6947" t="s">
        <v>18857</v>
      </c>
      <c r="Z6947">
        <v>-1</v>
      </c>
      <c r="AA6947" t="s">
        <v>11</v>
      </c>
      <c r="AC6947" t="s">
        <v>18868</v>
      </c>
      <c r="AD6947" t="s">
        <v>18869</v>
      </c>
      <c r="AE6947" s="1">
        <v>41846.105717592596</v>
      </c>
    </row>
    <row r="6948" spans="1:31" x14ac:dyDescent="0.15">
      <c r="A6948">
        <v>6947</v>
      </c>
      <c r="B6948">
        <v>175</v>
      </c>
      <c r="C6948">
        <v>4135</v>
      </c>
      <c r="D6948" t="s">
        <v>18848</v>
      </c>
      <c r="E6948" t="s">
        <v>18849</v>
      </c>
      <c r="F6948" t="s">
        <v>49</v>
      </c>
      <c r="G6948" t="s">
        <v>18860</v>
      </c>
      <c r="H6948" t="s">
        <v>18861</v>
      </c>
      <c r="I6948" t="s">
        <v>5</v>
      </c>
      <c r="K6948" t="s">
        <v>5</v>
      </c>
      <c r="N6948" t="s">
        <v>7</v>
      </c>
      <c r="O6948" t="s">
        <v>18862</v>
      </c>
      <c r="P6948" t="s">
        <v>18863</v>
      </c>
      <c r="Q6948">
        <v>1</v>
      </c>
      <c r="T6948" t="s">
        <v>5</v>
      </c>
      <c r="U6948">
        <v>-1</v>
      </c>
      <c r="V6948">
        <v>-1</v>
      </c>
      <c r="W6948">
        <v>6.3387000000000002</v>
      </c>
      <c r="X6948" t="s">
        <v>18864</v>
      </c>
      <c r="Y6948" t="s">
        <v>18865</v>
      </c>
      <c r="Z6948">
        <v>15320</v>
      </c>
      <c r="AA6948" t="s">
        <v>11</v>
      </c>
      <c r="AC6948" t="s">
        <v>18870</v>
      </c>
      <c r="AD6948" t="s">
        <v>18871</v>
      </c>
      <c r="AE6948" s="1">
        <v>41846.105729166666</v>
      </c>
    </row>
    <row r="6949" spans="1:31" x14ac:dyDescent="0.15">
      <c r="A6949">
        <v>6948</v>
      </c>
      <c r="B6949">
        <v>175</v>
      </c>
      <c r="C6949">
        <v>4135</v>
      </c>
      <c r="D6949" t="s">
        <v>18848</v>
      </c>
      <c r="E6949" t="s">
        <v>18849</v>
      </c>
      <c r="F6949" t="s">
        <v>51</v>
      </c>
      <c r="G6949" t="s">
        <v>18850</v>
      </c>
      <c r="H6949" t="s">
        <v>18851</v>
      </c>
      <c r="I6949" t="s">
        <v>5</v>
      </c>
      <c r="K6949" t="s">
        <v>5</v>
      </c>
      <c r="N6949" t="s">
        <v>7</v>
      </c>
      <c r="O6949" t="s">
        <v>18853</v>
      </c>
      <c r="P6949" t="s">
        <v>18854</v>
      </c>
      <c r="Q6949">
        <v>7</v>
      </c>
      <c r="S6949">
        <v>-1</v>
      </c>
      <c r="T6949" t="s">
        <v>5</v>
      </c>
      <c r="U6949">
        <v>-1</v>
      </c>
      <c r="V6949">
        <v>-1</v>
      </c>
      <c r="W6949">
        <v>6.3387000000000002</v>
      </c>
      <c r="Y6949" t="s">
        <v>18857</v>
      </c>
      <c r="Z6949">
        <v>-1</v>
      </c>
      <c r="AA6949" t="s">
        <v>11</v>
      </c>
      <c r="AC6949" t="s">
        <v>18872</v>
      </c>
      <c r="AD6949" t="s">
        <v>18873</v>
      </c>
      <c r="AE6949" s="1">
        <v>41846.105740740742</v>
      </c>
    </row>
    <row r="6950" spans="1:31" x14ac:dyDescent="0.15">
      <c r="A6950">
        <v>6949</v>
      </c>
      <c r="B6950">
        <v>175</v>
      </c>
      <c r="C6950">
        <v>4135</v>
      </c>
      <c r="D6950" t="s">
        <v>18848</v>
      </c>
      <c r="E6950" t="s">
        <v>18849</v>
      </c>
      <c r="F6950" t="s">
        <v>53</v>
      </c>
      <c r="I6950" t="s">
        <v>5</v>
      </c>
      <c r="K6950" t="s">
        <v>5</v>
      </c>
      <c r="N6950" t="s">
        <v>7</v>
      </c>
      <c r="Q6950">
        <v>0</v>
      </c>
      <c r="S6950">
        <v>-1</v>
      </c>
      <c r="T6950" t="s">
        <v>5</v>
      </c>
      <c r="U6950">
        <v>-1</v>
      </c>
      <c r="V6950">
        <v>-1</v>
      </c>
      <c r="W6950">
        <v>6.3387000000000002</v>
      </c>
      <c r="Z6950">
        <v>-1</v>
      </c>
      <c r="AA6950" t="s">
        <v>11</v>
      </c>
      <c r="AC6950" t="s">
        <v>38</v>
      </c>
      <c r="AD6950" t="s">
        <v>52</v>
      </c>
      <c r="AE6950" s="1">
        <v>41846.105752314812</v>
      </c>
    </row>
    <row r="6951" spans="1:31" x14ac:dyDescent="0.15">
      <c r="A6951">
        <v>6950</v>
      </c>
      <c r="B6951">
        <v>175</v>
      </c>
      <c r="C6951">
        <v>4135</v>
      </c>
      <c r="D6951" t="s">
        <v>18848</v>
      </c>
      <c r="E6951" t="s">
        <v>18849</v>
      </c>
      <c r="F6951" t="s">
        <v>54</v>
      </c>
      <c r="I6951" t="s">
        <v>5</v>
      </c>
      <c r="K6951" t="s">
        <v>5</v>
      </c>
      <c r="N6951" t="s">
        <v>7</v>
      </c>
      <c r="Q6951">
        <v>0</v>
      </c>
      <c r="S6951">
        <v>-1</v>
      </c>
      <c r="T6951" t="s">
        <v>5</v>
      </c>
      <c r="U6951">
        <v>-1</v>
      </c>
      <c r="V6951">
        <v>-1</v>
      </c>
      <c r="W6951">
        <v>6.3387000000000002</v>
      </c>
      <c r="Z6951">
        <v>-1</v>
      </c>
      <c r="AA6951" t="s">
        <v>11</v>
      </c>
      <c r="AC6951" t="s">
        <v>38</v>
      </c>
      <c r="AD6951" t="s">
        <v>52</v>
      </c>
      <c r="AE6951" s="1">
        <v>41846.105763888889</v>
      </c>
    </row>
    <row r="6952" spans="1:31" x14ac:dyDescent="0.15">
      <c r="A6952">
        <v>6951</v>
      </c>
      <c r="B6952">
        <v>175</v>
      </c>
      <c r="C6952">
        <v>5661</v>
      </c>
      <c r="D6952" t="s">
        <v>18874</v>
      </c>
      <c r="E6952" t="s">
        <v>18875</v>
      </c>
      <c r="F6952" t="s">
        <v>2</v>
      </c>
      <c r="G6952" t="s">
        <v>18876</v>
      </c>
      <c r="H6952" t="s">
        <v>18877</v>
      </c>
      <c r="I6952" t="s">
        <v>5</v>
      </c>
      <c r="K6952" t="s">
        <v>6</v>
      </c>
      <c r="N6952" t="s">
        <v>7</v>
      </c>
      <c r="P6952" t="s">
        <v>18878</v>
      </c>
      <c r="Q6952">
        <v>41</v>
      </c>
      <c r="R6952" t="s">
        <v>5313</v>
      </c>
      <c r="S6952">
        <v>-1</v>
      </c>
      <c r="T6952" t="s">
        <v>18879</v>
      </c>
      <c r="U6952">
        <v>1200</v>
      </c>
      <c r="V6952">
        <v>-1</v>
      </c>
      <c r="W6952">
        <v>6.3387000000000002</v>
      </c>
      <c r="X6952" t="s">
        <v>18880</v>
      </c>
      <c r="Y6952" t="s">
        <v>18881</v>
      </c>
      <c r="Z6952">
        <v>24121</v>
      </c>
      <c r="AA6952" t="s">
        <v>11</v>
      </c>
      <c r="AC6952" t="s">
        <v>18882</v>
      </c>
      <c r="AD6952" t="s">
        <v>18883</v>
      </c>
      <c r="AE6952" s="1">
        <v>41846.105879629627</v>
      </c>
    </row>
    <row r="6953" spans="1:31" x14ac:dyDescent="0.15">
      <c r="A6953">
        <v>6952</v>
      </c>
      <c r="B6953">
        <v>175</v>
      </c>
      <c r="C6953">
        <v>5661</v>
      </c>
      <c r="D6953" t="s">
        <v>18874</v>
      </c>
      <c r="E6953" t="s">
        <v>18875</v>
      </c>
      <c r="F6953" t="s">
        <v>14</v>
      </c>
      <c r="G6953" t="s">
        <v>18884</v>
      </c>
      <c r="H6953" t="s">
        <v>18885</v>
      </c>
      <c r="I6953" t="s">
        <v>5</v>
      </c>
      <c r="K6953" t="s">
        <v>17</v>
      </c>
      <c r="L6953" t="s">
        <v>4118</v>
      </c>
      <c r="N6953" t="s">
        <v>7</v>
      </c>
      <c r="O6953" t="s">
        <v>18886</v>
      </c>
      <c r="P6953" t="s">
        <v>18887</v>
      </c>
      <c r="Q6953">
        <v>2</v>
      </c>
      <c r="R6953" t="s">
        <v>10802</v>
      </c>
      <c r="S6953">
        <v>-1</v>
      </c>
      <c r="T6953" t="s">
        <v>5</v>
      </c>
      <c r="U6953">
        <v>-1</v>
      </c>
      <c r="V6953">
        <v>-1</v>
      </c>
      <c r="W6953">
        <v>6.3387000000000002</v>
      </c>
      <c r="X6953" t="s">
        <v>18880</v>
      </c>
      <c r="Y6953" t="s">
        <v>18888</v>
      </c>
      <c r="Z6953">
        <v>-1</v>
      </c>
      <c r="AA6953" t="s">
        <v>11</v>
      </c>
      <c r="AC6953" t="s">
        <v>18889</v>
      </c>
      <c r="AD6953" t="s">
        <v>18890</v>
      </c>
      <c r="AE6953" s="1">
        <v>41846.105902777781</v>
      </c>
    </row>
    <row r="6954" spans="1:31" x14ac:dyDescent="0.15">
      <c r="A6954">
        <v>6953</v>
      </c>
      <c r="B6954">
        <v>175</v>
      </c>
      <c r="C6954">
        <v>5661</v>
      </c>
      <c r="D6954" t="s">
        <v>18874</v>
      </c>
      <c r="E6954" t="s">
        <v>18875</v>
      </c>
      <c r="F6954" t="s">
        <v>24</v>
      </c>
      <c r="I6954" t="s">
        <v>5</v>
      </c>
      <c r="K6954" t="s">
        <v>5</v>
      </c>
      <c r="N6954" t="s">
        <v>7</v>
      </c>
      <c r="Q6954">
        <v>0</v>
      </c>
      <c r="S6954">
        <v>-1</v>
      </c>
      <c r="T6954" t="s">
        <v>5</v>
      </c>
      <c r="U6954">
        <v>-1</v>
      </c>
      <c r="V6954">
        <v>-1</v>
      </c>
      <c r="W6954">
        <v>6.3387000000000002</v>
      </c>
      <c r="Z6954">
        <v>-1</v>
      </c>
      <c r="AA6954" t="s">
        <v>11</v>
      </c>
      <c r="AC6954" t="s">
        <v>38</v>
      </c>
      <c r="AD6954" t="s">
        <v>52</v>
      </c>
      <c r="AE6954" s="1">
        <v>41846.105914351851</v>
      </c>
    </row>
    <row r="6955" spans="1:31" x14ac:dyDescent="0.15">
      <c r="A6955">
        <v>6954</v>
      </c>
      <c r="B6955">
        <v>175</v>
      </c>
      <c r="C6955">
        <v>5661</v>
      </c>
      <c r="D6955" t="s">
        <v>18874</v>
      </c>
      <c r="E6955" t="s">
        <v>18875</v>
      </c>
      <c r="F6955" t="s">
        <v>27</v>
      </c>
      <c r="I6955" t="s">
        <v>5</v>
      </c>
      <c r="K6955" t="s">
        <v>5</v>
      </c>
      <c r="M6955" t="s">
        <v>5</v>
      </c>
      <c r="N6955" t="s">
        <v>7</v>
      </c>
      <c r="Q6955">
        <v>0</v>
      </c>
      <c r="S6955">
        <v>-1</v>
      </c>
      <c r="T6955" t="s">
        <v>5</v>
      </c>
      <c r="U6955">
        <v>-1</v>
      </c>
      <c r="V6955">
        <v>-1</v>
      </c>
      <c r="W6955">
        <v>6.3387000000000002</v>
      </c>
      <c r="Z6955">
        <v>-1</v>
      </c>
      <c r="AA6955" t="s">
        <v>11</v>
      </c>
      <c r="AC6955" t="s">
        <v>38</v>
      </c>
      <c r="AD6955" t="s">
        <v>531</v>
      </c>
      <c r="AE6955" s="1">
        <v>41846.105925925927</v>
      </c>
    </row>
    <row r="6956" spans="1:31" x14ac:dyDescent="0.15">
      <c r="A6956">
        <v>6955</v>
      </c>
      <c r="B6956">
        <v>175</v>
      </c>
      <c r="C6956">
        <v>5661</v>
      </c>
      <c r="D6956" t="s">
        <v>18874</v>
      </c>
      <c r="E6956" t="s">
        <v>18875</v>
      </c>
      <c r="F6956" t="s">
        <v>36</v>
      </c>
      <c r="I6956" t="s">
        <v>5</v>
      </c>
      <c r="K6956" t="s">
        <v>5</v>
      </c>
      <c r="N6956" t="s">
        <v>7</v>
      </c>
      <c r="Q6956">
        <v>0</v>
      </c>
      <c r="S6956">
        <v>-1</v>
      </c>
      <c r="T6956" t="s">
        <v>5</v>
      </c>
      <c r="U6956">
        <v>-1</v>
      </c>
      <c r="V6956">
        <v>-1</v>
      </c>
      <c r="W6956">
        <v>6.3387000000000002</v>
      </c>
      <c r="Z6956">
        <v>-1</v>
      </c>
      <c r="AA6956" t="s">
        <v>11</v>
      </c>
      <c r="AC6956" t="s">
        <v>38</v>
      </c>
      <c r="AD6956" t="s">
        <v>52</v>
      </c>
      <c r="AE6956" s="1">
        <v>41846.105937499997</v>
      </c>
    </row>
    <row r="6957" spans="1:31" x14ac:dyDescent="0.15">
      <c r="A6957">
        <v>6956</v>
      </c>
      <c r="B6957">
        <v>175</v>
      </c>
      <c r="C6957">
        <v>5661</v>
      </c>
      <c r="D6957" t="s">
        <v>18874</v>
      </c>
      <c r="E6957" t="s">
        <v>18875</v>
      </c>
      <c r="F6957" t="s">
        <v>40</v>
      </c>
      <c r="I6957" t="s">
        <v>5</v>
      </c>
      <c r="K6957" t="s">
        <v>5</v>
      </c>
      <c r="N6957" t="s">
        <v>7</v>
      </c>
      <c r="Q6957">
        <v>0</v>
      </c>
      <c r="S6957">
        <v>-1</v>
      </c>
      <c r="T6957" t="s">
        <v>5</v>
      </c>
      <c r="U6957">
        <v>-1</v>
      </c>
      <c r="V6957">
        <v>-1</v>
      </c>
      <c r="W6957">
        <v>6.3387000000000002</v>
      </c>
      <c r="Z6957">
        <v>-1</v>
      </c>
      <c r="AA6957" t="s">
        <v>11</v>
      </c>
      <c r="AC6957" t="s">
        <v>38</v>
      </c>
      <c r="AD6957" t="s">
        <v>52</v>
      </c>
      <c r="AE6957" s="1">
        <v>41846.105949074074</v>
      </c>
    </row>
    <row r="6958" spans="1:31" x14ac:dyDescent="0.15">
      <c r="A6958">
        <v>6957</v>
      </c>
      <c r="B6958">
        <v>175</v>
      </c>
      <c r="C6958">
        <v>5661</v>
      </c>
      <c r="D6958" t="s">
        <v>18874</v>
      </c>
      <c r="E6958" t="s">
        <v>18875</v>
      </c>
      <c r="F6958" t="s">
        <v>49</v>
      </c>
      <c r="I6958" t="s">
        <v>5</v>
      </c>
      <c r="K6958" t="s">
        <v>5</v>
      </c>
      <c r="N6958" t="s">
        <v>7</v>
      </c>
      <c r="Q6958">
        <v>0</v>
      </c>
      <c r="T6958" t="s">
        <v>5</v>
      </c>
      <c r="U6958">
        <v>-1</v>
      </c>
      <c r="V6958">
        <v>-1</v>
      </c>
      <c r="W6958">
        <v>6.3387000000000002</v>
      </c>
      <c r="Z6958">
        <v>-1</v>
      </c>
      <c r="AA6958" t="s">
        <v>11</v>
      </c>
      <c r="AC6958" t="s">
        <v>38</v>
      </c>
      <c r="AD6958" t="s">
        <v>50</v>
      </c>
      <c r="AE6958" s="1">
        <v>41846.10596064815</v>
      </c>
    </row>
    <row r="6959" spans="1:31" x14ac:dyDescent="0.15">
      <c r="A6959">
        <v>6958</v>
      </c>
      <c r="B6959">
        <v>175</v>
      </c>
      <c r="C6959">
        <v>5661</v>
      </c>
      <c r="D6959" t="s">
        <v>18874</v>
      </c>
      <c r="E6959" t="s">
        <v>18875</v>
      </c>
      <c r="F6959" t="s">
        <v>51</v>
      </c>
      <c r="G6959" t="s">
        <v>18876</v>
      </c>
      <c r="H6959" t="s">
        <v>18877</v>
      </c>
      <c r="I6959" t="s">
        <v>5</v>
      </c>
      <c r="K6959" t="s">
        <v>5</v>
      </c>
      <c r="N6959" t="s">
        <v>7</v>
      </c>
      <c r="P6959" t="s">
        <v>18878</v>
      </c>
      <c r="Q6959">
        <v>10</v>
      </c>
      <c r="S6959">
        <v>-1</v>
      </c>
      <c r="T6959" t="s">
        <v>5</v>
      </c>
      <c r="U6959">
        <v>-1</v>
      </c>
      <c r="V6959">
        <v>-1</v>
      </c>
      <c r="W6959">
        <v>6.3387000000000002</v>
      </c>
      <c r="Y6959" t="s">
        <v>18881</v>
      </c>
      <c r="Z6959">
        <v>-1</v>
      </c>
      <c r="AA6959" t="s">
        <v>11</v>
      </c>
      <c r="AC6959" t="s">
        <v>18891</v>
      </c>
      <c r="AD6959" t="s">
        <v>18892</v>
      </c>
      <c r="AE6959" s="1">
        <v>41846.105995370373</v>
      </c>
    </row>
    <row r="6960" spans="1:31" x14ac:dyDescent="0.15">
      <c r="A6960">
        <v>6959</v>
      </c>
      <c r="B6960">
        <v>175</v>
      </c>
      <c r="C6960">
        <v>5661</v>
      </c>
      <c r="D6960" t="s">
        <v>18874</v>
      </c>
      <c r="E6960" t="s">
        <v>18875</v>
      </c>
      <c r="F6960" t="s">
        <v>53</v>
      </c>
      <c r="I6960" t="s">
        <v>5</v>
      </c>
      <c r="K6960" t="s">
        <v>5</v>
      </c>
      <c r="N6960" t="s">
        <v>7</v>
      </c>
      <c r="Q6960">
        <v>0</v>
      </c>
      <c r="S6960">
        <v>-1</v>
      </c>
      <c r="T6960" t="s">
        <v>5</v>
      </c>
      <c r="U6960">
        <v>-1</v>
      </c>
      <c r="V6960">
        <v>-1</v>
      </c>
      <c r="W6960">
        <v>6.3387000000000002</v>
      </c>
      <c r="Z6960">
        <v>-1</v>
      </c>
      <c r="AA6960" t="s">
        <v>11</v>
      </c>
      <c r="AC6960" t="s">
        <v>38</v>
      </c>
      <c r="AD6960" t="s">
        <v>52</v>
      </c>
      <c r="AE6960" s="1">
        <v>41846.106006944443</v>
      </c>
    </row>
    <row r="6961" spans="1:31" x14ac:dyDescent="0.15">
      <c r="A6961">
        <v>6960</v>
      </c>
      <c r="B6961">
        <v>175</v>
      </c>
      <c r="C6961">
        <v>5661</v>
      </c>
      <c r="D6961" t="s">
        <v>18874</v>
      </c>
      <c r="E6961" t="s">
        <v>18875</v>
      </c>
      <c r="F6961" t="s">
        <v>54</v>
      </c>
      <c r="I6961" t="s">
        <v>5</v>
      </c>
      <c r="K6961" t="s">
        <v>5</v>
      </c>
      <c r="N6961" t="s">
        <v>7</v>
      </c>
      <c r="Q6961">
        <v>0</v>
      </c>
      <c r="S6961">
        <v>-1</v>
      </c>
      <c r="T6961" t="s">
        <v>5</v>
      </c>
      <c r="U6961">
        <v>-1</v>
      </c>
      <c r="V6961">
        <v>-1</v>
      </c>
      <c r="W6961">
        <v>6.3387000000000002</v>
      </c>
      <c r="Z6961">
        <v>-1</v>
      </c>
      <c r="AA6961" t="s">
        <v>11</v>
      </c>
      <c r="AC6961" t="s">
        <v>38</v>
      </c>
      <c r="AD6961" t="s">
        <v>52</v>
      </c>
      <c r="AE6961" s="1">
        <v>41846.10601851852</v>
      </c>
    </row>
    <row r="6962" spans="1:31" x14ac:dyDescent="0.15">
      <c r="A6962">
        <v>6961</v>
      </c>
      <c r="B6962">
        <v>175</v>
      </c>
      <c r="C6962">
        <v>4049</v>
      </c>
      <c r="D6962" t="s">
        <v>18893</v>
      </c>
      <c r="E6962" t="s">
        <v>18894</v>
      </c>
      <c r="F6962" t="s">
        <v>2</v>
      </c>
      <c r="G6962" t="s">
        <v>18895</v>
      </c>
      <c r="H6962" t="s">
        <v>18896</v>
      </c>
      <c r="I6962" t="s">
        <v>5</v>
      </c>
      <c r="K6962" t="s">
        <v>6</v>
      </c>
      <c r="L6962" t="s">
        <v>3137</v>
      </c>
      <c r="N6962" t="s">
        <v>7</v>
      </c>
      <c r="P6962" t="s">
        <v>18897</v>
      </c>
      <c r="Q6962">
        <v>32</v>
      </c>
      <c r="R6962" t="s">
        <v>5437</v>
      </c>
      <c r="S6962">
        <v>50</v>
      </c>
      <c r="T6962" t="s">
        <v>18898</v>
      </c>
      <c r="U6962">
        <v>-1</v>
      </c>
      <c r="V6962">
        <v>-1</v>
      </c>
      <c r="W6962">
        <v>6.3387000000000002</v>
      </c>
      <c r="X6962" t="s">
        <v>18899</v>
      </c>
      <c r="Y6962" t="s">
        <v>18900</v>
      </c>
      <c r="Z6962">
        <v>29700</v>
      </c>
      <c r="AA6962" t="s">
        <v>11</v>
      </c>
      <c r="AC6962" t="s">
        <v>18901</v>
      </c>
      <c r="AD6962" t="s">
        <v>18902</v>
      </c>
      <c r="AE6962" s="1">
        <v>41846.106111111112</v>
      </c>
    </row>
    <row r="6963" spans="1:31" x14ac:dyDescent="0.15">
      <c r="A6963">
        <v>6962</v>
      </c>
      <c r="B6963">
        <v>175</v>
      </c>
      <c r="C6963">
        <v>4049</v>
      </c>
      <c r="D6963" t="s">
        <v>18893</v>
      </c>
      <c r="E6963" t="s">
        <v>18894</v>
      </c>
      <c r="F6963" t="s">
        <v>14</v>
      </c>
      <c r="G6963" t="s">
        <v>18895</v>
      </c>
      <c r="H6963" t="s">
        <v>18903</v>
      </c>
      <c r="I6963" t="s">
        <v>5</v>
      </c>
      <c r="K6963" t="s">
        <v>17</v>
      </c>
      <c r="L6963" t="s">
        <v>3137</v>
      </c>
      <c r="N6963" t="s">
        <v>7</v>
      </c>
      <c r="O6963" t="s">
        <v>18904</v>
      </c>
      <c r="P6963" t="s">
        <v>18897</v>
      </c>
      <c r="Q6963">
        <v>20</v>
      </c>
      <c r="R6963" t="s">
        <v>5437</v>
      </c>
      <c r="S6963">
        <v>50</v>
      </c>
      <c r="T6963" t="s">
        <v>18898</v>
      </c>
      <c r="U6963">
        <v>-1</v>
      </c>
      <c r="V6963">
        <v>-1</v>
      </c>
      <c r="W6963">
        <v>6.3387000000000002</v>
      </c>
      <c r="X6963" t="s">
        <v>18899</v>
      </c>
      <c r="Y6963" t="s">
        <v>18900</v>
      </c>
      <c r="Z6963">
        <v>18900</v>
      </c>
      <c r="AA6963" t="s">
        <v>11</v>
      </c>
      <c r="AC6963" t="s">
        <v>18905</v>
      </c>
      <c r="AD6963" t="s">
        <v>18906</v>
      </c>
      <c r="AE6963" s="1">
        <v>41846.106134259258</v>
      </c>
    </row>
    <row r="6964" spans="1:31" x14ac:dyDescent="0.15">
      <c r="A6964">
        <v>6963</v>
      </c>
      <c r="B6964">
        <v>175</v>
      </c>
      <c r="C6964">
        <v>4049</v>
      </c>
      <c r="D6964" t="s">
        <v>18893</v>
      </c>
      <c r="E6964" t="s">
        <v>18894</v>
      </c>
      <c r="F6964" t="s">
        <v>24</v>
      </c>
      <c r="G6964" t="s">
        <v>18895</v>
      </c>
      <c r="H6964" t="s">
        <v>18903</v>
      </c>
      <c r="I6964" t="s">
        <v>5</v>
      </c>
      <c r="K6964" t="s">
        <v>17</v>
      </c>
      <c r="L6964" t="s">
        <v>3137</v>
      </c>
      <c r="N6964" t="s">
        <v>7</v>
      </c>
      <c r="O6964" t="s">
        <v>18904</v>
      </c>
      <c r="P6964" t="s">
        <v>18897</v>
      </c>
      <c r="Q6964">
        <v>1</v>
      </c>
      <c r="R6964" t="s">
        <v>5437</v>
      </c>
      <c r="S6964">
        <v>50</v>
      </c>
      <c r="T6964" t="s">
        <v>18898</v>
      </c>
      <c r="U6964">
        <v>-1</v>
      </c>
      <c r="V6964">
        <v>-1</v>
      </c>
      <c r="W6964">
        <v>6.3387000000000002</v>
      </c>
      <c r="X6964" t="s">
        <v>18899</v>
      </c>
      <c r="Y6964" t="s">
        <v>18900</v>
      </c>
      <c r="Z6964">
        <v>18900</v>
      </c>
      <c r="AA6964" t="s">
        <v>11</v>
      </c>
      <c r="AC6964" t="s">
        <v>18907</v>
      </c>
      <c r="AD6964" t="s">
        <v>18908</v>
      </c>
      <c r="AE6964" s="1">
        <v>41846.106157407405</v>
      </c>
    </row>
    <row r="6965" spans="1:31" x14ac:dyDescent="0.15">
      <c r="A6965">
        <v>6964</v>
      </c>
      <c r="B6965">
        <v>175</v>
      </c>
      <c r="C6965">
        <v>4049</v>
      </c>
      <c r="D6965" t="s">
        <v>18893</v>
      </c>
      <c r="E6965" t="s">
        <v>18894</v>
      </c>
      <c r="F6965" t="s">
        <v>27</v>
      </c>
      <c r="G6965" t="s">
        <v>18909</v>
      </c>
      <c r="I6965" t="s">
        <v>5</v>
      </c>
      <c r="J6965" t="s">
        <v>1019</v>
      </c>
      <c r="K6965" t="s">
        <v>17</v>
      </c>
      <c r="L6965" t="s">
        <v>5229</v>
      </c>
      <c r="M6965" t="s">
        <v>5</v>
      </c>
      <c r="N6965" t="s">
        <v>7</v>
      </c>
      <c r="P6965" t="s">
        <v>18910</v>
      </c>
      <c r="Q6965">
        <v>8</v>
      </c>
      <c r="S6965">
        <v>50</v>
      </c>
      <c r="T6965" t="s">
        <v>5</v>
      </c>
      <c r="U6965">
        <v>-1</v>
      </c>
      <c r="V6965">
        <v>-1</v>
      </c>
      <c r="W6965">
        <v>6.3387000000000002</v>
      </c>
      <c r="Y6965" t="s">
        <v>18911</v>
      </c>
      <c r="Z6965">
        <v>37800</v>
      </c>
      <c r="AA6965" t="s">
        <v>11</v>
      </c>
      <c r="AC6965" t="s">
        <v>18912</v>
      </c>
      <c r="AD6965" t="s">
        <v>18913</v>
      </c>
      <c r="AE6965" s="1">
        <v>41846.106180555558</v>
      </c>
    </row>
    <row r="6966" spans="1:31" x14ac:dyDescent="0.15">
      <c r="A6966">
        <v>6965</v>
      </c>
      <c r="B6966">
        <v>175</v>
      </c>
      <c r="C6966">
        <v>4049</v>
      </c>
      <c r="D6966" t="s">
        <v>18893</v>
      </c>
      <c r="E6966" t="s">
        <v>18894</v>
      </c>
      <c r="F6966" t="s">
        <v>36</v>
      </c>
      <c r="G6966" t="s">
        <v>18914</v>
      </c>
      <c r="H6966" t="s">
        <v>18896</v>
      </c>
      <c r="I6966" t="s">
        <v>5</v>
      </c>
      <c r="K6966" t="s">
        <v>6</v>
      </c>
      <c r="L6966" t="s">
        <v>3137</v>
      </c>
      <c r="N6966" t="s">
        <v>7</v>
      </c>
      <c r="P6966" t="s">
        <v>18897</v>
      </c>
      <c r="Q6966">
        <v>5</v>
      </c>
      <c r="R6966" t="s">
        <v>5437</v>
      </c>
      <c r="S6966">
        <v>50</v>
      </c>
      <c r="T6966" t="s">
        <v>18898</v>
      </c>
      <c r="U6966">
        <v>-1</v>
      </c>
      <c r="V6966">
        <v>-1</v>
      </c>
      <c r="W6966">
        <v>6.3387000000000002</v>
      </c>
      <c r="X6966" t="s">
        <v>18899</v>
      </c>
      <c r="Y6966" t="s">
        <v>18900</v>
      </c>
      <c r="Z6966">
        <v>29700</v>
      </c>
      <c r="AA6966" t="s">
        <v>11</v>
      </c>
      <c r="AC6966" t="s">
        <v>18915</v>
      </c>
      <c r="AD6966" t="s">
        <v>18916</v>
      </c>
      <c r="AE6966" s="1">
        <v>41846.106203703705</v>
      </c>
    </row>
    <row r="6967" spans="1:31" x14ac:dyDescent="0.15">
      <c r="A6967">
        <v>6966</v>
      </c>
      <c r="B6967">
        <v>175</v>
      </c>
      <c r="C6967">
        <v>4049</v>
      </c>
      <c r="D6967" t="s">
        <v>18893</v>
      </c>
      <c r="E6967" t="s">
        <v>18894</v>
      </c>
      <c r="F6967" t="s">
        <v>40</v>
      </c>
      <c r="G6967" t="s">
        <v>18917</v>
      </c>
      <c r="H6967" t="s">
        <v>18918</v>
      </c>
      <c r="I6967" t="s">
        <v>5</v>
      </c>
      <c r="K6967" t="s">
        <v>5</v>
      </c>
      <c r="N6967" t="s">
        <v>7</v>
      </c>
      <c r="P6967" t="s">
        <v>18919</v>
      </c>
      <c r="Q6967">
        <v>1</v>
      </c>
      <c r="S6967">
        <v>-1</v>
      </c>
      <c r="T6967" t="s">
        <v>5</v>
      </c>
      <c r="U6967">
        <v>-1</v>
      </c>
      <c r="V6967">
        <v>-1</v>
      </c>
      <c r="W6967">
        <v>6.3387000000000002</v>
      </c>
      <c r="Y6967" t="s">
        <v>18920</v>
      </c>
      <c r="Z6967">
        <v>160</v>
      </c>
      <c r="AA6967" t="s">
        <v>11</v>
      </c>
      <c r="AC6967" t="s">
        <v>18921</v>
      </c>
      <c r="AD6967" t="s">
        <v>18922</v>
      </c>
      <c r="AE6967" s="1">
        <v>41846.106215277781</v>
      </c>
    </row>
    <row r="6968" spans="1:31" x14ac:dyDescent="0.15">
      <c r="A6968">
        <v>6967</v>
      </c>
      <c r="B6968">
        <v>175</v>
      </c>
      <c r="C6968">
        <v>4049</v>
      </c>
      <c r="D6968" t="s">
        <v>18893</v>
      </c>
      <c r="E6968" t="s">
        <v>18894</v>
      </c>
      <c r="F6968" t="s">
        <v>49</v>
      </c>
      <c r="G6968" t="s">
        <v>18895</v>
      </c>
      <c r="H6968" t="s">
        <v>18903</v>
      </c>
      <c r="I6968" t="s">
        <v>5</v>
      </c>
      <c r="K6968" t="s">
        <v>5</v>
      </c>
      <c r="N6968" t="s">
        <v>7</v>
      </c>
      <c r="O6968" t="s">
        <v>18904</v>
      </c>
      <c r="P6968" t="s">
        <v>18897</v>
      </c>
      <c r="Q6968">
        <v>3</v>
      </c>
      <c r="T6968" t="s">
        <v>5</v>
      </c>
      <c r="U6968">
        <v>-1</v>
      </c>
      <c r="V6968">
        <v>-1</v>
      </c>
      <c r="W6968">
        <v>6.3387000000000002</v>
      </c>
      <c r="X6968" t="s">
        <v>18899</v>
      </c>
      <c r="Y6968" t="s">
        <v>18900</v>
      </c>
      <c r="Z6968">
        <v>18900</v>
      </c>
      <c r="AA6968" t="s">
        <v>11</v>
      </c>
      <c r="AC6968" t="s">
        <v>18923</v>
      </c>
      <c r="AD6968" t="s">
        <v>18924</v>
      </c>
      <c r="AE6968" s="1">
        <v>41846.106238425928</v>
      </c>
    </row>
    <row r="6969" spans="1:31" x14ac:dyDescent="0.15">
      <c r="A6969">
        <v>6968</v>
      </c>
      <c r="B6969">
        <v>175</v>
      </c>
      <c r="C6969">
        <v>4049</v>
      </c>
      <c r="D6969" t="s">
        <v>18893</v>
      </c>
      <c r="E6969" t="s">
        <v>18894</v>
      </c>
      <c r="F6969" t="s">
        <v>51</v>
      </c>
      <c r="I6969" t="s">
        <v>5</v>
      </c>
      <c r="K6969" t="s">
        <v>5</v>
      </c>
      <c r="N6969" t="s">
        <v>7</v>
      </c>
      <c r="Q6969">
        <v>0</v>
      </c>
      <c r="S6969">
        <v>-1</v>
      </c>
      <c r="T6969" t="s">
        <v>5</v>
      </c>
      <c r="U6969">
        <v>-1</v>
      </c>
      <c r="V6969">
        <v>-1</v>
      </c>
      <c r="W6969">
        <v>6.3387000000000002</v>
      </c>
      <c r="Z6969">
        <v>-1</v>
      </c>
      <c r="AA6969" t="s">
        <v>11</v>
      </c>
      <c r="AC6969" t="s">
        <v>38</v>
      </c>
      <c r="AD6969" t="s">
        <v>52</v>
      </c>
      <c r="AE6969" s="1">
        <v>41846.106249999997</v>
      </c>
    </row>
    <row r="6970" spans="1:31" x14ac:dyDescent="0.15">
      <c r="A6970">
        <v>6969</v>
      </c>
      <c r="B6970">
        <v>175</v>
      </c>
      <c r="C6970">
        <v>4049</v>
      </c>
      <c r="D6970" t="s">
        <v>18893</v>
      </c>
      <c r="E6970" t="s">
        <v>18894</v>
      </c>
      <c r="F6970" t="s">
        <v>53</v>
      </c>
      <c r="I6970" t="s">
        <v>5</v>
      </c>
      <c r="K6970" t="s">
        <v>5</v>
      </c>
      <c r="N6970" t="s">
        <v>7</v>
      </c>
      <c r="Q6970">
        <v>0</v>
      </c>
      <c r="S6970">
        <v>-1</v>
      </c>
      <c r="T6970" t="s">
        <v>5</v>
      </c>
      <c r="U6970">
        <v>-1</v>
      </c>
      <c r="V6970">
        <v>-1</v>
      </c>
      <c r="W6970">
        <v>6.3387000000000002</v>
      </c>
      <c r="Z6970">
        <v>-1</v>
      </c>
      <c r="AA6970" t="s">
        <v>11</v>
      </c>
      <c r="AC6970" t="s">
        <v>38</v>
      </c>
      <c r="AD6970" t="s">
        <v>52</v>
      </c>
      <c r="AE6970" s="1">
        <v>41846.106261574074</v>
      </c>
    </row>
    <row r="6971" spans="1:31" x14ac:dyDescent="0.15">
      <c r="A6971">
        <v>6970</v>
      </c>
      <c r="B6971">
        <v>175</v>
      </c>
      <c r="C6971">
        <v>4049</v>
      </c>
      <c r="D6971" t="s">
        <v>18893</v>
      </c>
      <c r="E6971" t="s">
        <v>18894</v>
      </c>
      <c r="F6971" t="s">
        <v>54</v>
      </c>
      <c r="I6971" t="s">
        <v>5</v>
      </c>
      <c r="K6971" t="s">
        <v>5</v>
      </c>
      <c r="N6971" t="s">
        <v>7</v>
      </c>
      <c r="Q6971">
        <v>0</v>
      </c>
      <c r="S6971">
        <v>-1</v>
      </c>
      <c r="T6971" t="s">
        <v>5</v>
      </c>
      <c r="U6971">
        <v>-1</v>
      </c>
      <c r="V6971">
        <v>-1</v>
      </c>
      <c r="W6971">
        <v>6.3387000000000002</v>
      </c>
      <c r="Z6971">
        <v>-1</v>
      </c>
      <c r="AA6971" t="s">
        <v>11</v>
      </c>
      <c r="AC6971" t="s">
        <v>38</v>
      </c>
      <c r="AD6971" t="s">
        <v>52</v>
      </c>
      <c r="AE6971" s="1">
        <v>41846.106273148151</v>
      </c>
    </row>
    <row r="6972" spans="1:31" x14ac:dyDescent="0.15">
      <c r="A6972">
        <v>6971</v>
      </c>
      <c r="B6972">
        <v>175</v>
      </c>
      <c r="C6972">
        <v>6314</v>
      </c>
      <c r="D6972" t="s">
        <v>18925</v>
      </c>
      <c r="E6972" t="s">
        <v>18926</v>
      </c>
      <c r="F6972" t="s">
        <v>2</v>
      </c>
      <c r="G6972" t="s">
        <v>18927</v>
      </c>
      <c r="H6972" t="s">
        <v>18928</v>
      </c>
      <c r="I6972" t="s">
        <v>5</v>
      </c>
      <c r="K6972" t="s">
        <v>6</v>
      </c>
      <c r="N6972" t="s">
        <v>7</v>
      </c>
      <c r="O6972" t="s">
        <v>18929</v>
      </c>
      <c r="P6972" t="s">
        <v>18930</v>
      </c>
      <c r="Q6972">
        <v>55</v>
      </c>
      <c r="S6972">
        <v>-1</v>
      </c>
      <c r="T6972" t="s">
        <v>18931</v>
      </c>
      <c r="U6972">
        <v>-1</v>
      </c>
      <c r="V6972">
        <v>-1</v>
      </c>
      <c r="W6972">
        <v>6.3387000000000002</v>
      </c>
      <c r="X6972" t="s">
        <v>18932</v>
      </c>
      <c r="Y6972" t="s">
        <v>18933</v>
      </c>
      <c r="Z6972">
        <v>34850</v>
      </c>
      <c r="AA6972" t="s">
        <v>11</v>
      </c>
      <c r="AC6972" t="s">
        <v>18934</v>
      </c>
      <c r="AD6972" t="s">
        <v>18935</v>
      </c>
      <c r="AE6972" s="1">
        <v>41846.106354166666</v>
      </c>
    </row>
    <row r="6973" spans="1:31" x14ac:dyDescent="0.15">
      <c r="A6973">
        <v>6972</v>
      </c>
      <c r="B6973">
        <v>175</v>
      </c>
      <c r="C6973">
        <v>6314</v>
      </c>
      <c r="D6973" t="s">
        <v>18925</v>
      </c>
      <c r="E6973" t="s">
        <v>18926</v>
      </c>
      <c r="F6973" t="s">
        <v>14</v>
      </c>
      <c r="I6973" t="s">
        <v>5</v>
      </c>
      <c r="K6973" t="s">
        <v>5</v>
      </c>
      <c r="N6973" t="s">
        <v>7</v>
      </c>
      <c r="Q6973">
        <v>0</v>
      </c>
      <c r="S6973">
        <v>-1</v>
      </c>
      <c r="T6973" t="s">
        <v>5</v>
      </c>
      <c r="U6973">
        <v>-1</v>
      </c>
      <c r="V6973">
        <v>-1</v>
      </c>
      <c r="W6973">
        <v>6.3387000000000002</v>
      </c>
      <c r="Z6973">
        <v>-1</v>
      </c>
      <c r="AA6973" t="s">
        <v>11</v>
      </c>
      <c r="AC6973" t="s">
        <v>38</v>
      </c>
      <c r="AD6973" t="s">
        <v>52</v>
      </c>
      <c r="AE6973" s="1">
        <v>41846.106365740743</v>
      </c>
    </row>
    <row r="6974" spans="1:31" x14ac:dyDescent="0.15">
      <c r="A6974">
        <v>6973</v>
      </c>
      <c r="B6974">
        <v>175</v>
      </c>
      <c r="C6974">
        <v>6314</v>
      </c>
      <c r="D6974" t="s">
        <v>18925</v>
      </c>
      <c r="E6974" t="s">
        <v>18926</v>
      </c>
      <c r="F6974" t="s">
        <v>24</v>
      </c>
      <c r="I6974" t="s">
        <v>5</v>
      </c>
      <c r="K6974" t="s">
        <v>5</v>
      </c>
      <c r="N6974" t="s">
        <v>7</v>
      </c>
      <c r="Q6974">
        <v>0</v>
      </c>
      <c r="S6974">
        <v>-1</v>
      </c>
      <c r="T6974" t="s">
        <v>5</v>
      </c>
      <c r="U6974">
        <v>-1</v>
      </c>
      <c r="V6974">
        <v>-1</v>
      </c>
      <c r="W6974">
        <v>6.3387000000000002</v>
      </c>
      <c r="Z6974">
        <v>-1</v>
      </c>
      <c r="AA6974" t="s">
        <v>11</v>
      </c>
      <c r="AC6974" t="s">
        <v>38</v>
      </c>
      <c r="AD6974" t="s">
        <v>52</v>
      </c>
      <c r="AE6974" s="1">
        <v>41846.106377314813</v>
      </c>
    </row>
    <row r="6975" spans="1:31" x14ac:dyDescent="0.15">
      <c r="A6975">
        <v>6974</v>
      </c>
      <c r="B6975">
        <v>175</v>
      </c>
      <c r="C6975">
        <v>6314</v>
      </c>
      <c r="D6975" t="s">
        <v>18925</v>
      </c>
      <c r="E6975" t="s">
        <v>18926</v>
      </c>
      <c r="F6975" t="s">
        <v>27</v>
      </c>
      <c r="I6975" t="s">
        <v>5</v>
      </c>
      <c r="K6975" t="s">
        <v>5</v>
      </c>
      <c r="M6975" t="s">
        <v>5</v>
      </c>
      <c r="N6975" t="s">
        <v>7</v>
      </c>
      <c r="Q6975">
        <v>0</v>
      </c>
      <c r="S6975">
        <v>-1</v>
      </c>
      <c r="T6975" t="s">
        <v>5</v>
      </c>
      <c r="U6975">
        <v>-1</v>
      </c>
      <c r="V6975">
        <v>-1</v>
      </c>
      <c r="W6975">
        <v>6.3387000000000002</v>
      </c>
      <c r="Z6975">
        <v>-1</v>
      </c>
      <c r="AA6975" t="s">
        <v>11</v>
      </c>
      <c r="AC6975" t="s">
        <v>38</v>
      </c>
      <c r="AD6975" t="s">
        <v>531</v>
      </c>
      <c r="AE6975" s="1">
        <v>41846.106388888889</v>
      </c>
    </row>
    <row r="6976" spans="1:31" x14ac:dyDescent="0.15">
      <c r="A6976">
        <v>6975</v>
      </c>
      <c r="B6976">
        <v>175</v>
      </c>
      <c r="C6976">
        <v>6314</v>
      </c>
      <c r="D6976" t="s">
        <v>18925</v>
      </c>
      <c r="E6976" t="s">
        <v>18926</v>
      </c>
      <c r="F6976" t="s">
        <v>36</v>
      </c>
      <c r="I6976" t="s">
        <v>5</v>
      </c>
      <c r="K6976" t="s">
        <v>5</v>
      </c>
      <c r="N6976" t="s">
        <v>7</v>
      </c>
      <c r="Q6976">
        <v>0</v>
      </c>
      <c r="S6976">
        <v>-1</v>
      </c>
      <c r="T6976" t="s">
        <v>5</v>
      </c>
      <c r="U6976">
        <v>-1</v>
      </c>
      <c r="V6976">
        <v>-1</v>
      </c>
      <c r="W6976">
        <v>6.3387000000000002</v>
      </c>
      <c r="Z6976">
        <v>-1</v>
      </c>
      <c r="AA6976" t="s">
        <v>11</v>
      </c>
      <c r="AC6976" t="s">
        <v>38</v>
      </c>
      <c r="AD6976" t="s">
        <v>52</v>
      </c>
      <c r="AE6976" s="1">
        <v>41846.106400462966</v>
      </c>
    </row>
    <row r="6977" spans="1:31" x14ac:dyDescent="0.15">
      <c r="A6977">
        <v>6976</v>
      </c>
      <c r="B6977">
        <v>175</v>
      </c>
      <c r="C6977">
        <v>6314</v>
      </c>
      <c r="D6977" t="s">
        <v>18925</v>
      </c>
      <c r="E6977" t="s">
        <v>18926</v>
      </c>
      <c r="F6977" t="s">
        <v>40</v>
      </c>
      <c r="I6977" t="s">
        <v>5</v>
      </c>
      <c r="K6977" t="s">
        <v>5</v>
      </c>
      <c r="N6977" t="s">
        <v>7</v>
      </c>
      <c r="Q6977">
        <v>0</v>
      </c>
      <c r="S6977">
        <v>-1</v>
      </c>
      <c r="T6977" t="s">
        <v>5</v>
      </c>
      <c r="U6977">
        <v>-1</v>
      </c>
      <c r="V6977">
        <v>-1</v>
      </c>
      <c r="W6977">
        <v>6.3387000000000002</v>
      </c>
      <c r="Z6977">
        <v>-1</v>
      </c>
      <c r="AA6977" t="s">
        <v>11</v>
      </c>
      <c r="AC6977" t="s">
        <v>38</v>
      </c>
      <c r="AD6977" t="s">
        <v>52</v>
      </c>
      <c r="AE6977" s="1">
        <v>41846.106412037036</v>
      </c>
    </row>
    <row r="6978" spans="1:31" x14ac:dyDescent="0.15">
      <c r="A6978">
        <v>6977</v>
      </c>
      <c r="B6978">
        <v>175</v>
      </c>
      <c r="C6978">
        <v>6314</v>
      </c>
      <c r="D6978" t="s">
        <v>18925</v>
      </c>
      <c r="E6978" t="s">
        <v>18926</v>
      </c>
      <c r="F6978" t="s">
        <v>49</v>
      </c>
      <c r="I6978" t="s">
        <v>5</v>
      </c>
      <c r="K6978" t="s">
        <v>5</v>
      </c>
      <c r="N6978" t="s">
        <v>7</v>
      </c>
      <c r="Q6978">
        <v>0</v>
      </c>
      <c r="T6978" t="s">
        <v>5</v>
      </c>
      <c r="U6978">
        <v>-1</v>
      </c>
      <c r="V6978">
        <v>-1</v>
      </c>
      <c r="W6978">
        <v>6.3387000000000002</v>
      </c>
      <c r="Z6978">
        <v>-1</v>
      </c>
      <c r="AA6978" t="s">
        <v>11</v>
      </c>
      <c r="AC6978" t="s">
        <v>38</v>
      </c>
      <c r="AD6978" t="s">
        <v>50</v>
      </c>
      <c r="AE6978" s="1">
        <v>41846.106423611112</v>
      </c>
    </row>
    <row r="6979" spans="1:31" x14ac:dyDescent="0.15">
      <c r="A6979">
        <v>6978</v>
      </c>
      <c r="B6979">
        <v>175</v>
      </c>
      <c r="C6979">
        <v>6314</v>
      </c>
      <c r="D6979" t="s">
        <v>18925</v>
      </c>
      <c r="E6979" t="s">
        <v>18926</v>
      </c>
      <c r="F6979" t="s">
        <v>51</v>
      </c>
      <c r="I6979" t="s">
        <v>5</v>
      </c>
      <c r="K6979" t="s">
        <v>5</v>
      </c>
      <c r="N6979" t="s">
        <v>7</v>
      </c>
      <c r="Q6979">
        <v>0</v>
      </c>
      <c r="S6979">
        <v>-1</v>
      </c>
      <c r="T6979" t="s">
        <v>5</v>
      </c>
      <c r="U6979">
        <v>-1</v>
      </c>
      <c r="V6979">
        <v>-1</v>
      </c>
      <c r="W6979">
        <v>6.3387000000000002</v>
      </c>
      <c r="Z6979">
        <v>-1</v>
      </c>
      <c r="AA6979" t="s">
        <v>11</v>
      </c>
      <c r="AC6979" t="s">
        <v>38</v>
      </c>
      <c r="AD6979" t="s">
        <v>52</v>
      </c>
      <c r="AE6979" s="1">
        <v>41846.106435185182</v>
      </c>
    </row>
    <row r="6980" spans="1:31" x14ac:dyDescent="0.15">
      <c r="A6980">
        <v>6979</v>
      </c>
      <c r="B6980">
        <v>175</v>
      </c>
      <c r="C6980">
        <v>6314</v>
      </c>
      <c r="D6980" t="s">
        <v>18925</v>
      </c>
      <c r="E6980" t="s">
        <v>18926</v>
      </c>
      <c r="F6980" t="s">
        <v>53</v>
      </c>
      <c r="I6980" t="s">
        <v>5</v>
      </c>
      <c r="K6980" t="s">
        <v>5</v>
      </c>
      <c r="N6980" t="s">
        <v>7</v>
      </c>
      <c r="Q6980">
        <v>0</v>
      </c>
      <c r="S6980">
        <v>-1</v>
      </c>
      <c r="T6980" t="s">
        <v>5</v>
      </c>
      <c r="U6980">
        <v>-1</v>
      </c>
      <c r="V6980">
        <v>-1</v>
      </c>
      <c r="W6980">
        <v>6.3387000000000002</v>
      </c>
      <c r="Z6980">
        <v>-1</v>
      </c>
      <c r="AA6980" t="s">
        <v>11</v>
      </c>
      <c r="AC6980" t="s">
        <v>38</v>
      </c>
      <c r="AD6980" t="s">
        <v>52</v>
      </c>
      <c r="AE6980" s="1">
        <v>41846.106446759259</v>
      </c>
    </row>
    <row r="6981" spans="1:31" x14ac:dyDescent="0.15">
      <c r="A6981">
        <v>6980</v>
      </c>
      <c r="B6981">
        <v>175</v>
      </c>
      <c r="C6981">
        <v>6314</v>
      </c>
      <c r="D6981" t="s">
        <v>18925</v>
      </c>
      <c r="E6981" t="s">
        <v>18926</v>
      </c>
      <c r="F6981" t="s">
        <v>54</v>
      </c>
      <c r="I6981" t="s">
        <v>5</v>
      </c>
      <c r="K6981" t="s">
        <v>5</v>
      </c>
      <c r="N6981" t="s">
        <v>7</v>
      </c>
      <c r="Q6981">
        <v>0</v>
      </c>
      <c r="S6981">
        <v>-1</v>
      </c>
      <c r="T6981" t="s">
        <v>5</v>
      </c>
      <c r="U6981">
        <v>-1</v>
      </c>
      <c r="V6981">
        <v>-1</v>
      </c>
      <c r="W6981">
        <v>6.3387000000000002</v>
      </c>
      <c r="Z6981">
        <v>-1</v>
      </c>
      <c r="AA6981" t="s">
        <v>11</v>
      </c>
      <c r="AC6981" t="s">
        <v>38</v>
      </c>
      <c r="AD6981" t="s">
        <v>52</v>
      </c>
      <c r="AE6981" s="1">
        <v>41846.106458333335</v>
      </c>
    </row>
    <row r="6982" spans="1:31" x14ac:dyDescent="0.15">
      <c r="A6982">
        <v>6981</v>
      </c>
      <c r="B6982">
        <v>175</v>
      </c>
      <c r="C6982">
        <v>4646</v>
      </c>
      <c r="D6982" t="s">
        <v>18936</v>
      </c>
      <c r="E6982" t="s">
        <v>18937</v>
      </c>
      <c r="F6982" t="s">
        <v>2</v>
      </c>
      <c r="G6982" t="s">
        <v>18938</v>
      </c>
      <c r="H6982" t="s">
        <v>18939</v>
      </c>
      <c r="I6982" t="s">
        <v>5</v>
      </c>
      <c r="K6982" t="s">
        <v>6</v>
      </c>
      <c r="L6982" t="s">
        <v>18940</v>
      </c>
      <c r="N6982" t="s">
        <v>7</v>
      </c>
      <c r="P6982" t="s">
        <v>18941</v>
      </c>
      <c r="Q6982">
        <v>73</v>
      </c>
      <c r="S6982">
        <v>35</v>
      </c>
      <c r="T6982" t="s">
        <v>18942</v>
      </c>
      <c r="U6982">
        <v>-1</v>
      </c>
      <c r="V6982">
        <v>-1</v>
      </c>
      <c r="W6982">
        <v>6.3387000000000002</v>
      </c>
      <c r="X6982" t="s">
        <v>18943</v>
      </c>
      <c r="Y6982" t="s">
        <v>18944</v>
      </c>
      <c r="Z6982">
        <v>32070</v>
      </c>
      <c r="AA6982" t="s">
        <v>11</v>
      </c>
      <c r="AC6982" t="s">
        <v>18945</v>
      </c>
      <c r="AD6982" t="s">
        <v>18946</v>
      </c>
      <c r="AE6982" s="1">
        <v>41846.106574074074</v>
      </c>
    </row>
    <row r="6983" spans="1:31" x14ac:dyDescent="0.15">
      <c r="A6983">
        <v>6982</v>
      </c>
      <c r="B6983">
        <v>175</v>
      </c>
      <c r="C6983">
        <v>4646</v>
      </c>
      <c r="D6983" t="s">
        <v>18936</v>
      </c>
      <c r="E6983" t="s">
        <v>18937</v>
      </c>
      <c r="F6983" t="s">
        <v>14</v>
      </c>
      <c r="G6983" t="s">
        <v>18947</v>
      </c>
      <c r="H6983" t="s">
        <v>18948</v>
      </c>
      <c r="I6983" t="s">
        <v>5</v>
      </c>
      <c r="K6983" t="s">
        <v>17</v>
      </c>
      <c r="N6983" t="s">
        <v>7</v>
      </c>
      <c r="P6983" t="s">
        <v>18949</v>
      </c>
      <c r="Q6983">
        <v>24</v>
      </c>
      <c r="S6983">
        <v>35</v>
      </c>
      <c r="T6983" t="s">
        <v>18950</v>
      </c>
      <c r="U6983">
        <v>-1</v>
      </c>
      <c r="V6983">
        <v>-1</v>
      </c>
      <c r="W6983">
        <v>6.3387000000000002</v>
      </c>
      <c r="X6983" t="s">
        <v>18951</v>
      </c>
      <c r="Y6983" t="s">
        <v>18952</v>
      </c>
      <c r="Z6983">
        <v>10692</v>
      </c>
      <c r="AA6983" t="s">
        <v>11</v>
      </c>
      <c r="AC6983" t="s">
        <v>18953</v>
      </c>
      <c r="AD6983" t="s">
        <v>18954</v>
      </c>
      <c r="AE6983" s="1">
        <v>41846.10659722222</v>
      </c>
    </row>
    <row r="6984" spans="1:31" x14ac:dyDescent="0.15">
      <c r="A6984">
        <v>6983</v>
      </c>
      <c r="B6984">
        <v>175</v>
      </c>
      <c r="C6984">
        <v>4646</v>
      </c>
      <c r="D6984" t="s">
        <v>18936</v>
      </c>
      <c r="E6984" t="s">
        <v>18937</v>
      </c>
      <c r="F6984" t="s">
        <v>24</v>
      </c>
      <c r="G6984" t="s">
        <v>18947</v>
      </c>
      <c r="H6984" t="s">
        <v>18948</v>
      </c>
      <c r="I6984" t="s">
        <v>5</v>
      </c>
      <c r="J6984" t="s">
        <v>1019</v>
      </c>
      <c r="K6984" t="s">
        <v>17</v>
      </c>
      <c r="N6984" t="s">
        <v>7</v>
      </c>
      <c r="O6984" t="s">
        <v>18955</v>
      </c>
      <c r="P6984" t="s">
        <v>18956</v>
      </c>
      <c r="Q6984">
        <v>1</v>
      </c>
      <c r="R6984" t="s">
        <v>18957</v>
      </c>
      <c r="S6984">
        <v>35</v>
      </c>
      <c r="T6984" t="s">
        <v>18958</v>
      </c>
      <c r="U6984">
        <v>-1</v>
      </c>
      <c r="V6984">
        <v>-1</v>
      </c>
      <c r="W6984">
        <v>6.3387000000000002</v>
      </c>
      <c r="X6984" t="s">
        <v>18951</v>
      </c>
      <c r="Y6984" t="s">
        <v>18959</v>
      </c>
      <c r="Z6984">
        <v>24816</v>
      </c>
      <c r="AA6984" t="s">
        <v>11</v>
      </c>
      <c r="AC6984" t="s">
        <v>18960</v>
      </c>
      <c r="AD6984" t="s">
        <v>18961</v>
      </c>
      <c r="AE6984" s="1">
        <v>41846.106608796297</v>
      </c>
    </row>
    <row r="6985" spans="1:31" x14ac:dyDescent="0.15">
      <c r="A6985">
        <v>6984</v>
      </c>
      <c r="B6985">
        <v>175</v>
      </c>
      <c r="C6985">
        <v>4646</v>
      </c>
      <c r="D6985" t="s">
        <v>18936</v>
      </c>
      <c r="E6985" t="s">
        <v>18937</v>
      </c>
      <c r="F6985" t="s">
        <v>27</v>
      </c>
      <c r="G6985" t="s">
        <v>18962</v>
      </c>
      <c r="I6985" t="s">
        <v>5</v>
      </c>
      <c r="K6985" t="s">
        <v>6</v>
      </c>
      <c r="L6985" t="s">
        <v>18963</v>
      </c>
      <c r="M6985" t="s">
        <v>5</v>
      </c>
      <c r="N6985" t="s">
        <v>7</v>
      </c>
      <c r="O6985" t="s">
        <v>18964</v>
      </c>
      <c r="P6985" t="s">
        <v>18965</v>
      </c>
      <c r="Q6985">
        <v>1</v>
      </c>
      <c r="R6985" t="s">
        <v>8234</v>
      </c>
      <c r="S6985">
        <v>30</v>
      </c>
      <c r="T6985" t="s">
        <v>5</v>
      </c>
      <c r="U6985">
        <v>-1</v>
      </c>
      <c r="V6985">
        <v>-1</v>
      </c>
      <c r="W6985">
        <v>6.3387000000000002</v>
      </c>
      <c r="Y6985" t="s">
        <v>18966</v>
      </c>
      <c r="Z6985">
        <v>25848</v>
      </c>
      <c r="AA6985" t="s">
        <v>11</v>
      </c>
      <c r="AC6985" t="s">
        <v>18967</v>
      </c>
      <c r="AD6985" t="s">
        <v>18968</v>
      </c>
      <c r="AE6985" s="1">
        <v>41846.106620370374</v>
      </c>
    </row>
    <row r="6986" spans="1:31" x14ac:dyDescent="0.15">
      <c r="A6986">
        <v>6985</v>
      </c>
      <c r="B6986">
        <v>175</v>
      </c>
      <c r="C6986">
        <v>4646</v>
      </c>
      <c r="D6986" t="s">
        <v>18936</v>
      </c>
      <c r="E6986" t="s">
        <v>18937</v>
      </c>
      <c r="F6986" t="s">
        <v>36</v>
      </c>
      <c r="G6986" t="s">
        <v>18938</v>
      </c>
      <c r="H6986" t="s">
        <v>18939</v>
      </c>
      <c r="I6986" t="s">
        <v>5</v>
      </c>
      <c r="K6986" t="s">
        <v>6</v>
      </c>
      <c r="L6986" t="s">
        <v>18940</v>
      </c>
      <c r="N6986" t="s">
        <v>7</v>
      </c>
      <c r="P6986" t="s">
        <v>18941</v>
      </c>
      <c r="Q6986">
        <v>3</v>
      </c>
      <c r="S6986">
        <v>35</v>
      </c>
      <c r="T6986" t="s">
        <v>18942</v>
      </c>
      <c r="U6986">
        <v>-1</v>
      </c>
      <c r="V6986">
        <v>-1</v>
      </c>
      <c r="W6986">
        <v>6.3387000000000002</v>
      </c>
      <c r="X6986" t="s">
        <v>18943</v>
      </c>
      <c r="Y6986" t="s">
        <v>18944</v>
      </c>
      <c r="Z6986">
        <v>32070</v>
      </c>
      <c r="AA6986" t="s">
        <v>11</v>
      </c>
      <c r="AC6986" t="s">
        <v>18969</v>
      </c>
      <c r="AD6986" t="s">
        <v>18970</v>
      </c>
      <c r="AE6986" s="1">
        <v>41846.106631944444</v>
      </c>
    </row>
    <row r="6987" spans="1:31" x14ac:dyDescent="0.15">
      <c r="A6987">
        <v>6986</v>
      </c>
      <c r="B6987">
        <v>175</v>
      </c>
      <c r="C6987">
        <v>4646</v>
      </c>
      <c r="D6987" t="s">
        <v>18936</v>
      </c>
      <c r="E6987" t="s">
        <v>18937</v>
      </c>
      <c r="F6987" t="s">
        <v>40</v>
      </c>
      <c r="G6987" t="s">
        <v>18971</v>
      </c>
      <c r="H6987" t="s">
        <v>18972</v>
      </c>
      <c r="I6987" t="s">
        <v>5</v>
      </c>
      <c r="K6987" t="s">
        <v>6</v>
      </c>
      <c r="N6987" t="s">
        <v>7</v>
      </c>
      <c r="O6987" t="s">
        <v>18973</v>
      </c>
      <c r="P6987" t="s">
        <v>18974</v>
      </c>
      <c r="Q6987">
        <v>1</v>
      </c>
      <c r="R6987" t="s">
        <v>5876</v>
      </c>
      <c r="S6987">
        <v>35</v>
      </c>
      <c r="T6987" t="s">
        <v>5</v>
      </c>
      <c r="U6987">
        <v>-1</v>
      </c>
      <c r="V6987">
        <v>-1</v>
      </c>
      <c r="W6987">
        <v>6.3387000000000002</v>
      </c>
      <c r="Y6987" t="s">
        <v>18975</v>
      </c>
      <c r="Z6987">
        <v>377</v>
      </c>
      <c r="AA6987" t="s">
        <v>11</v>
      </c>
      <c r="AC6987" t="s">
        <v>18976</v>
      </c>
      <c r="AD6987" t="s">
        <v>18977</v>
      </c>
      <c r="AE6987" s="1">
        <v>41846.10665509259</v>
      </c>
    </row>
    <row r="6988" spans="1:31" x14ac:dyDescent="0.15">
      <c r="A6988">
        <v>6987</v>
      </c>
      <c r="B6988">
        <v>175</v>
      </c>
      <c r="C6988">
        <v>4646</v>
      </c>
      <c r="D6988" t="s">
        <v>18936</v>
      </c>
      <c r="E6988" t="s">
        <v>18937</v>
      </c>
      <c r="F6988" t="s">
        <v>49</v>
      </c>
      <c r="I6988" t="s">
        <v>5</v>
      </c>
      <c r="K6988" t="s">
        <v>5</v>
      </c>
      <c r="N6988" t="s">
        <v>7</v>
      </c>
      <c r="Q6988">
        <v>0</v>
      </c>
      <c r="T6988" t="s">
        <v>5</v>
      </c>
      <c r="U6988">
        <v>-1</v>
      </c>
      <c r="V6988">
        <v>-1</v>
      </c>
      <c r="W6988">
        <v>6.3387000000000002</v>
      </c>
      <c r="Z6988">
        <v>-1</v>
      </c>
      <c r="AA6988" t="s">
        <v>11</v>
      </c>
      <c r="AC6988" t="s">
        <v>38</v>
      </c>
      <c r="AD6988" t="s">
        <v>50</v>
      </c>
      <c r="AE6988" s="1">
        <v>41846.106666666667</v>
      </c>
    </row>
    <row r="6989" spans="1:31" x14ac:dyDescent="0.15">
      <c r="A6989">
        <v>6988</v>
      </c>
      <c r="B6989">
        <v>175</v>
      </c>
      <c r="C6989">
        <v>4646</v>
      </c>
      <c r="D6989" t="s">
        <v>18936</v>
      </c>
      <c r="E6989" t="s">
        <v>18937</v>
      </c>
      <c r="F6989" t="s">
        <v>51</v>
      </c>
      <c r="G6989" t="s">
        <v>18938</v>
      </c>
      <c r="H6989" t="s">
        <v>18939</v>
      </c>
      <c r="I6989" t="s">
        <v>5</v>
      </c>
      <c r="K6989" t="s">
        <v>5</v>
      </c>
      <c r="N6989" t="s">
        <v>7</v>
      </c>
      <c r="P6989" t="s">
        <v>18941</v>
      </c>
      <c r="Q6989">
        <v>6</v>
      </c>
      <c r="S6989">
        <v>-1</v>
      </c>
      <c r="T6989" t="s">
        <v>5</v>
      </c>
      <c r="U6989">
        <v>-1</v>
      </c>
      <c r="V6989">
        <v>-1</v>
      </c>
      <c r="W6989">
        <v>6.3387000000000002</v>
      </c>
      <c r="Y6989" t="s">
        <v>18944</v>
      </c>
      <c r="Z6989">
        <v>-1</v>
      </c>
      <c r="AA6989" t="s">
        <v>11</v>
      </c>
      <c r="AC6989" t="s">
        <v>18978</v>
      </c>
      <c r="AD6989" t="s">
        <v>18979</v>
      </c>
      <c r="AE6989" s="1">
        <v>41846.106689814813</v>
      </c>
    </row>
    <row r="6990" spans="1:31" x14ac:dyDescent="0.15">
      <c r="A6990">
        <v>6989</v>
      </c>
      <c r="B6990">
        <v>175</v>
      </c>
      <c r="C6990">
        <v>4646</v>
      </c>
      <c r="D6990" t="s">
        <v>18936</v>
      </c>
      <c r="E6990" t="s">
        <v>18937</v>
      </c>
      <c r="F6990" t="s">
        <v>53</v>
      </c>
      <c r="I6990" t="s">
        <v>5</v>
      </c>
      <c r="K6990" t="s">
        <v>5</v>
      </c>
      <c r="N6990" t="s">
        <v>7</v>
      </c>
      <c r="Q6990">
        <v>0</v>
      </c>
      <c r="S6990">
        <v>-1</v>
      </c>
      <c r="T6990" t="s">
        <v>5</v>
      </c>
      <c r="U6990">
        <v>-1</v>
      </c>
      <c r="V6990">
        <v>-1</v>
      </c>
      <c r="W6990">
        <v>6.3387000000000002</v>
      </c>
      <c r="Z6990">
        <v>-1</v>
      </c>
      <c r="AA6990" t="s">
        <v>11</v>
      </c>
      <c r="AC6990" t="s">
        <v>38</v>
      </c>
      <c r="AD6990" t="s">
        <v>52</v>
      </c>
      <c r="AE6990" s="1">
        <v>41846.10670138889</v>
      </c>
    </row>
    <row r="6991" spans="1:31" x14ac:dyDescent="0.15">
      <c r="A6991">
        <v>6990</v>
      </c>
      <c r="B6991">
        <v>175</v>
      </c>
      <c r="C6991">
        <v>4646</v>
      </c>
      <c r="D6991" t="s">
        <v>18936</v>
      </c>
      <c r="E6991" t="s">
        <v>18937</v>
      </c>
      <c r="F6991" t="s">
        <v>54</v>
      </c>
      <c r="I6991" t="s">
        <v>5</v>
      </c>
      <c r="K6991" t="s">
        <v>5</v>
      </c>
      <c r="N6991" t="s">
        <v>7</v>
      </c>
      <c r="Q6991">
        <v>0</v>
      </c>
      <c r="S6991">
        <v>-1</v>
      </c>
      <c r="T6991" t="s">
        <v>5</v>
      </c>
      <c r="U6991">
        <v>-1</v>
      </c>
      <c r="V6991">
        <v>-1</v>
      </c>
      <c r="W6991">
        <v>6.3387000000000002</v>
      </c>
      <c r="Z6991">
        <v>-1</v>
      </c>
      <c r="AA6991" t="s">
        <v>11</v>
      </c>
      <c r="AC6991" t="s">
        <v>38</v>
      </c>
      <c r="AD6991" t="s">
        <v>52</v>
      </c>
      <c r="AE6991" s="1">
        <v>41846.106712962966</v>
      </c>
    </row>
    <row r="6992" spans="1:31" x14ac:dyDescent="0.15">
      <c r="A6992">
        <v>6991</v>
      </c>
      <c r="B6992">
        <v>175</v>
      </c>
      <c r="C6992">
        <v>42</v>
      </c>
      <c r="D6992" t="s">
        <v>18980</v>
      </c>
      <c r="E6992" t="s">
        <v>18981</v>
      </c>
      <c r="F6992" t="s">
        <v>2</v>
      </c>
      <c r="G6992" t="s">
        <v>18982</v>
      </c>
      <c r="H6992" t="s">
        <v>18983</v>
      </c>
      <c r="I6992" t="s">
        <v>5</v>
      </c>
      <c r="K6992" t="s">
        <v>6</v>
      </c>
      <c r="L6992" t="s">
        <v>18984</v>
      </c>
      <c r="N6992" t="s">
        <v>7</v>
      </c>
      <c r="O6992" t="s">
        <v>18985</v>
      </c>
      <c r="P6992" t="s">
        <v>18986</v>
      </c>
      <c r="Q6992">
        <v>61</v>
      </c>
      <c r="R6992" t="s">
        <v>18987</v>
      </c>
      <c r="S6992">
        <v>35</v>
      </c>
      <c r="T6992" t="s">
        <v>18988</v>
      </c>
      <c r="U6992">
        <v>-1</v>
      </c>
      <c r="V6992">
        <v>-1</v>
      </c>
      <c r="W6992">
        <v>6.3387000000000002</v>
      </c>
      <c r="X6992" t="s">
        <v>18989</v>
      </c>
      <c r="Y6992" t="s">
        <v>18990</v>
      </c>
      <c r="Z6992">
        <v>13584</v>
      </c>
      <c r="AA6992" t="s">
        <v>11</v>
      </c>
      <c r="AC6992" t="s">
        <v>18991</v>
      </c>
      <c r="AD6992" t="s">
        <v>18992</v>
      </c>
      <c r="AE6992" s="1">
        <v>41846.106793981482</v>
      </c>
    </row>
    <row r="6993" spans="1:31" x14ac:dyDescent="0.15">
      <c r="A6993">
        <v>6992</v>
      </c>
      <c r="B6993">
        <v>175</v>
      </c>
      <c r="C6993">
        <v>42</v>
      </c>
      <c r="D6993" t="s">
        <v>18980</v>
      </c>
      <c r="E6993" t="s">
        <v>18981</v>
      </c>
      <c r="F6993" t="s">
        <v>14</v>
      </c>
      <c r="G6993" t="s">
        <v>18993</v>
      </c>
      <c r="H6993" t="s">
        <v>18994</v>
      </c>
      <c r="I6993" t="s">
        <v>5</v>
      </c>
      <c r="K6993" t="s">
        <v>17</v>
      </c>
      <c r="N6993" t="s">
        <v>7</v>
      </c>
      <c r="O6993" t="s">
        <v>18995</v>
      </c>
      <c r="P6993" t="s">
        <v>18996</v>
      </c>
      <c r="Q6993">
        <v>35</v>
      </c>
      <c r="R6993" t="s">
        <v>18997</v>
      </c>
      <c r="S6993">
        <v>35</v>
      </c>
      <c r="T6993" t="s">
        <v>18998</v>
      </c>
      <c r="U6993">
        <v>-1</v>
      </c>
      <c r="V6993">
        <v>-1</v>
      </c>
      <c r="W6993">
        <v>6.3387000000000002</v>
      </c>
      <c r="X6993" t="s">
        <v>18989</v>
      </c>
      <c r="Y6993" t="s">
        <v>18999</v>
      </c>
      <c r="Z6993">
        <v>12564</v>
      </c>
      <c r="AA6993" t="s">
        <v>11</v>
      </c>
      <c r="AC6993" t="s">
        <v>19000</v>
      </c>
      <c r="AD6993" t="s">
        <v>19001</v>
      </c>
      <c r="AE6993" s="1">
        <v>41846.106828703705</v>
      </c>
    </row>
    <row r="6994" spans="1:31" x14ac:dyDescent="0.15">
      <c r="A6994">
        <v>6993</v>
      </c>
      <c r="B6994">
        <v>175</v>
      </c>
      <c r="C6994">
        <v>42</v>
      </c>
      <c r="D6994" t="s">
        <v>18980</v>
      </c>
      <c r="E6994" t="s">
        <v>18981</v>
      </c>
      <c r="F6994" t="s">
        <v>24</v>
      </c>
      <c r="G6994" t="s">
        <v>18993</v>
      </c>
      <c r="H6994" t="s">
        <v>18994</v>
      </c>
      <c r="I6994" t="s">
        <v>5</v>
      </c>
      <c r="K6994" t="s">
        <v>17</v>
      </c>
      <c r="N6994" t="s">
        <v>7</v>
      </c>
      <c r="O6994" t="s">
        <v>18995</v>
      </c>
      <c r="P6994" t="s">
        <v>18996</v>
      </c>
      <c r="Q6994">
        <v>7</v>
      </c>
      <c r="R6994" t="s">
        <v>19002</v>
      </c>
      <c r="S6994">
        <v>35</v>
      </c>
      <c r="T6994" t="s">
        <v>19003</v>
      </c>
      <c r="U6994">
        <v>-1</v>
      </c>
      <c r="V6994">
        <v>-1</v>
      </c>
      <c r="W6994">
        <v>6.3387000000000002</v>
      </c>
      <c r="X6994" t="s">
        <v>18989</v>
      </c>
      <c r="Y6994" t="s">
        <v>18999</v>
      </c>
      <c r="Z6994">
        <v>12564</v>
      </c>
      <c r="AA6994" t="s">
        <v>11</v>
      </c>
      <c r="AC6994" t="s">
        <v>19004</v>
      </c>
      <c r="AD6994" t="s">
        <v>19005</v>
      </c>
      <c r="AE6994" s="1">
        <v>41846.106851851851</v>
      </c>
    </row>
    <row r="6995" spans="1:31" x14ac:dyDescent="0.15">
      <c r="A6995">
        <v>6994</v>
      </c>
      <c r="B6995">
        <v>175</v>
      </c>
      <c r="C6995">
        <v>42</v>
      </c>
      <c r="D6995" t="s">
        <v>18980</v>
      </c>
      <c r="E6995" t="s">
        <v>18981</v>
      </c>
      <c r="F6995" t="s">
        <v>27</v>
      </c>
      <c r="I6995" t="s">
        <v>5</v>
      </c>
      <c r="K6995" t="s">
        <v>5</v>
      </c>
      <c r="M6995" t="s">
        <v>5</v>
      </c>
      <c r="N6995" t="s">
        <v>7</v>
      </c>
      <c r="Q6995">
        <v>0</v>
      </c>
      <c r="S6995">
        <v>-1</v>
      </c>
      <c r="T6995" t="s">
        <v>5</v>
      </c>
      <c r="U6995">
        <v>-1</v>
      </c>
      <c r="V6995">
        <v>-1</v>
      </c>
      <c r="W6995">
        <v>6.3387000000000002</v>
      </c>
      <c r="Z6995">
        <v>-1</v>
      </c>
      <c r="AA6995" t="s">
        <v>11</v>
      </c>
      <c r="AC6995" t="s">
        <v>38</v>
      </c>
      <c r="AD6995" t="s">
        <v>531</v>
      </c>
      <c r="AE6995" s="1">
        <v>41846.106863425928</v>
      </c>
    </row>
    <row r="6996" spans="1:31" x14ac:dyDescent="0.15">
      <c r="A6996">
        <v>6995</v>
      </c>
      <c r="B6996">
        <v>175</v>
      </c>
      <c r="C6996">
        <v>42</v>
      </c>
      <c r="D6996" t="s">
        <v>18980</v>
      </c>
      <c r="E6996" t="s">
        <v>18981</v>
      </c>
      <c r="F6996" t="s">
        <v>36</v>
      </c>
      <c r="I6996" t="s">
        <v>5</v>
      </c>
      <c r="K6996" t="s">
        <v>5</v>
      </c>
      <c r="N6996" t="s">
        <v>7</v>
      </c>
      <c r="Q6996">
        <v>0</v>
      </c>
      <c r="S6996">
        <v>-1</v>
      </c>
      <c r="T6996" t="s">
        <v>5</v>
      </c>
      <c r="U6996">
        <v>-1</v>
      </c>
      <c r="V6996">
        <v>-1</v>
      </c>
      <c r="W6996">
        <v>6.3387000000000002</v>
      </c>
      <c r="Z6996">
        <v>-1</v>
      </c>
      <c r="AA6996" t="s">
        <v>11</v>
      </c>
      <c r="AC6996" t="s">
        <v>38</v>
      </c>
      <c r="AD6996" t="s">
        <v>52</v>
      </c>
      <c r="AE6996" s="1">
        <v>41846.106874999998</v>
      </c>
    </row>
    <row r="6997" spans="1:31" x14ac:dyDescent="0.15">
      <c r="A6997">
        <v>6996</v>
      </c>
      <c r="B6997">
        <v>175</v>
      </c>
      <c r="C6997">
        <v>42</v>
      </c>
      <c r="D6997" t="s">
        <v>18980</v>
      </c>
      <c r="E6997" t="s">
        <v>18981</v>
      </c>
      <c r="F6997" t="s">
        <v>40</v>
      </c>
      <c r="G6997" t="s">
        <v>19006</v>
      </c>
      <c r="H6997" t="s">
        <v>19007</v>
      </c>
      <c r="I6997" t="s">
        <v>43</v>
      </c>
      <c r="K6997" t="s">
        <v>6</v>
      </c>
      <c r="N6997" t="s">
        <v>7</v>
      </c>
      <c r="O6997" t="s">
        <v>19008</v>
      </c>
      <c r="P6997" t="s">
        <v>19009</v>
      </c>
      <c r="Q6997">
        <v>1</v>
      </c>
      <c r="R6997" t="s">
        <v>19010</v>
      </c>
      <c r="S6997">
        <v>35</v>
      </c>
      <c r="T6997" t="s">
        <v>5</v>
      </c>
      <c r="U6997">
        <v>250</v>
      </c>
      <c r="V6997">
        <v>-1</v>
      </c>
      <c r="W6997">
        <v>6.3387000000000002</v>
      </c>
      <c r="Y6997" t="s">
        <v>19011</v>
      </c>
      <c r="Z6997">
        <v>320</v>
      </c>
      <c r="AA6997" t="s">
        <v>11</v>
      </c>
      <c r="AC6997" t="s">
        <v>19012</v>
      </c>
      <c r="AD6997" t="s">
        <v>19013</v>
      </c>
      <c r="AE6997" s="1">
        <v>41846.106886574074</v>
      </c>
    </row>
    <row r="6998" spans="1:31" x14ac:dyDescent="0.15">
      <c r="A6998">
        <v>6997</v>
      </c>
      <c r="B6998">
        <v>175</v>
      </c>
      <c r="C6998">
        <v>42</v>
      </c>
      <c r="D6998" t="s">
        <v>18980</v>
      </c>
      <c r="E6998" t="s">
        <v>18981</v>
      </c>
      <c r="F6998" t="s">
        <v>49</v>
      </c>
      <c r="G6998" t="s">
        <v>18993</v>
      </c>
      <c r="H6998" t="s">
        <v>18994</v>
      </c>
      <c r="I6998" t="s">
        <v>5</v>
      </c>
      <c r="K6998" t="s">
        <v>5</v>
      </c>
      <c r="N6998" t="s">
        <v>7</v>
      </c>
      <c r="O6998" t="s">
        <v>18995</v>
      </c>
      <c r="P6998" t="s">
        <v>18996</v>
      </c>
      <c r="Q6998">
        <v>5</v>
      </c>
      <c r="T6998" t="s">
        <v>5</v>
      </c>
      <c r="U6998">
        <v>-1</v>
      </c>
      <c r="V6998">
        <v>-1</v>
      </c>
      <c r="W6998">
        <v>6.3387000000000002</v>
      </c>
      <c r="X6998" t="s">
        <v>18989</v>
      </c>
      <c r="Y6998" t="s">
        <v>18999</v>
      </c>
      <c r="Z6998">
        <v>12564</v>
      </c>
      <c r="AA6998" t="s">
        <v>11</v>
      </c>
      <c r="AC6998" t="s">
        <v>19014</v>
      </c>
      <c r="AD6998" t="s">
        <v>19015</v>
      </c>
      <c r="AE6998" s="1">
        <v>41846.106909722221</v>
      </c>
    </row>
    <row r="6999" spans="1:31" x14ac:dyDescent="0.15">
      <c r="A6999">
        <v>6998</v>
      </c>
      <c r="B6999">
        <v>175</v>
      </c>
      <c r="C6999">
        <v>42</v>
      </c>
      <c r="D6999" t="s">
        <v>18980</v>
      </c>
      <c r="E6999" t="s">
        <v>18981</v>
      </c>
      <c r="F6999" t="s">
        <v>51</v>
      </c>
      <c r="G6999" t="s">
        <v>18982</v>
      </c>
      <c r="H6999" t="s">
        <v>18983</v>
      </c>
      <c r="I6999" t="s">
        <v>5</v>
      </c>
      <c r="K6999" t="s">
        <v>5</v>
      </c>
      <c r="N6999" t="s">
        <v>7</v>
      </c>
      <c r="O6999" t="s">
        <v>18985</v>
      </c>
      <c r="P6999" t="s">
        <v>18986</v>
      </c>
      <c r="Q6999">
        <v>2</v>
      </c>
      <c r="S6999">
        <v>-1</v>
      </c>
      <c r="T6999" t="s">
        <v>5</v>
      </c>
      <c r="U6999">
        <v>-1</v>
      </c>
      <c r="V6999">
        <v>-1</v>
      </c>
      <c r="W6999">
        <v>6.3387000000000002</v>
      </c>
      <c r="Y6999" t="s">
        <v>18990</v>
      </c>
      <c r="Z6999">
        <v>-1</v>
      </c>
      <c r="AA6999" t="s">
        <v>11</v>
      </c>
      <c r="AC6999" t="s">
        <v>19016</v>
      </c>
      <c r="AD6999" t="s">
        <v>19017</v>
      </c>
      <c r="AE6999" s="1">
        <v>41846.106932870367</v>
      </c>
    </row>
    <row r="7000" spans="1:31" x14ac:dyDescent="0.15">
      <c r="A7000">
        <v>6999</v>
      </c>
      <c r="B7000">
        <v>175</v>
      </c>
      <c r="C7000">
        <v>42</v>
      </c>
      <c r="D7000" t="s">
        <v>18980</v>
      </c>
      <c r="E7000" t="s">
        <v>18981</v>
      </c>
      <c r="F7000" t="s">
        <v>53</v>
      </c>
      <c r="I7000" t="s">
        <v>5</v>
      </c>
      <c r="K7000" t="s">
        <v>5</v>
      </c>
      <c r="N7000" t="s">
        <v>7</v>
      </c>
      <c r="Q7000">
        <v>0</v>
      </c>
      <c r="S7000">
        <v>-1</v>
      </c>
      <c r="T7000" t="s">
        <v>5</v>
      </c>
      <c r="U7000">
        <v>-1</v>
      </c>
      <c r="V7000">
        <v>-1</v>
      </c>
      <c r="W7000">
        <v>6.3387000000000002</v>
      </c>
      <c r="Z7000">
        <v>-1</v>
      </c>
      <c r="AA7000" t="s">
        <v>11</v>
      </c>
      <c r="AC7000" t="s">
        <v>38</v>
      </c>
      <c r="AD7000" t="s">
        <v>52</v>
      </c>
      <c r="AE7000" s="1">
        <v>41846.106944444444</v>
      </c>
    </row>
    <row r="7001" spans="1:31" x14ac:dyDescent="0.15">
      <c r="A7001">
        <v>7000</v>
      </c>
      <c r="B7001">
        <v>175</v>
      </c>
      <c r="C7001">
        <v>42</v>
      </c>
      <c r="D7001" t="s">
        <v>18980</v>
      </c>
      <c r="E7001" t="s">
        <v>18981</v>
      </c>
      <c r="F7001" t="s">
        <v>54</v>
      </c>
      <c r="I7001" t="s">
        <v>5</v>
      </c>
      <c r="K7001" t="s">
        <v>5</v>
      </c>
      <c r="N7001" t="s">
        <v>7</v>
      </c>
      <c r="Q7001">
        <v>0</v>
      </c>
      <c r="S7001">
        <v>-1</v>
      </c>
      <c r="T7001" t="s">
        <v>5</v>
      </c>
      <c r="U7001">
        <v>-1</v>
      </c>
      <c r="V7001">
        <v>-1</v>
      </c>
      <c r="W7001">
        <v>6.3387000000000002</v>
      </c>
      <c r="Z7001">
        <v>-1</v>
      </c>
      <c r="AA7001" t="s">
        <v>11</v>
      </c>
      <c r="AC7001" t="s">
        <v>38</v>
      </c>
      <c r="AD7001" t="s">
        <v>52</v>
      </c>
      <c r="AE7001" s="1">
        <v>41846.106956018521</v>
      </c>
    </row>
    <row r="7002" spans="1:31" x14ac:dyDescent="0.15">
      <c r="A7002">
        <v>7001</v>
      </c>
      <c r="B7002">
        <v>175</v>
      </c>
      <c r="C7002">
        <v>2564</v>
      </c>
      <c r="D7002" t="s">
        <v>19018</v>
      </c>
      <c r="E7002" t="s">
        <v>19019</v>
      </c>
      <c r="F7002" t="s">
        <v>2</v>
      </c>
      <c r="G7002" t="s">
        <v>19020</v>
      </c>
      <c r="H7002" t="s">
        <v>19021</v>
      </c>
      <c r="I7002" t="s">
        <v>5</v>
      </c>
      <c r="J7002" t="s">
        <v>19022</v>
      </c>
      <c r="K7002" t="s">
        <v>6</v>
      </c>
      <c r="L7002" t="s">
        <v>19023</v>
      </c>
      <c r="N7002" t="s">
        <v>7</v>
      </c>
      <c r="P7002" t="s">
        <v>19024</v>
      </c>
      <c r="Q7002">
        <v>28</v>
      </c>
      <c r="R7002" t="s">
        <v>5577</v>
      </c>
      <c r="S7002">
        <v>30</v>
      </c>
      <c r="T7002" t="s">
        <v>5</v>
      </c>
      <c r="U7002">
        <v>1200</v>
      </c>
      <c r="V7002">
        <v>-1</v>
      </c>
      <c r="W7002">
        <v>6.3387000000000002</v>
      </c>
      <c r="X7002" t="s">
        <v>19025</v>
      </c>
      <c r="Y7002" t="s">
        <v>19026</v>
      </c>
      <c r="Z7002">
        <v>10902</v>
      </c>
      <c r="AA7002" t="s">
        <v>11</v>
      </c>
      <c r="AC7002" t="s">
        <v>19027</v>
      </c>
      <c r="AD7002" t="s">
        <v>19028</v>
      </c>
      <c r="AE7002" s="1">
        <v>41846.107060185182</v>
      </c>
    </row>
    <row r="7003" spans="1:31" x14ac:dyDescent="0.15">
      <c r="A7003">
        <v>7002</v>
      </c>
      <c r="B7003">
        <v>175</v>
      </c>
      <c r="C7003">
        <v>2564</v>
      </c>
      <c r="D7003" t="s">
        <v>19018</v>
      </c>
      <c r="E7003" t="s">
        <v>19019</v>
      </c>
      <c r="F7003" t="s">
        <v>14</v>
      </c>
      <c r="G7003" t="s">
        <v>19020</v>
      </c>
      <c r="H7003" t="s">
        <v>19021</v>
      </c>
      <c r="I7003" t="s">
        <v>5</v>
      </c>
      <c r="J7003" t="s">
        <v>2207</v>
      </c>
      <c r="K7003" t="s">
        <v>17</v>
      </c>
      <c r="L7003" t="s">
        <v>10204</v>
      </c>
      <c r="N7003" t="s">
        <v>7</v>
      </c>
      <c r="P7003" t="s">
        <v>19024</v>
      </c>
      <c r="Q7003">
        <v>45</v>
      </c>
      <c r="R7003" t="s">
        <v>5577</v>
      </c>
      <c r="S7003">
        <v>-1</v>
      </c>
      <c r="T7003" t="s">
        <v>19029</v>
      </c>
      <c r="U7003">
        <v>-1</v>
      </c>
      <c r="V7003">
        <v>-1</v>
      </c>
      <c r="W7003">
        <v>6.3387000000000002</v>
      </c>
      <c r="X7003" t="s">
        <v>19025</v>
      </c>
      <c r="Y7003" t="s">
        <v>19026</v>
      </c>
      <c r="Z7003">
        <v>-1</v>
      </c>
      <c r="AA7003" t="s">
        <v>11</v>
      </c>
      <c r="AC7003" t="s">
        <v>19030</v>
      </c>
      <c r="AD7003" t="s">
        <v>19031</v>
      </c>
      <c r="AE7003" s="1">
        <v>41846.107094907406</v>
      </c>
    </row>
    <row r="7004" spans="1:31" x14ac:dyDescent="0.15">
      <c r="A7004">
        <v>7003</v>
      </c>
      <c r="B7004">
        <v>175</v>
      </c>
      <c r="C7004">
        <v>2564</v>
      </c>
      <c r="D7004" t="s">
        <v>19018</v>
      </c>
      <c r="E7004" t="s">
        <v>19019</v>
      </c>
      <c r="F7004" t="s">
        <v>24</v>
      </c>
      <c r="I7004" t="s">
        <v>5</v>
      </c>
      <c r="K7004" t="s">
        <v>5</v>
      </c>
      <c r="N7004" t="s">
        <v>7</v>
      </c>
      <c r="Q7004">
        <v>0</v>
      </c>
      <c r="S7004">
        <v>-1</v>
      </c>
      <c r="T7004" t="s">
        <v>5</v>
      </c>
      <c r="U7004">
        <v>-1</v>
      </c>
      <c r="V7004">
        <v>-1</v>
      </c>
      <c r="W7004">
        <v>6.3387000000000002</v>
      </c>
      <c r="Z7004">
        <v>-1</v>
      </c>
      <c r="AA7004" t="s">
        <v>11</v>
      </c>
      <c r="AC7004" t="s">
        <v>38</v>
      </c>
      <c r="AD7004" t="s">
        <v>52</v>
      </c>
      <c r="AE7004" s="1">
        <v>41846.107106481482</v>
      </c>
    </row>
    <row r="7005" spans="1:31" x14ac:dyDescent="0.15">
      <c r="A7005">
        <v>7004</v>
      </c>
      <c r="B7005">
        <v>175</v>
      </c>
      <c r="C7005">
        <v>2564</v>
      </c>
      <c r="D7005" t="s">
        <v>19018</v>
      </c>
      <c r="E7005" t="s">
        <v>19019</v>
      </c>
      <c r="F7005" t="s">
        <v>27</v>
      </c>
      <c r="I7005" t="s">
        <v>5</v>
      </c>
      <c r="K7005" t="s">
        <v>5</v>
      </c>
      <c r="M7005" t="s">
        <v>5</v>
      </c>
      <c r="N7005" t="s">
        <v>7</v>
      </c>
      <c r="Q7005">
        <v>0</v>
      </c>
      <c r="S7005">
        <v>-1</v>
      </c>
      <c r="T7005" t="s">
        <v>5</v>
      </c>
      <c r="U7005">
        <v>-1</v>
      </c>
      <c r="V7005">
        <v>-1</v>
      </c>
      <c r="W7005">
        <v>6.3387000000000002</v>
      </c>
      <c r="Z7005">
        <v>-1</v>
      </c>
      <c r="AA7005" t="s">
        <v>11</v>
      </c>
      <c r="AC7005" t="s">
        <v>38</v>
      </c>
      <c r="AD7005" t="s">
        <v>531</v>
      </c>
      <c r="AE7005" s="1">
        <v>41846.107118055559</v>
      </c>
    </row>
    <row r="7006" spans="1:31" x14ac:dyDescent="0.15">
      <c r="A7006">
        <v>7005</v>
      </c>
      <c r="B7006">
        <v>175</v>
      </c>
      <c r="C7006">
        <v>2564</v>
      </c>
      <c r="D7006" t="s">
        <v>19018</v>
      </c>
      <c r="E7006" t="s">
        <v>19019</v>
      </c>
      <c r="F7006" t="s">
        <v>36</v>
      </c>
      <c r="G7006" t="s">
        <v>19020</v>
      </c>
      <c r="H7006" t="s">
        <v>19021</v>
      </c>
      <c r="I7006" t="s">
        <v>5</v>
      </c>
      <c r="J7006" t="s">
        <v>19022</v>
      </c>
      <c r="K7006" t="s">
        <v>6</v>
      </c>
      <c r="L7006" t="s">
        <v>19023</v>
      </c>
      <c r="N7006" t="s">
        <v>7</v>
      </c>
      <c r="P7006" t="s">
        <v>19024</v>
      </c>
      <c r="Q7006">
        <v>9</v>
      </c>
      <c r="R7006" t="s">
        <v>5577</v>
      </c>
      <c r="S7006">
        <v>30</v>
      </c>
      <c r="T7006" t="s">
        <v>5</v>
      </c>
      <c r="U7006">
        <v>1200</v>
      </c>
      <c r="V7006">
        <v>-1</v>
      </c>
      <c r="W7006">
        <v>6.3387000000000002</v>
      </c>
      <c r="X7006" t="s">
        <v>19025</v>
      </c>
      <c r="Y7006" t="s">
        <v>19026</v>
      </c>
      <c r="Z7006">
        <v>10902</v>
      </c>
      <c r="AA7006" t="s">
        <v>11</v>
      </c>
      <c r="AC7006" t="s">
        <v>19032</v>
      </c>
      <c r="AD7006" t="s">
        <v>19033</v>
      </c>
      <c r="AE7006" s="1">
        <v>41846.107141203705</v>
      </c>
    </row>
    <row r="7007" spans="1:31" x14ac:dyDescent="0.15">
      <c r="A7007">
        <v>7006</v>
      </c>
      <c r="B7007">
        <v>175</v>
      </c>
      <c r="C7007">
        <v>2564</v>
      </c>
      <c r="D7007" t="s">
        <v>19018</v>
      </c>
      <c r="E7007" t="s">
        <v>19019</v>
      </c>
      <c r="F7007" t="s">
        <v>40</v>
      </c>
      <c r="I7007" t="s">
        <v>5</v>
      </c>
      <c r="K7007" t="s">
        <v>5</v>
      </c>
      <c r="N7007" t="s">
        <v>7</v>
      </c>
      <c r="Q7007">
        <v>0</v>
      </c>
      <c r="S7007">
        <v>-1</v>
      </c>
      <c r="T7007" t="s">
        <v>5</v>
      </c>
      <c r="U7007">
        <v>-1</v>
      </c>
      <c r="V7007">
        <v>-1</v>
      </c>
      <c r="W7007">
        <v>6.3387000000000002</v>
      </c>
      <c r="Z7007">
        <v>-1</v>
      </c>
      <c r="AA7007" t="s">
        <v>11</v>
      </c>
      <c r="AC7007" t="s">
        <v>38</v>
      </c>
      <c r="AD7007" t="s">
        <v>52</v>
      </c>
      <c r="AE7007" s="1">
        <v>41846.107152777775</v>
      </c>
    </row>
    <row r="7008" spans="1:31" x14ac:dyDescent="0.15">
      <c r="A7008">
        <v>7007</v>
      </c>
      <c r="B7008">
        <v>175</v>
      </c>
      <c r="C7008">
        <v>2564</v>
      </c>
      <c r="D7008" t="s">
        <v>19018</v>
      </c>
      <c r="E7008" t="s">
        <v>19019</v>
      </c>
      <c r="F7008" t="s">
        <v>49</v>
      </c>
      <c r="G7008" t="s">
        <v>19020</v>
      </c>
      <c r="H7008" t="s">
        <v>19021</v>
      </c>
      <c r="I7008" t="s">
        <v>5</v>
      </c>
      <c r="K7008" t="s">
        <v>5</v>
      </c>
      <c r="N7008" t="s">
        <v>7</v>
      </c>
      <c r="P7008" t="s">
        <v>19024</v>
      </c>
      <c r="Q7008">
        <v>5</v>
      </c>
      <c r="T7008" t="s">
        <v>5</v>
      </c>
      <c r="U7008">
        <v>-1</v>
      </c>
      <c r="V7008">
        <v>-1</v>
      </c>
      <c r="W7008">
        <v>6.3387000000000002</v>
      </c>
      <c r="Y7008" t="s">
        <v>19026</v>
      </c>
      <c r="Z7008">
        <v>-1</v>
      </c>
      <c r="AA7008" t="s">
        <v>11</v>
      </c>
      <c r="AC7008" t="s">
        <v>19034</v>
      </c>
      <c r="AD7008" t="s">
        <v>19035</v>
      </c>
      <c r="AE7008" s="1">
        <v>41846.107164351852</v>
      </c>
    </row>
    <row r="7009" spans="1:31" x14ac:dyDescent="0.15">
      <c r="A7009">
        <v>7008</v>
      </c>
      <c r="B7009">
        <v>175</v>
      </c>
      <c r="C7009">
        <v>2564</v>
      </c>
      <c r="D7009" t="s">
        <v>19018</v>
      </c>
      <c r="E7009" t="s">
        <v>19019</v>
      </c>
      <c r="F7009" t="s">
        <v>51</v>
      </c>
      <c r="I7009" t="s">
        <v>5</v>
      </c>
      <c r="K7009" t="s">
        <v>5</v>
      </c>
      <c r="N7009" t="s">
        <v>7</v>
      </c>
      <c r="Q7009">
        <v>0</v>
      </c>
      <c r="S7009">
        <v>-1</v>
      </c>
      <c r="T7009" t="s">
        <v>5</v>
      </c>
      <c r="U7009">
        <v>-1</v>
      </c>
      <c r="V7009">
        <v>-1</v>
      </c>
      <c r="W7009">
        <v>6.3387000000000002</v>
      </c>
      <c r="Z7009">
        <v>-1</v>
      </c>
      <c r="AA7009" t="s">
        <v>11</v>
      </c>
      <c r="AC7009" t="s">
        <v>38</v>
      </c>
      <c r="AD7009" t="s">
        <v>52</v>
      </c>
      <c r="AE7009" s="1">
        <v>41846.107187499998</v>
      </c>
    </row>
    <row r="7010" spans="1:31" x14ac:dyDescent="0.15">
      <c r="A7010">
        <v>7009</v>
      </c>
      <c r="B7010">
        <v>175</v>
      </c>
      <c r="C7010">
        <v>2564</v>
      </c>
      <c r="D7010" t="s">
        <v>19018</v>
      </c>
      <c r="E7010" t="s">
        <v>19019</v>
      </c>
      <c r="F7010" t="s">
        <v>53</v>
      </c>
      <c r="I7010" t="s">
        <v>5</v>
      </c>
      <c r="K7010" t="s">
        <v>5</v>
      </c>
      <c r="N7010" t="s">
        <v>7</v>
      </c>
      <c r="Q7010">
        <v>0</v>
      </c>
      <c r="S7010">
        <v>-1</v>
      </c>
      <c r="T7010" t="s">
        <v>5</v>
      </c>
      <c r="U7010">
        <v>-1</v>
      </c>
      <c r="V7010">
        <v>-1</v>
      </c>
      <c r="W7010">
        <v>6.3387000000000002</v>
      </c>
      <c r="Z7010">
        <v>-1</v>
      </c>
      <c r="AA7010" t="s">
        <v>11</v>
      </c>
      <c r="AC7010" t="s">
        <v>38</v>
      </c>
      <c r="AD7010" t="s">
        <v>52</v>
      </c>
      <c r="AE7010" s="1">
        <v>41846.107199074075</v>
      </c>
    </row>
    <row r="7011" spans="1:31" x14ac:dyDescent="0.15">
      <c r="A7011">
        <v>7010</v>
      </c>
      <c r="B7011">
        <v>175</v>
      </c>
      <c r="C7011">
        <v>2564</v>
      </c>
      <c r="D7011" t="s">
        <v>19018</v>
      </c>
      <c r="E7011" t="s">
        <v>19019</v>
      </c>
      <c r="F7011" t="s">
        <v>54</v>
      </c>
      <c r="I7011" t="s">
        <v>5</v>
      </c>
      <c r="K7011" t="s">
        <v>5</v>
      </c>
      <c r="N7011" t="s">
        <v>7</v>
      </c>
      <c r="Q7011">
        <v>0</v>
      </c>
      <c r="S7011">
        <v>-1</v>
      </c>
      <c r="T7011" t="s">
        <v>5</v>
      </c>
      <c r="U7011">
        <v>-1</v>
      </c>
      <c r="V7011">
        <v>-1</v>
      </c>
      <c r="W7011">
        <v>6.3387000000000002</v>
      </c>
      <c r="Z7011">
        <v>-1</v>
      </c>
      <c r="AA7011" t="s">
        <v>11</v>
      </c>
      <c r="AC7011" t="s">
        <v>38</v>
      </c>
      <c r="AD7011" t="s">
        <v>52</v>
      </c>
      <c r="AE7011" s="1">
        <v>41846.107210648152</v>
      </c>
    </row>
    <row r="7012" spans="1:31" x14ac:dyDescent="0.15">
      <c r="A7012">
        <v>7011</v>
      </c>
      <c r="B7012">
        <v>175</v>
      </c>
      <c r="C7012">
        <v>2216</v>
      </c>
      <c r="D7012" t="s">
        <v>19036</v>
      </c>
      <c r="E7012" t="s">
        <v>19037</v>
      </c>
      <c r="F7012" t="s">
        <v>2</v>
      </c>
      <c r="G7012" t="s">
        <v>19038</v>
      </c>
      <c r="H7012" t="s">
        <v>19039</v>
      </c>
      <c r="I7012" t="s">
        <v>5</v>
      </c>
      <c r="K7012" t="s">
        <v>6</v>
      </c>
      <c r="L7012" t="s">
        <v>935</v>
      </c>
      <c r="N7012" t="s">
        <v>7</v>
      </c>
      <c r="P7012" t="s">
        <v>19040</v>
      </c>
      <c r="Q7012">
        <v>41</v>
      </c>
      <c r="R7012" t="s">
        <v>19041</v>
      </c>
      <c r="S7012">
        <v>-1</v>
      </c>
      <c r="T7012" t="s">
        <v>19042</v>
      </c>
      <c r="U7012">
        <v>1040</v>
      </c>
      <c r="V7012">
        <v>-1</v>
      </c>
      <c r="W7012">
        <v>6.3387000000000002</v>
      </c>
      <c r="X7012" t="s">
        <v>19043</v>
      </c>
      <c r="Y7012">
        <f>1-563-387-1287</f>
        <v>-2236</v>
      </c>
      <c r="Z7012">
        <v>37330</v>
      </c>
      <c r="AA7012" t="s">
        <v>11</v>
      </c>
      <c r="AC7012" t="s">
        <v>19044</v>
      </c>
      <c r="AD7012" t="s">
        <v>19045</v>
      </c>
      <c r="AE7012" s="1">
        <v>41846.107314814813</v>
      </c>
    </row>
    <row r="7013" spans="1:31" x14ac:dyDescent="0.15">
      <c r="A7013">
        <v>7012</v>
      </c>
      <c r="B7013">
        <v>175</v>
      </c>
      <c r="C7013">
        <v>2216</v>
      </c>
      <c r="D7013" t="s">
        <v>19036</v>
      </c>
      <c r="E7013" t="s">
        <v>19037</v>
      </c>
      <c r="F7013" t="s">
        <v>14</v>
      </c>
      <c r="I7013" t="s">
        <v>5</v>
      </c>
      <c r="K7013" t="s">
        <v>5</v>
      </c>
      <c r="N7013" t="s">
        <v>7</v>
      </c>
      <c r="Q7013">
        <v>0</v>
      </c>
      <c r="S7013">
        <v>-1</v>
      </c>
      <c r="T7013" t="s">
        <v>5</v>
      </c>
      <c r="U7013">
        <v>-1</v>
      </c>
      <c r="V7013">
        <v>-1</v>
      </c>
      <c r="W7013">
        <v>6.3387000000000002</v>
      </c>
      <c r="Z7013">
        <v>-1</v>
      </c>
      <c r="AA7013" t="s">
        <v>11</v>
      </c>
      <c r="AC7013" t="s">
        <v>38</v>
      </c>
      <c r="AD7013" t="s">
        <v>52</v>
      </c>
      <c r="AE7013" s="1">
        <v>41846.10732638889</v>
      </c>
    </row>
    <row r="7014" spans="1:31" x14ac:dyDescent="0.15">
      <c r="A7014">
        <v>7013</v>
      </c>
      <c r="B7014">
        <v>175</v>
      </c>
      <c r="C7014">
        <v>2216</v>
      </c>
      <c r="D7014" t="s">
        <v>19036</v>
      </c>
      <c r="E7014" t="s">
        <v>19037</v>
      </c>
      <c r="F7014" t="s">
        <v>24</v>
      </c>
      <c r="I7014" t="s">
        <v>5</v>
      </c>
      <c r="K7014" t="s">
        <v>5</v>
      </c>
      <c r="N7014" t="s">
        <v>7</v>
      </c>
      <c r="Q7014">
        <v>0</v>
      </c>
      <c r="S7014">
        <v>-1</v>
      </c>
      <c r="T7014" t="s">
        <v>5</v>
      </c>
      <c r="U7014">
        <v>-1</v>
      </c>
      <c r="V7014">
        <v>-1</v>
      </c>
      <c r="W7014">
        <v>6.3387000000000002</v>
      </c>
      <c r="Z7014">
        <v>-1</v>
      </c>
      <c r="AA7014" t="s">
        <v>11</v>
      </c>
      <c r="AC7014" t="s">
        <v>38</v>
      </c>
      <c r="AD7014" t="s">
        <v>52</v>
      </c>
      <c r="AE7014" s="1">
        <v>41846.10733796296</v>
      </c>
    </row>
    <row r="7015" spans="1:31" x14ac:dyDescent="0.15">
      <c r="A7015">
        <v>7014</v>
      </c>
      <c r="B7015">
        <v>175</v>
      </c>
      <c r="C7015">
        <v>2216</v>
      </c>
      <c r="D7015" t="s">
        <v>19036</v>
      </c>
      <c r="E7015" t="s">
        <v>19037</v>
      </c>
      <c r="F7015" t="s">
        <v>27</v>
      </c>
      <c r="I7015" t="s">
        <v>5</v>
      </c>
      <c r="K7015" t="s">
        <v>5</v>
      </c>
      <c r="M7015" t="s">
        <v>5</v>
      </c>
      <c r="N7015" t="s">
        <v>7</v>
      </c>
      <c r="Q7015">
        <v>0</v>
      </c>
      <c r="S7015">
        <v>-1</v>
      </c>
      <c r="T7015" t="s">
        <v>5</v>
      </c>
      <c r="U7015">
        <v>-1</v>
      </c>
      <c r="V7015">
        <v>-1</v>
      </c>
      <c r="W7015">
        <v>6.3387000000000002</v>
      </c>
      <c r="Z7015">
        <v>-1</v>
      </c>
      <c r="AA7015" t="s">
        <v>11</v>
      </c>
      <c r="AC7015" t="s">
        <v>38</v>
      </c>
      <c r="AD7015" t="s">
        <v>531</v>
      </c>
      <c r="AE7015" s="1">
        <v>41846.107349537036</v>
      </c>
    </row>
    <row r="7016" spans="1:31" x14ac:dyDescent="0.15">
      <c r="A7016">
        <v>7015</v>
      </c>
      <c r="B7016">
        <v>175</v>
      </c>
      <c r="C7016">
        <v>2216</v>
      </c>
      <c r="D7016" t="s">
        <v>19036</v>
      </c>
      <c r="E7016" t="s">
        <v>19037</v>
      </c>
      <c r="F7016" t="s">
        <v>36</v>
      </c>
      <c r="I7016" t="s">
        <v>5</v>
      </c>
      <c r="K7016" t="s">
        <v>5</v>
      </c>
      <c r="N7016" t="s">
        <v>7</v>
      </c>
      <c r="Q7016">
        <v>0</v>
      </c>
      <c r="S7016">
        <v>-1</v>
      </c>
      <c r="T7016" t="s">
        <v>5</v>
      </c>
      <c r="U7016">
        <v>-1</v>
      </c>
      <c r="V7016">
        <v>-1</v>
      </c>
      <c r="W7016">
        <v>6.3387000000000002</v>
      </c>
      <c r="Z7016">
        <v>-1</v>
      </c>
      <c r="AA7016" t="s">
        <v>11</v>
      </c>
      <c r="AC7016" t="s">
        <v>38</v>
      </c>
      <c r="AD7016" t="s">
        <v>52</v>
      </c>
      <c r="AE7016" s="1">
        <v>41846.107361111113</v>
      </c>
    </row>
    <row r="7017" spans="1:31" x14ac:dyDescent="0.15">
      <c r="A7017">
        <v>7016</v>
      </c>
      <c r="B7017">
        <v>175</v>
      </c>
      <c r="C7017">
        <v>2216</v>
      </c>
      <c r="D7017" t="s">
        <v>19036</v>
      </c>
      <c r="E7017" t="s">
        <v>19037</v>
      </c>
      <c r="F7017" t="s">
        <v>40</v>
      </c>
      <c r="I7017" t="s">
        <v>5</v>
      </c>
      <c r="K7017" t="s">
        <v>5</v>
      </c>
      <c r="N7017" t="s">
        <v>7</v>
      </c>
      <c r="Q7017">
        <v>0</v>
      </c>
      <c r="S7017">
        <v>-1</v>
      </c>
      <c r="T7017" t="s">
        <v>5</v>
      </c>
      <c r="U7017">
        <v>-1</v>
      </c>
      <c r="V7017">
        <v>-1</v>
      </c>
      <c r="W7017">
        <v>6.3387000000000002</v>
      </c>
      <c r="Z7017">
        <v>-1</v>
      </c>
      <c r="AA7017" t="s">
        <v>11</v>
      </c>
      <c r="AC7017" t="s">
        <v>38</v>
      </c>
      <c r="AD7017" t="s">
        <v>52</v>
      </c>
      <c r="AE7017" s="1">
        <v>41846.107372685183</v>
      </c>
    </row>
    <row r="7018" spans="1:31" x14ac:dyDescent="0.15">
      <c r="A7018">
        <v>7017</v>
      </c>
      <c r="B7018">
        <v>175</v>
      </c>
      <c r="C7018">
        <v>2216</v>
      </c>
      <c r="D7018" t="s">
        <v>19036</v>
      </c>
      <c r="E7018" t="s">
        <v>19037</v>
      </c>
      <c r="F7018" t="s">
        <v>49</v>
      </c>
      <c r="I7018" t="s">
        <v>5</v>
      </c>
      <c r="K7018" t="s">
        <v>5</v>
      </c>
      <c r="N7018" t="s">
        <v>7</v>
      </c>
      <c r="Q7018">
        <v>0</v>
      </c>
      <c r="T7018" t="s">
        <v>5</v>
      </c>
      <c r="U7018">
        <v>-1</v>
      </c>
      <c r="V7018">
        <v>-1</v>
      </c>
      <c r="W7018">
        <v>6.3387000000000002</v>
      </c>
      <c r="Z7018">
        <v>-1</v>
      </c>
      <c r="AA7018" t="s">
        <v>11</v>
      </c>
      <c r="AC7018" t="s">
        <v>38</v>
      </c>
      <c r="AD7018" t="s">
        <v>50</v>
      </c>
      <c r="AE7018" s="1">
        <v>41846.10738425926</v>
      </c>
    </row>
    <row r="7019" spans="1:31" x14ac:dyDescent="0.15">
      <c r="A7019">
        <v>7018</v>
      </c>
      <c r="B7019">
        <v>175</v>
      </c>
      <c r="C7019">
        <v>2216</v>
      </c>
      <c r="D7019" t="s">
        <v>19036</v>
      </c>
      <c r="E7019" t="s">
        <v>19037</v>
      </c>
      <c r="F7019" t="s">
        <v>51</v>
      </c>
      <c r="I7019" t="s">
        <v>5</v>
      </c>
      <c r="K7019" t="s">
        <v>5</v>
      </c>
      <c r="N7019" t="s">
        <v>7</v>
      </c>
      <c r="Q7019">
        <v>0</v>
      </c>
      <c r="S7019">
        <v>-1</v>
      </c>
      <c r="T7019" t="s">
        <v>5</v>
      </c>
      <c r="U7019">
        <v>-1</v>
      </c>
      <c r="V7019">
        <v>-1</v>
      </c>
      <c r="W7019">
        <v>6.3387000000000002</v>
      </c>
      <c r="Z7019">
        <v>-1</v>
      </c>
      <c r="AA7019" t="s">
        <v>11</v>
      </c>
      <c r="AC7019" t="s">
        <v>38</v>
      </c>
      <c r="AD7019" t="s">
        <v>52</v>
      </c>
      <c r="AE7019" s="1">
        <v>41846.107407407406</v>
      </c>
    </row>
    <row r="7020" spans="1:31" x14ac:dyDescent="0.15">
      <c r="A7020">
        <v>7019</v>
      </c>
      <c r="B7020">
        <v>175</v>
      </c>
      <c r="C7020">
        <v>2216</v>
      </c>
      <c r="D7020" t="s">
        <v>19036</v>
      </c>
      <c r="E7020" t="s">
        <v>19037</v>
      </c>
      <c r="F7020" t="s">
        <v>53</v>
      </c>
      <c r="I7020" t="s">
        <v>5</v>
      </c>
      <c r="K7020" t="s">
        <v>5</v>
      </c>
      <c r="N7020" t="s">
        <v>7</v>
      </c>
      <c r="Q7020">
        <v>0</v>
      </c>
      <c r="S7020">
        <v>-1</v>
      </c>
      <c r="T7020" t="s">
        <v>5</v>
      </c>
      <c r="U7020">
        <v>-1</v>
      </c>
      <c r="V7020">
        <v>-1</v>
      </c>
      <c r="W7020">
        <v>6.3387000000000002</v>
      </c>
      <c r="Z7020">
        <v>-1</v>
      </c>
      <c r="AA7020" t="s">
        <v>11</v>
      </c>
      <c r="AC7020" t="s">
        <v>38</v>
      </c>
      <c r="AD7020" t="s">
        <v>52</v>
      </c>
      <c r="AE7020" s="1">
        <v>41846.107418981483</v>
      </c>
    </row>
    <row r="7021" spans="1:31" x14ac:dyDescent="0.15">
      <c r="A7021">
        <v>7020</v>
      </c>
      <c r="B7021">
        <v>175</v>
      </c>
      <c r="C7021">
        <v>2216</v>
      </c>
      <c r="D7021" t="s">
        <v>19036</v>
      </c>
      <c r="E7021" t="s">
        <v>19037</v>
      </c>
      <c r="F7021" t="s">
        <v>54</v>
      </c>
      <c r="I7021" t="s">
        <v>5</v>
      </c>
      <c r="K7021" t="s">
        <v>5</v>
      </c>
      <c r="N7021" t="s">
        <v>7</v>
      </c>
      <c r="Q7021">
        <v>0</v>
      </c>
      <c r="S7021">
        <v>-1</v>
      </c>
      <c r="T7021" t="s">
        <v>5</v>
      </c>
      <c r="U7021">
        <v>-1</v>
      </c>
      <c r="V7021">
        <v>-1</v>
      </c>
      <c r="W7021">
        <v>6.3387000000000002</v>
      </c>
      <c r="Z7021">
        <v>-1</v>
      </c>
      <c r="AA7021" t="s">
        <v>11</v>
      </c>
      <c r="AC7021" t="s">
        <v>38</v>
      </c>
      <c r="AD7021" t="s">
        <v>52</v>
      </c>
      <c r="AE7021" s="1">
        <v>41846.107430555552</v>
      </c>
    </row>
    <row r="7022" spans="1:31" x14ac:dyDescent="0.15">
      <c r="A7022">
        <v>7021</v>
      </c>
      <c r="B7022">
        <v>175</v>
      </c>
      <c r="C7022">
        <v>2613</v>
      </c>
      <c r="D7022" t="s">
        <v>19046</v>
      </c>
      <c r="E7022" t="s">
        <v>19047</v>
      </c>
      <c r="F7022" t="s">
        <v>2</v>
      </c>
      <c r="G7022" t="s">
        <v>19048</v>
      </c>
      <c r="H7022" t="s">
        <v>19049</v>
      </c>
      <c r="I7022" t="s">
        <v>5</v>
      </c>
      <c r="K7022" t="s">
        <v>6</v>
      </c>
      <c r="N7022" t="s">
        <v>7</v>
      </c>
      <c r="O7022" t="s">
        <v>19050</v>
      </c>
      <c r="P7022" t="s">
        <v>19051</v>
      </c>
      <c r="Q7022">
        <v>33</v>
      </c>
      <c r="S7022">
        <v>25</v>
      </c>
      <c r="T7022" t="s">
        <v>4793</v>
      </c>
      <c r="U7022">
        <v>-1</v>
      </c>
      <c r="V7022">
        <v>-1</v>
      </c>
      <c r="W7022">
        <v>6.3387000000000002</v>
      </c>
      <c r="X7022" t="s">
        <v>19052</v>
      </c>
      <c r="Y7022" t="s">
        <v>19053</v>
      </c>
      <c r="Z7022">
        <v>18500</v>
      </c>
      <c r="AA7022" t="s">
        <v>11</v>
      </c>
      <c r="AC7022" t="s">
        <v>19054</v>
      </c>
      <c r="AD7022" t="s">
        <v>19055</v>
      </c>
      <c r="AE7022" s="1">
        <v>41846.107511574075</v>
      </c>
    </row>
    <row r="7023" spans="1:31" x14ac:dyDescent="0.15">
      <c r="A7023">
        <v>7022</v>
      </c>
      <c r="B7023">
        <v>175</v>
      </c>
      <c r="C7023">
        <v>2613</v>
      </c>
      <c r="D7023" t="s">
        <v>19046</v>
      </c>
      <c r="E7023" t="s">
        <v>19047</v>
      </c>
      <c r="F7023" t="s">
        <v>14</v>
      </c>
      <c r="G7023" t="s">
        <v>19048</v>
      </c>
      <c r="H7023" t="s">
        <v>19049</v>
      </c>
      <c r="I7023" t="s">
        <v>5</v>
      </c>
      <c r="J7023" t="s">
        <v>5077</v>
      </c>
      <c r="K7023" t="s">
        <v>17</v>
      </c>
      <c r="L7023" t="s">
        <v>19056</v>
      </c>
      <c r="N7023" t="s">
        <v>7</v>
      </c>
      <c r="O7023" t="s">
        <v>19050</v>
      </c>
      <c r="P7023" t="s">
        <v>19051</v>
      </c>
      <c r="Q7023">
        <v>6</v>
      </c>
      <c r="R7023" t="s">
        <v>18997</v>
      </c>
      <c r="S7023">
        <v>25</v>
      </c>
      <c r="T7023" t="s">
        <v>19057</v>
      </c>
      <c r="U7023">
        <v>-1</v>
      </c>
      <c r="V7023">
        <v>-1</v>
      </c>
      <c r="W7023">
        <v>6.3387000000000002</v>
      </c>
      <c r="X7023" t="s">
        <v>19052</v>
      </c>
      <c r="Y7023" t="s">
        <v>19053</v>
      </c>
      <c r="Z7023">
        <v>10800</v>
      </c>
      <c r="AA7023" t="s">
        <v>11</v>
      </c>
      <c r="AC7023" t="s">
        <v>19058</v>
      </c>
      <c r="AD7023" t="s">
        <v>19059</v>
      </c>
      <c r="AE7023" s="1">
        <v>41846.107546296298</v>
      </c>
    </row>
    <row r="7024" spans="1:31" x14ac:dyDescent="0.15">
      <c r="A7024">
        <v>7023</v>
      </c>
      <c r="B7024">
        <v>175</v>
      </c>
      <c r="C7024">
        <v>2613</v>
      </c>
      <c r="D7024" t="s">
        <v>19046</v>
      </c>
      <c r="E7024" t="s">
        <v>19047</v>
      </c>
      <c r="F7024" t="s">
        <v>24</v>
      </c>
      <c r="G7024" t="s">
        <v>19048</v>
      </c>
      <c r="H7024" t="s">
        <v>19049</v>
      </c>
      <c r="I7024" t="s">
        <v>5</v>
      </c>
      <c r="J7024" t="s">
        <v>19060</v>
      </c>
      <c r="K7024" t="s">
        <v>17</v>
      </c>
      <c r="N7024" t="s">
        <v>7</v>
      </c>
      <c r="O7024" t="s">
        <v>19050</v>
      </c>
      <c r="P7024" t="s">
        <v>19051</v>
      </c>
      <c r="Q7024">
        <v>1</v>
      </c>
      <c r="R7024" t="s">
        <v>19061</v>
      </c>
      <c r="S7024">
        <v>25</v>
      </c>
      <c r="T7024" t="s">
        <v>19062</v>
      </c>
      <c r="U7024">
        <v>-1</v>
      </c>
      <c r="V7024">
        <v>-1</v>
      </c>
      <c r="W7024">
        <v>6.3387000000000002</v>
      </c>
      <c r="X7024" t="s">
        <v>19052</v>
      </c>
      <c r="Y7024" t="s">
        <v>19063</v>
      </c>
      <c r="Z7024">
        <v>14400</v>
      </c>
      <c r="AA7024" t="s">
        <v>11</v>
      </c>
      <c r="AC7024" t="s">
        <v>19064</v>
      </c>
      <c r="AD7024" t="s">
        <v>19065</v>
      </c>
      <c r="AE7024" s="1">
        <v>41846.107557870368</v>
      </c>
    </row>
    <row r="7025" spans="1:31" x14ac:dyDescent="0.15">
      <c r="A7025">
        <v>7024</v>
      </c>
      <c r="B7025">
        <v>175</v>
      </c>
      <c r="C7025">
        <v>2613</v>
      </c>
      <c r="D7025" t="s">
        <v>19046</v>
      </c>
      <c r="E7025" t="s">
        <v>19047</v>
      </c>
      <c r="F7025" t="s">
        <v>27</v>
      </c>
      <c r="I7025" t="s">
        <v>5</v>
      </c>
      <c r="K7025" t="s">
        <v>5</v>
      </c>
      <c r="M7025" t="s">
        <v>5</v>
      </c>
      <c r="N7025" t="s">
        <v>7</v>
      </c>
      <c r="Q7025">
        <v>0</v>
      </c>
      <c r="S7025">
        <v>-1</v>
      </c>
      <c r="T7025" t="s">
        <v>5</v>
      </c>
      <c r="U7025">
        <v>-1</v>
      </c>
      <c r="V7025">
        <v>-1</v>
      </c>
      <c r="W7025">
        <v>6.3387000000000002</v>
      </c>
      <c r="Z7025">
        <v>-1</v>
      </c>
      <c r="AA7025" t="s">
        <v>11</v>
      </c>
      <c r="AC7025" t="s">
        <v>38</v>
      </c>
      <c r="AD7025" t="s">
        <v>531</v>
      </c>
      <c r="AE7025" s="1">
        <v>41846.107569444444</v>
      </c>
    </row>
    <row r="7026" spans="1:31" x14ac:dyDescent="0.15">
      <c r="A7026">
        <v>7025</v>
      </c>
      <c r="B7026">
        <v>175</v>
      </c>
      <c r="C7026">
        <v>2613</v>
      </c>
      <c r="D7026" t="s">
        <v>19046</v>
      </c>
      <c r="E7026" t="s">
        <v>19047</v>
      </c>
      <c r="F7026" t="s">
        <v>36</v>
      </c>
      <c r="I7026" t="s">
        <v>5</v>
      </c>
      <c r="K7026" t="s">
        <v>5</v>
      </c>
      <c r="N7026" t="s">
        <v>7</v>
      </c>
      <c r="Q7026">
        <v>0</v>
      </c>
      <c r="S7026">
        <v>-1</v>
      </c>
      <c r="T7026" t="s">
        <v>5</v>
      </c>
      <c r="U7026">
        <v>-1</v>
      </c>
      <c r="V7026">
        <v>-1</v>
      </c>
      <c r="W7026">
        <v>6.3387000000000002</v>
      </c>
      <c r="Z7026">
        <v>-1</v>
      </c>
      <c r="AA7026" t="s">
        <v>11</v>
      </c>
      <c r="AC7026" t="s">
        <v>38</v>
      </c>
      <c r="AD7026" t="s">
        <v>52</v>
      </c>
      <c r="AE7026" s="1">
        <v>41846.107581018521</v>
      </c>
    </row>
    <row r="7027" spans="1:31" x14ac:dyDescent="0.15">
      <c r="A7027">
        <v>7026</v>
      </c>
      <c r="B7027">
        <v>175</v>
      </c>
      <c r="C7027">
        <v>2613</v>
      </c>
      <c r="D7027" t="s">
        <v>19046</v>
      </c>
      <c r="E7027" t="s">
        <v>19047</v>
      </c>
      <c r="F7027" t="s">
        <v>40</v>
      </c>
      <c r="I7027" t="s">
        <v>5</v>
      </c>
      <c r="K7027" t="s">
        <v>5</v>
      </c>
      <c r="N7027" t="s">
        <v>7</v>
      </c>
      <c r="Q7027">
        <v>0</v>
      </c>
      <c r="S7027">
        <v>-1</v>
      </c>
      <c r="T7027" t="s">
        <v>5</v>
      </c>
      <c r="U7027">
        <v>-1</v>
      </c>
      <c r="V7027">
        <v>-1</v>
      </c>
      <c r="W7027">
        <v>6.3387000000000002</v>
      </c>
      <c r="Z7027">
        <v>-1</v>
      </c>
      <c r="AA7027" t="s">
        <v>11</v>
      </c>
      <c r="AC7027" t="s">
        <v>38</v>
      </c>
      <c r="AD7027" t="s">
        <v>52</v>
      </c>
      <c r="AE7027" s="1">
        <v>41846.107592592591</v>
      </c>
    </row>
    <row r="7028" spans="1:31" x14ac:dyDescent="0.15">
      <c r="A7028">
        <v>7027</v>
      </c>
      <c r="B7028">
        <v>175</v>
      </c>
      <c r="C7028">
        <v>2613</v>
      </c>
      <c r="D7028" t="s">
        <v>19046</v>
      </c>
      <c r="E7028" t="s">
        <v>19047</v>
      </c>
      <c r="F7028" t="s">
        <v>49</v>
      </c>
      <c r="I7028" t="s">
        <v>5</v>
      </c>
      <c r="K7028" t="s">
        <v>5</v>
      </c>
      <c r="N7028" t="s">
        <v>7</v>
      </c>
      <c r="Q7028">
        <v>0</v>
      </c>
      <c r="T7028" t="s">
        <v>5</v>
      </c>
      <c r="U7028">
        <v>-1</v>
      </c>
      <c r="V7028">
        <v>-1</v>
      </c>
      <c r="W7028">
        <v>6.3387000000000002</v>
      </c>
      <c r="Z7028">
        <v>-1</v>
      </c>
      <c r="AA7028" t="s">
        <v>11</v>
      </c>
      <c r="AC7028" t="s">
        <v>38</v>
      </c>
      <c r="AD7028" t="s">
        <v>50</v>
      </c>
      <c r="AE7028" s="1">
        <v>41846.107604166667</v>
      </c>
    </row>
    <row r="7029" spans="1:31" x14ac:dyDescent="0.15">
      <c r="A7029">
        <v>7028</v>
      </c>
      <c r="B7029">
        <v>175</v>
      </c>
      <c r="C7029">
        <v>2613</v>
      </c>
      <c r="D7029" t="s">
        <v>19046</v>
      </c>
      <c r="E7029" t="s">
        <v>19047</v>
      </c>
      <c r="F7029" t="s">
        <v>51</v>
      </c>
      <c r="G7029" t="s">
        <v>19066</v>
      </c>
      <c r="H7029" t="s">
        <v>19049</v>
      </c>
      <c r="I7029" t="s">
        <v>5</v>
      </c>
      <c r="K7029" t="s">
        <v>5</v>
      </c>
      <c r="N7029" t="s">
        <v>7</v>
      </c>
      <c r="O7029" t="s">
        <v>19050</v>
      </c>
      <c r="P7029" t="s">
        <v>19051</v>
      </c>
      <c r="Q7029">
        <v>4</v>
      </c>
      <c r="S7029">
        <v>-1</v>
      </c>
      <c r="T7029" t="s">
        <v>5</v>
      </c>
      <c r="U7029">
        <v>-1</v>
      </c>
      <c r="V7029">
        <v>-1</v>
      </c>
      <c r="W7029">
        <v>6.3387000000000002</v>
      </c>
      <c r="Y7029" t="s">
        <v>19053</v>
      </c>
      <c r="Z7029">
        <v>-1</v>
      </c>
      <c r="AA7029" t="s">
        <v>11</v>
      </c>
      <c r="AC7029" t="s">
        <v>19067</v>
      </c>
      <c r="AD7029" t="s">
        <v>19068</v>
      </c>
      <c r="AE7029" s="1">
        <v>41846.107627314814</v>
      </c>
    </row>
    <row r="7030" spans="1:31" x14ac:dyDescent="0.15">
      <c r="A7030">
        <v>7029</v>
      </c>
      <c r="B7030">
        <v>175</v>
      </c>
      <c r="C7030">
        <v>2613</v>
      </c>
      <c r="D7030" t="s">
        <v>19046</v>
      </c>
      <c r="E7030" t="s">
        <v>19047</v>
      </c>
      <c r="F7030" t="s">
        <v>53</v>
      </c>
      <c r="I7030" t="s">
        <v>5</v>
      </c>
      <c r="K7030" t="s">
        <v>5</v>
      </c>
      <c r="N7030" t="s">
        <v>7</v>
      </c>
      <c r="Q7030">
        <v>0</v>
      </c>
      <c r="S7030">
        <v>-1</v>
      </c>
      <c r="T7030" t="s">
        <v>5</v>
      </c>
      <c r="U7030">
        <v>-1</v>
      </c>
      <c r="V7030">
        <v>-1</v>
      </c>
      <c r="W7030">
        <v>6.3387000000000002</v>
      </c>
      <c r="Z7030">
        <v>-1</v>
      </c>
      <c r="AA7030" t="s">
        <v>11</v>
      </c>
      <c r="AC7030" t="s">
        <v>38</v>
      </c>
      <c r="AD7030" t="s">
        <v>52</v>
      </c>
      <c r="AE7030" s="1">
        <v>41846.10765046296</v>
      </c>
    </row>
    <row r="7031" spans="1:31" x14ac:dyDescent="0.15">
      <c r="A7031">
        <v>7030</v>
      </c>
      <c r="B7031">
        <v>175</v>
      </c>
      <c r="C7031">
        <v>2613</v>
      </c>
      <c r="D7031" t="s">
        <v>19046</v>
      </c>
      <c r="E7031" t="s">
        <v>19047</v>
      </c>
      <c r="F7031" t="s">
        <v>54</v>
      </c>
      <c r="I7031" t="s">
        <v>5</v>
      </c>
      <c r="K7031" t="s">
        <v>5</v>
      </c>
      <c r="N7031" t="s">
        <v>7</v>
      </c>
      <c r="Q7031">
        <v>0</v>
      </c>
      <c r="S7031">
        <v>-1</v>
      </c>
      <c r="T7031" t="s">
        <v>5</v>
      </c>
      <c r="U7031">
        <v>-1</v>
      </c>
      <c r="V7031">
        <v>-1</v>
      </c>
      <c r="W7031">
        <v>6.3387000000000002</v>
      </c>
      <c r="Z7031">
        <v>-1</v>
      </c>
      <c r="AA7031" t="s">
        <v>11</v>
      </c>
      <c r="AC7031" t="s">
        <v>38</v>
      </c>
      <c r="AD7031" t="s">
        <v>52</v>
      </c>
      <c r="AE7031" s="1">
        <v>41846.107662037037</v>
      </c>
    </row>
    <row r="7032" spans="1:31" x14ac:dyDescent="0.15">
      <c r="A7032">
        <v>7031</v>
      </c>
      <c r="B7032">
        <v>175</v>
      </c>
      <c r="C7032">
        <v>1049</v>
      </c>
      <c r="D7032" t="s">
        <v>19069</v>
      </c>
      <c r="E7032" t="s">
        <v>19070</v>
      </c>
      <c r="F7032" t="s">
        <v>2</v>
      </c>
      <c r="G7032" t="s">
        <v>19071</v>
      </c>
      <c r="H7032" t="s">
        <v>19072</v>
      </c>
      <c r="I7032" t="s">
        <v>5</v>
      </c>
      <c r="K7032" t="s">
        <v>6</v>
      </c>
      <c r="L7032" t="s">
        <v>5964</v>
      </c>
      <c r="N7032" t="s">
        <v>7</v>
      </c>
      <c r="P7032" t="s">
        <v>19073</v>
      </c>
      <c r="Q7032">
        <v>55</v>
      </c>
      <c r="R7032" t="s">
        <v>19074</v>
      </c>
      <c r="S7032">
        <v>50</v>
      </c>
      <c r="T7032" t="s">
        <v>19075</v>
      </c>
      <c r="U7032">
        <v>-1</v>
      </c>
      <c r="V7032">
        <v>-1</v>
      </c>
      <c r="W7032">
        <v>6.3387000000000002</v>
      </c>
      <c r="X7032" t="s">
        <v>19076</v>
      </c>
      <c r="Y7032" t="s">
        <v>19077</v>
      </c>
      <c r="Z7032">
        <v>13050</v>
      </c>
      <c r="AA7032" t="s">
        <v>11</v>
      </c>
      <c r="AC7032" t="s">
        <v>19078</v>
      </c>
      <c r="AD7032" t="s">
        <v>19079</v>
      </c>
      <c r="AE7032" s="1">
        <v>41846.107789351852</v>
      </c>
    </row>
    <row r="7033" spans="1:31" x14ac:dyDescent="0.15">
      <c r="A7033">
        <v>7032</v>
      </c>
      <c r="B7033">
        <v>175</v>
      </c>
      <c r="C7033">
        <v>1049</v>
      </c>
      <c r="D7033" t="s">
        <v>19069</v>
      </c>
      <c r="E7033" t="s">
        <v>19070</v>
      </c>
      <c r="F7033" t="s">
        <v>14</v>
      </c>
      <c r="G7033" t="s">
        <v>19071</v>
      </c>
      <c r="H7033" t="s">
        <v>19080</v>
      </c>
      <c r="I7033" t="s">
        <v>5</v>
      </c>
      <c r="J7033" t="s">
        <v>2388</v>
      </c>
      <c r="K7033" t="s">
        <v>17</v>
      </c>
      <c r="L7033" t="s">
        <v>19081</v>
      </c>
      <c r="N7033" t="s">
        <v>7</v>
      </c>
      <c r="P7033" t="s">
        <v>19073</v>
      </c>
      <c r="Q7033">
        <v>46</v>
      </c>
      <c r="S7033">
        <v>75</v>
      </c>
      <c r="T7033" t="s">
        <v>19082</v>
      </c>
      <c r="U7033">
        <v>-1</v>
      </c>
      <c r="V7033">
        <v>-1</v>
      </c>
      <c r="W7033">
        <v>6.3387000000000002</v>
      </c>
      <c r="X7033" t="s">
        <v>19076</v>
      </c>
      <c r="Y7033" t="s">
        <v>19077</v>
      </c>
      <c r="Z7033">
        <v>16440</v>
      </c>
      <c r="AA7033" t="s">
        <v>11</v>
      </c>
      <c r="AC7033" t="s">
        <v>19083</v>
      </c>
      <c r="AD7033" t="s">
        <v>19084</v>
      </c>
      <c r="AE7033" s="1">
        <v>41846.107835648145</v>
      </c>
    </row>
    <row r="7034" spans="1:31" x14ac:dyDescent="0.15">
      <c r="A7034">
        <v>7033</v>
      </c>
      <c r="B7034">
        <v>175</v>
      </c>
      <c r="C7034">
        <v>1049</v>
      </c>
      <c r="D7034" t="s">
        <v>19069</v>
      </c>
      <c r="E7034" t="s">
        <v>19070</v>
      </c>
      <c r="F7034" t="s">
        <v>24</v>
      </c>
      <c r="G7034" t="s">
        <v>19071</v>
      </c>
      <c r="H7034" t="s">
        <v>19080</v>
      </c>
      <c r="I7034" t="s">
        <v>5</v>
      </c>
      <c r="J7034" t="s">
        <v>456</v>
      </c>
      <c r="K7034" t="s">
        <v>4166</v>
      </c>
      <c r="L7034" t="s">
        <v>19081</v>
      </c>
      <c r="N7034" t="s">
        <v>7</v>
      </c>
      <c r="P7034" t="s">
        <v>19073</v>
      </c>
      <c r="Q7034">
        <v>4</v>
      </c>
      <c r="R7034" t="s">
        <v>19085</v>
      </c>
      <c r="S7034">
        <v>75</v>
      </c>
      <c r="T7034" t="s">
        <v>19086</v>
      </c>
      <c r="U7034">
        <v>-1</v>
      </c>
      <c r="V7034">
        <v>-1</v>
      </c>
      <c r="W7034">
        <v>6.3387000000000002</v>
      </c>
      <c r="X7034" t="s">
        <v>19076</v>
      </c>
      <c r="Y7034" t="s">
        <v>19077</v>
      </c>
      <c r="Z7034">
        <v>19080</v>
      </c>
      <c r="AA7034" t="s">
        <v>11</v>
      </c>
      <c r="AC7034" t="s">
        <v>19087</v>
      </c>
      <c r="AD7034" t="s">
        <v>19088</v>
      </c>
      <c r="AE7034" s="1">
        <v>41846.107847222222</v>
      </c>
    </row>
    <row r="7035" spans="1:31" x14ac:dyDescent="0.15">
      <c r="A7035">
        <v>7034</v>
      </c>
      <c r="B7035">
        <v>175</v>
      </c>
      <c r="C7035">
        <v>1049</v>
      </c>
      <c r="D7035" t="s">
        <v>19069</v>
      </c>
      <c r="E7035" t="s">
        <v>19070</v>
      </c>
      <c r="F7035" t="s">
        <v>27</v>
      </c>
      <c r="I7035" t="s">
        <v>5</v>
      </c>
      <c r="K7035" t="s">
        <v>17</v>
      </c>
      <c r="M7035" t="s">
        <v>604</v>
      </c>
      <c r="N7035" t="s">
        <v>7</v>
      </c>
      <c r="Q7035">
        <v>0</v>
      </c>
      <c r="S7035">
        <v>-1</v>
      </c>
      <c r="T7035" t="s">
        <v>5</v>
      </c>
      <c r="U7035">
        <v>-1</v>
      </c>
      <c r="V7035">
        <v>-1</v>
      </c>
      <c r="W7035">
        <v>6.3387000000000002</v>
      </c>
      <c r="Z7035">
        <v>-1</v>
      </c>
      <c r="AA7035" t="s">
        <v>11</v>
      </c>
      <c r="AC7035" t="s">
        <v>38</v>
      </c>
      <c r="AD7035" t="s">
        <v>6943</v>
      </c>
      <c r="AE7035" s="1">
        <v>41846.107858796298</v>
      </c>
    </row>
    <row r="7036" spans="1:31" x14ac:dyDescent="0.15">
      <c r="A7036">
        <v>7035</v>
      </c>
      <c r="B7036">
        <v>175</v>
      </c>
      <c r="C7036">
        <v>1049</v>
      </c>
      <c r="D7036" t="s">
        <v>19069</v>
      </c>
      <c r="E7036" t="s">
        <v>19070</v>
      </c>
      <c r="F7036" t="s">
        <v>36</v>
      </c>
      <c r="G7036" t="s">
        <v>19071</v>
      </c>
      <c r="H7036" t="s">
        <v>19072</v>
      </c>
      <c r="I7036" t="s">
        <v>5</v>
      </c>
      <c r="K7036" t="s">
        <v>6</v>
      </c>
      <c r="L7036" t="s">
        <v>19089</v>
      </c>
      <c r="N7036" t="s">
        <v>7</v>
      </c>
      <c r="P7036" t="s">
        <v>19073</v>
      </c>
      <c r="Q7036">
        <v>15</v>
      </c>
      <c r="R7036" t="s">
        <v>19074</v>
      </c>
      <c r="S7036">
        <v>50</v>
      </c>
      <c r="T7036" t="s">
        <v>19075</v>
      </c>
      <c r="U7036">
        <v>-1</v>
      </c>
      <c r="V7036">
        <v>-1</v>
      </c>
      <c r="W7036">
        <v>6.3387000000000002</v>
      </c>
      <c r="X7036" t="s">
        <v>19076</v>
      </c>
      <c r="Y7036" t="s">
        <v>19077</v>
      </c>
      <c r="Z7036">
        <v>13050</v>
      </c>
      <c r="AA7036" t="s">
        <v>11</v>
      </c>
      <c r="AC7036" t="s">
        <v>19090</v>
      </c>
      <c r="AD7036" t="s">
        <v>19091</v>
      </c>
      <c r="AE7036" s="1">
        <v>41846.107905092591</v>
      </c>
    </row>
    <row r="7037" spans="1:31" x14ac:dyDescent="0.15">
      <c r="A7037">
        <v>7036</v>
      </c>
      <c r="B7037">
        <v>175</v>
      </c>
      <c r="C7037">
        <v>1049</v>
      </c>
      <c r="D7037" t="s">
        <v>19069</v>
      </c>
      <c r="E7037" t="s">
        <v>19070</v>
      </c>
      <c r="F7037" t="s">
        <v>40</v>
      </c>
      <c r="I7037" t="s">
        <v>5</v>
      </c>
      <c r="K7037" t="s">
        <v>5</v>
      </c>
      <c r="N7037" t="s">
        <v>7</v>
      </c>
      <c r="Q7037">
        <v>0</v>
      </c>
      <c r="S7037">
        <v>-1</v>
      </c>
      <c r="T7037" t="s">
        <v>5</v>
      </c>
      <c r="U7037">
        <v>-1</v>
      </c>
      <c r="V7037">
        <v>-1</v>
      </c>
      <c r="W7037">
        <v>6.3387000000000002</v>
      </c>
      <c r="Z7037">
        <v>-1</v>
      </c>
      <c r="AA7037" t="s">
        <v>11</v>
      </c>
      <c r="AC7037" t="s">
        <v>38</v>
      </c>
      <c r="AD7037" t="s">
        <v>52</v>
      </c>
      <c r="AE7037" s="1">
        <v>41846.107928240737</v>
      </c>
    </row>
    <row r="7038" spans="1:31" x14ac:dyDescent="0.15">
      <c r="A7038">
        <v>7037</v>
      </c>
      <c r="B7038">
        <v>175</v>
      </c>
      <c r="C7038">
        <v>1049</v>
      </c>
      <c r="D7038" t="s">
        <v>19069</v>
      </c>
      <c r="E7038" t="s">
        <v>19070</v>
      </c>
      <c r="F7038" t="s">
        <v>49</v>
      </c>
      <c r="G7038" t="s">
        <v>19071</v>
      </c>
      <c r="H7038" t="s">
        <v>19080</v>
      </c>
      <c r="I7038" t="s">
        <v>5</v>
      </c>
      <c r="K7038" t="s">
        <v>5</v>
      </c>
      <c r="N7038" t="s">
        <v>7</v>
      </c>
      <c r="P7038" t="s">
        <v>19073</v>
      </c>
      <c r="Q7038">
        <v>32</v>
      </c>
      <c r="T7038" t="s">
        <v>5</v>
      </c>
      <c r="U7038">
        <v>-1</v>
      </c>
      <c r="V7038">
        <v>-1</v>
      </c>
      <c r="W7038">
        <v>6.3387000000000002</v>
      </c>
      <c r="X7038" t="s">
        <v>19076</v>
      </c>
      <c r="Y7038" t="s">
        <v>19077</v>
      </c>
      <c r="Z7038">
        <v>-1</v>
      </c>
      <c r="AA7038" t="s">
        <v>11</v>
      </c>
      <c r="AC7038" t="s">
        <v>19092</v>
      </c>
      <c r="AD7038" t="s">
        <v>19093</v>
      </c>
      <c r="AE7038" s="1">
        <v>41846.10796296296</v>
      </c>
    </row>
    <row r="7039" spans="1:31" x14ac:dyDescent="0.15">
      <c r="A7039">
        <v>7038</v>
      </c>
      <c r="B7039">
        <v>175</v>
      </c>
      <c r="C7039">
        <v>1049</v>
      </c>
      <c r="D7039" t="s">
        <v>19069</v>
      </c>
      <c r="E7039" t="s">
        <v>19070</v>
      </c>
      <c r="F7039" t="s">
        <v>51</v>
      </c>
      <c r="G7039" t="s">
        <v>19071</v>
      </c>
      <c r="H7039" t="s">
        <v>19072</v>
      </c>
      <c r="I7039" t="s">
        <v>5</v>
      </c>
      <c r="K7039" t="s">
        <v>5</v>
      </c>
      <c r="N7039" t="s">
        <v>7</v>
      </c>
      <c r="P7039" t="s">
        <v>19073</v>
      </c>
      <c r="Q7039">
        <v>4</v>
      </c>
      <c r="S7039">
        <v>-1</v>
      </c>
      <c r="T7039" t="s">
        <v>5</v>
      </c>
      <c r="U7039">
        <v>-1</v>
      </c>
      <c r="V7039">
        <v>-1</v>
      </c>
      <c r="W7039">
        <v>6.3387000000000002</v>
      </c>
      <c r="Y7039" t="s">
        <v>19077</v>
      </c>
      <c r="Z7039">
        <v>-1</v>
      </c>
      <c r="AA7039" t="s">
        <v>11</v>
      </c>
      <c r="AC7039" t="s">
        <v>19094</v>
      </c>
      <c r="AD7039" t="s">
        <v>19095</v>
      </c>
      <c r="AE7039" s="1">
        <v>41846.107974537037</v>
      </c>
    </row>
    <row r="7040" spans="1:31" x14ac:dyDescent="0.15">
      <c r="A7040">
        <v>7039</v>
      </c>
      <c r="B7040">
        <v>175</v>
      </c>
      <c r="C7040">
        <v>1049</v>
      </c>
      <c r="D7040" t="s">
        <v>19069</v>
      </c>
      <c r="E7040" t="s">
        <v>19070</v>
      </c>
      <c r="F7040" t="s">
        <v>53</v>
      </c>
      <c r="I7040" t="s">
        <v>5</v>
      </c>
      <c r="K7040" t="s">
        <v>5</v>
      </c>
      <c r="N7040" t="s">
        <v>7</v>
      </c>
      <c r="Q7040">
        <v>0</v>
      </c>
      <c r="S7040">
        <v>-1</v>
      </c>
      <c r="T7040" t="s">
        <v>5</v>
      </c>
      <c r="U7040">
        <v>-1</v>
      </c>
      <c r="V7040">
        <v>-1</v>
      </c>
      <c r="W7040">
        <v>6.3387000000000002</v>
      </c>
      <c r="Z7040">
        <v>-1</v>
      </c>
      <c r="AA7040" t="s">
        <v>11</v>
      </c>
      <c r="AC7040" t="s">
        <v>38</v>
      </c>
      <c r="AD7040" t="s">
        <v>52</v>
      </c>
      <c r="AE7040" s="1">
        <v>41846.107986111114</v>
      </c>
    </row>
    <row r="7041" spans="1:31" x14ac:dyDescent="0.15">
      <c r="A7041">
        <v>7040</v>
      </c>
      <c r="B7041">
        <v>175</v>
      </c>
      <c r="C7041">
        <v>1049</v>
      </c>
      <c r="D7041" t="s">
        <v>19069</v>
      </c>
      <c r="E7041" t="s">
        <v>19070</v>
      </c>
      <c r="F7041" t="s">
        <v>54</v>
      </c>
      <c r="I7041" t="s">
        <v>5</v>
      </c>
      <c r="K7041" t="s">
        <v>5</v>
      </c>
      <c r="N7041" t="s">
        <v>7</v>
      </c>
      <c r="Q7041">
        <v>0</v>
      </c>
      <c r="S7041">
        <v>-1</v>
      </c>
      <c r="T7041" t="s">
        <v>5</v>
      </c>
      <c r="U7041">
        <v>-1</v>
      </c>
      <c r="V7041">
        <v>-1</v>
      </c>
      <c r="W7041">
        <v>6.3387000000000002</v>
      </c>
      <c r="Z7041">
        <v>-1</v>
      </c>
      <c r="AA7041" t="s">
        <v>11</v>
      </c>
      <c r="AC7041" t="s">
        <v>38</v>
      </c>
      <c r="AD7041" t="s">
        <v>52</v>
      </c>
      <c r="AE7041" s="1">
        <v>41846.107997685183</v>
      </c>
    </row>
    <row r="7042" spans="1:31" x14ac:dyDescent="0.15">
      <c r="A7042">
        <v>7041</v>
      </c>
      <c r="B7042">
        <v>175</v>
      </c>
      <c r="C7042">
        <v>999</v>
      </c>
      <c r="D7042" t="s">
        <v>19096</v>
      </c>
      <c r="E7042" t="s">
        <v>19097</v>
      </c>
      <c r="F7042" t="s">
        <v>2</v>
      </c>
      <c r="G7042" t="s">
        <v>19098</v>
      </c>
      <c r="H7042" t="s">
        <v>19099</v>
      </c>
      <c r="I7042" t="s">
        <v>5</v>
      </c>
      <c r="K7042" t="s">
        <v>6</v>
      </c>
      <c r="L7042" t="s">
        <v>5396</v>
      </c>
      <c r="N7042" t="s">
        <v>7</v>
      </c>
      <c r="O7042" t="s">
        <v>19100</v>
      </c>
      <c r="P7042" t="s">
        <v>19101</v>
      </c>
      <c r="Q7042">
        <v>31</v>
      </c>
      <c r="R7042" t="s">
        <v>19102</v>
      </c>
      <c r="S7042">
        <v>30</v>
      </c>
      <c r="T7042" t="s">
        <v>5</v>
      </c>
      <c r="U7042">
        <v>-1</v>
      </c>
      <c r="V7042">
        <v>-1</v>
      </c>
      <c r="W7042">
        <v>6.3387000000000002</v>
      </c>
      <c r="X7042" t="s">
        <v>19103</v>
      </c>
      <c r="Y7042" t="s">
        <v>19104</v>
      </c>
      <c r="Z7042">
        <v>16920</v>
      </c>
      <c r="AA7042" t="s">
        <v>11</v>
      </c>
      <c r="AC7042" t="s">
        <v>19105</v>
      </c>
      <c r="AD7042" t="s">
        <v>19106</v>
      </c>
      <c r="AE7042" s="1">
        <v>41846.108078703706</v>
      </c>
    </row>
    <row r="7043" spans="1:31" x14ac:dyDescent="0.15">
      <c r="A7043">
        <v>7042</v>
      </c>
      <c r="B7043">
        <v>175</v>
      </c>
      <c r="C7043">
        <v>999</v>
      </c>
      <c r="D7043" t="s">
        <v>19096</v>
      </c>
      <c r="E7043" t="s">
        <v>19097</v>
      </c>
      <c r="F7043" t="s">
        <v>14</v>
      </c>
      <c r="G7043" t="s">
        <v>19107</v>
      </c>
      <c r="H7043" t="s">
        <v>19099</v>
      </c>
      <c r="I7043" t="s">
        <v>5</v>
      </c>
      <c r="K7043" t="s">
        <v>17</v>
      </c>
      <c r="L7043" t="s">
        <v>5396</v>
      </c>
      <c r="N7043" t="s">
        <v>7</v>
      </c>
      <c r="O7043" t="s">
        <v>19108</v>
      </c>
      <c r="P7043" t="s">
        <v>19109</v>
      </c>
      <c r="Q7043">
        <v>10</v>
      </c>
      <c r="R7043" t="s">
        <v>19102</v>
      </c>
      <c r="S7043">
        <v>35</v>
      </c>
      <c r="T7043" t="s">
        <v>19110</v>
      </c>
      <c r="U7043">
        <v>-1</v>
      </c>
      <c r="V7043">
        <v>-1</v>
      </c>
      <c r="W7043">
        <v>6.3387000000000002</v>
      </c>
      <c r="X7043" t="s">
        <v>19103</v>
      </c>
      <c r="Y7043" t="s">
        <v>19111</v>
      </c>
      <c r="Z7043">
        <v>18182</v>
      </c>
      <c r="AA7043" t="s">
        <v>11</v>
      </c>
      <c r="AC7043" t="s">
        <v>19112</v>
      </c>
      <c r="AD7043" t="s">
        <v>19113</v>
      </c>
      <c r="AE7043" s="1">
        <v>41846.108101851853</v>
      </c>
    </row>
    <row r="7044" spans="1:31" x14ac:dyDescent="0.15">
      <c r="A7044">
        <v>7043</v>
      </c>
      <c r="B7044">
        <v>175</v>
      </c>
      <c r="C7044">
        <v>999</v>
      </c>
      <c r="D7044" t="s">
        <v>19096</v>
      </c>
      <c r="E7044" t="s">
        <v>19097</v>
      </c>
      <c r="F7044" t="s">
        <v>24</v>
      </c>
      <c r="I7044" t="s">
        <v>5</v>
      </c>
      <c r="K7044" t="s">
        <v>5</v>
      </c>
      <c r="N7044" t="s">
        <v>7</v>
      </c>
      <c r="Q7044">
        <v>0</v>
      </c>
      <c r="S7044">
        <v>-1</v>
      </c>
      <c r="T7044" t="s">
        <v>5</v>
      </c>
      <c r="U7044">
        <v>-1</v>
      </c>
      <c r="V7044">
        <v>-1</v>
      </c>
      <c r="W7044">
        <v>6.3387000000000002</v>
      </c>
      <c r="Z7044">
        <v>-1</v>
      </c>
      <c r="AA7044" t="s">
        <v>11</v>
      </c>
      <c r="AC7044" t="s">
        <v>38</v>
      </c>
      <c r="AD7044" t="s">
        <v>52</v>
      </c>
      <c r="AE7044" s="1">
        <v>41846.108124999999</v>
      </c>
    </row>
    <row r="7045" spans="1:31" x14ac:dyDescent="0.15">
      <c r="A7045">
        <v>7044</v>
      </c>
      <c r="B7045">
        <v>175</v>
      </c>
      <c r="C7045">
        <v>999</v>
      </c>
      <c r="D7045" t="s">
        <v>19096</v>
      </c>
      <c r="E7045" t="s">
        <v>19097</v>
      </c>
      <c r="F7045" t="s">
        <v>27</v>
      </c>
      <c r="I7045" t="s">
        <v>5</v>
      </c>
      <c r="K7045" t="s">
        <v>5</v>
      </c>
      <c r="M7045" t="s">
        <v>5</v>
      </c>
      <c r="N7045" t="s">
        <v>7</v>
      </c>
      <c r="Q7045">
        <v>0</v>
      </c>
      <c r="S7045">
        <v>-1</v>
      </c>
      <c r="T7045" t="s">
        <v>5</v>
      </c>
      <c r="U7045">
        <v>-1</v>
      </c>
      <c r="V7045">
        <v>-1</v>
      </c>
      <c r="W7045">
        <v>6.3387000000000002</v>
      </c>
      <c r="Z7045">
        <v>-1</v>
      </c>
      <c r="AA7045" t="s">
        <v>11</v>
      </c>
      <c r="AC7045" t="s">
        <v>38</v>
      </c>
      <c r="AD7045" t="s">
        <v>531</v>
      </c>
      <c r="AE7045" s="1">
        <v>41846.108136574076</v>
      </c>
    </row>
    <row r="7046" spans="1:31" x14ac:dyDescent="0.15">
      <c r="A7046">
        <v>7045</v>
      </c>
      <c r="B7046">
        <v>175</v>
      </c>
      <c r="C7046">
        <v>999</v>
      </c>
      <c r="D7046" t="s">
        <v>19096</v>
      </c>
      <c r="E7046" t="s">
        <v>19097</v>
      </c>
      <c r="F7046" t="s">
        <v>36</v>
      </c>
      <c r="G7046" t="s">
        <v>19098</v>
      </c>
      <c r="H7046" t="s">
        <v>19099</v>
      </c>
      <c r="I7046" t="s">
        <v>5</v>
      </c>
      <c r="K7046" t="s">
        <v>6</v>
      </c>
      <c r="L7046" t="s">
        <v>5396</v>
      </c>
      <c r="N7046" t="s">
        <v>7</v>
      </c>
      <c r="O7046" t="s">
        <v>19100</v>
      </c>
      <c r="P7046" t="s">
        <v>19101</v>
      </c>
      <c r="Q7046">
        <v>3</v>
      </c>
      <c r="R7046" t="s">
        <v>19102</v>
      </c>
      <c r="S7046">
        <v>30</v>
      </c>
      <c r="T7046" t="s">
        <v>5</v>
      </c>
      <c r="U7046">
        <v>-1</v>
      </c>
      <c r="V7046">
        <v>-1</v>
      </c>
      <c r="W7046">
        <v>6.3387000000000002</v>
      </c>
      <c r="X7046" t="s">
        <v>19103</v>
      </c>
      <c r="Y7046" t="s">
        <v>19104</v>
      </c>
      <c r="Z7046">
        <v>16920</v>
      </c>
      <c r="AA7046" t="s">
        <v>11</v>
      </c>
      <c r="AC7046" t="s">
        <v>19114</v>
      </c>
      <c r="AD7046" t="s">
        <v>19115</v>
      </c>
      <c r="AE7046" s="1">
        <v>41846.108148148145</v>
      </c>
    </row>
    <row r="7047" spans="1:31" x14ac:dyDescent="0.15">
      <c r="A7047">
        <v>7046</v>
      </c>
      <c r="B7047">
        <v>175</v>
      </c>
      <c r="C7047">
        <v>999</v>
      </c>
      <c r="D7047" t="s">
        <v>19096</v>
      </c>
      <c r="E7047" t="s">
        <v>19097</v>
      </c>
      <c r="F7047" t="s">
        <v>40</v>
      </c>
      <c r="G7047" t="s">
        <v>19116</v>
      </c>
      <c r="H7047" t="s">
        <v>19117</v>
      </c>
      <c r="I7047" t="s">
        <v>5</v>
      </c>
      <c r="K7047" t="s">
        <v>5</v>
      </c>
      <c r="N7047" t="s">
        <v>7</v>
      </c>
      <c r="P7047" t="s">
        <v>19118</v>
      </c>
      <c r="Q7047">
        <v>1</v>
      </c>
      <c r="R7047" t="s">
        <v>14626</v>
      </c>
      <c r="S7047">
        <v>30</v>
      </c>
      <c r="T7047" t="s">
        <v>5</v>
      </c>
      <c r="U7047">
        <v>200</v>
      </c>
      <c r="V7047">
        <v>-1</v>
      </c>
      <c r="W7047">
        <v>6.3387000000000002</v>
      </c>
      <c r="Z7047">
        <v>250</v>
      </c>
      <c r="AA7047" t="s">
        <v>11</v>
      </c>
      <c r="AC7047" t="s">
        <v>19119</v>
      </c>
      <c r="AD7047" t="s">
        <v>19120</v>
      </c>
      <c r="AE7047" s="1">
        <v>41846.108159722222</v>
      </c>
    </row>
    <row r="7048" spans="1:31" x14ac:dyDescent="0.15">
      <c r="A7048">
        <v>7047</v>
      </c>
      <c r="B7048">
        <v>175</v>
      </c>
      <c r="C7048">
        <v>999</v>
      </c>
      <c r="D7048" t="s">
        <v>19096</v>
      </c>
      <c r="E7048" t="s">
        <v>19097</v>
      </c>
      <c r="F7048" t="s">
        <v>49</v>
      </c>
      <c r="I7048" t="s">
        <v>5</v>
      </c>
      <c r="K7048" t="s">
        <v>5</v>
      </c>
      <c r="N7048" t="s">
        <v>7</v>
      </c>
      <c r="Q7048">
        <v>0</v>
      </c>
      <c r="T7048" t="s">
        <v>5</v>
      </c>
      <c r="U7048">
        <v>-1</v>
      </c>
      <c r="V7048">
        <v>-1</v>
      </c>
      <c r="W7048">
        <v>6.3387000000000002</v>
      </c>
      <c r="Z7048">
        <v>-1</v>
      </c>
      <c r="AA7048" t="s">
        <v>11</v>
      </c>
      <c r="AC7048" t="s">
        <v>38</v>
      </c>
      <c r="AD7048" t="s">
        <v>50</v>
      </c>
      <c r="AE7048" s="1">
        <v>41846.108171296299</v>
      </c>
    </row>
    <row r="7049" spans="1:31" x14ac:dyDescent="0.15">
      <c r="A7049">
        <v>7048</v>
      </c>
      <c r="B7049">
        <v>175</v>
      </c>
      <c r="C7049">
        <v>999</v>
      </c>
      <c r="D7049" t="s">
        <v>19096</v>
      </c>
      <c r="E7049" t="s">
        <v>19097</v>
      </c>
      <c r="F7049" t="s">
        <v>51</v>
      </c>
      <c r="G7049" t="s">
        <v>19098</v>
      </c>
      <c r="H7049" t="s">
        <v>19099</v>
      </c>
      <c r="I7049" t="s">
        <v>5</v>
      </c>
      <c r="K7049" t="s">
        <v>5</v>
      </c>
      <c r="N7049" t="s">
        <v>7</v>
      </c>
      <c r="O7049" t="s">
        <v>19100</v>
      </c>
      <c r="P7049" t="s">
        <v>19101</v>
      </c>
      <c r="Q7049">
        <v>10</v>
      </c>
      <c r="S7049">
        <v>-1</v>
      </c>
      <c r="T7049" t="s">
        <v>5</v>
      </c>
      <c r="U7049">
        <v>-1</v>
      </c>
      <c r="V7049">
        <v>-1</v>
      </c>
      <c r="W7049">
        <v>6.3387000000000002</v>
      </c>
      <c r="Y7049" t="s">
        <v>19104</v>
      </c>
      <c r="Z7049">
        <v>-1</v>
      </c>
      <c r="AA7049" t="s">
        <v>11</v>
      </c>
      <c r="AC7049" t="s">
        <v>19121</v>
      </c>
      <c r="AD7049" t="s">
        <v>19122</v>
      </c>
      <c r="AE7049" s="1">
        <v>41846.108194444445</v>
      </c>
    </row>
    <row r="7050" spans="1:31" x14ac:dyDescent="0.15">
      <c r="A7050">
        <v>7049</v>
      </c>
      <c r="B7050">
        <v>175</v>
      </c>
      <c r="C7050">
        <v>999</v>
      </c>
      <c r="D7050" t="s">
        <v>19096</v>
      </c>
      <c r="E7050" t="s">
        <v>19097</v>
      </c>
      <c r="F7050" t="s">
        <v>53</v>
      </c>
      <c r="I7050" t="s">
        <v>5</v>
      </c>
      <c r="K7050" t="s">
        <v>5</v>
      </c>
      <c r="N7050" t="s">
        <v>7</v>
      </c>
      <c r="Q7050">
        <v>0</v>
      </c>
      <c r="S7050">
        <v>-1</v>
      </c>
      <c r="T7050" t="s">
        <v>5</v>
      </c>
      <c r="U7050">
        <v>-1</v>
      </c>
      <c r="V7050">
        <v>-1</v>
      </c>
      <c r="W7050">
        <v>6.3387000000000002</v>
      </c>
      <c r="Z7050">
        <v>-1</v>
      </c>
      <c r="AA7050" t="s">
        <v>11</v>
      </c>
      <c r="AC7050" t="s">
        <v>38</v>
      </c>
      <c r="AD7050" t="s">
        <v>52</v>
      </c>
      <c r="AE7050" s="1">
        <v>41846.108240740738</v>
      </c>
    </row>
    <row r="7051" spans="1:31" x14ac:dyDescent="0.15">
      <c r="A7051">
        <v>7050</v>
      </c>
      <c r="B7051">
        <v>175</v>
      </c>
      <c r="C7051">
        <v>999</v>
      </c>
      <c r="D7051" t="s">
        <v>19096</v>
      </c>
      <c r="E7051" t="s">
        <v>19097</v>
      </c>
      <c r="F7051" t="s">
        <v>54</v>
      </c>
      <c r="I7051" t="s">
        <v>5</v>
      </c>
      <c r="K7051" t="s">
        <v>5</v>
      </c>
      <c r="N7051" t="s">
        <v>7</v>
      </c>
      <c r="Q7051">
        <v>0</v>
      </c>
      <c r="S7051">
        <v>-1</v>
      </c>
      <c r="T7051" t="s">
        <v>5</v>
      </c>
      <c r="U7051">
        <v>-1</v>
      </c>
      <c r="V7051">
        <v>-1</v>
      </c>
      <c r="W7051">
        <v>6.3387000000000002</v>
      </c>
      <c r="Z7051">
        <v>-1</v>
      </c>
      <c r="AA7051" t="s">
        <v>11</v>
      </c>
      <c r="AC7051" t="s">
        <v>38</v>
      </c>
      <c r="AD7051" t="s">
        <v>52</v>
      </c>
      <c r="AE7051" s="1">
        <v>41846.108252314814</v>
      </c>
    </row>
    <row r="7052" spans="1:31" x14ac:dyDescent="0.15">
      <c r="A7052">
        <v>7051</v>
      </c>
      <c r="B7052">
        <v>175</v>
      </c>
      <c r="C7052">
        <v>2303</v>
      </c>
      <c r="D7052" t="s">
        <v>19123</v>
      </c>
      <c r="E7052" t="s">
        <v>19124</v>
      </c>
      <c r="F7052" t="s">
        <v>2</v>
      </c>
      <c r="G7052" t="s">
        <v>19125</v>
      </c>
      <c r="H7052" t="s">
        <v>19126</v>
      </c>
      <c r="I7052" t="s">
        <v>5</v>
      </c>
      <c r="J7052" t="s">
        <v>2207</v>
      </c>
      <c r="K7052" t="s">
        <v>6</v>
      </c>
      <c r="L7052" t="s">
        <v>19127</v>
      </c>
      <c r="N7052" t="s">
        <v>7</v>
      </c>
      <c r="O7052" t="s">
        <v>19128</v>
      </c>
      <c r="P7052" t="s">
        <v>19129</v>
      </c>
      <c r="Q7052">
        <v>122</v>
      </c>
      <c r="S7052">
        <v>50</v>
      </c>
      <c r="T7052" t="s">
        <v>5</v>
      </c>
      <c r="U7052">
        <v>-1</v>
      </c>
      <c r="V7052">
        <v>-1</v>
      </c>
      <c r="W7052">
        <v>6.3387000000000002</v>
      </c>
      <c r="X7052" t="s">
        <v>19130</v>
      </c>
      <c r="Y7052" t="s">
        <v>19131</v>
      </c>
      <c r="Z7052">
        <v>15786</v>
      </c>
      <c r="AA7052" t="s">
        <v>11</v>
      </c>
      <c r="AC7052" t="s">
        <v>19132</v>
      </c>
      <c r="AD7052" t="s">
        <v>19133</v>
      </c>
      <c r="AE7052" s="1">
        <v>41846.108344907407</v>
      </c>
    </row>
    <row r="7053" spans="1:31" x14ac:dyDescent="0.15">
      <c r="A7053">
        <v>7052</v>
      </c>
      <c r="B7053">
        <v>175</v>
      </c>
      <c r="C7053">
        <v>2303</v>
      </c>
      <c r="D7053" t="s">
        <v>19123</v>
      </c>
      <c r="E7053" t="s">
        <v>19124</v>
      </c>
      <c r="F7053" t="s">
        <v>14</v>
      </c>
      <c r="G7053" t="s">
        <v>19134</v>
      </c>
      <c r="H7053" t="s">
        <v>19126</v>
      </c>
      <c r="I7053" t="s">
        <v>5</v>
      </c>
      <c r="K7053" t="s">
        <v>5</v>
      </c>
      <c r="L7053" t="s">
        <v>19135</v>
      </c>
      <c r="N7053" t="s">
        <v>7</v>
      </c>
      <c r="P7053" t="s">
        <v>19136</v>
      </c>
      <c r="Q7053">
        <v>48</v>
      </c>
      <c r="R7053" t="s">
        <v>19137</v>
      </c>
      <c r="S7053">
        <v>60</v>
      </c>
      <c r="T7053" t="s">
        <v>11729</v>
      </c>
      <c r="U7053">
        <v>-1</v>
      </c>
      <c r="V7053">
        <v>-1</v>
      </c>
      <c r="W7053">
        <v>6.3387000000000002</v>
      </c>
      <c r="X7053" t="s">
        <v>19138</v>
      </c>
      <c r="Y7053" t="s">
        <v>19139</v>
      </c>
      <c r="Z7053">
        <v>15786</v>
      </c>
      <c r="AA7053" t="s">
        <v>11</v>
      </c>
      <c r="AC7053" t="s">
        <v>19140</v>
      </c>
      <c r="AD7053" t="s">
        <v>19141</v>
      </c>
      <c r="AE7053" s="1">
        <v>41846.108368055553</v>
      </c>
    </row>
    <row r="7054" spans="1:31" x14ac:dyDescent="0.15">
      <c r="A7054">
        <v>7053</v>
      </c>
      <c r="B7054">
        <v>175</v>
      </c>
      <c r="C7054">
        <v>2303</v>
      </c>
      <c r="D7054" t="s">
        <v>19123</v>
      </c>
      <c r="E7054" t="s">
        <v>19124</v>
      </c>
      <c r="F7054" t="s">
        <v>24</v>
      </c>
      <c r="I7054" t="s">
        <v>5</v>
      </c>
      <c r="K7054" t="s">
        <v>5</v>
      </c>
      <c r="N7054" t="s">
        <v>7</v>
      </c>
      <c r="Q7054">
        <v>0</v>
      </c>
      <c r="S7054">
        <v>-1</v>
      </c>
      <c r="T7054" t="s">
        <v>5</v>
      </c>
      <c r="U7054">
        <v>-1</v>
      </c>
      <c r="V7054">
        <v>-1</v>
      </c>
      <c r="W7054">
        <v>6.3387000000000002</v>
      </c>
      <c r="Z7054">
        <v>-1</v>
      </c>
      <c r="AA7054" t="s">
        <v>11</v>
      </c>
      <c r="AC7054" t="s">
        <v>38</v>
      </c>
      <c r="AD7054" t="s">
        <v>52</v>
      </c>
      <c r="AE7054" s="1">
        <v>41846.10837962963</v>
      </c>
    </row>
    <row r="7055" spans="1:31" x14ac:dyDescent="0.15">
      <c r="A7055">
        <v>7054</v>
      </c>
      <c r="B7055">
        <v>175</v>
      </c>
      <c r="C7055">
        <v>2303</v>
      </c>
      <c r="D7055" t="s">
        <v>19123</v>
      </c>
      <c r="E7055" t="s">
        <v>19124</v>
      </c>
      <c r="F7055" t="s">
        <v>27</v>
      </c>
      <c r="G7055" t="s">
        <v>19142</v>
      </c>
      <c r="I7055" t="s">
        <v>5</v>
      </c>
      <c r="K7055" t="s">
        <v>17</v>
      </c>
      <c r="L7055" t="s">
        <v>19143</v>
      </c>
      <c r="M7055" t="s">
        <v>5</v>
      </c>
      <c r="N7055" t="s">
        <v>7</v>
      </c>
      <c r="P7055" t="s">
        <v>19144</v>
      </c>
      <c r="Q7055">
        <v>4</v>
      </c>
      <c r="R7055" t="s">
        <v>19137</v>
      </c>
      <c r="S7055">
        <v>-1</v>
      </c>
      <c r="T7055" t="s">
        <v>5</v>
      </c>
      <c r="U7055">
        <v>-1</v>
      </c>
      <c r="V7055">
        <v>-1</v>
      </c>
      <c r="W7055">
        <v>6.3387000000000002</v>
      </c>
      <c r="Y7055" t="s">
        <v>19145</v>
      </c>
      <c r="Z7055">
        <v>31572</v>
      </c>
      <c r="AA7055" t="s">
        <v>11</v>
      </c>
      <c r="AC7055" t="s">
        <v>19146</v>
      </c>
      <c r="AD7055" t="s">
        <v>19147</v>
      </c>
      <c r="AE7055" s="1">
        <v>41846.108402777776</v>
      </c>
    </row>
    <row r="7056" spans="1:31" x14ac:dyDescent="0.15">
      <c r="A7056">
        <v>7055</v>
      </c>
      <c r="B7056">
        <v>175</v>
      </c>
      <c r="C7056">
        <v>2303</v>
      </c>
      <c r="D7056" t="s">
        <v>19123</v>
      </c>
      <c r="E7056" t="s">
        <v>19124</v>
      </c>
      <c r="F7056" t="s">
        <v>36</v>
      </c>
      <c r="G7056" t="s">
        <v>19125</v>
      </c>
      <c r="H7056" t="s">
        <v>19126</v>
      </c>
      <c r="I7056" t="s">
        <v>5</v>
      </c>
      <c r="J7056" t="s">
        <v>2207</v>
      </c>
      <c r="K7056" t="s">
        <v>6</v>
      </c>
      <c r="L7056" t="s">
        <v>19127</v>
      </c>
      <c r="N7056" t="s">
        <v>7</v>
      </c>
      <c r="O7056" t="s">
        <v>19128</v>
      </c>
      <c r="P7056" t="s">
        <v>19129</v>
      </c>
      <c r="Q7056">
        <v>3</v>
      </c>
      <c r="S7056">
        <v>50</v>
      </c>
      <c r="T7056" t="s">
        <v>5</v>
      </c>
      <c r="U7056">
        <v>-1</v>
      </c>
      <c r="V7056">
        <v>-1</v>
      </c>
      <c r="W7056">
        <v>6.3387000000000002</v>
      </c>
      <c r="X7056" t="s">
        <v>19130</v>
      </c>
      <c r="Y7056" t="s">
        <v>19131</v>
      </c>
      <c r="Z7056">
        <v>15786</v>
      </c>
      <c r="AA7056" t="s">
        <v>11</v>
      </c>
      <c r="AC7056" t="s">
        <v>19148</v>
      </c>
      <c r="AD7056" t="s">
        <v>19149</v>
      </c>
      <c r="AE7056" s="1">
        <v>41846.108414351853</v>
      </c>
    </row>
    <row r="7057" spans="1:31" x14ac:dyDescent="0.15">
      <c r="A7057">
        <v>7056</v>
      </c>
      <c r="B7057">
        <v>175</v>
      </c>
      <c r="C7057">
        <v>2303</v>
      </c>
      <c r="D7057" t="s">
        <v>19123</v>
      </c>
      <c r="E7057" t="s">
        <v>19124</v>
      </c>
      <c r="F7057" t="s">
        <v>40</v>
      </c>
      <c r="G7057" t="s">
        <v>19150</v>
      </c>
      <c r="H7057" t="s">
        <v>19126</v>
      </c>
      <c r="I7057" t="s">
        <v>5</v>
      </c>
      <c r="K7057" t="s">
        <v>5</v>
      </c>
      <c r="N7057" t="s">
        <v>7</v>
      </c>
      <c r="O7057" t="s">
        <v>19151</v>
      </c>
      <c r="P7057" t="s">
        <v>19152</v>
      </c>
      <c r="Q7057">
        <v>1</v>
      </c>
      <c r="R7057" t="s">
        <v>19153</v>
      </c>
      <c r="S7057">
        <v>50</v>
      </c>
      <c r="T7057" t="s">
        <v>5</v>
      </c>
      <c r="U7057">
        <v>-1</v>
      </c>
      <c r="V7057">
        <v>-1</v>
      </c>
      <c r="W7057">
        <v>6.3387000000000002</v>
      </c>
      <c r="X7057" t="s">
        <v>19130</v>
      </c>
      <c r="Y7057" t="s">
        <v>19154</v>
      </c>
      <c r="Z7057">
        <v>324</v>
      </c>
      <c r="AA7057" t="s">
        <v>11</v>
      </c>
      <c r="AC7057" t="s">
        <v>19155</v>
      </c>
      <c r="AD7057" t="s">
        <v>19156</v>
      </c>
      <c r="AE7057" s="1">
        <v>41846.108425925922</v>
      </c>
    </row>
    <row r="7058" spans="1:31" x14ac:dyDescent="0.15">
      <c r="A7058">
        <v>7057</v>
      </c>
      <c r="B7058">
        <v>175</v>
      </c>
      <c r="C7058">
        <v>2303</v>
      </c>
      <c r="D7058" t="s">
        <v>19123</v>
      </c>
      <c r="E7058" t="s">
        <v>19124</v>
      </c>
      <c r="F7058" t="s">
        <v>49</v>
      </c>
      <c r="I7058" t="s">
        <v>5</v>
      </c>
      <c r="K7058" t="s">
        <v>5</v>
      </c>
      <c r="N7058" t="s">
        <v>7</v>
      </c>
      <c r="Q7058">
        <v>0</v>
      </c>
      <c r="T7058" t="s">
        <v>5</v>
      </c>
      <c r="U7058">
        <v>-1</v>
      </c>
      <c r="V7058">
        <v>-1</v>
      </c>
      <c r="W7058">
        <v>6.3387000000000002</v>
      </c>
      <c r="Z7058">
        <v>-1</v>
      </c>
      <c r="AA7058" t="s">
        <v>11</v>
      </c>
      <c r="AC7058" t="s">
        <v>38</v>
      </c>
      <c r="AD7058" t="s">
        <v>50</v>
      </c>
      <c r="AE7058" s="1">
        <v>41846.108437499999</v>
      </c>
    </row>
    <row r="7059" spans="1:31" x14ac:dyDescent="0.15">
      <c r="A7059">
        <v>7058</v>
      </c>
      <c r="B7059">
        <v>175</v>
      </c>
      <c r="C7059">
        <v>2303</v>
      </c>
      <c r="D7059" t="s">
        <v>19123</v>
      </c>
      <c r="E7059" t="s">
        <v>19124</v>
      </c>
      <c r="F7059" t="s">
        <v>51</v>
      </c>
      <c r="G7059" t="s">
        <v>19125</v>
      </c>
      <c r="H7059" t="s">
        <v>19126</v>
      </c>
      <c r="I7059" t="s">
        <v>5</v>
      </c>
      <c r="K7059" t="s">
        <v>5</v>
      </c>
      <c r="N7059" t="s">
        <v>7</v>
      </c>
      <c r="O7059" t="s">
        <v>19128</v>
      </c>
      <c r="P7059" t="s">
        <v>19129</v>
      </c>
      <c r="Q7059">
        <v>11</v>
      </c>
      <c r="S7059">
        <v>-1</v>
      </c>
      <c r="T7059" t="s">
        <v>5</v>
      </c>
      <c r="U7059">
        <v>-1</v>
      </c>
      <c r="V7059">
        <v>-1</v>
      </c>
      <c r="W7059">
        <v>6.3387000000000002</v>
      </c>
      <c r="Y7059" t="s">
        <v>19131</v>
      </c>
      <c r="Z7059">
        <v>-1</v>
      </c>
      <c r="AA7059" t="s">
        <v>11</v>
      </c>
      <c r="AC7059" t="s">
        <v>19157</v>
      </c>
      <c r="AD7059" t="s">
        <v>19158</v>
      </c>
      <c r="AE7059" s="1">
        <v>41846.108460648145</v>
      </c>
    </row>
    <row r="7060" spans="1:31" x14ac:dyDescent="0.15">
      <c r="A7060">
        <v>7059</v>
      </c>
      <c r="B7060">
        <v>175</v>
      </c>
      <c r="C7060">
        <v>2303</v>
      </c>
      <c r="D7060" t="s">
        <v>19123</v>
      </c>
      <c r="E7060" t="s">
        <v>19124</v>
      </c>
      <c r="F7060" t="s">
        <v>53</v>
      </c>
      <c r="I7060" t="s">
        <v>5</v>
      </c>
      <c r="K7060" t="s">
        <v>5</v>
      </c>
      <c r="N7060" t="s">
        <v>7</v>
      </c>
      <c r="Q7060">
        <v>0</v>
      </c>
      <c r="S7060">
        <v>-1</v>
      </c>
      <c r="T7060" t="s">
        <v>5</v>
      </c>
      <c r="U7060">
        <v>-1</v>
      </c>
      <c r="V7060">
        <v>-1</v>
      </c>
      <c r="W7060">
        <v>6.3387000000000002</v>
      </c>
      <c r="Z7060">
        <v>-1</v>
      </c>
      <c r="AA7060" t="s">
        <v>11</v>
      </c>
      <c r="AC7060" t="s">
        <v>38</v>
      </c>
      <c r="AD7060" t="s">
        <v>52</v>
      </c>
      <c r="AE7060" s="1">
        <v>41846.108472222222</v>
      </c>
    </row>
    <row r="7061" spans="1:31" x14ac:dyDescent="0.15">
      <c r="A7061">
        <v>7060</v>
      </c>
      <c r="B7061">
        <v>175</v>
      </c>
      <c r="C7061">
        <v>2303</v>
      </c>
      <c r="D7061" t="s">
        <v>19123</v>
      </c>
      <c r="E7061" t="s">
        <v>19124</v>
      </c>
      <c r="F7061" t="s">
        <v>54</v>
      </c>
      <c r="I7061" t="s">
        <v>5</v>
      </c>
      <c r="K7061" t="s">
        <v>5</v>
      </c>
      <c r="N7061" t="s">
        <v>7</v>
      </c>
      <c r="Q7061">
        <v>0</v>
      </c>
      <c r="S7061">
        <v>-1</v>
      </c>
      <c r="T7061" t="s">
        <v>5</v>
      </c>
      <c r="U7061">
        <v>-1</v>
      </c>
      <c r="V7061">
        <v>-1</v>
      </c>
      <c r="W7061">
        <v>6.3387000000000002</v>
      </c>
      <c r="Z7061">
        <v>-1</v>
      </c>
      <c r="AA7061" t="s">
        <v>11</v>
      </c>
      <c r="AC7061" t="s">
        <v>38</v>
      </c>
      <c r="AD7061" t="s">
        <v>52</v>
      </c>
      <c r="AE7061" s="1">
        <v>41846.108483796299</v>
      </c>
    </row>
    <row r="7062" spans="1:31" x14ac:dyDescent="0.15">
      <c r="A7062">
        <v>7061</v>
      </c>
      <c r="B7062">
        <v>175</v>
      </c>
      <c r="C7062">
        <v>4762</v>
      </c>
      <c r="D7062" t="s">
        <v>19159</v>
      </c>
      <c r="E7062" t="s">
        <v>19160</v>
      </c>
      <c r="F7062" t="s">
        <v>2</v>
      </c>
      <c r="G7062" t="s">
        <v>19161</v>
      </c>
      <c r="H7062" t="s">
        <v>19162</v>
      </c>
      <c r="I7062" t="s">
        <v>5</v>
      </c>
      <c r="J7062" t="s">
        <v>2388</v>
      </c>
      <c r="K7062" t="s">
        <v>6</v>
      </c>
      <c r="L7062" t="s">
        <v>9844</v>
      </c>
      <c r="N7062" t="s">
        <v>7</v>
      </c>
      <c r="O7062" t="s">
        <v>19163</v>
      </c>
      <c r="P7062" t="s">
        <v>19164</v>
      </c>
      <c r="Q7062">
        <v>58</v>
      </c>
      <c r="R7062" t="s">
        <v>19165</v>
      </c>
      <c r="S7062">
        <v>-1</v>
      </c>
      <c r="T7062" t="s">
        <v>19166</v>
      </c>
      <c r="U7062">
        <v>-1</v>
      </c>
      <c r="V7062">
        <v>-1</v>
      </c>
      <c r="W7062">
        <v>6.3387000000000002</v>
      </c>
      <c r="X7062" t="s">
        <v>19167</v>
      </c>
      <c r="Y7062" t="s">
        <v>19168</v>
      </c>
      <c r="Z7062">
        <v>15345</v>
      </c>
      <c r="AA7062" t="s">
        <v>11</v>
      </c>
      <c r="AC7062" t="s">
        <v>19169</v>
      </c>
      <c r="AD7062" t="s">
        <v>19170</v>
      </c>
      <c r="AE7062" s="1">
        <v>41846.108576388891</v>
      </c>
    </row>
    <row r="7063" spans="1:31" x14ac:dyDescent="0.15">
      <c r="A7063">
        <v>7062</v>
      </c>
      <c r="B7063">
        <v>175</v>
      </c>
      <c r="C7063">
        <v>4762</v>
      </c>
      <c r="D7063" t="s">
        <v>19159</v>
      </c>
      <c r="E7063" t="s">
        <v>19160</v>
      </c>
      <c r="F7063" t="s">
        <v>14</v>
      </c>
      <c r="G7063" t="s">
        <v>19161</v>
      </c>
      <c r="H7063" t="s">
        <v>19162</v>
      </c>
      <c r="I7063" t="s">
        <v>5</v>
      </c>
      <c r="K7063" t="s">
        <v>17</v>
      </c>
      <c r="L7063" t="s">
        <v>6810</v>
      </c>
      <c r="N7063" t="s">
        <v>7</v>
      </c>
      <c r="O7063" t="s">
        <v>19163</v>
      </c>
      <c r="P7063" t="s">
        <v>19164</v>
      </c>
      <c r="Q7063">
        <v>3</v>
      </c>
      <c r="R7063" t="s">
        <v>19165</v>
      </c>
      <c r="S7063">
        <v>-1</v>
      </c>
      <c r="T7063" t="s">
        <v>19166</v>
      </c>
      <c r="U7063">
        <v>-1</v>
      </c>
      <c r="V7063">
        <v>-1</v>
      </c>
      <c r="W7063">
        <v>6.3387000000000002</v>
      </c>
      <c r="X7063" t="s">
        <v>19167</v>
      </c>
      <c r="Y7063" t="s">
        <v>19168</v>
      </c>
      <c r="Z7063">
        <v>13104</v>
      </c>
      <c r="AA7063" t="s">
        <v>11</v>
      </c>
      <c r="AC7063" t="s">
        <v>19171</v>
      </c>
      <c r="AD7063" t="s">
        <v>19172</v>
      </c>
      <c r="AE7063" s="1">
        <v>41846.108599537038</v>
      </c>
    </row>
    <row r="7064" spans="1:31" x14ac:dyDescent="0.15">
      <c r="A7064">
        <v>7063</v>
      </c>
      <c r="B7064">
        <v>175</v>
      </c>
      <c r="C7064">
        <v>4762</v>
      </c>
      <c r="D7064" t="s">
        <v>19159</v>
      </c>
      <c r="E7064" t="s">
        <v>19160</v>
      </c>
      <c r="F7064" t="s">
        <v>24</v>
      </c>
      <c r="I7064" t="s">
        <v>5</v>
      </c>
      <c r="K7064" t="s">
        <v>5</v>
      </c>
      <c r="N7064" t="s">
        <v>7</v>
      </c>
      <c r="Q7064">
        <v>0</v>
      </c>
      <c r="S7064">
        <v>-1</v>
      </c>
      <c r="T7064" t="s">
        <v>5</v>
      </c>
      <c r="U7064">
        <v>-1</v>
      </c>
      <c r="V7064">
        <v>-1</v>
      </c>
      <c r="W7064">
        <v>6.3387000000000002</v>
      </c>
      <c r="Z7064">
        <v>-1</v>
      </c>
      <c r="AA7064" t="s">
        <v>11</v>
      </c>
      <c r="AC7064" t="s">
        <v>38</v>
      </c>
      <c r="AD7064" t="s">
        <v>52</v>
      </c>
      <c r="AE7064" s="1">
        <v>41846.108611111114</v>
      </c>
    </row>
    <row r="7065" spans="1:31" x14ac:dyDescent="0.15">
      <c r="A7065">
        <v>7064</v>
      </c>
      <c r="B7065">
        <v>175</v>
      </c>
      <c r="C7065">
        <v>4762</v>
      </c>
      <c r="D7065" t="s">
        <v>19159</v>
      </c>
      <c r="E7065" t="s">
        <v>19160</v>
      </c>
      <c r="F7065" t="s">
        <v>27</v>
      </c>
      <c r="I7065" t="s">
        <v>5</v>
      </c>
      <c r="K7065" t="s">
        <v>5</v>
      </c>
      <c r="M7065" t="s">
        <v>5</v>
      </c>
      <c r="N7065" t="s">
        <v>7</v>
      </c>
      <c r="Q7065">
        <v>0</v>
      </c>
      <c r="S7065">
        <v>-1</v>
      </c>
      <c r="T7065" t="s">
        <v>5</v>
      </c>
      <c r="U7065">
        <v>-1</v>
      </c>
      <c r="V7065">
        <v>-1</v>
      </c>
      <c r="W7065">
        <v>6.3387000000000002</v>
      </c>
      <c r="Z7065">
        <v>-1</v>
      </c>
      <c r="AA7065" t="s">
        <v>11</v>
      </c>
      <c r="AB7065" t="s">
        <v>19173</v>
      </c>
      <c r="AC7065" t="s">
        <v>38</v>
      </c>
      <c r="AD7065" t="s">
        <v>19174</v>
      </c>
      <c r="AE7065" s="1">
        <v>41846.108622685184</v>
      </c>
    </row>
    <row r="7066" spans="1:31" x14ac:dyDescent="0.15">
      <c r="A7066">
        <v>7065</v>
      </c>
      <c r="B7066">
        <v>175</v>
      </c>
      <c r="C7066">
        <v>4762</v>
      </c>
      <c r="D7066" t="s">
        <v>19159</v>
      </c>
      <c r="E7066" t="s">
        <v>19160</v>
      </c>
      <c r="F7066" t="s">
        <v>36</v>
      </c>
      <c r="G7066" t="s">
        <v>19161</v>
      </c>
      <c r="H7066" t="s">
        <v>19162</v>
      </c>
      <c r="I7066" t="s">
        <v>5</v>
      </c>
      <c r="J7066" t="s">
        <v>2388</v>
      </c>
      <c r="K7066" t="s">
        <v>6</v>
      </c>
      <c r="L7066" t="s">
        <v>9844</v>
      </c>
      <c r="N7066" t="s">
        <v>7</v>
      </c>
      <c r="O7066" t="s">
        <v>19163</v>
      </c>
      <c r="P7066" t="s">
        <v>19164</v>
      </c>
      <c r="Q7066">
        <v>6</v>
      </c>
      <c r="R7066" t="s">
        <v>19165</v>
      </c>
      <c r="S7066">
        <v>-1</v>
      </c>
      <c r="T7066" t="s">
        <v>19166</v>
      </c>
      <c r="U7066">
        <v>-1</v>
      </c>
      <c r="V7066">
        <v>-1</v>
      </c>
      <c r="W7066">
        <v>6.3387000000000002</v>
      </c>
      <c r="X7066" t="s">
        <v>19167</v>
      </c>
      <c r="Y7066" t="s">
        <v>19168</v>
      </c>
      <c r="Z7066">
        <v>15345</v>
      </c>
      <c r="AA7066" t="s">
        <v>11</v>
      </c>
      <c r="AC7066" t="s">
        <v>19175</v>
      </c>
      <c r="AD7066" t="s">
        <v>19176</v>
      </c>
      <c r="AE7066" s="1">
        <v>41846.108634259261</v>
      </c>
    </row>
    <row r="7067" spans="1:31" x14ac:dyDescent="0.15">
      <c r="A7067">
        <v>7066</v>
      </c>
      <c r="B7067">
        <v>175</v>
      </c>
      <c r="C7067">
        <v>4762</v>
      </c>
      <c r="D7067" t="s">
        <v>19159</v>
      </c>
      <c r="E7067" t="s">
        <v>19160</v>
      </c>
      <c r="F7067" t="s">
        <v>40</v>
      </c>
      <c r="I7067" t="s">
        <v>5</v>
      </c>
      <c r="K7067" t="s">
        <v>5</v>
      </c>
      <c r="N7067" t="s">
        <v>7</v>
      </c>
      <c r="Q7067">
        <v>0</v>
      </c>
      <c r="S7067">
        <v>-1</v>
      </c>
      <c r="T7067" t="s">
        <v>5</v>
      </c>
      <c r="U7067">
        <v>-1</v>
      </c>
      <c r="V7067">
        <v>-1</v>
      </c>
      <c r="W7067">
        <v>6.3387000000000002</v>
      </c>
      <c r="Z7067">
        <v>-1</v>
      </c>
      <c r="AA7067" t="s">
        <v>11</v>
      </c>
      <c r="AC7067" t="s">
        <v>38</v>
      </c>
      <c r="AD7067" t="s">
        <v>52</v>
      </c>
      <c r="AE7067" s="1">
        <v>41846.108657407407</v>
      </c>
    </row>
    <row r="7068" spans="1:31" x14ac:dyDescent="0.15">
      <c r="A7068">
        <v>7067</v>
      </c>
      <c r="B7068">
        <v>175</v>
      </c>
      <c r="C7068">
        <v>4762</v>
      </c>
      <c r="D7068" t="s">
        <v>19159</v>
      </c>
      <c r="E7068" t="s">
        <v>19160</v>
      </c>
      <c r="F7068" t="s">
        <v>49</v>
      </c>
      <c r="I7068" t="s">
        <v>5</v>
      </c>
      <c r="K7068" t="s">
        <v>5</v>
      </c>
      <c r="N7068" t="s">
        <v>7</v>
      </c>
      <c r="Q7068">
        <v>0</v>
      </c>
      <c r="T7068" t="s">
        <v>5</v>
      </c>
      <c r="U7068">
        <v>-1</v>
      </c>
      <c r="V7068">
        <v>-1</v>
      </c>
      <c r="W7068">
        <v>6.3387000000000002</v>
      </c>
      <c r="Z7068">
        <v>-1</v>
      </c>
      <c r="AA7068" t="s">
        <v>11</v>
      </c>
      <c r="AC7068" t="s">
        <v>38</v>
      </c>
      <c r="AD7068" t="s">
        <v>50</v>
      </c>
      <c r="AE7068" s="1">
        <v>41846.108668981484</v>
      </c>
    </row>
    <row r="7069" spans="1:31" x14ac:dyDescent="0.15">
      <c r="A7069">
        <v>7068</v>
      </c>
      <c r="B7069">
        <v>175</v>
      </c>
      <c r="C7069">
        <v>4762</v>
      </c>
      <c r="D7069" t="s">
        <v>19159</v>
      </c>
      <c r="E7069" t="s">
        <v>19160</v>
      </c>
      <c r="F7069" t="s">
        <v>51</v>
      </c>
      <c r="G7069" t="s">
        <v>19161</v>
      </c>
      <c r="H7069" t="s">
        <v>19162</v>
      </c>
      <c r="I7069" t="s">
        <v>5</v>
      </c>
      <c r="K7069" t="s">
        <v>5</v>
      </c>
      <c r="N7069" t="s">
        <v>7</v>
      </c>
      <c r="O7069" t="s">
        <v>19163</v>
      </c>
      <c r="P7069" t="s">
        <v>19164</v>
      </c>
      <c r="Q7069">
        <v>14</v>
      </c>
      <c r="S7069">
        <v>-1</v>
      </c>
      <c r="T7069" t="s">
        <v>5</v>
      </c>
      <c r="U7069">
        <v>-1</v>
      </c>
      <c r="V7069">
        <v>-1</v>
      </c>
      <c r="W7069">
        <v>6.3387000000000002</v>
      </c>
      <c r="Y7069" t="s">
        <v>19168</v>
      </c>
      <c r="Z7069">
        <v>-1</v>
      </c>
      <c r="AA7069" t="s">
        <v>11</v>
      </c>
      <c r="AC7069" t="s">
        <v>19177</v>
      </c>
      <c r="AD7069" t="s">
        <v>19178</v>
      </c>
      <c r="AE7069" s="1">
        <v>41846.108680555553</v>
      </c>
    </row>
    <row r="7070" spans="1:31" x14ac:dyDescent="0.15">
      <c r="A7070">
        <v>7069</v>
      </c>
      <c r="B7070">
        <v>175</v>
      </c>
      <c r="C7070">
        <v>4762</v>
      </c>
      <c r="D7070" t="s">
        <v>19159</v>
      </c>
      <c r="E7070" t="s">
        <v>19160</v>
      </c>
      <c r="F7070" t="s">
        <v>53</v>
      </c>
      <c r="I7070" t="s">
        <v>5</v>
      </c>
      <c r="K7070" t="s">
        <v>5</v>
      </c>
      <c r="N7070" t="s">
        <v>7</v>
      </c>
      <c r="Q7070">
        <v>0</v>
      </c>
      <c r="S7070">
        <v>-1</v>
      </c>
      <c r="T7070" t="s">
        <v>5</v>
      </c>
      <c r="U7070">
        <v>-1</v>
      </c>
      <c r="V7070">
        <v>-1</v>
      </c>
      <c r="W7070">
        <v>6.3387000000000002</v>
      </c>
      <c r="Z7070">
        <v>-1</v>
      </c>
      <c r="AA7070" t="s">
        <v>11</v>
      </c>
      <c r="AC7070" t="s">
        <v>38</v>
      </c>
      <c r="AD7070" t="s">
        <v>52</v>
      </c>
      <c r="AE7070" s="1">
        <v>41846.10869212963</v>
      </c>
    </row>
    <row r="7071" spans="1:31" x14ac:dyDescent="0.15">
      <c r="A7071">
        <v>7070</v>
      </c>
      <c r="B7071">
        <v>175</v>
      </c>
      <c r="C7071">
        <v>4762</v>
      </c>
      <c r="D7071" t="s">
        <v>19159</v>
      </c>
      <c r="E7071" t="s">
        <v>19160</v>
      </c>
      <c r="F7071" t="s">
        <v>54</v>
      </c>
      <c r="I7071" t="s">
        <v>5</v>
      </c>
      <c r="K7071" t="s">
        <v>5</v>
      </c>
      <c r="N7071" t="s">
        <v>7</v>
      </c>
      <c r="Q7071">
        <v>0</v>
      </c>
      <c r="S7071">
        <v>-1</v>
      </c>
      <c r="T7071" t="s">
        <v>5</v>
      </c>
      <c r="U7071">
        <v>-1</v>
      </c>
      <c r="V7071">
        <v>-1</v>
      </c>
      <c r="W7071">
        <v>6.3387000000000002</v>
      </c>
      <c r="Z7071">
        <v>-1</v>
      </c>
      <c r="AA7071" t="s">
        <v>11</v>
      </c>
      <c r="AC7071" t="s">
        <v>38</v>
      </c>
      <c r="AD7071" t="s">
        <v>52</v>
      </c>
      <c r="AE7071" s="1">
        <v>41846.108703703707</v>
      </c>
    </row>
    <row r="7072" spans="1:31" x14ac:dyDescent="0.15">
      <c r="A7072">
        <v>7071</v>
      </c>
      <c r="B7072">
        <v>175</v>
      </c>
      <c r="C7072">
        <v>2577</v>
      </c>
      <c r="D7072" t="s">
        <v>19179</v>
      </c>
      <c r="E7072" t="s">
        <v>19180</v>
      </c>
      <c r="F7072" t="s">
        <v>2</v>
      </c>
      <c r="G7072" t="s">
        <v>19181</v>
      </c>
      <c r="H7072" t="s">
        <v>19182</v>
      </c>
      <c r="I7072" t="s">
        <v>5</v>
      </c>
      <c r="K7072" t="s">
        <v>6</v>
      </c>
      <c r="L7072" t="s">
        <v>5396</v>
      </c>
      <c r="N7072" t="s">
        <v>7</v>
      </c>
      <c r="O7072" t="s">
        <v>19183</v>
      </c>
      <c r="P7072" t="s">
        <v>19184</v>
      </c>
      <c r="Q7072">
        <v>63</v>
      </c>
      <c r="R7072" t="s">
        <v>19185</v>
      </c>
      <c r="S7072">
        <v>30</v>
      </c>
      <c r="T7072" t="s">
        <v>5</v>
      </c>
      <c r="U7072">
        <v>-1</v>
      </c>
      <c r="V7072">
        <v>-1</v>
      </c>
      <c r="W7072">
        <v>6.3387000000000002</v>
      </c>
      <c r="X7072" t="s">
        <v>19186</v>
      </c>
      <c r="Y7072" t="s">
        <v>19187</v>
      </c>
      <c r="Z7072">
        <v>16500</v>
      </c>
      <c r="AA7072" t="s">
        <v>11</v>
      </c>
      <c r="AC7072" t="s">
        <v>19188</v>
      </c>
      <c r="AD7072" t="s">
        <v>19189</v>
      </c>
      <c r="AE7072" s="1">
        <v>41846.108842592592</v>
      </c>
    </row>
    <row r="7073" spans="1:31" x14ac:dyDescent="0.15">
      <c r="A7073">
        <v>7072</v>
      </c>
      <c r="B7073">
        <v>175</v>
      </c>
      <c r="C7073">
        <v>2577</v>
      </c>
      <c r="D7073" t="s">
        <v>19179</v>
      </c>
      <c r="E7073" t="s">
        <v>19180</v>
      </c>
      <c r="F7073" t="s">
        <v>14</v>
      </c>
      <c r="G7073" t="s">
        <v>19190</v>
      </c>
      <c r="H7073" t="s">
        <v>19182</v>
      </c>
      <c r="I7073" t="s">
        <v>5</v>
      </c>
      <c r="J7073" t="s">
        <v>2233</v>
      </c>
      <c r="K7073" t="s">
        <v>17</v>
      </c>
      <c r="L7073" t="s">
        <v>19191</v>
      </c>
      <c r="N7073" t="s">
        <v>7</v>
      </c>
      <c r="P7073" t="s">
        <v>19192</v>
      </c>
      <c r="Q7073">
        <v>25</v>
      </c>
      <c r="R7073" t="s">
        <v>4317</v>
      </c>
      <c r="S7073">
        <v>20</v>
      </c>
      <c r="T7073" t="s">
        <v>5</v>
      </c>
      <c r="U7073">
        <v>-1</v>
      </c>
      <c r="V7073">
        <v>-1</v>
      </c>
      <c r="W7073">
        <v>6.3387000000000002</v>
      </c>
      <c r="X7073" t="s">
        <v>19186</v>
      </c>
      <c r="Y7073" t="s">
        <v>19193</v>
      </c>
      <c r="Z7073">
        <v>17275</v>
      </c>
      <c r="AA7073" t="s">
        <v>11</v>
      </c>
      <c r="AC7073" t="s">
        <v>19194</v>
      </c>
      <c r="AD7073" t="s">
        <v>19195</v>
      </c>
      <c r="AE7073" s="1">
        <v>41846.108877314815</v>
      </c>
    </row>
    <row r="7074" spans="1:31" x14ac:dyDescent="0.15">
      <c r="A7074">
        <v>7073</v>
      </c>
      <c r="B7074">
        <v>175</v>
      </c>
      <c r="C7074">
        <v>2577</v>
      </c>
      <c r="D7074" t="s">
        <v>19179</v>
      </c>
      <c r="E7074" t="s">
        <v>19180</v>
      </c>
      <c r="F7074" t="s">
        <v>24</v>
      </c>
      <c r="I7074" t="s">
        <v>5</v>
      </c>
      <c r="K7074" t="s">
        <v>5</v>
      </c>
      <c r="N7074" t="s">
        <v>7</v>
      </c>
      <c r="Q7074">
        <v>0</v>
      </c>
      <c r="S7074">
        <v>-1</v>
      </c>
      <c r="T7074" t="s">
        <v>5</v>
      </c>
      <c r="U7074">
        <v>-1</v>
      </c>
      <c r="V7074">
        <v>-1</v>
      </c>
      <c r="W7074">
        <v>6.3387000000000002</v>
      </c>
      <c r="Z7074">
        <v>-1</v>
      </c>
      <c r="AA7074" t="s">
        <v>11</v>
      </c>
      <c r="AC7074" t="s">
        <v>38</v>
      </c>
      <c r="AD7074" t="s">
        <v>52</v>
      </c>
      <c r="AE7074" s="1">
        <v>41846.108888888892</v>
      </c>
    </row>
    <row r="7075" spans="1:31" x14ac:dyDescent="0.15">
      <c r="A7075">
        <v>7074</v>
      </c>
      <c r="B7075">
        <v>175</v>
      </c>
      <c r="C7075">
        <v>2577</v>
      </c>
      <c r="D7075" t="s">
        <v>19179</v>
      </c>
      <c r="E7075" t="s">
        <v>19180</v>
      </c>
      <c r="F7075" t="s">
        <v>27</v>
      </c>
      <c r="I7075" t="s">
        <v>5</v>
      </c>
      <c r="K7075" t="s">
        <v>5</v>
      </c>
      <c r="M7075" t="s">
        <v>5</v>
      </c>
      <c r="N7075" t="s">
        <v>7</v>
      </c>
      <c r="Q7075">
        <v>0</v>
      </c>
      <c r="S7075">
        <v>-1</v>
      </c>
      <c r="T7075" t="s">
        <v>5</v>
      </c>
      <c r="U7075">
        <v>-1</v>
      </c>
      <c r="V7075">
        <v>-1</v>
      </c>
      <c r="W7075">
        <v>6.3387000000000002</v>
      </c>
      <c r="Z7075">
        <v>-1</v>
      </c>
      <c r="AA7075" t="s">
        <v>11</v>
      </c>
      <c r="AC7075" t="s">
        <v>38</v>
      </c>
      <c r="AD7075" t="s">
        <v>531</v>
      </c>
      <c r="AE7075" s="1">
        <v>41846.108900462961</v>
      </c>
    </row>
    <row r="7076" spans="1:31" x14ac:dyDescent="0.15">
      <c r="A7076">
        <v>7075</v>
      </c>
      <c r="B7076">
        <v>175</v>
      </c>
      <c r="C7076">
        <v>2577</v>
      </c>
      <c r="D7076" t="s">
        <v>19179</v>
      </c>
      <c r="E7076" t="s">
        <v>19180</v>
      </c>
      <c r="F7076" t="s">
        <v>36</v>
      </c>
      <c r="G7076" t="s">
        <v>19181</v>
      </c>
      <c r="H7076" t="s">
        <v>19182</v>
      </c>
      <c r="I7076" t="s">
        <v>5</v>
      </c>
      <c r="K7076" t="s">
        <v>6</v>
      </c>
      <c r="L7076" t="s">
        <v>5396</v>
      </c>
      <c r="N7076" t="s">
        <v>7</v>
      </c>
      <c r="O7076" t="s">
        <v>19183</v>
      </c>
      <c r="P7076" t="s">
        <v>19184</v>
      </c>
      <c r="Q7076">
        <v>4</v>
      </c>
      <c r="R7076" t="s">
        <v>19185</v>
      </c>
      <c r="S7076">
        <v>30</v>
      </c>
      <c r="T7076" t="s">
        <v>5</v>
      </c>
      <c r="U7076">
        <v>-1</v>
      </c>
      <c r="V7076">
        <v>-1</v>
      </c>
      <c r="W7076">
        <v>6.3387000000000002</v>
      </c>
      <c r="X7076" t="s">
        <v>19186</v>
      </c>
      <c r="Y7076" t="s">
        <v>19187</v>
      </c>
      <c r="Z7076">
        <v>16500</v>
      </c>
      <c r="AA7076" t="s">
        <v>11</v>
      </c>
      <c r="AC7076" t="s">
        <v>19196</v>
      </c>
      <c r="AD7076" t="s">
        <v>19197</v>
      </c>
      <c r="AE7076" s="1">
        <v>41846.108912037038</v>
      </c>
    </row>
    <row r="7077" spans="1:31" x14ac:dyDescent="0.15">
      <c r="A7077">
        <v>7076</v>
      </c>
      <c r="B7077">
        <v>175</v>
      </c>
      <c r="C7077">
        <v>2577</v>
      </c>
      <c r="D7077" t="s">
        <v>19179</v>
      </c>
      <c r="E7077" t="s">
        <v>19180</v>
      </c>
      <c r="F7077" t="s">
        <v>40</v>
      </c>
      <c r="I7077" t="s">
        <v>5</v>
      </c>
      <c r="K7077" t="s">
        <v>5</v>
      </c>
      <c r="N7077" t="s">
        <v>7</v>
      </c>
      <c r="Q7077">
        <v>0</v>
      </c>
      <c r="S7077">
        <v>-1</v>
      </c>
      <c r="T7077" t="s">
        <v>5</v>
      </c>
      <c r="U7077">
        <v>-1</v>
      </c>
      <c r="V7077">
        <v>-1</v>
      </c>
      <c r="W7077">
        <v>6.3387000000000002</v>
      </c>
      <c r="Z7077">
        <v>-1</v>
      </c>
      <c r="AA7077" t="s">
        <v>11</v>
      </c>
      <c r="AC7077" t="s">
        <v>38</v>
      </c>
      <c r="AD7077" t="s">
        <v>52</v>
      </c>
      <c r="AE7077" s="1">
        <v>41846.108935185184</v>
      </c>
    </row>
    <row r="7078" spans="1:31" x14ac:dyDescent="0.15">
      <c r="A7078">
        <v>7077</v>
      </c>
      <c r="B7078">
        <v>175</v>
      </c>
      <c r="C7078">
        <v>2577</v>
      </c>
      <c r="D7078" t="s">
        <v>19179</v>
      </c>
      <c r="E7078" t="s">
        <v>19180</v>
      </c>
      <c r="F7078" t="s">
        <v>49</v>
      </c>
      <c r="I7078" t="s">
        <v>5</v>
      </c>
      <c r="K7078" t="s">
        <v>5</v>
      </c>
      <c r="N7078" t="s">
        <v>7</v>
      </c>
      <c r="Q7078">
        <v>0</v>
      </c>
      <c r="T7078" t="s">
        <v>5</v>
      </c>
      <c r="U7078">
        <v>-1</v>
      </c>
      <c r="V7078">
        <v>-1</v>
      </c>
      <c r="W7078">
        <v>6.3387000000000002</v>
      </c>
      <c r="Z7078">
        <v>-1</v>
      </c>
      <c r="AA7078" t="s">
        <v>11</v>
      </c>
      <c r="AC7078" t="s">
        <v>38</v>
      </c>
      <c r="AD7078" t="s">
        <v>50</v>
      </c>
      <c r="AE7078" s="1">
        <v>41846.108946759261</v>
      </c>
    </row>
    <row r="7079" spans="1:31" x14ac:dyDescent="0.15">
      <c r="A7079">
        <v>7078</v>
      </c>
      <c r="B7079">
        <v>175</v>
      </c>
      <c r="C7079">
        <v>2577</v>
      </c>
      <c r="D7079" t="s">
        <v>19179</v>
      </c>
      <c r="E7079" t="s">
        <v>19180</v>
      </c>
      <c r="F7079" t="s">
        <v>51</v>
      </c>
      <c r="I7079" t="s">
        <v>5</v>
      </c>
      <c r="K7079" t="s">
        <v>5</v>
      </c>
      <c r="N7079" t="s">
        <v>7</v>
      </c>
      <c r="Q7079">
        <v>0</v>
      </c>
      <c r="S7079">
        <v>-1</v>
      </c>
      <c r="T7079" t="s">
        <v>5</v>
      </c>
      <c r="U7079">
        <v>-1</v>
      </c>
      <c r="V7079">
        <v>-1</v>
      </c>
      <c r="W7079">
        <v>6.3387000000000002</v>
      </c>
      <c r="Z7079">
        <v>-1</v>
      </c>
      <c r="AA7079" t="s">
        <v>11</v>
      </c>
      <c r="AC7079" t="s">
        <v>38</v>
      </c>
      <c r="AD7079" t="s">
        <v>52</v>
      </c>
      <c r="AE7079" s="1">
        <v>41846.108958333331</v>
      </c>
    </row>
    <row r="7080" spans="1:31" x14ac:dyDescent="0.15">
      <c r="A7080">
        <v>7079</v>
      </c>
      <c r="B7080">
        <v>175</v>
      </c>
      <c r="C7080">
        <v>2577</v>
      </c>
      <c r="D7080" t="s">
        <v>19179</v>
      </c>
      <c r="E7080" t="s">
        <v>19180</v>
      </c>
      <c r="F7080" t="s">
        <v>53</v>
      </c>
      <c r="I7080" t="s">
        <v>5</v>
      </c>
      <c r="K7080" t="s">
        <v>5</v>
      </c>
      <c r="N7080" t="s">
        <v>7</v>
      </c>
      <c r="Q7080">
        <v>0</v>
      </c>
      <c r="S7080">
        <v>-1</v>
      </c>
      <c r="T7080" t="s">
        <v>5</v>
      </c>
      <c r="U7080">
        <v>-1</v>
      </c>
      <c r="V7080">
        <v>-1</v>
      </c>
      <c r="W7080">
        <v>6.3387000000000002</v>
      </c>
      <c r="Z7080">
        <v>-1</v>
      </c>
      <c r="AA7080" t="s">
        <v>11</v>
      </c>
      <c r="AC7080" t="s">
        <v>38</v>
      </c>
      <c r="AD7080" t="s">
        <v>52</v>
      </c>
      <c r="AE7080" s="1">
        <v>41846.108969907407</v>
      </c>
    </row>
    <row r="7081" spans="1:31" x14ac:dyDescent="0.15">
      <c r="A7081">
        <v>7080</v>
      </c>
      <c r="B7081">
        <v>175</v>
      </c>
      <c r="C7081">
        <v>2577</v>
      </c>
      <c r="D7081" t="s">
        <v>19179</v>
      </c>
      <c r="E7081" t="s">
        <v>19180</v>
      </c>
      <c r="F7081" t="s">
        <v>54</v>
      </c>
      <c r="I7081" t="s">
        <v>5</v>
      </c>
      <c r="K7081" t="s">
        <v>5</v>
      </c>
      <c r="N7081" t="s">
        <v>7</v>
      </c>
      <c r="Q7081">
        <v>0</v>
      </c>
      <c r="S7081">
        <v>-1</v>
      </c>
      <c r="T7081" t="s">
        <v>5</v>
      </c>
      <c r="U7081">
        <v>-1</v>
      </c>
      <c r="V7081">
        <v>-1</v>
      </c>
      <c r="W7081">
        <v>6.3387000000000002</v>
      </c>
      <c r="Z7081">
        <v>-1</v>
      </c>
      <c r="AA7081" t="s">
        <v>11</v>
      </c>
      <c r="AC7081" t="s">
        <v>38</v>
      </c>
      <c r="AD7081" t="s">
        <v>52</v>
      </c>
      <c r="AE7081" s="1">
        <v>41846.108981481484</v>
      </c>
    </row>
    <row r="7082" spans="1:31" x14ac:dyDescent="0.15">
      <c r="A7082">
        <v>7081</v>
      </c>
      <c r="B7082">
        <v>175</v>
      </c>
      <c r="C7082">
        <v>4657</v>
      </c>
      <c r="D7082" t="s">
        <v>19198</v>
      </c>
      <c r="E7082" t="s">
        <v>19199</v>
      </c>
      <c r="F7082" t="s">
        <v>2</v>
      </c>
      <c r="G7082" t="s">
        <v>19200</v>
      </c>
      <c r="H7082" t="s">
        <v>19201</v>
      </c>
      <c r="I7082" t="s">
        <v>5</v>
      </c>
      <c r="K7082" t="s">
        <v>6</v>
      </c>
      <c r="L7082" t="s">
        <v>5396</v>
      </c>
      <c r="N7082" t="s">
        <v>7</v>
      </c>
      <c r="O7082" t="s">
        <v>19202</v>
      </c>
      <c r="P7082" t="s">
        <v>19203</v>
      </c>
      <c r="Q7082">
        <v>37</v>
      </c>
      <c r="S7082">
        <v>35</v>
      </c>
      <c r="T7082" t="s">
        <v>5</v>
      </c>
      <c r="U7082">
        <v>1200</v>
      </c>
      <c r="V7082">
        <v>-1</v>
      </c>
      <c r="W7082">
        <v>6.3387000000000002</v>
      </c>
      <c r="X7082" t="s">
        <v>19204</v>
      </c>
      <c r="Y7082" t="s">
        <v>19205</v>
      </c>
      <c r="Z7082">
        <v>11730</v>
      </c>
      <c r="AA7082" t="s">
        <v>11</v>
      </c>
      <c r="AC7082" t="s">
        <v>19206</v>
      </c>
      <c r="AD7082" t="s">
        <v>19207</v>
      </c>
      <c r="AE7082" s="1">
        <v>41846.109085648146</v>
      </c>
    </row>
    <row r="7083" spans="1:31" x14ac:dyDescent="0.15">
      <c r="A7083">
        <v>7082</v>
      </c>
      <c r="B7083">
        <v>175</v>
      </c>
      <c r="C7083">
        <v>4657</v>
      </c>
      <c r="D7083" t="s">
        <v>19198</v>
      </c>
      <c r="E7083" t="s">
        <v>19199</v>
      </c>
      <c r="F7083" t="s">
        <v>14</v>
      </c>
      <c r="G7083" t="s">
        <v>19208</v>
      </c>
      <c r="H7083" t="s">
        <v>19201</v>
      </c>
      <c r="I7083" t="s">
        <v>5</v>
      </c>
      <c r="K7083" t="s">
        <v>17</v>
      </c>
      <c r="L7083" t="s">
        <v>4118</v>
      </c>
      <c r="N7083" t="s">
        <v>7</v>
      </c>
      <c r="O7083" t="s">
        <v>19202</v>
      </c>
      <c r="P7083" t="s">
        <v>19203</v>
      </c>
      <c r="Q7083">
        <v>5</v>
      </c>
      <c r="S7083">
        <v>35</v>
      </c>
      <c r="T7083" t="s">
        <v>5</v>
      </c>
      <c r="U7083">
        <v>-1</v>
      </c>
      <c r="V7083">
        <v>-1</v>
      </c>
      <c r="W7083">
        <v>6.3387000000000002</v>
      </c>
      <c r="X7083" t="s">
        <v>19204</v>
      </c>
      <c r="Y7083" t="s">
        <v>19205</v>
      </c>
      <c r="Z7083">
        <v>14100</v>
      </c>
      <c r="AA7083" t="s">
        <v>11</v>
      </c>
      <c r="AC7083" t="s">
        <v>19209</v>
      </c>
      <c r="AD7083" t="s">
        <v>19210</v>
      </c>
      <c r="AE7083" s="1">
        <v>41846.1091087963</v>
      </c>
    </row>
    <row r="7084" spans="1:31" x14ac:dyDescent="0.15">
      <c r="A7084">
        <v>7083</v>
      </c>
      <c r="B7084">
        <v>175</v>
      </c>
      <c r="C7084">
        <v>4657</v>
      </c>
      <c r="D7084" t="s">
        <v>19198</v>
      </c>
      <c r="E7084" t="s">
        <v>19199</v>
      </c>
      <c r="F7084" t="s">
        <v>24</v>
      </c>
      <c r="I7084" t="s">
        <v>5</v>
      </c>
      <c r="K7084" t="s">
        <v>5</v>
      </c>
      <c r="N7084" t="s">
        <v>7</v>
      </c>
      <c r="Q7084">
        <v>0</v>
      </c>
      <c r="S7084">
        <v>-1</v>
      </c>
      <c r="T7084" t="s">
        <v>5</v>
      </c>
      <c r="U7084">
        <v>-1</v>
      </c>
      <c r="V7084">
        <v>-1</v>
      </c>
      <c r="W7084">
        <v>6.3387000000000002</v>
      </c>
      <c r="Z7084">
        <v>-1</v>
      </c>
      <c r="AA7084" t="s">
        <v>11</v>
      </c>
      <c r="AC7084" t="s">
        <v>38</v>
      </c>
      <c r="AD7084" t="s">
        <v>52</v>
      </c>
      <c r="AE7084" s="1">
        <v>41846.109120370369</v>
      </c>
    </row>
    <row r="7085" spans="1:31" x14ac:dyDescent="0.15">
      <c r="A7085">
        <v>7084</v>
      </c>
      <c r="B7085">
        <v>175</v>
      </c>
      <c r="C7085">
        <v>4657</v>
      </c>
      <c r="D7085" t="s">
        <v>19198</v>
      </c>
      <c r="E7085" t="s">
        <v>19199</v>
      </c>
      <c r="F7085" t="s">
        <v>27</v>
      </c>
      <c r="I7085" t="s">
        <v>5</v>
      </c>
      <c r="K7085" t="s">
        <v>5</v>
      </c>
      <c r="M7085" t="s">
        <v>5</v>
      </c>
      <c r="N7085" t="s">
        <v>7</v>
      </c>
      <c r="Q7085">
        <v>0</v>
      </c>
      <c r="S7085">
        <v>-1</v>
      </c>
      <c r="T7085" t="s">
        <v>5</v>
      </c>
      <c r="U7085">
        <v>-1</v>
      </c>
      <c r="V7085">
        <v>-1</v>
      </c>
      <c r="W7085">
        <v>6.3387000000000002</v>
      </c>
      <c r="Z7085">
        <v>-1</v>
      </c>
      <c r="AA7085" t="s">
        <v>11</v>
      </c>
      <c r="AC7085" t="s">
        <v>38</v>
      </c>
      <c r="AD7085" t="s">
        <v>531</v>
      </c>
      <c r="AE7085" s="1">
        <v>41846.109131944446</v>
      </c>
    </row>
    <row r="7086" spans="1:31" x14ac:dyDescent="0.15">
      <c r="A7086">
        <v>7085</v>
      </c>
      <c r="B7086">
        <v>175</v>
      </c>
      <c r="C7086">
        <v>4657</v>
      </c>
      <c r="D7086" t="s">
        <v>19198</v>
      </c>
      <c r="E7086" t="s">
        <v>19199</v>
      </c>
      <c r="F7086" t="s">
        <v>36</v>
      </c>
      <c r="G7086" t="s">
        <v>19211</v>
      </c>
      <c r="H7086" t="s">
        <v>19201</v>
      </c>
      <c r="I7086" t="s">
        <v>5</v>
      </c>
      <c r="K7086" t="s">
        <v>6</v>
      </c>
      <c r="L7086" t="s">
        <v>5396</v>
      </c>
      <c r="N7086" t="s">
        <v>7</v>
      </c>
      <c r="O7086" t="s">
        <v>19202</v>
      </c>
      <c r="P7086" t="s">
        <v>19203</v>
      </c>
      <c r="Q7086">
        <v>9</v>
      </c>
      <c r="S7086">
        <v>35</v>
      </c>
      <c r="T7086" t="s">
        <v>5</v>
      </c>
      <c r="U7086">
        <v>1200</v>
      </c>
      <c r="V7086">
        <v>-1</v>
      </c>
      <c r="W7086">
        <v>6.3387000000000002</v>
      </c>
      <c r="X7086" t="s">
        <v>19204</v>
      </c>
      <c r="Y7086" t="s">
        <v>19205</v>
      </c>
      <c r="Z7086">
        <v>11730</v>
      </c>
      <c r="AA7086" t="s">
        <v>11</v>
      </c>
      <c r="AC7086" t="s">
        <v>19212</v>
      </c>
      <c r="AD7086" t="s">
        <v>19213</v>
      </c>
      <c r="AE7086" s="1">
        <v>41846.109155092592</v>
      </c>
    </row>
    <row r="7087" spans="1:31" x14ac:dyDescent="0.15">
      <c r="A7087">
        <v>7086</v>
      </c>
      <c r="B7087">
        <v>175</v>
      </c>
      <c r="C7087">
        <v>4657</v>
      </c>
      <c r="D7087" t="s">
        <v>19198</v>
      </c>
      <c r="E7087" t="s">
        <v>19199</v>
      </c>
      <c r="F7087" t="s">
        <v>40</v>
      </c>
      <c r="I7087" t="s">
        <v>5</v>
      </c>
      <c r="K7087" t="s">
        <v>5</v>
      </c>
      <c r="N7087" t="s">
        <v>7</v>
      </c>
      <c r="Q7087">
        <v>0</v>
      </c>
      <c r="S7087">
        <v>-1</v>
      </c>
      <c r="T7087" t="s">
        <v>5</v>
      </c>
      <c r="U7087">
        <v>-1</v>
      </c>
      <c r="V7087">
        <v>-1</v>
      </c>
      <c r="W7087">
        <v>6.3387000000000002</v>
      </c>
      <c r="Z7087">
        <v>-1</v>
      </c>
      <c r="AA7087" t="s">
        <v>11</v>
      </c>
      <c r="AC7087" t="s">
        <v>38</v>
      </c>
      <c r="AD7087" t="s">
        <v>52</v>
      </c>
      <c r="AE7087" s="1">
        <v>41846.109166666669</v>
      </c>
    </row>
    <row r="7088" spans="1:31" x14ac:dyDescent="0.15">
      <c r="A7088">
        <v>7087</v>
      </c>
      <c r="B7088">
        <v>175</v>
      </c>
      <c r="C7088">
        <v>4657</v>
      </c>
      <c r="D7088" t="s">
        <v>19198</v>
      </c>
      <c r="E7088" t="s">
        <v>19199</v>
      </c>
      <c r="F7088" t="s">
        <v>49</v>
      </c>
      <c r="I7088" t="s">
        <v>5</v>
      </c>
      <c r="K7088" t="s">
        <v>5</v>
      </c>
      <c r="N7088" t="s">
        <v>7</v>
      </c>
      <c r="Q7088">
        <v>0</v>
      </c>
      <c r="T7088" t="s">
        <v>5</v>
      </c>
      <c r="U7088">
        <v>-1</v>
      </c>
      <c r="V7088">
        <v>-1</v>
      </c>
      <c r="W7088">
        <v>6.3387000000000002</v>
      </c>
      <c r="Z7088">
        <v>-1</v>
      </c>
      <c r="AA7088" t="s">
        <v>11</v>
      </c>
      <c r="AC7088" t="s">
        <v>38</v>
      </c>
      <c r="AD7088" t="s">
        <v>50</v>
      </c>
      <c r="AE7088" s="1">
        <v>41846.109178240738</v>
      </c>
    </row>
    <row r="7089" spans="1:31" x14ac:dyDescent="0.15">
      <c r="A7089">
        <v>7088</v>
      </c>
      <c r="B7089">
        <v>175</v>
      </c>
      <c r="C7089">
        <v>4657</v>
      </c>
      <c r="D7089" t="s">
        <v>19198</v>
      </c>
      <c r="E7089" t="s">
        <v>19199</v>
      </c>
      <c r="F7089" t="s">
        <v>51</v>
      </c>
      <c r="I7089" t="s">
        <v>5</v>
      </c>
      <c r="K7089" t="s">
        <v>5</v>
      </c>
      <c r="N7089" t="s">
        <v>7</v>
      </c>
      <c r="Q7089">
        <v>0</v>
      </c>
      <c r="S7089">
        <v>-1</v>
      </c>
      <c r="T7089" t="s">
        <v>5</v>
      </c>
      <c r="U7089">
        <v>-1</v>
      </c>
      <c r="V7089">
        <v>-1</v>
      </c>
      <c r="W7089">
        <v>6.3387000000000002</v>
      </c>
      <c r="Z7089">
        <v>-1</v>
      </c>
      <c r="AA7089" t="s">
        <v>11</v>
      </c>
      <c r="AC7089" t="s">
        <v>38</v>
      </c>
      <c r="AD7089" t="s">
        <v>52</v>
      </c>
      <c r="AE7089" s="1">
        <v>41846.109189814815</v>
      </c>
    </row>
    <row r="7090" spans="1:31" x14ac:dyDescent="0.15">
      <c r="A7090">
        <v>7089</v>
      </c>
      <c r="B7090">
        <v>175</v>
      </c>
      <c r="C7090">
        <v>4657</v>
      </c>
      <c r="D7090" t="s">
        <v>19198</v>
      </c>
      <c r="E7090" t="s">
        <v>19199</v>
      </c>
      <c r="F7090" t="s">
        <v>53</v>
      </c>
      <c r="I7090" t="s">
        <v>5</v>
      </c>
      <c r="K7090" t="s">
        <v>5</v>
      </c>
      <c r="N7090" t="s">
        <v>7</v>
      </c>
      <c r="Q7090">
        <v>0</v>
      </c>
      <c r="S7090">
        <v>-1</v>
      </c>
      <c r="T7090" t="s">
        <v>5</v>
      </c>
      <c r="U7090">
        <v>-1</v>
      </c>
      <c r="V7090">
        <v>-1</v>
      </c>
      <c r="W7090">
        <v>6.3387000000000002</v>
      </c>
      <c r="Z7090">
        <v>-1</v>
      </c>
      <c r="AA7090" t="s">
        <v>11</v>
      </c>
      <c r="AC7090" t="s">
        <v>38</v>
      </c>
      <c r="AD7090" t="s">
        <v>52</v>
      </c>
      <c r="AE7090" s="1">
        <v>41846.109201388892</v>
      </c>
    </row>
    <row r="7091" spans="1:31" x14ac:dyDescent="0.15">
      <c r="A7091">
        <v>7090</v>
      </c>
      <c r="B7091">
        <v>175</v>
      </c>
      <c r="C7091">
        <v>4657</v>
      </c>
      <c r="D7091" t="s">
        <v>19198</v>
      </c>
      <c r="E7091" t="s">
        <v>19199</v>
      </c>
      <c r="F7091" t="s">
        <v>54</v>
      </c>
      <c r="I7091" t="s">
        <v>5</v>
      </c>
      <c r="K7091" t="s">
        <v>5</v>
      </c>
      <c r="N7091" t="s">
        <v>7</v>
      </c>
      <c r="Q7091">
        <v>0</v>
      </c>
      <c r="S7091">
        <v>-1</v>
      </c>
      <c r="T7091" t="s">
        <v>5</v>
      </c>
      <c r="U7091">
        <v>-1</v>
      </c>
      <c r="V7091">
        <v>-1</v>
      </c>
      <c r="W7091">
        <v>6.3387000000000002</v>
      </c>
      <c r="Z7091">
        <v>-1</v>
      </c>
      <c r="AA7091" t="s">
        <v>11</v>
      </c>
      <c r="AC7091" t="s">
        <v>38</v>
      </c>
      <c r="AD7091" t="s">
        <v>52</v>
      </c>
      <c r="AE7091" s="1">
        <v>41846.109212962961</v>
      </c>
    </row>
    <row r="7092" spans="1:31" x14ac:dyDescent="0.15">
      <c r="A7092">
        <v>7091</v>
      </c>
      <c r="B7092">
        <v>175</v>
      </c>
      <c r="C7092">
        <v>5317</v>
      </c>
      <c r="D7092" t="s">
        <v>19214</v>
      </c>
      <c r="E7092" t="s">
        <v>19215</v>
      </c>
      <c r="F7092" t="s">
        <v>2</v>
      </c>
      <c r="G7092" t="s">
        <v>19216</v>
      </c>
      <c r="H7092" t="s">
        <v>19217</v>
      </c>
      <c r="I7092" t="s">
        <v>5</v>
      </c>
      <c r="K7092" t="s">
        <v>6</v>
      </c>
      <c r="L7092" t="s">
        <v>19218</v>
      </c>
      <c r="N7092" t="s">
        <v>7</v>
      </c>
      <c r="P7092" t="s">
        <v>19219</v>
      </c>
      <c r="Q7092">
        <v>74</v>
      </c>
      <c r="R7092" t="s">
        <v>10802</v>
      </c>
      <c r="S7092">
        <v>50</v>
      </c>
      <c r="T7092" t="s">
        <v>19220</v>
      </c>
      <c r="U7092">
        <v>1200</v>
      </c>
      <c r="V7092">
        <v>-1</v>
      </c>
      <c r="W7092">
        <v>6.3387000000000002</v>
      </c>
      <c r="X7092" t="s">
        <v>19221</v>
      </c>
      <c r="Y7092" t="s">
        <v>19222</v>
      </c>
      <c r="Z7092">
        <v>22640</v>
      </c>
      <c r="AA7092" t="s">
        <v>11</v>
      </c>
      <c r="AC7092" t="s">
        <v>19223</v>
      </c>
      <c r="AD7092" t="s">
        <v>19224</v>
      </c>
      <c r="AE7092" s="1">
        <v>41846.109340277777</v>
      </c>
    </row>
    <row r="7093" spans="1:31" x14ac:dyDescent="0.15">
      <c r="A7093">
        <v>7092</v>
      </c>
      <c r="B7093">
        <v>175</v>
      </c>
      <c r="C7093">
        <v>5317</v>
      </c>
      <c r="D7093" t="s">
        <v>19214</v>
      </c>
      <c r="E7093" t="s">
        <v>19215</v>
      </c>
      <c r="F7093" t="s">
        <v>14</v>
      </c>
      <c r="G7093" t="s">
        <v>19216</v>
      </c>
      <c r="H7093" t="s">
        <v>19225</v>
      </c>
      <c r="I7093" t="s">
        <v>5</v>
      </c>
      <c r="K7093" t="s">
        <v>17</v>
      </c>
      <c r="L7093" t="s">
        <v>19226</v>
      </c>
      <c r="N7093" t="s">
        <v>7</v>
      </c>
      <c r="O7093" t="s">
        <v>19227</v>
      </c>
      <c r="P7093" t="s">
        <v>19228</v>
      </c>
      <c r="Q7093">
        <v>10</v>
      </c>
      <c r="R7093" t="s">
        <v>19229</v>
      </c>
      <c r="S7093">
        <v>50</v>
      </c>
      <c r="T7093" t="s">
        <v>19230</v>
      </c>
      <c r="U7093">
        <v>-1</v>
      </c>
      <c r="V7093">
        <v>-1</v>
      </c>
      <c r="W7093">
        <v>6.3387000000000002</v>
      </c>
      <c r="X7093" t="s">
        <v>19231</v>
      </c>
      <c r="Y7093" t="s">
        <v>19232</v>
      </c>
      <c r="Z7093">
        <v>7560</v>
      </c>
      <c r="AA7093" t="s">
        <v>11</v>
      </c>
      <c r="AC7093" t="s">
        <v>19233</v>
      </c>
      <c r="AD7093" t="s">
        <v>19234</v>
      </c>
      <c r="AE7093" s="1">
        <v>41846.109363425923</v>
      </c>
    </row>
    <row r="7094" spans="1:31" x14ac:dyDescent="0.15">
      <c r="A7094">
        <v>7093</v>
      </c>
      <c r="B7094">
        <v>175</v>
      </c>
      <c r="C7094">
        <v>5317</v>
      </c>
      <c r="D7094" t="s">
        <v>19214</v>
      </c>
      <c r="E7094" t="s">
        <v>19215</v>
      </c>
      <c r="F7094" t="s">
        <v>24</v>
      </c>
      <c r="I7094" t="s">
        <v>5</v>
      </c>
      <c r="K7094" t="s">
        <v>5</v>
      </c>
      <c r="N7094" t="s">
        <v>7</v>
      </c>
      <c r="Q7094">
        <v>0</v>
      </c>
      <c r="S7094">
        <v>-1</v>
      </c>
      <c r="T7094" t="s">
        <v>5</v>
      </c>
      <c r="U7094">
        <v>-1</v>
      </c>
      <c r="V7094">
        <v>-1</v>
      </c>
      <c r="W7094">
        <v>6.3387000000000002</v>
      </c>
      <c r="Z7094">
        <v>-1</v>
      </c>
      <c r="AA7094" t="s">
        <v>11</v>
      </c>
      <c r="AC7094" t="s">
        <v>38</v>
      </c>
      <c r="AD7094" t="s">
        <v>52</v>
      </c>
      <c r="AE7094" s="1">
        <v>41846.109375</v>
      </c>
    </row>
    <row r="7095" spans="1:31" x14ac:dyDescent="0.15">
      <c r="A7095">
        <v>7094</v>
      </c>
      <c r="B7095">
        <v>175</v>
      </c>
      <c r="C7095">
        <v>5317</v>
      </c>
      <c r="D7095" t="s">
        <v>19214</v>
      </c>
      <c r="E7095" t="s">
        <v>19215</v>
      </c>
      <c r="F7095" t="s">
        <v>27</v>
      </c>
      <c r="I7095" t="s">
        <v>5</v>
      </c>
      <c r="K7095" t="s">
        <v>5</v>
      </c>
      <c r="M7095" t="s">
        <v>5</v>
      </c>
      <c r="N7095" t="s">
        <v>7</v>
      </c>
      <c r="Q7095">
        <v>0</v>
      </c>
      <c r="S7095">
        <v>-1</v>
      </c>
      <c r="T7095" t="s">
        <v>5</v>
      </c>
      <c r="U7095">
        <v>-1</v>
      </c>
      <c r="V7095">
        <v>-1</v>
      </c>
      <c r="W7095">
        <v>6.3387000000000002</v>
      </c>
      <c r="Z7095">
        <v>-1</v>
      </c>
      <c r="AA7095" t="s">
        <v>11</v>
      </c>
      <c r="AB7095" t="s">
        <v>19235</v>
      </c>
      <c r="AC7095" t="s">
        <v>38</v>
      </c>
      <c r="AD7095" t="s">
        <v>19236</v>
      </c>
      <c r="AE7095" s="1">
        <v>41846.109386574077</v>
      </c>
    </row>
    <row r="7096" spans="1:31" x14ac:dyDescent="0.15">
      <c r="A7096">
        <v>7095</v>
      </c>
      <c r="B7096">
        <v>175</v>
      </c>
      <c r="C7096">
        <v>5317</v>
      </c>
      <c r="D7096" t="s">
        <v>19214</v>
      </c>
      <c r="E7096" t="s">
        <v>19215</v>
      </c>
      <c r="F7096" t="s">
        <v>36</v>
      </c>
      <c r="I7096" t="s">
        <v>5</v>
      </c>
      <c r="K7096" t="s">
        <v>5</v>
      </c>
      <c r="N7096" t="s">
        <v>7</v>
      </c>
      <c r="Q7096">
        <v>0</v>
      </c>
      <c r="S7096">
        <v>-1</v>
      </c>
      <c r="T7096" t="s">
        <v>5</v>
      </c>
      <c r="U7096">
        <v>-1</v>
      </c>
      <c r="V7096">
        <v>-1</v>
      </c>
      <c r="W7096">
        <v>6.3387000000000002</v>
      </c>
      <c r="Z7096">
        <v>-1</v>
      </c>
      <c r="AA7096" t="s">
        <v>11</v>
      </c>
      <c r="AC7096" t="s">
        <v>38</v>
      </c>
      <c r="AD7096" t="s">
        <v>52</v>
      </c>
      <c r="AE7096" s="1">
        <v>41846.109398148146</v>
      </c>
    </row>
    <row r="7097" spans="1:31" x14ac:dyDescent="0.15">
      <c r="A7097">
        <v>7096</v>
      </c>
      <c r="B7097">
        <v>175</v>
      </c>
      <c r="C7097">
        <v>5317</v>
      </c>
      <c r="D7097" t="s">
        <v>19214</v>
      </c>
      <c r="E7097" t="s">
        <v>19215</v>
      </c>
      <c r="F7097" t="s">
        <v>40</v>
      </c>
      <c r="G7097" t="s">
        <v>19237</v>
      </c>
      <c r="H7097" t="s">
        <v>19238</v>
      </c>
      <c r="I7097" t="s">
        <v>5</v>
      </c>
      <c r="K7097" t="s">
        <v>6</v>
      </c>
      <c r="N7097" t="s">
        <v>7</v>
      </c>
      <c r="O7097" t="s">
        <v>19239</v>
      </c>
      <c r="P7097" t="s">
        <v>19219</v>
      </c>
      <c r="Q7097">
        <v>1</v>
      </c>
      <c r="R7097" t="s">
        <v>19240</v>
      </c>
      <c r="S7097">
        <v>50</v>
      </c>
      <c r="T7097" t="s">
        <v>5</v>
      </c>
      <c r="U7097">
        <v>-1</v>
      </c>
      <c r="V7097">
        <v>-1</v>
      </c>
      <c r="W7097">
        <v>6.3387000000000002</v>
      </c>
      <c r="Y7097" t="s">
        <v>19241</v>
      </c>
      <c r="Z7097">
        <v>257</v>
      </c>
      <c r="AA7097" t="s">
        <v>11</v>
      </c>
      <c r="AC7097" t="s">
        <v>19242</v>
      </c>
      <c r="AD7097" t="s">
        <v>19243</v>
      </c>
      <c r="AE7097" s="1">
        <v>41846.109409722223</v>
      </c>
    </row>
    <row r="7098" spans="1:31" x14ac:dyDescent="0.15">
      <c r="A7098">
        <v>7097</v>
      </c>
      <c r="B7098">
        <v>175</v>
      </c>
      <c r="C7098">
        <v>5317</v>
      </c>
      <c r="D7098" t="s">
        <v>19214</v>
      </c>
      <c r="E7098" t="s">
        <v>19215</v>
      </c>
      <c r="F7098" t="s">
        <v>49</v>
      </c>
      <c r="G7098" t="s">
        <v>19216</v>
      </c>
      <c r="H7098" t="s">
        <v>19225</v>
      </c>
      <c r="I7098" t="s">
        <v>5</v>
      </c>
      <c r="K7098" t="s">
        <v>5</v>
      </c>
      <c r="N7098" t="s">
        <v>7</v>
      </c>
      <c r="O7098" t="s">
        <v>19227</v>
      </c>
      <c r="P7098" t="s">
        <v>19228</v>
      </c>
      <c r="Q7098">
        <v>4</v>
      </c>
      <c r="T7098" t="s">
        <v>5</v>
      </c>
      <c r="U7098">
        <v>-1</v>
      </c>
      <c r="V7098">
        <v>-1</v>
      </c>
      <c r="W7098">
        <v>6.3387000000000002</v>
      </c>
      <c r="Y7098" t="s">
        <v>19232</v>
      </c>
      <c r="Z7098">
        <v>-1</v>
      </c>
      <c r="AA7098" t="s">
        <v>11</v>
      </c>
      <c r="AC7098" t="s">
        <v>19244</v>
      </c>
      <c r="AD7098" t="s">
        <v>19245</v>
      </c>
      <c r="AE7098" s="1">
        <v>41846.109432870369</v>
      </c>
    </row>
    <row r="7099" spans="1:31" x14ac:dyDescent="0.15">
      <c r="A7099">
        <v>7098</v>
      </c>
      <c r="B7099">
        <v>175</v>
      </c>
      <c r="C7099">
        <v>5317</v>
      </c>
      <c r="D7099" t="s">
        <v>19214</v>
      </c>
      <c r="E7099" t="s">
        <v>19215</v>
      </c>
      <c r="F7099" t="s">
        <v>51</v>
      </c>
      <c r="G7099" t="s">
        <v>19216</v>
      </c>
      <c r="H7099" t="s">
        <v>19217</v>
      </c>
      <c r="I7099" t="s">
        <v>5</v>
      </c>
      <c r="K7099" t="s">
        <v>5</v>
      </c>
      <c r="N7099" t="s">
        <v>7</v>
      </c>
      <c r="P7099" t="s">
        <v>19219</v>
      </c>
      <c r="Q7099">
        <v>14</v>
      </c>
      <c r="S7099">
        <v>-1</v>
      </c>
      <c r="T7099" t="s">
        <v>5</v>
      </c>
      <c r="U7099">
        <v>-1</v>
      </c>
      <c r="V7099">
        <v>-1</v>
      </c>
      <c r="W7099">
        <v>6.3387000000000002</v>
      </c>
      <c r="Y7099" t="s">
        <v>19222</v>
      </c>
      <c r="Z7099">
        <v>-1</v>
      </c>
      <c r="AA7099" t="s">
        <v>11</v>
      </c>
      <c r="AC7099" t="s">
        <v>19246</v>
      </c>
      <c r="AD7099" t="s">
        <v>19247</v>
      </c>
      <c r="AE7099" s="1">
        <v>41846.109456018516</v>
      </c>
    </row>
    <row r="7100" spans="1:31" x14ac:dyDescent="0.15">
      <c r="A7100">
        <v>7099</v>
      </c>
      <c r="B7100">
        <v>175</v>
      </c>
      <c r="C7100">
        <v>5317</v>
      </c>
      <c r="D7100" t="s">
        <v>19214</v>
      </c>
      <c r="E7100" t="s">
        <v>19215</v>
      </c>
      <c r="F7100" t="s">
        <v>53</v>
      </c>
      <c r="I7100" t="s">
        <v>5</v>
      </c>
      <c r="K7100" t="s">
        <v>5</v>
      </c>
      <c r="N7100" t="s">
        <v>7</v>
      </c>
      <c r="Q7100">
        <v>0</v>
      </c>
      <c r="S7100">
        <v>-1</v>
      </c>
      <c r="T7100" t="s">
        <v>5</v>
      </c>
      <c r="U7100">
        <v>-1</v>
      </c>
      <c r="V7100">
        <v>-1</v>
      </c>
      <c r="W7100">
        <v>6.3387000000000002</v>
      </c>
      <c r="Z7100">
        <v>-1</v>
      </c>
      <c r="AA7100" t="s">
        <v>11</v>
      </c>
      <c r="AC7100" t="s">
        <v>38</v>
      </c>
      <c r="AD7100" t="s">
        <v>52</v>
      </c>
      <c r="AE7100" s="1">
        <v>41846.109467592592</v>
      </c>
    </row>
    <row r="7101" spans="1:31" x14ac:dyDescent="0.15">
      <c r="A7101">
        <v>7100</v>
      </c>
      <c r="B7101">
        <v>175</v>
      </c>
      <c r="C7101">
        <v>5317</v>
      </c>
      <c r="D7101" t="s">
        <v>19214</v>
      </c>
      <c r="E7101" t="s">
        <v>19215</v>
      </c>
      <c r="F7101" t="s">
        <v>54</v>
      </c>
      <c r="I7101" t="s">
        <v>5</v>
      </c>
      <c r="K7101" t="s">
        <v>5</v>
      </c>
      <c r="N7101" t="s">
        <v>7</v>
      </c>
      <c r="Q7101">
        <v>0</v>
      </c>
      <c r="S7101">
        <v>-1</v>
      </c>
      <c r="T7101" t="s">
        <v>5</v>
      </c>
      <c r="U7101">
        <v>-1</v>
      </c>
      <c r="V7101">
        <v>-1</v>
      </c>
      <c r="W7101">
        <v>6.3387000000000002</v>
      </c>
      <c r="Z7101">
        <v>-1</v>
      </c>
      <c r="AA7101" t="s">
        <v>11</v>
      </c>
      <c r="AC7101" t="s">
        <v>38</v>
      </c>
      <c r="AD7101" t="s">
        <v>52</v>
      </c>
      <c r="AE7101" s="1">
        <v>41846.109479166669</v>
      </c>
    </row>
    <row r="7102" spans="1:31" x14ac:dyDescent="0.15">
      <c r="A7102">
        <v>7101</v>
      </c>
      <c r="B7102">
        <v>175</v>
      </c>
      <c r="C7102">
        <v>5489</v>
      </c>
      <c r="D7102" t="s">
        <v>19248</v>
      </c>
      <c r="E7102" t="s">
        <v>19249</v>
      </c>
      <c r="F7102" t="s">
        <v>2</v>
      </c>
      <c r="G7102" t="s">
        <v>19250</v>
      </c>
      <c r="H7102" t="s">
        <v>19251</v>
      </c>
      <c r="I7102" t="s">
        <v>5</v>
      </c>
      <c r="K7102" t="s">
        <v>6</v>
      </c>
      <c r="L7102" t="s">
        <v>19252</v>
      </c>
      <c r="N7102" t="s">
        <v>7</v>
      </c>
      <c r="O7102" t="s">
        <v>19253</v>
      </c>
      <c r="P7102" t="s">
        <v>19254</v>
      </c>
      <c r="Q7102">
        <v>70</v>
      </c>
      <c r="R7102" t="s">
        <v>19255</v>
      </c>
      <c r="S7102">
        <v>50</v>
      </c>
      <c r="T7102" t="s">
        <v>19256</v>
      </c>
      <c r="U7102">
        <v>1200</v>
      </c>
      <c r="V7102">
        <v>-1</v>
      </c>
      <c r="W7102">
        <v>6.3387000000000002</v>
      </c>
      <c r="X7102" t="s">
        <v>19257</v>
      </c>
      <c r="Y7102" t="s">
        <v>19258</v>
      </c>
      <c r="Z7102">
        <v>17395</v>
      </c>
      <c r="AA7102" t="s">
        <v>11</v>
      </c>
      <c r="AC7102" t="s">
        <v>19259</v>
      </c>
      <c r="AD7102" t="s">
        <v>19260</v>
      </c>
      <c r="AE7102" s="1">
        <v>41846.109583333331</v>
      </c>
    </row>
    <row r="7103" spans="1:31" x14ac:dyDescent="0.15">
      <c r="A7103">
        <v>7102</v>
      </c>
      <c r="B7103">
        <v>175</v>
      </c>
      <c r="C7103">
        <v>5489</v>
      </c>
      <c r="D7103" t="s">
        <v>19248</v>
      </c>
      <c r="E7103" t="s">
        <v>19249</v>
      </c>
      <c r="F7103" t="s">
        <v>14</v>
      </c>
      <c r="G7103" t="s">
        <v>19261</v>
      </c>
      <c r="H7103" t="s">
        <v>19262</v>
      </c>
      <c r="I7103" t="s">
        <v>5</v>
      </c>
      <c r="K7103" t="s">
        <v>17</v>
      </c>
      <c r="L7103" t="s">
        <v>19263</v>
      </c>
      <c r="N7103" t="s">
        <v>7</v>
      </c>
      <c r="O7103" t="s">
        <v>19264</v>
      </c>
      <c r="P7103" t="s">
        <v>19265</v>
      </c>
      <c r="Q7103">
        <v>25</v>
      </c>
      <c r="R7103" t="s">
        <v>19255</v>
      </c>
      <c r="S7103">
        <v>50</v>
      </c>
      <c r="T7103" t="s">
        <v>19266</v>
      </c>
      <c r="U7103">
        <v>-1</v>
      </c>
      <c r="V7103">
        <v>-1</v>
      </c>
      <c r="W7103">
        <v>6.3387000000000002</v>
      </c>
      <c r="X7103" t="s">
        <v>19267</v>
      </c>
      <c r="Y7103" t="s">
        <v>19268</v>
      </c>
      <c r="Z7103">
        <v>12594</v>
      </c>
      <c r="AA7103" t="s">
        <v>11</v>
      </c>
      <c r="AC7103" t="s">
        <v>19269</v>
      </c>
      <c r="AD7103" t="s">
        <v>19270</v>
      </c>
      <c r="AE7103" s="1">
        <v>41846.109606481485</v>
      </c>
    </row>
    <row r="7104" spans="1:31" x14ac:dyDescent="0.15">
      <c r="A7104">
        <v>7103</v>
      </c>
      <c r="B7104">
        <v>175</v>
      </c>
      <c r="C7104">
        <v>5489</v>
      </c>
      <c r="D7104" t="s">
        <v>19248</v>
      </c>
      <c r="E7104" t="s">
        <v>19249</v>
      </c>
      <c r="F7104" t="s">
        <v>24</v>
      </c>
      <c r="G7104" t="s">
        <v>19261</v>
      </c>
      <c r="H7104" t="s">
        <v>19262</v>
      </c>
      <c r="I7104" t="s">
        <v>5</v>
      </c>
      <c r="K7104" t="s">
        <v>17</v>
      </c>
      <c r="L7104" t="s">
        <v>19271</v>
      </c>
      <c r="N7104" t="s">
        <v>7</v>
      </c>
      <c r="O7104" t="s">
        <v>19264</v>
      </c>
      <c r="P7104" t="s">
        <v>19265</v>
      </c>
      <c r="Q7104">
        <v>1</v>
      </c>
      <c r="R7104" t="s">
        <v>19255</v>
      </c>
      <c r="S7104">
        <v>50</v>
      </c>
      <c r="T7104" t="s">
        <v>19272</v>
      </c>
      <c r="U7104">
        <v>-1</v>
      </c>
      <c r="V7104">
        <v>-1</v>
      </c>
      <c r="W7104">
        <v>6.3387000000000002</v>
      </c>
      <c r="X7104" t="s">
        <v>19267</v>
      </c>
      <c r="Y7104" t="s">
        <v>19268</v>
      </c>
      <c r="Z7104">
        <v>12694</v>
      </c>
      <c r="AA7104" t="s">
        <v>11</v>
      </c>
      <c r="AC7104" t="s">
        <v>19273</v>
      </c>
      <c r="AD7104" t="s">
        <v>19274</v>
      </c>
      <c r="AE7104" s="1">
        <v>41846.109618055554</v>
      </c>
    </row>
    <row r="7105" spans="1:31" x14ac:dyDescent="0.15">
      <c r="A7105">
        <v>7104</v>
      </c>
      <c r="B7105">
        <v>175</v>
      </c>
      <c r="C7105">
        <v>5489</v>
      </c>
      <c r="D7105" t="s">
        <v>19248</v>
      </c>
      <c r="E7105" t="s">
        <v>19249</v>
      </c>
      <c r="F7105" t="s">
        <v>27</v>
      </c>
      <c r="I7105" t="s">
        <v>5</v>
      </c>
      <c r="K7105" t="s">
        <v>5</v>
      </c>
      <c r="M7105" t="s">
        <v>5</v>
      </c>
      <c r="N7105" t="s">
        <v>7</v>
      </c>
      <c r="Q7105">
        <v>0</v>
      </c>
      <c r="S7105">
        <v>-1</v>
      </c>
      <c r="T7105" t="s">
        <v>5</v>
      </c>
      <c r="U7105">
        <v>-1</v>
      </c>
      <c r="V7105">
        <v>-1</v>
      </c>
      <c r="W7105">
        <v>6.3387000000000002</v>
      </c>
      <c r="Z7105">
        <v>-1</v>
      </c>
      <c r="AA7105" t="s">
        <v>11</v>
      </c>
      <c r="AC7105" t="s">
        <v>38</v>
      </c>
      <c r="AD7105" t="s">
        <v>531</v>
      </c>
      <c r="AE7105" s="1">
        <v>41846.109629629631</v>
      </c>
    </row>
    <row r="7106" spans="1:31" x14ac:dyDescent="0.15">
      <c r="A7106">
        <v>7105</v>
      </c>
      <c r="B7106">
        <v>175</v>
      </c>
      <c r="C7106">
        <v>5489</v>
      </c>
      <c r="D7106" t="s">
        <v>19248</v>
      </c>
      <c r="E7106" t="s">
        <v>19249</v>
      </c>
      <c r="F7106" t="s">
        <v>36</v>
      </c>
      <c r="G7106" t="s">
        <v>19250</v>
      </c>
      <c r="H7106" t="s">
        <v>19251</v>
      </c>
      <c r="I7106" t="s">
        <v>5</v>
      </c>
      <c r="K7106" t="s">
        <v>6</v>
      </c>
      <c r="L7106" t="s">
        <v>19252</v>
      </c>
      <c r="N7106" t="s">
        <v>7</v>
      </c>
      <c r="O7106" t="s">
        <v>19253</v>
      </c>
      <c r="P7106" t="s">
        <v>19254</v>
      </c>
      <c r="Q7106">
        <v>29</v>
      </c>
      <c r="R7106" t="s">
        <v>19255</v>
      </c>
      <c r="S7106">
        <v>50</v>
      </c>
      <c r="T7106" t="s">
        <v>19256</v>
      </c>
      <c r="U7106">
        <v>1200</v>
      </c>
      <c r="V7106">
        <v>-1</v>
      </c>
      <c r="W7106">
        <v>6.3387000000000002</v>
      </c>
      <c r="X7106" t="s">
        <v>19257</v>
      </c>
      <c r="Y7106" t="s">
        <v>19258</v>
      </c>
      <c r="Z7106">
        <v>17395</v>
      </c>
      <c r="AA7106" t="s">
        <v>11</v>
      </c>
      <c r="AC7106" t="s">
        <v>19275</v>
      </c>
      <c r="AD7106" t="s">
        <v>19276</v>
      </c>
      <c r="AE7106" s="1">
        <v>41846.109664351854</v>
      </c>
    </row>
    <row r="7107" spans="1:31" x14ac:dyDescent="0.15">
      <c r="A7107">
        <v>7106</v>
      </c>
      <c r="B7107">
        <v>175</v>
      </c>
      <c r="C7107">
        <v>5489</v>
      </c>
      <c r="D7107" t="s">
        <v>19248</v>
      </c>
      <c r="E7107" t="s">
        <v>19249</v>
      </c>
      <c r="F7107" t="s">
        <v>40</v>
      </c>
      <c r="G7107" t="s">
        <v>19277</v>
      </c>
      <c r="H7107" t="s">
        <v>19278</v>
      </c>
      <c r="I7107" t="s">
        <v>5</v>
      </c>
      <c r="K7107" t="s">
        <v>5</v>
      </c>
      <c r="N7107" t="s">
        <v>7</v>
      </c>
      <c r="O7107" t="s">
        <v>19279</v>
      </c>
      <c r="P7107" t="s">
        <v>19254</v>
      </c>
      <c r="Q7107">
        <v>1</v>
      </c>
      <c r="R7107" t="s">
        <v>19280</v>
      </c>
      <c r="S7107">
        <v>50</v>
      </c>
      <c r="T7107" t="s">
        <v>5</v>
      </c>
      <c r="U7107">
        <v>225</v>
      </c>
      <c r="V7107">
        <v>-1</v>
      </c>
      <c r="W7107">
        <v>6.3387000000000002</v>
      </c>
      <c r="Y7107" t="s">
        <v>19281</v>
      </c>
      <c r="Z7107">
        <v>219</v>
      </c>
      <c r="AA7107" t="s">
        <v>11</v>
      </c>
      <c r="AC7107" t="s">
        <v>19282</v>
      </c>
      <c r="AD7107" t="s">
        <v>19283</v>
      </c>
      <c r="AE7107" s="1">
        <v>41846.109675925924</v>
      </c>
    </row>
    <row r="7108" spans="1:31" x14ac:dyDescent="0.15">
      <c r="A7108">
        <v>7107</v>
      </c>
      <c r="B7108">
        <v>175</v>
      </c>
      <c r="C7108">
        <v>5489</v>
      </c>
      <c r="D7108" t="s">
        <v>19248</v>
      </c>
      <c r="E7108" t="s">
        <v>19249</v>
      </c>
      <c r="F7108" t="s">
        <v>49</v>
      </c>
      <c r="G7108" t="s">
        <v>19261</v>
      </c>
      <c r="H7108" t="s">
        <v>19262</v>
      </c>
      <c r="I7108" t="s">
        <v>5</v>
      </c>
      <c r="K7108" t="s">
        <v>5</v>
      </c>
      <c r="N7108" t="s">
        <v>7</v>
      </c>
      <c r="O7108" t="s">
        <v>19264</v>
      </c>
      <c r="P7108" t="s">
        <v>19265</v>
      </c>
      <c r="Q7108">
        <v>6</v>
      </c>
      <c r="T7108" t="s">
        <v>5</v>
      </c>
      <c r="U7108">
        <v>-1</v>
      </c>
      <c r="V7108">
        <v>-1</v>
      </c>
      <c r="W7108">
        <v>6.3387000000000002</v>
      </c>
      <c r="X7108" t="s">
        <v>19267</v>
      </c>
      <c r="Y7108" t="s">
        <v>19268</v>
      </c>
      <c r="Z7108">
        <v>10882</v>
      </c>
      <c r="AA7108" t="s">
        <v>11</v>
      </c>
      <c r="AC7108" t="s">
        <v>19284</v>
      </c>
      <c r="AD7108" t="s">
        <v>19285</v>
      </c>
      <c r="AE7108" s="1">
        <v>41846.109699074077</v>
      </c>
    </row>
    <row r="7109" spans="1:31" x14ac:dyDescent="0.15">
      <c r="A7109">
        <v>7108</v>
      </c>
      <c r="B7109">
        <v>175</v>
      </c>
      <c r="C7109">
        <v>5489</v>
      </c>
      <c r="D7109" t="s">
        <v>19248</v>
      </c>
      <c r="E7109" t="s">
        <v>19249</v>
      </c>
      <c r="F7109" t="s">
        <v>51</v>
      </c>
      <c r="G7109" t="s">
        <v>19286</v>
      </c>
      <c r="H7109" t="s">
        <v>19251</v>
      </c>
      <c r="I7109" t="s">
        <v>5</v>
      </c>
      <c r="K7109" t="s">
        <v>5</v>
      </c>
      <c r="N7109" t="s">
        <v>7</v>
      </c>
      <c r="O7109" t="s">
        <v>19253</v>
      </c>
      <c r="P7109" t="s">
        <v>19254</v>
      </c>
      <c r="Q7109">
        <v>12</v>
      </c>
      <c r="S7109">
        <v>-1</v>
      </c>
      <c r="T7109" t="s">
        <v>5</v>
      </c>
      <c r="U7109">
        <v>-1</v>
      </c>
      <c r="V7109">
        <v>-1</v>
      </c>
      <c r="W7109">
        <v>6.3387000000000002</v>
      </c>
      <c r="Y7109" t="s">
        <v>19258</v>
      </c>
      <c r="Z7109">
        <v>-1</v>
      </c>
      <c r="AA7109" t="s">
        <v>11</v>
      </c>
      <c r="AC7109" t="s">
        <v>19287</v>
      </c>
      <c r="AD7109" t="s">
        <v>19288</v>
      </c>
      <c r="AE7109" s="1">
        <v>41846.109722222223</v>
      </c>
    </row>
    <row r="7110" spans="1:31" x14ac:dyDescent="0.15">
      <c r="A7110">
        <v>7109</v>
      </c>
      <c r="B7110">
        <v>175</v>
      </c>
      <c r="C7110">
        <v>5489</v>
      </c>
      <c r="D7110" t="s">
        <v>19248</v>
      </c>
      <c r="E7110" t="s">
        <v>19249</v>
      </c>
      <c r="F7110" t="s">
        <v>53</v>
      </c>
      <c r="I7110" t="s">
        <v>5</v>
      </c>
      <c r="K7110" t="s">
        <v>5</v>
      </c>
      <c r="N7110" t="s">
        <v>7</v>
      </c>
      <c r="Q7110">
        <v>0</v>
      </c>
      <c r="S7110">
        <v>-1</v>
      </c>
      <c r="T7110" t="s">
        <v>5</v>
      </c>
      <c r="U7110">
        <v>-1</v>
      </c>
      <c r="V7110">
        <v>-1</v>
      </c>
      <c r="W7110">
        <v>6.3387000000000002</v>
      </c>
      <c r="Z7110">
        <v>-1</v>
      </c>
      <c r="AA7110" t="s">
        <v>11</v>
      </c>
      <c r="AC7110" t="s">
        <v>38</v>
      </c>
      <c r="AD7110" t="s">
        <v>52</v>
      </c>
      <c r="AE7110" s="1">
        <v>41846.109733796293</v>
      </c>
    </row>
    <row r="7111" spans="1:31" x14ac:dyDescent="0.15">
      <c r="A7111">
        <v>7110</v>
      </c>
      <c r="B7111">
        <v>175</v>
      </c>
      <c r="C7111">
        <v>5489</v>
      </c>
      <c r="D7111" t="s">
        <v>19248</v>
      </c>
      <c r="E7111" t="s">
        <v>19249</v>
      </c>
      <c r="F7111" t="s">
        <v>54</v>
      </c>
      <c r="I7111" t="s">
        <v>5</v>
      </c>
      <c r="K7111" t="s">
        <v>5</v>
      </c>
      <c r="N7111" t="s">
        <v>7</v>
      </c>
      <c r="Q7111">
        <v>0</v>
      </c>
      <c r="S7111">
        <v>-1</v>
      </c>
      <c r="T7111" t="s">
        <v>5</v>
      </c>
      <c r="U7111">
        <v>-1</v>
      </c>
      <c r="V7111">
        <v>-1</v>
      </c>
      <c r="W7111">
        <v>6.3387000000000002</v>
      </c>
      <c r="Z7111">
        <v>-1</v>
      </c>
      <c r="AA7111" t="s">
        <v>11</v>
      </c>
      <c r="AC7111" t="s">
        <v>38</v>
      </c>
      <c r="AD7111" t="s">
        <v>52</v>
      </c>
      <c r="AE7111" s="1">
        <v>41846.10974537037</v>
      </c>
    </row>
    <row r="7112" spans="1:31" x14ac:dyDescent="0.15">
      <c r="A7112">
        <v>7111</v>
      </c>
      <c r="B7112">
        <v>175</v>
      </c>
      <c r="C7112">
        <v>5</v>
      </c>
      <c r="D7112" t="s">
        <v>19289</v>
      </c>
      <c r="E7112" t="s">
        <v>19290</v>
      </c>
      <c r="F7112" t="s">
        <v>2</v>
      </c>
      <c r="G7112" t="s">
        <v>19291</v>
      </c>
      <c r="H7112" t="s">
        <v>19292</v>
      </c>
      <c r="I7112" t="s">
        <v>5</v>
      </c>
      <c r="J7112" t="s">
        <v>2233</v>
      </c>
      <c r="K7112" t="s">
        <v>6</v>
      </c>
      <c r="L7112" t="s">
        <v>19293</v>
      </c>
      <c r="N7112" t="s">
        <v>7</v>
      </c>
      <c r="P7112" t="s">
        <v>19294</v>
      </c>
      <c r="Q7112">
        <v>50</v>
      </c>
      <c r="R7112" t="s">
        <v>19295</v>
      </c>
      <c r="S7112">
        <v>25</v>
      </c>
      <c r="T7112" t="s">
        <v>19296</v>
      </c>
      <c r="U7112">
        <v>1600</v>
      </c>
      <c r="V7112">
        <v>-1</v>
      </c>
      <c r="W7112">
        <v>6.3387000000000002</v>
      </c>
      <c r="X7112" t="s">
        <v>19297</v>
      </c>
      <c r="Y7112" t="s">
        <v>19298</v>
      </c>
      <c r="Z7112">
        <v>15656</v>
      </c>
      <c r="AA7112" t="s">
        <v>11</v>
      </c>
      <c r="AC7112" t="s">
        <v>19299</v>
      </c>
      <c r="AD7112" t="s">
        <v>19300</v>
      </c>
      <c r="AE7112" s="1">
        <v>41846.109814814816</v>
      </c>
    </row>
    <row r="7113" spans="1:31" x14ac:dyDescent="0.15">
      <c r="A7113">
        <v>7112</v>
      </c>
      <c r="B7113">
        <v>175</v>
      </c>
      <c r="C7113">
        <v>5</v>
      </c>
      <c r="D7113" t="s">
        <v>19289</v>
      </c>
      <c r="E7113" t="s">
        <v>19290</v>
      </c>
      <c r="F7113" t="s">
        <v>14</v>
      </c>
      <c r="G7113" t="s">
        <v>19291</v>
      </c>
      <c r="H7113" t="s">
        <v>19301</v>
      </c>
      <c r="I7113" t="s">
        <v>5</v>
      </c>
      <c r="J7113" t="s">
        <v>2207</v>
      </c>
      <c r="K7113" t="s">
        <v>17</v>
      </c>
      <c r="N7113" t="s">
        <v>7</v>
      </c>
      <c r="P7113" t="s">
        <v>19294</v>
      </c>
      <c r="Q7113">
        <v>24</v>
      </c>
      <c r="R7113" t="s">
        <v>19302</v>
      </c>
      <c r="S7113">
        <v>25</v>
      </c>
      <c r="T7113" t="s">
        <v>19303</v>
      </c>
      <c r="U7113">
        <v>1000</v>
      </c>
      <c r="V7113">
        <v>-1</v>
      </c>
      <c r="W7113">
        <v>6.3387000000000002</v>
      </c>
      <c r="X7113" t="s">
        <v>19297</v>
      </c>
      <c r="Y7113" t="s">
        <v>19298</v>
      </c>
      <c r="Z7113">
        <v>14132</v>
      </c>
      <c r="AA7113" t="s">
        <v>11</v>
      </c>
      <c r="AC7113" t="s">
        <v>19304</v>
      </c>
      <c r="AD7113" t="s">
        <v>19305</v>
      </c>
      <c r="AE7113" s="1">
        <v>41846.109849537039</v>
      </c>
    </row>
    <row r="7114" spans="1:31" x14ac:dyDescent="0.15">
      <c r="A7114">
        <v>7113</v>
      </c>
      <c r="B7114">
        <v>175</v>
      </c>
      <c r="C7114">
        <v>5</v>
      </c>
      <c r="D7114" t="s">
        <v>19289</v>
      </c>
      <c r="E7114" t="s">
        <v>19290</v>
      </c>
      <c r="F7114" t="s">
        <v>24</v>
      </c>
      <c r="G7114" t="s">
        <v>19291</v>
      </c>
      <c r="H7114" t="s">
        <v>19301</v>
      </c>
      <c r="I7114" t="s">
        <v>5</v>
      </c>
      <c r="J7114" t="s">
        <v>2207</v>
      </c>
      <c r="K7114" t="s">
        <v>17</v>
      </c>
      <c r="N7114" t="s">
        <v>7</v>
      </c>
      <c r="P7114" t="s">
        <v>19294</v>
      </c>
      <c r="Q7114">
        <v>3</v>
      </c>
      <c r="R7114" t="s">
        <v>19302</v>
      </c>
      <c r="S7114">
        <v>25</v>
      </c>
      <c r="T7114" t="s">
        <v>19303</v>
      </c>
      <c r="U7114">
        <v>1000</v>
      </c>
      <c r="V7114">
        <v>-1</v>
      </c>
      <c r="W7114">
        <v>6.3387000000000002</v>
      </c>
      <c r="X7114" t="s">
        <v>19297</v>
      </c>
      <c r="Y7114" t="s">
        <v>19298</v>
      </c>
      <c r="Z7114">
        <v>14132</v>
      </c>
      <c r="AA7114" t="s">
        <v>11</v>
      </c>
      <c r="AC7114" t="s">
        <v>19306</v>
      </c>
      <c r="AD7114" t="s">
        <v>19307</v>
      </c>
      <c r="AE7114" s="1">
        <v>41846.109861111108</v>
      </c>
    </row>
    <row r="7115" spans="1:31" x14ac:dyDescent="0.15">
      <c r="A7115">
        <v>7114</v>
      </c>
      <c r="B7115">
        <v>175</v>
      </c>
      <c r="C7115">
        <v>5</v>
      </c>
      <c r="D7115" t="s">
        <v>19289</v>
      </c>
      <c r="E7115" t="s">
        <v>19290</v>
      </c>
      <c r="F7115" t="s">
        <v>27</v>
      </c>
      <c r="I7115" t="s">
        <v>5</v>
      </c>
      <c r="K7115" t="s">
        <v>5</v>
      </c>
      <c r="M7115" t="s">
        <v>5</v>
      </c>
      <c r="N7115" t="s">
        <v>7</v>
      </c>
      <c r="Q7115">
        <v>0</v>
      </c>
      <c r="S7115">
        <v>-1</v>
      </c>
      <c r="T7115" t="s">
        <v>5</v>
      </c>
      <c r="U7115">
        <v>-1</v>
      </c>
      <c r="V7115">
        <v>-1</v>
      </c>
      <c r="W7115">
        <v>6.3387000000000002</v>
      </c>
      <c r="Z7115">
        <v>-1</v>
      </c>
      <c r="AA7115" t="s">
        <v>11</v>
      </c>
      <c r="AC7115" t="s">
        <v>38</v>
      </c>
      <c r="AD7115" t="s">
        <v>531</v>
      </c>
      <c r="AE7115" s="1">
        <v>41846.109884259262</v>
      </c>
    </row>
    <row r="7116" spans="1:31" x14ac:dyDescent="0.15">
      <c r="A7116">
        <v>7115</v>
      </c>
      <c r="B7116">
        <v>175</v>
      </c>
      <c r="C7116">
        <v>5</v>
      </c>
      <c r="D7116" t="s">
        <v>19289</v>
      </c>
      <c r="E7116" t="s">
        <v>19290</v>
      </c>
      <c r="F7116" t="s">
        <v>36</v>
      </c>
      <c r="G7116" t="s">
        <v>19291</v>
      </c>
      <c r="H7116" t="s">
        <v>19292</v>
      </c>
      <c r="I7116" t="s">
        <v>5</v>
      </c>
      <c r="K7116" t="s">
        <v>5</v>
      </c>
      <c r="N7116" t="s">
        <v>7</v>
      </c>
      <c r="P7116" t="s">
        <v>19294</v>
      </c>
      <c r="Q7116">
        <v>19</v>
      </c>
      <c r="S7116">
        <v>-1</v>
      </c>
      <c r="T7116" t="s">
        <v>5</v>
      </c>
      <c r="U7116">
        <v>-1</v>
      </c>
      <c r="V7116">
        <v>-1</v>
      </c>
      <c r="W7116">
        <v>6.3387000000000002</v>
      </c>
      <c r="Y7116" t="s">
        <v>19298</v>
      </c>
      <c r="Z7116">
        <v>-1</v>
      </c>
      <c r="AA7116" t="s">
        <v>11</v>
      </c>
      <c r="AC7116" t="s">
        <v>19308</v>
      </c>
      <c r="AD7116" t="s">
        <v>19309</v>
      </c>
      <c r="AE7116" s="1">
        <v>41846.109907407408</v>
      </c>
    </row>
    <row r="7117" spans="1:31" x14ac:dyDescent="0.15">
      <c r="A7117">
        <v>7116</v>
      </c>
      <c r="B7117">
        <v>175</v>
      </c>
      <c r="C7117">
        <v>5</v>
      </c>
      <c r="D7117" t="s">
        <v>19289</v>
      </c>
      <c r="E7117" t="s">
        <v>19290</v>
      </c>
      <c r="F7117" t="s">
        <v>40</v>
      </c>
      <c r="I7117" t="s">
        <v>5</v>
      </c>
      <c r="K7117" t="s">
        <v>5</v>
      </c>
      <c r="N7117" t="s">
        <v>7</v>
      </c>
      <c r="Q7117">
        <v>0</v>
      </c>
      <c r="S7117">
        <v>-1</v>
      </c>
      <c r="T7117" t="s">
        <v>5</v>
      </c>
      <c r="U7117">
        <v>-1</v>
      </c>
      <c r="V7117">
        <v>-1</v>
      </c>
      <c r="W7117">
        <v>6.3387000000000002</v>
      </c>
      <c r="Z7117">
        <v>-1</v>
      </c>
      <c r="AA7117" t="s">
        <v>11</v>
      </c>
      <c r="AC7117" t="s">
        <v>38</v>
      </c>
      <c r="AD7117" t="s">
        <v>52</v>
      </c>
      <c r="AE7117" s="1">
        <v>41846.109918981485</v>
      </c>
    </row>
    <row r="7118" spans="1:31" x14ac:dyDescent="0.15">
      <c r="A7118">
        <v>7117</v>
      </c>
      <c r="B7118">
        <v>175</v>
      </c>
      <c r="C7118">
        <v>5</v>
      </c>
      <c r="D7118" t="s">
        <v>19289</v>
      </c>
      <c r="E7118" t="s">
        <v>19290</v>
      </c>
      <c r="F7118" t="s">
        <v>49</v>
      </c>
      <c r="G7118" t="s">
        <v>19291</v>
      </c>
      <c r="H7118" t="s">
        <v>19301</v>
      </c>
      <c r="I7118" t="s">
        <v>5</v>
      </c>
      <c r="K7118" t="s">
        <v>5</v>
      </c>
      <c r="N7118" t="s">
        <v>7</v>
      </c>
      <c r="P7118" t="s">
        <v>19294</v>
      </c>
      <c r="Q7118">
        <v>1</v>
      </c>
      <c r="T7118" t="s">
        <v>5</v>
      </c>
      <c r="U7118">
        <v>-1</v>
      </c>
      <c r="V7118">
        <v>-1</v>
      </c>
      <c r="W7118">
        <v>6.3387000000000002</v>
      </c>
      <c r="Y7118" t="s">
        <v>19298</v>
      </c>
      <c r="Z7118">
        <v>-1</v>
      </c>
      <c r="AA7118" t="s">
        <v>11</v>
      </c>
      <c r="AC7118" t="s">
        <v>19310</v>
      </c>
      <c r="AD7118" t="s">
        <v>19311</v>
      </c>
      <c r="AE7118" s="1">
        <v>41846.109930555554</v>
      </c>
    </row>
    <row r="7119" spans="1:31" x14ac:dyDescent="0.15">
      <c r="A7119">
        <v>7118</v>
      </c>
      <c r="B7119">
        <v>175</v>
      </c>
      <c r="C7119">
        <v>5</v>
      </c>
      <c r="D7119" t="s">
        <v>19289</v>
      </c>
      <c r="E7119" t="s">
        <v>19290</v>
      </c>
      <c r="F7119" t="s">
        <v>51</v>
      </c>
      <c r="G7119" t="s">
        <v>19291</v>
      </c>
      <c r="H7119" t="s">
        <v>19292</v>
      </c>
      <c r="I7119" t="s">
        <v>5</v>
      </c>
      <c r="K7119" t="s">
        <v>5</v>
      </c>
      <c r="N7119" t="s">
        <v>7</v>
      </c>
      <c r="P7119" t="s">
        <v>19294</v>
      </c>
      <c r="Q7119">
        <v>2</v>
      </c>
      <c r="S7119">
        <v>-1</v>
      </c>
      <c r="T7119" t="s">
        <v>5</v>
      </c>
      <c r="U7119">
        <v>-1</v>
      </c>
      <c r="V7119">
        <v>-1</v>
      </c>
      <c r="W7119">
        <v>6.3387000000000002</v>
      </c>
      <c r="Y7119" t="s">
        <v>19298</v>
      </c>
      <c r="Z7119">
        <v>-1</v>
      </c>
      <c r="AA7119" t="s">
        <v>11</v>
      </c>
      <c r="AC7119" t="s">
        <v>19312</v>
      </c>
      <c r="AD7119" t="s">
        <v>19313</v>
      </c>
      <c r="AE7119" s="1">
        <v>41846.109942129631</v>
      </c>
    </row>
    <row r="7120" spans="1:31" x14ac:dyDescent="0.15">
      <c r="A7120">
        <v>7119</v>
      </c>
      <c r="B7120">
        <v>175</v>
      </c>
      <c r="C7120">
        <v>5</v>
      </c>
      <c r="D7120" t="s">
        <v>19289</v>
      </c>
      <c r="E7120" t="s">
        <v>19290</v>
      </c>
      <c r="F7120" t="s">
        <v>53</v>
      </c>
      <c r="I7120" t="s">
        <v>5</v>
      </c>
      <c r="K7120" t="s">
        <v>5</v>
      </c>
      <c r="N7120" t="s">
        <v>7</v>
      </c>
      <c r="Q7120">
        <v>0</v>
      </c>
      <c r="S7120">
        <v>-1</v>
      </c>
      <c r="T7120" t="s">
        <v>5</v>
      </c>
      <c r="U7120">
        <v>-1</v>
      </c>
      <c r="V7120">
        <v>-1</v>
      </c>
      <c r="W7120">
        <v>6.3387000000000002</v>
      </c>
      <c r="Z7120">
        <v>-1</v>
      </c>
      <c r="AA7120" t="s">
        <v>11</v>
      </c>
      <c r="AC7120" t="s">
        <v>38</v>
      </c>
      <c r="AD7120" t="s">
        <v>52</v>
      </c>
      <c r="AE7120" s="1">
        <v>41846.109965277778</v>
      </c>
    </row>
    <row r="7121" spans="1:31" x14ac:dyDescent="0.15">
      <c r="A7121">
        <v>7120</v>
      </c>
      <c r="B7121">
        <v>175</v>
      </c>
      <c r="C7121">
        <v>5</v>
      </c>
      <c r="D7121" t="s">
        <v>19289</v>
      </c>
      <c r="E7121" t="s">
        <v>19290</v>
      </c>
      <c r="F7121" t="s">
        <v>54</v>
      </c>
      <c r="I7121" t="s">
        <v>5</v>
      </c>
      <c r="K7121" t="s">
        <v>5</v>
      </c>
      <c r="N7121" t="s">
        <v>7</v>
      </c>
      <c r="Q7121">
        <v>0</v>
      </c>
      <c r="S7121">
        <v>-1</v>
      </c>
      <c r="T7121" t="s">
        <v>5</v>
      </c>
      <c r="U7121">
        <v>-1</v>
      </c>
      <c r="V7121">
        <v>-1</v>
      </c>
      <c r="W7121">
        <v>6.3387000000000002</v>
      </c>
      <c r="Z7121">
        <v>-1</v>
      </c>
      <c r="AA7121" t="s">
        <v>11</v>
      </c>
      <c r="AC7121" t="s">
        <v>38</v>
      </c>
      <c r="AD7121" t="s">
        <v>52</v>
      </c>
      <c r="AE7121" s="1">
        <v>41846.109976851854</v>
      </c>
    </row>
    <row r="7122" spans="1:31" x14ac:dyDescent="0.15">
      <c r="A7122">
        <v>7121</v>
      </c>
      <c r="B7122">
        <v>175</v>
      </c>
      <c r="C7122">
        <v>5189</v>
      </c>
      <c r="D7122" t="s">
        <v>19314</v>
      </c>
      <c r="E7122" t="s">
        <v>19315</v>
      </c>
      <c r="F7122" t="s">
        <v>2</v>
      </c>
      <c r="G7122" t="s">
        <v>19316</v>
      </c>
      <c r="H7122" t="s">
        <v>169</v>
      </c>
      <c r="I7122" t="s">
        <v>5</v>
      </c>
      <c r="K7122" t="s">
        <v>6</v>
      </c>
      <c r="L7122" t="s">
        <v>19317</v>
      </c>
      <c r="N7122" t="s">
        <v>7</v>
      </c>
      <c r="O7122" t="s">
        <v>19318</v>
      </c>
      <c r="P7122" t="s">
        <v>19319</v>
      </c>
      <c r="Q7122">
        <v>45</v>
      </c>
      <c r="R7122" t="s">
        <v>19320</v>
      </c>
      <c r="S7122">
        <v>-1</v>
      </c>
      <c r="T7122" t="s">
        <v>19321</v>
      </c>
      <c r="U7122">
        <v>2700</v>
      </c>
      <c r="V7122">
        <v>-1</v>
      </c>
      <c r="W7122">
        <v>6.3387000000000002</v>
      </c>
      <c r="X7122" t="s">
        <v>19322</v>
      </c>
      <c r="Y7122" t="s">
        <v>19323</v>
      </c>
      <c r="Z7122">
        <v>33450</v>
      </c>
      <c r="AA7122" t="s">
        <v>11</v>
      </c>
      <c r="AC7122" t="s">
        <v>19324</v>
      </c>
      <c r="AD7122" t="s">
        <v>19325</v>
      </c>
      <c r="AE7122" s="1">
        <v>41846.11010416667</v>
      </c>
    </row>
    <row r="7123" spans="1:31" x14ac:dyDescent="0.15">
      <c r="A7123">
        <v>7122</v>
      </c>
      <c r="B7123">
        <v>175</v>
      </c>
      <c r="C7123">
        <v>5189</v>
      </c>
      <c r="D7123" t="s">
        <v>19314</v>
      </c>
      <c r="E7123" t="s">
        <v>19315</v>
      </c>
      <c r="F7123" t="s">
        <v>14</v>
      </c>
      <c r="G7123" t="s">
        <v>19326</v>
      </c>
      <c r="H7123" t="s">
        <v>19327</v>
      </c>
      <c r="I7123" t="s">
        <v>5</v>
      </c>
      <c r="K7123" t="s">
        <v>17</v>
      </c>
      <c r="L7123" t="s">
        <v>1779</v>
      </c>
      <c r="N7123" t="s">
        <v>7</v>
      </c>
      <c r="O7123" t="s">
        <v>19328</v>
      </c>
      <c r="P7123" t="s">
        <v>19329</v>
      </c>
      <c r="Q7123">
        <v>5</v>
      </c>
      <c r="S7123">
        <v>60</v>
      </c>
      <c r="T7123" t="s">
        <v>5</v>
      </c>
      <c r="U7123">
        <v>-1</v>
      </c>
      <c r="V7123">
        <v>40</v>
      </c>
      <c r="W7123">
        <v>6.3387000000000002</v>
      </c>
      <c r="X7123" t="s">
        <v>19330</v>
      </c>
      <c r="Y7123" t="s">
        <v>19331</v>
      </c>
      <c r="Z7123">
        <v>8280</v>
      </c>
      <c r="AA7123" t="s">
        <v>11</v>
      </c>
      <c r="AC7123" t="s">
        <v>19332</v>
      </c>
      <c r="AD7123" t="s">
        <v>19333</v>
      </c>
      <c r="AE7123" s="1">
        <v>41846.110127314816</v>
      </c>
    </row>
    <row r="7124" spans="1:31" x14ac:dyDescent="0.15">
      <c r="A7124">
        <v>7123</v>
      </c>
      <c r="B7124">
        <v>175</v>
      </c>
      <c r="C7124">
        <v>5189</v>
      </c>
      <c r="D7124" t="s">
        <v>19314</v>
      </c>
      <c r="E7124" t="s">
        <v>19315</v>
      </c>
      <c r="F7124" t="s">
        <v>24</v>
      </c>
      <c r="G7124" t="s">
        <v>19326</v>
      </c>
      <c r="H7124" t="s">
        <v>19327</v>
      </c>
      <c r="I7124" t="s">
        <v>5</v>
      </c>
      <c r="K7124" t="s">
        <v>17</v>
      </c>
      <c r="L7124" t="s">
        <v>1779</v>
      </c>
      <c r="N7124" t="s">
        <v>7</v>
      </c>
      <c r="O7124" t="s">
        <v>19328</v>
      </c>
      <c r="P7124" t="s">
        <v>19329</v>
      </c>
      <c r="Q7124">
        <v>1</v>
      </c>
      <c r="S7124">
        <v>60</v>
      </c>
      <c r="T7124" t="s">
        <v>5</v>
      </c>
      <c r="U7124">
        <v>-1</v>
      </c>
      <c r="V7124">
        <v>40</v>
      </c>
      <c r="W7124">
        <v>6.3387000000000002</v>
      </c>
      <c r="X7124" t="s">
        <v>19330</v>
      </c>
      <c r="Y7124" t="s">
        <v>19331</v>
      </c>
      <c r="Z7124">
        <v>13500</v>
      </c>
      <c r="AA7124" t="s">
        <v>11</v>
      </c>
      <c r="AC7124" t="s">
        <v>19334</v>
      </c>
      <c r="AD7124" t="s">
        <v>19335</v>
      </c>
      <c r="AE7124" s="1">
        <v>41846.110138888886</v>
      </c>
    </row>
    <row r="7125" spans="1:31" x14ac:dyDescent="0.15">
      <c r="A7125">
        <v>7124</v>
      </c>
      <c r="B7125">
        <v>175</v>
      </c>
      <c r="C7125">
        <v>5189</v>
      </c>
      <c r="D7125" t="s">
        <v>19314</v>
      </c>
      <c r="E7125" t="s">
        <v>19315</v>
      </c>
      <c r="F7125" t="s">
        <v>27</v>
      </c>
      <c r="I7125" t="s">
        <v>5</v>
      </c>
      <c r="K7125" t="s">
        <v>5</v>
      </c>
      <c r="M7125" t="s">
        <v>5</v>
      </c>
      <c r="N7125" t="s">
        <v>7</v>
      </c>
      <c r="Q7125">
        <v>0</v>
      </c>
      <c r="S7125">
        <v>-1</v>
      </c>
      <c r="T7125" t="s">
        <v>5</v>
      </c>
      <c r="U7125">
        <v>-1</v>
      </c>
      <c r="V7125">
        <v>-1</v>
      </c>
      <c r="W7125">
        <v>6.3387000000000002</v>
      </c>
      <c r="Z7125">
        <v>-1</v>
      </c>
      <c r="AA7125" t="s">
        <v>11</v>
      </c>
      <c r="AC7125" t="s">
        <v>38</v>
      </c>
      <c r="AD7125" t="s">
        <v>531</v>
      </c>
      <c r="AE7125" s="1">
        <v>41846.110150462962</v>
      </c>
    </row>
    <row r="7126" spans="1:31" x14ac:dyDescent="0.15">
      <c r="A7126">
        <v>7125</v>
      </c>
      <c r="B7126">
        <v>175</v>
      </c>
      <c r="C7126">
        <v>5189</v>
      </c>
      <c r="D7126" t="s">
        <v>19314</v>
      </c>
      <c r="E7126" t="s">
        <v>19315</v>
      </c>
      <c r="F7126" t="s">
        <v>36</v>
      </c>
      <c r="I7126" t="s">
        <v>5</v>
      </c>
      <c r="K7126" t="s">
        <v>5</v>
      </c>
      <c r="N7126" t="s">
        <v>7</v>
      </c>
      <c r="Q7126">
        <v>0</v>
      </c>
      <c r="S7126">
        <v>-1</v>
      </c>
      <c r="T7126" t="s">
        <v>5</v>
      </c>
      <c r="U7126">
        <v>-1</v>
      </c>
      <c r="V7126">
        <v>-1</v>
      </c>
      <c r="W7126">
        <v>6.3387000000000002</v>
      </c>
      <c r="Z7126">
        <v>-1</v>
      </c>
      <c r="AA7126" t="s">
        <v>11</v>
      </c>
      <c r="AC7126" t="s">
        <v>38</v>
      </c>
      <c r="AD7126" t="s">
        <v>4006</v>
      </c>
      <c r="AE7126" s="1">
        <v>41846.110162037039</v>
      </c>
    </row>
    <row r="7127" spans="1:31" x14ac:dyDescent="0.15">
      <c r="A7127">
        <v>7126</v>
      </c>
      <c r="B7127">
        <v>175</v>
      </c>
      <c r="C7127">
        <v>5189</v>
      </c>
      <c r="D7127" t="s">
        <v>19314</v>
      </c>
      <c r="E7127" t="s">
        <v>19315</v>
      </c>
      <c r="F7127" t="s">
        <v>40</v>
      </c>
      <c r="G7127" t="s">
        <v>19336</v>
      </c>
      <c r="I7127" t="s">
        <v>5</v>
      </c>
      <c r="K7127" t="s">
        <v>5</v>
      </c>
      <c r="L7127" t="s">
        <v>5396</v>
      </c>
      <c r="N7127" t="s">
        <v>7</v>
      </c>
      <c r="O7127" t="s">
        <v>19337</v>
      </c>
      <c r="P7127" t="s">
        <v>19338</v>
      </c>
      <c r="Q7127">
        <v>1</v>
      </c>
      <c r="S7127">
        <v>-1</v>
      </c>
      <c r="T7127" t="s">
        <v>5</v>
      </c>
      <c r="U7127">
        <v>-1</v>
      </c>
      <c r="V7127">
        <v>-1</v>
      </c>
      <c r="W7127">
        <v>6.3387000000000002</v>
      </c>
      <c r="Y7127" t="s">
        <v>19339</v>
      </c>
      <c r="Z7127">
        <v>-1</v>
      </c>
      <c r="AA7127" t="s">
        <v>11</v>
      </c>
      <c r="AC7127" t="s">
        <v>19340</v>
      </c>
      <c r="AD7127" t="s">
        <v>19341</v>
      </c>
      <c r="AE7127" s="1">
        <v>41846.110185185185</v>
      </c>
    </row>
    <row r="7128" spans="1:31" x14ac:dyDescent="0.15">
      <c r="A7128">
        <v>7127</v>
      </c>
      <c r="B7128">
        <v>175</v>
      </c>
      <c r="C7128">
        <v>5189</v>
      </c>
      <c r="D7128" t="s">
        <v>19314</v>
      </c>
      <c r="E7128" t="s">
        <v>19315</v>
      </c>
      <c r="F7128" t="s">
        <v>49</v>
      </c>
      <c r="G7128" t="s">
        <v>19342</v>
      </c>
      <c r="H7128" t="s">
        <v>19327</v>
      </c>
      <c r="I7128" t="s">
        <v>5</v>
      </c>
      <c r="K7128" t="s">
        <v>5</v>
      </c>
      <c r="N7128" t="s">
        <v>7</v>
      </c>
      <c r="O7128" t="s">
        <v>19328</v>
      </c>
      <c r="P7128" t="s">
        <v>19329</v>
      </c>
      <c r="Q7128">
        <v>22</v>
      </c>
      <c r="T7128" t="s">
        <v>5</v>
      </c>
      <c r="U7128">
        <v>-1</v>
      </c>
      <c r="V7128">
        <v>-1</v>
      </c>
      <c r="W7128">
        <v>6.3387000000000002</v>
      </c>
      <c r="X7128" t="s">
        <v>19330</v>
      </c>
      <c r="Y7128" t="s">
        <v>19331</v>
      </c>
      <c r="Z7128">
        <v>-1</v>
      </c>
      <c r="AA7128" t="s">
        <v>11</v>
      </c>
      <c r="AC7128" t="s">
        <v>19343</v>
      </c>
      <c r="AD7128" t="s">
        <v>19344</v>
      </c>
      <c r="AE7128" s="1">
        <v>41846.110219907408</v>
      </c>
    </row>
    <row r="7129" spans="1:31" x14ac:dyDescent="0.15">
      <c r="A7129">
        <v>7128</v>
      </c>
      <c r="B7129">
        <v>175</v>
      </c>
      <c r="C7129">
        <v>5189</v>
      </c>
      <c r="D7129" t="s">
        <v>19314</v>
      </c>
      <c r="E7129" t="s">
        <v>19315</v>
      </c>
      <c r="F7129" t="s">
        <v>51</v>
      </c>
      <c r="I7129" t="s">
        <v>5</v>
      </c>
      <c r="K7129" t="s">
        <v>5</v>
      </c>
      <c r="N7129" t="s">
        <v>7</v>
      </c>
      <c r="Q7129">
        <v>0</v>
      </c>
      <c r="S7129">
        <v>-1</v>
      </c>
      <c r="T7129" t="s">
        <v>5</v>
      </c>
      <c r="U7129">
        <v>-1</v>
      </c>
      <c r="V7129">
        <v>-1</v>
      </c>
      <c r="W7129">
        <v>6.3387000000000002</v>
      </c>
      <c r="Z7129">
        <v>-1</v>
      </c>
      <c r="AA7129" t="s">
        <v>11</v>
      </c>
      <c r="AC7129" t="s">
        <v>38</v>
      </c>
      <c r="AD7129" t="s">
        <v>52</v>
      </c>
      <c r="AE7129" s="1">
        <v>41846.110231481478</v>
      </c>
    </row>
    <row r="7130" spans="1:31" x14ac:dyDescent="0.15">
      <c r="A7130">
        <v>7129</v>
      </c>
      <c r="B7130">
        <v>175</v>
      </c>
      <c r="C7130">
        <v>5189</v>
      </c>
      <c r="D7130" t="s">
        <v>19314</v>
      </c>
      <c r="E7130" t="s">
        <v>19315</v>
      </c>
      <c r="F7130" t="s">
        <v>53</v>
      </c>
      <c r="I7130" t="s">
        <v>5</v>
      </c>
      <c r="K7130" t="s">
        <v>5</v>
      </c>
      <c r="N7130" t="s">
        <v>7</v>
      </c>
      <c r="Q7130">
        <v>0</v>
      </c>
      <c r="S7130">
        <v>-1</v>
      </c>
      <c r="T7130" t="s">
        <v>5</v>
      </c>
      <c r="U7130">
        <v>-1</v>
      </c>
      <c r="V7130">
        <v>-1</v>
      </c>
      <c r="W7130">
        <v>6.3387000000000002</v>
      </c>
      <c r="Z7130">
        <v>-1</v>
      </c>
      <c r="AA7130" t="s">
        <v>11</v>
      </c>
      <c r="AC7130" t="s">
        <v>38</v>
      </c>
      <c r="AD7130" t="s">
        <v>52</v>
      </c>
      <c r="AE7130" s="1">
        <v>41846.110243055555</v>
      </c>
    </row>
    <row r="7131" spans="1:31" x14ac:dyDescent="0.15">
      <c r="A7131">
        <v>7130</v>
      </c>
      <c r="B7131">
        <v>175</v>
      </c>
      <c r="C7131">
        <v>5189</v>
      </c>
      <c r="D7131" t="s">
        <v>19314</v>
      </c>
      <c r="E7131" t="s">
        <v>19315</v>
      </c>
      <c r="F7131" t="s">
        <v>54</v>
      </c>
      <c r="I7131" t="s">
        <v>5</v>
      </c>
      <c r="K7131" t="s">
        <v>5</v>
      </c>
      <c r="N7131" t="s">
        <v>7</v>
      </c>
      <c r="Q7131">
        <v>0</v>
      </c>
      <c r="S7131">
        <v>-1</v>
      </c>
      <c r="T7131" t="s">
        <v>5</v>
      </c>
      <c r="U7131">
        <v>-1</v>
      </c>
      <c r="V7131">
        <v>-1</v>
      </c>
      <c r="W7131">
        <v>6.3387000000000002</v>
      </c>
      <c r="Z7131">
        <v>-1</v>
      </c>
      <c r="AA7131" t="s">
        <v>11</v>
      </c>
      <c r="AC7131" t="s">
        <v>38</v>
      </c>
      <c r="AD7131" t="s">
        <v>52</v>
      </c>
      <c r="AE7131" s="1">
        <v>41846.110266203701</v>
      </c>
    </row>
    <row r="7132" spans="1:31" x14ac:dyDescent="0.15">
      <c r="A7132">
        <v>7131</v>
      </c>
      <c r="B7132">
        <v>175</v>
      </c>
      <c r="C7132">
        <v>3136</v>
      </c>
      <c r="D7132" t="s">
        <v>19345</v>
      </c>
      <c r="E7132" t="s">
        <v>19346</v>
      </c>
      <c r="F7132" t="s">
        <v>2</v>
      </c>
      <c r="G7132" t="s">
        <v>19347</v>
      </c>
      <c r="H7132" t="s">
        <v>19348</v>
      </c>
      <c r="I7132" t="s">
        <v>5</v>
      </c>
      <c r="K7132" t="s">
        <v>6</v>
      </c>
      <c r="L7132" t="s">
        <v>19349</v>
      </c>
      <c r="N7132" t="s">
        <v>7</v>
      </c>
      <c r="O7132" t="s">
        <v>19350</v>
      </c>
      <c r="P7132" t="s">
        <v>19351</v>
      </c>
      <c r="Q7132">
        <v>76</v>
      </c>
      <c r="R7132" t="s">
        <v>19352</v>
      </c>
      <c r="S7132">
        <v>-1</v>
      </c>
      <c r="T7132" t="s">
        <v>5</v>
      </c>
      <c r="U7132">
        <v>-1</v>
      </c>
      <c r="V7132">
        <v>-1</v>
      </c>
      <c r="W7132">
        <v>6.3387000000000002</v>
      </c>
      <c r="X7132" t="s">
        <v>19353</v>
      </c>
      <c r="Y7132" t="s">
        <v>19354</v>
      </c>
      <c r="Z7132">
        <v>29400</v>
      </c>
      <c r="AA7132" t="s">
        <v>11</v>
      </c>
      <c r="AC7132" t="s">
        <v>19355</v>
      </c>
      <c r="AD7132" t="s">
        <v>19356</v>
      </c>
      <c r="AE7132" s="1">
        <v>41846.110393518517</v>
      </c>
    </row>
    <row r="7133" spans="1:31" x14ac:dyDescent="0.15">
      <c r="A7133">
        <v>7132</v>
      </c>
      <c r="B7133">
        <v>175</v>
      </c>
      <c r="C7133">
        <v>3136</v>
      </c>
      <c r="D7133" t="s">
        <v>19345</v>
      </c>
      <c r="E7133" t="s">
        <v>19346</v>
      </c>
      <c r="F7133" t="s">
        <v>14</v>
      </c>
      <c r="G7133" t="s">
        <v>19347</v>
      </c>
      <c r="H7133" t="s">
        <v>19357</v>
      </c>
      <c r="I7133" t="s">
        <v>5</v>
      </c>
      <c r="K7133" t="s">
        <v>17</v>
      </c>
      <c r="L7133" t="s">
        <v>1779</v>
      </c>
      <c r="N7133" t="s">
        <v>7</v>
      </c>
      <c r="O7133" t="s">
        <v>19350</v>
      </c>
      <c r="P7133" t="s">
        <v>19351</v>
      </c>
      <c r="Q7133">
        <v>12</v>
      </c>
      <c r="R7133" t="s">
        <v>19358</v>
      </c>
      <c r="S7133">
        <v>-1</v>
      </c>
      <c r="T7133" t="s">
        <v>11729</v>
      </c>
      <c r="U7133">
        <v>-1</v>
      </c>
      <c r="V7133">
        <v>-1</v>
      </c>
      <c r="W7133">
        <v>6.3387000000000002</v>
      </c>
      <c r="X7133" t="s">
        <v>19359</v>
      </c>
      <c r="Y7133" t="s">
        <v>19354</v>
      </c>
      <c r="Z7133">
        <v>19680</v>
      </c>
      <c r="AA7133" t="s">
        <v>11</v>
      </c>
      <c r="AC7133" t="s">
        <v>19360</v>
      </c>
      <c r="AD7133" t="s">
        <v>19361</v>
      </c>
      <c r="AE7133" s="1">
        <v>41846.11042824074</v>
      </c>
    </row>
    <row r="7134" spans="1:31" x14ac:dyDescent="0.15">
      <c r="A7134">
        <v>7133</v>
      </c>
      <c r="B7134">
        <v>175</v>
      </c>
      <c r="C7134">
        <v>3136</v>
      </c>
      <c r="D7134" t="s">
        <v>19345</v>
      </c>
      <c r="E7134" t="s">
        <v>19346</v>
      </c>
      <c r="F7134" t="s">
        <v>24</v>
      </c>
      <c r="G7134" t="s">
        <v>19347</v>
      </c>
      <c r="H7134" t="s">
        <v>19357</v>
      </c>
      <c r="I7134" t="s">
        <v>5</v>
      </c>
      <c r="K7134" t="s">
        <v>17</v>
      </c>
      <c r="L7134" t="s">
        <v>1779</v>
      </c>
      <c r="N7134" t="s">
        <v>7</v>
      </c>
      <c r="O7134" t="s">
        <v>19350</v>
      </c>
      <c r="P7134" t="s">
        <v>19351</v>
      </c>
      <c r="Q7134">
        <v>3</v>
      </c>
      <c r="R7134" t="s">
        <v>12632</v>
      </c>
      <c r="S7134">
        <v>-1</v>
      </c>
      <c r="T7134" t="s">
        <v>11729</v>
      </c>
      <c r="U7134">
        <v>-1</v>
      </c>
      <c r="V7134">
        <v>-1</v>
      </c>
      <c r="W7134">
        <v>6.3387000000000002</v>
      </c>
      <c r="X7134" t="s">
        <v>19359</v>
      </c>
      <c r="Y7134" t="s">
        <v>19354</v>
      </c>
      <c r="Z7134">
        <v>20880</v>
      </c>
      <c r="AA7134" t="s">
        <v>11</v>
      </c>
      <c r="AC7134" t="s">
        <v>19362</v>
      </c>
      <c r="AD7134" t="s">
        <v>19363</v>
      </c>
      <c r="AE7134" s="1">
        <v>41846.110439814816</v>
      </c>
    </row>
    <row r="7135" spans="1:31" x14ac:dyDescent="0.15">
      <c r="A7135">
        <v>7134</v>
      </c>
      <c r="B7135">
        <v>175</v>
      </c>
      <c r="C7135">
        <v>3136</v>
      </c>
      <c r="D7135" t="s">
        <v>19345</v>
      </c>
      <c r="E7135" t="s">
        <v>19346</v>
      </c>
      <c r="F7135" t="s">
        <v>27</v>
      </c>
      <c r="I7135" t="s">
        <v>5</v>
      </c>
      <c r="K7135" t="s">
        <v>5</v>
      </c>
      <c r="M7135" t="s">
        <v>5</v>
      </c>
      <c r="N7135" t="s">
        <v>7</v>
      </c>
      <c r="Q7135">
        <v>0</v>
      </c>
      <c r="S7135">
        <v>-1</v>
      </c>
      <c r="T7135" t="s">
        <v>5</v>
      </c>
      <c r="U7135">
        <v>-1</v>
      </c>
      <c r="V7135">
        <v>-1</v>
      </c>
      <c r="W7135">
        <v>6.3387000000000002</v>
      </c>
      <c r="Z7135">
        <v>-1</v>
      </c>
      <c r="AA7135" t="s">
        <v>11</v>
      </c>
      <c r="AC7135" t="s">
        <v>38</v>
      </c>
      <c r="AD7135" t="s">
        <v>531</v>
      </c>
      <c r="AE7135" s="1">
        <v>41846.110451388886</v>
      </c>
    </row>
    <row r="7136" spans="1:31" x14ac:dyDescent="0.15">
      <c r="A7136">
        <v>7135</v>
      </c>
      <c r="B7136">
        <v>175</v>
      </c>
      <c r="C7136">
        <v>3136</v>
      </c>
      <c r="D7136" t="s">
        <v>19345</v>
      </c>
      <c r="E7136" t="s">
        <v>19346</v>
      </c>
      <c r="F7136" t="s">
        <v>36</v>
      </c>
      <c r="G7136" t="s">
        <v>19347</v>
      </c>
      <c r="H7136" t="s">
        <v>19364</v>
      </c>
      <c r="I7136" t="s">
        <v>5</v>
      </c>
      <c r="K7136" t="s">
        <v>6</v>
      </c>
      <c r="L7136" t="s">
        <v>19349</v>
      </c>
      <c r="N7136" t="s">
        <v>7</v>
      </c>
      <c r="O7136" t="s">
        <v>19350</v>
      </c>
      <c r="P7136" t="s">
        <v>19351</v>
      </c>
      <c r="Q7136">
        <v>10</v>
      </c>
      <c r="R7136" t="s">
        <v>19352</v>
      </c>
      <c r="S7136">
        <v>-1</v>
      </c>
      <c r="T7136" t="s">
        <v>5</v>
      </c>
      <c r="U7136">
        <v>-1</v>
      </c>
      <c r="V7136">
        <v>-1</v>
      </c>
      <c r="W7136">
        <v>6.3387000000000002</v>
      </c>
      <c r="X7136" t="s">
        <v>19365</v>
      </c>
      <c r="Y7136" t="s">
        <v>19354</v>
      </c>
      <c r="Z7136">
        <v>18240</v>
      </c>
      <c r="AA7136" t="s">
        <v>11</v>
      </c>
      <c r="AC7136" t="s">
        <v>19366</v>
      </c>
      <c r="AD7136" t="s">
        <v>19367</v>
      </c>
      <c r="AE7136" s="1">
        <v>41846.110474537039</v>
      </c>
    </row>
    <row r="7137" spans="1:31" x14ac:dyDescent="0.15">
      <c r="A7137">
        <v>7136</v>
      </c>
      <c r="B7137">
        <v>175</v>
      </c>
      <c r="C7137">
        <v>3136</v>
      </c>
      <c r="D7137" t="s">
        <v>19345</v>
      </c>
      <c r="E7137" t="s">
        <v>19346</v>
      </c>
      <c r="F7137" t="s">
        <v>40</v>
      </c>
      <c r="I7137" t="s">
        <v>5</v>
      </c>
      <c r="K7137" t="s">
        <v>5</v>
      </c>
      <c r="N7137" t="s">
        <v>7</v>
      </c>
      <c r="Q7137">
        <v>0</v>
      </c>
      <c r="S7137">
        <v>-1</v>
      </c>
      <c r="T7137" t="s">
        <v>5</v>
      </c>
      <c r="U7137">
        <v>-1</v>
      </c>
      <c r="V7137">
        <v>-1</v>
      </c>
      <c r="W7137">
        <v>6.3387000000000002</v>
      </c>
      <c r="Z7137">
        <v>-1</v>
      </c>
      <c r="AA7137" t="s">
        <v>11</v>
      </c>
      <c r="AC7137" t="s">
        <v>38</v>
      </c>
      <c r="AD7137" t="s">
        <v>52</v>
      </c>
      <c r="AE7137" s="1">
        <v>41846.110486111109</v>
      </c>
    </row>
    <row r="7138" spans="1:31" x14ac:dyDescent="0.15">
      <c r="A7138">
        <v>7137</v>
      </c>
      <c r="B7138">
        <v>175</v>
      </c>
      <c r="C7138">
        <v>3136</v>
      </c>
      <c r="D7138" t="s">
        <v>19345</v>
      </c>
      <c r="E7138" t="s">
        <v>19346</v>
      </c>
      <c r="F7138" t="s">
        <v>49</v>
      </c>
      <c r="G7138" t="s">
        <v>19347</v>
      </c>
      <c r="H7138" t="s">
        <v>19357</v>
      </c>
      <c r="I7138" t="s">
        <v>5</v>
      </c>
      <c r="K7138" t="s">
        <v>5</v>
      </c>
      <c r="N7138" t="s">
        <v>7</v>
      </c>
      <c r="O7138" t="s">
        <v>19350</v>
      </c>
      <c r="P7138" t="s">
        <v>19351</v>
      </c>
      <c r="Q7138">
        <v>3</v>
      </c>
      <c r="T7138" t="s">
        <v>5</v>
      </c>
      <c r="U7138">
        <v>-1</v>
      </c>
      <c r="V7138">
        <v>-1</v>
      </c>
      <c r="W7138">
        <v>6.3387000000000002</v>
      </c>
      <c r="X7138" t="s">
        <v>19359</v>
      </c>
      <c r="Y7138" t="s">
        <v>19354</v>
      </c>
      <c r="Z7138">
        <v>10536</v>
      </c>
      <c r="AA7138" t="s">
        <v>11</v>
      </c>
      <c r="AC7138" t="s">
        <v>19368</v>
      </c>
      <c r="AD7138" t="s">
        <v>19369</v>
      </c>
      <c r="AE7138" s="1">
        <v>41846.110509259262</v>
      </c>
    </row>
    <row r="7139" spans="1:31" x14ac:dyDescent="0.15">
      <c r="A7139">
        <v>7138</v>
      </c>
      <c r="B7139">
        <v>175</v>
      </c>
      <c r="C7139">
        <v>3136</v>
      </c>
      <c r="D7139" t="s">
        <v>19345</v>
      </c>
      <c r="E7139" t="s">
        <v>19346</v>
      </c>
      <c r="F7139" t="s">
        <v>51</v>
      </c>
      <c r="I7139" t="s">
        <v>5</v>
      </c>
      <c r="K7139" t="s">
        <v>5</v>
      </c>
      <c r="N7139" t="s">
        <v>7</v>
      </c>
      <c r="Q7139">
        <v>0</v>
      </c>
      <c r="S7139">
        <v>-1</v>
      </c>
      <c r="T7139" t="s">
        <v>5</v>
      </c>
      <c r="U7139">
        <v>-1</v>
      </c>
      <c r="V7139">
        <v>-1</v>
      </c>
      <c r="W7139">
        <v>6.3387000000000002</v>
      </c>
      <c r="Z7139">
        <v>-1</v>
      </c>
      <c r="AA7139" t="s">
        <v>11</v>
      </c>
      <c r="AC7139" t="s">
        <v>38</v>
      </c>
      <c r="AD7139" t="s">
        <v>52</v>
      </c>
      <c r="AE7139" s="1">
        <v>41846.110520833332</v>
      </c>
    </row>
    <row r="7140" spans="1:31" x14ac:dyDescent="0.15">
      <c r="A7140">
        <v>7139</v>
      </c>
      <c r="B7140">
        <v>175</v>
      </c>
      <c r="C7140">
        <v>3136</v>
      </c>
      <c r="D7140" t="s">
        <v>19345</v>
      </c>
      <c r="E7140" t="s">
        <v>19346</v>
      </c>
      <c r="F7140" t="s">
        <v>53</v>
      </c>
      <c r="I7140" t="s">
        <v>5</v>
      </c>
      <c r="K7140" t="s">
        <v>5</v>
      </c>
      <c r="N7140" t="s">
        <v>7</v>
      </c>
      <c r="Q7140">
        <v>0</v>
      </c>
      <c r="S7140">
        <v>-1</v>
      </c>
      <c r="T7140" t="s">
        <v>5</v>
      </c>
      <c r="U7140">
        <v>-1</v>
      </c>
      <c r="V7140">
        <v>-1</v>
      </c>
      <c r="W7140">
        <v>6.3387000000000002</v>
      </c>
      <c r="Z7140">
        <v>-1</v>
      </c>
      <c r="AA7140" t="s">
        <v>11</v>
      </c>
      <c r="AC7140" t="s">
        <v>38</v>
      </c>
      <c r="AD7140" t="s">
        <v>52</v>
      </c>
      <c r="AE7140" s="1">
        <v>41846.110532407409</v>
      </c>
    </row>
    <row r="7141" spans="1:31" x14ac:dyDescent="0.15">
      <c r="A7141">
        <v>7140</v>
      </c>
      <c r="B7141">
        <v>175</v>
      </c>
      <c r="C7141">
        <v>3136</v>
      </c>
      <c r="D7141" t="s">
        <v>19345</v>
      </c>
      <c r="E7141" t="s">
        <v>19346</v>
      </c>
      <c r="F7141" t="s">
        <v>54</v>
      </c>
      <c r="I7141" t="s">
        <v>5</v>
      </c>
      <c r="K7141" t="s">
        <v>5</v>
      </c>
      <c r="N7141" t="s">
        <v>7</v>
      </c>
      <c r="Q7141">
        <v>0</v>
      </c>
      <c r="S7141">
        <v>-1</v>
      </c>
      <c r="T7141" t="s">
        <v>5</v>
      </c>
      <c r="U7141">
        <v>-1</v>
      </c>
      <c r="V7141">
        <v>-1</v>
      </c>
      <c r="W7141">
        <v>6.3387000000000002</v>
      </c>
      <c r="Z7141">
        <v>-1</v>
      </c>
      <c r="AA7141" t="s">
        <v>11</v>
      </c>
      <c r="AC7141" t="s">
        <v>38</v>
      </c>
      <c r="AD7141" t="s">
        <v>52</v>
      </c>
      <c r="AE7141" s="1">
        <v>41846.110543981478</v>
      </c>
    </row>
    <row r="7142" spans="1:31" x14ac:dyDescent="0.15">
      <c r="A7142">
        <v>7141</v>
      </c>
      <c r="B7142">
        <v>175</v>
      </c>
      <c r="C7142">
        <v>3137</v>
      </c>
      <c r="D7142" t="s">
        <v>19370</v>
      </c>
      <c r="E7142" t="s">
        <v>19371</v>
      </c>
      <c r="F7142" t="s">
        <v>2</v>
      </c>
      <c r="G7142" t="s">
        <v>19372</v>
      </c>
      <c r="H7142" t="s">
        <v>19373</v>
      </c>
      <c r="I7142" t="s">
        <v>5</v>
      </c>
      <c r="K7142" t="s">
        <v>6</v>
      </c>
      <c r="L7142" t="s">
        <v>446</v>
      </c>
      <c r="N7142" t="s">
        <v>7</v>
      </c>
      <c r="O7142" t="s">
        <v>19374</v>
      </c>
      <c r="P7142" t="s">
        <v>19375</v>
      </c>
      <c r="Q7142">
        <v>42</v>
      </c>
      <c r="R7142" t="s">
        <v>19376</v>
      </c>
      <c r="S7142">
        <v>-1</v>
      </c>
      <c r="T7142" t="s">
        <v>13048</v>
      </c>
      <c r="U7142">
        <v>-1</v>
      </c>
      <c r="V7142">
        <v>-1</v>
      </c>
      <c r="W7142">
        <v>6.3387000000000002</v>
      </c>
      <c r="X7142" t="s">
        <v>19377</v>
      </c>
      <c r="Y7142" t="s">
        <v>19378</v>
      </c>
      <c r="Z7142">
        <v>31416</v>
      </c>
      <c r="AA7142" t="s">
        <v>11</v>
      </c>
      <c r="AC7142" t="s">
        <v>19379</v>
      </c>
      <c r="AD7142" t="s">
        <v>19380</v>
      </c>
      <c r="AE7142" s="1">
        <v>41846.110648148147</v>
      </c>
    </row>
    <row r="7143" spans="1:31" x14ac:dyDescent="0.15">
      <c r="A7143">
        <v>7142</v>
      </c>
      <c r="B7143">
        <v>175</v>
      </c>
      <c r="C7143">
        <v>3137</v>
      </c>
      <c r="D7143" t="s">
        <v>19370</v>
      </c>
      <c r="E7143" t="s">
        <v>19371</v>
      </c>
      <c r="F7143" t="s">
        <v>14</v>
      </c>
      <c r="G7143" t="s">
        <v>19381</v>
      </c>
      <c r="H7143" t="s">
        <v>19382</v>
      </c>
      <c r="I7143" t="s">
        <v>5</v>
      </c>
      <c r="J7143" t="s">
        <v>3240</v>
      </c>
      <c r="K7143" t="s">
        <v>17</v>
      </c>
      <c r="L7143" t="s">
        <v>446</v>
      </c>
      <c r="N7143" t="s">
        <v>7</v>
      </c>
      <c r="P7143" t="s">
        <v>19383</v>
      </c>
      <c r="Q7143">
        <v>10</v>
      </c>
      <c r="S7143">
        <v>-1</v>
      </c>
      <c r="T7143" t="s">
        <v>19384</v>
      </c>
      <c r="U7143">
        <v>-1</v>
      </c>
      <c r="V7143">
        <v>-1</v>
      </c>
      <c r="W7143">
        <v>6.3387000000000002</v>
      </c>
      <c r="X7143" t="s">
        <v>19377</v>
      </c>
      <c r="Y7143" t="s">
        <v>19385</v>
      </c>
      <c r="Z7143">
        <v>11640</v>
      </c>
      <c r="AA7143" t="s">
        <v>11</v>
      </c>
      <c r="AC7143" t="s">
        <v>19386</v>
      </c>
      <c r="AD7143" t="s">
        <v>19387</v>
      </c>
      <c r="AE7143" s="1">
        <v>41846.110671296294</v>
      </c>
    </row>
    <row r="7144" spans="1:31" x14ac:dyDescent="0.15">
      <c r="A7144">
        <v>7143</v>
      </c>
      <c r="B7144">
        <v>175</v>
      </c>
      <c r="C7144">
        <v>3137</v>
      </c>
      <c r="D7144" t="s">
        <v>19370</v>
      </c>
      <c r="E7144" t="s">
        <v>19371</v>
      </c>
      <c r="F7144" t="s">
        <v>24</v>
      </c>
      <c r="G7144" t="s">
        <v>19381</v>
      </c>
      <c r="H7144" t="s">
        <v>19382</v>
      </c>
      <c r="I7144" t="s">
        <v>5</v>
      </c>
      <c r="J7144" t="s">
        <v>456</v>
      </c>
      <c r="K7144" t="s">
        <v>17</v>
      </c>
      <c r="L7144" t="s">
        <v>446</v>
      </c>
      <c r="N7144" t="s">
        <v>7</v>
      </c>
      <c r="P7144" t="s">
        <v>19383</v>
      </c>
      <c r="Q7144">
        <v>2</v>
      </c>
      <c r="S7144">
        <v>-1</v>
      </c>
      <c r="T7144" t="s">
        <v>19388</v>
      </c>
      <c r="U7144">
        <v>-1</v>
      </c>
      <c r="V7144">
        <v>-1</v>
      </c>
      <c r="W7144">
        <v>6.3387000000000002</v>
      </c>
      <c r="X7144" t="s">
        <v>19377</v>
      </c>
      <c r="Y7144" t="s">
        <v>19385</v>
      </c>
      <c r="Z7144">
        <v>18288</v>
      </c>
      <c r="AA7144" t="s">
        <v>11</v>
      </c>
      <c r="AC7144" t="s">
        <v>19389</v>
      </c>
      <c r="AD7144" t="s">
        <v>19390</v>
      </c>
      <c r="AE7144" s="1">
        <v>41846.110682870371</v>
      </c>
    </row>
    <row r="7145" spans="1:31" x14ac:dyDescent="0.15">
      <c r="A7145">
        <v>7144</v>
      </c>
      <c r="B7145">
        <v>175</v>
      </c>
      <c r="C7145">
        <v>3137</v>
      </c>
      <c r="D7145" t="s">
        <v>19370</v>
      </c>
      <c r="E7145" t="s">
        <v>19371</v>
      </c>
      <c r="F7145" t="s">
        <v>27</v>
      </c>
      <c r="G7145" t="s">
        <v>19381</v>
      </c>
      <c r="I7145" t="s">
        <v>5</v>
      </c>
      <c r="J7145" t="s">
        <v>3240</v>
      </c>
      <c r="K7145" t="s">
        <v>17</v>
      </c>
      <c r="L7145" t="s">
        <v>446</v>
      </c>
      <c r="M7145" t="s">
        <v>5</v>
      </c>
      <c r="N7145" t="s">
        <v>7</v>
      </c>
      <c r="P7145" t="s">
        <v>19383</v>
      </c>
      <c r="Q7145">
        <v>2</v>
      </c>
      <c r="S7145">
        <v>-1</v>
      </c>
      <c r="U7145">
        <v>-1</v>
      </c>
      <c r="V7145">
        <v>-1</v>
      </c>
      <c r="W7145">
        <v>6.3387000000000002</v>
      </c>
      <c r="Y7145" t="s">
        <v>19385</v>
      </c>
      <c r="Z7145">
        <v>19400</v>
      </c>
      <c r="AA7145" t="s">
        <v>11</v>
      </c>
      <c r="AC7145" t="s">
        <v>19391</v>
      </c>
      <c r="AD7145" t="s">
        <v>19392</v>
      </c>
      <c r="AE7145" s="1">
        <v>41846.110706018517</v>
      </c>
    </row>
    <row r="7146" spans="1:31" x14ac:dyDescent="0.15">
      <c r="A7146">
        <v>7145</v>
      </c>
      <c r="B7146">
        <v>175</v>
      </c>
      <c r="C7146">
        <v>3137</v>
      </c>
      <c r="D7146" t="s">
        <v>19370</v>
      </c>
      <c r="E7146" t="s">
        <v>19371</v>
      </c>
      <c r="F7146" t="s">
        <v>36</v>
      </c>
      <c r="I7146" t="s">
        <v>5</v>
      </c>
      <c r="K7146" t="s">
        <v>5</v>
      </c>
      <c r="N7146" t="s">
        <v>7</v>
      </c>
      <c r="Q7146">
        <v>0</v>
      </c>
      <c r="S7146">
        <v>-1</v>
      </c>
      <c r="T7146" t="s">
        <v>5</v>
      </c>
      <c r="U7146">
        <v>-1</v>
      </c>
      <c r="V7146">
        <v>-1</v>
      </c>
      <c r="W7146">
        <v>6.3387000000000002</v>
      </c>
      <c r="Z7146">
        <v>-1</v>
      </c>
      <c r="AA7146" t="s">
        <v>11</v>
      </c>
      <c r="AC7146" t="s">
        <v>38</v>
      </c>
      <c r="AD7146" t="s">
        <v>52</v>
      </c>
      <c r="AE7146" s="1">
        <v>41846.110717592594</v>
      </c>
    </row>
    <row r="7147" spans="1:31" x14ac:dyDescent="0.15">
      <c r="A7147">
        <v>7146</v>
      </c>
      <c r="B7147">
        <v>175</v>
      </c>
      <c r="C7147">
        <v>3137</v>
      </c>
      <c r="D7147" t="s">
        <v>19370</v>
      </c>
      <c r="E7147" t="s">
        <v>19371</v>
      </c>
      <c r="F7147" t="s">
        <v>40</v>
      </c>
      <c r="I7147" t="s">
        <v>5</v>
      </c>
      <c r="K7147" t="s">
        <v>5</v>
      </c>
      <c r="N7147" t="s">
        <v>7</v>
      </c>
      <c r="Q7147">
        <v>0</v>
      </c>
      <c r="S7147">
        <v>-1</v>
      </c>
      <c r="T7147" t="s">
        <v>5</v>
      </c>
      <c r="U7147">
        <v>-1</v>
      </c>
      <c r="V7147">
        <v>-1</v>
      </c>
      <c r="W7147">
        <v>6.3387000000000002</v>
      </c>
      <c r="Z7147">
        <v>-1</v>
      </c>
      <c r="AA7147" t="s">
        <v>11</v>
      </c>
      <c r="AC7147" t="s">
        <v>38</v>
      </c>
      <c r="AD7147" t="s">
        <v>52</v>
      </c>
      <c r="AE7147" s="1">
        <v>41846.110729166663</v>
      </c>
    </row>
    <row r="7148" spans="1:31" x14ac:dyDescent="0.15">
      <c r="A7148">
        <v>7147</v>
      </c>
      <c r="B7148">
        <v>175</v>
      </c>
      <c r="C7148">
        <v>3137</v>
      </c>
      <c r="D7148" t="s">
        <v>19370</v>
      </c>
      <c r="E7148" t="s">
        <v>19371</v>
      </c>
      <c r="F7148" t="s">
        <v>49</v>
      </c>
      <c r="G7148" t="s">
        <v>19381</v>
      </c>
      <c r="H7148" t="s">
        <v>19382</v>
      </c>
      <c r="I7148" t="s">
        <v>5</v>
      </c>
      <c r="K7148" t="s">
        <v>5</v>
      </c>
      <c r="N7148" t="s">
        <v>7</v>
      </c>
      <c r="P7148" t="s">
        <v>19383</v>
      </c>
      <c r="Q7148">
        <v>7</v>
      </c>
      <c r="T7148" t="s">
        <v>5</v>
      </c>
      <c r="U7148">
        <v>-1</v>
      </c>
      <c r="V7148">
        <v>-1</v>
      </c>
      <c r="W7148">
        <v>6.3387000000000002</v>
      </c>
      <c r="X7148" t="s">
        <v>19377</v>
      </c>
      <c r="Y7148" t="s">
        <v>19385</v>
      </c>
      <c r="Z7148">
        <v>11640</v>
      </c>
      <c r="AA7148" t="s">
        <v>11</v>
      </c>
      <c r="AC7148" t="s">
        <v>19393</v>
      </c>
      <c r="AD7148" t="s">
        <v>19394</v>
      </c>
      <c r="AE7148" s="1">
        <v>41846.110752314817</v>
      </c>
    </row>
    <row r="7149" spans="1:31" x14ac:dyDescent="0.15">
      <c r="A7149">
        <v>7148</v>
      </c>
      <c r="B7149">
        <v>175</v>
      </c>
      <c r="C7149">
        <v>3137</v>
      </c>
      <c r="D7149" t="s">
        <v>19370</v>
      </c>
      <c r="E7149" t="s">
        <v>19371</v>
      </c>
      <c r="F7149" t="s">
        <v>51</v>
      </c>
      <c r="G7149" t="s">
        <v>19372</v>
      </c>
      <c r="H7149" t="s">
        <v>19373</v>
      </c>
      <c r="I7149" t="s">
        <v>5</v>
      </c>
      <c r="K7149" t="s">
        <v>5</v>
      </c>
      <c r="N7149" t="s">
        <v>7</v>
      </c>
      <c r="O7149" t="s">
        <v>19374</v>
      </c>
      <c r="P7149" t="s">
        <v>19375</v>
      </c>
      <c r="Q7149">
        <v>3</v>
      </c>
      <c r="S7149">
        <v>-1</v>
      </c>
      <c r="T7149" t="s">
        <v>5</v>
      </c>
      <c r="U7149">
        <v>-1</v>
      </c>
      <c r="V7149">
        <v>-1</v>
      </c>
      <c r="W7149">
        <v>6.3387000000000002</v>
      </c>
      <c r="Y7149" t="s">
        <v>19378</v>
      </c>
      <c r="Z7149">
        <v>-1</v>
      </c>
      <c r="AA7149" t="s">
        <v>11</v>
      </c>
      <c r="AC7149" t="s">
        <v>19395</v>
      </c>
      <c r="AD7149" t="s">
        <v>19396</v>
      </c>
      <c r="AE7149" s="1">
        <v>41846.110775462963</v>
      </c>
    </row>
    <row r="7150" spans="1:31" x14ac:dyDescent="0.15">
      <c r="A7150">
        <v>7149</v>
      </c>
      <c r="B7150">
        <v>175</v>
      </c>
      <c r="C7150">
        <v>3137</v>
      </c>
      <c r="D7150" t="s">
        <v>19370</v>
      </c>
      <c r="E7150" t="s">
        <v>19371</v>
      </c>
      <c r="F7150" t="s">
        <v>53</v>
      </c>
      <c r="I7150" t="s">
        <v>5</v>
      </c>
      <c r="K7150" t="s">
        <v>5</v>
      </c>
      <c r="N7150" t="s">
        <v>7</v>
      </c>
      <c r="Q7150">
        <v>0</v>
      </c>
      <c r="S7150">
        <v>-1</v>
      </c>
      <c r="T7150" t="s">
        <v>5</v>
      </c>
      <c r="U7150">
        <v>-1</v>
      </c>
      <c r="V7150">
        <v>-1</v>
      </c>
      <c r="W7150">
        <v>6.3387000000000002</v>
      </c>
      <c r="Z7150">
        <v>-1</v>
      </c>
      <c r="AA7150" t="s">
        <v>11</v>
      </c>
      <c r="AC7150" t="s">
        <v>38</v>
      </c>
      <c r="AD7150" t="s">
        <v>52</v>
      </c>
      <c r="AE7150" s="1">
        <v>41846.110798611109</v>
      </c>
    </row>
    <row r="7151" spans="1:31" x14ac:dyDescent="0.15">
      <c r="A7151">
        <v>7150</v>
      </c>
      <c r="B7151">
        <v>175</v>
      </c>
      <c r="C7151">
        <v>3137</v>
      </c>
      <c r="D7151" t="s">
        <v>19370</v>
      </c>
      <c r="E7151" t="s">
        <v>19371</v>
      </c>
      <c r="F7151" t="s">
        <v>54</v>
      </c>
      <c r="I7151" t="s">
        <v>5</v>
      </c>
      <c r="K7151" t="s">
        <v>5</v>
      </c>
      <c r="N7151" t="s">
        <v>7</v>
      </c>
      <c r="Q7151">
        <v>0</v>
      </c>
      <c r="S7151">
        <v>-1</v>
      </c>
      <c r="T7151" t="s">
        <v>5</v>
      </c>
      <c r="U7151">
        <v>-1</v>
      </c>
      <c r="V7151">
        <v>-1</v>
      </c>
      <c r="W7151">
        <v>6.3387000000000002</v>
      </c>
      <c r="Z7151">
        <v>-1</v>
      </c>
      <c r="AA7151" t="s">
        <v>11</v>
      </c>
      <c r="AC7151" t="s">
        <v>38</v>
      </c>
      <c r="AD7151" t="s">
        <v>52</v>
      </c>
      <c r="AE7151" s="1">
        <v>41846.110810185186</v>
      </c>
    </row>
    <row r="7152" spans="1:31" x14ac:dyDescent="0.15">
      <c r="A7152">
        <v>7151</v>
      </c>
      <c r="B7152">
        <v>175</v>
      </c>
      <c r="C7152">
        <v>4150</v>
      </c>
      <c r="D7152" t="s">
        <v>19397</v>
      </c>
      <c r="E7152" t="s">
        <v>19398</v>
      </c>
      <c r="F7152" t="s">
        <v>2</v>
      </c>
      <c r="G7152" t="s">
        <v>19399</v>
      </c>
      <c r="H7152" t="s">
        <v>19400</v>
      </c>
      <c r="I7152" t="s">
        <v>5</v>
      </c>
      <c r="K7152" t="s">
        <v>6</v>
      </c>
      <c r="N7152" t="s">
        <v>7</v>
      </c>
      <c r="P7152" t="s">
        <v>19401</v>
      </c>
      <c r="Q7152">
        <v>7</v>
      </c>
      <c r="R7152" t="s">
        <v>19402</v>
      </c>
      <c r="S7152">
        <v>-1</v>
      </c>
      <c r="T7152" t="s">
        <v>3471</v>
      </c>
      <c r="U7152">
        <v>-1</v>
      </c>
      <c r="V7152">
        <v>-1</v>
      </c>
      <c r="W7152">
        <v>6.3387000000000002</v>
      </c>
      <c r="X7152" t="s">
        <v>19403</v>
      </c>
      <c r="Y7152" t="s">
        <v>19404</v>
      </c>
      <c r="Z7152">
        <v>15320</v>
      </c>
      <c r="AA7152" t="s">
        <v>11</v>
      </c>
      <c r="AC7152" t="s">
        <v>19405</v>
      </c>
      <c r="AD7152" t="s">
        <v>19406</v>
      </c>
      <c r="AE7152" s="1">
        <v>41846.110868055555</v>
      </c>
    </row>
    <row r="7153" spans="1:31" x14ac:dyDescent="0.15">
      <c r="A7153">
        <v>7152</v>
      </c>
      <c r="B7153">
        <v>175</v>
      </c>
      <c r="C7153">
        <v>4150</v>
      </c>
      <c r="D7153" t="s">
        <v>19397</v>
      </c>
      <c r="E7153" t="s">
        <v>19398</v>
      </c>
      <c r="F7153" t="s">
        <v>14</v>
      </c>
      <c r="G7153" t="s">
        <v>19399</v>
      </c>
      <c r="H7153" t="s">
        <v>19400</v>
      </c>
      <c r="I7153" t="s">
        <v>5</v>
      </c>
      <c r="J7153" t="s">
        <v>456</v>
      </c>
      <c r="K7153" t="s">
        <v>17</v>
      </c>
      <c r="N7153" t="s">
        <v>7</v>
      </c>
      <c r="P7153" t="s">
        <v>19401</v>
      </c>
      <c r="Q7153">
        <v>7</v>
      </c>
      <c r="S7153">
        <v>-1</v>
      </c>
      <c r="T7153" t="s">
        <v>19407</v>
      </c>
      <c r="U7153">
        <v>-1</v>
      </c>
      <c r="V7153">
        <v>-1</v>
      </c>
      <c r="W7153">
        <v>6.3387000000000002</v>
      </c>
      <c r="X7153" t="s">
        <v>19403</v>
      </c>
      <c r="Y7153" t="s">
        <v>19404</v>
      </c>
      <c r="Z7153">
        <v>18350</v>
      </c>
      <c r="AA7153" t="s">
        <v>11</v>
      </c>
      <c r="AC7153" t="s">
        <v>19408</v>
      </c>
      <c r="AD7153" t="s">
        <v>19409</v>
      </c>
      <c r="AE7153" s="1">
        <v>41846.110879629632</v>
      </c>
    </row>
    <row r="7154" spans="1:31" x14ac:dyDescent="0.15">
      <c r="A7154">
        <v>7153</v>
      </c>
      <c r="B7154">
        <v>175</v>
      </c>
      <c r="C7154">
        <v>4150</v>
      </c>
      <c r="D7154" t="s">
        <v>19397</v>
      </c>
      <c r="E7154" t="s">
        <v>19398</v>
      </c>
      <c r="F7154" t="s">
        <v>24</v>
      </c>
      <c r="G7154" t="s">
        <v>19399</v>
      </c>
      <c r="H7154" t="s">
        <v>19400</v>
      </c>
      <c r="I7154" t="s">
        <v>5</v>
      </c>
      <c r="J7154" t="s">
        <v>456</v>
      </c>
      <c r="K7154" t="s">
        <v>17</v>
      </c>
      <c r="N7154" t="s">
        <v>7</v>
      </c>
      <c r="P7154" t="s">
        <v>19401</v>
      </c>
      <c r="Q7154">
        <v>8</v>
      </c>
      <c r="S7154">
        <v>-1</v>
      </c>
      <c r="T7154" t="s">
        <v>19410</v>
      </c>
      <c r="U7154">
        <v>-1</v>
      </c>
      <c r="V7154">
        <v>-1</v>
      </c>
      <c r="W7154">
        <v>6.3387000000000002</v>
      </c>
      <c r="X7154" t="s">
        <v>19403</v>
      </c>
      <c r="Y7154" t="s">
        <v>19404</v>
      </c>
      <c r="Z7154">
        <v>35440</v>
      </c>
      <c r="AA7154" t="s">
        <v>11</v>
      </c>
      <c r="AC7154" t="s">
        <v>19411</v>
      </c>
      <c r="AD7154" t="s">
        <v>19412</v>
      </c>
      <c r="AE7154" s="1">
        <v>41846.110902777778</v>
      </c>
    </row>
    <row r="7155" spans="1:31" x14ac:dyDescent="0.15">
      <c r="A7155">
        <v>7154</v>
      </c>
      <c r="B7155">
        <v>175</v>
      </c>
      <c r="C7155">
        <v>4150</v>
      </c>
      <c r="D7155" t="s">
        <v>19397</v>
      </c>
      <c r="E7155" t="s">
        <v>19398</v>
      </c>
      <c r="F7155" t="s">
        <v>27</v>
      </c>
      <c r="I7155" t="s">
        <v>5</v>
      </c>
      <c r="K7155" t="s">
        <v>5</v>
      </c>
      <c r="M7155" t="s">
        <v>5</v>
      </c>
      <c r="N7155" t="s">
        <v>7</v>
      </c>
      <c r="Q7155">
        <v>0</v>
      </c>
      <c r="S7155">
        <v>-1</v>
      </c>
      <c r="T7155" t="s">
        <v>5</v>
      </c>
      <c r="U7155">
        <v>-1</v>
      </c>
      <c r="V7155">
        <v>-1</v>
      </c>
      <c r="W7155">
        <v>6.3387000000000002</v>
      </c>
      <c r="Z7155">
        <v>-1</v>
      </c>
      <c r="AA7155" t="s">
        <v>11</v>
      </c>
      <c r="AC7155" t="s">
        <v>38</v>
      </c>
      <c r="AD7155" t="s">
        <v>531</v>
      </c>
      <c r="AE7155" s="1">
        <v>41846.110914351855</v>
      </c>
    </row>
    <row r="7156" spans="1:31" x14ac:dyDescent="0.15">
      <c r="A7156">
        <v>7155</v>
      </c>
      <c r="B7156">
        <v>175</v>
      </c>
      <c r="C7156">
        <v>4150</v>
      </c>
      <c r="D7156" t="s">
        <v>19397</v>
      </c>
      <c r="E7156" t="s">
        <v>19398</v>
      </c>
      <c r="F7156" t="s">
        <v>36</v>
      </c>
      <c r="I7156" t="s">
        <v>5</v>
      </c>
      <c r="K7156" t="s">
        <v>5</v>
      </c>
      <c r="N7156" t="s">
        <v>7</v>
      </c>
      <c r="Q7156">
        <v>0</v>
      </c>
      <c r="S7156">
        <v>-1</v>
      </c>
      <c r="T7156" t="s">
        <v>5</v>
      </c>
      <c r="U7156">
        <v>-1</v>
      </c>
      <c r="V7156">
        <v>-1</v>
      </c>
      <c r="W7156">
        <v>6.3387000000000002</v>
      </c>
      <c r="Z7156">
        <v>-1</v>
      </c>
      <c r="AA7156" t="s">
        <v>11</v>
      </c>
      <c r="AC7156" t="s">
        <v>38</v>
      </c>
      <c r="AD7156" t="s">
        <v>52</v>
      </c>
      <c r="AE7156" s="1">
        <v>41846.110925925925</v>
      </c>
    </row>
    <row r="7157" spans="1:31" x14ac:dyDescent="0.15">
      <c r="A7157">
        <v>7156</v>
      </c>
      <c r="B7157">
        <v>175</v>
      </c>
      <c r="C7157">
        <v>4150</v>
      </c>
      <c r="D7157" t="s">
        <v>19397</v>
      </c>
      <c r="E7157" t="s">
        <v>19398</v>
      </c>
      <c r="F7157" t="s">
        <v>40</v>
      </c>
      <c r="I7157" t="s">
        <v>5</v>
      </c>
      <c r="K7157" t="s">
        <v>5</v>
      </c>
      <c r="N7157" t="s">
        <v>7</v>
      </c>
      <c r="Q7157">
        <v>0</v>
      </c>
      <c r="S7157">
        <v>-1</v>
      </c>
      <c r="T7157" t="s">
        <v>5</v>
      </c>
      <c r="U7157">
        <v>-1</v>
      </c>
      <c r="V7157">
        <v>-1</v>
      </c>
      <c r="W7157">
        <v>6.3387000000000002</v>
      </c>
      <c r="Z7157">
        <v>-1</v>
      </c>
      <c r="AA7157" t="s">
        <v>11</v>
      </c>
      <c r="AC7157" t="s">
        <v>38</v>
      </c>
      <c r="AD7157" t="s">
        <v>52</v>
      </c>
      <c r="AE7157" s="1">
        <v>41846.110937500001</v>
      </c>
    </row>
    <row r="7158" spans="1:31" x14ac:dyDescent="0.15">
      <c r="A7158">
        <v>7157</v>
      </c>
      <c r="B7158">
        <v>175</v>
      </c>
      <c r="C7158">
        <v>4150</v>
      </c>
      <c r="D7158" t="s">
        <v>19397</v>
      </c>
      <c r="E7158" t="s">
        <v>19398</v>
      </c>
      <c r="F7158" t="s">
        <v>49</v>
      </c>
      <c r="I7158" t="s">
        <v>5</v>
      </c>
      <c r="K7158" t="s">
        <v>5</v>
      </c>
      <c r="N7158" t="s">
        <v>7</v>
      </c>
      <c r="Q7158">
        <v>0</v>
      </c>
      <c r="T7158" t="s">
        <v>5</v>
      </c>
      <c r="U7158">
        <v>-1</v>
      </c>
      <c r="V7158">
        <v>-1</v>
      </c>
      <c r="W7158">
        <v>6.3387000000000002</v>
      </c>
      <c r="Z7158">
        <v>-1</v>
      </c>
      <c r="AA7158" t="s">
        <v>11</v>
      </c>
      <c r="AC7158" t="s">
        <v>38</v>
      </c>
      <c r="AD7158" t="s">
        <v>50</v>
      </c>
      <c r="AE7158" s="1">
        <v>41846.110949074071</v>
      </c>
    </row>
    <row r="7159" spans="1:31" x14ac:dyDescent="0.15">
      <c r="A7159">
        <v>7158</v>
      </c>
      <c r="B7159">
        <v>175</v>
      </c>
      <c r="C7159">
        <v>4150</v>
      </c>
      <c r="D7159" t="s">
        <v>19397</v>
      </c>
      <c r="E7159" t="s">
        <v>19398</v>
      </c>
      <c r="F7159" t="s">
        <v>51</v>
      </c>
      <c r="I7159" t="s">
        <v>5</v>
      </c>
      <c r="K7159" t="s">
        <v>5</v>
      </c>
      <c r="N7159" t="s">
        <v>7</v>
      </c>
      <c r="Q7159">
        <v>0</v>
      </c>
      <c r="S7159">
        <v>-1</v>
      </c>
      <c r="T7159" t="s">
        <v>5</v>
      </c>
      <c r="U7159">
        <v>-1</v>
      </c>
      <c r="V7159">
        <v>-1</v>
      </c>
      <c r="W7159">
        <v>6.3387000000000002</v>
      </c>
      <c r="Z7159">
        <v>-1</v>
      </c>
      <c r="AA7159" t="s">
        <v>11</v>
      </c>
      <c r="AC7159" t="s">
        <v>38</v>
      </c>
      <c r="AD7159" t="s">
        <v>52</v>
      </c>
      <c r="AE7159" s="1">
        <v>41846.110960648148</v>
      </c>
    </row>
    <row r="7160" spans="1:31" x14ac:dyDescent="0.15">
      <c r="A7160">
        <v>7159</v>
      </c>
      <c r="B7160">
        <v>175</v>
      </c>
      <c r="C7160">
        <v>4150</v>
      </c>
      <c r="D7160" t="s">
        <v>19397</v>
      </c>
      <c r="E7160" t="s">
        <v>19398</v>
      </c>
      <c r="F7160" t="s">
        <v>53</v>
      </c>
      <c r="I7160" t="s">
        <v>5</v>
      </c>
      <c r="K7160" t="s">
        <v>5</v>
      </c>
      <c r="N7160" t="s">
        <v>7</v>
      </c>
      <c r="Q7160">
        <v>0</v>
      </c>
      <c r="S7160">
        <v>-1</v>
      </c>
      <c r="T7160" t="s">
        <v>5</v>
      </c>
      <c r="U7160">
        <v>-1</v>
      </c>
      <c r="V7160">
        <v>-1</v>
      </c>
      <c r="W7160">
        <v>6.3387000000000002</v>
      </c>
      <c r="Z7160">
        <v>-1</v>
      </c>
      <c r="AA7160" t="s">
        <v>11</v>
      </c>
      <c r="AC7160" t="s">
        <v>38</v>
      </c>
      <c r="AD7160" t="s">
        <v>52</v>
      </c>
      <c r="AE7160" s="1">
        <v>41846.110972222225</v>
      </c>
    </row>
    <row r="7161" spans="1:31" x14ac:dyDescent="0.15">
      <c r="A7161">
        <v>7160</v>
      </c>
      <c r="B7161">
        <v>175</v>
      </c>
      <c r="C7161">
        <v>4150</v>
      </c>
      <c r="D7161" t="s">
        <v>19397</v>
      </c>
      <c r="E7161" t="s">
        <v>19398</v>
      </c>
      <c r="F7161" t="s">
        <v>54</v>
      </c>
      <c r="I7161" t="s">
        <v>5</v>
      </c>
      <c r="K7161" t="s">
        <v>5</v>
      </c>
      <c r="N7161" t="s">
        <v>7</v>
      </c>
      <c r="Q7161">
        <v>0</v>
      </c>
      <c r="S7161">
        <v>-1</v>
      </c>
      <c r="T7161" t="s">
        <v>5</v>
      </c>
      <c r="U7161">
        <v>-1</v>
      </c>
      <c r="V7161">
        <v>-1</v>
      </c>
      <c r="W7161">
        <v>6.3387000000000002</v>
      </c>
      <c r="Z7161">
        <v>-1</v>
      </c>
      <c r="AA7161" t="s">
        <v>11</v>
      </c>
      <c r="AC7161" t="s">
        <v>38</v>
      </c>
      <c r="AD7161" t="s">
        <v>52</v>
      </c>
      <c r="AE7161" s="1">
        <v>41846.110983796294</v>
      </c>
    </row>
    <row r="7162" spans="1:31" x14ac:dyDescent="0.15">
      <c r="A7162">
        <v>7161</v>
      </c>
      <c r="B7162">
        <v>175</v>
      </c>
      <c r="C7162">
        <v>2657</v>
      </c>
      <c r="D7162" t="s">
        <v>19413</v>
      </c>
      <c r="E7162" t="s">
        <v>19414</v>
      </c>
      <c r="F7162" t="s">
        <v>2</v>
      </c>
      <c r="G7162" t="s">
        <v>19415</v>
      </c>
      <c r="H7162" t="s">
        <v>19416</v>
      </c>
      <c r="I7162" t="s">
        <v>5</v>
      </c>
      <c r="K7162" t="s">
        <v>6</v>
      </c>
      <c r="L7162" t="s">
        <v>3137</v>
      </c>
      <c r="N7162" t="s">
        <v>7</v>
      </c>
      <c r="P7162" t="s">
        <v>19417</v>
      </c>
      <c r="Q7162">
        <v>42</v>
      </c>
      <c r="R7162" t="s">
        <v>19418</v>
      </c>
      <c r="S7162">
        <v>-1</v>
      </c>
      <c r="T7162" t="s">
        <v>5</v>
      </c>
      <c r="U7162">
        <v>-1</v>
      </c>
      <c r="V7162">
        <v>-1</v>
      </c>
      <c r="W7162">
        <v>6.3387000000000002</v>
      </c>
      <c r="X7162" t="s">
        <v>19419</v>
      </c>
      <c r="Y7162" t="s">
        <v>19420</v>
      </c>
      <c r="Z7162">
        <v>31980</v>
      </c>
      <c r="AA7162" t="s">
        <v>11</v>
      </c>
      <c r="AC7162" t="s">
        <v>19421</v>
      </c>
      <c r="AD7162" t="s">
        <v>19422</v>
      </c>
      <c r="AE7162" s="1">
        <v>41846.111087962963</v>
      </c>
    </row>
    <row r="7163" spans="1:31" x14ac:dyDescent="0.15">
      <c r="A7163">
        <v>7162</v>
      </c>
      <c r="B7163">
        <v>175</v>
      </c>
      <c r="C7163">
        <v>2657</v>
      </c>
      <c r="D7163" t="s">
        <v>19413</v>
      </c>
      <c r="E7163" t="s">
        <v>19414</v>
      </c>
      <c r="F7163" t="s">
        <v>14</v>
      </c>
      <c r="G7163" t="s">
        <v>19423</v>
      </c>
      <c r="H7163" t="s">
        <v>19424</v>
      </c>
      <c r="I7163" t="s">
        <v>5</v>
      </c>
      <c r="K7163" t="s">
        <v>17</v>
      </c>
      <c r="L7163" t="s">
        <v>19425</v>
      </c>
      <c r="N7163" t="s">
        <v>7</v>
      </c>
      <c r="P7163" t="s">
        <v>19426</v>
      </c>
      <c r="Q7163">
        <v>14</v>
      </c>
      <c r="R7163" t="s">
        <v>19427</v>
      </c>
      <c r="S7163">
        <v>-1</v>
      </c>
      <c r="T7163" t="s">
        <v>5</v>
      </c>
      <c r="U7163">
        <v>-1</v>
      </c>
      <c r="V7163">
        <v>-1</v>
      </c>
      <c r="W7163">
        <v>6.3387000000000002</v>
      </c>
      <c r="X7163" t="s">
        <v>19428</v>
      </c>
      <c r="Y7163" t="s">
        <v>19429</v>
      </c>
      <c r="Z7163">
        <v>38740</v>
      </c>
      <c r="AA7163" t="s">
        <v>11</v>
      </c>
      <c r="AC7163" t="s">
        <v>19430</v>
      </c>
      <c r="AD7163" t="s">
        <v>19431</v>
      </c>
      <c r="AE7163" s="1">
        <v>41846.111122685186</v>
      </c>
    </row>
    <row r="7164" spans="1:31" x14ac:dyDescent="0.15">
      <c r="A7164">
        <v>7163</v>
      </c>
      <c r="B7164">
        <v>175</v>
      </c>
      <c r="C7164">
        <v>2657</v>
      </c>
      <c r="D7164" t="s">
        <v>19413</v>
      </c>
      <c r="E7164" t="s">
        <v>19414</v>
      </c>
      <c r="F7164" t="s">
        <v>24</v>
      </c>
      <c r="G7164" t="s">
        <v>19423</v>
      </c>
      <c r="H7164" t="s">
        <v>19424</v>
      </c>
      <c r="I7164" t="s">
        <v>5</v>
      </c>
      <c r="J7164" t="s">
        <v>456</v>
      </c>
      <c r="K7164" t="s">
        <v>17</v>
      </c>
      <c r="L7164" t="s">
        <v>19432</v>
      </c>
      <c r="N7164" t="s">
        <v>7</v>
      </c>
      <c r="P7164" t="s">
        <v>19426</v>
      </c>
      <c r="Q7164">
        <v>3</v>
      </c>
      <c r="R7164" t="s">
        <v>19433</v>
      </c>
      <c r="S7164">
        <v>-1</v>
      </c>
      <c r="T7164" t="s">
        <v>5</v>
      </c>
      <c r="U7164">
        <v>-1</v>
      </c>
      <c r="V7164">
        <v>-1</v>
      </c>
      <c r="W7164">
        <v>6.3387000000000002</v>
      </c>
      <c r="X7164" t="s">
        <v>19428</v>
      </c>
      <c r="Y7164" t="s">
        <v>19434</v>
      </c>
      <c r="Z7164">
        <v>30090</v>
      </c>
      <c r="AA7164" t="s">
        <v>11</v>
      </c>
      <c r="AC7164" t="s">
        <v>19435</v>
      </c>
      <c r="AD7164" t="s">
        <v>19436</v>
      </c>
      <c r="AE7164" s="1">
        <v>41846.111134259256</v>
      </c>
    </row>
    <row r="7165" spans="1:31" x14ac:dyDescent="0.15">
      <c r="A7165">
        <v>7164</v>
      </c>
      <c r="B7165">
        <v>175</v>
      </c>
      <c r="C7165">
        <v>2657</v>
      </c>
      <c r="D7165" t="s">
        <v>19413</v>
      </c>
      <c r="E7165" t="s">
        <v>19414</v>
      </c>
      <c r="F7165" t="s">
        <v>27</v>
      </c>
      <c r="I7165" t="s">
        <v>5</v>
      </c>
      <c r="K7165" t="s">
        <v>5</v>
      </c>
      <c r="M7165" t="s">
        <v>5</v>
      </c>
      <c r="N7165" t="s">
        <v>7</v>
      </c>
      <c r="Q7165">
        <v>0</v>
      </c>
      <c r="S7165">
        <v>-1</v>
      </c>
      <c r="T7165" t="s">
        <v>5</v>
      </c>
      <c r="U7165">
        <v>-1</v>
      </c>
      <c r="V7165">
        <v>-1</v>
      </c>
      <c r="W7165">
        <v>6.3387000000000002</v>
      </c>
      <c r="Z7165">
        <v>-1</v>
      </c>
      <c r="AA7165" t="s">
        <v>11</v>
      </c>
      <c r="AC7165" t="s">
        <v>38</v>
      </c>
      <c r="AD7165" t="s">
        <v>531</v>
      </c>
      <c r="AE7165" s="1">
        <v>41846.111145833333</v>
      </c>
    </row>
    <row r="7166" spans="1:31" x14ac:dyDescent="0.15">
      <c r="A7166">
        <v>7165</v>
      </c>
      <c r="B7166">
        <v>175</v>
      </c>
      <c r="C7166">
        <v>2657</v>
      </c>
      <c r="D7166" t="s">
        <v>19413</v>
      </c>
      <c r="E7166" t="s">
        <v>19414</v>
      </c>
      <c r="F7166" t="s">
        <v>36</v>
      </c>
      <c r="I7166" t="s">
        <v>5</v>
      </c>
      <c r="K7166" t="s">
        <v>5</v>
      </c>
      <c r="N7166" t="s">
        <v>7</v>
      </c>
      <c r="Q7166">
        <v>0</v>
      </c>
      <c r="S7166">
        <v>-1</v>
      </c>
      <c r="T7166" t="s">
        <v>5</v>
      </c>
      <c r="U7166">
        <v>-1</v>
      </c>
      <c r="V7166">
        <v>-1</v>
      </c>
      <c r="W7166">
        <v>6.3387000000000002</v>
      </c>
      <c r="Z7166">
        <v>-1</v>
      </c>
      <c r="AA7166" t="s">
        <v>11</v>
      </c>
      <c r="AC7166" t="s">
        <v>38</v>
      </c>
      <c r="AD7166" t="s">
        <v>52</v>
      </c>
      <c r="AE7166" s="1">
        <v>41846.111157407409</v>
      </c>
    </row>
    <row r="7167" spans="1:31" x14ac:dyDescent="0.15">
      <c r="A7167">
        <v>7166</v>
      </c>
      <c r="B7167">
        <v>175</v>
      </c>
      <c r="C7167">
        <v>2657</v>
      </c>
      <c r="D7167" t="s">
        <v>19413</v>
      </c>
      <c r="E7167" t="s">
        <v>19414</v>
      </c>
      <c r="F7167" t="s">
        <v>40</v>
      </c>
      <c r="G7167" t="s">
        <v>19437</v>
      </c>
      <c r="H7167" t="s">
        <v>19438</v>
      </c>
      <c r="I7167" t="s">
        <v>5</v>
      </c>
      <c r="K7167" t="s">
        <v>5</v>
      </c>
      <c r="N7167" t="s">
        <v>7</v>
      </c>
      <c r="O7167" t="s">
        <v>19439</v>
      </c>
      <c r="P7167" t="s">
        <v>19440</v>
      </c>
      <c r="Q7167">
        <v>1</v>
      </c>
      <c r="R7167" t="s">
        <v>19441</v>
      </c>
      <c r="S7167">
        <v>-1</v>
      </c>
      <c r="T7167" t="s">
        <v>5</v>
      </c>
      <c r="U7167">
        <v>-1</v>
      </c>
      <c r="V7167">
        <v>-1</v>
      </c>
      <c r="W7167">
        <v>6.3387000000000002</v>
      </c>
      <c r="Y7167" t="s">
        <v>19442</v>
      </c>
      <c r="Z7167">
        <v>-1</v>
      </c>
      <c r="AA7167" t="s">
        <v>11</v>
      </c>
      <c r="AC7167" t="s">
        <v>19443</v>
      </c>
      <c r="AD7167" t="s">
        <v>19444</v>
      </c>
      <c r="AE7167" s="1">
        <v>41846.111180555556</v>
      </c>
    </row>
    <row r="7168" spans="1:31" x14ac:dyDescent="0.15">
      <c r="A7168">
        <v>7167</v>
      </c>
      <c r="B7168">
        <v>175</v>
      </c>
      <c r="C7168">
        <v>2657</v>
      </c>
      <c r="D7168" t="s">
        <v>19413</v>
      </c>
      <c r="E7168" t="s">
        <v>19414</v>
      </c>
      <c r="F7168" t="s">
        <v>49</v>
      </c>
      <c r="I7168" t="s">
        <v>5</v>
      </c>
      <c r="K7168" t="s">
        <v>5</v>
      </c>
      <c r="N7168" t="s">
        <v>7</v>
      </c>
      <c r="Q7168">
        <v>0</v>
      </c>
      <c r="T7168" t="s">
        <v>5</v>
      </c>
      <c r="U7168">
        <v>-1</v>
      </c>
      <c r="V7168">
        <v>-1</v>
      </c>
      <c r="W7168">
        <v>6.3387000000000002</v>
      </c>
      <c r="Z7168">
        <v>-1</v>
      </c>
      <c r="AA7168" t="s">
        <v>11</v>
      </c>
      <c r="AC7168" t="s">
        <v>38</v>
      </c>
      <c r="AD7168" t="s">
        <v>50</v>
      </c>
      <c r="AE7168" s="1">
        <v>41846.111192129632</v>
      </c>
    </row>
    <row r="7169" spans="1:31" x14ac:dyDescent="0.15">
      <c r="A7169">
        <v>7168</v>
      </c>
      <c r="B7169">
        <v>175</v>
      </c>
      <c r="C7169">
        <v>2657</v>
      </c>
      <c r="D7169" t="s">
        <v>19413</v>
      </c>
      <c r="E7169" t="s">
        <v>19414</v>
      </c>
      <c r="F7169" t="s">
        <v>51</v>
      </c>
      <c r="G7169" t="s">
        <v>19415</v>
      </c>
      <c r="H7169" t="s">
        <v>19416</v>
      </c>
      <c r="I7169" t="s">
        <v>5</v>
      </c>
      <c r="K7169" t="s">
        <v>5</v>
      </c>
      <c r="N7169" t="s">
        <v>7</v>
      </c>
      <c r="P7169" t="s">
        <v>19417</v>
      </c>
      <c r="Q7169">
        <v>2</v>
      </c>
      <c r="S7169">
        <v>-1</v>
      </c>
      <c r="T7169" t="s">
        <v>5</v>
      </c>
      <c r="U7169">
        <v>-1</v>
      </c>
      <c r="V7169">
        <v>-1</v>
      </c>
      <c r="W7169">
        <v>6.3387000000000002</v>
      </c>
      <c r="Y7169" t="s">
        <v>19445</v>
      </c>
      <c r="Z7169">
        <v>-1</v>
      </c>
      <c r="AA7169" t="s">
        <v>11</v>
      </c>
      <c r="AC7169" t="s">
        <v>19446</v>
      </c>
      <c r="AD7169" t="s">
        <v>19447</v>
      </c>
      <c r="AE7169" s="1">
        <v>41846.111215277779</v>
      </c>
    </row>
    <row r="7170" spans="1:31" x14ac:dyDescent="0.15">
      <c r="A7170">
        <v>7169</v>
      </c>
      <c r="B7170">
        <v>175</v>
      </c>
      <c r="C7170">
        <v>2657</v>
      </c>
      <c r="D7170" t="s">
        <v>19413</v>
      </c>
      <c r="E7170" t="s">
        <v>19414</v>
      </c>
      <c r="F7170" t="s">
        <v>53</v>
      </c>
      <c r="I7170" t="s">
        <v>5</v>
      </c>
      <c r="K7170" t="s">
        <v>5</v>
      </c>
      <c r="N7170" t="s">
        <v>7</v>
      </c>
      <c r="Q7170">
        <v>0</v>
      </c>
      <c r="S7170">
        <v>-1</v>
      </c>
      <c r="T7170" t="s">
        <v>5</v>
      </c>
      <c r="U7170">
        <v>-1</v>
      </c>
      <c r="V7170">
        <v>-1</v>
      </c>
      <c r="W7170">
        <v>6.3387000000000002</v>
      </c>
      <c r="Z7170">
        <v>-1</v>
      </c>
      <c r="AA7170" t="s">
        <v>11</v>
      </c>
      <c r="AC7170" t="s">
        <v>38</v>
      </c>
      <c r="AD7170" t="s">
        <v>52</v>
      </c>
      <c r="AE7170" s="1">
        <v>41846.111226851855</v>
      </c>
    </row>
    <row r="7171" spans="1:31" x14ac:dyDescent="0.15">
      <c r="A7171">
        <v>7170</v>
      </c>
      <c r="B7171">
        <v>175</v>
      </c>
      <c r="C7171">
        <v>2657</v>
      </c>
      <c r="D7171" t="s">
        <v>19413</v>
      </c>
      <c r="E7171" t="s">
        <v>19414</v>
      </c>
      <c r="F7171" t="s">
        <v>54</v>
      </c>
      <c r="I7171" t="s">
        <v>5</v>
      </c>
      <c r="K7171" t="s">
        <v>5</v>
      </c>
      <c r="N7171" t="s">
        <v>7</v>
      </c>
      <c r="Q7171">
        <v>0</v>
      </c>
      <c r="S7171">
        <v>-1</v>
      </c>
      <c r="T7171" t="s">
        <v>5</v>
      </c>
      <c r="U7171">
        <v>-1</v>
      </c>
      <c r="V7171">
        <v>-1</v>
      </c>
      <c r="W7171">
        <v>6.3387000000000002</v>
      </c>
      <c r="Z7171">
        <v>-1</v>
      </c>
      <c r="AA7171" t="s">
        <v>11</v>
      </c>
      <c r="AC7171" t="s">
        <v>38</v>
      </c>
      <c r="AD7171" t="s">
        <v>52</v>
      </c>
      <c r="AE7171" s="1">
        <v>41846.111238425925</v>
      </c>
    </row>
    <row r="7172" spans="1:31" x14ac:dyDescent="0.15">
      <c r="A7172">
        <v>7171</v>
      </c>
      <c r="B7172">
        <v>175</v>
      </c>
      <c r="C7172">
        <v>3272</v>
      </c>
      <c r="D7172" t="s">
        <v>19448</v>
      </c>
      <c r="E7172" t="s">
        <v>19449</v>
      </c>
      <c r="F7172" t="s">
        <v>2</v>
      </c>
      <c r="G7172" t="s">
        <v>19450</v>
      </c>
      <c r="H7172" t="s">
        <v>19451</v>
      </c>
      <c r="I7172" t="s">
        <v>5</v>
      </c>
      <c r="K7172" t="s">
        <v>6</v>
      </c>
      <c r="L7172" t="s">
        <v>19452</v>
      </c>
      <c r="N7172" t="s">
        <v>7</v>
      </c>
      <c r="O7172" t="s">
        <v>19453</v>
      </c>
      <c r="P7172" t="s">
        <v>19454</v>
      </c>
      <c r="Q7172">
        <v>35</v>
      </c>
      <c r="S7172">
        <v>-1</v>
      </c>
      <c r="T7172" t="s">
        <v>5</v>
      </c>
      <c r="U7172">
        <v>-1</v>
      </c>
      <c r="V7172">
        <v>-1</v>
      </c>
      <c r="W7172">
        <v>6.3387000000000002</v>
      </c>
      <c r="X7172" t="s">
        <v>19455</v>
      </c>
      <c r="Y7172" t="s">
        <v>19456</v>
      </c>
      <c r="Z7172">
        <v>14120</v>
      </c>
      <c r="AA7172" t="s">
        <v>11</v>
      </c>
      <c r="AC7172" t="s">
        <v>19457</v>
      </c>
      <c r="AD7172" t="s">
        <v>19458</v>
      </c>
      <c r="AE7172" s="1">
        <v>41846.111354166664</v>
      </c>
    </row>
    <row r="7173" spans="1:31" x14ac:dyDescent="0.15">
      <c r="A7173">
        <v>7172</v>
      </c>
      <c r="B7173">
        <v>175</v>
      </c>
      <c r="C7173">
        <v>3272</v>
      </c>
      <c r="D7173" t="s">
        <v>19448</v>
      </c>
      <c r="E7173" t="s">
        <v>19449</v>
      </c>
      <c r="F7173" t="s">
        <v>14</v>
      </c>
      <c r="G7173" t="s">
        <v>19450</v>
      </c>
      <c r="H7173" t="s">
        <v>19451</v>
      </c>
      <c r="I7173" t="s">
        <v>5</v>
      </c>
      <c r="K7173" t="s">
        <v>1507</v>
      </c>
      <c r="L7173" t="s">
        <v>7118</v>
      </c>
      <c r="N7173" t="s">
        <v>7</v>
      </c>
      <c r="O7173" t="s">
        <v>19453</v>
      </c>
      <c r="P7173" t="s">
        <v>19454</v>
      </c>
      <c r="Q7173">
        <v>32</v>
      </c>
      <c r="S7173">
        <v>40</v>
      </c>
      <c r="T7173" t="s">
        <v>5</v>
      </c>
      <c r="U7173">
        <v>-1</v>
      </c>
      <c r="V7173">
        <v>-1</v>
      </c>
      <c r="W7173">
        <v>6.3387000000000002</v>
      </c>
      <c r="X7173" t="s">
        <v>19455</v>
      </c>
      <c r="Y7173" t="s">
        <v>19456</v>
      </c>
      <c r="Z7173">
        <v>15000</v>
      </c>
      <c r="AA7173" t="s">
        <v>11</v>
      </c>
      <c r="AC7173" t="s">
        <v>19459</v>
      </c>
      <c r="AD7173" t="s">
        <v>19460</v>
      </c>
      <c r="AE7173" s="1">
        <v>41846.111388888887</v>
      </c>
    </row>
    <row r="7174" spans="1:31" x14ac:dyDescent="0.15">
      <c r="A7174">
        <v>7173</v>
      </c>
      <c r="B7174">
        <v>175</v>
      </c>
      <c r="C7174">
        <v>3272</v>
      </c>
      <c r="D7174" t="s">
        <v>19448</v>
      </c>
      <c r="E7174" t="s">
        <v>19449</v>
      </c>
      <c r="F7174" t="s">
        <v>24</v>
      </c>
      <c r="G7174" t="s">
        <v>19450</v>
      </c>
      <c r="H7174" t="s">
        <v>19451</v>
      </c>
      <c r="I7174" t="s">
        <v>5</v>
      </c>
      <c r="K7174" t="s">
        <v>4166</v>
      </c>
      <c r="L7174" t="s">
        <v>7118</v>
      </c>
      <c r="N7174" t="s">
        <v>7</v>
      </c>
      <c r="O7174" t="s">
        <v>19453</v>
      </c>
      <c r="P7174" t="s">
        <v>19454</v>
      </c>
      <c r="Q7174">
        <v>1</v>
      </c>
      <c r="R7174" t="s">
        <v>19461</v>
      </c>
      <c r="S7174">
        <v>40</v>
      </c>
      <c r="T7174" t="s">
        <v>19462</v>
      </c>
      <c r="U7174">
        <v>-1</v>
      </c>
      <c r="V7174">
        <v>-1</v>
      </c>
      <c r="W7174">
        <v>6.3387000000000002</v>
      </c>
      <c r="X7174" t="s">
        <v>19455</v>
      </c>
      <c r="Y7174" t="s">
        <v>19456</v>
      </c>
      <c r="Z7174">
        <v>12096</v>
      </c>
      <c r="AA7174" t="s">
        <v>11</v>
      </c>
      <c r="AC7174" t="s">
        <v>19463</v>
      </c>
      <c r="AD7174" t="s">
        <v>19464</v>
      </c>
      <c r="AE7174" s="1">
        <v>41846.11141203704</v>
      </c>
    </row>
    <row r="7175" spans="1:31" x14ac:dyDescent="0.15">
      <c r="A7175">
        <v>7174</v>
      </c>
      <c r="B7175">
        <v>175</v>
      </c>
      <c r="C7175">
        <v>3272</v>
      </c>
      <c r="D7175" t="s">
        <v>19448</v>
      </c>
      <c r="E7175" t="s">
        <v>19449</v>
      </c>
      <c r="F7175" t="s">
        <v>27</v>
      </c>
      <c r="I7175" t="s">
        <v>5</v>
      </c>
      <c r="K7175" t="s">
        <v>5</v>
      </c>
      <c r="M7175" t="s">
        <v>5</v>
      </c>
      <c r="N7175" t="s">
        <v>7</v>
      </c>
      <c r="Q7175">
        <v>0</v>
      </c>
      <c r="S7175">
        <v>-1</v>
      </c>
      <c r="T7175" t="s">
        <v>5</v>
      </c>
      <c r="U7175">
        <v>-1</v>
      </c>
      <c r="V7175">
        <v>-1</v>
      </c>
      <c r="W7175">
        <v>6.3387000000000002</v>
      </c>
      <c r="Z7175">
        <v>-1</v>
      </c>
      <c r="AA7175" t="s">
        <v>11</v>
      </c>
      <c r="AC7175" t="s">
        <v>38</v>
      </c>
      <c r="AD7175" t="s">
        <v>531</v>
      </c>
      <c r="AE7175" s="1">
        <v>41846.11142361111</v>
      </c>
    </row>
    <row r="7176" spans="1:31" x14ac:dyDescent="0.15">
      <c r="A7176">
        <v>7175</v>
      </c>
      <c r="B7176">
        <v>175</v>
      </c>
      <c r="C7176">
        <v>3272</v>
      </c>
      <c r="D7176" t="s">
        <v>19448</v>
      </c>
      <c r="E7176" t="s">
        <v>19449</v>
      </c>
      <c r="F7176" t="s">
        <v>36</v>
      </c>
      <c r="I7176" t="s">
        <v>5</v>
      </c>
      <c r="K7176" t="s">
        <v>5</v>
      </c>
      <c r="N7176" t="s">
        <v>7</v>
      </c>
      <c r="Q7176">
        <v>0</v>
      </c>
      <c r="S7176">
        <v>-1</v>
      </c>
      <c r="T7176" t="s">
        <v>5</v>
      </c>
      <c r="U7176">
        <v>-1</v>
      </c>
      <c r="V7176">
        <v>-1</v>
      </c>
      <c r="W7176">
        <v>6.3387000000000002</v>
      </c>
      <c r="Z7176">
        <v>-1</v>
      </c>
      <c r="AA7176" t="s">
        <v>11</v>
      </c>
      <c r="AC7176" t="s">
        <v>38</v>
      </c>
      <c r="AD7176" t="s">
        <v>52</v>
      </c>
      <c r="AE7176" s="1">
        <v>41846.111435185187</v>
      </c>
    </row>
    <row r="7177" spans="1:31" x14ac:dyDescent="0.15">
      <c r="A7177">
        <v>7176</v>
      </c>
      <c r="B7177">
        <v>175</v>
      </c>
      <c r="C7177">
        <v>3272</v>
      </c>
      <c r="D7177" t="s">
        <v>19448</v>
      </c>
      <c r="E7177" t="s">
        <v>19449</v>
      </c>
      <c r="F7177" t="s">
        <v>40</v>
      </c>
      <c r="G7177" t="s">
        <v>19450</v>
      </c>
      <c r="H7177" t="s">
        <v>19451</v>
      </c>
      <c r="I7177" t="s">
        <v>5</v>
      </c>
      <c r="K7177" t="s">
        <v>5</v>
      </c>
      <c r="N7177" t="s">
        <v>7</v>
      </c>
      <c r="O7177" t="s">
        <v>19453</v>
      </c>
      <c r="P7177" t="s">
        <v>19454</v>
      </c>
      <c r="Q7177">
        <v>1</v>
      </c>
      <c r="R7177" t="s">
        <v>19465</v>
      </c>
      <c r="S7177">
        <v>-1</v>
      </c>
      <c r="T7177" t="s">
        <v>5</v>
      </c>
      <c r="U7177">
        <v>-1</v>
      </c>
      <c r="V7177">
        <v>-1</v>
      </c>
      <c r="W7177">
        <v>6.3387000000000002</v>
      </c>
      <c r="Y7177" t="s">
        <v>19456</v>
      </c>
      <c r="Z7177">
        <v>-1</v>
      </c>
      <c r="AA7177" t="s">
        <v>11</v>
      </c>
      <c r="AC7177" t="s">
        <v>19466</v>
      </c>
      <c r="AD7177" t="s">
        <v>19467</v>
      </c>
      <c r="AE7177" s="1">
        <v>41846.111458333333</v>
      </c>
    </row>
    <row r="7178" spans="1:31" x14ac:dyDescent="0.15">
      <c r="A7178">
        <v>7177</v>
      </c>
      <c r="B7178">
        <v>175</v>
      </c>
      <c r="C7178">
        <v>3272</v>
      </c>
      <c r="D7178" t="s">
        <v>19448</v>
      </c>
      <c r="E7178" t="s">
        <v>19449</v>
      </c>
      <c r="F7178" t="s">
        <v>49</v>
      </c>
      <c r="G7178" t="s">
        <v>19450</v>
      </c>
      <c r="H7178" t="s">
        <v>19451</v>
      </c>
      <c r="I7178" t="s">
        <v>5</v>
      </c>
      <c r="K7178" t="s">
        <v>5</v>
      </c>
      <c r="N7178" t="s">
        <v>7</v>
      </c>
      <c r="O7178" t="s">
        <v>19453</v>
      </c>
      <c r="P7178" t="s">
        <v>19454</v>
      </c>
      <c r="Q7178">
        <v>2</v>
      </c>
      <c r="T7178" t="s">
        <v>5</v>
      </c>
      <c r="U7178">
        <v>-1</v>
      </c>
      <c r="V7178">
        <v>-1</v>
      </c>
      <c r="W7178">
        <v>6.3387000000000002</v>
      </c>
      <c r="X7178" t="s">
        <v>19455</v>
      </c>
      <c r="Y7178" t="s">
        <v>19456</v>
      </c>
      <c r="Z7178">
        <v>15000</v>
      </c>
      <c r="AA7178" t="s">
        <v>11</v>
      </c>
      <c r="AC7178" t="s">
        <v>19468</v>
      </c>
      <c r="AD7178" t="s">
        <v>19469</v>
      </c>
      <c r="AE7178" s="1">
        <v>41846.11146990741</v>
      </c>
    </row>
    <row r="7179" spans="1:31" x14ac:dyDescent="0.15">
      <c r="A7179">
        <v>7178</v>
      </c>
      <c r="B7179">
        <v>175</v>
      </c>
      <c r="C7179">
        <v>3272</v>
      </c>
      <c r="D7179" t="s">
        <v>19448</v>
      </c>
      <c r="E7179" t="s">
        <v>19449</v>
      </c>
      <c r="F7179" t="s">
        <v>51</v>
      </c>
      <c r="I7179" t="s">
        <v>5</v>
      </c>
      <c r="K7179" t="s">
        <v>5</v>
      </c>
      <c r="N7179" t="s">
        <v>7</v>
      </c>
      <c r="Q7179">
        <v>0</v>
      </c>
      <c r="S7179">
        <v>-1</v>
      </c>
      <c r="T7179" t="s">
        <v>5</v>
      </c>
      <c r="U7179">
        <v>-1</v>
      </c>
      <c r="V7179">
        <v>-1</v>
      </c>
      <c r="W7179">
        <v>6.3387000000000002</v>
      </c>
      <c r="Z7179">
        <v>-1</v>
      </c>
      <c r="AA7179" t="s">
        <v>11</v>
      </c>
      <c r="AC7179" t="s">
        <v>38</v>
      </c>
      <c r="AD7179" t="s">
        <v>52</v>
      </c>
      <c r="AE7179" s="1">
        <v>41846.111493055556</v>
      </c>
    </row>
    <row r="7180" spans="1:31" x14ac:dyDescent="0.15">
      <c r="A7180">
        <v>7179</v>
      </c>
      <c r="B7180">
        <v>175</v>
      </c>
      <c r="C7180">
        <v>3272</v>
      </c>
      <c r="D7180" t="s">
        <v>19448</v>
      </c>
      <c r="E7180" t="s">
        <v>19449</v>
      </c>
      <c r="F7180" t="s">
        <v>53</v>
      </c>
      <c r="I7180" t="s">
        <v>5</v>
      </c>
      <c r="K7180" t="s">
        <v>5</v>
      </c>
      <c r="N7180" t="s">
        <v>7</v>
      </c>
      <c r="Q7180">
        <v>0</v>
      </c>
      <c r="S7180">
        <v>-1</v>
      </c>
      <c r="T7180" t="s">
        <v>5</v>
      </c>
      <c r="U7180">
        <v>-1</v>
      </c>
      <c r="V7180">
        <v>-1</v>
      </c>
      <c r="W7180">
        <v>6.3387000000000002</v>
      </c>
      <c r="Z7180">
        <v>-1</v>
      </c>
      <c r="AA7180" t="s">
        <v>11</v>
      </c>
      <c r="AC7180" t="s">
        <v>38</v>
      </c>
      <c r="AD7180" t="s">
        <v>52</v>
      </c>
      <c r="AE7180" s="1">
        <v>41846.111504629633</v>
      </c>
    </row>
    <row r="7181" spans="1:31" x14ac:dyDescent="0.15">
      <c r="A7181">
        <v>7180</v>
      </c>
      <c r="B7181">
        <v>175</v>
      </c>
      <c r="C7181">
        <v>3272</v>
      </c>
      <c r="D7181" t="s">
        <v>19448</v>
      </c>
      <c r="E7181" t="s">
        <v>19449</v>
      </c>
      <c r="F7181" t="s">
        <v>54</v>
      </c>
      <c r="I7181" t="s">
        <v>5</v>
      </c>
      <c r="K7181" t="s">
        <v>5</v>
      </c>
      <c r="N7181" t="s">
        <v>7</v>
      </c>
      <c r="Q7181">
        <v>0</v>
      </c>
      <c r="S7181">
        <v>-1</v>
      </c>
      <c r="T7181" t="s">
        <v>5</v>
      </c>
      <c r="U7181">
        <v>-1</v>
      </c>
      <c r="V7181">
        <v>-1</v>
      </c>
      <c r="W7181">
        <v>6.3387000000000002</v>
      </c>
      <c r="Z7181">
        <v>-1</v>
      </c>
      <c r="AA7181" t="s">
        <v>11</v>
      </c>
      <c r="AC7181" t="s">
        <v>38</v>
      </c>
      <c r="AD7181" t="s">
        <v>52</v>
      </c>
      <c r="AE7181" s="1">
        <v>41846.111516203702</v>
      </c>
    </row>
    <row r="7182" spans="1:31" x14ac:dyDescent="0.15">
      <c r="A7182">
        <v>7181</v>
      </c>
      <c r="B7182">
        <v>175</v>
      </c>
      <c r="C7182">
        <v>5278</v>
      </c>
      <c r="D7182" t="s">
        <v>19470</v>
      </c>
      <c r="E7182" t="s">
        <v>19471</v>
      </c>
      <c r="F7182" t="s">
        <v>2</v>
      </c>
      <c r="G7182" t="s">
        <v>19472</v>
      </c>
      <c r="H7182" t="s">
        <v>19473</v>
      </c>
      <c r="I7182" t="s">
        <v>5</v>
      </c>
      <c r="K7182" t="s">
        <v>6</v>
      </c>
      <c r="L7182" t="s">
        <v>19474</v>
      </c>
      <c r="N7182" t="s">
        <v>7</v>
      </c>
      <c r="O7182" t="s">
        <v>19475</v>
      </c>
      <c r="P7182" t="s">
        <v>19476</v>
      </c>
      <c r="Q7182">
        <v>25</v>
      </c>
      <c r="R7182" t="s">
        <v>19477</v>
      </c>
      <c r="S7182">
        <v>35</v>
      </c>
      <c r="T7182" t="s">
        <v>19478</v>
      </c>
      <c r="U7182">
        <v>-1</v>
      </c>
      <c r="V7182">
        <v>-1</v>
      </c>
      <c r="W7182">
        <v>6.3387000000000002</v>
      </c>
      <c r="X7182" t="s">
        <v>19479</v>
      </c>
      <c r="Y7182" t="s">
        <v>19480</v>
      </c>
      <c r="Z7182">
        <v>39180</v>
      </c>
      <c r="AA7182" t="s">
        <v>11</v>
      </c>
      <c r="AC7182" t="s">
        <v>19481</v>
      </c>
      <c r="AD7182" t="s">
        <v>19482</v>
      </c>
      <c r="AE7182" s="1">
        <v>41846.111597222225</v>
      </c>
    </row>
    <row r="7183" spans="1:31" x14ac:dyDescent="0.15">
      <c r="A7183">
        <v>7182</v>
      </c>
      <c r="B7183">
        <v>175</v>
      </c>
      <c r="C7183">
        <v>5278</v>
      </c>
      <c r="D7183" t="s">
        <v>19470</v>
      </c>
      <c r="E7183" t="s">
        <v>19471</v>
      </c>
      <c r="F7183" t="s">
        <v>14</v>
      </c>
      <c r="I7183" t="s">
        <v>5</v>
      </c>
      <c r="K7183" t="s">
        <v>5</v>
      </c>
      <c r="N7183" t="s">
        <v>7</v>
      </c>
      <c r="Q7183">
        <v>0</v>
      </c>
      <c r="S7183">
        <v>-1</v>
      </c>
      <c r="T7183" t="s">
        <v>5</v>
      </c>
      <c r="U7183">
        <v>-1</v>
      </c>
      <c r="V7183">
        <v>-1</v>
      </c>
      <c r="W7183">
        <v>6.3387000000000002</v>
      </c>
      <c r="Z7183">
        <v>-1</v>
      </c>
      <c r="AA7183" t="s">
        <v>11</v>
      </c>
      <c r="AC7183" t="s">
        <v>38</v>
      </c>
      <c r="AD7183" t="s">
        <v>52</v>
      </c>
      <c r="AE7183" s="1">
        <v>41846.111608796295</v>
      </c>
    </row>
    <row r="7184" spans="1:31" x14ac:dyDescent="0.15">
      <c r="A7184">
        <v>7183</v>
      </c>
      <c r="B7184">
        <v>175</v>
      </c>
      <c r="C7184">
        <v>5278</v>
      </c>
      <c r="D7184" t="s">
        <v>19470</v>
      </c>
      <c r="E7184" t="s">
        <v>19471</v>
      </c>
      <c r="F7184" t="s">
        <v>24</v>
      </c>
      <c r="I7184" t="s">
        <v>5</v>
      </c>
      <c r="K7184" t="s">
        <v>5</v>
      </c>
      <c r="N7184" t="s">
        <v>7</v>
      </c>
      <c r="Q7184">
        <v>0</v>
      </c>
      <c r="S7184">
        <v>-1</v>
      </c>
      <c r="T7184" t="s">
        <v>5</v>
      </c>
      <c r="U7184">
        <v>-1</v>
      </c>
      <c r="V7184">
        <v>-1</v>
      </c>
      <c r="W7184">
        <v>6.3387000000000002</v>
      </c>
      <c r="Z7184">
        <v>-1</v>
      </c>
      <c r="AA7184" t="s">
        <v>11</v>
      </c>
      <c r="AC7184" t="s">
        <v>38</v>
      </c>
      <c r="AD7184" t="s">
        <v>52</v>
      </c>
      <c r="AE7184" s="1">
        <v>41846.111620370371</v>
      </c>
    </row>
    <row r="7185" spans="1:31" x14ac:dyDescent="0.15">
      <c r="A7185">
        <v>7184</v>
      </c>
      <c r="B7185">
        <v>175</v>
      </c>
      <c r="C7185">
        <v>5278</v>
      </c>
      <c r="D7185" t="s">
        <v>19470</v>
      </c>
      <c r="E7185" t="s">
        <v>19471</v>
      </c>
      <c r="F7185" t="s">
        <v>27</v>
      </c>
      <c r="I7185" t="s">
        <v>5</v>
      </c>
      <c r="K7185" t="s">
        <v>5</v>
      </c>
      <c r="M7185" t="s">
        <v>5</v>
      </c>
      <c r="N7185" t="s">
        <v>7</v>
      </c>
      <c r="Q7185">
        <v>0</v>
      </c>
      <c r="S7185">
        <v>-1</v>
      </c>
      <c r="T7185" t="s">
        <v>5</v>
      </c>
      <c r="U7185">
        <v>-1</v>
      </c>
      <c r="V7185">
        <v>-1</v>
      </c>
      <c r="W7185">
        <v>6.3387000000000002</v>
      </c>
      <c r="Z7185">
        <v>-1</v>
      </c>
      <c r="AA7185" t="s">
        <v>11</v>
      </c>
      <c r="AC7185" t="s">
        <v>38</v>
      </c>
      <c r="AD7185" t="s">
        <v>531</v>
      </c>
      <c r="AE7185" s="1">
        <v>41846.111643518518</v>
      </c>
    </row>
    <row r="7186" spans="1:31" x14ac:dyDescent="0.15">
      <c r="A7186">
        <v>7185</v>
      </c>
      <c r="B7186">
        <v>175</v>
      </c>
      <c r="C7186">
        <v>5278</v>
      </c>
      <c r="D7186" t="s">
        <v>19470</v>
      </c>
      <c r="E7186" t="s">
        <v>19471</v>
      </c>
      <c r="F7186" t="s">
        <v>36</v>
      </c>
      <c r="I7186" t="s">
        <v>5</v>
      </c>
      <c r="K7186" t="s">
        <v>5</v>
      </c>
      <c r="N7186" t="s">
        <v>7</v>
      </c>
      <c r="Q7186">
        <v>0</v>
      </c>
      <c r="S7186">
        <v>-1</v>
      </c>
      <c r="T7186" t="s">
        <v>5</v>
      </c>
      <c r="U7186">
        <v>-1</v>
      </c>
      <c r="V7186">
        <v>-1</v>
      </c>
      <c r="W7186">
        <v>6.3387000000000002</v>
      </c>
      <c r="Z7186">
        <v>-1</v>
      </c>
      <c r="AA7186" t="s">
        <v>11</v>
      </c>
      <c r="AC7186" t="s">
        <v>38</v>
      </c>
      <c r="AD7186" t="s">
        <v>52</v>
      </c>
      <c r="AE7186" s="1">
        <v>41846.111655092594</v>
      </c>
    </row>
    <row r="7187" spans="1:31" x14ac:dyDescent="0.15">
      <c r="A7187">
        <v>7186</v>
      </c>
      <c r="B7187">
        <v>175</v>
      </c>
      <c r="C7187">
        <v>5278</v>
      </c>
      <c r="D7187" t="s">
        <v>19470</v>
      </c>
      <c r="E7187" t="s">
        <v>19471</v>
      </c>
      <c r="F7187" t="s">
        <v>40</v>
      </c>
      <c r="I7187" t="s">
        <v>5</v>
      </c>
      <c r="K7187" t="s">
        <v>5</v>
      </c>
      <c r="N7187" t="s">
        <v>7</v>
      </c>
      <c r="Q7187">
        <v>0</v>
      </c>
      <c r="S7187">
        <v>-1</v>
      </c>
      <c r="T7187" t="s">
        <v>5</v>
      </c>
      <c r="U7187">
        <v>-1</v>
      </c>
      <c r="V7187">
        <v>-1</v>
      </c>
      <c r="W7187">
        <v>6.3387000000000002</v>
      </c>
      <c r="Z7187">
        <v>-1</v>
      </c>
      <c r="AA7187" t="s">
        <v>11</v>
      </c>
      <c r="AC7187" t="s">
        <v>38</v>
      </c>
      <c r="AD7187" t="s">
        <v>52</v>
      </c>
      <c r="AE7187" s="1">
        <v>41846.111666666664</v>
      </c>
    </row>
    <row r="7188" spans="1:31" x14ac:dyDescent="0.15">
      <c r="A7188">
        <v>7187</v>
      </c>
      <c r="B7188">
        <v>175</v>
      </c>
      <c r="C7188">
        <v>5278</v>
      </c>
      <c r="D7188" t="s">
        <v>19470</v>
      </c>
      <c r="E7188" t="s">
        <v>19471</v>
      </c>
      <c r="F7188" t="s">
        <v>49</v>
      </c>
      <c r="I7188" t="s">
        <v>5</v>
      </c>
      <c r="K7188" t="s">
        <v>5</v>
      </c>
      <c r="N7188" t="s">
        <v>7</v>
      </c>
      <c r="Q7188">
        <v>0</v>
      </c>
      <c r="T7188" t="s">
        <v>5</v>
      </c>
      <c r="U7188">
        <v>-1</v>
      </c>
      <c r="V7188">
        <v>-1</v>
      </c>
      <c r="W7188">
        <v>6.3387000000000002</v>
      </c>
      <c r="Z7188">
        <v>-1</v>
      </c>
      <c r="AA7188" t="s">
        <v>11</v>
      </c>
      <c r="AC7188" t="s">
        <v>38</v>
      </c>
      <c r="AD7188" t="s">
        <v>50</v>
      </c>
      <c r="AE7188" s="1">
        <v>41846.111678240741</v>
      </c>
    </row>
    <row r="7189" spans="1:31" x14ac:dyDescent="0.15">
      <c r="A7189">
        <v>7188</v>
      </c>
      <c r="B7189">
        <v>175</v>
      </c>
      <c r="C7189">
        <v>5278</v>
      </c>
      <c r="D7189" t="s">
        <v>19470</v>
      </c>
      <c r="E7189" t="s">
        <v>19471</v>
      </c>
      <c r="F7189" t="s">
        <v>51</v>
      </c>
      <c r="G7189" t="s">
        <v>19472</v>
      </c>
      <c r="H7189" t="s">
        <v>19473</v>
      </c>
      <c r="I7189" t="s">
        <v>5</v>
      </c>
      <c r="K7189" t="s">
        <v>5</v>
      </c>
      <c r="N7189" t="s">
        <v>7</v>
      </c>
      <c r="O7189" t="s">
        <v>19475</v>
      </c>
      <c r="P7189" t="s">
        <v>19476</v>
      </c>
      <c r="Q7189">
        <v>8</v>
      </c>
      <c r="S7189">
        <v>-1</v>
      </c>
      <c r="T7189" t="s">
        <v>5</v>
      </c>
      <c r="U7189">
        <v>-1</v>
      </c>
      <c r="V7189">
        <v>-1</v>
      </c>
      <c r="W7189">
        <v>6.3387000000000002</v>
      </c>
      <c r="Y7189" t="s">
        <v>19480</v>
      </c>
      <c r="Z7189">
        <v>-1</v>
      </c>
      <c r="AA7189" t="s">
        <v>11</v>
      </c>
      <c r="AC7189" t="s">
        <v>19483</v>
      </c>
      <c r="AD7189" t="s">
        <v>19484</v>
      </c>
      <c r="AE7189" s="1">
        <v>41846.111701388887</v>
      </c>
    </row>
    <row r="7190" spans="1:31" x14ac:dyDescent="0.15">
      <c r="A7190">
        <v>7189</v>
      </c>
      <c r="B7190">
        <v>175</v>
      </c>
      <c r="C7190">
        <v>5278</v>
      </c>
      <c r="D7190" t="s">
        <v>19470</v>
      </c>
      <c r="E7190" t="s">
        <v>19471</v>
      </c>
      <c r="F7190" t="s">
        <v>53</v>
      </c>
      <c r="I7190" t="s">
        <v>5</v>
      </c>
      <c r="K7190" t="s">
        <v>5</v>
      </c>
      <c r="N7190" t="s">
        <v>7</v>
      </c>
      <c r="Q7190">
        <v>0</v>
      </c>
      <c r="S7190">
        <v>-1</v>
      </c>
      <c r="T7190" t="s">
        <v>5</v>
      </c>
      <c r="U7190">
        <v>-1</v>
      </c>
      <c r="V7190">
        <v>-1</v>
      </c>
      <c r="W7190">
        <v>6.3387000000000002</v>
      </c>
      <c r="Z7190">
        <v>-1</v>
      </c>
      <c r="AA7190" t="s">
        <v>11</v>
      </c>
      <c r="AC7190" t="s">
        <v>38</v>
      </c>
      <c r="AD7190" t="s">
        <v>52</v>
      </c>
      <c r="AE7190" s="1">
        <v>41846.111724537041</v>
      </c>
    </row>
    <row r="7191" spans="1:31" x14ac:dyDescent="0.15">
      <c r="A7191">
        <v>7190</v>
      </c>
      <c r="B7191">
        <v>175</v>
      </c>
      <c r="C7191">
        <v>5278</v>
      </c>
      <c r="D7191" t="s">
        <v>19470</v>
      </c>
      <c r="E7191" t="s">
        <v>19471</v>
      </c>
      <c r="F7191" t="s">
        <v>54</v>
      </c>
      <c r="I7191" t="s">
        <v>5</v>
      </c>
      <c r="K7191" t="s">
        <v>5</v>
      </c>
      <c r="N7191" t="s">
        <v>7</v>
      </c>
      <c r="Q7191">
        <v>0</v>
      </c>
      <c r="S7191">
        <v>-1</v>
      </c>
      <c r="T7191" t="s">
        <v>5</v>
      </c>
      <c r="U7191">
        <v>-1</v>
      </c>
      <c r="V7191">
        <v>-1</v>
      </c>
      <c r="W7191">
        <v>6.3387000000000002</v>
      </c>
      <c r="Z7191">
        <v>-1</v>
      </c>
      <c r="AA7191" t="s">
        <v>11</v>
      </c>
      <c r="AC7191" t="s">
        <v>38</v>
      </c>
      <c r="AD7191" t="s">
        <v>52</v>
      </c>
      <c r="AE7191" s="1">
        <v>41846.11173611111</v>
      </c>
    </row>
    <row r="7192" spans="1:31" x14ac:dyDescent="0.15">
      <c r="A7192">
        <v>7191</v>
      </c>
      <c r="B7192">
        <v>175</v>
      </c>
      <c r="C7192">
        <v>1145</v>
      </c>
      <c r="D7192" t="s">
        <v>19485</v>
      </c>
      <c r="E7192" t="s">
        <v>19486</v>
      </c>
      <c r="F7192" t="s">
        <v>2</v>
      </c>
      <c r="G7192" t="s">
        <v>19487</v>
      </c>
      <c r="H7192" t="s">
        <v>19488</v>
      </c>
      <c r="I7192" t="s">
        <v>5</v>
      </c>
      <c r="K7192" t="s">
        <v>6</v>
      </c>
      <c r="L7192" t="s">
        <v>19489</v>
      </c>
      <c r="N7192" t="s">
        <v>7</v>
      </c>
      <c r="O7192" t="s">
        <v>19490</v>
      </c>
      <c r="P7192" t="s">
        <v>19491</v>
      </c>
      <c r="Q7192">
        <v>64</v>
      </c>
      <c r="R7192" t="s">
        <v>19492</v>
      </c>
      <c r="S7192">
        <v>50</v>
      </c>
      <c r="T7192" t="s">
        <v>19493</v>
      </c>
      <c r="U7192">
        <v>-1</v>
      </c>
      <c r="V7192">
        <v>-1</v>
      </c>
      <c r="W7192">
        <v>6.3387000000000002</v>
      </c>
      <c r="X7192" t="s">
        <v>19494</v>
      </c>
      <c r="Y7192" t="s">
        <v>19495</v>
      </c>
      <c r="Z7192">
        <v>13575</v>
      </c>
      <c r="AA7192" t="s">
        <v>11</v>
      </c>
      <c r="AC7192" t="s">
        <v>19496</v>
      </c>
      <c r="AD7192" t="s">
        <v>19497</v>
      </c>
      <c r="AE7192" s="1">
        <v>41846.111886574072</v>
      </c>
    </row>
    <row r="7193" spans="1:31" x14ac:dyDescent="0.15">
      <c r="A7193">
        <v>7192</v>
      </c>
      <c r="B7193">
        <v>175</v>
      </c>
      <c r="C7193">
        <v>1145</v>
      </c>
      <c r="D7193" t="s">
        <v>19485</v>
      </c>
      <c r="E7193" t="s">
        <v>19486</v>
      </c>
      <c r="F7193" t="s">
        <v>14</v>
      </c>
      <c r="G7193" t="s">
        <v>19487</v>
      </c>
      <c r="H7193" t="s">
        <v>19488</v>
      </c>
      <c r="I7193" t="s">
        <v>5</v>
      </c>
      <c r="K7193" t="s">
        <v>17</v>
      </c>
      <c r="L7193" t="s">
        <v>19498</v>
      </c>
      <c r="N7193" t="s">
        <v>7</v>
      </c>
      <c r="O7193" t="s">
        <v>19490</v>
      </c>
      <c r="P7193" t="s">
        <v>19491</v>
      </c>
      <c r="Q7193">
        <v>34</v>
      </c>
      <c r="R7193" t="s">
        <v>19492</v>
      </c>
      <c r="S7193">
        <v>50</v>
      </c>
      <c r="T7193" t="s">
        <v>5</v>
      </c>
      <c r="U7193">
        <v>-1</v>
      </c>
      <c r="V7193">
        <v>-1</v>
      </c>
      <c r="W7193">
        <v>6.3387000000000002</v>
      </c>
      <c r="X7193" t="s">
        <v>19499</v>
      </c>
      <c r="Y7193" t="s">
        <v>19495</v>
      </c>
      <c r="Z7193">
        <v>15600</v>
      </c>
      <c r="AA7193" t="s">
        <v>11</v>
      </c>
      <c r="AC7193" t="s">
        <v>19500</v>
      </c>
      <c r="AD7193" t="s">
        <v>19501</v>
      </c>
      <c r="AE7193" s="1">
        <v>41846.111921296295</v>
      </c>
    </row>
    <row r="7194" spans="1:31" x14ac:dyDescent="0.15">
      <c r="A7194">
        <v>7193</v>
      </c>
      <c r="B7194">
        <v>175</v>
      </c>
      <c r="C7194">
        <v>1145</v>
      </c>
      <c r="D7194" t="s">
        <v>19485</v>
      </c>
      <c r="E7194" t="s">
        <v>19486</v>
      </c>
      <c r="F7194" t="s">
        <v>24</v>
      </c>
      <c r="G7194" t="s">
        <v>19487</v>
      </c>
      <c r="H7194" t="s">
        <v>19488</v>
      </c>
      <c r="I7194" t="s">
        <v>5</v>
      </c>
      <c r="K7194" t="s">
        <v>17</v>
      </c>
      <c r="L7194" t="s">
        <v>19498</v>
      </c>
      <c r="N7194" t="s">
        <v>7</v>
      </c>
      <c r="O7194" t="s">
        <v>19490</v>
      </c>
      <c r="P7194" t="s">
        <v>19491</v>
      </c>
      <c r="Q7194">
        <v>4</v>
      </c>
      <c r="R7194" t="s">
        <v>19492</v>
      </c>
      <c r="S7194">
        <v>50</v>
      </c>
      <c r="T7194" t="s">
        <v>5</v>
      </c>
      <c r="U7194">
        <v>-1</v>
      </c>
      <c r="V7194">
        <v>-1</v>
      </c>
      <c r="W7194">
        <v>6.3387000000000002</v>
      </c>
      <c r="X7194" t="s">
        <v>19499</v>
      </c>
      <c r="Y7194" t="s">
        <v>19495</v>
      </c>
      <c r="Z7194">
        <v>15600</v>
      </c>
      <c r="AA7194" t="s">
        <v>11</v>
      </c>
      <c r="AC7194" t="s">
        <v>19502</v>
      </c>
      <c r="AD7194" t="s">
        <v>19503</v>
      </c>
      <c r="AE7194" s="1">
        <v>41846.111944444441</v>
      </c>
    </row>
    <row r="7195" spans="1:31" x14ac:dyDescent="0.15">
      <c r="A7195">
        <v>7194</v>
      </c>
      <c r="B7195">
        <v>175</v>
      </c>
      <c r="C7195">
        <v>1145</v>
      </c>
      <c r="D7195" t="s">
        <v>19485</v>
      </c>
      <c r="E7195" t="s">
        <v>19486</v>
      </c>
      <c r="F7195" t="s">
        <v>27</v>
      </c>
      <c r="I7195" t="s">
        <v>5</v>
      </c>
      <c r="K7195" t="s">
        <v>5</v>
      </c>
      <c r="M7195" t="s">
        <v>5</v>
      </c>
      <c r="N7195" t="s">
        <v>7</v>
      </c>
      <c r="Q7195">
        <v>0</v>
      </c>
      <c r="S7195">
        <v>-1</v>
      </c>
      <c r="T7195" t="s">
        <v>5</v>
      </c>
      <c r="U7195">
        <v>-1</v>
      </c>
      <c r="V7195">
        <v>-1</v>
      </c>
      <c r="W7195">
        <v>6.3387000000000002</v>
      </c>
      <c r="Z7195">
        <v>-1</v>
      </c>
      <c r="AA7195" t="s">
        <v>11</v>
      </c>
      <c r="AC7195" t="s">
        <v>38</v>
      </c>
      <c r="AD7195" t="s">
        <v>531</v>
      </c>
      <c r="AE7195" s="1">
        <v>41846.111956018518</v>
      </c>
    </row>
    <row r="7196" spans="1:31" x14ac:dyDescent="0.15">
      <c r="A7196">
        <v>7195</v>
      </c>
      <c r="B7196">
        <v>175</v>
      </c>
      <c r="C7196">
        <v>1145</v>
      </c>
      <c r="D7196" t="s">
        <v>19485</v>
      </c>
      <c r="E7196" t="s">
        <v>19486</v>
      </c>
      <c r="F7196" t="s">
        <v>36</v>
      </c>
      <c r="G7196" t="s">
        <v>19487</v>
      </c>
      <c r="H7196" t="s">
        <v>19488</v>
      </c>
      <c r="I7196" t="s">
        <v>5</v>
      </c>
      <c r="K7196" t="s">
        <v>6</v>
      </c>
      <c r="L7196" t="s">
        <v>19489</v>
      </c>
      <c r="N7196" t="s">
        <v>7</v>
      </c>
      <c r="O7196" t="s">
        <v>19490</v>
      </c>
      <c r="P7196" t="s">
        <v>19491</v>
      </c>
      <c r="Q7196">
        <v>4</v>
      </c>
      <c r="R7196" t="s">
        <v>19492</v>
      </c>
      <c r="S7196">
        <v>50</v>
      </c>
      <c r="T7196" t="s">
        <v>19493</v>
      </c>
      <c r="U7196">
        <v>-1</v>
      </c>
      <c r="V7196">
        <v>-1</v>
      </c>
      <c r="W7196">
        <v>6.3387000000000002</v>
      </c>
      <c r="X7196" t="s">
        <v>19494</v>
      </c>
      <c r="Y7196" t="s">
        <v>19495</v>
      </c>
      <c r="Z7196">
        <v>13575</v>
      </c>
      <c r="AA7196" t="s">
        <v>11</v>
      </c>
      <c r="AC7196" t="s">
        <v>19504</v>
      </c>
      <c r="AD7196" t="s">
        <v>19505</v>
      </c>
      <c r="AE7196" s="1">
        <v>41846.111979166664</v>
      </c>
    </row>
    <row r="7197" spans="1:31" x14ac:dyDescent="0.15">
      <c r="A7197">
        <v>7196</v>
      </c>
      <c r="B7197">
        <v>175</v>
      </c>
      <c r="C7197">
        <v>1145</v>
      </c>
      <c r="D7197" t="s">
        <v>19485</v>
      </c>
      <c r="E7197" t="s">
        <v>19486</v>
      </c>
      <c r="F7197" t="s">
        <v>40</v>
      </c>
      <c r="G7197" t="s">
        <v>19506</v>
      </c>
      <c r="H7197" t="s">
        <v>19488</v>
      </c>
      <c r="I7197" t="s">
        <v>312</v>
      </c>
      <c r="K7197" t="s">
        <v>5</v>
      </c>
      <c r="N7197" t="s">
        <v>7</v>
      </c>
      <c r="O7197" t="s">
        <v>19507</v>
      </c>
      <c r="P7197" t="s">
        <v>19508</v>
      </c>
      <c r="Q7197">
        <v>1</v>
      </c>
      <c r="R7197" t="s">
        <v>19509</v>
      </c>
      <c r="S7197">
        <v>-1</v>
      </c>
      <c r="T7197" t="s">
        <v>5</v>
      </c>
      <c r="U7197">
        <v>-1</v>
      </c>
      <c r="V7197">
        <v>-1</v>
      </c>
      <c r="W7197">
        <v>6.3387000000000002</v>
      </c>
      <c r="Y7197" t="s">
        <v>19510</v>
      </c>
      <c r="Z7197">
        <v>231</v>
      </c>
      <c r="AA7197" t="s">
        <v>11</v>
      </c>
      <c r="AC7197" t="s">
        <v>19511</v>
      </c>
      <c r="AD7197" t="s">
        <v>19512</v>
      </c>
      <c r="AE7197" s="1">
        <v>41846.111990740741</v>
      </c>
    </row>
    <row r="7198" spans="1:31" x14ac:dyDescent="0.15">
      <c r="A7198">
        <v>7197</v>
      </c>
      <c r="B7198">
        <v>175</v>
      </c>
      <c r="C7198">
        <v>1145</v>
      </c>
      <c r="D7198" t="s">
        <v>19485</v>
      </c>
      <c r="E7198" t="s">
        <v>19486</v>
      </c>
      <c r="F7198" t="s">
        <v>49</v>
      </c>
      <c r="I7198" t="s">
        <v>5</v>
      </c>
      <c r="K7198" t="s">
        <v>5</v>
      </c>
      <c r="N7198" t="s">
        <v>7</v>
      </c>
      <c r="Q7198">
        <v>0</v>
      </c>
      <c r="T7198" t="s">
        <v>5</v>
      </c>
      <c r="U7198">
        <v>-1</v>
      </c>
      <c r="V7198">
        <v>-1</v>
      </c>
      <c r="W7198">
        <v>6.3387000000000002</v>
      </c>
      <c r="Z7198">
        <v>-1</v>
      </c>
      <c r="AA7198" t="s">
        <v>11</v>
      </c>
      <c r="AC7198" t="s">
        <v>38</v>
      </c>
      <c r="AD7198" t="s">
        <v>50</v>
      </c>
      <c r="AE7198" s="1">
        <v>41846.112013888887</v>
      </c>
    </row>
    <row r="7199" spans="1:31" x14ac:dyDescent="0.15">
      <c r="A7199">
        <v>7198</v>
      </c>
      <c r="B7199">
        <v>175</v>
      </c>
      <c r="C7199">
        <v>1145</v>
      </c>
      <c r="D7199" t="s">
        <v>19485</v>
      </c>
      <c r="E7199" t="s">
        <v>19486</v>
      </c>
      <c r="F7199" t="s">
        <v>51</v>
      </c>
      <c r="G7199" t="s">
        <v>19487</v>
      </c>
      <c r="H7199" t="s">
        <v>19488</v>
      </c>
      <c r="I7199" t="s">
        <v>5</v>
      </c>
      <c r="K7199" t="s">
        <v>5</v>
      </c>
      <c r="N7199" t="s">
        <v>7</v>
      </c>
      <c r="O7199" t="s">
        <v>19490</v>
      </c>
      <c r="P7199" t="s">
        <v>19491</v>
      </c>
      <c r="Q7199">
        <v>2</v>
      </c>
      <c r="S7199">
        <v>-1</v>
      </c>
      <c r="T7199" t="s">
        <v>5</v>
      </c>
      <c r="U7199">
        <v>-1</v>
      </c>
      <c r="V7199">
        <v>-1</v>
      </c>
      <c r="W7199">
        <v>6.3387000000000002</v>
      </c>
      <c r="Y7199" t="s">
        <v>19495</v>
      </c>
      <c r="Z7199">
        <v>-1</v>
      </c>
      <c r="AA7199" t="s">
        <v>11</v>
      </c>
      <c r="AC7199" t="s">
        <v>19513</v>
      </c>
      <c r="AD7199" t="s">
        <v>19514</v>
      </c>
      <c r="AE7199" s="1">
        <v>41846.112025462964</v>
      </c>
    </row>
    <row r="7200" spans="1:31" x14ac:dyDescent="0.15">
      <c r="A7200">
        <v>7199</v>
      </c>
      <c r="B7200">
        <v>175</v>
      </c>
      <c r="C7200">
        <v>1145</v>
      </c>
      <c r="D7200" t="s">
        <v>19485</v>
      </c>
      <c r="E7200" t="s">
        <v>19486</v>
      </c>
      <c r="F7200" t="s">
        <v>53</v>
      </c>
      <c r="I7200" t="s">
        <v>5</v>
      </c>
      <c r="K7200" t="s">
        <v>5</v>
      </c>
      <c r="N7200" t="s">
        <v>7</v>
      </c>
      <c r="Q7200">
        <v>0</v>
      </c>
      <c r="S7200">
        <v>-1</v>
      </c>
      <c r="T7200" t="s">
        <v>5</v>
      </c>
      <c r="U7200">
        <v>-1</v>
      </c>
      <c r="V7200">
        <v>-1</v>
      </c>
      <c r="W7200">
        <v>6.3387000000000002</v>
      </c>
      <c r="Z7200">
        <v>-1</v>
      </c>
      <c r="AA7200" t="s">
        <v>11</v>
      </c>
      <c r="AC7200" t="s">
        <v>38</v>
      </c>
      <c r="AD7200" t="s">
        <v>52</v>
      </c>
      <c r="AE7200" s="1">
        <v>41846.112037037034</v>
      </c>
    </row>
    <row r="7201" spans="1:31" x14ac:dyDescent="0.15">
      <c r="A7201">
        <v>7200</v>
      </c>
      <c r="B7201">
        <v>175</v>
      </c>
      <c r="C7201">
        <v>1145</v>
      </c>
      <c r="D7201" t="s">
        <v>19485</v>
      </c>
      <c r="E7201" t="s">
        <v>19486</v>
      </c>
      <c r="F7201" t="s">
        <v>54</v>
      </c>
      <c r="I7201" t="s">
        <v>5</v>
      </c>
      <c r="K7201" t="s">
        <v>5</v>
      </c>
      <c r="N7201" t="s">
        <v>7</v>
      </c>
      <c r="Q7201">
        <v>0</v>
      </c>
      <c r="S7201">
        <v>-1</v>
      </c>
      <c r="T7201" t="s">
        <v>5</v>
      </c>
      <c r="U7201">
        <v>-1</v>
      </c>
      <c r="V7201">
        <v>-1</v>
      </c>
      <c r="W7201">
        <v>6.3387000000000002</v>
      </c>
      <c r="Z7201">
        <v>-1</v>
      </c>
      <c r="AA7201" t="s">
        <v>11</v>
      </c>
      <c r="AC7201" t="s">
        <v>38</v>
      </c>
      <c r="AD7201" t="s">
        <v>52</v>
      </c>
      <c r="AE7201" s="1">
        <v>41846.11204861111</v>
      </c>
    </row>
    <row r="7202" spans="1:31" x14ac:dyDescent="0.15">
      <c r="A7202">
        <v>7201</v>
      </c>
      <c r="B7202">
        <v>175</v>
      </c>
      <c r="C7202">
        <v>6301</v>
      </c>
      <c r="D7202" t="s">
        <v>19515</v>
      </c>
      <c r="E7202" t="s">
        <v>19516</v>
      </c>
      <c r="F7202" t="s">
        <v>2</v>
      </c>
      <c r="G7202" t="s">
        <v>19517</v>
      </c>
      <c r="H7202" t="s">
        <v>19518</v>
      </c>
      <c r="I7202" t="s">
        <v>5</v>
      </c>
      <c r="K7202" t="s">
        <v>6</v>
      </c>
      <c r="L7202" t="s">
        <v>19519</v>
      </c>
      <c r="N7202" t="s">
        <v>7</v>
      </c>
      <c r="P7202" t="s">
        <v>19520</v>
      </c>
      <c r="Q7202">
        <v>17</v>
      </c>
      <c r="S7202">
        <v>-1</v>
      </c>
      <c r="T7202" t="s">
        <v>704</v>
      </c>
      <c r="U7202">
        <v>-1</v>
      </c>
      <c r="V7202">
        <v>-1</v>
      </c>
      <c r="W7202">
        <v>6.3387000000000002</v>
      </c>
      <c r="X7202" t="s">
        <v>19521</v>
      </c>
      <c r="Y7202" t="s">
        <v>19522</v>
      </c>
      <c r="Z7202">
        <v>12720</v>
      </c>
      <c r="AA7202" t="s">
        <v>11</v>
      </c>
      <c r="AC7202" t="s">
        <v>19523</v>
      </c>
      <c r="AD7202" t="s">
        <v>19524</v>
      </c>
      <c r="AE7202" s="1">
        <v>41846.11215277778</v>
      </c>
    </row>
    <row r="7203" spans="1:31" x14ac:dyDescent="0.15">
      <c r="A7203">
        <v>7202</v>
      </c>
      <c r="B7203">
        <v>175</v>
      </c>
      <c r="C7203">
        <v>6301</v>
      </c>
      <c r="D7203" t="s">
        <v>19515</v>
      </c>
      <c r="E7203" t="s">
        <v>19516</v>
      </c>
      <c r="F7203" t="s">
        <v>14</v>
      </c>
      <c r="G7203" t="s">
        <v>19517</v>
      </c>
      <c r="H7203" t="s">
        <v>19518</v>
      </c>
      <c r="I7203" t="s">
        <v>5</v>
      </c>
      <c r="K7203" t="s">
        <v>17</v>
      </c>
      <c r="L7203" t="s">
        <v>11783</v>
      </c>
      <c r="N7203" t="s">
        <v>7</v>
      </c>
      <c r="P7203" t="s">
        <v>19520</v>
      </c>
      <c r="Q7203">
        <v>3</v>
      </c>
      <c r="S7203">
        <v>-1</v>
      </c>
      <c r="T7203" t="s">
        <v>19525</v>
      </c>
      <c r="U7203">
        <v>-1</v>
      </c>
      <c r="V7203">
        <v>-1</v>
      </c>
      <c r="W7203">
        <v>6.3387000000000002</v>
      </c>
      <c r="X7203" t="s">
        <v>19521</v>
      </c>
      <c r="Y7203" t="s">
        <v>19522</v>
      </c>
      <c r="Z7203">
        <v>13988</v>
      </c>
      <c r="AA7203" t="s">
        <v>11</v>
      </c>
      <c r="AC7203" t="s">
        <v>19526</v>
      </c>
      <c r="AD7203" t="s">
        <v>19527</v>
      </c>
      <c r="AE7203" s="1">
        <v>41846.112164351849</v>
      </c>
    </row>
    <row r="7204" spans="1:31" x14ac:dyDescent="0.15">
      <c r="A7204">
        <v>7203</v>
      </c>
      <c r="B7204">
        <v>175</v>
      </c>
      <c r="C7204">
        <v>6301</v>
      </c>
      <c r="D7204" t="s">
        <v>19515</v>
      </c>
      <c r="E7204" t="s">
        <v>19516</v>
      </c>
      <c r="F7204" t="s">
        <v>24</v>
      </c>
      <c r="I7204" t="s">
        <v>5</v>
      </c>
      <c r="K7204" t="s">
        <v>5</v>
      </c>
      <c r="N7204" t="s">
        <v>7</v>
      </c>
      <c r="Q7204">
        <v>0</v>
      </c>
      <c r="S7204">
        <v>-1</v>
      </c>
      <c r="T7204" t="s">
        <v>5</v>
      </c>
      <c r="U7204">
        <v>-1</v>
      </c>
      <c r="V7204">
        <v>-1</v>
      </c>
      <c r="W7204">
        <v>6.3387000000000002</v>
      </c>
      <c r="Z7204">
        <v>-1</v>
      </c>
      <c r="AA7204" t="s">
        <v>11</v>
      </c>
      <c r="AC7204" t="s">
        <v>38</v>
      </c>
      <c r="AD7204" t="s">
        <v>52</v>
      </c>
      <c r="AE7204" s="1">
        <v>41846.112187500003</v>
      </c>
    </row>
    <row r="7205" spans="1:31" x14ac:dyDescent="0.15">
      <c r="A7205">
        <v>7204</v>
      </c>
      <c r="B7205">
        <v>175</v>
      </c>
      <c r="C7205">
        <v>6301</v>
      </c>
      <c r="D7205" t="s">
        <v>19515</v>
      </c>
      <c r="E7205" t="s">
        <v>19516</v>
      </c>
      <c r="F7205" t="s">
        <v>27</v>
      </c>
      <c r="I7205" t="s">
        <v>5</v>
      </c>
      <c r="K7205" t="s">
        <v>5</v>
      </c>
      <c r="M7205" t="s">
        <v>5</v>
      </c>
      <c r="N7205" t="s">
        <v>7</v>
      </c>
      <c r="Q7205">
        <v>0</v>
      </c>
      <c r="S7205">
        <v>-1</v>
      </c>
      <c r="T7205" t="s">
        <v>5</v>
      </c>
      <c r="U7205">
        <v>-1</v>
      </c>
      <c r="V7205">
        <v>-1</v>
      </c>
      <c r="W7205">
        <v>6.3387000000000002</v>
      </c>
      <c r="Z7205">
        <v>-1</v>
      </c>
      <c r="AA7205" t="s">
        <v>11</v>
      </c>
      <c r="AC7205" t="s">
        <v>38</v>
      </c>
      <c r="AD7205" t="s">
        <v>531</v>
      </c>
      <c r="AE7205" s="1">
        <v>41846.112199074072</v>
      </c>
    </row>
    <row r="7206" spans="1:31" x14ac:dyDescent="0.15">
      <c r="A7206">
        <v>7205</v>
      </c>
      <c r="B7206">
        <v>175</v>
      </c>
      <c r="C7206">
        <v>6301</v>
      </c>
      <c r="D7206" t="s">
        <v>19515</v>
      </c>
      <c r="E7206" t="s">
        <v>19516</v>
      </c>
      <c r="F7206" t="s">
        <v>36</v>
      </c>
      <c r="I7206" t="s">
        <v>5</v>
      </c>
      <c r="K7206" t="s">
        <v>5</v>
      </c>
      <c r="N7206" t="s">
        <v>7</v>
      </c>
      <c r="Q7206">
        <v>0</v>
      </c>
      <c r="S7206">
        <v>-1</v>
      </c>
      <c r="T7206" t="s">
        <v>5</v>
      </c>
      <c r="U7206">
        <v>-1</v>
      </c>
      <c r="V7206">
        <v>-1</v>
      </c>
      <c r="W7206">
        <v>6.3387000000000002</v>
      </c>
      <c r="Z7206">
        <v>-1</v>
      </c>
      <c r="AA7206" t="s">
        <v>11</v>
      </c>
      <c r="AC7206" t="s">
        <v>38</v>
      </c>
      <c r="AD7206" t="s">
        <v>52</v>
      </c>
      <c r="AE7206" s="1">
        <v>41846.112210648149</v>
      </c>
    </row>
    <row r="7207" spans="1:31" x14ac:dyDescent="0.15">
      <c r="A7207">
        <v>7206</v>
      </c>
      <c r="B7207">
        <v>175</v>
      </c>
      <c r="C7207">
        <v>6301</v>
      </c>
      <c r="D7207" t="s">
        <v>19515</v>
      </c>
      <c r="E7207" t="s">
        <v>19516</v>
      </c>
      <c r="F7207" t="s">
        <v>40</v>
      </c>
      <c r="I7207" t="s">
        <v>5</v>
      </c>
      <c r="K7207" t="s">
        <v>5</v>
      </c>
      <c r="N7207" t="s">
        <v>7</v>
      </c>
      <c r="Q7207">
        <v>0</v>
      </c>
      <c r="S7207">
        <v>-1</v>
      </c>
      <c r="T7207" t="s">
        <v>5</v>
      </c>
      <c r="U7207">
        <v>-1</v>
      </c>
      <c r="V7207">
        <v>-1</v>
      </c>
      <c r="W7207">
        <v>6.3387000000000002</v>
      </c>
      <c r="Z7207">
        <v>-1</v>
      </c>
      <c r="AA7207" t="s">
        <v>11</v>
      </c>
      <c r="AC7207" t="s">
        <v>38</v>
      </c>
      <c r="AD7207" t="s">
        <v>52</v>
      </c>
      <c r="AE7207" s="1">
        <v>41846.112222222226</v>
      </c>
    </row>
    <row r="7208" spans="1:31" x14ac:dyDescent="0.15">
      <c r="A7208">
        <v>7207</v>
      </c>
      <c r="B7208">
        <v>175</v>
      </c>
      <c r="C7208">
        <v>6301</v>
      </c>
      <c r="D7208" t="s">
        <v>19515</v>
      </c>
      <c r="E7208" t="s">
        <v>19516</v>
      </c>
      <c r="F7208" t="s">
        <v>49</v>
      </c>
      <c r="I7208" t="s">
        <v>5</v>
      </c>
      <c r="K7208" t="s">
        <v>5</v>
      </c>
      <c r="N7208" t="s">
        <v>7</v>
      </c>
      <c r="Q7208">
        <v>0</v>
      </c>
      <c r="T7208" t="s">
        <v>5</v>
      </c>
      <c r="U7208">
        <v>-1</v>
      </c>
      <c r="V7208">
        <v>-1</v>
      </c>
      <c r="W7208">
        <v>6.3387000000000002</v>
      </c>
      <c r="Z7208">
        <v>-1</v>
      </c>
      <c r="AA7208" t="s">
        <v>11</v>
      </c>
      <c r="AC7208" t="s">
        <v>38</v>
      </c>
      <c r="AD7208" t="s">
        <v>50</v>
      </c>
      <c r="AE7208" s="1">
        <v>41846.112233796295</v>
      </c>
    </row>
    <row r="7209" spans="1:31" x14ac:dyDescent="0.15">
      <c r="A7209">
        <v>7208</v>
      </c>
      <c r="B7209">
        <v>175</v>
      </c>
      <c r="C7209">
        <v>6301</v>
      </c>
      <c r="D7209" t="s">
        <v>19515</v>
      </c>
      <c r="E7209" t="s">
        <v>19516</v>
      </c>
      <c r="F7209" t="s">
        <v>51</v>
      </c>
      <c r="I7209" t="s">
        <v>5</v>
      </c>
      <c r="K7209" t="s">
        <v>5</v>
      </c>
      <c r="N7209" t="s">
        <v>7</v>
      </c>
      <c r="Q7209">
        <v>0</v>
      </c>
      <c r="S7209">
        <v>-1</v>
      </c>
      <c r="T7209" t="s">
        <v>5</v>
      </c>
      <c r="U7209">
        <v>-1</v>
      </c>
      <c r="V7209">
        <v>-1</v>
      </c>
      <c r="W7209">
        <v>6.3387000000000002</v>
      </c>
      <c r="Z7209">
        <v>-1</v>
      </c>
      <c r="AA7209" t="s">
        <v>11</v>
      </c>
      <c r="AC7209" t="s">
        <v>38</v>
      </c>
      <c r="AD7209" t="s">
        <v>52</v>
      </c>
      <c r="AE7209" s="1">
        <v>41846.112245370372</v>
      </c>
    </row>
    <row r="7210" spans="1:31" x14ac:dyDescent="0.15">
      <c r="A7210">
        <v>7209</v>
      </c>
      <c r="B7210">
        <v>175</v>
      </c>
      <c r="C7210">
        <v>6301</v>
      </c>
      <c r="D7210" t="s">
        <v>19515</v>
      </c>
      <c r="E7210" t="s">
        <v>19516</v>
      </c>
      <c r="F7210" t="s">
        <v>53</v>
      </c>
      <c r="I7210" t="s">
        <v>5</v>
      </c>
      <c r="K7210" t="s">
        <v>5</v>
      </c>
      <c r="N7210" t="s">
        <v>7</v>
      </c>
      <c r="Q7210">
        <v>0</v>
      </c>
      <c r="S7210">
        <v>-1</v>
      </c>
      <c r="T7210" t="s">
        <v>5</v>
      </c>
      <c r="U7210">
        <v>-1</v>
      </c>
      <c r="V7210">
        <v>-1</v>
      </c>
      <c r="W7210">
        <v>6.3387000000000002</v>
      </c>
      <c r="Z7210">
        <v>-1</v>
      </c>
      <c r="AA7210" t="s">
        <v>11</v>
      </c>
      <c r="AC7210" t="s">
        <v>38</v>
      </c>
      <c r="AD7210" t="s">
        <v>52</v>
      </c>
      <c r="AE7210" s="1">
        <v>41846.112256944441</v>
      </c>
    </row>
    <row r="7211" spans="1:31" x14ac:dyDescent="0.15">
      <c r="A7211">
        <v>7210</v>
      </c>
      <c r="B7211">
        <v>175</v>
      </c>
      <c r="C7211">
        <v>6301</v>
      </c>
      <c r="D7211" t="s">
        <v>19515</v>
      </c>
      <c r="E7211" t="s">
        <v>19516</v>
      </c>
      <c r="F7211" t="s">
        <v>54</v>
      </c>
      <c r="I7211" t="s">
        <v>5</v>
      </c>
      <c r="K7211" t="s">
        <v>5</v>
      </c>
      <c r="N7211" t="s">
        <v>7</v>
      </c>
      <c r="Q7211">
        <v>0</v>
      </c>
      <c r="S7211">
        <v>-1</v>
      </c>
      <c r="T7211" t="s">
        <v>5</v>
      </c>
      <c r="U7211">
        <v>-1</v>
      </c>
      <c r="V7211">
        <v>-1</v>
      </c>
      <c r="W7211">
        <v>6.3387000000000002</v>
      </c>
      <c r="Z7211">
        <v>-1</v>
      </c>
      <c r="AA7211" t="s">
        <v>11</v>
      </c>
      <c r="AC7211" t="s">
        <v>38</v>
      </c>
      <c r="AD7211" t="s">
        <v>52</v>
      </c>
      <c r="AE7211" s="1">
        <v>41846.112268518518</v>
      </c>
    </row>
    <row r="7212" spans="1:31" x14ac:dyDescent="0.15">
      <c r="A7212">
        <v>7211</v>
      </c>
      <c r="B7212">
        <v>175</v>
      </c>
      <c r="C7212">
        <v>371</v>
      </c>
      <c r="D7212" t="s">
        <v>19528</v>
      </c>
      <c r="E7212" t="s">
        <v>19529</v>
      </c>
      <c r="F7212" t="s">
        <v>2</v>
      </c>
      <c r="G7212" t="s">
        <v>19530</v>
      </c>
      <c r="H7212" t="s">
        <v>19531</v>
      </c>
      <c r="I7212" t="s">
        <v>5</v>
      </c>
      <c r="K7212" t="s">
        <v>6</v>
      </c>
      <c r="L7212" t="s">
        <v>3973</v>
      </c>
      <c r="N7212" t="s">
        <v>7</v>
      </c>
      <c r="O7212" t="s">
        <v>19532</v>
      </c>
      <c r="P7212" t="s">
        <v>19533</v>
      </c>
      <c r="Q7212">
        <v>22</v>
      </c>
      <c r="R7212" t="s">
        <v>19534</v>
      </c>
      <c r="S7212">
        <v>60</v>
      </c>
      <c r="T7212" t="s">
        <v>5</v>
      </c>
      <c r="U7212">
        <v>-1</v>
      </c>
      <c r="V7212">
        <v>-1</v>
      </c>
      <c r="W7212">
        <v>6.3387000000000002</v>
      </c>
      <c r="X7212" t="s">
        <v>19535</v>
      </c>
      <c r="Y7212" t="s">
        <v>19536</v>
      </c>
      <c r="Z7212">
        <v>39984</v>
      </c>
      <c r="AA7212" t="s">
        <v>11</v>
      </c>
      <c r="AC7212" t="s">
        <v>19537</v>
      </c>
      <c r="AD7212" t="s">
        <v>19538</v>
      </c>
      <c r="AE7212" s="1">
        <v>41846.112361111111</v>
      </c>
    </row>
    <row r="7213" spans="1:31" x14ac:dyDescent="0.15">
      <c r="A7213">
        <v>7212</v>
      </c>
      <c r="B7213">
        <v>175</v>
      </c>
      <c r="C7213">
        <v>371</v>
      </c>
      <c r="D7213" t="s">
        <v>19528</v>
      </c>
      <c r="E7213" t="s">
        <v>19529</v>
      </c>
      <c r="F7213" t="s">
        <v>14</v>
      </c>
      <c r="G7213" t="s">
        <v>19530</v>
      </c>
      <c r="H7213" t="s">
        <v>19531</v>
      </c>
      <c r="I7213" t="s">
        <v>5</v>
      </c>
      <c r="K7213" t="s">
        <v>17</v>
      </c>
      <c r="L7213" t="s">
        <v>19539</v>
      </c>
      <c r="N7213" t="s">
        <v>7</v>
      </c>
      <c r="O7213" t="s">
        <v>19532</v>
      </c>
      <c r="P7213" t="s">
        <v>19533</v>
      </c>
      <c r="Q7213">
        <v>12</v>
      </c>
      <c r="R7213" t="s">
        <v>19540</v>
      </c>
      <c r="S7213">
        <v>70</v>
      </c>
      <c r="T7213" t="s">
        <v>4000</v>
      </c>
      <c r="U7213">
        <v>-1</v>
      </c>
      <c r="V7213">
        <v>-1</v>
      </c>
      <c r="W7213">
        <v>6.3387000000000002</v>
      </c>
      <c r="X7213" t="s">
        <v>19535</v>
      </c>
      <c r="Y7213" t="s">
        <v>19536</v>
      </c>
      <c r="Z7213">
        <v>33336</v>
      </c>
      <c r="AA7213" t="s">
        <v>11</v>
      </c>
      <c r="AC7213" t="s">
        <v>19541</v>
      </c>
      <c r="AD7213" t="s">
        <v>19542</v>
      </c>
      <c r="AE7213" s="1">
        <v>41846.112384259257</v>
      </c>
    </row>
    <row r="7214" spans="1:31" x14ac:dyDescent="0.15">
      <c r="A7214">
        <v>7213</v>
      </c>
      <c r="B7214">
        <v>175</v>
      </c>
      <c r="C7214">
        <v>371</v>
      </c>
      <c r="D7214" t="s">
        <v>19528</v>
      </c>
      <c r="E7214" t="s">
        <v>19529</v>
      </c>
      <c r="F7214" t="s">
        <v>24</v>
      </c>
      <c r="I7214" t="s">
        <v>5</v>
      </c>
      <c r="K7214" t="s">
        <v>5</v>
      </c>
      <c r="N7214" t="s">
        <v>7</v>
      </c>
      <c r="Q7214">
        <v>0</v>
      </c>
      <c r="S7214">
        <v>-1</v>
      </c>
      <c r="T7214" t="s">
        <v>5</v>
      </c>
      <c r="U7214">
        <v>-1</v>
      </c>
      <c r="V7214">
        <v>-1</v>
      </c>
      <c r="W7214">
        <v>6.3387000000000002</v>
      </c>
      <c r="Z7214">
        <v>-1</v>
      </c>
      <c r="AA7214" t="s">
        <v>11</v>
      </c>
      <c r="AC7214" t="s">
        <v>38</v>
      </c>
      <c r="AD7214" t="s">
        <v>52</v>
      </c>
      <c r="AE7214" s="1">
        <v>41846.112407407411</v>
      </c>
    </row>
    <row r="7215" spans="1:31" x14ac:dyDescent="0.15">
      <c r="A7215">
        <v>7214</v>
      </c>
      <c r="B7215">
        <v>175</v>
      </c>
      <c r="C7215">
        <v>371</v>
      </c>
      <c r="D7215" t="s">
        <v>19528</v>
      </c>
      <c r="E7215" t="s">
        <v>19529</v>
      </c>
      <c r="F7215" t="s">
        <v>27</v>
      </c>
      <c r="G7215" t="s">
        <v>19530</v>
      </c>
      <c r="I7215" t="s">
        <v>5</v>
      </c>
      <c r="K7215" t="s">
        <v>17</v>
      </c>
      <c r="L7215" t="s">
        <v>19539</v>
      </c>
      <c r="M7215" t="s">
        <v>5</v>
      </c>
      <c r="N7215" t="s">
        <v>7</v>
      </c>
      <c r="P7215" t="s">
        <v>19543</v>
      </c>
      <c r="Q7215">
        <v>3</v>
      </c>
      <c r="R7215" t="s">
        <v>19540</v>
      </c>
      <c r="S7215">
        <v>70</v>
      </c>
      <c r="T7215" t="s">
        <v>2859</v>
      </c>
      <c r="U7215">
        <v>-1</v>
      </c>
      <c r="V7215">
        <v>-1</v>
      </c>
      <c r="W7215">
        <v>6.3387000000000002</v>
      </c>
      <c r="Z7215">
        <v>83340</v>
      </c>
      <c r="AA7215" t="s">
        <v>11</v>
      </c>
      <c r="AB7215" t="s">
        <v>1697</v>
      </c>
      <c r="AC7215" t="s">
        <v>19544</v>
      </c>
      <c r="AD7215" t="s">
        <v>19545</v>
      </c>
      <c r="AE7215" s="1">
        <v>41846.11241898148</v>
      </c>
    </row>
    <row r="7216" spans="1:31" x14ac:dyDescent="0.15">
      <c r="A7216">
        <v>7215</v>
      </c>
      <c r="B7216">
        <v>175</v>
      </c>
      <c r="C7216">
        <v>371</v>
      </c>
      <c r="D7216" t="s">
        <v>19528</v>
      </c>
      <c r="E7216" t="s">
        <v>19529</v>
      </c>
      <c r="F7216" t="s">
        <v>36</v>
      </c>
      <c r="I7216" t="s">
        <v>5</v>
      </c>
      <c r="K7216" t="s">
        <v>5</v>
      </c>
      <c r="N7216" t="s">
        <v>7</v>
      </c>
      <c r="Q7216">
        <v>0</v>
      </c>
      <c r="S7216">
        <v>-1</v>
      </c>
      <c r="T7216" t="s">
        <v>5</v>
      </c>
      <c r="U7216">
        <v>-1</v>
      </c>
      <c r="V7216">
        <v>-1</v>
      </c>
      <c r="W7216">
        <v>6.3387000000000002</v>
      </c>
      <c r="Z7216">
        <v>-1</v>
      </c>
      <c r="AA7216" t="s">
        <v>11</v>
      </c>
      <c r="AC7216" t="s">
        <v>38</v>
      </c>
      <c r="AD7216" t="s">
        <v>52</v>
      </c>
      <c r="AE7216" s="1">
        <v>41846.112430555557</v>
      </c>
    </row>
    <row r="7217" spans="1:31" x14ac:dyDescent="0.15">
      <c r="A7217">
        <v>7216</v>
      </c>
      <c r="B7217">
        <v>175</v>
      </c>
      <c r="C7217">
        <v>371</v>
      </c>
      <c r="D7217" t="s">
        <v>19528</v>
      </c>
      <c r="E7217" t="s">
        <v>19529</v>
      </c>
      <c r="F7217" t="s">
        <v>40</v>
      </c>
      <c r="I7217" t="s">
        <v>5</v>
      </c>
      <c r="K7217" t="s">
        <v>5</v>
      </c>
      <c r="N7217" t="s">
        <v>7</v>
      </c>
      <c r="Q7217">
        <v>0</v>
      </c>
      <c r="S7217">
        <v>-1</v>
      </c>
      <c r="T7217" t="s">
        <v>5</v>
      </c>
      <c r="U7217">
        <v>-1</v>
      </c>
      <c r="V7217">
        <v>-1</v>
      </c>
      <c r="W7217">
        <v>6.3387000000000002</v>
      </c>
      <c r="Z7217">
        <v>-1</v>
      </c>
      <c r="AA7217" t="s">
        <v>11</v>
      </c>
      <c r="AC7217" t="s">
        <v>38</v>
      </c>
      <c r="AD7217" t="s">
        <v>52</v>
      </c>
      <c r="AE7217" s="1">
        <v>41846.112442129626</v>
      </c>
    </row>
    <row r="7218" spans="1:31" x14ac:dyDescent="0.15">
      <c r="A7218">
        <v>7217</v>
      </c>
      <c r="B7218">
        <v>175</v>
      </c>
      <c r="C7218">
        <v>371</v>
      </c>
      <c r="D7218" t="s">
        <v>19528</v>
      </c>
      <c r="E7218" t="s">
        <v>19529</v>
      </c>
      <c r="F7218" t="s">
        <v>49</v>
      </c>
      <c r="I7218" t="s">
        <v>5</v>
      </c>
      <c r="K7218" t="s">
        <v>5</v>
      </c>
      <c r="N7218" t="s">
        <v>7</v>
      </c>
      <c r="Q7218">
        <v>0</v>
      </c>
      <c r="T7218" t="s">
        <v>5</v>
      </c>
      <c r="U7218">
        <v>-1</v>
      </c>
      <c r="V7218">
        <v>-1</v>
      </c>
      <c r="W7218">
        <v>6.3387000000000002</v>
      </c>
      <c r="Z7218">
        <v>-1</v>
      </c>
      <c r="AA7218" t="s">
        <v>11</v>
      </c>
      <c r="AC7218" t="s">
        <v>38</v>
      </c>
      <c r="AD7218" t="s">
        <v>50</v>
      </c>
      <c r="AE7218" s="1">
        <v>41846.112453703703</v>
      </c>
    </row>
    <row r="7219" spans="1:31" x14ac:dyDescent="0.15">
      <c r="A7219">
        <v>7218</v>
      </c>
      <c r="B7219">
        <v>175</v>
      </c>
      <c r="C7219">
        <v>371</v>
      </c>
      <c r="D7219" t="s">
        <v>19528</v>
      </c>
      <c r="E7219" t="s">
        <v>19529</v>
      </c>
      <c r="F7219" t="s">
        <v>51</v>
      </c>
      <c r="I7219" t="s">
        <v>5</v>
      </c>
      <c r="K7219" t="s">
        <v>5</v>
      </c>
      <c r="N7219" t="s">
        <v>7</v>
      </c>
      <c r="Q7219">
        <v>0</v>
      </c>
      <c r="S7219">
        <v>-1</v>
      </c>
      <c r="T7219" t="s">
        <v>5</v>
      </c>
      <c r="U7219">
        <v>-1</v>
      </c>
      <c r="V7219">
        <v>-1</v>
      </c>
      <c r="W7219">
        <v>6.3387000000000002</v>
      </c>
      <c r="Z7219">
        <v>-1</v>
      </c>
      <c r="AA7219" t="s">
        <v>11</v>
      </c>
      <c r="AC7219" t="s">
        <v>38</v>
      </c>
      <c r="AD7219" t="s">
        <v>52</v>
      </c>
      <c r="AE7219" s="1">
        <v>41846.11246527778</v>
      </c>
    </row>
    <row r="7220" spans="1:31" x14ac:dyDescent="0.15">
      <c r="A7220">
        <v>7219</v>
      </c>
      <c r="B7220">
        <v>175</v>
      </c>
      <c r="C7220">
        <v>371</v>
      </c>
      <c r="D7220" t="s">
        <v>19528</v>
      </c>
      <c r="E7220" t="s">
        <v>19529</v>
      </c>
      <c r="F7220" t="s">
        <v>53</v>
      </c>
      <c r="I7220" t="s">
        <v>5</v>
      </c>
      <c r="K7220" t="s">
        <v>5</v>
      </c>
      <c r="N7220" t="s">
        <v>7</v>
      </c>
      <c r="Q7220">
        <v>0</v>
      </c>
      <c r="S7220">
        <v>-1</v>
      </c>
      <c r="T7220" t="s">
        <v>5</v>
      </c>
      <c r="U7220">
        <v>-1</v>
      </c>
      <c r="V7220">
        <v>-1</v>
      </c>
      <c r="W7220">
        <v>6.3387000000000002</v>
      </c>
      <c r="Z7220">
        <v>-1</v>
      </c>
      <c r="AA7220" t="s">
        <v>11</v>
      </c>
      <c r="AC7220" t="s">
        <v>38</v>
      </c>
      <c r="AD7220" t="s">
        <v>52</v>
      </c>
      <c r="AE7220" s="1">
        <v>41846.112488425926</v>
      </c>
    </row>
    <row r="7221" spans="1:31" x14ac:dyDescent="0.15">
      <c r="A7221">
        <v>7220</v>
      </c>
      <c r="B7221">
        <v>175</v>
      </c>
      <c r="C7221">
        <v>371</v>
      </c>
      <c r="D7221" t="s">
        <v>19528</v>
      </c>
      <c r="E7221" t="s">
        <v>19529</v>
      </c>
      <c r="F7221" t="s">
        <v>54</v>
      </c>
      <c r="I7221" t="s">
        <v>5</v>
      </c>
      <c r="K7221" t="s">
        <v>5</v>
      </c>
      <c r="N7221" t="s">
        <v>7</v>
      </c>
      <c r="Q7221">
        <v>0</v>
      </c>
      <c r="S7221">
        <v>-1</v>
      </c>
      <c r="T7221" t="s">
        <v>5</v>
      </c>
      <c r="U7221">
        <v>-1</v>
      </c>
      <c r="V7221">
        <v>-1</v>
      </c>
      <c r="W7221">
        <v>6.3387000000000002</v>
      </c>
      <c r="Z7221">
        <v>-1</v>
      </c>
      <c r="AA7221" t="s">
        <v>11</v>
      </c>
      <c r="AC7221" t="s">
        <v>38</v>
      </c>
      <c r="AD7221" t="s">
        <v>52</v>
      </c>
      <c r="AE7221" s="1">
        <v>41846.112500000003</v>
      </c>
    </row>
    <row r="7222" spans="1:31" x14ac:dyDescent="0.15">
      <c r="A7222">
        <v>7221</v>
      </c>
      <c r="B7222">
        <v>175</v>
      </c>
      <c r="C7222">
        <v>4147</v>
      </c>
      <c r="D7222" t="s">
        <v>19546</v>
      </c>
      <c r="E7222" t="s">
        <v>19547</v>
      </c>
      <c r="F7222" t="s">
        <v>2</v>
      </c>
      <c r="G7222" t="s">
        <v>19548</v>
      </c>
      <c r="H7222" t="s">
        <v>19549</v>
      </c>
      <c r="I7222" t="s">
        <v>5</v>
      </c>
      <c r="J7222" t="s">
        <v>1019</v>
      </c>
      <c r="K7222" t="s">
        <v>6</v>
      </c>
      <c r="L7222" t="s">
        <v>19550</v>
      </c>
      <c r="N7222" t="s">
        <v>7</v>
      </c>
      <c r="P7222" t="s">
        <v>19551</v>
      </c>
      <c r="Q7222">
        <v>30</v>
      </c>
      <c r="R7222" t="s">
        <v>19552</v>
      </c>
      <c r="S7222">
        <v>-1</v>
      </c>
      <c r="T7222" t="s">
        <v>5</v>
      </c>
      <c r="U7222">
        <v>-1</v>
      </c>
      <c r="V7222">
        <v>-1</v>
      </c>
      <c r="W7222">
        <v>6.3387000000000002</v>
      </c>
      <c r="X7222" t="s">
        <v>19553</v>
      </c>
      <c r="Y7222" t="s">
        <v>19554</v>
      </c>
      <c r="Z7222">
        <v>15320</v>
      </c>
      <c r="AA7222" t="s">
        <v>11</v>
      </c>
      <c r="AC7222" t="s">
        <v>19555</v>
      </c>
      <c r="AD7222" t="s">
        <v>19556</v>
      </c>
      <c r="AE7222" s="1">
        <v>41846.112569444442</v>
      </c>
    </row>
    <row r="7223" spans="1:31" x14ac:dyDescent="0.15">
      <c r="A7223">
        <v>7222</v>
      </c>
      <c r="B7223">
        <v>175</v>
      </c>
      <c r="C7223">
        <v>4147</v>
      </c>
      <c r="D7223" t="s">
        <v>19546</v>
      </c>
      <c r="E7223" t="s">
        <v>19547</v>
      </c>
      <c r="F7223" t="s">
        <v>14</v>
      </c>
      <c r="G7223" t="s">
        <v>19548</v>
      </c>
      <c r="H7223" t="s">
        <v>19549</v>
      </c>
      <c r="I7223" t="s">
        <v>5</v>
      </c>
      <c r="J7223" t="s">
        <v>1019</v>
      </c>
      <c r="K7223" t="s">
        <v>17</v>
      </c>
      <c r="L7223" t="s">
        <v>19557</v>
      </c>
      <c r="N7223" t="s">
        <v>7</v>
      </c>
      <c r="P7223" t="s">
        <v>19558</v>
      </c>
      <c r="Q7223">
        <v>15</v>
      </c>
      <c r="R7223" t="s">
        <v>19552</v>
      </c>
      <c r="S7223">
        <v>-1</v>
      </c>
      <c r="T7223" t="s">
        <v>19559</v>
      </c>
      <c r="U7223">
        <v>-1</v>
      </c>
      <c r="V7223">
        <v>-1</v>
      </c>
      <c r="W7223">
        <v>6.3387000000000002</v>
      </c>
      <c r="X7223" t="s">
        <v>19560</v>
      </c>
      <c r="Y7223" t="s">
        <v>19561</v>
      </c>
      <c r="Z7223">
        <v>18350</v>
      </c>
      <c r="AA7223" t="s">
        <v>11</v>
      </c>
      <c r="AC7223" t="s">
        <v>19562</v>
      </c>
      <c r="AD7223" t="s">
        <v>19563</v>
      </c>
      <c r="AE7223" s="1">
        <v>41846.112592592595</v>
      </c>
    </row>
    <row r="7224" spans="1:31" x14ac:dyDescent="0.15">
      <c r="A7224">
        <v>7223</v>
      </c>
      <c r="B7224">
        <v>175</v>
      </c>
      <c r="C7224">
        <v>4147</v>
      </c>
      <c r="D7224" t="s">
        <v>19546</v>
      </c>
      <c r="E7224" t="s">
        <v>19547</v>
      </c>
      <c r="F7224" t="s">
        <v>24</v>
      </c>
      <c r="I7224" t="s">
        <v>5</v>
      </c>
      <c r="K7224" t="s">
        <v>5</v>
      </c>
      <c r="N7224" t="s">
        <v>7</v>
      </c>
      <c r="Q7224">
        <v>0</v>
      </c>
      <c r="S7224">
        <v>-1</v>
      </c>
      <c r="T7224" t="s">
        <v>5</v>
      </c>
      <c r="U7224">
        <v>-1</v>
      </c>
      <c r="V7224">
        <v>-1</v>
      </c>
      <c r="W7224">
        <v>6.3387000000000002</v>
      </c>
      <c r="Z7224">
        <v>-1</v>
      </c>
      <c r="AA7224" t="s">
        <v>11</v>
      </c>
      <c r="AC7224" t="s">
        <v>38</v>
      </c>
      <c r="AD7224" t="s">
        <v>52</v>
      </c>
      <c r="AE7224" s="1">
        <v>41846.112615740742</v>
      </c>
    </row>
    <row r="7225" spans="1:31" x14ac:dyDescent="0.15">
      <c r="A7225">
        <v>7224</v>
      </c>
      <c r="B7225">
        <v>175</v>
      </c>
      <c r="C7225">
        <v>4147</v>
      </c>
      <c r="D7225" t="s">
        <v>19546</v>
      </c>
      <c r="E7225" t="s">
        <v>19547</v>
      </c>
      <c r="F7225" t="s">
        <v>27</v>
      </c>
      <c r="G7225" t="s">
        <v>19548</v>
      </c>
      <c r="I7225" t="s">
        <v>5</v>
      </c>
      <c r="J7225" t="s">
        <v>1019</v>
      </c>
      <c r="K7225" t="s">
        <v>17</v>
      </c>
      <c r="L7225" t="s">
        <v>19564</v>
      </c>
      <c r="M7225" t="s">
        <v>5</v>
      </c>
      <c r="N7225" t="s">
        <v>7</v>
      </c>
      <c r="P7225" t="s">
        <v>19558</v>
      </c>
      <c r="Q7225">
        <v>2</v>
      </c>
      <c r="R7225" t="s">
        <v>19565</v>
      </c>
      <c r="S7225">
        <v>-1</v>
      </c>
      <c r="T7225" t="s">
        <v>5</v>
      </c>
      <c r="U7225">
        <v>-1</v>
      </c>
      <c r="V7225">
        <v>-1</v>
      </c>
      <c r="W7225">
        <v>6.3387000000000002</v>
      </c>
      <c r="Y7225" t="s">
        <v>19561</v>
      </c>
      <c r="Z7225">
        <v>25245</v>
      </c>
      <c r="AA7225" t="s">
        <v>11</v>
      </c>
      <c r="AB7225" t="s">
        <v>8390</v>
      </c>
      <c r="AC7225" t="s">
        <v>19566</v>
      </c>
      <c r="AD7225" t="s">
        <v>19567</v>
      </c>
      <c r="AE7225" s="1">
        <v>41846.112627314818</v>
      </c>
    </row>
    <row r="7226" spans="1:31" x14ac:dyDescent="0.15">
      <c r="A7226">
        <v>7225</v>
      </c>
      <c r="B7226">
        <v>175</v>
      </c>
      <c r="C7226">
        <v>4147</v>
      </c>
      <c r="D7226" t="s">
        <v>19546</v>
      </c>
      <c r="E7226" t="s">
        <v>19547</v>
      </c>
      <c r="F7226" t="s">
        <v>36</v>
      </c>
      <c r="I7226" t="s">
        <v>5</v>
      </c>
      <c r="K7226" t="s">
        <v>5</v>
      </c>
      <c r="N7226" t="s">
        <v>7</v>
      </c>
      <c r="Q7226">
        <v>0</v>
      </c>
      <c r="S7226">
        <v>-1</v>
      </c>
      <c r="T7226" t="s">
        <v>5</v>
      </c>
      <c r="U7226">
        <v>-1</v>
      </c>
      <c r="V7226">
        <v>-1</v>
      </c>
      <c r="W7226">
        <v>6.3387000000000002</v>
      </c>
      <c r="Z7226">
        <v>-1</v>
      </c>
      <c r="AA7226" t="s">
        <v>11</v>
      </c>
      <c r="AC7226" t="s">
        <v>38</v>
      </c>
      <c r="AD7226" t="s">
        <v>52</v>
      </c>
      <c r="AE7226" s="1">
        <v>41846.112638888888</v>
      </c>
    </row>
    <row r="7227" spans="1:31" x14ac:dyDescent="0.15">
      <c r="A7227">
        <v>7226</v>
      </c>
      <c r="B7227">
        <v>175</v>
      </c>
      <c r="C7227">
        <v>4147</v>
      </c>
      <c r="D7227" t="s">
        <v>19546</v>
      </c>
      <c r="E7227" t="s">
        <v>19547</v>
      </c>
      <c r="F7227" t="s">
        <v>40</v>
      </c>
      <c r="I7227" t="s">
        <v>5</v>
      </c>
      <c r="K7227" t="s">
        <v>5</v>
      </c>
      <c r="N7227" t="s">
        <v>7</v>
      </c>
      <c r="Q7227">
        <v>0</v>
      </c>
      <c r="S7227">
        <v>-1</v>
      </c>
      <c r="T7227" t="s">
        <v>5</v>
      </c>
      <c r="U7227">
        <v>-1</v>
      </c>
      <c r="V7227">
        <v>-1</v>
      </c>
      <c r="W7227">
        <v>6.3387000000000002</v>
      </c>
      <c r="Z7227">
        <v>-1</v>
      </c>
      <c r="AA7227" t="s">
        <v>11</v>
      </c>
      <c r="AC7227" t="s">
        <v>38</v>
      </c>
      <c r="AD7227" t="s">
        <v>52</v>
      </c>
      <c r="AE7227" s="1">
        <v>41846.112650462965</v>
      </c>
    </row>
    <row r="7228" spans="1:31" x14ac:dyDescent="0.15">
      <c r="A7228">
        <v>7227</v>
      </c>
      <c r="B7228">
        <v>175</v>
      </c>
      <c r="C7228">
        <v>4147</v>
      </c>
      <c r="D7228" t="s">
        <v>19546</v>
      </c>
      <c r="E7228" t="s">
        <v>19547</v>
      </c>
      <c r="F7228" t="s">
        <v>49</v>
      </c>
      <c r="G7228" t="s">
        <v>19548</v>
      </c>
      <c r="H7228" t="s">
        <v>19549</v>
      </c>
      <c r="I7228" t="s">
        <v>5</v>
      </c>
      <c r="K7228" t="s">
        <v>5</v>
      </c>
      <c r="N7228" t="s">
        <v>7</v>
      </c>
      <c r="P7228" t="s">
        <v>19558</v>
      </c>
      <c r="Q7228">
        <v>6</v>
      </c>
      <c r="T7228" t="s">
        <v>5</v>
      </c>
      <c r="U7228">
        <v>-1</v>
      </c>
      <c r="V7228">
        <v>-1</v>
      </c>
      <c r="W7228">
        <v>6.3387000000000002</v>
      </c>
      <c r="X7228" t="s">
        <v>19560</v>
      </c>
      <c r="Y7228" t="s">
        <v>19568</v>
      </c>
      <c r="Z7228">
        <v>18350</v>
      </c>
      <c r="AA7228" t="s">
        <v>11</v>
      </c>
      <c r="AC7228" t="s">
        <v>19569</v>
      </c>
      <c r="AD7228" t="s">
        <v>19570</v>
      </c>
      <c r="AE7228" s="1">
        <v>41846.112673611111</v>
      </c>
    </row>
    <row r="7229" spans="1:31" x14ac:dyDescent="0.15">
      <c r="A7229">
        <v>7228</v>
      </c>
      <c r="B7229">
        <v>175</v>
      </c>
      <c r="C7229">
        <v>4147</v>
      </c>
      <c r="D7229" t="s">
        <v>19546</v>
      </c>
      <c r="E7229" t="s">
        <v>19547</v>
      </c>
      <c r="F7229" t="s">
        <v>51</v>
      </c>
      <c r="I7229" t="s">
        <v>5</v>
      </c>
      <c r="K7229" t="s">
        <v>5</v>
      </c>
      <c r="N7229" t="s">
        <v>7</v>
      </c>
      <c r="Q7229">
        <v>0</v>
      </c>
      <c r="S7229">
        <v>-1</v>
      </c>
      <c r="T7229" t="s">
        <v>5</v>
      </c>
      <c r="U7229">
        <v>-1</v>
      </c>
      <c r="V7229">
        <v>-1</v>
      </c>
      <c r="W7229">
        <v>6.3387000000000002</v>
      </c>
      <c r="Z7229">
        <v>-1</v>
      </c>
      <c r="AA7229" t="s">
        <v>11</v>
      </c>
      <c r="AC7229" t="s">
        <v>38</v>
      </c>
      <c r="AD7229" t="s">
        <v>52</v>
      </c>
      <c r="AE7229" s="1">
        <v>41846.112685185188</v>
      </c>
    </row>
    <row r="7230" spans="1:31" x14ac:dyDescent="0.15">
      <c r="A7230">
        <v>7229</v>
      </c>
      <c r="B7230">
        <v>175</v>
      </c>
      <c r="C7230">
        <v>4147</v>
      </c>
      <c r="D7230" t="s">
        <v>19546</v>
      </c>
      <c r="E7230" t="s">
        <v>19547</v>
      </c>
      <c r="F7230" t="s">
        <v>53</v>
      </c>
      <c r="I7230" t="s">
        <v>5</v>
      </c>
      <c r="K7230" t="s">
        <v>5</v>
      </c>
      <c r="N7230" t="s">
        <v>7</v>
      </c>
      <c r="Q7230">
        <v>0</v>
      </c>
      <c r="S7230">
        <v>-1</v>
      </c>
      <c r="T7230" t="s">
        <v>5</v>
      </c>
      <c r="U7230">
        <v>-1</v>
      </c>
      <c r="V7230">
        <v>-1</v>
      </c>
      <c r="W7230">
        <v>6.3387000000000002</v>
      </c>
      <c r="Z7230">
        <v>-1</v>
      </c>
      <c r="AA7230" t="s">
        <v>11</v>
      </c>
      <c r="AC7230" t="s">
        <v>38</v>
      </c>
      <c r="AD7230" t="s">
        <v>52</v>
      </c>
      <c r="AE7230" s="1">
        <v>41846.112696759257</v>
      </c>
    </row>
    <row r="7231" spans="1:31" x14ac:dyDescent="0.15">
      <c r="A7231">
        <v>7230</v>
      </c>
      <c r="B7231">
        <v>175</v>
      </c>
      <c r="C7231">
        <v>4147</v>
      </c>
      <c r="D7231" t="s">
        <v>19546</v>
      </c>
      <c r="E7231" t="s">
        <v>19547</v>
      </c>
      <c r="F7231" t="s">
        <v>54</v>
      </c>
      <c r="I7231" t="s">
        <v>5</v>
      </c>
      <c r="K7231" t="s">
        <v>5</v>
      </c>
      <c r="N7231" t="s">
        <v>7</v>
      </c>
      <c r="Q7231">
        <v>0</v>
      </c>
      <c r="S7231">
        <v>-1</v>
      </c>
      <c r="T7231" t="s">
        <v>5</v>
      </c>
      <c r="U7231">
        <v>-1</v>
      </c>
      <c r="V7231">
        <v>-1</v>
      </c>
      <c r="W7231">
        <v>6.3387000000000002</v>
      </c>
      <c r="Z7231">
        <v>-1</v>
      </c>
      <c r="AA7231" t="s">
        <v>11</v>
      </c>
      <c r="AC7231" t="s">
        <v>38</v>
      </c>
      <c r="AD7231" t="s">
        <v>52</v>
      </c>
      <c r="AE7231" s="1">
        <v>41846.112708333334</v>
      </c>
    </row>
    <row r="7232" spans="1:31" x14ac:dyDescent="0.15">
      <c r="A7232">
        <v>7231</v>
      </c>
      <c r="B7232">
        <v>175</v>
      </c>
      <c r="C7232">
        <v>5312</v>
      </c>
      <c r="D7232" t="s">
        <v>19571</v>
      </c>
      <c r="E7232" t="s">
        <v>19572</v>
      </c>
      <c r="F7232" t="s">
        <v>2</v>
      </c>
      <c r="G7232" t="s">
        <v>19573</v>
      </c>
      <c r="H7232" t="s">
        <v>19574</v>
      </c>
      <c r="I7232" t="s">
        <v>5</v>
      </c>
      <c r="K7232" t="s">
        <v>6</v>
      </c>
      <c r="L7232" t="s">
        <v>19575</v>
      </c>
      <c r="N7232" t="s">
        <v>7</v>
      </c>
      <c r="O7232" t="s">
        <v>19576</v>
      </c>
      <c r="P7232" t="s">
        <v>19577</v>
      </c>
      <c r="Q7232">
        <v>83</v>
      </c>
      <c r="R7232" t="s">
        <v>19578</v>
      </c>
      <c r="S7232">
        <v>50</v>
      </c>
      <c r="T7232" t="s">
        <v>15391</v>
      </c>
      <c r="U7232">
        <v>-1</v>
      </c>
      <c r="V7232">
        <v>-1</v>
      </c>
      <c r="W7232">
        <v>6.3387000000000002</v>
      </c>
      <c r="X7232" t="s">
        <v>19579</v>
      </c>
      <c r="Y7232" t="s">
        <v>19580</v>
      </c>
      <c r="Z7232">
        <v>26100</v>
      </c>
      <c r="AA7232" t="s">
        <v>11</v>
      </c>
      <c r="AC7232" t="s">
        <v>19581</v>
      </c>
      <c r="AD7232" t="s">
        <v>19582</v>
      </c>
      <c r="AE7232" s="1">
        <v>41846.112835648149</v>
      </c>
    </row>
    <row r="7233" spans="1:31" x14ac:dyDescent="0.15">
      <c r="A7233">
        <v>7232</v>
      </c>
      <c r="B7233">
        <v>175</v>
      </c>
      <c r="C7233">
        <v>5312</v>
      </c>
      <c r="D7233" t="s">
        <v>19571</v>
      </c>
      <c r="E7233" t="s">
        <v>19572</v>
      </c>
      <c r="F7233" t="s">
        <v>14</v>
      </c>
      <c r="G7233" t="s">
        <v>19583</v>
      </c>
      <c r="H7233" t="s">
        <v>19584</v>
      </c>
      <c r="I7233" t="s">
        <v>5</v>
      </c>
      <c r="J7233" t="s">
        <v>17269</v>
      </c>
      <c r="K7233" t="s">
        <v>17</v>
      </c>
      <c r="N7233" t="s">
        <v>7</v>
      </c>
      <c r="O7233" t="s">
        <v>19585</v>
      </c>
      <c r="P7233" t="s">
        <v>19577</v>
      </c>
      <c r="Q7233">
        <v>19</v>
      </c>
      <c r="R7233" t="s">
        <v>19586</v>
      </c>
      <c r="S7233">
        <v>-1</v>
      </c>
      <c r="T7233" t="s">
        <v>19587</v>
      </c>
      <c r="U7233">
        <v>-1</v>
      </c>
      <c r="V7233">
        <v>-1</v>
      </c>
      <c r="W7233">
        <v>6.3387000000000002</v>
      </c>
      <c r="X7233" t="s">
        <v>19579</v>
      </c>
      <c r="Y7233" t="s">
        <v>19588</v>
      </c>
      <c r="Z7233">
        <v>17640</v>
      </c>
      <c r="AA7233" t="s">
        <v>11</v>
      </c>
      <c r="AC7233" t="s">
        <v>19589</v>
      </c>
      <c r="AD7233" t="s">
        <v>19590</v>
      </c>
      <c r="AE7233" s="1">
        <v>41846.112858796296</v>
      </c>
    </row>
    <row r="7234" spans="1:31" x14ac:dyDescent="0.15">
      <c r="A7234">
        <v>7233</v>
      </c>
      <c r="B7234">
        <v>175</v>
      </c>
      <c r="C7234">
        <v>5312</v>
      </c>
      <c r="D7234" t="s">
        <v>19571</v>
      </c>
      <c r="E7234" t="s">
        <v>19572</v>
      </c>
      <c r="F7234" t="s">
        <v>24</v>
      </c>
      <c r="G7234" t="s">
        <v>19583</v>
      </c>
      <c r="H7234" t="s">
        <v>19584</v>
      </c>
      <c r="I7234" t="s">
        <v>5</v>
      </c>
      <c r="J7234" t="s">
        <v>11069</v>
      </c>
      <c r="K7234" t="s">
        <v>4166</v>
      </c>
      <c r="L7234" t="s">
        <v>5507</v>
      </c>
      <c r="N7234" t="s">
        <v>7</v>
      </c>
      <c r="O7234" t="s">
        <v>19585</v>
      </c>
      <c r="P7234" t="s">
        <v>19577</v>
      </c>
      <c r="Q7234">
        <v>5</v>
      </c>
      <c r="S7234">
        <v>-1</v>
      </c>
      <c r="T7234" t="s">
        <v>19591</v>
      </c>
      <c r="U7234">
        <v>-1</v>
      </c>
      <c r="V7234">
        <v>-1</v>
      </c>
      <c r="W7234">
        <v>6.3387000000000002</v>
      </c>
      <c r="X7234" t="s">
        <v>19579</v>
      </c>
      <c r="Y7234" t="s">
        <v>19588</v>
      </c>
      <c r="Z7234">
        <v>20100</v>
      </c>
      <c r="AA7234" t="s">
        <v>11</v>
      </c>
      <c r="AC7234" t="s">
        <v>19592</v>
      </c>
      <c r="AD7234" t="s">
        <v>19593</v>
      </c>
      <c r="AE7234" s="1">
        <v>41846.112881944442</v>
      </c>
    </row>
    <row r="7235" spans="1:31" x14ac:dyDescent="0.15">
      <c r="A7235">
        <v>7234</v>
      </c>
      <c r="B7235">
        <v>175</v>
      </c>
      <c r="C7235">
        <v>5312</v>
      </c>
      <c r="D7235" t="s">
        <v>19571</v>
      </c>
      <c r="E7235" t="s">
        <v>19572</v>
      </c>
      <c r="F7235" t="s">
        <v>27</v>
      </c>
      <c r="G7235" t="s">
        <v>19583</v>
      </c>
      <c r="I7235">
        <v>8</v>
      </c>
      <c r="K7235" t="s">
        <v>17</v>
      </c>
      <c r="M7235" t="s">
        <v>5</v>
      </c>
      <c r="N7235" t="s">
        <v>7</v>
      </c>
      <c r="P7235" t="s">
        <v>19594</v>
      </c>
      <c r="Q7235">
        <v>1</v>
      </c>
      <c r="R7235" t="s">
        <v>19595</v>
      </c>
      <c r="S7235">
        <v>50</v>
      </c>
      <c r="T7235" t="s">
        <v>19596</v>
      </c>
      <c r="U7235">
        <v>-1</v>
      </c>
      <c r="V7235">
        <v>-1</v>
      </c>
      <c r="W7235">
        <v>6.3387000000000002</v>
      </c>
      <c r="Y7235" t="s">
        <v>19597</v>
      </c>
      <c r="Z7235">
        <v>31800</v>
      </c>
      <c r="AA7235" t="s">
        <v>11</v>
      </c>
      <c r="AB7235" t="s">
        <v>12695</v>
      </c>
      <c r="AC7235" t="s">
        <v>19598</v>
      </c>
      <c r="AD7235" t="s">
        <v>19599</v>
      </c>
      <c r="AE7235" s="1">
        <v>41846.112893518519</v>
      </c>
    </row>
    <row r="7236" spans="1:31" x14ac:dyDescent="0.15">
      <c r="A7236">
        <v>7235</v>
      </c>
      <c r="B7236">
        <v>175</v>
      </c>
      <c r="C7236">
        <v>5312</v>
      </c>
      <c r="D7236" t="s">
        <v>19571</v>
      </c>
      <c r="E7236" t="s">
        <v>19572</v>
      </c>
      <c r="F7236" t="s">
        <v>36</v>
      </c>
      <c r="I7236" t="s">
        <v>5</v>
      </c>
      <c r="K7236" t="s">
        <v>5</v>
      </c>
      <c r="N7236" t="s">
        <v>7</v>
      </c>
      <c r="Q7236">
        <v>0</v>
      </c>
      <c r="S7236">
        <v>-1</v>
      </c>
      <c r="T7236" t="s">
        <v>5</v>
      </c>
      <c r="U7236">
        <v>-1</v>
      </c>
      <c r="V7236">
        <v>-1</v>
      </c>
      <c r="W7236">
        <v>6.3387000000000002</v>
      </c>
      <c r="Z7236">
        <v>-1</v>
      </c>
      <c r="AA7236" t="s">
        <v>11</v>
      </c>
      <c r="AC7236" t="s">
        <v>38</v>
      </c>
      <c r="AD7236" t="s">
        <v>52</v>
      </c>
      <c r="AE7236" s="1">
        <v>41846.112905092596</v>
      </c>
    </row>
    <row r="7237" spans="1:31" x14ac:dyDescent="0.15">
      <c r="A7237">
        <v>7236</v>
      </c>
      <c r="B7237">
        <v>175</v>
      </c>
      <c r="C7237">
        <v>5312</v>
      </c>
      <c r="D7237" t="s">
        <v>19571</v>
      </c>
      <c r="E7237" t="s">
        <v>19572</v>
      </c>
      <c r="F7237" t="s">
        <v>40</v>
      </c>
      <c r="I7237" t="s">
        <v>5</v>
      </c>
      <c r="K7237" t="s">
        <v>5</v>
      </c>
      <c r="N7237" t="s">
        <v>7</v>
      </c>
      <c r="Q7237">
        <v>0</v>
      </c>
      <c r="S7237">
        <v>-1</v>
      </c>
      <c r="T7237" t="s">
        <v>5</v>
      </c>
      <c r="U7237">
        <v>-1</v>
      </c>
      <c r="V7237">
        <v>-1</v>
      </c>
      <c r="W7237">
        <v>6.3387000000000002</v>
      </c>
      <c r="Z7237">
        <v>-1</v>
      </c>
      <c r="AA7237" t="s">
        <v>11</v>
      </c>
      <c r="AC7237" t="s">
        <v>38</v>
      </c>
      <c r="AD7237" t="s">
        <v>52</v>
      </c>
      <c r="AE7237" s="1">
        <v>41846.112916666665</v>
      </c>
    </row>
    <row r="7238" spans="1:31" x14ac:dyDescent="0.15">
      <c r="A7238">
        <v>7237</v>
      </c>
      <c r="B7238">
        <v>175</v>
      </c>
      <c r="C7238">
        <v>5312</v>
      </c>
      <c r="D7238" t="s">
        <v>19571</v>
      </c>
      <c r="E7238" t="s">
        <v>19572</v>
      </c>
      <c r="F7238" t="s">
        <v>49</v>
      </c>
      <c r="I7238" t="s">
        <v>5</v>
      </c>
      <c r="K7238" t="s">
        <v>5</v>
      </c>
      <c r="N7238" t="s">
        <v>7</v>
      </c>
      <c r="Q7238">
        <v>0</v>
      </c>
      <c r="T7238" t="s">
        <v>5</v>
      </c>
      <c r="U7238">
        <v>-1</v>
      </c>
      <c r="V7238">
        <v>-1</v>
      </c>
      <c r="W7238">
        <v>6.3387000000000002</v>
      </c>
      <c r="Z7238">
        <v>-1</v>
      </c>
      <c r="AA7238" t="s">
        <v>11</v>
      </c>
      <c r="AC7238" t="s">
        <v>38</v>
      </c>
      <c r="AD7238" t="s">
        <v>50</v>
      </c>
      <c r="AE7238" s="1">
        <v>41846.112928240742</v>
      </c>
    </row>
    <row r="7239" spans="1:31" x14ac:dyDescent="0.15">
      <c r="A7239">
        <v>7238</v>
      </c>
      <c r="B7239">
        <v>175</v>
      </c>
      <c r="C7239">
        <v>5312</v>
      </c>
      <c r="D7239" t="s">
        <v>19571</v>
      </c>
      <c r="E7239" t="s">
        <v>19572</v>
      </c>
      <c r="F7239" t="s">
        <v>51</v>
      </c>
      <c r="G7239" t="s">
        <v>19573</v>
      </c>
      <c r="H7239" t="s">
        <v>19574</v>
      </c>
      <c r="I7239" t="s">
        <v>5</v>
      </c>
      <c r="K7239" t="s">
        <v>5</v>
      </c>
      <c r="N7239" t="s">
        <v>7</v>
      </c>
      <c r="O7239" t="s">
        <v>19576</v>
      </c>
      <c r="P7239" t="s">
        <v>19577</v>
      </c>
      <c r="Q7239">
        <v>8</v>
      </c>
      <c r="S7239">
        <v>-1</v>
      </c>
      <c r="T7239" t="s">
        <v>5</v>
      </c>
      <c r="U7239">
        <v>-1</v>
      </c>
      <c r="V7239">
        <v>-1</v>
      </c>
      <c r="W7239">
        <v>6.3387000000000002</v>
      </c>
      <c r="Y7239" t="s">
        <v>19580</v>
      </c>
      <c r="Z7239">
        <v>-1</v>
      </c>
      <c r="AA7239" t="s">
        <v>11</v>
      </c>
      <c r="AC7239" t="s">
        <v>19600</v>
      </c>
      <c r="AD7239" t="s">
        <v>19601</v>
      </c>
      <c r="AE7239" s="1">
        <v>41846.112951388888</v>
      </c>
    </row>
    <row r="7240" spans="1:31" x14ac:dyDescent="0.15">
      <c r="A7240">
        <v>7239</v>
      </c>
      <c r="B7240">
        <v>175</v>
      </c>
      <c r="C7240">
        <v>5312</v>
      </c>
      <c r="D7240" t="s">
        <v>19571</v>
      </c>
      <c r="E7240" t="s">
        <v>19572</v>
      </c>
      <c r="F7240" t="s">
        <v>53</v>
      </c>
      <c r="I7240" t="s">
        <v>5</v>
      </c>
      <c r="K7240" t="s">
        <v>5</v>
      </c>
      <c r="N7240" t="s">
        <v>7</v>
      </c>
      <c r="Q7240">
        <v>0</v>
      </c>
      <c r="S7240">
        <v>-1</v>
      </c>
      <c r="T7240" t="s">
        <v>5</v>
      </c>
      <c r="U7240">
        <v>-1</v>
      </c>
      <c r="V7240">
        <v>-1</v>
      </c>
      <c r="W7240">
        <v>6.3387000000000002</v>
      </c>
      <c r="Z7240">
        <v>-1</v>
      </c>
      <c r="AA7240" t="s">
        <v>11</v>
      </c>
      <c r="AC7240" t="s">
        <v>38</v>
      </c>
      <c r="AD7240" t="s">
        <v>52</v>
      </c>
      <c r="AE7240" s="1">
        <v>41846.112962962965</v>
      </c>
    </row>
    <row r="7241" spans="1:31" x14ac:dyDescent="0.15">
      <c r="A7241">
        <v>7240</v>
      </c>
      <c r="B7241">
        <v>175</v>
      </c>
      <c r="C7241">
        <v>5312</v>
      </c>
      <c r="D7241" t="s">
        <v>19571</v>
      </c>
      <c r="E7241" t="s">
        <v>19572</v>
      </c>
      <c r="F7241" t="s">
        <v>54</v>
      </c>
      <c r="I7241" t="s">
        <v>5</v>
      </c>
      <c r="K7241" t="s">
        <v>5</v>
      </c>
      <c r="N7241" t="s">
        <v>7</v>
      </c>
      <c r="Q7241">
        <v>0</v>
      </c>
      <c r="S7241">
        <v>-1</v>
      </c>
      <c r="T7241" t="s">
        <v>5</v>
      </c>
      <c r="U7241">
        <v>-1</v>
      </c>
      <c r="V7241">
        <v>-1</v>
      </c>
      <c r="W7241">
        <v>6.3387000000000002</v>
      </c>
      <c r="Z7241">
        <v>-1</v>
      </c>
      <c r="AA7241" t="s">
        <v>11</v>
      </c>
      <c r="AC7241" t="s">
        <v>38</v>
      </c>
      <c r="AD7241" t="s">
        <v>52</v>
      </c>
      <c r="AE7241" s="1">
        <v>41846.112974537034</v>
      </c>
    </row>
    <row r="7242" spans="1:31" x14ac:dyDescent="0.15">
      <c r="A7242">
        <v>7241</v>
      </c>
      <c r="B7242">
        <v>175</v>
      </c>
      <c r="C7242">
        <v>1909</v>
      </c>
      <c r="D7242" t="s">
        <v>19602</v>
      </c>
      <c r="E7242" t="s">
        <v>19603</v>
      </c>
      <c r="F7242" t="s">
        <v>2</v>
      </c>
      <c r="G7242" t="s">
        <v>19604</v>
      </c>
      <c r="H7242" t="s">
        <v>1418</v>
      </c>
      <c r="I7242" t="s">
        <v>5</v>
      </c>
      <c r="K7242" t="s">
        <v>6</v>
      </c>
      <c r="N7242" t="s">
        <v>7</v>
      </c>
      <c r="P7242" t="s">
        <v>19605</v>
      </c>
      <c r="Q7242">
        <v>45</v>
      </c>
      <c r="R7242" t="s">
        <v>19606</v>
      </c>
      <c r="S7242">
        <v>-1</v>
      </c>
      <c r="T7242" t="s">
        <v>19607</v>
      </c>
      <c r="U7242">
        <v>-1</v>
      </c>
      <c r="V7242">
        <v>-1</v>
      </c>
      <c r="W7242">
        <v>6.3387000000000002</v>
      </c>
      <c r="X7242" t="s">
        <v>19608</v>
      </c>
      <c r="Y7242" t="s">
        <v>19609</v>
      </c>
      <c r="Z7242">
        <v>39765</v>
      </c>
      <c r="AA7242" t="s">
        <v>11</v>
      </c>
      <c r="AC7242" t="s">
        <v>19610</v>
      </c>
      <c r="AD7242" t="s">
        <v>19611</v>
      </c>
      <c r="AE7242" s="1">
        <v>41846.113043981481</v>
      </c>
    </row>
    <row r="7243" spans="1:31" x14ac:dyDescent="0.15">
      <c r="A7243">
        <v>7242</v>
      </c>
      <c r="B7243">
        <v>175</v>
      </c>
      <c r="C7243">
        <v>1909</v>
      </c>
      <c r="D7243" t="s">
        <v>19602</v>
      </c>
      <c r="E7243" t="s">
        <v>19603</v>
      </c>
      <c r="F7243" t="s">
        <v>14</v>
      </c>
      <c r="I7243" t="s">
        <v>5</v>
      </c>
      <c r="K7243" t="s">
        <v>5</v>
      </c>
      <c r="N7243" t="s">
        <v>7</v>
      </c>
      <c r="Q7243">
        <v>0</v>
      </c>
      <c r="S7243">
        <v>-1</v>
      </c>
      <c r="T7243" t="s">
        <v>5</v>
      </c>
      <c r="U7243">
        <v>-1</v>
      </c>
      <c r="V7243">
        <v>-1</v>
      </c>
      <c r="W7243">
        <v>6.3387000000000002</v>
      </c>
      <c r="Z7243">
        <v>-1</v>
      </c>
      <c r="AA7243" t="s">
        <v>11</v>
      </c>
      <c r="AC7243" t="s">
        <v>38</v>
      </c>
      <c r="AD7243" t="s">
        <v>52</v>
      </c>
      <c r="AE7243" s="1">
        <v>41846.113055555557</v>
      </c>
    </row>
    <row r="7244" spans="1:31" x14ac:dyDescent="0.15">
      <c r="A7244">
        <v>7243</v>
      </c>
      <c r="B7244">
        <v>175</v>
      </c>
      <c r="C7244">
        <v>1909</v>
      </c>
      <c r="D7244" t="s">
        <v>19602</v>
      </c>
      <c r="E7244" t="s">
        <v>19603</v>
      </c>
      <c r="F7244" t="s">
        <v>24</v>
      </c>
      <c r="I7244" t="s">
        <v>5</v>
      </c>
      <c r="K7244" t="s">
        <v>5</v>
      </c>
      <c r="N7244" t="s">
        <v>7</v>
      </c>
      <c r="Q7244">
        <v>0</v>
      </c>
      <c r="S7244">
        <v>-1</v>
      </c>
      <c r="T7244" t="s">
        <v>5</v>
      </c>
      <c r="U7244">
        <v>-1</v>
      </c>
      <c r="V7244">
        <v>-1</v>
      </c>
      <c r="W7244">
        <v>6.3387000000000002</v>
      </c>
      <c r="Z7244">
        <v>-1</v>
      </c>
      <c r="AA7244" t="s">
        <v>11</v>
      </c>
      <c r="AC7244" t="s">
        <v>38</v>
      </c>
      <c r="AD7244" t="s">
        <v>52</v>
      </c>
      <c r="AE7244" s="1">
        <v>41846.113067129627</v>
      </c>
    </row>
    <row r="7245" spans="1:31" x14ac:dyDescent="0.15">
      <c r="A7245">
        <v>7244</v>
      </c>
      <c r="B7245">
        <v>175</v>
      </c>
      <c r="C7245">
        <v>1909</v>
      </c>
      <c r="D7245" t="s">
        <v>19602</v>
      </c>
      <c r="E7245" t="s">
        <v>19603</v>
      </c>
      <c r="F7245" t="s">
        <v>27</v>
      </c>
      <c r="I7245" t="s">
        <v>5</v>
      </c>
      <c r="K7245" t="s">
        <v>5</v>
      </c>
      <c r="M7245" t="s">
        <v>5</v>
      </c>
      <c r="N7245" t="s">
        <v>7</v>
      </c>
      <c r="Q7245">
        <v>0</v>
      </c>
      <c r="S7245">
        <v>-1</v>
      </c>
      <c r="T7245" t="s">
        <v>5</v>
      </c>
      <c r="U7245">
        <v>-1</v>
      </c>
      <c r="V7245">
        <v>-1</v>
      </c>
      <c r="W7245">
        <v>6.3387000000000002</v>
      </c>
      <c r="Z7245">
        <v>-1</v>
      </c>
      <c r="AA7245" t="s">
        <v>11</v>
      </c>
      <c r="AC7245" t="s">
        <v>38</v>
      </c>
      <c r="AD7245" t="s">
        <v>531</v>
      </c>
      <c r="AE7245" s="1">
        <v>41846.113078703704</v>
      </c>
    </row>
    <row r="7246" spans="1:31" x14ac:dyDescent="0.15">
      <c r="A7246">
        <v>7245</v>
      </c>
      <c r="B7246">
        <v>175</v>
      </c>
      <c r="C7246">
        <v>1909</v>
      </c>
      <c r="D7246" t="s">
        <v>19602</v>
      </c>
      <c r="E7246" t="s">
        <v>19603</v>
      </c>
      <c r="F7246" t="s">
        <v>36</v>
      </c>
      <c r="I7246" t="s">
        <v>5</v>
      </c>
      <c r="K7246" t="s">
        <v>5</v>
      </c>
      <c r="N7246" t="s">
        <v>7</v>
      </c>
      <c r="Q7246">
        <v>0</v>
      </c>
      <c r="S7246">
        <v>-1</v>
      </c>
      <c r="T7246" t="s">
        <v>5</v>
      </c>
      <c r="U7246">
        <v>-1</v>
      </c>
      <c r="V7246">
        <v>-1</v>
      </c>
      <c r="W7246">
        <v>6.3387000000000002</v>
      </c>
      <c r="Z7246">
        <v>-1</v>
      </c>
      <c r="AA7246" t="s">
        <v>11</v>
      </c>
      <c r="AC7246" t="s">
        <v>38</v>
      </c>
      <c r="AD7246" t="s">
        <v>52</v>
      </c>
      <c r="AE7246" s="1">
        <v>41846.11309027778</v>
      </c>
    </row>
    <row r="7247" spans="1:31" x14ac:dyDescent="0.15">
      <c r="A7247">
        <v>7246</v>
      </c>
      <c r="B7247">
        <v>175</v>
      </c>
      <c r="C7247">
        <v>1909</v>
      </c>
      <c r="D7247" t="s">
        <v>19602</v>
      </c>
      <c r="E7247" t="s">
        <v>19603</v>
      </c>
      <c r="F7247" t="s">
        <v>40</v>
      </c>
      <c r="I7247" t="s">
        <v>5</v>
      </c>
      <c r="K7247" t="s">
        <v>5</v>
      </c>
      <c r="N7247" t="s">
        <v>7</v>
      </c>
      <c r="Q7247">
        <v>0</v>
      </c>
      <c r="S7247">
        <v>-1</v>
      </c>
      <c r="T7247" t="s">
        <v>5</v>
      </c>
      <c r="U7247">
        <v>-1</v>
      </c>
      <c r="V7247">
        <v>-1</v>
      </c>
      <c r="W7247">
        <v>6.3387000000000002</v>
      </c>
      <c r="Z7247">
        <v>-1</v>
      </c>
      <c r="AA7247" t="s">
        <v>11</v>
      </c>
      <c r="AC7247" t="s">
        <v>38</v>
      </c>
      <c r="AD7247" t="s">
        <v>52</v>
      </c>
      <c r="AE7247" s="1">
        <v>41846.11310185185</v>
      </c>
    </row>
    <row r="7248" spans="1:31" x14ac:dyDescent="0.15">
      <c r="A7248">
        <v>7247</v>
      </c>
      <c r="B7248">
        <v>175</v>
      </c>
      <c r="C7248">
        <v>1909</v>
      </c>
      <c r="D7248" t="s">
        <v>19602</v>
      </c>
      <c r="E7248" t="s">
        <v>19603</v>
      </c>
      <c r="F7248" t="s">
        <v>49</v>
      </c>
      <c r="I7248" t="s">
        <v>5</v>
      </c>
      <c r="K7248" t="s">
        <v>5</v>
      </c>
      <c r="N7248" t="s">
        <v>7</v>
      </c>
      <c r="Q7248">
        <v>0</v>
      </c>
      <c r="T7248" t="s">
        <v>5</v>
      </c>
      <c r="U7248">
        <v>-1</v>
      </c>
      <c r="V7248">
        <v>-1</v>
      </c>
      <c r="W7248">
        <v>6.3387000000000002</v>
      </c>
      <c r="Z7248">
        <v>-1</v>
      </c>
      <c r="AA7248" t="s">
        <v>11</v>
      </c>
      <c r="AC7248" t="s">
        <v>38</v>
      </c>
      <c r="AD7248" t="s">
        <v>50</v>
      </c>
      <c r="AE7248" s="1">
        <v>41846.113113425927</v>
      </c>
    </row>
    <row r="7249" spans="1:31" x14ac:dyDescent="0.15">
      <c r="A7249">
        <v>7248</v>
      </c>
      <c r="B7249">
        <v>175</v>
      </c>
      <c r="C7249">
        <v>1909</v>
      </c>
      <c r="D7249" t="s">
        <v>19602</v>
      </c>
      <c r="E7249" t="s">
        <v>19603</v>
      </c>
      <c r="F7249" t="s">
        <v>51</v>
      </c>
      <c r="G7249" t="s">
        <v>19604</v>
      </c>
      <c r="H7249" t="s">
        <v>1418</v>
      </c>
      <c r="I7249" t="s">
        <v>5</v>
      </c>
      <c r="K7249" t="s">
        <v>5</v>
      </c>
      <c r="N7249" t="s">
        <v>7</v>
      </c>
      <c r="P7249" t="s">
        <v>19605</v>
      </c>
      <c r="Q7249">
        <v>9</v>
      </c>
      <c r="S7249">
        <v>-1</v>
      </c>
      <c r="T7249" t="s">
        <v>5</v>
      </c>
      <c r="U7249">
        <v>-1</v>
      </c>
      <c r="V7249">
        <v>-1</v>
      </c>
      <c r="W7249">
        <v>6.3387000000000002</v>
      </c>
      <c r="Y7249" t="s">
        <v>19609</v>
      </c>
      <c r="Z7249">
        <v>-1</v>
      </c>
      <c r="AA7249" t="s">
        <v>11</v>
      </c>
      <c r="AC7249" t="s">
        <v>19612</v>
      </c>
      <c r="AD7249" t="s">
        <v>19613</v>
      </c>
      <c r="AE7249" s="1">
        <v>41846.113136574073</v>
      </c>
    </row>
    <row r="7250" spans="1:31" x14ac:dyDescent="0.15">
      <c r="A7250">
        <v>7249</v>
      </c>
      <c r="B7250">
        <v>175</v>
      </c>
      <c r="C7250">
        <v>1909</v>
      </c>
      <c r="D7250" t="s">
        <v>19602</v>
      </c>
      <c r="E7250" t="s">
        <v>19603</v>
      </c>
      <c r="F7250" t="s">
        <v>53</v>
      </c>
      <c r="I7250" t="s">
        <v>5</v>
      </c>
      <c r="K7250" t="s">
        <v>5</v>
      </c>
      <c r="N7250" t="s">
        <v>7</v>
      </c>
      <c r="Q7250">
        <v>0</v>
      </c>
      <c r="S7250">
        <v>-1</v>
      </c>
      <c r="T7250" t="s">
        <v>5</v>
      </c>
      <c r="U7250">
        <v>-1</v>
      </c>
      <c r="V7250">
        <v>-1</v>
      </c>
      <c r="W7250">
        <v>6.3387000000000002</v>
      </c>
      <c r="Z7250">
        <v>-1</v>
      </c>
      <c r="AA7250" t="s">
        <v>11</v>
      </c>
      <c r="AC7250" t="s">
        <v>38</v>
      </c>
      <c r="AD7250" t="s">
        <v>52</v>
      </c>
      <c r="AE7250" s="1">
        <v>41846.113159722219</v>
      </c>
    </row>
    <row r="7251" spans="1:31" x14ac:dyDescent="0.15">
      <c r="A7251">
        <v>7250</v>
      </c>
      <c r="B7251">
        <v>175</v>
      </c>
      <c r="C7251">
        <v>1909</v>
      </c>
      <c r="D7251" t="s">
        <v>19602</v>
      </c>
      <c r="E7251" t="s">
        <v>19603</v>
      </c>
      <c r="F7251" t="s">
        <v>54</v>
      </c>
      <c r="I7251" t="s">
        <v>5</v>
      </c>
      <c r="K7251" t="s">
        <v>5</v>
      </c>
      <c r="N7251" t="s">
        <v>7</v>
      </c>
      <c r="Q7251">
        <v>0</v>
      </c>
      <c r="S7251">
        <v>-1</v>
      </c>
      <c r="T7251" t="s">
        <v>5</v>
      </c>
      <c r="U7251">
        <v>-1</v>
      </c>
      <c r="V7251">
        <v>-1</v>
      </c>
      <c r="W7251">
        <v>6.3387000000000002</v>
      </c>
      <c r="Z7251">
        <v>-1</v>
      </c>
      <c r="AA7251" t="s">
        <v>11</v>
      </c>
      <c r="AC7251" t="s">
        <v>38</v>
      </c>
      <c r="AD7251" t="s">
        <v>52</v>
      </c>
      <c r="AE7251" s="1">
        <v>41846.113171296296</v>
      </c>
    </row>
    <row r="7252" spans="1:31" x14ac:dyDescent="0.15">
      <c r="A7252">
        <v>7251</v>
      </c>
      <c r="B7252">
        <v>175</v>
      </c>
      <c r="C7252">
        <v>1736</v>
      </c>
      <c r="D7252" t="s">
        <v>19614</v>
      </c>
      <c r="E7252" t="s">
        <v>19615</v>
      </c>
      <c r="F7252" t="s">
        <v>2</v>
      </c>
      <c r="G7252" t="s">
        <v>19616</v>
      </c>
      <c r="H7252" t="s">
        <v>19617</v>
      </c>
      <c r="I7252" t="s">
        <v>5</v>
      </c>
      <c r="J7252" t="s">
        <v>5077</v>
      </c>
      <c r="K7252" t="s">
        <v>6</v>
      </c>
      <c r="L7252" t="s">
        <v>19618</v>
      </c>
      <c r="N7252" t="s">
        <v>7</v>
      </c>
      <c r="O7252" t="s">
        <v>19619</v>
      </c>
      <c r="P7252" t="s">
        <v>19620</v>
      </c>
      <c r="Q7252">
        <v>56</v>
      </c>
      <c r="S7252">
        <v>50</v>
      </c>
      <c r="T7252" t="s">
        <v>5</v>
      </c>
      <c r="U7252">
        <v>-1</v>
      </c>
      <c r="V7252">
        <v>-1</v>
      </c>
      <c r="W7252">
        <v>6.3387000000000002</v>
      </c>
      <c r="X7252" t="s">
        <v>19621</v>
      </c>
      <c r="Y7252" t="s">
        <v>19622</v>
      </c>
      <c r="Z7252">
        <v>19980</v>
      </c>
      <c r="AA7252" t="s">
        <v>11</v>
      </c>
      <c r="AC7252" t="s">
        <v>19623</v>
      </c>
      <c r="AD7252" t="s">
        <v>19624</v>
      </c>
      <c r="AE7252" s="1">
        <v>41846.113240740742</v>
      </c>
    </row>
    <row r="7253" spans="1:31" x14ac:dyDescent="0.15">
      <c r="A7253">
        <v>7252</v>
      </c>
      <c r="B7253">
        <v>175</v>
      </c>
      <c r="C7253">
        <v>1736</v>
      </c>
      <c r="D7253" t="s">
        <v>19614</v>
      </c>
      <c r="E7253" t="s">
        <v>19615</v>
      </c>
      <c r="F7253" t="s">
        <v>14</v>
      </c>
      <c r="G7253" t="s">
        <v>19625</v>
      </c>
      <c r="H7253" t="s">
        <v>19626</v>
      </c>
      <c r="I7253" t="s">
        <v>5</v>
      </c>
      <c r="K7253" t="s">
        <v>17</v>
      </c>
      <c r="L7253" t="s">
        <v>19627</v>
      </c>
      <c r="N7253" t="s">
        <v>7</v>
      </c>
      <c r="O7253" t="s">
        <v>19628</v>
      </c>
      <c r="P7253" t="s">
        <v>19629</v>
      </c>
      <c r="Q7253">
        <v>14</v>
      </c>
      <c r="S7253">
        <v>50</v>
      </c>
      <c r="T7253" t="s">
        <v>5</v>
      </c>
      <c r="U7253">
        <v>-1</v>
      </c>
      <c r="V7253">
        <v>-1</v>
      </c>
      <c r="W7253">
        <v>6.3387000000000002</v>
      </c>
      <c r="X7253" t="s">
        <v>19630</v>
      </c>
      <c r="Y7253" t="s">
        <v>19631</v>
      </c>
      <c r="Z7253">
        <v>14850</v>
      </c>
      <c r="AA7253" t="s">
        <v>11</v>
      </c>
      <c r="AC7253" t="s">
        <v>19632</v>
      </c>
      <c r="AD7253" t="s">
        <v>19633</v>
      </c>
      <c r="AE7253" s="1">
        <v>41846.113275462965</v>
      </c>
    </row>
    <row r="7254" spans="1:31" x14ac:dyDescent="0.15">
      <c r="A7254">
        <v>7253</v>
      </c>
      <c r="B7254">
        <v>175</v>
      </c>
      <c r="C7254">
        <v>1736</v>
      </c>
      <c r="D7254" t="s">
        <v>19614</v>
      </c>
      <c r="E7254" t="s">
        <v>19615</v>
      </c>
      <c r="F7254" t="s">
        <v>24</v>
      </c>
      <c r="I7254" t="s">
        <v>5</v>
      </c>
      <c r="K7254" t="s">
        <v>5</v>
      </c>
      <c r="N7254" t="s">
        <v>7</v>
      </c>
      <c r="Q7254">
        <v>0</v>
      </c>
      <c r="S7254">
        <v>-1</v>
      </c>
      <c r="T7254" t="s">
        <v>5</v>
      </c>
      <c r="U7254">
        <v>-1</v>
      </c>
      <c r="V7254">
        <v>-1</v>
      </c>
      <c r="W7254">
        <v>6.3387000000000002</v>
      </c>
      <c r="Z7254">
        <v>-1</v>
      </c>
      <c r="AA7254" t="s">
        <v>11</v>
      </c>
      <c r="AC7254" t="s">
        <v>38</v>
      </c>
      <c r="AD7254" t="s">
        <v>52</v>
      </c>
      <c r="AE7254" s="1">
        <v>41846.113287037035</v>
      </c>
    </row>
    <row r="7255" spans="1:31" x14ac:dyDescent="0.15">
      <c r="A7255">
        <v>7254</v>
      </c>
      <c r="B7255">
        <v>175</v>
      </c>
      <c r="C7255">
        <v>1736</v>
      </c>
      <c r="D7255" t="s">
        <v>19614</v>
      </c>
      <c r="E7255" t="s">
        <v>19615</v>
      </c>
      <c r="F7255" t="s">
        <v>27</v>
      </c>
      <c r="G7255" t="s">
        <v>19634</v>
      </c>
      <c r="I7255" t="s">
        <v>5</v>
      </c>
      <c r="K7255" t="s">
        <v>17</v>
      </c>
      <c r="L7255" t="s">
        <v>19635</v>
      </c>
      <c r="M7255" t="s">
        <v>5</v>
      </c>
      <c r="N7255" t="s">
        <v>7</v>
      </c>
      <c r="P7255" t="s">
        <v>19636</v>
      </c>
      <c r="Q7255">
        <v>2</v>
      </c>
      <c r="S7255">
        <v>50</v>
      </c>
      <c r="T7255" t="s">
        <v>19637</v>
      </c>
      <c r="U7255">
        <v>-1</v>
      </c>
      <c r="V7255">
        <v>-1</v>
      </c>
      <c r="W7255">
        <v>6.3387000000000002</v>
      </c>
      <c r="Y7255" t="s">
        <v>19638</v>
      </c>
      <c r="Z7255">
        <v>13770</v>
      </c>
      <c r="AA7255" t="s">
        <v>11</v>
      </c>
      <c r="AB7255" t="s">
        <v>19639</v>
      </c>
      <c r="AC7255" t="s">
        <v>19640</v>
      </c>
      <c r="AD7255" t="s">
        <v>19641</v>
      </c>
      <c r="AE7255" s="1">
        <v>41846.113298611112</v>
      </c>
    </row>
    <row r="7256" spans="1:31" x14ac:dyDescent="0.15">
      <c r="A7256">
        <v>7255</v>
      </c>
      <c r="B7256">
        <v>175</v>
      </c>
      <c r="C7256">
        <v>1736</v>
      </c>
      <c r="D7256" t="s">
        <v>19614</v>
      </c>
      <c r="E7256" t="s">
        <v>19615</v>
      </c>
      <c r="F7256" t="s">
        <v>36</v>
      </c>
      <c r="I7256" t="s">
        <v>5</v>
      </c>
      <c r="K7256" t="s">
        <v>5</v>
      </c>
      <c r="N7256" t="s">
        <v>7</v>
      </c>
      <c r="Q7256">
        <v>0</v>
      </c>
      <c r="S7256">
        <v>-1</v>
      </c>
      <c r="T7256" t="s">
        <v>5</v>
      </c>
      <c r="U7256">
        <v>-1</v>
      </c>
      <c r="V7256">
        <v>-1</v>
      </c>
      <c r="W7256">
        <v>6.3387000000000002</v>
      </c>
      <c r="Z7256">
        <v>-1</v>
      </c>
      <c r="AA7256" t="s">
        <v>11</v>
      </c>
      <c r="AC7256" t="s">
        <v>38</v>
      </c>
      <c r="AD7256" t="s">
        <v>52</v>
      </c>
      <c r="AE7256" s="1">
        <v>41846.113321759258</v>
      </c>
    </row>
    <row r="7257" spans="1:31" x14ac:dyDescent="0.15">
      <c r="A7257">
        <v>7256</v>
      </c>
      <c r="B7257">
        <v>175</v>
      </c>
      <c r="C7257">
        <v>1736</v>
      </c>
      <c r="D7257" t="s">
        <v>19614</v>
      </c>
      <c r="E7257" t="s">
        <v>19615</v>
      </c>
      <c r="F7257" t="s">
        <v>40</v>
      </c>
      <c r="I7257" t="s">
        <v>5</v>
      </c>
      <c r="K7257" t="s">
        <v>5</v>
      </c>
      <c r="N7257" t="s">
        <v>7</v>
      </c>
      <c r="Q7257">
        <v>0</v>
      </c>
      <c r="S7257">
        <v>-1</v>
      </c>
      <c r="T7257" t="s">
        <v>5</v>
      </c>
      <c r="U7257">
        <v>-1</v>
      </c>
      <c r="V7257">
        <v>-1</v>
      </c>
      <c r="W7257">
        <v>6.3387000000000002</v>
      </c>
      <c r="Z7257">
        <v>-1</v>
      </c>
      <c r="AA7257" t="s">
        <v>11</v>
      </c>
      <c r="AC7257" t="s">
        <v>38</v>
      </c>
      <c r="AD7257" t="s">
        <v>52</v>
      </c>
      <c r="AE7257" s="1">
        <v>41846.113333333335</v>
      </c>
    </row>
    <row r="7258" spans="1:31" x14ac:dyDescent="0.15">
      <c r="A7258">
        <v>7257</v>
      </c>
      <c r="B7258">
        <v>175</v>
      </c>
      <c r="C7258">
        <v>1736</v>
      </c>
      <c r="D7258" t="s">
        <v>19614</v>
      </c>
      <c r="E7258" t="s">
        <v>19615</v>
      </c>
      <c r="F7258" t="s">
        <v>49</v>
      </c>
      <c r="G7258" t="s">
        <v>19625</v>
      </c>
      <c r="H7258" t="s">
        <v>19626</v>
      </c>
      <c r="I7258" t="s">
        <v>5</v>
      </c>
      <c r="K7258" t="s">
        <v>5</v>
      </c>
      <c r="N7258" t="s">
        <v>7</v>
      </c>
      <c r="O7258" t="s">
        <v>19628</v>
      </c>
      <c r="P7258" t="s">
        <v>19629</v>
      </c>
      <c r="Q7258">
        <v>23</v>
      </c>
      <c r="T7258" t="s">
        <v>5</v>
      </c>
      <c r="U7258">
        <v>-1</v>
      </c>
      <c r="V7258">
        <v>-1</v>
      </c>
      <c r="W7258">
        <v>6.3387000000000002</v>
      </c>
      <c r="Y7258" t="s">
        <v>19631</v>
      </c>
      <c r="Z7258">
        <v>14850</v>
      </c>
      <c r="AA7258" t="s">
        <v>11</v>
      </c>
      <c r="AC7258" t="s">
        <v>19642</v>
      </c>
      <c r="AD7258" t="s">
        <v>19643</v>
      </c>
      <c r="AE7258" s="1">
        <v>41846.113356481481</v>
      </c>
    </row>
    <row r="7259" spans="1:31" x14ac:dyDescent="0.15">
      <c r="A7259">
        <v>7258</v>
      </c>
      <c r="B7259">
        <v>175</v>
      </c>
      <c r="C7259">
        <v>1736</v>
      </c>
      <c r="D7259" t="s">
        <v>19614</v>
      </c>
      <c r="E7259" t="s">
        <v>19615</v>
      </c>
      <c r="F7259" t="s">
        <v>51</v>
      </c>
      <c r="G7259" t="s">
        <v>19616</v>
      </c>
      <c r="H7259" t="s">
        <v>19644</v>
      </c>
      <c r="I7259" t="s">
        <v>5</v>
      </c>
      <c r="K7259" t="s">
        <v>5</v>
      </c>
      <c r="L7259" t="s">
        <v>19645</v>
      </c>
      <c r="N7259" t="s">
        <v>7</v>
      </c>
      <c r="O7259" t="s">
        <v>19646</v>
      </c>
      <c r="P7259" t="s">
        <v>19620</v>
      </c>
      <c r="Q7259">
        <v>3</v>
      </c>
      <c r="S7259">
        <v>50</v>
      </c>
      <c r="T7259" t="s">
        <v>19647</v>
      </c>
      <c r="U7259">
        <v>-1</v>
      </c>
      <c r="V7259">
        <v>-1</v>
      </c>
      <c r="W7259">
        <v>6.3387000000000002</v>
      </c>
      <c r="Y7259" t="s">
        <v>19648</v>
      </c>
      <c r="Z7259">
        <v>11593</v>
      </c>
      <c r="AA7259" t="s">
        <v>11</v>
      </c>
      <c r="AC7259" t="s">
        <v>19649</v>
      </c>
      <c r="AD7259" t="s">
        <v>19650</v>
      </c>
      <c r="AE7259" s="1">
        <v>41846.113379629627</v>
      </c>
    </row>
    <row r="7260" spans="1:31" x14ac:dyDescent="0.15">
      <c r="A7260">
        <v>7259</v>
      </c>
      <c r="B7260">
        <v>175</v>
      </c>
      <c r="C7260">
        <v>1736</v>
      </c>
      <c r="D7260" t="s">
        <v>19614</v>
      </c>
      <c r="E7260" t="s">
        <v>19615</v>
      </c>
      <c r="F7260" t="s">
        <v>53</v>
      </c>
      <c r="I7260" t="s">
        <v>5</v>
      </c>
      <c r="K7260" t="s">
        <v>5</v>
      </c>
      <c r="N7260" t="s">
        <v>7</v>
      </c>
      <c r="Q7260">
        <v>0</v>
      </c>
      <c r="S7260">
        <v>-1</v>
      </c>
      <c r="T7260" t="s">
        <v>5</v>
      </c>
      <c r="U7260">
        <v>-1</v>
      </c>
      <c r="V7260">
        <v>-1</v>
      </c>
      <c r="W7260">
        <v>6.3387000000000002</v>
      </c>
      <c r="Z7260">
        <v>-1</v>
      </c>
      <c r="AA7260" t="s">
        <v>11</v>
      </c>
      <c r="AC7260" t="s">
        <v>38</v>
      </c>
      <c r="AD7260" t="s">
        <v>52</v>
      </c>
      <c r="AE7260" s="1">
        <v>41846.113391203704</v>
      </c>
    </row>
    <row r="7261" spans="1:31" x14ac:dyDescent="0.15">
      <c r="A7261">
        <v>7260</v>
      </c>
      <c r="B7261">
        <v>175</v>
      </c>
      <c r="C7261">
        <v>1736</v>
      </c>
      <c r="D7261" t="s">
        <v>19614</v>
      </c>
      <c r="E7261" t="s">
        <v>19615</v>
      </c>
      <c r="F7261" t="s">
        <v>54</v>
      </c>
      <c r="I7261" t="s">
        <v>5</v>
      </c>
      <c r="K7261" t="s">
        <v>5</v>
      </c>
      <c r="N7261" t="s">
        <v>7</v>
      </c>
      <c r="Q7261">
        <v>0</v>
      </c>
      <c r="S7261">
        <v>-1</v>
      </c>
      <c r="T7261" t="s">
        <v>5</v>
      </c>
      <c r="U7261">
        <v>-1</v>
      </c>
      <c r="V7261">
        <v>-1</v>
      </c>
      <c r="W7261">
        <v>6.3387000000000002</v>
      </c>
      <c r="Z7261">
        <v>-1</v>
      </c>
      <c r="AA7261" t="s">
        <v>11</v>
      </c>
      <c r="AC7261" t="s">
        <v>38</v>
      </c>
      <c r="AD7261" t="s">
        <v>52</v>
      </c>
      <c r="AE7261" s="1">
        <v>41846.113402777781</v>
      </c>
    </row>
    <row r="7262" spans="1:31" x14ac:dyDescent="0.15">
      <c r="A7262">
        <v>7261</v>
      </c>
      <c r="B7262">
        <v>175</v>
      </c>
      <c r="C7262">
        <v>785</v>
      </c>
      <c r="D7262" t="s">
        <v>19651</v>
      </c>
      <c r="E7262" t="s">
        <v>19652</v>
      </c>
      <c r="F7262" t="s">
        <v>2</v>
      </c>
      <c r="G7262" t="s">
        <v>19653</v>
      </c>
      <c r="H7262" t="s">
        <v>19654</v>
      </c>
      <c r="I7262" t="s">
        <v>5</v>
      </c>
      <c r="K7262" t="s">
        <v>6</v>
      </c>
      <c r="L7262" t="s">
        <v>19655</v>
      </c>
      <c r="N7262" t="s">
        <v>7</v>
      </c>
      <c r="O7262" t="s">
        <v>19656</v>
      </c>
      <c r="P7262" t="s">
        <v>19657</v>
      </c>
      <c r="Q7262">
        <v>40</v>
      </c>
      <c r="R7262" t="s">
        <v>19658</v>
      </c>
      <c r="S7262">
        <v>65</v>
      </c>
      <c r="T7262" t="s">
        <v>19659</v>
      </c>
      <c r="U7262">
        <v>-1</v>
      </c>
      <c r="V7262">
        <v>-1</v>
      </c>
      <c r="W7262">
        <v>6.3387000000000002</v>
      </c>
      <c r="X7262" t="s">
        <v>19660</v>
      </c>
      <c r="Y7262" t="s">
        <v>19661</v>
      </c>
      <c r="Z7262">
        <v>44752</v>
      </c>
      <c r="AA7262" t="s">
        <v>11</v>
      </c>
      <c r="AC7262" t="s">
        <v>19662</v>
      </c>
      <c r="AD7262" t="s">
        <v>19663</v>
      </c>
      <c r="AE7262" s="1">
        <v>41846.11347222222</v>
      </c>
    </row>
    <row r="7263" spans="1:31" x14ac:dyDescent="0.15">
      <c r="A7263">
        <v>7262</v>
      </c>
      <c r="B7263">
        <v>175</v>
      </c>
      <c r="C7263">
        <v>785</v>
      </c>
      <c r="D7263" t="s">
        <v>19651</v>
      </c>
      <c r="E7263" t="s">
        <v>19652</v>
      </c>
      <c r="F7263" t="s">
        <v>14</v>
      </c>
      <c r="I7263" t="s">
        <v>5</v>
      </c>
      <c r="K7263" t="s">
        <v>5</v>
      </c>
      <c r="N7263" t="s">
        <v>7</v>
      </c>
      <c r="Q7263">
        <v>0</v>
      </c>
      <c r="S7263">
        <v>-1</v>
      </c>
      <c r="T7263" t="s">
        <v>5</v>
      </c>
      <c r="U7263">
        <v>-1</v>
      </c>
      <c r="V7263">
        <v>-1</v>
      </c>
      <c r="W7263">
        <v>6.3387000000000002</v>
      </c>
      <c r="Z7263">
        <v>-1</v>
      </c>
      <c r="AA7263" t="s">
        <v>11</v>
      </c>
      <c r="AC7263" t="s">
        <v>38</v>
      </c>
      <c r="AD7263" t="s">
        <v>52</v>
      </c>
      <c r="AE7263" s="1">
        <v>41846.113483796296</v>
      </c>
    </row>
    <row r="7264" spans="1:31" x14ac:dyDescent="0.15">
      <c r="A7264">
        <v>7263</v>
      </c>
      <c r="B7264">
        <v>175</v>
      </c>
      <c r="C7264">
        <v>785</v>
      </c>
      <c r="D7264" t="s">
        <v>19651</v>
      </c>
      <c r="E7264" t="s">
        <v>19652</v>
      </c>
      <c r="F7264" t="s">
        <v>24</v>
      </c>
      <c r="I7264" t="s">
        <v>5</v>
      </c>
      <c r="K7264" t="s">
        <v>5</v>
      </c>
      <c r="N7264" t="s">
        <v>7</v>
      </c>
      <c r="Q7264">
        <v>0</v>
      </c>
      <c r="S7264">
        <v>-1</v>
      </c>
      <c r="T7264" t="s">
        <v>5</v>
      </c>
      <c r="U7264">
        <v>-1</v>
      </c>
      <c r="V7264">
        <v>-1</v>
      </c>
      <c r="W7264">
        <v>6.3387000000000002</v>
      </c>
      <c r="Z7264">
        <v>-1</v>
      </c>
      <c r="AA7264" t="s">
        <v>11</v>
      </c>
      <c r="AC7264" t="s">
        <v>38</v>
      </c>
      <c r="AD7264" t="s">
        <v>52</v>
      </c>
      <c r="AE7264" s="1">
        <v>41846.113495370373</v>
      </c>
    </row>
    <row r="7265" spans="1:31" x14ac:dyDescent="0.15">
      <c r="A7265">
        <v>7264</v>
      </c>
      <c r="B7265">
        <v>175</v>
      </c>
      <c r="C7265">
        <v>785</v>
      </c>
      <c r="D7265" t="s">
        <v>19651</v>
      </c>
      <c r="E7265" t="s">
        <v>19652</v>
      </c>
      <c r="F7265" t="s">
        <v>27</v>
      </c>
      <c r="I7265" t="s">
        <v>5</v>
      </c>
      <c r="K7265" t="s">
        <v>5</v>
      </c>
      <c r="M7265" t="s">
        <v>5</v>
      </c>
      <c r="N7265" t="s">
        <v>7</v>
      </c>
      <c r="Q7265">
        <v>0</v>
      </c>
      <c r="S7265">
        <v>-1</v>
      </c>
      <c r="T7265" t="s">
        <v>5</v>
      </c>
      <c r="U7265">
        <v>-1</v>
      </c>
      <c r="V7265">
        <v>-1</v>
      </c>
      <c r="W7265">
        <v>6.3387000000000002</v>
      </c>
      <c r="Z7265">
        <v>-1</v>
      </c>
      <c r="AA7265" t="s">
        <v>11</v>
      </c>
      <c r="AC7265" t="s">
        <v>38</v>
      </c>
      <c r="AD7265" t="s">
        <v>531</v>
      </c>
      <c r="AE7265" s="1">
        <v>41846.113506944443</v>
      </c>
    </row>
    <row r="7266" spans="1:31" x14ac:dyDescent="0.15">
      <c r="A7266">
        <v>7265</v>
      </c>
      <c r="B7266">
        <v>175</v>
      </c>
      <c r="C7266">
        <v>785</v>
      </c>
      <c r="D7266" t="s">
        <v>19651</v>
      </c>
      <c r="E7266" t="s">
        <v>19652</v>
      </c>
      <c r="F7266" t="s">
        <v>36</v>
      </c>
      <c r="I7266" t="s">
        <v>5</v>
      </c>
      <c r="K7266" t="s">
        <v>5</v>
      </c>
      <c r="N7266" t="s">
        <v>7</v>
      </c>
      <c r="Q7266">
        <v>0</v>
      </c>
      <c r="S7266">
        <v>-1</v>
      </c>
      <c r="T7266" t="s">
        <v>5</v>
      </c>
      <c r="U7266">
        <v>-1</v>
      </c>
      <c r="V7266">
        <v>-1</v>
      </c>
      <c r="W7266">
        <v>6.3387000000000002</v>
      </c>
      <c r="Z7266">
        <v>-1</v>
      </c>
      <c r="AA7266" t="s">
        <v>11</v>
      </c>
      <c r="AC7266" t="s">
        <v>38</v>
      </c>
      <c r="AD7266" t="s">
        <v>52</v>
      </c>
      <c r="AE7266" s="1">
        <v>41846.113518518519</v>
      </c>
    </row>
    <row r="7267" spans="1:31" x14ac:dyDescent="0.15">
      <c r="A7267">
        <v>7266</v>
      </c>
      <c r="B7267">
        <v>175</v>
      </c>
      <c r="C7267">
        <v>785</v>
      </c>
      <c r="D7267" t="s">
        <v>19651</v>
      </c>
      <c r="E7267" t="s">
        <v>19652</v>
      </c>
      <c r="F7267" t="s">
        <v>40</v>
      </c>
      <c r="I7267" t="s">
        <v>5</v>
      </c>
      <c r="K7267" t="s">
        <v>5</v>
      </c>
      <c r="N7267" t="s">
        <v>7</v>
      </c>
      <c r="Q7267">
        <v>0</v>
      </c>
      <c r="S7267">
        <v>-1</v>
      </c>
      <c r="T7267" t="s">
        <v>5</v>
      </c>
      <c r="U7267">
        <v>-1</v>
      </c>
      <c r="V7267">
        <v>-1</v>
      </c>
      <c r="W7267">
        <v>6.3387000000000002</v>
      </c>
      <c r="Z7267">
        <v>-1</v>
      </c>
      <c r="AA7267" t="s">
        <v>11</v>
      </c>
      <c r="AC7267" t="s">
        <v>38</v>
      </c>
      <c r="AD7267" t="s">
        <v>52</v>
      </c>
      <c r="AE7267" s="1">
        <v>41846.113541666666</v>
      </c>
    </row>
    <row r="7268" spans="1:31" x14ac:dyDescent="0.15">
      <c r="A7268">
        <v>7267</v>
      </c>
      <c r="B7268">
        <v>175</v>
      </c>
      <c r="C7268">
        <v>785</v>
      </c>
      <c r="D7268" t="s">
        <v>19651</v>
      </c>
      <c r="E7268" t="s">
        <v>19652</v>
      </c>
      <c r="F7268" t="s">
        <v>49</v>
      </c>
      <c r="I7268" t="s">
        <v>5</v>
      </c>
      <c r="K7268" t="s">
        <v>5</v>
      </c>
      <c r="N7268" t="s">
        <v>7</v>
      </c>
      <c r="Q7268">
        <v>0</v>
      </c>
      <c r="T7268" t="s">
        <v>5</v>
      </c>
      <c r="U7268">
        <v>-1</v>
      </c>
      <c r="V7268">
        <v>-1</v>
      </c>
      <c r="W7268">
        <v>6.3387000000000002</v>
      </c>
      <c r="Z7268">
        <v>-1</v>
      </c>
      <c r="AA7268" t="s">
        <v>11</v>
      </c>
      <c r="AC7268" t="s">
        <v>38</v>
      </c>
      <c r="AD7268" t="s">
        <v>50</v>
      </c>
      <c r="AE7268" s="1">
        <v>41846.113553240742</v>
      </c>
    </row>
    <row r="7269" spans="1:31" x14ac:dyDescent="0.15">
      <c r="A7269">
        <v>7268</v>
      </c>
      <c r="B7269">
        <v>175</v>
      </c>
      <c r="C7269">
        <v>785</v>
      </c>
      <c r="D7269" t="s">
        <v>19651</v>
      </c>
      <c r="E7269" t="s">
        <v>19652</v>
      </c>
      <c r="F7269" t="s">
        <v>51</v>
      </c>
      <c r="I7269" t="s">
        <v>5</v>
      </c>
      <c r="K7269" t="s">
        <v>5</v>
      </c>
      <c r="N7269" t="s">
        <v>7</v>
      </c>
      <c r="Q7269">
        <v>0</v>
      </c>
      <c r="S7269">
        <v>-1</v>
      </c>
      <c r="T7269" t="s">
        <v>5</v>
      </c>
      <c r="U7269">
        <v>-1</v>
      </c>
      <c r="V7269">
        <v>-1</v>
      </c>
      <c r="W7269">
        <v>6.3387000000000002</v>
      </c>
      <c r="Z7269">
        <v>-1</v>
      </c>
      <c r="AA7269" t="s">
        <v>11</v>
      </c>
      <c r="AC7269" t="s">
        <v>38</v>
      </c>
      <c r="AD7269" t="s">
        <v>52</v>
      </c>
      <c r="AE7269" s="1">
        <v>41846.113564814812</v>
      </c>
    </row>
    <row r="7270" spans="1:31" x14ac:dyDescent="0.15">
      <c r="A7270">
        <v>7269</v>
      </c>
      <c r="B7270">
        <v>175</v>
      </c>
      <c r="C7270">
        <v>785</v>
      </c>
      <c r="D7270" t="s">
        <v>19651</v>
      </c>
      <c r="E7270" t="s">
        <v>19652</v>
      </c>
      <c r="F7270" t="s">
        <v>53</v>
      </c>
      <c r="I7270" t="s">
        <v>5</v>
      </c>
      <c r="K7270" t="s">
        <v>5</v>
      </c>
      <c r="N7270" t="s">
        <v>7</v>
      </c>
      <c r="Q7270">
        <v>0</v>
      </c>
      <c r="S7270">
        <v>-1</v>
      </c>
      <c r="T7270" t="s">
        <v>5</v>
      </c>
      <c r="U7270">
        <v>-1</v>
      </c>
      <c r="V7270">
        <v>-1</v>
      </c>
      <c r="W7270">
        <v>6.3387000000000002</v>
      </c>
      <c r="Z7270">
        <v>-1</v>
      </c>
      <c r="AA7270" t="s">
        <v>11</v>
      </c>
      <c r="AC7270" t="s">
        <v>38</v>
      </c>
      <c r="AD7270" t="s">
        <v>52</v>
      </c>
      <c r="AE7270" s="1">
        <v>41846.113576388889</v>
      </c>
    </row>
    <row r="7271" spans="1:31" x14ac:dyDescent="0.15">
      <c r="A7271">
        <v>7270</v>
      </c>
      <c r="B7271">
        <v>175</v>
      </c>
      <c r="C7271">
        <v>785</v>
      </c>
      <c r="D7271" t="s">
        <v>19651</v>
      </c>
      <c r="E7271" t="s">
        <v>19652</v>
      </c>
      <c r="F7271" t="s">
        <v>54</v>
      </c>
      <c r="I7271" t="s">
        <v>5</v>
      </c>
      <c r="K7271" t="s">
        <v>5</v>
      </c>
      <c r="N7271" t="s">
        <v>7</v>
      </c>
      <c r="Q7271">
        <v>0</v>
      </c>
      <c r="S7271">
        <v>-1</v>
      </c>
      <c r="T7271" t="s">
        <v>5</v>
      </c>
      <c r="U7271">
        <v>-1</v>
      </c>
      <c r="V7271">
        <v>-1</v>
      </c>
      <c r="W7271">
        <v>6.3387000000000002</v>
      </c>
      <c r="Z7271">
        <v>-1</v>
      </c>
      <c r="AA7271" t="s">
        <v>11</v>
      </c>
      <c r="AC7271" t="s">
        <v>38</v>
      </c>
      <c r="AD7271" t="s">
        <v>52</v>
      </c>
      <c r="AE7271" s="1">
        <v>41846.113587962966</v>
      </c>
    </row>
    <row r="7272" spans="1:31" x14ac:dyDescent="0.15">
      <c r="A7272">
        <v>7271</v>
      </c>
      <c r="B7272">
        <v>175</v>
      </c>
      <c r="C7272">
        <v>4788</v>
      </c>
      <c r="D7272" t="s">
        <v>19664</v>
      </c>
      <c r="E7272" t="s">
        <v>19665</v>
      </c>
      <c r="F7272" t="s">
        <v>2</v>
      </c>
      <c r="G7272" t="s">
        <v>19666</v>
      </c>
      <c r="H7272" t="s">
        <v>19667</v>
      </c>
      <c r="I7272" t="s">
        <v>5</v>
      </c>
      <c r="K7272" t="s">
        <v>6</v>
      </c>
      <c r="L7272" t="s">
        <v>19668</v>
      </c>
      <c r="N7272" t="s">
        <v>7</v>
      </c>
      <c r="O7272" t="s">
        <v>19669</v>
      </c>
      <c r="P7272" t="s">
        <v>19670</v>
      </c>
      <c r="Q7272">
        <v>33</v>
      </c>
      <c r="R7272" t="s">
        <v>19671</v>
      </c>
      <c r="S7272">
        <v>50</v>
      </c>
      <c r="T7272" t="s">
        <v>19672</v>
      </c>
      <c r="U7272">
        <v>-1</v>
      </c>
      <c r="V7272">
        <v>-1</v>
      </c>
      <c r="W7272">
        <v>6.3387000000000002</v>
      </c>
      <c r="X7272" t="s">
        <v>19673</v>
      </c>
      <c r="Y7272" t="s">
        <v>19674</v>
      </c>
      <c r="Z7272">
        <v>12330</v>
      </c>
      <c r="AA7272" t="s">
        <v>11</v>
      </c>
      <c r="AC7272" t="s">
        <v>19675</v>
      </c>
      <c r="AD7272" t="s">
        <v>19676</v>
      </c>
      <c r="AE7272" s="1">
        <v>41846.113657407404</v>
      </c>
    </row>
    <row r="7273" spans="1:31" x14ac:dyDescent="0.15">
      <c r="A7273">
        <v>7272</v>
      </c>
      <c r="B7273">
        <v>175</v>
      </c>
      <c r="C7273">
        <v>4788</v>
      </c>
      <c r="D7273" t="s">
        <v>19664</v>
      </c>
      <c r="E7273" t="s">
        <v>19665</v>
      </c>
      <c r="F7273" t="s">
        <v>14</v>
      </c>
      <c r="G7273" t="s">
        <v>19666</v>
      </c>
      <c r="H7273" t="s">
        <v>19677</v>
      </c>
      <c r="I7273" t="s">
        <v>5</v>
      </c>
      <c r="J7273" t="s">
        <v>1019</v>
      </c>
      <c r="K7273" t="s">
        <v>17</v>
      </c>
      <c r="L7273" t="s">
        <v>19678</v>
      </c>
      <c r="N7273" t="s">
        <v>7</v>
      </c>
      <c r="O7273" t="s">
        <v>19679</v>
      </c>
      <c r="P7273" t="s">
        <v>19670</v>
      </c>
      <c r="Q7273">
        <v>2</v>
      </c>
      <c r="R7273" t="s">
        <v>19680</v>
      </c>
      <c r="S7273">
        <v>50</v>
      </c>
      <c r="T7273" t="s">
        <v>5</v>
      </c>
      <c r="U7273">
        <v>-1</v>
      </c>
      <c r="V7273">
        <v>-1</v>
      </c>
      <c r="W7273">
        <v>6.3387000000000002</v>
      </c>
      <c r="X7273" t="s">
        <v>19681</v>
      </c>
      <c r="Y7273" t="s">
        <v>19682</v>
      </c>
      <c r="Z7273">
        <v>15316</v>
      </c>
      <c r="AA7273" t="s">
        <v>11</v>
      </c>
      <c r="AC7273" t="s">
        <v>19683</v>
      </c>
      <c r="AD7273" t="s">
        <v>19684</v>
      </c>
      <c r="AE7273" s="1">
        <v>41846.113680555558</v>
      </c>
    </row>
    <row r="7274" spans="1:31" x14ac:dyDescent="0.15">
      <c r="A7274">
        <v>7273</v>
      </c>
      <c r="B7274">
        <v>175</v>
      </c>
      <c r="C7274">
        <v>4788</v>
      </c>
      <c r="D7274" t="s">
        <v>19664</v>
      </c>
      <c r="E7274" t="s">
        <v>19665</v>
      </c>
      <c r="F7274" t="s">
        <v>24</v>
      </c>
      <c r="I7274" t="s">
        <v>5</v>
      </c>
      <c r="K7274" t="s">
        <v>5</v>
      </c>
      <c r="N7274" t="s">
        <v>7</v>
      </c>
      <c r="Q7274">
        <v>0</v>
      </c>
      <c r="S7274">
        <v>-1</v>
      </c>
      <c r="T7274" t="s">
        <v>5</v>
      </c>
      <c r="U7274">
        <v>-1</v>
      </c>
      <c r="V7274">
        <v>-1</v>
      </c>
      <c r="W7274">
        <v>6.3387000000000002</v>
      </c>
      <c r="Z7274">
        <v>-1</v>
      </c>
      <c r="AA7274" t="s">
        <v>11</v>
      </c>
      <c r="AC7274" t="s">
        <v>38</v>
      </c>
      <c r="AD7274" t="s">
        <v>52</v>
      </c>
      <c r="AE7274" s="1">
        <v>41846.113692129627</v>
      </c>
    </row>
    <row r="7275" spans="1:31" x14ac:dyDescent="0.15">
      <c r="A7275">
        <v>7274</v>
      </c>
      <c r="B7275">
        <v>175</v>
      </c>
      <c r="C7275">
        <v>4788</v>
      </c>
      <c r="D7275" t="s">
        <v>19664</v>
      </c>
      <c r="E7275" t="s">
        <v>19665</v>
      </c>
      <c r="F7275" t="s">
        <v>27</v>
      </c>
      <c r="I7275" t="s">
        <v>5</v>
      </c>
      <c r="K7275" t="s">
        <v>5</v>
      </c>
      <c r="M7275" t="s">
        <v>5</v>
      </c>
      <c r="N7275" t="s">
        <v>7</v>
      </c>
      <c r="Q7275">
        <v>0</v>
      </c>
      <c r="S7275">
        <v>-1</v>
      </c>
      <c r="T7275" t="s">
        <v>5</v>
      </c>
      <c r="U7275">
        <v>-1</v>
      </c>
      <c r="V7275">
        <v>-1</v>
      </c>
      <c r="W7275">
        <v>6.3387000000000002</v>
      </c>
      <c r="Z7275">
        <v>-1</v>
      </c>
      <c r="AA7275" t="s">
        <v>11</v>
      </c>
      <c r="AC7275" t="s">
        <v>38</v>
      </c>
      <c r="AD7275" t="s">
        <v>531</v>
      </c>
      <c r="AE7275" s="1">
        <v>41846.113703703704</v>
      </c>
    </row>
    <row r="7276" spans="1:31" x14ac:dyDescent="0.15">
      <c r="A7276">
        <v>7275</v>
      </c>
      <c r="B7276">
        <v>175</v>
      </c>
      <c r="C7276">
        <v>4788</v>
      </c>
      <c r="D7276" t="s">
        <v>19664</v>
      </c>
      <c r="E7276" t="s">
        <v>19665</v>
      </c>
      <c r="F7276" t="s">
        <v>36</v>
      </c>
      <c r="I7276" t="s">
        <v>5</v>
      </c>
      <c r="K7276" t="s">
        <v>5</v>
      </c>
      <c r="N7276" t="s">
        <v>7</v>
      </c>
      <c r="Q7276">
        <v>0</v>
      </c>
      <c r="S7276">
        <v>-1</v>
      </c>
      <c r="T7276" t="s">
        <v>5</v>
      </c>
      <c r="U7276">
        <v>-1</v>
      </c>
      <c r="V7276">
        <v>-1</v>
      </c>
      <c r="W7276">
        <v>6.3387000000000002</v>
      </c>
      <c r="Z7276">
        <v>-1</v>
      </c>
      <c r="AA7276" t="s">
        <v>11</v>
      </c>
      <c r="AC7276" t="s">
        <v>38</v>
      </c>
      <c r="AD7276" t="s">
        <v>52</v>
      </c>
      <c r="AE7276" s="1">
        <v>41846.113715277781</v>
      </c>
    </row>
    <row r="7277" spans="1:31" x14ac:dyDescent="0.15">
      <c r="A7277">
        <v>7276</v>
      </c>
      <c r="B7277">
        <v>175</v>
      </c>
      <c r="C7277">
        <v>4788</v>
      </c>
      <c r="D7277" t="s">
        <v>19664</v>
      </c>
      <c r="E7277" t="s">
        <v>19665</v>
      </c>
      <c r="F7277" t="s">
        <v>40</v>
      </c>
      <c r="I7277" t="s">
        <v>5</v>
      </c>
      <c r="K7277" t="s">
        <v>5</v>
      </c>
      <c r="N7277" t="s">
        <v>7</v>
      </c>
      <c r="Q7277">
        <v>0</v>
      </c>
      <c r="S7277">
        <v>-1</v>
      </c>
      <c r="T7277" t="s">
        <v>5</v>
      </c>
      <c r="U7277">
        <v>-1</v>
      </c>
      <c r="V7277">
        <v>-1</v>
      </c>
      <c r="W7277">
        <v>6.3387000000000002</v>
      </c>
      <c r="Z7277">
        <v>-1</v>
      </c>
      <c r="AA7277" t="s">
        <v>11</v>
      </c>
      <c r="AC7277" t="s">
        <v>38</v>
      </c>
      <c r="AD7277" t="s">
        <v>52</v>
      </c>
      <c r="AE7277" s="1">
        <v>41846.113738425927</v>
      </c>
    </row>
    <row r="7278" spans="1:31" x14ac:dyDescent="0.15">
      <c r="A7278">
        <v>7277</v>
      </c>
      <c r="B7278">
        <v>175</v>
      </c>
      <c r="C7278">
        <v>4788</v>
      </c>
      <c r="D7278" t="s">
        <v>19664</v>
      </c>
      <c r="E7278" t="s">
        <v>19665</v>
      </c>
      <c r="F7278" t="s">
        <v>49</v>
      </c>
      <c r="I7278" t="s">
        <v>5</v>
      </c>
      <c r="K7278" t="s">
        <v>5</v>
      </c>
      <c r="N7278" t="s">
        <v>7</v>
      </c>
      <c r="Q7278">
        <v>0</v>
      </c>
      <c r="T7278" t="s">
        <v>5</v>
      </c>
      <c r="U7278">
        <v>-1</v>
      </c>
      <c r="V7278">
        <v>-1</v>
      </c>
      <c r="W7278">
        <v>6.3387000000000002</v>
      </c>
      <c r="Z7278">
        <v>-1</v>
      </c>
      <c r="AA7278" t="s">
        <v>11</v>
      </c>
      <c r="AC7278" t="s">
        <v>38</v>
      </c>
      <c r="AD7278" t="s">
        <v>50</v>
      </c>
      <c r="AE7278" s="1">
        <v>41846.113749999997</v>
      </c>
    </row>
    <row r="7279" spans="1:31" x14ac:dyDescent="0.15">
      <c r="A7279">
        <v>7278</v>
      </c>
      <c r="B7279">
        <v>175</v>
      </c>
      <c r="C7279">
        <v>4788</v>
      </c>
      <c r="D7279" t="s">
        <v>19664</v>
      </c>
      <c r="E7279" t="s">
        <v>19665</v>
      </c>
      <c r="F7279" t="s">
        <v>51</v>
      </c>
      <c r="G7279" t="s">
        <v>19666</v>
      </c>
      <c r="H7279" t="s">
        <v>19685</v>
      </c>
      <c r="I7279" t="s">
        <v>5</v>
      </c>
      <c r="K7279" t="s">
        <v>5</v>
      </c>
      <c r="N7279" t="s">
        <v>7</v>
      </c>
      <c r="O7279" t="s">
        <v>19669</v>
      </c>
      <c r="P7279" t="s">
        <v>19670</v>
      </c>
      <c r="Q7279">
        <v>6</v>
      </c>
      <c r="S7279">
        <v>-1</v>
      </c>
      <c r="T7279" t="s">
        <v>5</v>
      </c>
      <c r="U7279">
        <v>-1</v>
      </c>
      <c r="V7279">
        <v>-1</v>
      </c>
      <c r="W7279">
        <v>6.3387000000000002</v>
      </c>
      <c r="Y7279" t="s">
        <v>19674</v>
      </c>
      <c r="Z7279">
        <v>-1</v>
      </c>
      <c r="AA7279" t="s">
        <v>11</v>
      </c>
      <c r="AC7279" t="s">
        <v>19686</v>
      </c>
      <c r="AD7279" t="s">
        <v>19687</v>
      </c>
      <c r="AE7279" s="1">
        <v>41846.11377314815</v>
      </c>
    </row>
    <row r="7280" spans="1:31" x14ac:dyDescent="0.15">
      <c r="A7280">
        <v>7279</v>
      </c>
      <c r="B7280">
        <v>175</v>
      </c>
      <c r="C7280">
        <v>4788</v>
      </c>
      <c r="D7280" t="s">
        <v>19664</v>
      </c>
      <c r="E7280" t="s">
        <v>19665</v>
      </c>
      <c r="F7280" t="s">
        <v>53</v>
      </c>
      <c r="I7280" t="s">
        <v>5</v>
      </c>
      <c r="K7280" t="s">
        <v>5</v>
      </c>
      <c r="N7280" t="s">
        <v>7</v>
      </c>
      <c r="Q7280">
        <v>0</v>
      </c>
      <c r="S7280">
        <v>-1</v>
      </c>
      <c r="T7280" t="s">
        <v>5</v>
      </c>
      <c r="U7280">
        <v>-1</v>
      </c>
      <c r="V7280">
        <v>-1</v>
      </c>
      <c r="W7280">
        <v>6.3387000000000002</v>
      </c>
      <c r="Z7280">
        <v>-1</v>
      </c>
      <c r="AA7280" t="s">
        <v>11</v>
      </c>
      <c r="AC7280" t="s">
        <v>38</v>
      </c>
      <c r="AD7280" t="s">
        <v>52</v>
      </c>
      <c r="AE7280" s="1">
        <v>41846.11378472222</v>
      </c>
    </row>
    <row r="7281" spans="1:31" x14ac:dyDescent="0.15">
      <c r="A7281">
        <v>7280</v>
      </c>
      <c r="B7281">
        <v>175</v>
      </c>
      <c r="C7281">
        <v>4788</v>
      </c>
      <c r="D7281" t="s">
        <v>19664</v>
      </c>
      <c r="E7281" t="s">
        <v>19665</v>
      </c>
      <c r="F7281" t="s">
        <v>54</v>
      </c>
      <c r="I7281" t="s">
        <v>5</v>
      </c>
      <c r="K7281" t="s">
        <v>5</v>
      </c>
      <c r="N7281" t="s">
        <v>7</v>
      </c>
      <c r="Q7281">
        <v>0</v>
      </c>
      <c r="S7281">
        <v>-1</v>
      </c>
      <c r="T7281" t="s">
        <v>5</v>
      </c>
      <c r="U7281">
        <v>-1</v>
      </c>
      <c r="V7281">
        <v>-1</v>
      </c>
      <c r="W7281">
        <v>6.3387000000000002</v>
      </c>
      <c r="Z7281">
        <v>-1</v>
      </c>
      <c r="AA7281" t="s">
        <v>11</v>
      </c>
      <c r="AC7281" t="s">
        <v>38</v>
      </c>
      <c r="AD7281" t="s">
        <v>52</v>
      </c>
      <c r="AE7281" s="1">
        <v>41846.113796296297</v>
      </c>
    </row>
    <row r="7282" spans="1:31" x14ac:dyDescent="0.15">
      <c r="A7282">
        <v>7281</v>
      </c>
      <c r="B7282">
        <v>175</v>
      </c>
      <c r="C7282">
        <v>4686</v>
      </c>
      <c r="D7282" t="s">
        <v>19688</v>
      </c>
      <c r="E7282" t="s">
        <v>19689</v>
      </c>
      <c r="F7282" t="s">
        <v>2</v>
      </c>
      <c r="G7282" t="s">
        <v>19690</v>
      </c>
      <c r="H7282" t="s">
        <v>19691</v>
      </c>
      <c r="I7282" t="s">
        <v>5</v>
      </c>
      <c r="K7282" t="s">
        <v>6</v>
      </c>
      <c r="L7282" t="s">
        <v>2534</v>
      </c>
      <c r="N7282" t="s">
        <v>7</v>
      </c>
      <c r="O7282" t="s">
        <v>19692</v>
      </c>
      <c r="P7282" t="s">
        <v>19693</v>
      </c>
      <c r="Q7282">
        <v>68</v>
      </c>
      <c r="R7282" t="s">
        <v>19694</v>
      </c>
      <c r="S7282">
        <v>25</v>
      </c>
      <c r="T7282" t="s">
        <v>5</v>
      </c>
      <c r="U7282">
        <v>1033</v>
      </c>
      <c r="V7282">
        <v>-1</v>
      </c>
      <c r="W7282">
        <v>6.3387000000000002</v>
      </c>
      <c r="X7282" t="s">
        <v>19695</v>
      </c>
      <c r="Y7282" t="s">
        <v>19696</v>
      </c>
      <c r="Z7282">
        <v>10722</v>
      </c>
      <c r="AA7282" t="s">
        <v>11</v>
      </c>
      <c r="AC7282" t="s">
        <v>19697</v>
      </c>
      <c r="AD7282" t="s">
        <v>19698</v>
      </c>
      <c r="AE7282" s="1">
        <v>41846.113877314812</v>
      </c>
    </row>
    <row r="7283" spans="1:31" x14ac:dyDescent="0.15">
      <c r="A7283">
        <v>7282</v>
      </c>
      <c r="B7283">
        <v>175</v>
      </c>
      <c r="C7283">
        <v>4686</v>
      </c>
      <c r="D7283" t="s">
        <v>19688</v>
      </c>
      <c r="E7283" t="s">
        <v>19689</v>
      </c>
      <c r="F7283" t="s">
        <v>14</v>
      </c>
      <c r="G7283" t="s">
        <v>19699</v>
      </c>
      <c r="H7283" t="s">
        <v>19691</v>
      </c>
      <c r="I7283" t="s">
        <v>5</v>
      </c>
      <c r="K7283" t="s">
        <v>17</v>
      </c>
      <c r="L7283" t="s">
        <v>1600</v>
      </c>
      <c r="N7283" t="s">
        <v>7</v>
      </c>
      <c r="O7283" t="s">
        <v>19700</v>
      </c>
      <c r="P7283" t="s">
        <v>19701</v>
      </c>
      <c r="Q7283">
        <v>23</v>
      </c>
      <c r="R7283" t="s">
        <v>19694</v>
      </c>
      <c r="S7283">
        <v>25</v>
      </c>
      <c r="T7283" t="s">
        <v>5</v>
      </c>
      <c r="U7283">
        <v>-1</v>
      </c>
      <c r="V7283">
        <v>-1</v>
      </c>
      <c r="W7283">
        <v>6.3387000000000002</v>
      </c>
      <c r="X7283" t="s">
        <v>19695</v>
      </c>
      <c r="Y7283" t="s">
        <v>19702</v>
      </c>
      <c r="Z7283">
        <v>10278</v>
      </c>
      <c r="AA7283" t="s">
        <v>11</v>
      </c>
      <c r="AC7283" t="s">
        <v>19703</v>
      </c>
      <c r="AD7283" t="s">
        <v>19704</v>
      </c>
      <c r="AE7283" s="1">
        <v>41846.113912037035</v>
      </c>
    </row>
    <row r="7284" spans="1:31" x14ac:dyDescent="0.15">
      <c r="A7284">
        <v>7283</v>
      </c>
      <c r="B7284">
        <v>175</v>
      </c>
      <c r="C7284">
        <v>4686</v>
      </c>
      <c r="D7284" t="s">
        <v>19688</v>
      </c>
      <c r="E7284" t="s">
        <v>19689</v>
      </c>
      <c r="F7284" t="s">
        <v>24</v>
      </c>
      <c r="G7284" t="s">
        <v>19705</v>
      </c>
      <c r="H7284" t="s">
        <v>19706</v>
      </c>
      <c r="I7284" t="s">
        <v>5</v>
      </c>
      <c r="K7284" t="s">
        <v>17</v>
      </c>
      <c r="N7284" t="s">
        <v>7</v>
      </c>
      <c r="P7284" t="s">
        <v>19707</v>
      </c>
      <c r="Q7284">
        <v>1</v>
      </c>
      <c r="R7284" t="s">
        <v>2943</v>
      </c>
      <c r="S7284">
        <v>45</v>
      </c>
      <c r="T7284" t="s">
        <v>5</v>
      </c>
      <c r="U7284">
        <v>-1</v>
      </c>
      <c r="V7284">
        <v>-1</v>
      </c>
      <c r="W7284">
        <v>6.3387000000000002</v>
      </c>
      <c r="X7284" t="s">
        <v>19708</v>
      </c>
      <c r="Y7284" t="s">
        <v>19709</v>
      </c>
      <c r="Z7284">
        <v>27545</v>
      </c>
      <c r="AA7284" t="s">
        <v>11</v>
      </c>
      <c r="AC7284" t="s">
        <v>19710</v>
      </c>
      <c r="AD7284" t="s">
        <v>19711</v>
      </c>
      <c r="AE7284" s="1">
        <v>41846.113923611112</v>
      </c>
    </row>
    <row r="7285" spans="1:31" x14ac:dyDescent="0.15">
      <c r="A7285">
        <v>7284</v>
      </c>
      <c r="B7285">
        <v>175</v>
      </c>
      <c r="C7285">
        <v>4686</v>
      </c>
      <c r="D7285" t="s">
        <v>19688</v>
      </c>
      <c r="E7285" t="s">
        <v>19689</v>
      </c>
      <c r="F7285" t="s">
        <v>27</v>
      </c>
      <c r="I7285" t="s">
        <v>5</v>
      </c>
      <c r="K7285" t="s">
        <v>5</v>
      </c>
      <c r="M7285" t="s">
        <v>5</v>
      </c>
      <c r="N7285" t="s">
        <v>7</v>
      </c>
      <c r="Q7285">
        <v>0</v>
      </c>
      <c r="S7285">
        <v>-1</v>
      </c>
      <c r="T7285" t="s">
        <v>5</v>
      </c>
      <c r="U7285">
        <v>-1</v>
      </c>
      <c r="V7285">
        <v>-1</v>
      </c>
      <c r="W7285">
        <v>6.3387000000000002</v>
      </c>
      <c r="Z7285">
        <v>-1</v>
      </c>
      <c r="AA7285" t="s">
        <v>11</v>
      </c>
      <c r="AC7285" t="s">
        <v>38</v>
      </c>
      <c r="AD7285" t="s">
        <v>531</v>
      </c>
      <c r="AE7285" s="1">
        <v>41846.113946759258</v>
      </c>
    </row>
    <row r="7286" spans="1:31" x14ac:dyDescent="0.15">
      <c r="A7286">
        <v>7285</v>
      </c>
      <c r="B7286">
        <v>175</v>
      </c>
      <c r="C7286">
        <v>4686</v>
      </c>
      <c r="D7286" t="s">
        <v>19688</v>
      </c>
      <c r="E7286" t="s">
        <v>19689</v>
      </c>
      <c r="F7286" t="s">
        <v>36</v>
      </c>
      <c r="G7286" t="s">
        <v>19690</v>
      </c>
      <c r="H7286" t="s">
        <v>19691</v>
      </c>
      <c r="I7286" t="s">
        <v>5</v>
      </c>
      <c r="K7286" t="s">
        <v>6</v>
      </c>
      <c r="L7286" t="s">
        <v>2534</v>
      </c>
      <c r="N7286" t="s">
        <v>7</v>
      </c>
      <c r="O7286" t="s">
        <v>19692</v>
      </c>
      <c r="P7286" t="s">
        <v>19693</v>
      </c>
      <c r="Q7286">
        <v>2</v>
      </c>
      <c r="R7286" t="s">
        <v>19694</v>
      </c>
      <c r="S7286">
        <v>25</v>
      </c>
      <c r="T7286" t="s">
        <v>5</v>
      </c>
      <c r="U7286">
        <v>1033</v>
      </c>
      <c r="V7286">
        <v>-1</v>
      </c>
      <c r="W7286">
        <v>6.3387000000000002</v>
      </c>
      <c r="X7286" t="s">
        <v>19695</v>
      </c>
      <c r="Y7286" t="s">
        <v>19696</v>
      </c>
      <c r="Z7286">
        <v>10722</v>
      </c>
      <c r="AA7286" t="s">
        <v>11</v>
      </c>
      <c r="AC7286" t="s">
        <v>19712</v>
      </c>
      <c r="AD7286" t="s">
        <v>19713</v>
      </c>
      <c r="AE7286" s="1">
        <v>41846.113958333335</v>
      </c>
    </row>
    <row r="7287" spans="1:31" x14ac:dyDescent="0.15">
      <c r="A7287">
        <v>7286</v>
      </c>
      <c r="B7287">
        <v>175</v>
      </c>
      <c r="C7287">
        <v>4686</v>
      </c>
      <c r="D7287" t="s">
        <v>19688</v>
      </c>
      <c r="E7287" t="s">
        <v>19689</v>
      </c>
      <c r="F7287" t="s">
        <v>40</v>
      </c>
      <c r="G7287" t="s">
        <v>19714</v>
      </c>
      <c r="H7287" t="s">
        <v>19715</v>
      </c>
      <c r="I7287" t="s">
        <v>5</v>
      </c>
      <c r="K7287" t="s">
        <v>6</v>
      </c>
      <c r="N7287" t="s">
        <v>7</v>
      </c>
      <c r="O7287" t="s">
        <v>19716</v>
      </c>
      <c r="P7287" t="s">
        <v>19693</v>
      </c>
      <c r="Q7287">
        <v>1</v>
      </c>
      <c r="R7287" t="s">
        <v>19717</v>
      </c>
      <c r="S7287">
        <v>-1</v>
      </c>
      <c r="T7287" t="s">
        <v>19718</v>
      </c>
      <c r="U7287">
        <v>-1</v>
      </c>
      <c r="V7287">
        <v>-1</v>
      </c>
      <c r="W7287">
        <v>6.3387000000000002</v>
      </c>
      <c r="Y7287" t="s">
        <v>19719</v>
      </c>
      <c r="Z7287">
        <v>-1</v>
      </c>
      <c r="AA7287" t="s">
        <v>11</v>
      </c>
      <c r="AC7287" t="s">
        <v>19720</v>
      </c>
      <c r="AD7287" t="s">
        <v>19721</v>
      </c>
      <c r="AE7287" s="1">
        <v>41846.113981481481</v>
      </c>
    </row>
    <row r="7288" spans="1:31" x14ac:dyDescent="0.15">
      <c r="A7288">
        <v>7287</v>
      </c>
      <c r="B7288">
        <v>175</v>
      </c>
      <c r="C7288">
        <v>4686</v>
      </c>
      <c r="D7288" t="s">
        <v>19688</v>
      </c>
      <c r="E7288" t="s">
        <v>19689</v>
      </c>
      <c r="F7288" t="s">
        <v>49</v>
      </c>
      <c r="G7288" t="s">
        <v>19699</v>
      </c>
      <c r="H7288" t="s">
        <v>19691</v>
      </c>
      <c r="I7288" t="s">
        <v>5</v>
      </c>
      <c r="K7288" t="s">
        <v>5</v>
      </c>
      <c r="N7288" t="s">
        <v>7</v>
      </c>
      <c r="O7288" t="s">
        <v>19722</v>
      </c>
      <c r="P7288" t="s">
        <v>19701</v>
      </c>
      <c r="Q7288">
        <v>6</v>
      </c>
      <c r="T7288" t="s">
        <v>5</v>
      </c>
      <c r="U7288">
        <v>-1</v>
      </c>
      <c r="V7288">
        <v>-1</v>
      </c>
      <c r="W7288">
        <v>6.3387000000000002</v>
      </c>
      <c r="X7288" t="s">
        <v>19695</v>
      </c>
      <c r="Y7288" t="s">
        <v>19723</v>
      </c>
      <c r="Z7288">
        <v>10278</v>
      </c>
      <c r="AA7288" t="s">
        <v>11</v>
      </c>
      <c r="AC7288" t="s">
        <v>19724</v>
      </c>
      <c r="AD7288" t="s">
        <v>19725</v>
      </c>
      <c r="AE7288" s="1">
        <v>41846.114004629628</v>
      </c>
    </row>
    <row r="7289" spans="1:31" x14ac:dyDescent="0.15">
      <c r="A7289">
        <v>7288</v>
      </c>
      <c r="B7289">
        <v>175</v>
      </c>
      <c r="C7289">
        <v>4686</v>
      </c>
      <c r="D7289" t="s">
        <v>19688</v>
      </c>
      <c r="E7289" t="s">
        <v>19689</v>
      </c>
      <c r="F7289" t="s">
        <v>51</v>
      </c>
      <c r="G7289" t="s">
        <v>19690</v>
      </c>
      <c r="H7289" t="s">
        <v>19691</v>
      </c>
      <c r="I7289" t="s">
        <v>5</v>
      </c>
      <c r="K7289" t="s">
        <v>5</v>
      </c>
      <c r="N7289" t="s">
        <v>7</v>
      </c>
      <c r="O7289" t="s">
        <v>19692</v>
      </c>
      <c r="P7289" t="s">
        <v>19693</v>
      </c>
      <c r="Q7289">
        <v>1</v>
      </c>
      <c r="S7289">
        <v>-1</v>
      </c>
      <c r="T7289" t="s">
        <v>5</v>
      </c>
      <c r="U7289">
        <v>-1</v>
      </c>
      <c r="V7289">
        <v>-1</v>
      </c>
      <c r="W7289">
        <v>6.3387000000000002</v>
      </c>
      <c r="Y7289" t="s">
        <v>19696</v>
      </c>
      <c r="Z7289">
        <v>-1</v>
      </c>
      <c r="AA7289" t="s">
        <v>11</v>
      </c>
      <c r="AC7289" t="s">
        <v>19726</v>
      </c>
      <c r="AD7289" t="s">
        <v>19727</v>
      </c>
      <c r="AE7289" s="1">
        <v>41846.114027777781</v>
      </c>
    </row>
    <row r="7290" spans="1:31" x14ac:dyDescent="0.15">
      <c r="A7290">
        <v>7289</v>
      </c>
      <c r="B7290">
        <v>175</v>
      </c>
      <c r="C7290">
        <v>4686</v>
      </c>
      <c r="D7290" t="s">
        <v>19688</v>
      </c>
      <c r="E7290" t="s">
        <v>19689</v>
      </c>
      <c r="F7290" t="s">
        <v>53</v>
      </c>
      <c r="I7290" t="s">
        <v>5</v>
      </c>
      <c r="K7290" t="s">
        <v>5</v>
      </c>
      <c r="N7290" t="s">
        <v>7</v>
      </c>
      <c r="Q7290">
        <v>0</v>
      </c>
      <c r="S7290">
        <v>-1</v>
      </c>
      <c r="T7290" t="s">
        <v>5</v>
      </c>
      <c r="U7290">
        <v>-1</v>
      </c>
      <c r="V7290">
        <v>-1</v>
      </c>
      <c r="W7290">
        <v>6.3387000000000002</v>
      </c>
      <c r="Z7290">
        <v>-1</v>
      </c>
      <c r="AA7290" t="s">
        <v>11</v>
      </c>
      <c r="AC7290" t="s">
        <v>38</v>
      </c>
      <c r="AD7290" t="s">
        <v>52</v>
      </c>
      <c r="AE7290" s="1">
        <v>41846.114039351851</v>
      </c>
    </row>
    <row r="7291" spans="1:31" x14ac:dyDescent="0.15">
      <c r="A7291">
        <v>7290</v>
      </c>
      <c r="B7291">
        <v>175</v>
      </c>
      <c r="C7291">
        <v>4686</v>
      </c>
      <c r="D7291" t="s">
        <v>19688</v>
      </c>
      <c r="E7291" t="s">
        <v>19689</v>
      </c>
      <c r="F7291" t="s">
        <v>54</v>
      </c>
      <c r="I7291" t="s">
        <v>5</v>
      </c>
      <c r="K7291" t="s">
        <v>5</v>
      </c>
      <c r="N7291" t="s">
        <v>7</v>
      </c>
      <c r="Q7291">
        <v>0</v>
      </c>
      <c r="S7291">
        <v>-1</v>
      </c>
      <c r="T7291" t="s">
        <v>5</v>
      </c>
      <c r="U7291">
        <v>-1</v>
      </c>
      <c r="V7291">
        <v>-1</v>
      </c>
      <c r="W7291">
        <v>6.3387000000000002</v>
      </c>
      <c r="Z7291">
        <v>-1</v>
      </c>
      <c r="AA7291" t="s">
        <v>11</v>
      </c>
      <c r="AC7291" t="s">
        <v>38</v>
      </c>
      <c r="AD7291" t="s">
        <v>52</v>
      </c>
      <c r="AE7291" s="1">
        <v>41846.114050925928</v>
      </c>
    </row>
    <row r="7292" spans="1:31" x14ac:dyDescent="0.15">
      <c r="A7292">
        <v>7291</v>
      </c>
      <c r="B7292">
        <v>175</v>
      </c>
      <c r="C7292">
        <v>1938</v>
      </c>
      <c r="D7292" t="s">
        <v>19728</v>
      </c>
      <c r="E7292" t="s">
        <v>19729</v>
      </c>
      <c r="F7292" t="s">
        <v>2</v>
      </c>
      <c r="G7292" t="s">
        <v>19730</v>
      </c>
      <c r="H7292" t="s">
        <v>19731</v>
      </c>
      <c r="I7292" t="s">
        <v>5</v>
      </c>
      <c r="K7292" t="s">
        <v>6</v>
      </c>
      <c r="L7292" t="s">
        <v>4528</v>
      </c>
      <c r="N7292" t="s">
        <v>7</v>
      </c>
      <c r="P7292" t="s">
        <v>19732</v>
      </c>
      <c r="Q7292">
        <v>47</v>
      </c>
      <c r="S7292">
        <v>-1</v>
      </c>
      <c r="T7292" t="s">
        <v>5</v>
      </c>
      <c r="U7292">
        <v>-1</v>
      </c>
      <c r="V7292">
        <v>-1</v>
      </c>
      <c r="W7292">
        <v>6.3387000000000002</v>
      </c>
      <c r="X7292" t="s">
        <v>19733</v>
      </c>
      <c r="Y7292" t="s">
        <v>19734</v>
      </c>
      <c r="Z7292">
        <v>27852</v>
      </c>
      <c r="AA7292" t="s">
        <v>11</v>
      </c>
      <c r="AC7292" t="s">
        <v>19735</v>
      </c>
      <c r="AD7292" t="s">
        <v>19736</v>
      </c>
      <c r="AE7292" s="1">
        <v>41846.114131944443</v>
      </c>
    </row>
    <row r="7293" spans="1:31" x14ac:dyDescent="0.15">
      <c r="A7293">
        <v>7292</v>
      </c>
      <c r="B7293">
        <v>175</v>
      </c>
      <c r="C7293">
        <v>1938</v>
      </c>
      <c r="D7293" t="s">
        <v>19728</v>
      </c>
      <c r="E7293" t="s">
        <v>19729</v>
      </c>
      <c r="F7293" t="s">
        <v>14</v>
      </c>
      <c r="G7293" t="s">
        <v>19730</v>
      </c>
      <c r="H7293" t="s">
        <v>19731</v>
      </c>
      <c r="I7293" t="s">
        <v>5</v>
      </c>
      <c r="K7293" t="s">
        <v>17</v>
      </c>
      <c r="N7293" t="s">
        <v>7</v>
      </c>
      <c r="P7293" t="s">
        <v>19732</v>
      </c>
      <c r="Q7293">
        <v>1</v>
      </c>
      <c r="S7293">
        <v>-1</v>
      </c>
      <c r="T7293" t="s">
        <v>5</v>
      </c>
      <c r="U7293">
        <v>-1</v>
      </c>
      <c r="V7293">
        <v>-1</v>
      </c>
      <c r="W7293">
        <v>6.3387000000000002</v>
      </c>
      <c r="X7293" t="s">
        <v>19733</v>
      </c>
      <c r="Y7293" t="s">
        <v>19734</v>
      </c>
      <c r="Z7293">
        <v>26600</v>
      </c>
      <c r="AA7293" t="s">
        <v>11</v>
      </c>
      <c r="AC7293" t="s">
        <v>19737</v>
      </c>
      <c r="AD7293" t="s">
        <v>19738</v>
      </c>
      <c r="AE7293" s="1">
        <v>41846.11414351852</v>
      </c>
    </row>
    <row r="7294" spans="1:31" x14ac:dyDescent="0.15">
      <c r="A7294">
        <v>7293</v>
      </c>
      <c r="B7294">
        <v>175</v>
      </c>
      <c r="C7294">
        <v>1938</v>
      </c>
      <c r="D7294" t="s">
        <v>19728</v>
      </c>
      <c r="E7294" t="s">
        <v>19729</v>
      </c>
      <c r="F7294" t="s">
        <v>24</v>
      </c>
      <c r="G7294" t="s">
        <v>19730</v>
      </c>
      <c r="H7294" t="s">
        <v>19739</v>
      </c>
      <c r="I7294" t="s">
        <v>5</v>
      </c>
      <c r="K7294" t="s">
        <v>17</v>
      </c>
      <c r="L7294" t="s">
        <v>11783</v>
      </c>
      <c r="N7294" t="s">
        <v>7</v>
      </c>
      <c r="P7294" t="s">
        <v>19732</v>
      </c>
      <c r="Q7294">
        <v>1</v>
      </c>
      <c r="R7294" t="s">
        <v>1620</v>
      </c>
      <c r="S7294">
        <v>-1</v>
      </c>
      <c r="T7294" t="s">
        <v>5</v>
      </c>
      <c r="U7294">
        <v>-1</v>
      </c>
      <c r="V7294">
        <v>-1</v>
      </c>
      <c r="W7294">
        <v>6.3387000000000002</v>
      </c>
      <c r="X7294" t="s">
        <v>19733</v>
      </c>
      <c r="Y7294" t="s">
        <v>19734</v>
      </c>
      <c r="Z7294">
        <v>26600</v>
      </c>
      <c r="AA7294" t="s">
        <v>11</v>
      </c>
      <c r="AC7294" t="s">
        <v>19740</v>
      </c>
      <c r="AD7294" t="s">
        <v>19741</v>
      </c>
      <c r="AE7294" s="1">
        <v>41846.114155092589</v>
      </c>
    </row>
    <row r="7295" spans="1:31" x14ac:dyDescent="0.15">
      <c r="A7295">
        <v>7294</v>
      </c>
      <c r="B7295">
        <v>175</v>
      </c>
      <c r="C7295">
        <v>1938</v>
      </c>
      <c r="D7295" t="s">
        <v>19728</v>
      </c>
      <c r="E7295" t="s">
        <v>19729</v>
      </c>
      <c r="F7295" t="s">
        <v>27</v>
      </c>
      <c r="I7295" t="s">
        <v>5</v>
      </c>
      <c r="K7295" t="s">
        <v>5</v>
      </c>
      <c r="M7295" t="s">
        <v>5</v>
      </c>
      <c r="N7295" t="s">
        <v>7</v>
      </c>
      <c r="Q7295">
        <v>0</v>
      </c>
      <c r="S7295">
        <v>-1</v>
      </c>
      <c r="T7295" t="s">
        <v>5</v>
      </c>
      <c r="U7295">
        <v>-1</v>
      </c>
      <c r="V7295">
        <v>-1</v>
      </c>
      <c r="W7295">
        <v>6.3387000000000002</v>
      </c>
      <c r="Z7295">
        <v>-1</v>
      </c>
      <c r="AA7295" t="s">
        <v>11</v>
      </c>
      <c r="AC7295" t="s">
        <v>38</v>
      </c>
      <c r="AD7295" t="s">
        <v>531</v>
      </c>
      <c r="AE7295" s="1">
        <v>41846.114166666666</v>
      </c>
    </row>
    <row r="7296" spans="1:31" x14ac:dyDescent="0.15">
      <c r="A7296">
        <v>7295</v>
      </c>
      <c r="B7296">
        <v>175</v>
      </c>
      <c r="C7296">
        <v>1938</v>
      </c>
      <c r="D7296" t="s">
        <v>19728</v>
      </c>
      <c r="E7296" t="s">
        <v>19729</v>
      </c>
      <c r="F7296" t="s">
        <v>36</v>
      </c>
      <c r="I7296" t="s">
        <v>5</v>
      </c>
      <c r="K7296" t="s">
        <v>5</v>
      </c>
      <c r="N7296" t="s">
        <v>7</v>
      </c>
      <c r="Q7296">
        <v>0</v>
      </c>
      <c r="S7296">
        <v>-1</v>
      </c>
      <c r="T7296" t="s">
        <v>5</v>
      </c>
      <c r="U7296">
        <v>-1</v>
      </c>
      <c r="V7296">
        <v>-1</v>
      </c>
      <c r="W7296">
        <v>6.3387000000000002</v>
      </c>
      <c r="Z7296">
        <v>-1</v>
      </c>
      <c r="AA7296" t="s">
        <v>11</v>
      </c>
      <c r="AC7296" t="s">
        <v>38</v>
      </c>
      <c r="AD7296" t="s">
        <v>52</v>
      </c>
      <c r="AE7296" s="1">
        <v>41846.114189814813</v>
      </c>
    </row>
    <row r="7297" spans="1:31" x14ac:dyDescent="0.15">
      <c r="A7297">
        <v>7296</v>
      </c>
      <c r="B7297">
        <v>175</v>
      </c>
      <c r="C7297">
        <v>1938</v>
      </c>
      <c r="D7297" t="s">
        <v>19728</v>
      </c>
      <c r="E7297" t="s">
        <v>19729</v>
      </c>
      <c r="F7297" t="s">
        <v>40</v>
      </c>
      <c r="G7297" t="s">
        <v>19742</v>
      </c>
      <c r="H7297" t="s">
        <v>19731</v>
      </c>
      <c r="I7297" t="s">
        <v>5</v>
      </c>
      <c r="K7297" t="s">
        <v>5</v>
      </c>
      <c r="N7297" t="s">
        <v>7</v>
      </c>
      <c r="P7297" t="s">
        <v>19743</v>
      </c>
      <c r="Q7297">
        <v>1</v>
      </c>
      <c r="R7297" t="s">
        <v>19744</v>
      </c>
      <c r="S7297">
        <v>-1</v>
      </c>
      <c r="T7297" t="s">
        <v>19745</v>
      </c>
      <c r="U7297">
        <v>-1</v>
      </c>
      <c r="V7297">
        <v>-1</v>
      </c>
      <c r="W7297">
        <v>6.3387000000000002</v>
      </c>
      <c r="Y7297" t="s">
        <v>19746</v>
      </c>
      <c r="Z7297">
        <v>700</v>
      </c>
      <c r="AA7297" t="s">
        <v>11</v>
      </c>
      <c r="AC7297" t="s">
        <v>19747</v>
      </c>
      <c r="AD7297" t="s">
        <v>19748</v>
      </c>
      <c r="AE7297" s="1">
        <v>41846.114201388889</v>
      </c>
    </row>
    <row r="7298" spans="1:31" x14ac:dyDescent="0.15">
      <c r="A7298">
        <v>7297</v>
      </c>
      <c r="B7298">
        <v>175</v>
      </c>
      <c r="C7298">
        <v>1938</v>
      </c>
      <c r="D7298" t="s">
        <v>19728</v>
      </c>
      <c r="E7298" t="s">
        <v>19729</v>
      </c>
      <c r="F7298" t="s">
        <v>49</v>
      </c>
      <c r="G7298" t="s">
        <v>19730</v>
      </c>
      <c r="H7298" t="s">
        <v>19731</v>
      </c>
      <c r="I7298" t="s">
        <v>5</v>
      </c>
      <c r="K7298" t="s">
        <v>5</v>
      </c>
      <c r="N7298" t="s">
        <v>7</v>
      </c>
      <c r="P7298" t="s">
        <v>19732</v>
      </c>
      <c r="Q7298">
        <v>6</v>
      </c>
      <c r="T7298" t="s">
        <v>5</v>
      </c>
      <c r="U7298">
        <v>-1</v>
      </c>
      <c r="V7298">
        <v>-1</v>
      </c>
      <c r="W7298">
        <v>6.3387000000000002</v>
      </c>
      <c r="X7298" t="s">
        <v>19733</v>
      </c>
      <c r="Y7298" t="s">
        <v>19734</v>
      </c>
      <c r="Z7298">
        <v>12510</v>
      </c>
      <c r="AA7298" t="s">
        <v>11</v>
      </c>
      <c r="AC7298" t="s">
        <v>19749</v>
      </c>
      <c r="AD7298" t="s">
        <v>19750</v>
      </c>
      <c r="AE7298" s="1">
        <v>41846.114224537036</v>
      </c>
    </row>
    <row r="7299" spans="1:31" x14ac:dyDescent="0.15">
      <c r="A7299">
        <v>7298</v>
      </c>
      <c r="B7299">
        <v>175</v>
      </c>
      <c r="C7299">
        <v>1938</v>
      </c>
      <c r="D7299" t="s">
        <v>19728</v>
      </c>
      <c r="E7299" t="s">
        <v>19729</v>
      </c>
      <c r="F7299" t="s">
        <v>51</v>
      </c>
      <c r="G7299" t="s">
        <v>19730</v>
      </c>
      <c r="H7299" t="s">
        <v>19731</v>
      </c>
      <c r="I7299" t="s">
        <v>5</v>
      </c>
      <c r="K7299" t="s">
        <v>5</v>
      </c>
      <c r="N7299" t="s">
        <v>7</v>
      </c>
      <c r="P7299" t="s">
        <v>19732</v>
      </c>
      <c r="Q7299">
        <v>13</v>
      </c>
      <c r="S7299">
        <v>-1</v>
      </c>
      <c r="T7299" t="s">
        <v>5</v>
      </c>
      <c r="U7299">
        <v>-1</v>
      </c>
      <c r="V7299">
        <v>-1</v>
      </c>
      <c r="W7299">
        <v>6.3387000000000002</v>
      </c>
      <c r="Y7299" t="s">
        <v>19734</v>
      </c>
      <c r="Z7299">
        <v>-1</v>
      </c>
      <c r="AA7299" t="s">
        <v>11</v>
      </c>
      <c r="AC7299" t="s">
        <v>19751</v>
      </c>
      <c r="AD7299" t="s">
        <v>19752</v>
      </c>
      <c r="AE7299" s="1">
        <v>41846.114247685182</v>
      </c>
    </row>
    <row r="7300" spans="1:31" x14ac:dyDescent="0.15">
      <c r="A7300">
        <v>7299</v>
      </c>
      <c r="B7300">
        <v>175</v>
      </c>
      <c r="C7300">
        <v>1938</v>
      </c>
      <c r="D7300" t="s">
        <v>19728</v>
      </c>
      <c r="E7300" t="s">
        <v>19729</v>
      </c>
      <c r="F7300" t="s">
        <v>53</v>
      </c>
      <c r="I7300" t="s">
        <v>5</v>
      </c>
      <c r="K7300" t="s">
        <v>5</v>
      </c>
      <c r="N7300" t="s">
        <v>7</v>
      </c>
      <c r="Q7300">
        <v>0</v>
      </c>
      <c r="S7300">
        <v>-1</v>
      </c>
      <c r="T7300" t="s">
        <v>5</v>
      </c>
      <c r="U7300">
        <v>-1</v>
      </c>
      <c r="V7300">
        <v>-1</v>
      </c>
      <c r="W7300">
        <v>6.3387000000000002</v>
      </c>
      <c r="Z7300">
        <v>-1</v>
      </c>
      <c r="AA7300" t="s">
        <v>11</v>
      </c>
      <c r="AC7300" t="s">
        <v>38</v>
      </c>
      <c r="AD7300" t="s">
        <v>52</v>
      </c>
      <c r="AE7300" s="1">
        <v>41846.114259259259</v>
      </c>
    </row>
    <row r="7301" spans="1:31" x14ac:dyDescent="0.15">
      <c r="A7301">
        <v>7300</v>
      </c>
      <c r="B7301">
        <v>175</v>
      </c>
      <c r="C7301">
        <v>1938</v>
      </c>
      <c r="D7301" t="s">
        <v>19728</v>
      </c>
      <c r="E7301" t="s">
        <v>19729</v>
      </c>
      <c r="F7301" t="s">
        <v>54</v>
      </c>
      <c r="I7301" t="s">
        <v>5</v>
      </c>
      <c r="K7301" t="s">
        <v>5</v>
      </c>
      <c r="N7301" t="s">
        <v>7</v>
      </c>
      <c r="Q7301">
        <v>0</v>
      </c>
      <c r="S7301">
        <v>-1</v>
      </c>
      <c r="T7301" t="s">
        <v>5</v>
      </c>
      <c r="U7301">
        <v>-1</v>
      </c>
      <c r="V7301">
        <v>-1</v>
      </c>
      <c r="W7301">
        <v>6.3387000000000002</v>
      </c>
      <c r="Z7301">
        <v>-1</v>
      </c>
      <c r="AA7301" t="s">
        <v>11</v>
      </c>
      <c r="AC7301" t="s">
        <v>38</v>
      </c>
      <c r="AD7301" t="s">
        <v>52</v>
      </c>
      <c r="AE7301" s="1">
        <v>41846.114270833335</v>
      </c>
    </row>
    <row r="7302" spans="1:31" x14ac:dyDescent="0.15">
      <c r="A7302">
        <v>7301</v>
      </c>
      <c r="B7302">
        <v>175</v>
      </c>
      <c r="C7302">
        <v>2652</v>
      </c>
      <c r="D7302" t="s">
        <v>19753</v>
      </c>
      <c r="E7302" t="s">
        <v>19754</v>
      </c>
      <c r="F7302" t="s">
        <v>2</v>
      </c>
      <c r="G7302" t="s">
        <v>19755</v>
      </c>
      <c r="H7302" t="s">
        <v>19756</v>
      </c>
      <c r="I7302" t="s">
        <v>5</v>
      </c>
      <c r="K7302" t="s">
        <v>6</v>
      </c>
      <c r="L7302" t="s">
        <v>6810</v>
      </c>
      <c r="N7302" t="s">
        <v>7</v>
      </c>
      <c r="O7302" t="s">
        <v>19757</v>
      </c>
      <c r="P7302" t="s">
        <v>19758</v>
      </c>
      <c r="Q7302">
        <v>31</v>
      </c>
      <c r="S7302">
        <v>-1</v>
      </c>
      <c r="U7302">
        <v>-1</v>
      </c>
      <c r="V7302">
        <v>-1</v>
      </c>
      <c r="W7302">
        <v>6.3387000000000002</v>
      </c>
      <c r="X7302" t="s">
        <v>19759</v>
      </c>
      <c r="Y7302" t="s">
        <v>19760</v>
      </c>
      <c r="Z7302">
        <v>17440</v>
      </c>
      <c r="AA7302" t="s">
        <v>11</v>
      </c>
      <c r="AC7302" t="s">
        <v>19761</v>
      </c>
      <c r="AD7302" t="s">
        <v>19762</v>
      </c>
      <c r="AE7302" s="1">
        <v>41846.114351851851</v>
      </c>
    </row>
    <row r="7303" spans="1:31" x14ac:dyDescent="0.15">
      <c r="A7303">
        <v>7302</v>
      </c>
      <c r="B7303">
        <v>175</v>
      </c>
      <c r="C7303">
        <v>2652</v>
      </c>
      <c r="D7303" t="s">
        <v>19753</v>
      </c>
      <c r="E7303" t="s">
        <v>19754</v>
      </c>
      <c r="F7303" t="s">
        <v>14</v>
      </c>
      <c r="G7303" t="s">
        <v>19763</v>
      </c>
      <c r="H7303" t="s">
        <v>19764</v>
      </c>
      <c r="I7303" t="s">
        <v>5</v>
      </c>
      <c r="K7303" t="s">
        <v>6</v>
      </c>
      <c r="N7303" t="s">
        <v>7</v>
      </c>
      <c r="O7303" t="s">
        <v>19765</v>
      </c>
      <c r="P7303" t="s">
        <v>19766</v>
      </c>
      <c r="Q7303">
        <v>2</v>
      </c>
      <c r="S7303">
        <v>-1</v>
      </c>
      <c r="T7303" t="s">
        <v>19767</v>
      </c>
      <c r="U7303">
        <v>-1</v>
      </c>
      <c r="V7303">
        <v>-1</v>
      </c>
      <c r="W7303">
        <v>6.3387000000000002</v>
      </c>
      <c r="X7303" t="s">
        <v>19759</v>
      </c>
      <c r="Y7303" t="s">
        <v>19768</v>
      </c>
      <c r="Z7303">
        <v>13200</v>
      </c>
      <c r="AA7303" t="s">
        <v>11</v>
      </c>
      <c r="AC7303" t="s">
        <v>19769</v>
      </c>
      <c r="AD7303" t="s">
        <v>19770</v>
      </c>
      <c r="AE7303" s="1">
        <v>41846.114363425928</v>
      </c>
    </row>
    <row r="7304" spans="1:31" x14ac:dyDescent="0.15">
      <c r="A7304">
        <v>7303</v>
      </c>
      <c r="B7304">
        <v>175</v>
      </c>
      <c r="C7304">
        <v>2652</v>
      </c>
      <c r="D7304" t="s">
        <v>19753</v>
      </c>
      <c r="E7304" t="s">
        <v>19754</v>
      </c>
      <c r="F7304" t="s">
        <v>24</v>
      </c>
      <c r="I7304" t="s">
        <v>5</v>
      </c>
      <c r="K7304" t="s">
        <v>5</v>
      </c>
      <c r="N7304" t="s">
        <v>7</v>
      </c>
      <c r="Q7304">
        <v>0</v>
      </c>
      <c r="S7304">
        <v>-1</v>
      </c>
      <c r="T7304" t="s">
        <v>5</v>
      </c>
      <c r="U7304">
        <v>-1</v>
      </c>
      <c r="V7304">
        <v>-1</v>
      </c>
      <c r="W7304">
        <v>6.3387000000000002</v>
      </c>
      <c r="Z7304">
        <v>-1</v>
      </c>
      <c r="AA7304" t="s">
        <v>11</v>
      </c>
      <c r="AC7304" t="s">
        <v>38</v>
      </c>
      <c r="AD7304" t="s">
        <v>52</v>
      </c>
      <c r="AE7304" s="1">
        <v>41846.114374999997</v>
      </c>
    </row>
    <row r="7305" spans="1:31" x14ac:dyDescent="0.15">
      <c r="A7305">
        <v>7304</v>
      </c>
      <c r="B7305">
        <v>175</v>
      </c>
      <c r="C7305">
        <v>2652</v>
      </c>
      <c r="D7305" t="s">
        <v>19753</v>
      </c>
      <c r="E7305" t="s">
        <v>19754</v>
      </c>
      <c r="F7305" t="s">
        <v>27</v>
      </c>
      <c r="I7305" t="s">
        <v>5</v>
      </c>
      <c r="K7305" t="s">
        <v>5</v>
      </c>
      <c r="M7305" t="s">
        <v>5</v>
      </c>
      <c r="N7305" t="s">
        <v>7</v>
      </c>
      <c r="Q7305">
        <v>0</v>
      </c>
      <c r="S7305">
        <v>-1</v>
      </c>
      <c r="T7305" t="s">
        <v>5</v>
      </c>
      <c r="U7305">
        <v>-1</v>
      </c>
      <c r="V7305">
        <v>-1</v>
      </c>
      <c r="W7305">
        <v>6.3387000000000002</v>
      </c>
      <c r="Z7305">
        <v>-1</v>
      </c>
      <c r="AA7305" t="s">
        <v>11</v>
      </c>
      <c r="AC7305" t="s">
        <v>38</v>
      </c>
      <c r="AD7305" t="s">
        <v>531</v>
      </c>
      <c r="AE7305" s="1">
        <v>41846.114386574074</v>
      </c>
    </row>
    <row r="7306" spans="1:31" x14ac:dyDescent="0.15">
      <c r="A7306">
        <v>7305</v>
      </c>
      <c r="B7306">
        <v>175</v>
      </c>
      <c r="C7306">
        <v>2652</v>
      </c>
      <c r="D7306" t="s">
        <v>19753</v>
      </c>
      <c r="E7306" t="s">
        <v>19754</v>
      </c>
      <c r="F7306" t="s">
        <v>36</v>
      </c>
      <c r="I7306" t="s">
        <v>5</v>
      </c>
      <c r="K7306" t="s">
        <v>5</v>
      </c>
      <c r="N7306" t="s">
        <v>7</v>
      </c>
      <c r="Q7306">
        <v>0</v>
      </c>
      <c r="S7306">
        <v>-1</v>
      </c>
      <c r="T7306" t="s">
        <v>5</v>
      </c>
      <c r="U7306">
        <v>-1</v>
      </c>
      <c r="V7306">
        <v>-1</v>
      </c>
      <c r="W7306">
        <v>6.3387000000000002</v>
      </c>
      <c r="Z7306">
        <v>-1</v>
      </c>
      <c r="AA7306" t="s">
        <v>11</v>
      </c>
      <c r="AC7306" t="s">
        <v>38</v>
      </c>
      <c r="AD7306" t="s">
        <v>52</v>
      </c>
      <c r="AE7306" s="1">
        <v>41846.114398148151</v>
      </c>
    </row>
    <row r="7307" spans="1:31" x14ac:dyDescent="0.15">
      <c r="A7307">
        <v>7306</v>
      </c>
      <c r="B7307">
        <v>175</v>
      </c>
      <c r="C7307">
        <v>2652</v>
      </c>
      <c r="D7307" t="s">
        <v>19753</v>
      </c>
      <c r="E7307" t="s">
        <v>19754</v>
      </c>
      <c r="F7307" t="s">
        <v>40</v>
      </c>
      <c r="I7307" t="s">
        <v>5</v>
      </c>
      <c r="K7307" t="s">
        <v>5</v>
      </c>
      <c r="N7307" t="s">
        <v>7</v>
      </c>
      <c r="Q7307">
        <v>0</v>
      </c>
      <c r="S7307">
        <v>-1</v>
      </c>
      <c r="T7307" t="s">
        <v>5</v>
      </c>
      <c r="U7307">
        <v>-1</v>
      </c>
      <c r="V7307">
        <v>-1</v>
      </c>
      <c r="W7307">
        <v>6.3387000000000002</v>
      </c>
      <c r="Z7307">
        <v>-1</v>
      </c>
      <c r="AA7307" t="s">
        <v>11</v>
      </c>
      <c r="AC7307" t="s">
        <v>38</v>
      </c>
      <c r="AD7307" t="s">
        <v>52</v>
      </c>
      <c r="AE7307" s="1">
        <v>41846.11440972222</v>
      </c>
    </row>
    <row r="7308" spans="1:31" x14ac:dyDescent="0.15">
      <c r="A7308">
        <v>7307</v>
      </c>
      <c r="B7308">
        <v>175</v>
      </c>
      <c r="C7308">
        <v>2652</v>
      </c>
      <c r="D7308" t="s">
        <v>19753</v>
      </c>
      <c r="E7308" t="s">
        <v>19754</v>
      </c>
      <c r="F7308" t="s">
        <v>49</v>
      </c>
      <c r="G7308" t="s">
        <v>19763</v>
      </c>
      <c r="H7308" t="s">
        <v>19771</v>
      </c>
      <c r="I7308" t="s">
        <v>5</v>
      </c>
      <c r="K7308" t="s">
        <v>5</v>
      </c>
      <c r="N7308" t="s">
        <v>7</v>
      </c>
      <c r="O7308" t="s">
        <v>19765</v>
      </c>
      <c r="P7308" t="s">
        <v>19766</v>
      </c>
      <c r="Q7308">
        <v>5</v>
      </c>
      <c r="T7308" t="s">
        <v>5</v>
      </c>
      <c r="U7308">
        <v>-1</v>
      </c>
      <c r="V7308">
        <v>-1</v>
      </c>
      <c r="W7308">
        <v>6.3387000000000002</v>
      </c>
      <c r="X7308" t="s">
        <v>19759</v>
      </c>
      <c r="Y7308" t="s">
        <v>19768</v>
      </c>
      <c r="Z7308">
        <v>13200</v>
      </c>
      <c r="AA7308" t="s">
        <v>11</v>
      </c>
      <c r="AC7308" t="s">
        <v>19772</v>
      </c>
      <c r="AD7308" t="s">
        <v>19773</v>
      </c>
      <c r="AE7308" s="1">
        <v>41846.114432870374</v>
      </c>
    </row>
    <row r="7309" spans="1:31" x14ac:dyDescent="0.15">
      <c r="A7309">
        <v>7308</v>
      </c>
      <c r="B7309">
        <v>175</v>
      </c>
      <c r="C7309">
        <v>2652</v>
      </c>
      <c r="D7309" t="s">
        <v>19753</v>
      </c>
      <c r="E7309" t="s">
        <v>19754</v>
      </c>
      <c r="F7309" t="s">
        <v>51</v>
      </c>
      <c r="G7309" t="s">
        <v>19755</v>
      </c>
      <c r="H7309" t="s">
        <v>19756</v>
      </c>
      <c r="I7309" t="s">
        <v>5</v>
      </c>
      <c r="K7309" t="s">
        <v>5</v>
      </c>
      <c r="N7309" t="s">
        <v>7</v>
      </c>
      <c r="O7309" t="s">
        <v>19757</v>
      </c>
      <c r="P7309" t="s">
        <v>19758</v>
      </c>
      <c r="Q7309">
        <v>4</v>
      </c>
      <c r="S7309">
        <v>-1</v>
      </c>
      <c r="T7309" t="s">
        <v>5</v>
      </c>
      <c r="U7309">
        <v>-1</v>
      </c>
      <c r="V7309">
        <v>-1</v>
      </c>
      <c r="W7309">
        <v>6.3387000000000002</v>
      </c>
      <c r="Y7309" t="s">
        <v>19760</v>
      </c>
      <c r="Z7309">
        <v>-1</v>
      </c>
      <c r="AA7309" t="s">
        <v>11</v>
      </c>
      <c r="AC7309" t="s">
        <v>19774</v>
      </c>
      <c r="AD7309" t="s">
        <v>19775</v>
      </c>
      <c r="AE7309" s="1">
        <v>41846.11445601852</v>
      </c>
    </row>
    <row r="7310" spans="1:31" x14ac:dyDescent="0.15">
      <c r="A7310">
        <v>7309</v>
      </c>
      <c r="B7310">
        <v>175</v>
      </c>
      <c r="C7310">
        <v>2652</v>
      </c>
      <c r="D7310" t="s">
        <v>19753</v>
      </c>
      <c r="E7310" t="s">
        <v>19754</v>
      </c>
      <c r="F7310" t="s">
        <v>53</v>
      </c>
      <c r="I7310" t="s">
        <v>5</v>
      </c>
      <c r="K7310" t="s">
        <v>5</v>
      </c>
      <c r="N7310" t="s">
        <v>7</v>
      </c>
      <c r="Q7310">
        <v>0</v>
      </c>
      <c r="S7310">
        <v>-1</v>
      </c>
      <c r="T7310" t="s">
        <v>5</v>
      </c>
      <c r="U7310">
        <v>-1</v>
      </c>
      <c r="V7310">
        <v>-1</v>
      </c>
      <c r="W7310">
        <v>6.3387000000000002</v>
      </c>
      <c r="Z7310">
        <v>-1</v>
      </c>
      <c r="AA7310" t="s">
        <v>11</v>
      </c>
      <c r="AC7310" t="s">
        <v>38</v>
      </c>
      <c r="AD7310" t="s">
        <v>52</v>
      </c>
      <c r="AE7310" s="1">
        <v>41846.11446759259</v>
      </c>
    </row>
    <row r="7311" spans="1:31" x14ac:dyDescent="0.15">
      <c r="A7311">
        <v>7310</v>
      </c>
      <c r="B7311">
        <v>175</v>
      </c>
      <c r="C7311">
        <v>2652</v>
      </c>
      <c r="D7311" t="s">
        <v>19753</v>
      </c>
      <c r="E7311" t="s">
        <v>19754</v>
      </c>
      <c r="F7311" t="s">
        <v>54</v>
      </c>
      <c r="I7311" t="s">
        <v>5</v>
      </c>
      <c r="K7311" t="s">
        <v>5</v>
      </c>
      <c r="N7311" t="s">
        <v>7</v>
      </c>
      <c r="Q7311">
        <v>0</v>
      </c>
      <c r="S7311">
        <v>-1</v>
      </c>
      <c r="T7311" t="s">
        <v>5</v>
      </c>
      <c r="U7311">
        <v>-1</v>
      </c>
      <c r="V7311">
        <v>-1</v>
      </c>
      <c r="W7311">
        <v>6.3387000000000002</v>
      </c>
      <c r="Z7311">
        <v>-1</v>
      </c>
      <c r="AA7311" t="s">
        <v>11</v>
      </c>
      <c r="AC7311" t="s">
        <v>38</v>
      </c>
      <c r="AD7311" t="s">
        <v>52</v>
      </c>
      <c r="AE7311" s="1">
        <v>41846.114479166667</v>
      </c>
    </row>
    <row r="7312" spans="1:31" x14ac:dyDescent="0.15">
      <c r="A7312">
        <v>7311</v>
      </c>
      <c r="B7312">
        <v>175</v>
      </c>
      <c r="C7312">
        <v>5569</v>
      </c>
      <c r="D7312" t="s">
        <v>19776</v>
      </c>
      <c r="E7312" t="s">
        <v>19777</v>
      </c>
      <c r="F7312" t="s">
        <v>2</v>
      </c>
      <c r="I7312" t="s">
        <v>5</v>
      </c>
      <c r="K7312" t="s">
        <v>5</v>
      </c>
      <c r="N7312" t="s">
        <v>7</v>
      </c>
      <c r="Q7312">
        <v>0</v>
      </c>
      <c r="S7312">
        <v>-1</v>
      </c>
      <c r="T7312" t="s">
        <v>5</v>
      </c>
      <c r="U7312">
        <v>-1</v>
      </c>
      <c r="V7312">
        <v>-1</v>
      </c>
      <c r="W7312">
        <v>6.3387000000000002</v>
      </c>
      <c r="Z7312">
        <v>-1</v>
      </c>
      <c r="AA7312" t="s">
        <v>11</v>
      </c>
      <c r="AC7312" t="s">
        <v>38</v>
      </c>
      <c r="AD7312" t="s">
        <v>52</v>
      </c>
      <c r="AE7312" s="1">
        <v>41846.114537037036</v>
      </c>
    </row>
    <row r="7313" spans="1:31" x14ac:dyDescent="0.15">
      <c r="A7313">
        <v>7312</v>
      </c>
      <c r="B7313">
        <v>175</v>
      </c>
      <c r="C7313">
        <v>5569</v>
      </c>
      <c r="D7313" t="s">
        <v>19776</v>
      </c>
      <c r="E7313" t="s">
        <v>19777</v>
      </c>
      <c r="F7313" t="s">
        <v>14</v>
      </c>
      <c r="I7313" t="s">
        <v>5</v>
      </c>
      <c r="K7313" t="s">
        <v>5</v>
      </c>
      <c r="N7313" t="s">
        <v>7</v>
      </c>
      <c r="Q7313">
        <v>0</v>
      </c>
      <c r="S7313">
        <v>-1</v>
      </c>
      <c r="T7313" t="s">
        <v>5</v>
      </c>
      <c r="U7313">
        <v>-1</v>
      </c>
      <c r="V7313">
        <v>-1</v>
      </c>
      <c r="W7313">
        <v>6.3387000000000002</v>
      </c>
      <c r="Z7313">
        <v>-1</v>
      </c>
      <c r="AA7313" t="s">
        <v>11</v>
      </c>
      <c r="AC7313" t="s">
        <v>38</v>
      </c>
      <c r="AD7313" t="s">
        <v>52</v>
      </c>
      <c r="AE7313" s="1">
        <v>41846.114548611113</v>
      </c>
    </row>
    <row r="7314" spans="1:31" x14ac:dyDescent="0.15">
      <c r="A7314">
        <v>7313</v>
      </c>
      <c r="B7314">
        <v>175</v>
      </c>
      <c r="C7314">
        <v>5569</v>
      </c>
      <c r="D7314" t="s">
        <v>19776</v>
      </c>
      <c r="E7314" t="s">
        <v>19777</v>
      </c>
      <c r="F7314" t="s">
        <v>24</v>
      </c>
      <c r="I7314" t="s">
        <v>5</v>
      </c>
      <c r="K7314" t="s">
        <v>5</v>
      </c>
      <c r="N7314" t="s">
        <v>7</v>
      </c>
      <c r="Q7314">
        <v>0</v>
      </c>
      <c r="S7314">
        <v>-1</v>
      </c>
      <c r="T7314" t="s">
        <v>5</v>
      </c>
      <c r="U7314">
        <v>-1</v>
      </c>
      <c r="V7314">
        <v>-1</v>
      </c>
      <c r="W7314">
        <v>6.3387000000000002</v>
      </c>
      <c r="Z7314">
        <v>-1</v>
      </c>
      <c r="AA7314" t="s">
        <v>11</v>
      </c>
      <c r="AC7314" t="s">
        <v>38</v>
      </c>
      <c r="AD7314" t="s">
        <v>52</v>
      </c>
      <c r="AE7314" s="1">
        <v>41846.114560185182</v>
      </c>
    </row>
    <row r="7315" spans="1:31" x14ac:dyDescent="0.15">
      <c r="A7315">
        <v>7314</v>
      </c>
      <c r="B7315">
        <v>175</v>
      </c>
      <c r="C7315">
        <v>5569</v>
      </c>
      <c r="D7315" t="s">
        <v>19776</v>
      </c>
      <c r="E7315" t="s">
        <v>19777</v>
      </c>
      <c r="F7315" t="s">
        <v>27</v>
      </c>
      <c r="I7315" t="s">
        <v>5</v>
      </c>
      <c r="K7315" t="s">
        <v>5</v>
      </c>
      <c r="M7315" t="s">
        <v>5</v>
      </c>
      <c r="N7315" t="s">
        <v>7</v>
      </c>
      <c r="Q7315">
        <v>0</v>
      </c>
      <c r="S7315">
        <v>-1</v>
      </c>
      <c r="T7315" t="s">
        <v>5</v>
      </c>
      <c r="U7315">
        <v>-1</v>
      </c>
      <c r="V7315">
        <v>-1</v>
      </c>
      <c r="W7315">
        <v>6.3387000000000002</v>
      </c>
      <c r="Z7315">
        <v>-1</v>
      </c>
      <c r="AA7315" t="s">
        <v>11</v>
      </c>
      <c r="AC7315" t="s">
        <v>38</v>
      </c>
      <c r="AD7315" t="s">
        <v>531</v>
      </c>
      <c r="AE7315" s="1">
        <v>41846.114571759259</v>
      </c>
    </row>
    <row r="7316" spans="1:31" x14ac:dyDescent="0.15">
      <c r="A7316">
        <v>7315</v>
      </c>
      <c r="B7316">
        <v>175</v>
      </c>
      <c r="C7316">
        <v>5569</v>
      </c>
      <c r="D7316" t="s">
        <v>19776</v>
      </c>
      <c r="E7316" t="s">
        <v>19777</v>
      </c>
      <c r="F7316" t="s">
        <v>36</v>
      </c>
      <c r="G7316" t="s">
        <v>19778</v>
      </c>
      <c r="H7316" t="s">
        <v>19779</v>
      </c>
      <c r="I7316" t="s">
        <v>5</v>
      </c>
      <c r="K7316" t="s">
        <v>6</v>
      </c>
      <c r="L7316" t="s">
        <v>11783</v>
      </c>
      <c r="N7316" t="s">
        <v>7</v>
      </c>
      <c r="O7316" t="s">
        <v>19780</v>
      </c>
      <c r="P7316" t="s">
        <v>19781</v>
      </c>
      <c r="Q7316">
        <v>112</v>
      </c>
      <c r="S7316">
        <v>-1</v>
      </c>
      <c r="T7316" t="s">
        <v>19782</v>
      </c>
      <c r="U7316">
        <v>-1</v>
      </c>
      <c r="V7316">
        <v>-1</v>
      </c>
      <c r="W7316">
        <v>6.3387000000000002</v>
      </c>
      <c r="X7316" t="s">
        <v>19783</v>
      </c>
      <c r="Y7316" t="s">
        <v>19784</v>
      </c>
      <c r="Z7316">
        <v>5462</v>
      </c>
      <c r="AA7316" t="s">
        <v>11</v>
      </c>
      <c r="AC7316" t="s">
        <v>19785</v>
      </c>
      <c r="AD7316" t="s">
        <v>19786</v>
      </c>
      <c r="AE7316" s="1">
        <v>41846.114606481482</v>
      </c>
    </row>
    <row r="7317" spans="1:31" x14ac:dyDescent="0.15">
      <c r="A7317">
        <v>7316</v>
      </c>
      <c r="B7317">
        <v>175</v>
      </c>
      <c r="C7317">
        <v>5569</v>
      </c>
      <c r="D7317" t="s">
        <v>19776</v>
      </c>
      <c r="E7317" t="s">
        <v>19777</v>
      </c>
      <c r="F7317" t="s">
        <v>40</v>
      </c>
      <c r="G7317" t="s">
        <v>19787</v>
      </c>
      <c r="H7317" t="s">
        <v>19779</v>
      </c>
      <c r="I7317" t="s">
        <v>5</v>
      </c>
      <c r="K7317" t="s">
        <v>5</v>
      </c>
      <c r="N7317" t="s">
        <v>7</v>
      </c>
      <c r="P7317" t="s">
        <v>19788</v>
      </c>
      <c r="Q7317">
        <v>1</v>
      </c>
      <c r="S7317">
        <v>-1</v>
      </c>
      <c r="T7317" t="s">
        <v>5</v>
      </c>
      <c r="U7317">
        <v>-1</v>
      </c>
      <c r="V7317">
        <v>-1</v>
      </c>
      <c r="W7317">
        <v>6.3387000000000002</v>
      </c>
      <c r="Y7317" t="s">
        <v>19789</v>
      </c>
      <c r="Z7317">
        <v>-1</v>
      </c>
      <c r="AA7317" t="s">
        <v>11</v>
      </c>
      <c r="AC7317" t="s">
        <v>19790</v>
      </c>
      <c r="AD7317" t="s">
        <v>19791</v>
      </c>
      <c r="AE7317" s="1">
        <v>41846.114629629628</v>
      </c>
    </row>
    <row r="7318" spans="1:31" x14ac:dyDescent="0.15">
      <c r="A7318">
        <v>7317</v>
      </c>
      <c r="B7318">
        <v>175</v>
      </c>
      <c r="C7318">
        <v>5569</v>
      </c>
      <c r="D7318" t="s">
        <v>19776</v>
      </c>
      <c r="E7318" t="s">
        <v>19777</v>
      </c>
      <c r="F7318" t="s">
        <v>49</v>
      </c>
      <c r="I7318" t="s">
        <v>5</v>
      </c>
      <c r="K7318" t="s">
        <v>5</v>
      </c>
      <c r="N7318" t="s">
        <v>7</v>
      </c>
      <c r="Q7318">
        <v>0</v>
      </c>
      <c r="T7318" t="s">
        <v>5</v>
      </c>
      <c r="U7318">
        <v>-1</v>
      </c>
      <c r="V7318">
        <v>-1</v>
      </c>
      <c r="W7318">
        <v>6.3387000000000002</v>
      </c>
      <c r="Z7318">
        <v>-1</v>
      </c>
      <c r="AA7318" t="s">
        <v>11</v>
      </c>
      <c r="AC7318" t="s">
        <v>38</v>
      </c>
      <c r="AD7318" t="s">
        <v>50</v>
      </c>
      <c r="AE7318" s="1">
        <v>41846.114641203705</v>
      </c>
    </row>
    <row r="7319" spans="1:31" x14ac:dyDescent="0.15">
      <c r="A7319">
        <v>7318</v>
      </c>
      <c r="B7319">
        <v>175</v>
      </c>
      <c r="C7319">
        <v>5569</v>
      </c>
      <c r="D7319" t="s">
        <v>19776</v>
      </c>
      <c r="E7319" t="s">
        <v>19777</v>
      </c>
      <c r="F7319" t="s">
        <v>51</v>
      </c>
      <c r="I7319" t="s">
        <v>5</v>
      </c>
      <c r="K7319" t="s">
        <v>5</v>
      </c>
      <c r="N7319" t="s">
        <v>7</v>
      </c>
      <c r="Q7319">
        <v>0</v>
      </c>
      <c r="S7319">
        <v>-1</v>
      </c>
      <c r="T7319" t="s">
        <v>5</v>
      </c>
      <c r="U7319">
        <v>-1</v>
      </c>
      <c r="V7319">
        <v>-1</v>
      </c>
      <c r="W7319">
        <v>6.3387000000000002</v>
      </c>
      <c r="Z7319">
        <v>-1</v>
      </c>
      <c r="AA7319" t="s">
        <v>11</v>
      </c>
      <c r="AC7319" t="s">
        <v>38</v>
      </c>
      <c r="AD7319" t="s">
        <v>52</v>
      </c>
      <c r="AE7319" s="1">
        <v>41846.114652777775</v>
      </c>
    </row>
    <row r="7320" spans="1:31" x14ac:dyDescent="0.15">
      <c r="A7320">
        <v>7319</v>
      </c>
      <c r="B7320">
        <v>175</v>
      </c>
      <c r="C7320">
        <v>5569</v>
      </c>
      <c r="D7320" t="s">
        <v>19776</v>
      </c>
      <c r="E7320" t="s">
        <v>19777</v>
      </c>
      <c r="F7320" t="s">
        <v>53</v>
      </c>
      <c r="I7320" t="s">
        <v>5</v>
      </c>
      <c r="K7320" t="s">
        <v>5</v>
      </c>
      <c r="N7320" t="s">
        <v>7</v>
      </c>
      <c r="Q7320">
        <v>0</v>
      </c>
      <c r="S7320">
        <v>-1</v>
      </c>
      <c r="T7320" t="s">
        <v>5</v>
      </c>
      <c r="U7320">
        <v>-1</v>
      </c>
      <c r="V7320">
        <v>-1</v>
      </c>
      <c r="W7320">
        <v>6.3387000000000002</v>
      </c>
      <c r="Z7320">
        <v>-1</v>
      </c>
      <c r="AA7320" t="s">
        <v>11</v>
      </c>
      <c r="AC7320" t="s">
        <v>38</v>
      </c>
      <c r="AD7320" t="s">
        <v>52</v>
      </c>
      <c r="AE7320" s="1">
        <v>41846.114664351851</v>
      </c>
    </row>
    <row r="7321" spans="1:31" x14ac:dyDescent="0.15">
      <c r="A7321">
        <v>7320</v>
      </c>
      <c r="B7321">
        <v>175</v>
      </c>
      <c r="C7321">
        <v>5569</v>
      </c>
      <c r="D7321" t="s">
        <v>19776</v>
      </c>
      <c r="E7321" t="s">
        <v>19777</v>
      </c>
      <c r="F7321" t="s">
        <v>54</v>
      </c>
      <c r="I7321" t="s">
        <v>5</v>
      </c>
      <c r="K7321" t="s">
        <v>5</v>
      </c>
      <c r="N7321" t="s">
        <v>7</v>
      </c>
      <c r="Q7321">
        <v>0</v>
      </c>
      <c r="S7321">
        <v>-1</v>
      </c>
      <c r="T7321" t="s">
        <v>5</v>
      </c>
      <c r="U7321">
        <v>-1</v>
      </c>
      <c r="V7321">
        <v>-1</v>
      </c>
      <c r="W7321">
        <v>6.3387000000000002</v>
      </c>
      <c r="Z7321">
        <v>-1</v>
      </c>
      <c r="AA7321" t="s">
        <v>11</v>
      </c>
      <c r="AC7321" t="s">
        <v>38</v>
      </c>
      <c r="AD7321" t="s">
        <v>52</v>
      </c>
      <c r="AE7321" s="1">
        <v>41846.114675925928</v>
      </c>
    </row>
    <row r="7322" spans="1:31" x14ac:dyDescent="0.15">
      <c r="A7322">
        <v>7321</v>
      </c>
      <c r="B7322">
        <v>175</v>
      </c>
      <c r="C7322">
        <v>4891</v>
      </c>
      <c r="D7322" t="s">
        <v>19792</v>
      </c>
      <c r="E7322" t="s">
        <v>19793</v>
      </c>
      <c r="F7322" t="s">
        <v>2</v>
      </c>
      <c r="G7322" t="s">
        <v>19794</v>
      </c>
      <c r="H7322" t="s">
        <v>19795</v>
      </c>
      <c r="I7322" t="s">
        <v>5</v>
      </c>
      <c r="J7322" t="s">
        <v>19796</v>
      </c>
      <c r="K7322" t="s">
        <v>6</v>
      </c>
      <c r="L7322" t="s">
        <v>19797</v>
      </c>
      <c r="N7322" t="s">
        <v>7</v>
      </c>
      <c r="O7322" t="s">
        <v>19798</v>
      </c>
      <c r="P7322" t="s">
        <v>19799</v>
      </c>
      <c r="Q7322">
        <v>90</v>
      </c>
      <c r="S7322">
        <v>30</v>
      </c>
      <c r="T7322" t="s">
        <v>5</v>
      </c>
      <c r="U7322">
        <v>850</v>
      </c>
      <c r="V7322">
        <v>-1</v>
      </c>
      <c r="W7322">
        <v>6.3387000000000002</v>
      </c>
      <c r="X7322" t="s">
        <v>19800</v>
      </c>
      <c r="Y7322" t="s">
        <v>19801</v>
      </c>
      <c r="Z7322">
        <v>13237</v>
      </c>
      <c r="AA7322" t="s">
        <v>11</v>
      </c>
      <c r="AC7322" t="s">
        <v>19802</v>
      </c>
      <c r="AD7322" t="s">
        <v>19803</v>
      </c>
      <c r="AE7322" s="1">
        <v>41846.114745370367</v>
      </c>
    </row>
    <row r="7323" spans="1:31" x14ac:dyDescent="0.15">
      <c r="A7323">
        <v>7322</v>
      </c>
      <c r="B7323">
        <v>175</v>
      </c>
      <c r="C7323">
        <v>4891</v>
      </c>
      <c r="D7323" t="s">
        <v>19792</v>
      </c>
      <c r="E7323" t="s">
        <v>19793</v>
      </c>
      <c r="F7323" t="s">
        <v>14</v>
      </c>
      <c r="G7323" t="s">
        <v>19804</v>
      </c>
      <c r="H7323" t="s">
        <v>19795</v>
      </c>
      <c r="I7323" t="s">
        <v>5</v>
      </c>
      <c r="J7323" t="s">
        <v>3735</v>
      </c>
      <c r="K7323" t="s">
        <v>17</v>
      </c>
      <c r="L7323" t="s">
        <v>1795</v>
      </c>
      <c r="N7323" t="s">
        <v>7</v>
      </c>
      <c r="P7323" t="s">
        <v>19805</v>
      </c>
      <c r="Q7323">
        <v>19</v>
      </c>
      <c r="S7323">
        <v>30</v>
      </c>
      <c r="T7323" t="s">
        <v>19806</v>
      </c>
      <c r="U7323">
        <v>-1</v>
      </c>
      <c r="V7323">
        <v>-1</v>
      </c>
      <c r="W7323">
        <v>6.3387000000000002</v>
      </c>
      <c r="X7323" t="s">
        <v>19807</v>
      </c>
      <c r="Y7323" t="s">
        <v>19808</v>
      </c>
      <c r="Z7323">
        <v>19287</v>
      </c>
      <c r="AA7323" t="s">
        <v>11</v>
      </c>
      <c r="AC7323" t="s">
        <v>19809</v>
      </c>
      <c r="AD7323" t="s">
        <v>19810</v>
      </c>
      <c r="AE7323" s="1">
        <v>41846.11478009259</v>
      </c>
    </row>
    <row r="7324" spans="1:31" x14ac:dyDescent="0.15">
      <c r="A7324">
        <v>7323</v>
      </c>
      <c r="B7324">
        <v>175</v>
      </c>
      <c r="C7324">
        <v>4891</v>
      </c>
      <c r="D7324" t="s">
        <v>19792</v>
      </c>
      <c r="E7324" t="s">
        <v>19793</v>
      </c>
      <c r="F7324" t="s">
        <v>24</v>
      </c>
      <c r="I7324" t="s">
        <v>5</v>
      </c>
      <c r="K7324" t="s">
        <v>5</v>
      </c>
      <c r="N7324" t="s">
        <v>7</v>
      </c>
      <c r="Q7324">
        <v>0</v>
      </c>
      <c r="S7324">
        <v>-1</v>
      </c>
      <c r="T7324" t="s">
        <v>5</v>
      </c>
      <c r="U7324">
        <v>-1</v>
      </c>
      <c r="V7324">
        <v>-1</v>
      </c>
      <c r="W7324">
        <v>6.3387000000000002</v>
      </c>
      <c r="Z7324">
        <v>-1</v>
      </c>
      <c r="AA7324" t="s">
        <v>11</v>
      </c>
      <c r="AC7324" t="s">
        <v>38</v>
      </c>
      <c r="AD7324" t="s">
        <v>52</v>
      </c>
      <c r="AE7324" s="1">
        <v>41846.114791666667</v>
      </c>
    </row>
    <row r="7325" spans="1:31" x14ac:dyDescent="0.15">
      <c r="A7325">
        <v>7324</v>
      </c>
      <c r="B7325">
        <v>175</v>
      </c>
      <c r="C7325">
        <v>4891</v>
      </c>
      <c r="D7325" t="s">
        <v>19792</v>
      </c>
      <c r="E7325" t="s">
        <v>19793</v>
      </c>
      <c r="F7325" t="s">
        <v>27</v>
      </c>
      <c r="G7325" t="s">
        <v>19811</v>
      </c>
      <c r="I7325" t="s">
        <v>5</v>
      </c>
      <c r="J7325" t="s">
        <v>3735</v>
      </c>
      <c r="K7325" t="s">
        <v>17</v>
      </c>
      <c r="L7325" t="s">
        <v>1795</v>
      </c>
      <c r="M7325" t="s">
        <v>5</v>
      </c>
      <c r="N7325" t="s">
        <v>7</v>
      </c>
      <c r="P7325" t="s">
        <v>19812</v>
      </c>
      <c r="Q7325">
        <v>1</v>
      </c>
      <c r="R7325" t="s">
        <v>7732</v>
      </c>
      <c r="S7325">
        <v>-1</v>
      </c>
      <c r="T7325" t="s">
        <v>19813</v>
      </c>
      <c r="U7325">
        <v>-1</v>
      </c>
      <c r="V7325">
        <v>-1</v>
      </c>
      <c r="W7325">
        <v>6.3387000000000002</v>
      </c>
      <c r="Y7325" t="s">
        <v>19814</v>
      </c>
      <c r="Z7325">
        <v>19569</v>
      </c>
      <c r="AA7325" t="s">
        <v>11</v>
      </c>
      <c r="AC7325" t="s">
        <v>19815</v>
      </c>
      <c r="AD7325" t="s">
        <v>19816</v>
      </c>
      <c r="AE7325" s="1">
        <v>41846.114803240744</v>
      </c>
    </row>
    <row r="7326" spans="1:31" x14ac:dyDescent="0.15">
      <c r="A7326">
        <v>7325</v>
      </c>
      <c r="B7326">
        <v>175</v>
      </c>
      <c r="C7326">
        <v>4891</v>
      </c>
      <c r="D7326" t="s">
        <v>19792</v>
      </c>
      <c r="E7326" t="s">
        <v>19793</v>
      </c>
      <c r="F7326" t="s">
        <v>36</v>
      </c>
      <c r="G7326" t="s">
        <v>19794</v>
      </c>
      <c r="H7326" t="s">
        <v>19795</v>
      </c>
      <c r="I7326" t="s">
        <v>5</v>
      </c>
      <c r="J7326" t="s">
        <v>19817</v>
      </c>
      <c r="K7326" t="s">
        <v>6</v>
      </c>
      <c r="L7326" t="s">
        <v>19797</v>
      </c>
      <c r="N7326" t="s">
        <v>7</v>
      </c>
      <c r="O7326" t="s">
        <v>19798</v>
      </c>
      <c r="P7326" t="s">
        <v>19799</v>
      </c>
      <c r="Q7326">
        <v>11</v>
      </c>
      <c r="S7326">
        <v>30</v>
      </c>
      <c r="T7326" t="s">
        <v>5</v>
      </c>
      <c r="U7326">
        <v>850</v>
      </c>
      <c r="V7326">
        <v>-1</v>
      </c>
      <c r="W7326">
        <v>6.3387000000000002</v>
      </c>
      <c r="X7326" t="s">
        <v>19800</v>
      </c>
      <c r="Y7326" t="s">
        <v>19801</v>
      </c>
      <c r="Z7326">
        <v>13237</v>
      </c>
      <c r="AA7326" t="s">
        <v>11</v>
      </c>
      <c r="AC7326" t="s">
        <v>19818</v>
      </c>
      <c r="AD7326" t="s">
        <v>19819</v>
      </c>
      <c r="AE7326" s="1">
        <v>41846.11482638889</v>
      </c>
    </row>
    <row r="7327" spans="1:31" x14ac:dyDescent="0.15">
      <c r="A7327">
        <v>7326</v>
      </c>
      <c r="B7327">
        <v>175</v>
      </c>
      <c r="C7327">
        <v>4891</v>
      </c>
      <c r="D7327" t="s">
        <v>19792</v>
      </c>
      <c r="E7327" t="s">
        <v>19793</v>
      </c>
      <c r="F7327" t="s">
        <v>40</v>
      </c>
      <c r="G7327" t="s">
        <v>19820</v>
      </c>
      <c r="H7327" t="s">
        <v>19821</v>
      </c>
      <c r="I7327" t="s">
        <v>5</v>
      </c>
      <c r="K7327" t="s">
        <v>6</v>
      </c>
      <c r="N7327" t="s">
        <v>7</v>
      </c>
      <c r="O7327" t="s">
        <v>19798</v>
      </c>
      <c r="P7327" t="s">
        <v>19822</v>
      </c>
      <c r="Q7327">
        <v>1</v>
      </c>
      <c r="R7327" t="s">
        <v>19823</v>
      </c>
      <c r="S7327">
        <v>-1</v>
      </c>
      <c r="T7327" t="s">
        <v>5</v>
      </c>
      <c r="U7327">
        <v>700</v>
      </c>
      <c r="V7327">
        <v>-1</v>
      </c>
      <c r="W7327">
        <v>6.3387000000000002</v>
      </c>
      <c r="Y7327" t="s">
        <v>19801</v>
      </c>
      <c r="Z7327">
        <v>667</v>
      </c>
      <c r="AA7327" t="s">
        <v>11</v>
      </c>
      <c r="AC7327" t="s">
        <v>19824</v>
      </c>
      <c r="AD7327" t="s">
        <v>19825</v>
      </c>
      <c r="AE7327" s="1">
        <v>41846.114849537036</v>
      </c>
    </row>
    <row r="7328" spans="1:31" x14ac:dyDescent="0.15">
      <c r="A7328">
        <v>7327</v>
      </c>
      <c r="B7328">
        <v>175</v>
      </c>
      <c r="C7328">
        <v>4891</v>
      </c>
      <c r="D7328" t="s">
        <v>19792</v>
      </c>
      <c r="E7328" t="s">
        <v>19793</v>
      </c>
      <c r="F7328" t="s">
        <v>49</v>
      </c>
      <c r="G7328" t="s">
        <v>19804</v>
      </c>
      <c r="H7328" t="s">
        <v>19795</v>
      </c>
      <c r="I7328" t="s">
        <v>5</v>
      </c>
      <c r="K7328" t="s">
        <v>5</v>
      </c>
      <c r="N7328" t="s">
        <v>7</v>
      </c>
      <c r="P7328" t="s">
        <v>19805</v>
      </c>
      <c r="Q7328">
        <v>3</v>
      </c>
      <c r="T7328" t="s">
        <v>5</v>
      </c>
      <c r="U7328">
        <v>-1</v>
      </c>
      <c r="V7328">
        <v>-1</v>
      </c>
      <c r="W7328">
        <v>6.3387000000000002</v>
      </c>
      <c r="X7328" t="s">
        <v>19807</v>
      </c>
      <c r="Y7328" t="s">
        <v>19808</v>
      </c>
      <c r="Z7328">
        <v>19287</v>
      </c>
      <c r="AA7328" t="s">
        <v>11</v>
      </c>
      <c r="AC7328" t="s">
        <v>19826</v>
      </c>
      <c r="AD7328" t="s">
        <v>19827</v>
      </c>
      <c r="AE7328" s="1">
        <v>41846.114861111113</v>
      </c>
    </row>
    <row r="7329" spans="1:31" x14ac:dyDescent="0.15">
      <c r="A7329">
        <v>7328</v>
      </c>
      <c r="B7329">
        <v>175</v>
      </c>
      <c r="C7329">
        <v>4891</v>
      </c>
      <c r="D7329" t="s">
        <v>19792</v>
      </c>
      <c r="E7329" t="s">
        <v>19793</v>
      </c>
      <c r="F7329" t="s">
        <v>51</v>
      </c>
      <c r="G7329" t="s">
        <v>19794</v>
      </c>
      <c r="H7329" t="s">
        <v>19795</v>
      </c>
      <c r="I7329" t="s">
        <v>5</v>
      </c>
      <c r="K7329" t="s">
        <v>5</v>
      </c>
      <c r="N7329" t="s">
        <v>7</v>
      </c>
      <c r="O7329" t="s">
        <v>19798</v>
      </c>
      <c r="P7329" t="s">
        <v>19799</v>
      </c>
      <c r="Q7329">
        <v>10</v>
      </c>
      <c r="S7329">
        <v>-1</v>
      </c>
      <c r="T7329" t="s">
        <v>5</v>
      </c>
      <c r="U7329">
        <v>-1</v>
      </c>
      <c r="V7329">
        <v>-1</v>
      </c>
      <c r="W7329">
        <v>6.3387000000000002</v>
      </c>
      <c r="Y7329" t="s">
        <v>19801</v>
      </c>
      <c r="Z7329">
        <v>-1</v>
      </c>
      <c r="AA7329" t="s">
        <v>11</v>
      </c>
      <c r="AC7329" t="s">
        <v>19828</v>
      </c>
      <c r="AD7329" t="s">
        <v>19829</v>
      </c>
      <c r="AE7329" s="1">
        <v>41846.114884259259</v>
      </c>
    </row>
    <row r="7330" spans="1:31" x14ac:dyDescent="0.15">
      <c r="A7330">
        <v>7329</v>
      </c>
      <c r="B7330">
        <v>175</v>
      </c>
      <c r="C7330">
        <v>4891</v>
      </c>
      <c r="D7330" t="s">
        <v>19792</v>
      </c>
      <c r="E7330" t="s">
        <v>19793</v>
      </c>
      <c r="F7330" t="s">
        <v>53</v>
      </c>
      <c r="I7330" t="s">
        <v>5</v>
      </c>
      <c r="K7330" t="s">
        <v>5</v>
      </c>
      <c r="N7330" t="s">
        <v>7</v>
      </c>
      <c r="Q7330">
        <v>0</v>
      </c>
      <c r="S7330">
        <v>-1</v>
      </c>
      <c r="T7330" t="s">
        <v>5</v>
      </c>
      <c r="U7330">
        <v>-1</v>
      </c>
      <c r="V7330">
        <v>-1</v>
      </c>
      <c r="W7330">
        <v>6.3387000000000002</v>
      </c>
      <c r="Z7330">
        <v>-1</v>
      </c>
      <c r="AA7330" t="s">
        <v>11</v>
      </c>
      <c r="AC7330" t="s">
        <v>38</v>
      </c>
      <c r="AD7330" t="s">
        <v>52</v>
      </c>
      <c r="AE7330" s="1">
        <v>41846.114895833336</v>
      </c>
    </row>
    <row r="7331" spans="1:31" x14ac:dyDescent="0.15">
      <c r="A7331">
        <v>7330</v>
      </c>
      <c r="B7331">
        <v>175</v>
      </c>
      <c r="C7331">
        <v>4891</v>
      </c>
      <c r="D7331" t="s">
        <v>19792</v>
      </c>
      <c r="E7331" t="s">
        <v>19793</v>
      </c>
      <c r="F7331" t="s">
        <v>54</v>
      </c>
      <c r="I7331" t="s">
        <v>5</v>
      </c>
      <c r="K7331" t="s">
        <v>5</v>
      </c>
      <c r="N7331" t="s">
        <v>7</v>
      </c>
      <c r="Q7331">
        <v>0</v>
      </c>
      <c r="S7331">
        <v>-1</v>
      </c>
      <c r="T7331" t="s">
        <v>5</v>
      </c>
      <c r="U7331">
        <v>-1</v>
      </c>
      <c r="V7331">
        <v>-1</v>
      </c>
      <c r="W7331">
        <v>6.3387000000000002</v>
      </c>
      <c r="Z7331">
        <v>-1</v>
      </c>
      <c r="AA7331" t="s">
        <v>11</v>
      </c>
      <c r="AC7331" t="s">
        <v>38</v>
      </c>
      <c r="AD7331" t="s">
        <v>52</v>
      </c>
      <c r="AE7331" s="1">
        <v>41846.114907407406</v>
      </c>
    </row>
    <row r="7332" spans="1:31" x14ac:dyDescent="0.15">
      <c r="A7332">
        <v>7331</v>
      </c>
      <c r="B7332">
        <v>175</v>
      </c>
      <c r="C7332">
        <v>2761</v>
      </c>
      <c r="D7332" t="s">
        <v>19830</v>
      </c>
      <c r="E7332" t="s">
        <v>19831</v>
      </c>
      <c r="F7332" t="s">
        <v>2</v>
      </c>
      <c r="G7332" t="s">
        <v>19832</v>
      </c>
      <c r="H7332" t="s">
        <v>19833</v>
      </c>
      <c r="I7332" t="s">
        <v>5</v>
      </c>
      <c r="K7332" t="s">
        <v>6</v>
      </c>
      <c r="N7332" t="s">
        <v>7</v>
      </c>
      <c r="P7332" t="s">
        <v>19834</v>
      </c>
      <c r="Q7332">
        <v>56</v>
      </c>
      <c r="S7332">
        <v>-1</v>
      </c>
      <c r="T7332" t="s">
        <v>19835</v>
      </c>
      <c r="U7332">
        <v>-1</v>
      </c>
      <c r="V7332">
        <v>-1</v>
      </c>
      <c r="W7332">
        <v>6.3387000000000002</v>
      </c>
      <c r="X7332" t="s">
        <v>19836</v>
      </c>
      <c r="Y7332" t="s">
        <v>19837</v>
      </c>
      <c r="Z7332">
        <v>13134</v>
      </c>
      <c r="AA7332" t="s">
        <v>11</v>
      </c>
      <c r="AC7332" t="s">
        <v>19838</v>
      </c>
      <c r="AD7332" t="s">
        <v>19839</v>
      </c>
      <c r="AE7332" s="1">
        <v>41846.115011574075</v>
      </c>
    </row>
    <row r="7333" spans="1:31" x14ac:dyDescent="0.15">
      <c r="A7333">
        <v>7332</v>
      </c>
      <c r="B7333">
        <v>175</v>
      </c>
      <c r="C7333">
        <v>2761</v>
      </c>
      <c r="D7333" t="s">
        <v>19830</v>
      </c>
      <c r="E7333" t="s">
        <v>19831</v>
      </c>
      <c r="F7333" t="s">
        <v>14</v>
      </c>
      <c r="G7333" t="s">
        <v>19832</v>
      </c>
      <c r="H7333" t="s">
        <v>19840</v>
      </c>
      <c r="I7333" t="s">
        <v>5</v>
      </c>
      <c r="J7333" t="s">
        <v>2207</v>
      </c>
      <c r="K7333" t="s">
        <v>17</v>
      </c>
      <c r="N7333" t="s">
        <v>7</v>
      </c>
      <c r="O7333" t="s">
        <v>19841</v>
      </c>
      <c r="P7333" t="s">
        <v>19842</v>
      </c>
      <c r="Q7333">
        <v>32</v>
      </c>
      <c r="S7333">
        <v>-1</v>
      </c>
      <c r="T7333" t="s">
        <v>19843</v>
      </c>
      <c r="U7333">
        <v>-1</v>
      </c>
      <c r="V7333">
        <v>-1</v>
      </c>
      <c r="W7333">
        <v>6.3387000000000002</v>
      </c>
      <c r="X7333" t="s">
        <v>19836</v>
      </c>
      <c r="Y7333" t="s">
        <v>19844</v>
      </c>
      <c r="Z7333">
        <v>12124</v>
      </c>
      <c r="AA7333" t="s">
        <v>11</v>
      </c>
      <c r="AC7333" t="s">
        <v>19845</v>
      </c>
      <c r="AD7333" t="s">
        <v>19846</v>
      </c>
      <c r="AE7333" s="1">
        <v>41846.115046296298</v>
      </c>
    </row>
    <row r="7334" spans="1:31" x14ac:dyDescent="0.15">
      <c r="A7334">
        <v>7333</v>
      </c>
      <c r="B7334">
        <v>175</v>
      </c>
      <c r="C7334">
        <v>2761</v>
      </c>
      <c r="D7334" t="s">
        <v>19830</v>
      </c>
      <c r="E7334" t="s">
        <v>19831</v>
      </c>
      <c r="F7334" t="s">
        <v>24</v>
      </c>
      <c r="G7334" t="s">
        <v>19832</v>
      </c>
      <c r="H7334" t="s">
        <v>19840</v>
      </c>
      <c r="I7334" t="s">
        <v>5</v>
      </c>
      <c r="J7334" t="s">
        <v>456</v>
      </c>
      <c r="K7334" t="s">
        <v>4166</v>
      </c>
      <c r="N7334" t="s">
        <v>7</v>
      </c>
      <c r="O7334" t="s">
        <v>19841</v>
      </c>
      <c r="P7334" t="s">
        <v>19842</v>
      </c>
      <c r="Q7334">
        <v>7</v>
      </c>
      <c r="R7334" t="s">
        <v>19847</v>
      </c>
      <c r="S7334">
        <v>-1</v>
      </c>
      <c r="T7334" t="s">
        <v>19848</v>
      </c>
      <c r="U7334">
        <v>-1</v>
      </c>
      <c r="V7334">
        <v>-1</v>
      </c>
      <c r="W7334">
        <v>6.3387000000000002</v>
      </c>
      <c r="X7334" t="s">
        <v>19836</v>
      </c>
      <c r="Y7334" t="s">
        <v>19844</v>
      </c>
      <c r="Z7334">
        <v>12264</v>
      </c>
      <c r="AA7334" t="s">
        <v>11</v>
      </c>
      <c r="AC7334" t="s">
        <v>19849</v>
      </c>
      <c r="AD7334" t="s">
        <v>19850</v>
      </c>
      <c r="AE7334" s="1">
        <v>41846.115069444444</v>
      </c>
    </row>
    <row r="7335" spans="1:31" x14ac:dyDescent="0.15">
      <c r="A7335">
        <v>7334</v>
      </c>
      <c r="B7335">
        <v>175</v>
      </c>
      <c r="C7335">
        <v>2761</v>
      </c>
      <c r="D7335" t="s">
        <v>19830</v>
      </c>
      <c r="E7335" t="s">
        <v>19831</v>
      </c>
      <c r="F7335" t="s">
        <v>27</v>
      </c>
      <c r="I7335" t="s">
        <v>5</v>
      </c>
      <c r="K7335" t="s">
        <v>5</v>
      </c>
      <c r="M7335" t="s">
        <v>5</v>
      </c>
      <c r="N7335" t="s">
        <v>7</v>
      </c>
      <c r="Q7335">
        <v>0</v>
      </c>
      <c r="S7335">
        <v>-1</v>
      </c>
      <c r="T7335" t="s">
        <v>5</v>
      </c>
      <c r="U7335">
        <v>-1</v>
      </c>
      <c r="V7335">
        <v>-1</v>
      </c>
      <c r="W7335">
        <v>6.3387000000000002</v>
      </c>
      <c r="Z7335">
        <v>-1</v>
      </c>
      <c r="AA7335" t="s">
        <v>11</v>
      </c>
      <c r="AC7335" t="s">
        <v>38</v>
      </c>
      <c r="AD7335" t="s">
        <v>531</v>
      </c>
      <c r="AE7335" s="1">
        <v>41846.115081018521</v>
      </c>
    </row>
    <row r="7336" spans="1:31" x14ac:dyDescent="0.15">
      <c r="A7336">
        <v>7335</v>
      </c>
      <c r="B7336">
        <v>175</v>
      </c>
      <c r="C7336">
        <v>2761</v>
      </c>
      <c r="D7336" t="s">
        <v>19830</v>
      </c>
      <c r="E7336" t="s">
        <v>19831</v>
      </c>
      <c r="F7336" t="s">
        <v>36</v>
      </c>
      <c r="I7336" t="s">
        <v>5</v>
      </c>
      <c r="K7336" t="s">
        <v>5</v>
      </c>
      <c r="N7336" t="s">
        <v>7</v>
      </c>
      <c r="Q7336">
        <v>0</v>
      </c>
      <c r="S7336">
        <v>-1</v>
      </c>
      <c r="T7336" t="s">
        <v>5</v>
      </c>
      <c r="U7336">
        <v>-1</v>
      </c>
      <c r="V7336">
        <v>-1</v>
      </c>
      <c r="W7336">
        <v>6.3387000000000002</v>
      </c>
      <c r="Z7336">
        <v>-1</v>
      </c>
      <c r="AA7336" t="s">
        <v>11</v>
      </c>
      <c r="AC7336" t="s">
        <v>38</v>
      </c>
      <c r="AD7336" t="s">
        <v>52</v>
      </c>
      <c r="AE7336" s="1">
        <v>41846.11509259259</v>
      </c>
    </row>
    <row r="7337" spans="1:31" x14ac:dyDescent="0.15">
      <c r="A7337">
        <v>7336</v>
      </c>
      <c r="B7337">
        <v>175</v>
      </c>
      <c r="C7337">
        <v>2761</v>
      </c>
      <c r="D7337" t="s">
        <v>19830</v>
      </c>
      <c r="E7337" t="s">
        <v>19831</v>
      </c>
      <c r="F7337" t="s">
        <v>40</v>
      </c>
      <c r="I7337" t="s">
        <v>5</v>
      </c>
      <c r="K7337" t="s">
        <v>5</v>
      </c>
      <c r="N7337" t="s">
        <v>7</v>
      </c>
      <c r="Q7337">
        <v>0</v>
      </c>
      <c r="S7337">
        <v>-1</v>
      </c>
      <c r="T7337" t="s">
        <v>5</v>
      </c>
      <c r="U7337">
        <v>-1</v>
      </c>
      <c r="V7337">
        <v>-1</v>
      </c>
      <c r="W7337">
        <v>6.3387000000000002</v>
      </c>
      <c r="Z7337">
        <v>-1</v>
      </c>
      <c r="AA7337" t="s">
        <v>11</v>
      </c>
      <c r="AC7337" t="s">
        <v>38</v>
      </c>
      <c r="AD7337" t="s">
        <v>52</v>
      </c>
      <c r="AE7337" s="1">
        <v>41846.115104166667</v>
      </c>
    </row>
    <row r="7338" spans="1:31" x14ac:dyDescent="0.15">
      <c r="A7338">
        <v>7337</v>
      </c>
      <c r="B7338">
        <v>175</v>
      </c>
      <c r="C7338">
        <v>2761</v>
      </c>
      <c r="D7338" t="s">
        <v>19830</v>
      </c>
      <c r="E7338" t="s">
        <v>19831</v>
      </c>
      <c r="F7338" t="s">
        <v>49</v>
      </c>
      <c r="I7338" t="s">
        <v>5</v>
      </c>
      <c r="K7338" t="s">
        <v>5</v>
      </c>
      <c r="N7338" t="s">
        <v>7</v>
      </c>
      <c r="Q7338">
        <v>0</v>
      </c>
      <c r="T7338" t="s">
        <v>5</v>
      </c>
      <c r="U7338">
        <v>-1</v>
      </c>
      <c r="V7338">
        <v>-1</v>
      </c>
      <c r="W7338">
        <v>6.3387000000000002</v>
      </c>
      <c r="Z7338">
        <v>-1</v>
      </c>
      <c r="AA7338" t="s">
        <v>11</v>
      </c>
      <c r="AC7338" t="s">
        <v>38</v>
      </c>
      <c r="AD7338" t="s">
        <v>50</v>
      </c>
      <c r="AE7338" s="1">
        <v>41846.115115740744</v>
      </c>
    </row>
    <row r="7339" spans="1:31" x14ac:dyDescent="0.15">
      <c r="A7339">
        <v>7338</v>
      </c>
      <c r="B7339">
        <v>175</v>
      </c>
      <c r="C7339">
        <v>2761</v>
      </c>
      <c r="D7339" t="s">
        <v>19830</v>
      </c>
      <c r="E7339" t="s">
        <v>19831</v>
      </c>
      <c r="F7339" t="s">
        <v>51</v>
      </c>
      <c r="G7339" t="s">
        <v>19832</v>
      </c>
      <c r="H7339" t="s">
        <v>19833</v>
      </c>
      <c r="I7339" t="s">
        <v>5</v>
      </c>
      <c r="K7339" t="s">
        <v>5</v>
      </c>
      <c r="N7339" t="s">
        <v>7</v>
      </c>
      <c r="P7339" t="s">
        <v>19834</v>
      </c>
      <c r="Q7339">
        <v>2</v>
      </c>
      <c r="S7339">
        <v>-1</v>
      </c>
      <c r="T7339" t="s">
        <v>5</v>
      </c>
      <c r="U7339">
        <v>-1</v>
      </c>
      <c r="V7339">
        <v>-1</v>
      </c>
      <c r="W7339">
        <v>6.3387000000000002</v>
      </c>
      <c r="Y7339" t="s">
        <v>19837</v>
      </c>
      <c r="Z7339">
        <v>-1</v>
      </c>
      <c r="AA7339" t="s">
        <v>11</v>
      </c>
      <c r="AC7339" t="s">
        <v>19851</v>
      </c>
      <c r="AD7339" t="s">
        <v>19852</v>
      </c>
      <c r="AE7339" s="1">
        <v>41846.11513888889</v>
      </c>
    </row>
    <row r="7340" spans="1:31" x14ac:dyDescent="0.15">
      <c r="A7340">
        <v>7339</v>
      </c>
      <c r="B7340">
        <v>175</v>
      </c>
      <c r="C7340">
        <v>2761</v>
      </c>
      <c r="D7340" t="s">
        <v>19830</v>
      </c>
      <c r="E7340" t="s">
        <v>19831</v>
      </c>
      <c r="F7340" t="s">
        <v>53</v>
      </c>
      <c r="I7340" t="s">
        <v>5</v>
      </c>
      <c r="K7340" t="s">
        <v>5</v>
      </c>
      <c r="N7340" t="s">
        <v>7</v>
      </c>
      <c r="Q7340">
        <v>0</v>
      </c>
      <c r="S7340">
        <v>-1</v>
      </c>
      <c r="T7340" t="s">
        <v>5</v>
      </c>
      <c r="U7340">
        <v>-1</v>
      </c>
      <c r="V7340">
        <v>-1</v>
      </c>
      <c r="W7340">
        <v>6.3387000000000002</v>
      </c>
      <c r="Z7340">
        <v>-1</v>
      </c>
      <c r="AA7340" t="s">
        <v>11</v>
      </c>
      <c r="AC7340" t="s">
        <v>38</v>
      </c>
      <c r="AD7340" t="s">
        <v>52</v>
      </c>
      <c r="AE7340" s="1">
        <v>41846.11515046296</v>
      </c>
    </row>
    <row r="7341" spans="1:31" x14ac:dyDescent="0.15">
      <c r="A7341">
        <v>7340</v>
      </c>
      <c r="B7341">
        <v>175</v>
      </c>
      <c r="C7341">
        <v>2761</v>
      </c>
      <c r="D7341" t="s">
        <v>19830</v>
      </c>
      <c r="E7341" t="s">
        <v>19831</v>
      </c>
      <c r="F7341" t="s">
        <v>54</v>
      </c>
      <c r="I7341" t="s">
        <v>5</v>
      </c>
      <c r="K7341" t="s">
        <v>5</v>
      </c>
      <c r="N7341" t="s">
        <v>7</v>
      </c>
      <c r="Q7341">
        <v>0</v>
      </c>
      <c r="S7341">
        <v>-1</v>
      </c>
      <c r="T7341" t="s">
        <v>5</v>
      </c>
      <c r="U7341">
        <v>-1</v>
      </c>
      <c r="V7341">
        <v>-1</v>
      </c>
      <c r="W7341">
        <v>6.3387000000000002</v>
      </c>
      <c r="Z7341">
        <v>-1</v>
      </c>
      <c r="AA7341" t="s">
        <v>11</v>
      </c>
      <c r="AC7341" t="s">
        <v>38</v>
      </c>
      <c r="AD7341" t="s">
        <v>52</v>
      </c>
      <c r="AE7341" s="1">
        <v>41846.115173611113</v>
      </c>
    </row>
    <row r="7342" spans="1:31" x14ac:dyDescent="0.15">
      <c r="A7342">
        <v>7341</v>
      </c>
      <c r="B7342">
        <v>175</v>
      </c>
      <c r="C7342">
        <v>4260</v>
      </c>
      <c r="D7342" t="s">
        <v>19853</v>
      </c>
      <c r="E7342" t="s">
        <v>19854</v>
      </c>
      <c r="F7342" t="s">
        <v>2</v>
      </c>
      <c r="G7342" t="s">
        <v>19855</v>
      </c>
      <c r="H7342" t="s">
        <v>19856</v>
      </c>
      <c r="I7342" t="s">
        <v>5</v>
      </c>
      <c r="K7342" t="s">
        <v>6</v>
      </c>
      <c r="N7342" t="s">
        <v>7</v>
      </c>
      <c r="P7342" t="s">
        <v>19857</v>
      </c>
      <c r="Q7342">
        <v>55</v>
      </c>
      <c r="R7342" t="s">
        <v>19858</v>
      </c>
      <c r="S7342">
        <v>-1</v>
      </c>
      <c r="T7342" t="s">
        <v>19859</v>
      </c>
      <c r="U7342">
        <v>-1</v>
      </c>
      <c r="V7342">
        <v>-1</v>
      </c>
      <c r="W7342">
        <v>6.3387000000000002</v>
      </c>
      <c r="X7342" t="s">
        <v>19860</v>
      </c>
      <c r="Y7342" t="s">
        <v>19861</v>
      </c>
      <c r="Z7342">
        <v>13633</v>
      </c>
      <c r="AA7342" t="s">
        <v>11</v>
      </c>
      <c r="AC7342" t="s">
        <v>19862</v>
      </c>
      <c r="AD7342" t="s">
        <v>19863</v>
      </c>
      <c r="AE7342" s="1">
        <v>41846.115266203706</v>
      </c>
    </row>
    <row r="7343" spans="1:31" x14ac:dyDescent="0.15">
      <c r="A7343">
        <v>7342</v>
      </c>
      <c r="B7343">
        <v>175</v>
      </c>
      <c r="C7343">
        <v>4260</v>
      </c>
      <c r="D7343" t="s">
        <v>19853</v>
      </c>
      <c r="E7343" t="s">
        <v>19854</v>
      </c>
      <c r="F7343" t="s">
        <v>14</v>
      </c>
      <c r="G7343" t="s">
        <v>19864</v>
      </c>
      <c r="H7343" t="s">
        <v>19856</v>
      </c>
      <c r="I7343" t="s">
        <v>5</v>
      </c>
      <c r="J7343" t="s">
        <v>456</v>
      </c>
      <c r="K7343" t="s">
        <v>17</v>
      </c>
      <c r="N7343" t="s">
        <v>7</v>
      </c>
      <c r="O7343" t="s">
        <v>19865</v>
      </c>
      <c r="P7343" t="s">
        <v>19866</v>
      </c>
      <c r="Q7343">
        <v>4</v>
      </c>
      <c r="R7343" t="s">
        <v>19867</v>
      </c>
      <c r="S7343">
        <v>-1</v>
      </c>
      <c r="T7343" t="s">
        <v>19868</v>
      </c>
      <c r="U7343">
        <v>-1</v>
      </c>
      <c r="V7343">
        <v>-1</v>
      </c>
      <c r="W7343">
        <v>6.3387000000000002</v>
      </c>
      <c r="X7343" t="s">
        <v>19860</v>
      </c>
      <c r="Y7343" t="s">
        <v>19869</v>
      </c>
      <c r="Z7343">
        <v>14199</v>
      </c>
      <c r="AA7343" t="s">
        <v>11</v>
      </c>
      <c r="AC7343" t="s">
        <v>19870</v>
      </c>
      <c r="AD7343" t="s">
        <v>19871</v>
      </c>
      <c r="AE7343" s="1">
        <v>41846.115277777775</v>
      </c>
    </row>
    <row r="7344" spans="1:31" x14ac:dyDescent="0.15">
      <c r="A7344">
        <v>7343</v>
      </c>
      <c r="B7344">
        <v>175</v>
      </c>
      <c r="C7344">
        <v>4260</v>
      </c>
      <c r="D7344" t="s">
        <v>19853</v>
      </c>
      <c r="E7344" t="s">
        <v>19854</v>
      </c>
      <c r="F7344" t="s">
        <v>24</v>
      </c>
      <c r="I7344" t="s">
        <v>5</v>
      </c>
      <c r="K7344" t="s">
        <v>5</v>
      </c>
      <c r="N7344" t="s">
        <v>7</v>
      </c>
      <c r="Q7344">
        <v>0</v>
      </c>
      <c r="S7344">
        <v>-1</v>
      </c>
      <c r="T7344" t="s">
        <v>5</v>
      </c>
      <c r="U7344">
        <v>-1</v>
      </c>
      <c r="V7344">
        <v>-1</v>
      </c>
      <c r="W7344">
        <v>6.3387000000000002</v>
      </c>
      <c r="Z7344">
        <v>-1</v>
      </c>
      <c r="AA7344" t="s">
        <v>11</v>
      </c>
      <c r="AC7344" t="s">
        <v>38</v>
      </c>
      <c r="AD7344" t="s">
        <v>52</v>
      </c>
      <c r="AE7344" s="1">
        <v>41846.115289351852</v>
      </c>
    </row>
    <row r="7345" spans="1:31" x14ac:dyDescent="0.15">
      <c r="A7345">
        <v>7344</v>
      </c>
      <c r="B7345">
        <v>175</v>
      </c>
      <c r="C7345">
        <v>4260</v>
      </c>
      <c r="D7345" t="s">
        <v>19853</v>
      </c>
      <c r="E7345" t="s">
        <v>19854</v>
      </c>
      <c r="F7345" t="s">
        <v>27</v>
      </c>
      <c r="I7345" t="s">
        <v>5</v>
      </c>
      <c r="K7345" t="s">
        <v>5</v>
      </c>
      <c r="M7345" t="s">
        <v>5</v>
      </c>
      <c r="N7345" t="s">
        <v>7</v>
      </c>
      <c r="Q7345">
        <v>0</v>
      </c>
      <c r="S7345">
        <v>-1</v>
      </c>
      <c r="T7345" t="s">
        <v>5</v>
      </c>
      <c r="U7345">
        <v>-1</v>
      </c>
      <c r="V7345">
        <v>-1</v>
      </c>
      <c r="W7345">
        <v>6.3387000000000002</v>
      </c>
      <c r="Z7345">
        <v>-1</v>
      </c>
      <c r="AA7345" t="s">
        <v>11</v>
      </c>
      <c r="AC7345" t="s">
        <v>38</v>
      </c>
      <c r="AD7345" t="s">
        <v>531</v>
      </c>
      <c r="AE7345" s="1">
        <v>41846.115300925929</v>
      </c>
    </row>
    <row r="7346" spans="1:31" x14ac:dyDescent="0.15">
      <c r="A7346">
        <v>7345</v>
      </c>
      <c r="B7346">
        <v>175</v>
      </c>
      <c r="C7346">
        <v>4260</v>
      </c>
      <c r="D7346" t="s">
        <v>19853</v>
      </c>
      <c r="E7346" t="s">
        <v>19854</v>
      </c>
      <c r="F7346" t="s">
        <v>36</v>
      </c>
      <c r="I7346" t="s">
        <v>5</v>
      </c>
      <c r="K7346" t="s">
        <v>5</v>
      </c>
      <c r="N7346" t="s">
        <v>7</v>
      </c>
      <c r="Q7346">
        <v>0</v>
      </c>
      <c r="S7346">
        <v>-1</v>
      </c>
      <c r="T7346" t="s">
        <v>5</v>
      </c>
      <c r="U7346">
        <v>-1</v>
      </c>
      <c r="V7346">
        <v>-1</v>
      </c>
      <c r="W7346">
        <v>6.3387000000000002</v>
      </c>
      <c r="Z7346">
        <v>-1</v>
      </c>
      <c r="AA7346" t="s">
        <v>11</v>
      </c>
      <c r="AC7346" t="s">
        <v>38</v>
      </c>
      <c r="AD7346" t="s">
        <v>52</v>
      </c>
      <c r="AE7346" s="1">
        <v>41846.115312499998</v>
      </c>
    </row>
    <row r="7347" spans="1:31" x14ac:dyDescent="0.15">
      <c r="A7347">
        <v>7346</v>
      </c>
      <c r="B7347">
        <v>175</v>
      </c>
      <c r="C7347">
        <v>4260</v>
      </c>
      <c r="D7347" t="s">
        <v>19853</v>
      </c>
      <c r="E7347" t="s">
        <v>19854</v>
      </c>
      <c r="F7347" t="s">
        <v>40</v>
      </c>
      <c r="I7347" t="s">
        <v>5</v>
      </c>
      <c r="K7347" t="s">
        <v>5</v>
      </c>
      <c r="N7347" t="s">
        <v>7</v>
      </c>
      <c r="Q7347">
        <v>0</v>
      </c>
      <c r="S7347">
        <v>-1</v>
      </c>
      <c r="T7347" t="s">
        <v>5</v>
      </c>
      <c r="U7347">
        <v>-1</v>
      </c>
      <c r="V7347">
        <v>-1</v>
      </c>
      <c r="W7347">
        <v>6.3387000000000002</v>
      </c>
      <c r="Z7347">
        <v>-1</v>
      </c>
      <c r="AA7347" t="s">
        <v>11</v>
      </c>
      <c r="AC7347" t="s">
        <v>38</v>
      </c>
      <c r="AD7347" t="s">
        <v>52</v>
      </c>
      <c r="AE7347" s="1">
        <v>41846.115324074075</v>
      </c>
    </row>
    <row r="7348" spans="1:31" x14ac:dyDescent="0.15">
      <c r="A7348">
        <v>7347</v>
      </c>
      <c r="B7348">
        <v>175</v>
      </c>
      <c r="C7348">
        <v>4260</v>
      </c>
      <c r="D7348" t="s">
        <v>19853</v>
      </c>
      <c r="E7348" t="s">
        <v>19854</v>
      </c>
      <c r="F7348" t="s">
        <v>49</v>
      </c>
      <c r="I7348" t="s">
        <v>5</v>
      </c>
      <c r="K7348" t="s">
        <v>5</v>
      </c>
      <c r="N7348" t="s">
        <v>7</v>
      </c>
      <c r="Q7348">
        <v>0</v>
      </c>
      <c r="T7348" t="s">
        <v>5</v>
      </c>
      <c r="U7348">
        <v>-1</v>
      </c>
      <c r="V7348">
        <v>-1</v>
      </c>
      <c r="W7348">
        <v>6.3387000000000002</v>
      </c>
      <c r="Z7348">
        <v>-1</v>
      </c>
      <c r="AA7348" t="s">
        <v>11</v>
      </c>
      <c r="AC7348" t="s">
        <v>38</v>
      </c>
      <c r="AD7348" t="s">
        <v>50</v>
      </c>
      <c r="AE7348" s="1">
        <v>41846.115335648145</v>
      </c>
    </row>
    <row r="7349" spans="1:31" x14ac:dyDescent="0.15">
      <c r="A7349">
        <v>7348</v>
      </c>
      <c r="B7349">
        <v>175</v>
      </c>
      <c r="C7349">
        <v>4260</v>
      </c>
      <c r="D7349" t="s">
        <v>19853</v>
      </c>
      <c r="E7349" t="s">
        <v>19854</v>
      </c>
      <c r="F7349" t="s">
        <v>51</v>
      </c>
      <c r="G7349" t="s">
        <v>19855</v>
      </c>
      <c r="H7349" t="s">
        <v>19856</v>
      </c>
      <c r="I7349" t="s">
        <v>5</v>
      </c>
      <c r="K7349" t="s">
        <v>5</v>
      </c>
      <c r="N7349" t="s">
        <v>7</v>
      </c>
      <c r="P7349" t="s">
        <v>19857</v>
      </c>
      <c r="Q7349">
        <v>5</v>
      </c>
      <c r="S7349">
        <v>-1</v>
      </c>
      <c r="T7349" t="s">
        <v>5</v>
      </c>
      <c r="U7349">
        <v>-1</v>
      </c>
      <c r="V7349">
        <v>-1</v>
      </c>
      <c r="W7349">
        <v>6.3387000000000002</v>
      </c>
      <c r="Y7349" t="s">
        <v>19861</v>
      </c>
      <c r="Z7349">
        <v>-1</v>
      </c>
      <c r="AA7349" t="s">
        <v>11</v>
      </c>
      <c r="AC7349" t="s">
        <v>19872</v>
      </c>
      <c r="AD7349" t="s">
        <v>19873</v>
      </c>
      <c r="AE7349" s="1">
        <v>41846.115358796298</v>
      </c>
    </row>
    <row r="7350" spans="1:31" x14ac:dyDescent="0.15">
      <c r="A7350">
        <v>7349</v>
      </c>
      <c r="B7350">
        <v>175</v>
      </c>
      <c r="C7350">
        <v>4260</v>
      </c>
      <c r="D7350" t="s">
        <v>19853</v>
      </c>
      <c r="E7350" t="s">
        <v>19854</v>
      </c>
      <c r="F7350" t="s">
        <v>53</v>
      </c>
      <c r="I7350" t="s">
        <v>5</v>
      </c>
      <c r="K7350" t="s">
        <v>5</v>
      </c>
      <c r="N7350" t="s">
        <v>7</v>
      </c>
      <c r="Q7350">
        <v>0</v>
      </c>
      <c r="S7350">
        <v>-1</v>
      </c>
      <c r="T7350" t="s">
        <v>5</v>
      </c>
      <c r="U7350">
        <v>-1</v>
      </c>
      <c r="V7350">
        <v>-1</v>
      </c>
      <c r="W7350">
        <v>6.3387000000000002</v>
      </c>
      <c r="Z7350">
        <v>-1</v>
      </c>
      <c r="AA7350" t="s">
        <v>11</v>
      </c>
      <c r="AC7350" t="s">
        <v>38</v>
      </c>
      <c r="AD7350" t="s">
        <v>52</v>
      </c>
      <c r="AE7350" s="1">
        <v>41846.115370370368</v>
      </c>
    </row>
    <row r="7351" spans="1:31" x14ac:dyDescent="0.15">
      <c r="A7351">
        <v>7350</v>
      </c>
      <c r="B7351">
        <v>175</v>
      </c>
      <c r="C7351">
        <v>4260</v>
      </c>
      <c r="D7351" t="s">
        <v>19853</v>
      </c>
      <c r="E7351" t="s">
        <v>19854</v>
      </c>
      <c r="F7351" t="s">
        <v>54</v>
      </c>
      <c r="I7351" t="s">
        <v>5</v>
      </c>
      <c r="K7351" t="s">
        <v>5</v>
      </c>
      <c r="N7351" t="s">
        <v>7</v>
      </c>
      <c r="Q7351">
        <v>0</v>
      </c>
      <c r="S7351">
        <v>-1</v>
      </c>
      <c r="T7351" t="s">
        <v>5</v>
      </c>
      <c r="U7351">
        <v>-1</v>
      </c>
      <c r="V7351">
        <v>-1</v>
      </c>
      <c r="W7351">
        <v>6.3387000000000002</v>
      </c>
      <c r="Z7351">
        <v>-1</v>
      </c>
      <c r="AA7351" t="s">
        <v>11</v>
      </c>
      <c r="AC7351" t="s">
        <v>38</v>
      </c>
      <c r="AD7351" t="s">
        <v>52</v>
      </c>
      <c r="AE7351" s="1">
        <v>41846.115370370368</v>
      </c>
    </row>
    <row r="7352" spans="1:31" x14ac:dyDescent="0.15">
      <c r="A7352">
        <v>7351</v>
      </c>
      <c r="B7352">
        <v>175</v>
      </c>
      <c r="C7352">
        <v>4096</v>
      </c>
      <c r="D7352" t="s">
        <v>19874</v>
      </c>
      <c r="E7352" t="s">
        <v>19875</v>
      </c>
      <c r="F7352" t="s">
        <v>2</v>
      </c>
      <c r="G7352" t="s">
        <v>19876</v>
      </c>
      <c r="H7352" t="s">
        <v>19877</v>
      </c>
      <c r="I7352" t="s">
        <v>5</v>
      </c>
      <c r="K7352" t="s">
        <v>6</v>
      </c>
      <c r="L7352" t="s">
        <v>19878</v>
      </c>
      <c r="N7352" t="s">
        <v>7</v>
      </c>
      <c r="P7352" t="s">
        <v>19879</v>
      </c>
      <c r="Q7352">
        <v>42</v>
      </c>
      <c r="R7352" t="s">
        <v>19880</v>
      </c>
      <c r="S7352">
        <v>-1</v>
      </c>
      <c r="T7352" t="s">
        <v>19881</v>
      </c>
      <c r="U7352">
        <v>-1</v>
      </c>
      <c r="V7352">
        <v>-1</v>
      </c>
      <c r="W7352">
        <v>6.3387000000000002</v>
      </c>
      <c r="X7352" t="s">
        <v>19882</v>
      </c>
      <c r="Y7352" t="s">
        <v>19883</v>
      </c>
      <c r="Z7352">
        <v>27000</v>
      </c>
      <c r="AA7352" t="s">
        <v>11</v>
      </c>
      <c r="AC7352" t="s">
        <v>19884</v>
      </c>
      <c r="AD7352" t="s">
        <v>19885</v>
      </c>
      <c r="AE7352" s="1">
        <v>41846.115486111114</v>
      </c>
    </row>
    <row r="7353" spans="1:31" x14ac:dyDescent="0.15">
      <c r="A7353">
        <v>7352</v>
      </c>
      <c r="B7353">
        <v>175</v>
      </c>
      <c r="C7353">
        <v>4096</v>
      </c>
      <c r="D7353" t="s">
        <v>19874</v>
      </c>
      <c r="E7353" t="s">
        <v>19875</v>
      </c>
      <c r="F7353" t="s">
        <v>14</v>
      </c>
      <c r="G7353" t="s">
        <v>19876</v>
      </c>
      <c r="H7353" t="s">
        <v>19877</v>
      </c>
      <c r="I7353" t="s">
        <v>5</v>
      </c>
      <c r="K7353" t="s">
        <v>17</v>
      </c>
      <c r="L7353" t="s">
        <v>19886</v>
      </c>
      <c r="N7353" t="s">
        <v>7</v>
      </c>
      <c r="P7353" t="s">
        <v>19879</v>
      </c>
      <c r="Q7353">
        <v>25</v>
      </c>
      <c r="S7353">
        <v>-1</v>
      </c>
      <c r="T7353" t="s">
        <v>19887</v>
      </c>
      <c r="U7353">
        <v>-1</v>
      </c>
      <c r="V7353">
        <v>-1</v>
      </c>
      <c r="W7353">
        <v>6.3387000000000002</v>
      </c>
      <c r="X7353" t="s">
        <v>19882</v>
      </c>
      <c r="Y7353" t="s">
        <v>19883</v>
      </c>
      <c r="Z7353">
        <v>14880</v>
      </c>
      <c r="AA7353" t="s">
        <v>11</v>
      </c>
      <c r="AC7353" t="s">
        <v>19888</v>
      </c>
      <c r="AD7353" t="s">
        <v>19889</v>
      </c>
      <c r="AE7353" s="1">
        <v>41846.11550925926</v>
      </c>
    </row>
    <row r="7354" spans="1:31" x14ac:dyDescent="0.15">
      <c r="A7354">
        <v>7353</v>
      </c>
      <c r="B7354">
        <v>175</v>
      </c>
      <c r="C7354">
        <v>4096</v>
      </c>
      <c r="D7354" t="s">
        <v>19874</v>
      </c>
      <c r="E7354" t="s">
        <v>19875</v>
      </c>
      <c r="F7354" t="s">
        <v>24</v>
      </c>
      <c r="G7354" t="s">
        <v>19876</v>
      </c>
      <c r="H7354" t="s">
        <v>19877</v>
      </c>
      <c r="I7354" t="s">
        <v>5</v>
      </c>
      <c r="K7354" t="s">
        <v>17</v>
      </c>
      <c r="L7354" t="s">
        <v>19886</v>
      </c>
      <c r="N7354" t="s">
        <v>7</v>
      </c>
      <c r="P7354" t="s">
        <v>19879</v>
      </c>
      <c r="Q7354">
        <v>3</v>
      </c>
      <c r="S7354">
        <v>-1</v>
      </c>
      <c r="T7354" t="s">
        <v>19887</v>
      </c>
      <c r="U7354">
        <v>-1</v>
      </c>
      <c r="V7354">
        <v>-1</v>
      </c>
      <c r="W7354">
        <v>6.3387000000000002</v>
      </c>
      <c r="X7354" t="s">
        <v>19882</v>
      </c>
      <c r="Y7354" t="s">
        <v>19883</v>
      </c>
      <c r="Z7354">
        <v>18960</v>
      </c>
      <c r="AA7354" t="s">
        <v>11</v>
      </c>
      <c r="AC7354" t="s">
        <v>19890</v>
      </c>
      <c r="AD7354" t="s">
        <v>19891</v>
      </c>
      <c r="AE7354" s="1">
        <v>41846.115532407406</v>
      </c>
    </row>
    <row r="7355" spans="1:31" x14ac:dyDescent="0.15">
      <c r="A7355">
        <v>7354</v>
      </c>
      <c r="B7355">
        <v>175</v>
      </c>
      <c r="C7355">
        <v>4096</v>
      </c>
      <c r="D7355" t="s">
        <v>19874</v>
      </c>
      <c r="E7355" t="s">
        <v>19875</v>
      </c>
      <c r="F7355" t="s">
        <v>27</v>
      </c>
      <c r="I7355" t="s">
        <v>5</v>
      </c>
      <c r="K7355" t="s">
        <v>5</v>
      </c>
      <c r="M7355" t="s">
        <v>5</v>
      </c>
      <c r="N7355" t="s">
        <v>7</v>
      </c>
      <c r="Q7355">
        <v>0</v>
      </c>
      <c r="S7355">
        <v>-1</v>
      </c>
      <c r="T7355" t="s">
        <v>5</v>
      </c>
      <c r="U7355">
        <v>-1</v>
      </c>
      <c r="V7355">
        <v>-1</v>
      </c>
      <c r="W7355">
        <v>6.3387000000000002</v>
      </c>
      <c r="Z7355">
        <v>-1</v>
      </c>
      <c r="AA7355" t="s">
        <v>11</v>
      </c>
      <c r="AC7355" t="s">
        <v>38</v>
      </c>
      <c r="AD7355" t="s">
        <v>531</v>
      </c>
      <c r="AE7355" s="1">
        <v>41846.115543981483</v>
      </c>
    </row>
    <row r="7356" spans="1:31" x14ac:dyDescent="0.15">
      <c r="A7356">
        <v>7355</v>
      </c>
      <c r="B7356">
        <v>175</v>
      </c>
      <c r="C7356">
        <v>4096</v>
      </c>
      <c r="D7356" t="s">
        <v>19874</v>
      </c>
      <c r="E7356" t="s">
        <v>19875</v>
      </c>
      <c r="F7356" t="s">
        <v>36</v>
      </c>
      <c r="G7356" t="s">
        <v>19876</v>
      </c>
      <c r="H7356" t="s">
        <v>19877</v>
      </c>
      <c r="I7356" t="s">
        <v>5</v>
      </c>
      <c r="K7356" t="s">
        <v>6</v>
      </c>
      <c r="L7356" t="s">
        <v>19878</v>
      </c>
      <c r="N7356" t="s">
        <v>7</v>
      </c>
      <c r="P7356" t="s">
        <v>19879</v>
      </c>
      <c r="Q7356">
        <v>6</v>
      </c>
      <c r="R7356" t="s">
        <v>19880</v>
      </c>
      <c r="S7356">
        <v>-1</v>
      </c>
      <c r="T7356" t="s">
        <v>19881</v>
      </c>
      <c r="U7356">
        <v>-1</v>
      </c>
      <c r="V7356">
        <v>-1</v>
      </c>
      <c r="W7356">
        <v>6.3387000000000002</v>
      </c>
      <c r="X7356" t="s">
        <v>19882</v>
      </c>
      <c r="Y7356" t="s">
        <v>19883</v>
      </c>
      <c r="Z7356">
        <v>27000</v>
      </c>
      <c r="AA7356" t="s">
        <v>11</v>
      </c>
      <c r="AC7356" t="s">
        <v>19892</v>
      </c>
      <c r="AD7356" t="s">
        <v>19893</v>
      </c>
      <c r="AE7356" s="1">
        <v>41846.115567129629</v>
      </c>
    </row>
    <row r="7357" spans="1:31" x14ac:dyDescent="0.15">
      <c r="A7357">
        <v>7356</v>
      </c>
      <c r="B7357">
        <v>175</v>
      </c>
      <c r="C7357">
        <v>4096</v>
      </c>
      <c r="D7357" t="s">
        <v>19874</v>
      </c>
      <c r="E7357" t="s">
        <v>19875</v>
      </c>
      <c r="F7357" t="s">
        <v>40</v>
      </c>
      <c r="I7357" t="s">
        <v>5</v>
      </c>
      <c r="K7357" t="s">
        <v>5</v>
      </c>
      <c r="N7357" t="s">
        <v>7</v>
      </c>
      <c r="Q7357">
        <v>0</v>
      </c>
      <c r="S7357">
        <v>-1</v>
      </c>
      <c r="T7357" t="s">
        <v>5</v>
      </c>
      <c r="U7357">
        <v>-1</v>
      </c>
      <c r="V7357">
        <v>-1</v>
      </c>
      <c r="W7357">
        <v>6.3387000000000002</v>
      </c>
      <c r="Z7357">
        <v>-1</v>
      </c>
      <c r="AA7357" t="s">
        <v>11</v>
      </c>
      <c r="AC7357" t="s">
        <v>38</v>
      </c>
      <c r="AD7357" t="s">
        <v>52</v>
      </c>
      <c r="AE7357" s="1">
        <v>41846.115659722222</v>
      </c>
    </row>
    <row r="7358" spans="1:31" x14ac:dyDescent="0.15">
      <c r="A7358">
        <v>7357</v>
      </c>
      <c r="B7358">
        <v>175</v>
      </c>
      <c r="C7358">
        <v>4096</v>
      </c>
      <c r="D7358" t="s">
        <v>19874</v>
      </c>
      <c r="E7358" t="s">
        <v>19875</v>
      </c>
      <c r="F7358" t="s">
        <v>49</v>
      </c>
      <c r="G7358" t="s">
        <v>19876</v>
      </c>
      <c r="H7358" t="s">
        <v>19877</v>
      </c>
      <c r="I7358" t="s">
        <v>5</v>
      </c>
      <c r="K7358" t="s">
        <v>5</v>
      </c>
      <c r="N7358" t="s">
        <v>7</v>
      </c>
      <c r="P7358" t="s">
        <v>19879</v>
      </c>
      <c r="Q7358">
        <v>2</v>
      </c>
      <c r="T7358" t="s">
        <v>5</v>
      </c>
      <c r="U7358">
        <v>-1</v>
      </c>
      <c r="V7358">
        <v>-1</v>
      </c>
      <c r="W7358">
        <v>6.3387000000000002</v>
      </c>
      <c r="X7358" t="s">
        <v>19882</v>
      </c>
      <c r="Y7358" t="s">
        <v>19883</v>
      </c>
      <c r="Z7358">
        <v>14880</v>
      </c>
      <c r="AA7358" t="s">
        <v>11</v>
      </c>
      <c r="AC7358" t="s">
        <v>19894</v>
      </c>
      <c r="AD7358" t="s">
        <v>19895</v>
      </c>
      <c r="AE7358" s="1">
        <v>41846.115671296298</v>
      </c>
    </row>
    <row r="7359" spans="1:31" x14ac:dyDescent="0.15">
      <c r="A7359">
        <v>7358</v>
      </c>
      <c r="B7359">
        <v>175</v>
      </c>
      <c r="C7359">
        <v>4096</v>
      </c>
      <c r="D7359" t="s">
        <v>19874</v>
      </c>
      <c r="E7359" t="s">
        <v>19875</v>
      </c>
      <c r="F7359" t="s">
        <v>51</v>
      </c>
      <c r="G7359" t="s">
        <v>19876</v>
      </c>
      <c r="H7359" t="s">
        <v>19877</v>
      </c>
      <c r="I7359" t="s">
        <v>5</v>
      </c>
      <c r="K7359" t="s">
        <v>5</v>
      </c>
      <c r="N7359" t="s">
        <v>7</v>
      </c>
      <c r="P7359" t="s">
        <v>19879</v>
      </c>
      <c r="Q7359">
        <v>1</v>
      </c>
      <c r="S7359">
        <v>-1</v>
      </c>
      <c r="T7359" t="s">
        <v>5</v>
      </c>
      <c r="U7359">
        <v>-1</v>
      </c>
      <c r="V7359">
        <v>-1</v>
      </c>
      <c r="W7359">
        <v>6.3387000000000002</v>
      </c>
      <c r="Y7359" t="s">
        <v>19883</v>
      </c>
      <c r="Z7359">
        <v>-1</v>
      </c>
      <c r="AA7359" t="s">
        <v>11</v>
      </c>
      <c r="AC7359" t="s">
        <v>19896</v>
      </c>
      <c r="AD7359" t="s">
        <v>19897</v>
      </c>
      <c r="AE7359" s="1">
        <v>41846.115694444445</v>
      </c>
    </row>
    <row r="7360" spans="1:31" x14ac:dyDescent="0.15">
      <c r="A7360">
        <v>7359</v>
      </c>
      <c r="B7360">
        <v>175</v>
      </c>
      <c r="C7360">
        <v>4096</v>
      </c>
      <c r="D7360" t="s">
        <v>19874</v>
      </c>
      <c r="E7360" t="s">
        <v>19875</v>
      </c>
      <c r="F7360" t="s">
        <v>53</v>
      </c>
      <c r="I7360" t="s">
        <v>5</v>
      </c>
      <c r="K7360" t="s">
        <v>5</v>
      </c>
      <c r="N7360" t="s">
        <v>7</v>
      </c>
      <c r="Q7360">
        <v>0</v>
      </c>
      <c r="S7360">
        <v>-1</v>
      </c>
      <c r="T7360" t="s">
        <v>5</v>
      </c>
      <c r="U7360">
        <v>-1</v>
      </c>
      <c r="V7360">
        <v>-1</v>
      </c>
      <c r="W7360">
        <v>6.3387000000000002</v>
      </c>
      <c r="Z7360">
        <v>-1</v>
      </c>
      <c r="AA7360" t="s">
        <v>11</v>
      </c>
      <c r="AC7360" t="s">
        <v>38</v>
      </c>
      <c r="AD7360" t="s">
        <v>52</v>
      </c>
      <c r="AE7360" s="1">
        <v>41846.115706018521</v>
      </c>
    </row>
    <row r="7361" spans="1:31" x14ac:dyDescent="0.15">
      <c r="A7361">
        <v>7360</v>
      </c>
      <c r="B7361">
        <v>175</v>
      </c>
      <c r="C7361">
        <v>4096</v>
      </c>
      <c r="D7361" t="s">
        <v>19874</v>
      </c>
      <c r="E7361" t="s">
        <v>19875</v>
      </c>
      <c r="F7361" t="s">
        <v>54</v>
      </c>
      <c r="I7361" t="s">
        <v>5</v>
      </c>
      <c r="K7361" t="s">
        <v>5</v>
      </c>
      <c r="N7361" t="s">
        <v>7</v>
      </c>
      <c r="Q7361">
        <v>0</v>
      </c>
      <c r="S7361">
        <v>-1</v>
      </c>
      <c r="T7361" t="s">
        <v>5</v>
      </c>
      <c r="U7361">
        <v>-1</v>
      </c>
      <c r="V7361">
        <v>-1</v>
      </c>
      <c r="W7361">
        <v>6.3387000000000002</v>
      </c>
      <c r="Z7361">
        <v>-1</v>
      </c>
      <c r="AA7361" t="s">
        <v>11</v>
      </c>
      <c r="AC7361" t="s">
        <v>38</v>
      </c>
      <c r="AD7361" t="s">
        <v>52</v>
      </c>
      <c r="AE7361" s="1">
        <v>41846.115717592591</v>
      </c>
    </row>
    <row r="7362" spans="1:31" x14ac:dyDescent="0.15">
      <c r="A7362">
        <v>7361</v>
      </c>
      <c r="B7362">
        <v>175</v>
      </c>
      <c r="C7362">
        <v>4108</v>
      </c>
      <c r="D7362" t="s">
        <v>19898</v>
      </c>
      <c r="E7362" t="s">
        <v>19899</v>
      </c>
      <c r="F7362" t="s">
        <v>2</v>
      </c>
      <c r="G7362" t="s">
        <v>19900</v>
      </c>
      <c r="H7362" t="s">
        <v>322</v>
      </c>
      <c r="I7362" t="s">
        <v>5</v>
      </c>
      <c r="K7362" t="s">
        <v>6</v>
      </c>
      <c r="L7362" t="s">
        <v>1779</v>
      </c>
      <c r="N7362" t="s">
        <v>7</v>
      </c>
      <c r="O7362" t="s">
        <v>19901</v>
      </c>
      <c r="P7362" t="s">
        <v>19902</v>
      </c>
      <c r="Q7362">
        <v>44</v>
      </c>
      <c r="R7362" t="s">
        <v>19903</v>
      </c>
      <c r="S7362">
        <v>60</v>
      </c>
      <c r="T7362" t="s">
        <v>5</v>
      </c>
      <c r="U7362">
        <v>-1</v>
      </c>
      <c r="V7362">
        <v>-1</v>
      </c>
      <c r="W7362">
        <v>6.3387000000000002</v>
      </c>
      <c r="X7362" t="s">
        <v>19904</v>
      </c>
      <c r="Y7362" t="s">
        <v>19905</v>
      </c>
      <c r="Z7362">
        <v>47640</v>
      </c>
      <c r="AA7362" t="s">
        <v>11</v>
      </c>
      <c r="AC7362" t="s">
        <v>19906</v>
      </c>
      <c r="AD7362" t="s">
        <v>19907</v>
      </c>
      <c r="AE7362" s="1">
        <v>41846.11582175926</v>
      </c>
    </row>
    <row r="7363" spans="1:31" x14ac:dyDescent="0.15">
      <c r="A7363">
        <v>7362</v>
      </c>
      <c r="B7363">
        <v>175</v>
      </c>
      <c r="C7363">
        <v>4108</v>
      </c>
      <c r="D7363" t="s">
        <v>19898</v>
      </c>
      <c r="E7363" t="s">
        <v>19899</v>
      </c>
      <c r="F7363" t="s">
        <v>14</v>
      </c>
      <c r="G7363" t="s">
        <v>19908</v>
      </c>
      <c r="H7363" t="s">
        <v>19909</v>
      </c>
      <c r="I7363" t="s">
        <v>5</v>
      </c>
      <c r="J7363" t="s">
        <v>456</v>
      </c>
      <c r="K7363" t="s">
        <v>17</v>
      </c>
      <c r="N7363" t="s">
        <v>7</v>
      </c>
      <c r="P7363" t="s">
        <v>19910</v>
      </c>
      <c r="Q7363">
        <v>11</v>
      </c>
      <c r="R7363" t="s">
        <v>3470</v>
      </c>
      <c r="S7363">
        <v>60</v>
      </c>
      <c r="T7363" t="s">
        <v>3766</v>
      </c>
      <c r="U7363">
        <v>-1</v>
      </c>
      <c r="V7363">
        <v>-1</v>
      </c>
      <c r="W7363">
        <v>6.3387000000000002</v>
      </c>
      <c r="X7363" t="s">
        <v>19911</v>
      </c>
      <c r="Y7363" t="s">
        <v>19912</v>
      </c>
      <c r="Z7363">
        <v>28975</v>
      </c>
      <c r="AA7363" t="s">
        <v>11</v>
      </c>
      <c r="AC7363" t="s">
        <v>19913</v>
      </c>
      <c r="AD7363" t="s">
        <v>19914</v>
      </c>
      <c r="AE7363" s="1">
        <v>41846.115856481483</v>
      </c>
    </row>
    <row r="7364" spans="1:31" x14ac:dyDescent="0.15">
      <c r="A7364">
        <v>7363</v>
      </c>
      <c r="B7364">
        <v>175</v>
      </c>
      <c r="C7364">
        <v>4108</v>
      </c>
      <c r="D7364" t="s">
        <v>19898</v>
      </c>
      <c r="E7364" t="s">
        <v>19899</v>
      </c>
      <c r="F7364" t="s">
        <v>24</v>
      </c>
      <c r="I7364" t="s">
        <v>5</v>
      </c>
      <c r="K7364" t="s">
        <v>5</v>
      </c>
      <c r="N7364" t="s">
        <v>7</v>
      </c>
      <c r="Q7364">
        <v>0</v>
      </c>
      <c r="S7364">
        <v>-1</v>
      </c>
      <c r="T7364" t="s">
        <v>5</v>
      </c>
      <c r="U7364">
        <v>-1</v>
      </c>
      <c r="V7364">
        <v>-1</v>
      </c>
      <c r="W7364">
        <v>6.3387000000000002</v>
      </c>
      <c r="Z7364">
        <v>-1</v>
      </c>
      <c r="AA7364" t="s">
        <v>11</v>
      </c>
      <c r="AC7364" t="s">
        <v>38</v>
      </c>
      <c r="AD7364" t="s">
        <v>52</v>
      </c>
      <c r="AE7364" s="1">
        <v>41846.115868055553</v>
      </c>
    </row>
    <row r="7365" spans="1:31" x14ac:dyDescent="0.15">
      <c r="A7365">
        <v>7364</v>
      </c>
      <c r="B7365">
        <v>175</v>
      </c>
      <c r="C7365">
        <v>4108</v>
      </c>
      <c r="D7365" t="s">
        <v>19898</v>
      </c>
      <c r="E7365" t="s">
        <v>19899</v>
      </c>
      <c r="F7365" t="s">
        <v>27</v>
      </c>
      <c r="I7365" t="s">
        <v>5</v>
      </c>
      <c r="K7365" t="s">
        <v>5</v>
      </c>
      <c r="M7365" t="s">
        <v>5</v>
      </c>
      <c r="N7365" t="s">
        <v>7</v>
      </c>
      <c r="Q7365">
        <v>0</v>
      </c>
      <c r="S7365">
        <v>-1</v>
      </c>
      <c r="T7365" t="s">
        <v>5</v>
      </c>
      <c r="U7365">
        <v>-1</v>
      </c>
      <c r="V7365">
        <v>-1</v>
      </c>
      <c r="W7365">
        <v>6.3387000000000002</v>
      </c>
      <c r="Z7365">
        <v>-1</v>
      </c>
      <c r="AA7365" t="s">
        <v>11</v>
      </c>
      <c r="AC7365" t="s">
        <v>38</v>
      </c>
      <c r="AD7365" t="s">
        <v>531</v>
      </c>
      <c r="AE7365" s="1">
        <v>41846.115879629629</v>
      </c>
    </row>
    <row r="7366" spans="1:31" x14ac:dyDescent="0.15">
      <c r="A7366">
        <v>7365</v>
      </c>
      <c r="B7366">
        <v>175</v>
      </c>
      <c r="C7366">
        <v>4108</v>
      </c>
      <c r="D7366" t="s">
        <v>19898</v>
      </c>
      <c r="E7366" t="s">
        <v>19899</v>
      </c>
      <c r="F7366" t="s">
        <v>36</v>
      </c>
      <c r="I7366" t="s">
        <v>5</v>
      </c>
      <c r="K7366" t="s">
        <v>5</v>
      </c>
      <c r="N7366" t="s">
        <v>7</v>
      </c>
      <c r="Q7366">
        <v>0</v>
      </c>
      <c r="S7366">
        <v>-1</v>
      </c>
      <c r="T7366" t="s">
        <v>5</v>
      </c>
      <c r="U7366">
        <v>-1</v>
      </c>
      <c r="V7366">
        <v>-1</v>
      </c>
      <c r="W7366">
        <v>6.3387000000000002</v>
      </c>
      <c r="Z7366">
        <v>-1</v>
      </c>
      <c r="AA7366" t="s">
        <v>11</v>
      </c>
      <c r="AC7366" t="s">
        <v>38</v>
      </c>
      <c r="AD7366" t="s">
        <v>52</v>
      </c>
      <c r="AE7366" s="1">
        <v>41846.115891203706</v>
      </c>
    </row>
    <row r="7367" spans="1:31" x14ac:dyDescent="0.15">
      <c r="A7367">
        <v>7366</v>
      </c>
      <c r="B7367">
        <v>175</v>
      </c>
      <c r="C7367">
        <v>4108</v>
      </c>
      <c r="D7367" t="s">
        <v>19898</v>
      </c>
      <c r="E7367" t="s">
        <v>19899</v>
      </c>
      <c r="F7367" t="s">
        <v>40</v>
      </c>
      <c r="I7367" t="s">
        <v>5</v>
      </c>
      <c r="K7367" t="s">
        <v>5</v>
      </c>
      <c r="N7367" t="s">
        <v>7</v>
      </c>
      <c r="Q7367">
        <v>0</v>
      </c>
      <c r="S7367">
        <v>-1</v>
      </c>
      <c r="T7367" t="s">
        <v>5</v>
      </c>
      <c r="U7367">
        <v>-1</v>
      </c>
      <c r="V7367">
        <v>-1</v>
      </c>
      <c r="W7367">
        <v>6.3387000000000002</v>
      </c>
      <c r="Z7367">
        <v>-1</v>
      </c>
      <c r="AA7367" t="s">
        <v>11</v>
      </c>
      <c r="AC7367" t="s">
        <v>38</v>
      </c>
      <c r="AD7367" t="s">
        <v>52</v>
      </c>
      <c r="AE7367" s="1">
        <v>41846.115902777776</v>
      </c>
    </row>
    <row r="7368" spans="1:31" x14ac:dyDescent="0.15">
      <c r="A7368">
        <v>7367</v>
      </c>
      <c r="B7368">
        <v>175</v>
      </c>
      <c r="C7368">
        <v>4108</v>
      </c>
      <c r="D7368" t="s">
        <v>19898</v>
      </c>
      <c r="E7368" t="s">
        <v>19899</v>
      </c>
      <c r="F7368" t="s">
        <v>49</v>
      </c>
      <c r="I7368" t="s">
        <v>5</v>
      </c>
      <c r="K7368" t="s">
        <v>5</v>
      </c>
      <c r="N7368" t="s">
        <v>7</v>
      </c>
      <c r="Q7368">
        <v>0</v>
      </c>
      <c r="T7368" t="s">
        <v>5</v>
      </c>
      <c r="U7368">
        <v>-1</v>
      </c>
      <c r="V7368">
        <v>-1</v>
      </c>
      <c r="W7368">
        <v>6.3387000000000002</v>
      </c>
      <c r="Z7368">
        <v>-1</v>
      </c>
      <c r="AA7368" t="s">
        <v>11</v>
      </c>
      <c r="AC7368" t="s">
        <v>38</v>
      </c>
      <c r="AD7368" t="s">
        <v>50</v>
      </c>
      <c r="AE7368" s="1">
        <v>41846.115914351853</v>
      </c>
    </row>
    <row r="7369" spans="1:31" x14ac:dyDescent="0.15">
      <c r="A7369">
        <v>7368</v>
      </c>
      <c r="B7369">
        <v>175</v>
      </c>
      <c r="C7369">
        <v>4108</v>
      </c>
      <c r="D7369" t="s">
        <v>19898</v>
      </c>
      <c r="E7369" t="s">
        <v>19899</v>
      </c>
      <c r="F7369" t="s">
        <v>51</v>
      </c>
      <c r="G7369" t="s">
        <v>19900</v>
      </c>
      <c r="H7369" t="s">
        <v>322</v>
      </c>
      <c r="I7369" t="s">
        <v>5</v>
      </c>
      <c r="K7369" t="s">
        <v>5</v>
      </c>
      <c r="N7369" t="s">
        <v>7</v>
      </c>
      <c r="O7369" t="s">
        <v>19901</v>
      </c>
      <c r="P7369" t="s">
        <v>19902</v>
      </c>
      <c r="Q7369">
        <v>1</v>
      </c>
      <c r="S7369">
        <v>-1</v>
      </c>
      <c r="T7369" t="s">
        <v>5</v>
      </c>
      <c r="U7369">
        <v>-1</v>
      </c>
      <c r="V7369">
        <v>-1</v>
      </c>
      <c r="W7369">
        <v>6.3387000000000002</v>
      </c>
      <c r="Y7369" t="s">
        <v>19905</v>
      </c>
      <c r="Z7369">
        <v>-1</v>
      </c>
      <c r="AA7369" t="s">
        <v>11</v>
      </c>
      <c r="AC7369" t="s">
        <v>19915</v>
      </c>
      <c r="AD7369" t="s">
        <v>19916</v>
      </c>
      <c r="AE7369" s="1">
        <v>41846.115937499999</v>
      </c>
    </row>
    <row r="7370" spans="1:31" x14ac:dyDescent="0.15">
      <c r="A7370">
        <v>7369</v>
      </c>
      <c r="B7370">
        <v>175</v>
      </c>
      <c r="C7370">
        <v>4108</v>
      </c>
      <c r="D7370" t="s">
        <v>19898</v>
      </c>
      <c r="E7370" t="s">
        <v>19899</v>
      </c>
      <c r="F7370" t="s">
        <v>53</v>
      </c>
      <c r="I7370" t="s">
        <v>5</v>
      </c>
      <c r="K7370" t="s">
        <v>5</v>
      </c>
      <c r="N7370" t="s">
        <v>7</v>
      </c>
      <c r="Q7370">
        <v>0</v>
      </c>
      <c r="S7370">
        <v>-1</v>
      </c>
      <c r="T7370" t="s">
        <v>5</v>
      </c>
      <c r="U7370">
        <v>-1</v>
      </c>
      <c r="V7370">
        <v>-1</v>
      </c>
      <c r="W7370">
        <v>6.3387000000000002</v>
      </c>
      <c r="Z7370">
        <v>-1</v>
      </c>
      <c r="AA7370" t="s">
        <v>11</v>
      </c>
      <c r="AC7370" t="s">
        <v>38</v>
      </c>
      <c r="AD7370" t="s">
        <v>52</v>
      </c>
      <c r="AE7370" s="1">
        <v>41846.115949074076</v>
      </c>
    </row>
    <row r="7371" spans="1:31" x14ac:dyDescent="0.15">
      <c r="A7371">
        <v>7370</v>
      </c>
      <c r="B7371">
        <v>175</v>
      </c>
      <c r="C7371">
        <v>4108</v>
      </c>
      <c r="D7371" t="s">
        <v>19898</v>
      </c>
      <c r="E7371" t="s">
        <v>19899</v>
      </c>
      <c r="F7371" t="s">
        <v>54</v>
      </c>
      <c r="I7371" t="s">
        <v>5</v>
      </c>
      <c r="K7371" t="s">
        <v>5</v>
      </c>
      <c r="N7371" t="s">
        <v>7</v>
      </c>
      <c r="Q7371">
        <v>0</v>
      </c>
      <c r="S7371">
        <v>-1</v>
      </c>
      <c r="T7371" t="s">
        <v>5</v>
      </c>
      <c r="U7371">
        <v>-1</v>
      </c>
      <c r="V7371">
        <v>-1</v>
      </c>
      <c r="W7371">
        <v>6.3387000000000002</v>
      </c>
      <c r="Z7371">
        <v>-1</v>
      </c>
      <c r="AA7371" t="s">
        <v>11</v>
      </c>
      <c r="AC7371" t="s">
        <v>38</v>
      </c>
      <c r="AD7371" t="s">
        <v>52</v>
      </c>
      <c r="AE7371" s="1">
        <v>41846.115960648145</v>
      </c>
    </row>
    <row r="7372" spans="1:31" x14ac:dyDescent="0.15">
      <c r="A7372">
        <v>7371</v>
      </c>
      <c r="B7372">
        <v>175</v>
      </c>
      <c r="C7372">
        <v>4010</v>
      </c>
      <c r="D7372" t="s">
        <v>19917</v>
      </c>
      <c r="E7372" t="s">
        <v>19918</v>
      </c>
      <c r="F7372" t="s">
        <v>2</v>
      </c>
      <c r="G7372" t="s">
        <v>19919</v>
      </c>
      <c r="H7372" t="s">
        <v>19920</v>
      </c>
      <c r="I7372" t="s">
        <v>5</v>
      </c>
      <c r="K7372" t="s">
        <v>6</v>
      </c>
      <c r="N7372" t="s">
        <v>7</v>
      </c>
      <c r="P7372" t="s">
        <v>19921</v>
      </c>
      <c r="Q7372">
        <v>43</v>
      </c>
      <c r="S7372">
        <v>-1</v>
      </c>
      <c r="T7372" t="s">
        <v>19922</v>
      </c>
      <c r="U7372">
        <v>-1</v>
      </c>
      <c r="V7372">
        <v>-1</v>
      </c>
      <c r="W7372">
        <v>6.3387000000000002</v>
      </c>
      <c r="X7372" t="s">
        <v>19923</v>
      </c>
      <c r="Y7372" t="s">
        <v>19924</v>
      </c>
      <c r="Z7372">
        <v>33000</v>
      </c>
      <c r="AA7372" t="s">
        <v>11</v>
      </c>
      <c r="AC7372" t="s">
        <v>19925</v>
      </c>
      <c r="AD7372" t="s">
        <v>19926</v>
      </c>
      <c r="AE7372" s="1">
        <v>41846.116041666668</v>
      </c>
    </row>
    <row r="7373" spans="1:31" x14ac:dyDescent="0.15">
      <c r="A7373">
        <v>7372</v>
      </c>
      <c r="B7373">
        <v>175</v>
      </c>
      <c r="C7373">
        <v>4010</v>
      </c>
      <c r="D7373" t="s">
        <v>19917</v>
      </c>
      <c r="E7373" t="s">
        <v>19918</v>
      </c>
      <c r="F7373" t="s">
        <v>14</v>
      </c>
      <c r="G7373" t="s">
        <v>19919</v>
      </c>
      <c r="H7373" t="s">
        <v>19920</v>
      </c>
      <c r="I7373" t="s">
        <v>5</v>
      </c>
      <c r="K7373" t="s">
        <v>17</v>
      </c>
      <c r="L7373" t="s">
        <v>5964</v>
      </c>
      <c r="N7373" t="s">
        <v>7</v>
      </c>
      <c r="P7373" t="s">
        <v>19921</v>
      </c>
      <c r="Q7373">
        <v>13</v>
      </c>
      <c r="R7373" t="s">
        <v>19927</v>
      </c>
      <c r="S7373">
        <v>-1</v>
      </c>
      <c r="T7373" t="s">
        <v>19928</v>
      </c>
      <c r="U7373">
        <v>-1</v>
      </c>
      <c r="V7373">
        <v>-1</v>
      </c>
      <c r="W7373">
        <v>6.3387000000000002</v>
      </c>
      <c r="X7373" t="s">
        <v>19923</v>
      </c>
      <c r="Y7373" t="s">
        <v>19924</v>
      </c>
      <c r="Z7373">
        <v>18360</v>
      </c>
      <c r="AA7373" t="s">
        <v>11</v>
      </c>
      <c r="AC7373" t="s">
        <v>19929</v>
      </c>
      <c r="AD7373" t="s">
        <v>19930</v>
      </c>
      <c r="AE7373" s="1">
        <v>41846.116064814814</v>
      </c>
    </row>
    <row r="7374" spans="1:31" x14ac:dyDescent="0.15">
      <c r="A7374">
        <v>7373</v>
      </c>
      <c r="B7374">
        <v>175</v>
      </c>
      <c r="C7374">
        <v>4010</v>
      </c>
      <c r="D7374" t="s">
        <v>19917</v>
      </c>
      <c r="E7374" t="s">
        <v>19918</v>
      </c>
      <c r="F7374" t="s">
        <v>24</v>
      </c>
      <c r="I7374" t="s">
        <v>5</v>
      </c>
      <c r="K7374" t="s">
        <v>5</v>
      </c>
      <c r="N7374" t="s">
        <v>7</v>
      </c>
      <c r="Q7374">
        <v>0</v>
      </c>
      <c r="S7374">
        <v>-1</v>
      </c>
      <c r="T7374" t="s">
        <v>5</v>
      </c>
      <c r="U7374">
        <v>-1</v>
      </c>
      <c r="V7374">
        <v>-1</v>
      </c>
      <c r="W7374">
        <v>6.3387000000000002</v>
      </c>
      <c r="Z7374">
        <v>-1</v>
      </c>
      <c r="AA7374" t="s">
        <v>11</v>
      </c>
      <c r="AC7374" t="s">
        <v>38</v>
      </c>
      <c r="AD7374" t="s">
        <v>52</v>
      </c>
      <c r="AE7374" s="1">
        <v>41846.116076388891</v>
      </c>
    </row>
    <row r="7375" spans="1:31" x14ac:dyDescent="0.15">
      <c r="A7375">
        <v>7374</v>
      </c>
      <c r="B7375">
        <v>175</v>
      </c>
      <c r="C7375">
        <v>4010</v>
      </c>
      <c r="D7375" t="s">
        <v>19917</v>
      </c>
      <c r="E7375" t="s">
        <v>19918</v>
      </c>
      <c r="F7375" t="s">
        <v>27</v>
      </c>
      <c r="G7375" t="s">
        <v>19931</v>
      </c>
      <c r="I7375" t="s">
        <v>5</v>
      </c>
      <c r="J7375" t="s">
        <v>5512</v>
      </c>
      <c r="K7375" t="s">
        <v>17</v>
      </c>
      <c r="L7375" t="s">
        <v>17408</v>
      </c>
      <c r="M7375" t="s">
        <v>5</v>
      </c>
      <c r="N7375" t="s">
        <v>7</v>
      </c>
      <c r="P7375" t="s">
        <v>19932</v>
      </c>
      <c r="Q7375">
        <v>1</v>
      </c>
      <c r="S7375">
        <v>-1</v>
      </c>
      <c r="T7375" t="s">
        <v>18506</v>
      </c>
      <c r="U7375">
        <v>-1</v>
      </c>
      <c r="V7375">
        <v>-1</v>
      </c>
      <c r="W7375">
        <v>6.3387000000000002</v>
      </c>
      <c r="Y7375" t="s">
        <v>19933</v>
      </c>
      <c r="Z7375">
        <v>23220</v>
      </c>
      <c r="AA7375" t="s">
        <v>11</v>
      </c>
      <c r="AC7375" t="s">
        <v>19934</v>
      </c>
      <c r="AD7375" t="s">
        <v>19935</v>
      </c>
      <c r="AE7375" s="1">
        <v>41846.116087962961</v>
      </c>
    </row>
    <row r="7376" spans="1:31" x14ac:dyDescent="0.15">
      <c r="A7376">
        <v>7375</v>
      </c>
      <c r="B7376">
        <v>175</v>
      </c>
      <c r="C7376">
        <v>4010</v>
      </c>
      <c r="D7376" t="s">
        <v>19917</v>
      </c>
      <c r="E7376" t="s">
        <v>19918</v>
      </c>
      <c r="F7376" t="s">
        <v>36</v>
      </c>
      <c r="I7376" t="s">
        <v>5</v>
      </c>
      <c r="K7376" t="s">
        <v>5</v>
      </c>
      <c r="N7376" t="s">
        <v>7</v>
      </c>
      <c r="Q7376">
        <v>0</v>
      </c>
      <c r="S7376">
        <v>-1</v>
      </c>
      <c r="T7376" t="s">
        <v>5</v>
      </c>
      <c r="U7376">
        <v>-1</v>
      </c>
      <c r="V7376">
        <v>-1</v>
      </c>
      <c r="W7376">
        <v>6.3387000000000002</v>
      </c>
      <c r="Z7376">
        <v>-1</v>
      </c>
      <c r="AA7376" t="s">
        <v>11</v>
      </c>
      <c r="AC7376" t="s">
        <v>38</v>
      </c>
      <c r="AD7376" t="s">
        <v>52</v>
      </c>
      <c r="AE7376" s="1">
        <v>41846.116111111114</v>
      </c>
    </row>
    <row r="7377" spans="1:31" x14ac:dyDescent="0.15">
      <c r="A7377">
        <v>7376</v>
      </c>
      <c r="B7377">
        <v>175</v>
      </c>
      <c r="C7377">
        <v>4010</v>
      </c>
      <c r="D7377" t="s">
        <v>19917</v>
      </c>
      <c r="E7377" t="s">
        <v>19918</v>
      </c>
      <c r="F7377" t="s">
        <v>40</v>
      </c>
      <c r="G7377" t="s">
        <v>19919</v>
      </c>
      <c r="H7377" t="s">
        <v>19936</v>
      </c>
      <c r="I7377" t="s">
        <v>5</v>
      </c>
      <c r="K7377" t="s">
        <v>5</v>
      </c>
      <c r="N7377" t="s">
        <v>7</v>
      </c>
      <c r="P7377" t="s">
        <v>19921</v>
      </c>
      <c r="Q7377">
        <v>0</v>
      </c>
      <c r="S7377">
        <v>-1</v>
      </c>
      <c r="T7377" t="s">
        <v>5</v>
      </c>
      <c r="U7377">
        <v>-1</v>
      </c>
      <c r="V7377">
        <v>-1</v>
      </c>
      <c r="W7377">
        <v>6.3387000000000002</v>
      </c>
      <c r="Y7377" t="s">
        <v>19924</v>
      </c>
      <c r="Z7377">
        <v>-1</v>
      </c>
      <c r="AA7377" t="s">
        <v>11</v>
      </c>
      <c r="AC7377" t="s">
        <v>38</v>
      </c>
      <c r="AD7377" t="s">
        <v>19937</v>
      </c>
      <c r="AE7377" s="1">
        <v>41846.116122685184</v>
      </c>
    </row>
    <row r="7378" spans="1:31" x14ac:dyDescent="0.15">
      <c r="A7378">
        <v>7377</v>
      </c>
      <c r="B7378">
        <v>175</v>
      </c>
      <c r="C7378">
        <v>4010</v>
      </c>
      <c r="D7378" t="s">
        <v>19917</v>
      </c>
      <c r="E7378" t="s">
        <v>19918</v>
      </c>
      <c r="F7378" t="s">
        <v>49</v>
      </c>
      <c r="G7378" t="s">
        <v>19919</v>
      </c>
      <c r="H7378" t="s">
        <v>19920</v>
      </c>
      <c r="I7378" t="s">
        <v>5</v>
      </c>
      <c r="K7378" t="s">
        <v>5</v>
      </c>
      <c r="N7378" t="s">
        <v>7</v>
      </c>
      <c r="P7378" t="s">
        <v>19921</v>
      </c>
      <c r="Q7378">
        <v>10</v>
      </c>
      <c r="T7378" t="s">
        <v>5</v>
      </c>
      <c r="U7378">
        <v>-1</v>
      </c>
      <c r="V7378">
        <v>-1</v>
      </c>
      <c r="W7378">
        <v>6.3387000000000002</v>
      </c>
      <c r="Y7378" t="s">
        <v>19924</v>
      </c>
      <c r="Z7378">
        <v>18360</v>
      </c>
      <c r="AA7378" t="s">
        <v>11</v>
      </c>
      <c r="AC7378" t="s">
        <v>19938</v>
      </c>
      <c r="AD7378" t="s">
        <v>19939</v>
      </c>
      <c r="AE7378" s="1">
        <v>41846.11614583333</v>
      </c>
    </row>
    <row r="7379" spans="1:31" x14ac:dyDescent="0.15">
      <c r="A7379">
        <v>7378</v>
      </c>
      <c r="B7379">
        <v>175</v>
      </c>
      <c r="C7379">
        <v>4010</v>
      </c>
      <c r="D7379" t="s">
        <v>19917</v>
      </c>
      <c r="E7379" t="s">
        <v>19918</v>
      </c>
      <c r="F7379" t="s">
        <v>51</v>
      </c>
      <c r="G7379" t="s">
        <v>19919</v>
      </c>
      <c r="H7379" t="s">
        <v>19920</v>
      </c>
      <c r="I7379" t="s">
        <v>5</v>
      </c>
      <c r="K7379" t="s">
        <v>5</v>
      </c>
      <c r="N7379" t="s">
        <v>7</v>
      </c>
      <c r="P7379" t="s">
        <v>19921</v>
      </c>
      <c r="Q7379">
        <v>3</v>
      </c>
      <c r="S7379">
        <v>-1</v>
      </c>
      <c r="T7379" t="s">
        <v>5</v>
      </c>
      <c r="U7379">
        <v>-1</v>
      </c>
      <c r="V7379">
        <v>-1</v>
      </c>
      <c r="W7379">
        <v>6.3387000000000002</v>
      </c>
      <c r="Y7379" t="s">
        <v>19924</v>
      </c>
      <c r="Z7379">
        <v>-1</v>
      </c>
      <c r="AA7379" t="s">
        <v>11</v>
      </c>
      <c r="AC7379" t="s">
        <v>19940</v>
      </c>
      <c r="AD7379" t="s">
        <v>19941</v>
      </c>
      <c r="AE7379" s="1">
        <v>41846.116157407407</v>
      </c>
    </row>
    <row r="7380" spans="1:31" x14ac:dyDescent="0.15">
      <c r="A7380">
        <v>7379</v>
      </c>
      <c r="B7380">
        <v>175</v>
      </c>
      <c r="C7380">
        <v>4010</v>
      </c>
      <c r="D7380" t="s">
        <v>19917</v>
      </c>
      <c r="E7380" t="s">
        <v>19918</v>
      </c>
      <c r="F7380" t="s">
        <v>53</v>
      </c>
      <c r="I7380" t="s">
        <v>5</v>
      </c>
      <c r="K7380" t="s">
        <v>5</v>
      </c>
      <c r="N7380" t="s">
        <v>7</v>
      </c>
      <c r="Q7380">
        <v>0</v>
      </c>
      <c r="S7380">
        <v>-1</v>
      </c>
      <c r="T7380" t="s">
        <v>5</v>
      </c>
      <c r="U7380">
        <v>-1</v>
      </c>
      <c r="V7380">
        <v>-1</v>
      </c>
      <c r="W7380">
        <v>6.3387000000000002</v>
      </c>
      <c r="Z7380">
        <v>-1</v>
      </c>
      <c r="AA7380" t="s">
        <v>11</v>
      </c>
      <c r="AC7380" t="s">
        <v>38</v>
      </c>
      <c r="AD7380" t="s">
        <v>52</v>
      </c>
      <c r="AE7380" s="1">
        <v>41846.116180555553</v>
      </c>
    </row>
    <row r="7381" spans="1:31" x14ac:dyDescent="0.15">
      <c r="A7381">
        <v>7380</v>
      </c>
      <c r="B7381">
        <v>175</v>
      </c>
      <c r="C7381">
        <v>4010</v>
      </c>
      <c r="D7381" t="s">
        <v>19917</v>
      </c>
      <c r="E7381" t="s">
        <v>19918</v>
      </c>
      <c r="F7381" t="s">
        <v>54</v>
      </c>
      <c r="I7381" t="s">
        <v>5</v>
      </c>
      <c r="K7381" t="s">
        <v>5</v>
      </c>
      <c r="N7381" t="s">
        <v>7</v>
      </c>
      <c r="Q7381">
        <v>0</v>
      </c>
      <c r="S7381">
        <v>-1</v>
      </c>
      <c r="T7381" t="s">
        <v>5</v>
      </c>
      <c r="U7381">
        <v>-1</v>
      </c>
      <c r="V7381">
        <v>-1</v>
      </c>
      <c r="W7381">
        <v>6.3387000000000002</v>
      </c>
      <c r="Z7381">
        <v>-1</v>
      </c>
      <c r="AA7381" t="s">
        <v>11</v>
      </c>
      <c r="AC7381" t="s">
        <v>38</v>
      </c>
      <c r="AD7381" t="s">
        <v>52</v>
      </c>
      <c r="AE7381" s="1">
        <v>41846.11619212963</v>
      </c>
    </row>
    <row r="7382" spans="1:31" x14ac:dyDescent="0.15">
      <c r="A7382">
        <v>7381</v>
      </c>
      <c r="B7382">
        <v>175</v>
      </c>
      <c r="C7382">
        <v>5210</v>
      </c>
      <c r="D7382" t="s">
        <v>19942</v>
      </c>
      <c r="E7382" t="s">
        <v>19943</v>
      </c>
      <c r="F7382" t="s">
        <v>2</v>
      </c>
      <c r="G7382" t="s">
        <v>19944</v>
      </c>
      <c r="H7382" t="s">
        <v>19945</v>
      </c>
      <c r="I7382" t="s">
        <v>312</v>
      </c>
      <c r="K7382" t="s">
        <v>6</v>
      </c>
      <c r="N7382" t="s">
        <v>7</v>
      </c>
      <c r="P7382" t="s">
        <v>19946</v>
      </c>
      <c r="Q7382">
        <v>19</v>
      </c>
      <c r="S7382">
        <v>30</v>
      </c>
      <c r="T7382" t="s">
        <v>19947</v>
      </c>
      <c r="U7382">
        <v>-1</v>
      </c>
      <c r="V7382">
        <v>-1</v>
      </c>
      <c r="W7382">
        <v>6.3387000000000002</v>
      </c>
      <c r="X7382" t="s">
        <v>19948</v>
      </c>
      <c r="Y7382" t="s">
        <v>19949</v>
      </c>
      <c r="Z7382">
        <v>18360</v>
      </c>
      <c r="AA7382" t="s">
        <v>11</v>
      </c>
      <c r="AC7382" t="s">
        <v>19950</v>
      </c>
      <c r="AD7382" t="s">
        <v>19951</v>
      </c>
      <c r="AE7382" s="1">
        <v>41846.116296296299</v>
      </c>
    </row>
    <row r="7383" spans="1:31" x14ac:dyDescent="0.15">
      <c r="A7383">
        <v>7382</v>
      </c>
      <c r="B7383">
        <v>175</v>
      </c>
      <c r="C7383">
        <v>5210</v>
      </c>
      <c r="D7383" t="s">
        <v>19942</v>
      </c>
      <c r="E7383" t="s">
        <v>19943</v>
      </c>
      <c r="F7383" t="s">
        <v>14</v>
      </c>
      <c r="G7383" t="s">
        <v>19952</v>
      </c>
      <c r="H7383" t="s">
        <v>19953</v>
      </c>
      <c r="I7383" t="s">
        <v>5</v>
      </c>
      <c r="K7383" t="s">
        <v>17</v>
      </c>
      <c r="N7383" t="s">
        <v>7</v>
      </c>
      <c r="O7383" t="s">
        <v>19954</v>
      </c>
      <c r="P7383" t="s">
        <v>19955</v>
      </c>
      <c r="Q7383">
        <v>17</v>
      </c>
      <c r="S7383">
        <v>30</v>
      </c>
      <c r="T7383" t="s">
        <v>19956</v>
      </c>
      <c r="U7383">
        <v>-1</v>
      </c>
      <c r="V7383">
        <v>-1</v>
      </c>
      <c r="W7383">
        <v>6.3387000000000002</v>
      </c>
      <c r="X7383" t="s">
        <v>19957</v>
      </c>
      <c r="Y7383" t="s">
        <v>19958</v>
      </c>
      <c r="Z7383">
        <v>15570</v>
      </c>
      <c r="AA7383" t="s">
        <v>11</v>
      </c>
      <c r="AC7383" t="s">
        <v>19959</v>
      </c>
      <c r="AD7383" t="s">
        <v>19960</v>
      </c>
      <c r="AE7383" s="1">
        <v>41846.116342592592</v>
      </c>
    </row>
    <row r="7384" spans="1:31" x14ac:dyDescent="0.15">
      <c r="A7384">
        <v>7383</v>
      </c>
      <c r="B7384">
        <v>175</v>
      </c>
      <c r="C7384">
        <v>5210</v>
      </c>
      <c r="D7384" t="s">
        <v>19942</v>
      </c>
      <c r="E7384" t="s">
        <v>19943</v>
      </c>
      <c r="F7384" t="s">
        <v>24</v>
      </c>
      <c r="I7384" t="s">
        <v>5</v>
      </c>
      <c r="K7384" t="s">
        <v>5</v>
      </c>
      <c r="N7384" t="s">
        <v>7</v>
      </c>
      <c r="Q7384">
        <v>0</v>
      </c>
      <c r="S7384">
        <v>-1</v>
      </c>
      <c r="T7384" t="s">
        <v>5</v>
      </c>
      <c r="U7384">
        <v>-1</v>
      </c>
      <c r="V7384">
        <v>-1</v>
      </c>
      <c r="W7384">
        <v>6.3387000000000002</v>
      </c>
      <c r="Z7384">
        <v>-1</v>
      </c>
      <c r="AA7384" t="s">
        <v>11</v>
      </c>
      <c r="AC7384" t="s">
        <v>38</v>
      </c>
      <c r="AD7384" t="s">
        <v>52</v>
      </c>
      <c r="AE7384" s="1">
        <v>41846.116377314815</v>
      </c>
    </row>
    <row r="7385" spans="1:31" x14ac:dyDescent="0.15">
      <c r="A7385">
        <v>7384</v>
      </c>
      <c r="B7385">
        <v>175</v>
      </c>
      <c r="C7385">
        <v>5210</v>
      </c>
      <c r="D7385" t="s">
        <v>19942</v>
      </c>
      <c r="E7385" t="s">
        <v>19943</v>
      </c>
      <c r="F7385" t="s">
        <v>27</v>
      </c>
      <c r="I7385" t="s">
        <v>5</v>
      </c>
      <c r="K7385" t="s">
        <v>5</v>
      </c>
      <c r="M7385" t="s">
        <v>5</v>
      </c>
      <c r="N7385" t="s">
        <v>7</v>
      </c>
      <c r="Q7385">
        <v>0</v>
      </c>
      <c r="S7385">
        <v>-1</v>
      </c>
      <c r="T7385" t="s">
        <v>5</v>
      </c>
      <c r="U7385">
        <v>-1</v>
      </c>
      <c r="V7385">
        <v>-1</v>
      </c>
      <c r="W7385">
        <v>6.3387000000000002</v>
      </c>
      <c r="Z7385">
        <v>-1</v>
      </c>
      <c r="AA7385" t="s">
        <v>11</v>
      </c>
      <c r="AC7385" t="s">
        <v>38</v>
      </c>
      <c r="AD7385" t="s">
        <v>531</v>
      </c>
      <c r="AE7385" s="1">
        <v>41846.116388888891</v>
      </c>
    </row>
    <row r="7386" spans="1:31" x14ac:dyDescent="0.15">
      <c r="A7386">
        <v>7385</v>
      </c>
      <c r="B7386">
        <v>175</v>
      </c>
      <c r="C7386">
        <v>5210</v>
      </c>
      <c r="D7386" t="s">
        <v>19942</v>
      </c>
      <c r="E7386" t="s">
        <v>19943</v>
      </c>
      <c r="F7386" t="s">
        <v>36</v>
      </c>
      <c r="I7386" t="s">
        <v>5</v>
      </c>
      <c r="K7386" t="s">
        <v>5</v>
      </c>
      <c r="N7386" t="s">
        <v>7</v>
      </c>
      <c r="Q7386">
        <v>0</v>
      </c>
      <c r="S7386">
        <v>-1</v>
      </c>
      <c r="T7386" t="s">
        <v>5</v>
      </c>
      <c r="U7386">
        <v>-1</v>
      </c>
      <c r="V7386">
        <v>-1</v>
      </c>
      <c r="W7386">
        <v>6.3387000000000002</v>
      </c>
      <c r="Z7386">
        <v>-1</v>
      </c>
      <c r="AA7386" t="s">
        <v>11</v>
      </c>
      <c r="AC7386" t="s">
        <v>38</v>
      </c>
      <c r="AD7386" t="s">
        <v>52</v>
      </c>
      <c r="AE7386" s="1">
        <v>41846.116400462961</v>
      </c>
    </row>
    <row r="7387" spans="1:31" x14ac:dyDescent="0.15">
      <c r="A7387">
        <v>7386</v>
      </c>
      <c r="B7387">
        <v>175</v>
      </c>
      <c r="C7387">
        <v>5210</v>
      </c>
      <c r="D7387" t="s">
        <v>19942</v>
      </c>
      <c r="E7387" t="s">
        <v>19943</v>
      </c>
      <c r="F7387" t="s">
        <v>40</v>
      </c>
      <c r="I7387" t="s">
        <v>5</v>
      </c>
      <c r="K7387" t="s">
        <v>5</v>
      </c>
      <c r="N7387" t="s">
        <v>7</v>
      </c>
      <c r="Q7387">
        <v>0</v>
      </c>
      <c r="S7387">
        <v>-1</v>
      </c>
      <c r="T7387" t="s">
        <v>5</v>
      </c>
      <c r="U7387">
        <v>-1</v>
      </c>
      <c r="V7387">
        <v>-1</v>
      </c>
      <c r="W7387">
        <v>6.3387000000000002</v>
      </c>
      <c r="Z7387">
        <v>-1</v>
      </c>
      <c r="AA7387" t="s">
        <v>11</v>
      </c>
      <c r="AC7387" t="s">
        <v>38</v>
      </c>
      <c r="AD7387" t="s">
        <v>52</v>
      </c>
      <c r="AE7387" s="1">
        <v>41846.116412037038</v>
      </c>
    </row>
    <row r="7388" spans="1:31" x14ac:dyDescent="0.15">
      <c r="A7388">
        <v>7387</v>
      </c>
      <c r="B7388">
        <v>175</v>
      </c>
      <c r="C7388">
        <v>5210</v>
      </c>
      <c r="D7388" t="s">
        <v>19942</v>
      </c>
      <c r="E7388" t="s">
        <v>19943</v>
      </c>
      <c r="F7388" t="s">
        <v>49</v>
      </c>
      <c r="G7388" t="s">
        <v>19952</v>
      </c>
      <c r="H7388" t="s">
        <v>19953</v>
      </c>
      <c r="I7388" t="s">
        <v>5</v>
      </c>
      <c r="K7388" t="s">
        <v>5</v>
      </c>
      <c r="N7388" t="s">
        <v>7</v>
      </c>
      <c r="O7388" t="s">
        <v>19954</v>
      </c>
      <c r="P7388" t="s">
        <v>19955</v>
      </c>
      <c r="Q7388">
        <v>9</v>
      </c>
      <c r="T7388" t="s">
        <v>5</v>
      </c>
      <c r="U7388">
        <v>-1</v>
      </c>
      <c r="V7388">
        <v>-1</v>
      </c>
      <c r="W7388">
        <v>6.3387000000000002</v>
      </c>
      <c r="Y7388" t="s">
        <v>19958</v>
      </c>
      <c r="Z7388">
        <v>15570</v>
      </c>
      <c r="AA7388" t="s">
        <v>11</v>
      </c>
      <c r="AC7388" t="s">
        <v>19961</v>
      </c>
      <c r="AD7388" t="s">
        <v>19962</v>
      </c>
      <c r="AE7388" s="1">
        <v>41846.116446759261</v>
      </c>
    </row>
    <row r="7389" spans="1:31" x14ac:dyDescent="0.15">
      <c r="A7389">
        <v>7388</v>
      </c>
      <c r="B7389">
        <v>175</v>
      </c>
      <c r="C7389">
        <v>5210</v>
      </c>
      <c r="D7389" t="s">
        <v>19942</v>
      </c>
      <c r="E7389" t="s">
        <v>19943</v>
      </c>
      <c r="F7389" t="s">
        <v>51</v>
      </c>
      <c r="I7389" t="s">
        <v>5</v>
      </c>
      <c r="K7389" t="s">
        <v>5</v>
      </c>
      <c r="N7389" t="s">
        <v>7</v>
      </c>
      <c r="Q7389">
        <v>0</v>
      </c>
      <c r="S7389">
        <v>-1</v>
      </c>
      <c r="T7389" t="s">
        <v>5</v>
      </c>
      <c r="U7389">
        <v>-1</v>
      </c>
      <c r="V7389">
        <v>-1</v>
      </c>
      <c r="W7389">
        <v>6.3387000000000002</v>
      </c>
      <c r="Z7389">
        <v>-1</v>
      </c>
      <c r="AA7389" t="s">
        <v>11</v>
      </c>
      <c r="AC7389" t="s">
        <v>38</v>
      </c>
      <c r="AD7389" t="s">
        <v>52</v>
      </c>
      <c r="AE7389" s="1">
        <v>41846.11645833333</v>
      </c>
    </row>
    <row r="7390" spans="1:31" x14ac:dyDescent="0.15">
      <c r="A7390">
        <v>7389</v>
      </c>
      <c r="B7390">
        <v>175</v>
      </c>
      <c r="C7390">
        <v>5210</v>
      </c>
      <c r="D7390" t="s">
        <v>19942</v>
      </c>
      <c r="E7390" t="s">
        <v>19943</v>
      </c>
      <c r="F7390" t="s">
        <v>53</v>
      </c>
      <c r="I7390" t="s">
        <v>5</v>
      </c>
      <c r="K7390" t="s">
        <v>5</v>
      </c>
      <c r="N7390" t="s">
        <v>7</v>
      </c>
      <c r="Q7390">
        <v>0</v>
      </c>
      <c r="S7390">
        <v>-1</v>
      </c>
      <c r="T7390" t="s">
        <v>5</v>
      </c>
      <c r="U7390">
        <v>-1</v>
      </c>
      <c r="V7390">
        <v>-1</v>
      </c>
      <c r="W7390">
        <v>6.3387000000000002</v>
      </c>
      <c r="Z7390">
        <v>-1</v>
      </c>
      <c r="AA7390" t="s">
        <v>11</v>
      </c>
      <c r="AC7390" t="s">
        <v>38</v>
      </c>
      <c r="AD7390" t="s">
        <v>52</v>
      </c>
      <c r="AE7390" s="1">
        <v>41846.116469907407</v>
      </c>
    </row>
    <row r="7391" spans="1:31" x14ac:dyDescent="0.15">
      <c r="A7391">
        <v>7390</v>
      </c>
      <c r="B7391">
        <v>175</v>
      </c>
      <c r="C7391">
        <v>5210</v>
      </c>
      <c r="D7391" t="s">
        <v>19942</v>
      </c>
      <c r="E7391" t="s">
        <v>19943</v>
      </c>
      <c r="F7391" t="s">
        <v>54</v>
      </c>
      <c r="I7391" t="s">
        <v>5</v>
      </c>
      <c r="K7391" t="s">
        <v>5</v>
      </c>
      <c r="N7391" t="s">
        <v>7</v>
      </c>
      <c r="Q7391">
        <v>0</v>
      </c>
      <c r="S7391">
        <v>-1</v>
      </c>
      <c r="T7391" t="s">
        <v>5</v>
      </c>
      <c r="U7391">
        <v>-1</v>
      </c>
      <c r="V7391">
        <v>-1</v>
      </c>
      <c r="W7391">
        <v>6.3387000000000002</v>
      </c>
      <c r="Z7391">
        <v>-1</v>
      </c>
      <c r="AA7391" t="s">
        <v>11</v>
      </c>
      <c r="AC7391" t="s">
        <v>38</v>
      </c>
      <c r="AD7391" t="s">
        <v>52</v>
      </c>
      <c r="AE7391" s="1">
        <v>41846.116481481484</v>
      </c>
    </row>
    <row r="7392" spans="1:31" x14ac:dyDescent="0.15">
      <c r="A7392">
        <v>7391</v>
      </c>
      <c r="B7392">
        <v>175</v>
      </c>
      <c r="C7392">
        <v>2760</v>
      </c>
      <c r="D7392" t="s">
        <v>880</v>
      </c>
      <c r="E7392" t="s">
        <v>881</v>
      </c>
      <c r="F7392" t="s">
        <v>2</v>
      </c>
      <c r="G7392" t="s">
        <v>882</v>
      </c>
      <c r="H7392" t="s">
        <v>883</v>
      </c>
      <c r="I7392" t="s">
        <v>5</v>
      </c>
      <c r="K7392" t="s">
        <v>6</v>
      </c>
      <c r="L7392" t="s">
        <v>884</v>
      </c>
      <c r="N7392" t="s">
        <v>7</v>
      </c>
      <c r="P7392" t="s">
        <v>885</v>
      </c>
      <c r="Q7392">
        <v>105</v>
      </c>
      <c r="R7392" t="s">
        <v>886</v>
      </c>
      <c r="S7392">
        <v>65</v>
      </c>
      <c r="T7392" t="s">
        <v>5</v>
      </c>
      <c r="U7392">
        <v>1130</v>
      </c>
      <c r="V7392">
        <v>-1</v>
      </c>
      <c r="W7392">
        <v>6.3387000000000002</v>
      </c>
      <c r="X7392" t="s">
        <v>887</v>
      </c>
      <c r="Y7392" t="s">
        <v>888</v>
      </c>
      <c r="Z7392">
        <v>27288</v>
      </c>
      <c r="AA7392" t="s">
        <v>11</v>
      </c>
      <c r="AC7392" t="s">
        <v>889</v>
      </c>
      <c r="AD7392" t="s">
        <v>890</v>
      </c>
      <c r="AE7392" s="1">
        <v>41846.116631944446</v>
      </c>
    </row>
    <row r="7393" spans="1:31" x14ac:dyDescent="0.15">
      <c r="A7393">
        <v>7392</v>
      </c>
      <c r="B7393">
        <v>175</v>
      </c>
      <c r="C7393">
        <v>2760</v>
      </c>
      <c r="D7393" t="s">
        <v>880</v>
      </c>
      <c r="E7393" t="s">
        <v>881</v>
      </c>
      <c r="F7393" t="s">
        <v>14</v>
      </c>
      <c r="G7393" t="s">
        <v>891</v>
      </c>
      <c r="H7393" t="s">
        <v>892</v>
      </c>
      <c r="I7393" t="s">
        <v>5</v>
      </c>
      <c r="J7393" t="s">
        <v>893</v>
      </c>
      <c r="K7393" t="s">
        <v>17</v>
      </c>
      <c r="L7393" t="s">
        <v>894</v>
      </c>
      <c r="N7393" t="s">
        <v>7</v>
      </c>
      <c r="O7393" t="s">
        <v>895</v>
      </c>
      <c r="P7393" t="s">
        <v>896</v>
      </c>
      <c r="Q7393">
        <v>97</v>
      </c>
      <c r="S7393">
        <v>75</v>
      </c>
      <c r="T7393" t="s">
        <v>5</v>
      </c>
      <c r="U7393">
        <v>-1</v>
      </c>
      <c r="V7393">
        <v>-1</v>
      </c>
      <c r="W7393">
        <v>6.3387000000000002</v>
      </c>
      <c r="X7393" t="s">
        <v>897</v>
      </c>
      <c r="Y7393" t="s">
        <v>898</v>
      </c>
      <c r="Z7393">
        <v>29664</v>
      </c>
      <c r="AA7393" t="s">
        <v>11</v>
      </c>
      <c r="AC7393" t="s">
        <v>899</v>
      </c>
      <c r="AD7393" t="s">
        <v>900</v>
      </c>
      <c r="AE7393" s="1">
        <v>41846.116689814815</v>
      </c>
    </row>
    <row r="7394" spans="1:31" x14ac:dyDescent="0.15">
      <c r="A7394">
        <v>7393</v>
      </c>
      <c r="B7394">
        <v>175</v>
      </c>
      <c r="C7394">
        <v>2760</v>
      </c>
      <c r="D7394" t="s">
        <v>880</v>
      </c>
      <c r="E7394" t="s">
        <v>881</v>
      </c>
      <c r="F7394" t="s">
        <v>24</v>
      </c>
      <c r="G7394" t="s">
        <v>891</v>
      </c>
      <c r="H7394" t="s">
        <v>892</v>
      </c>
      <c r="I7394" t="s">
        <v>5</v>
      </c>
      <c r="J7394" t="s">
        <v>893</v>
      </c>
      <c r="K7394" t="s">
        <v>17</v>
      </c>
      <c r="L7394" t="s">
        <v>894</v>
      </c>
      <c r="N7394" t="s">
        <v>7</v>
      </c>
      <c r="O7394" t="s">
        <v>895</v>
      </c>
      <c r="P7394" t="s">
        <v>896</v>
      </c>
      <c r="Q7394">
        <v>81</v>
      </c>
      <c r="S7394">
        <v>75</v>
      </c>
      <c r="T7394" t="s">
        <v>5</v>
      </c>
      <c r="U7394">
        <v>-1</v>
      </c>
      <c r="V7394">
        <v>-1</v>
      </c>
      <c r="W7394">
        <v>6.3387000000000002</v>
      </c>
      <c r="X7394" t="s">
        <v>897</v>
      </c>
      <c r="Y7394" t="s">
        <v>898</v>
      </c>
      <c r="Z7394">
        <v>29664</v>
      </c>
      <c r="AA7394" t="s">
        <v>11</v>
      </c>
      <c r="AC7394" t="s">
        <v>901</v>
      </c>
      <c r="AD7394" t="s">
        <v>902</v>
      </c>
      <c r="AE7394" s="1">
        <v>41846.116736111115</v>
      </c>
    </row>
    <row r="7395" spans="1:31" x14ac:dyDescent="0.15">
      <c r="A7395">
        <v>7394</v>
      </c>
      <c r="B7395">
        <v>175</v>
      </c>
      <c r="C7395">
        <v>2760</v>
      </c>
      <c r="D7395" t="s">
        <v>880</v>
      </c>
      <c r="E7395" t="s">
        <v>881</v>
      </c>
      <c r="F7395" t="s">
        <v>27</v>
      </c>
      <c r="G7395" t="s">
        <v>903</v>
      </c>
      <c r="I7395" t="s">
        <v>5</v>
      </c>
      <c r="K7395" t="s">
        <v>17</v>
      </c>
      <c r="L7395" t="s">
        <v>904</v>
      </c>
      <c r="M7395" t="s">
        <v>5</v>
      </c>
      <c r="N7395" t="s">
        <v>7</v>
      </c>
      <c r="P7395" t="s">
        <v>905</v>
      </c>
      <c r="Q7395">
        <v>8</v>
      </c>
      <c r="R7395" t="s">
        <v>906</v>
      </c>
      <c r="S7395">
        <v>75</v>
      </c>
      <c r="T7395" t="s">
        <v>80</v>
      </c>
      <c r="U7395">
        <v>-1</v>
      </c>
      <c r="V7395">
        <v>-1</v>
      </c>
      <c r="W7395">
        <v>6.3387000000000002</v>
      </c>
      <c r="Y7395" t="s">
        <v>907</v>
      </c>
      <c r="Z7395">
        <v>91530</v>
      </c>
      <c r="AA7395" t="s">
        <v>11</v>
      </c>
      <c r="AB7395" t="s">
        <v>908</v>
      </c>
      <c r="AC7395" t="s">
        <v>909</v>
      </c>
      <c r="AD7395" t="s">
        <v>910</v>
      </c>
      <c r="AE7395" s="1">
        <v>41846.116759259261</v>
      </c>
    </row>
    <row r="7396" spans="1:31" x14ac:dyDescent="0.15">
      <c r="A7396">
        <v>7395</v>
      </c>
      <c r="B7396">
        <v>175</v>
      </c>
      <c r="C7396">
        <v>2760</v>
      </c>
      <c r="D7396" t="s">
        <v>880</v>
      </c>
      <c r="E7396" t="s">
        <v>881</v>
      </c>
      <c r="F7396" t="s">
        <v>36</v>
      </c>
      <c r="G7396" t="s">
        <v>882</v>
      </c>
      <c r="H7396" t="s">
        <v>883</v>
      </c>
      <c r="I7396" t="s">
        <v>5</v>
      </c>
      <c r="K7396" t="s">
        <v>6</v>
      </c>
      <c r="L7396" t="s">
        <v>884</v>
      </c>
      <c r="N7396" t="s">
        <v>7</v>
      </c>
      <c r="P7396" t="s">
        <v>885</v>
      </c>
      <c r="Q7396">
        <v>10</v>
      </c>
      <c r="R7396" t="s">
        <v>886</v>
      </c>
      <c r="S7396">
        <v>65</v>
      </c>
      <c r="T7396" t="s">
        <v>5</v>
      </c>
      <c r="U7396">
        <v>1130</v>
      </c>
      <c r="V7396">
        <v>-1</v>
      </c>
      <c r="W7396">
        <v>6.3387000000000002</v>
      </c>
      <c r="X7396" t="s">
        <v>887</v>
      </c>
      <c r="Y7396" t="s">
        <v>888</v>
      </c>
      <c r="Z7396">
        <v>27288</v>
      </c>
      <c r="AA7396" t="s">
        <v>11</v>
      </c>
      <c r="AC7396" t="s">
        <v>911</v>
      </c>
      <c r="AD7396" t="s">
        <v>912</v>
      </c>
      <c r="AE7396" s="1">
        <v>41846.116782407407</v>
      </c>
    </row>
    <row r="7397" spans="1:31" x14ac:dyDescent="0.15">
      <c r="A7397">
        <v>7396</v>
      </c>
      <c r="B7397">
        <v>175</v>
      </c>
      <c r="C7397">
        <v>2760</v>
      </c>
      <c r="D7397" t="s">
        <v>880</v>
      </c>
      <c r="E7397" t="s">
        <v>881</v>
      </c>
      <c r="F7397" t="s">
        <v>40</v>
      </c>
      <c r="G7397" t="s">
        <v>913</v>
      </c>
      <c r="H7397" t="s">
        <v>914</v>
      </c>
      <c r="I7397" t="s">
        <v>43</v>
      </c>
      <c r="K7397" t="s">
        <v>6</v>
      </c>
      <c r="N7397" t="s">
        <v>7</v>
      </c>
      <c r="O7397" t="s">
        <v>915</v>
      </c>
      <c r="Q7397">
        <v>1</v>
      </c>
      <c r="R7397" t="s">
        <v>916</v>
      </c>
      <c r="S7397">
        <v>110</v>
      </c>
      <c r="T7397" t="s">
        <v>5</v>
      </c>
      <c r="U7397">
        <v>-1</v>
      </c>
      <c r="V7397">
        <v>-1</v>
      </c>
      <c r="W7397">
        <v>6.3387000000000002</v>
      </c>
      <c r="Y7397" t="s">
        <v>917</v>
      </c>
      <c r="Z7397">
        <v>516</v>
      </c>
      <c r="AA7397" t="s">
        <v>11</v>
      </c>
      <c r="AC7397" t="s">
        <v>918</v>
      </c>
      <c r="AD7397" t="s">
        <v>919</v>
      </c>
      <c r="AE7397" s="1">
        <v>41846.116793981484</v>
      </c>
    </row>
    <row r="7398" spans="1:31" x14ac:dyDescent="0.15">
      <c r="A7398">
        <v>7397</v>
      </c>
      <c r="B7398">
        <v>175</v>
      </c>
      <c r="C7398">
        <v>2760</v>
      </c>
      <c r="D7398" t="s">
        <v>880</v>
      </c>
      <c r="E7398" t="s">
        <v>881</v>
      </c>
      <c r="F7398" t="s">
        <v>49</v>
      </c>
      <c r="G7398" t="s">
        <v>891</v>
      </c>
      <c r="H7398" t="s">
        <v>892</v>
      </c>
      <c r="I7398" t="s">
        <v>5</v>
      </c>
      <c r="K7398" t="s">
        <v>5</v>
      </c>
      <c r="N7398" t="s">
        <v>7</v>
      </c>
      <c r="O7398" t="s">
        <v>895</v>
      </c>
      <c r="P7398" t="s">
        <v>896</v>
      </c>
      <c r="Q7398">
        <v>13</v>
      </c>
      <c r="T7398" t="s">
        <v>5</v>
      </c>
      <c r="U7398">
        <v>-1</v>
      </c>
      <c r="V7398">
        <v>-1</v>
      </c>
      <c r="W7398">
        <v>6.3387000000000002</v>
      </c>
      <c r="Y7398" t="s">
        <v>898</v>
      </c>
      <c r="Z7398">
        <v>29664</v>
      </c>
      <c r="AA7398" t="s">
        <v>11</v>
      </c>
      <c r="AC7398" t="s">
        <v>920</v>
      </c>
      <c r="AD7398" t="s">
        <v>921</v>
      </c>
      <c r="AE7398" s="1">
        <v>41846.116828703707</v>
      </c>
    </row>
    <row r="7399" spans="1:31" x14ac:dyDescent="0.15">
      <c r="A7399">
        <v>7398</v>
      </c>
      <c r="B7399">
        <v>175</v>
      </c>
      <c r="C7399">
        <v>2760</v>
      </c>
      <c r="D7399" t="s">
        <v>880</v>
      </c>
      <c r="E7399" t="s">
        <v>881</v>
      </c>
      <c r="F7399" t="s">
        <v>51</v>
      </c>
      <c r="G7399" t="s">
        <v>882</v>
      </c>
      <c r="H7399" t="s">
        <v>883</v>
      </c>
      <c r="I7399" t="s">
        <v>5</v>
      </c>
      <c r="K7399" t="s">
        <v>5</v>
      </c>
      <c r="N7399" t="s">
        <v>7</v>
      </c>
      <c r="P7399" t="s">
        <v>885</v>
      </c>
      <c r="Q7399">
        <v>6</v>
      </c>
      <c r="S7399">
        <v>-1</v>
      </c>
      <c r="T7399" t="s">
        <v>5</v>
      </c>
      <c r="U7399">
        <v>-1</v>
      </c>
      <c r="V7399">
        <v>-1</v>
      </c>
      <c r="W7399">
        <v>6.3387000000000002</v>
      </c>
      <c r="Y7399" t="s">
        <v>888</v>
      </c>
      <c r="Z7399">
        <v>-1</v>
      </c>
      <c r="AA7399" t="s">
        <v>11</v>
      </c>
      <c r="AC7399" t="s">
        <v>922</v>
      </c>
      <c r="AD7399" t="s">
        <v>923</v>
      </c>
      <c r="AE7399" s="1">
        <v>41846.116851851853</v>
      </c>
    </row>
    <row r="7400" spans="1:31" x14ac:dyDescent="0.15">
      <c r="A7400">
        <v>7399</v>
      </c>
      <c r="B7400">
        <v>175</v>
      </c>
      <c r="C7400">
        <v>2760</v>
      </c>
      <c r="D7400" t="s">
        <v>880</v>
      </c>
      <c r="E7400" t="s">
        <v>881</v>
      </c>
      <c r="F7400" t="s">
        <v>53</v>
      </c>
      <c r="I7400" t="s">
        <v>5</v>
      </c>
      <c r="K7400" t="s">
        <v>5</v>
      </c>
      <c r="N7400" t="s">
        <v>7</v>
      </c>
      <c r="Q7400">
        <v>0</v>
      </c>
      <c r="S7400">
        <v>-1</v>
      </c>
      <c r="T7400" t="s">
        <v>5</v>
      </c>
      <c r="U7400">
        <v>-1</v>
      </c>
      <c r="V7400">
        <v>-1</v>
      </c>
      <c r="W7400">
        <v>6.3387000000000002</v>
      </c>
      <c r="Z7400">
        <v>-1</v>
      </c>
      <c r="AA7400" t="s">
        <v>11</v>
      </c>
      <c r="AC7400" t="s">
        <v>38</v>
      </c>
      <c r="AD7400" t="s">
        <v>52</v>
      </c>
      <c r="AE7400" s="1">
        <v>41846.116863425923</v>
      </c>
    </row>
    <row r="7401" spans="1:31" x14ac:dyDescent="0.15">
      <c r="A7401">
        <v>7400</v>
      </c>
      <c r="B7401">
        <v>175</v>
      </c>
      <c r="C7401">
        <v>2760</v>
      </c>
      <c r="D7401" t="s">
        <v>880</v>
      </c>
      <c r="E7401" t="s">
        <v>881</v>
      </c>
      <c r="F7401" t="s">
        <v>54</v>
      </c>
      <c r="I7401" t="s">
        <v>5</v>
      </c>
      <c r="K7401" t="s">
        <v>5</v>
      </c>
      <c r="N7401" t="s">
        <v>7</v>
      </c>
      <c r="Q7401">
        <v>0</v>
      </c>
      <c r="S7401">
        <v>-1</v>
      </c>
      <c r="T7401" t="s">
        <v>5</v>
      </c>
      <c r="U7401">
        <v>-1</v>
      </c>
      <c r="V7401">
        <v>-1</v>
      </c>
      <c r="W7401">
        <v>6.3387000000000002</v>
      </c>
      <c r="Z7401">
        <v>-1</v>
      </c>
      <c r="AA7401" t="s">
        <v>11</v>
      </c>
      <c r="AC7401" t="s">
        <v>38</v>
      </c>
      <c r="AD7401" t="s">
        <v>52</v>
      </c>
      <c r="AE7401" s="1">
        <v>41846.116875</v>
      </c>
    </row>
    <row r="7402" spans="1:31" x14ac:dyDescent="0.15">
      <c r="A7402">
        <v>7401</v>
      </c>
      <c r="B7402">
        <v>175</v>
      </c>
      <c r="C7402">
        <v>3599</v>
      </c>
      <c r="D7402" t="s">
        <v>19963</v>
      </c>
      <c r="E7402" t="s">
        <v>19964</v>
      </c>
      <c r="F7402" t="s">
        <v>2</v>
      </c>
      <c r="G7402" t="s">
        <v>19965</v>
      </c>
      <c r="H7402" t="s">
        <v>19966</v>
      </c>
      <c r="I7402" t="s">
        <v>5</v>
      </c>
      <c r="K7402" t="s">
        <v>6</v>
      </c>
      <c r="L7402" t="s">
        <v>11719</v>
      </c>
      <c r="N7402" t="s">
        <v>7</v>
      </c>
      <c r="P7402" t="s">
        <v>19967</v>
      </c>
      <c r="Q7402">
        <v>58</v>
      </c>
      <c r="R7402" t="s">
        <v>19968</v>
      </c>
      <c r="S7402">
        <v>50</v>
      </c>
      <c r="T7402" t="s">
        <v>2924</v>
      </c>
      <c r="U7402">
        <v>-1</v>
      </c>
      <c r="V7402">
        <v>-1</v>
      </c>
      <c r="W7402">
        <v>6.3387000000000002</v>
      </c>
      <c r="X7402" t="s">
        <v>19969</v>
      </c>
      <c r="Y7402" t="s">
        <v>19970</v>
      </c>
      <c r="Z7402">
        <v>17830</v>
      </c>
      <c r="AA7402" t="s">
        <v>11</v>
      </c>
      <c r="AC7402" t="s">
        <v>19971</v>
      </c>
      <c r="AD7402" t="s">
        <v>19972</v>
      </c>
      <c r="AE7402" s="1">
        <v>41846.116944444446</v>
      </c>
    </row>
    <row r="7403" spans="1:31" x14ac:dyDescent="0.15">
      <c r="A7403">
        <v>7402</v>
      </c>
      <c r="B7403">
        <v>175</v>
      </c>
      <c r="C7403">
        <v>3599</v>
      </c>
      <c r="D7403" t="s">
        <v>19963</v>
      </c>
      <c r="E7403" t="s">
        <v>19964</v>
      </c>
      <c r="F7403" t="s">
        <v>14</v>
      </c>
      <c r="G7403" t="s">
        <v>19973</v>
      </c>
      <c r="H7403" t="s">
        <v>19974</v>
      </c>
      <c r="I7403" t="s">
        <v>5</v>
      </c>
      <c r="K7403" t="s">
        <v>17</v>
      </c>
      <c r="L7403" t="s">
        <v>1608</v>
      </c>
      <c r="N7403" t="s">
        <v>7</v>
      </c>
      <c r="P7403" t="s">
        <v>19975</v>
      </c>
      <c r="Q7403">
        <v>28</v>
      </c>
      <c r="R7403" t="s">
        <v>7732</v>
      </c>
      <c r="S7403">
        <v>-1</v>
      </c>
      <c r="T7403" t="s">
        <v>2924</v>
      </c>
      <c r="U7403">
        <v>-1</v>
      </c>
      <c r="V7403">
        <v>-1</v>
      </c>
      <c r="W7403">
        <v>6.3387000000000002</v>
      </c>
      <c r="X7403" t="s">
        <v>19976</v>
      </c>
      <c r="Y7403" t="s">
        <v>19977</v>
      </c>
      <c r="Z7403">
        <v>16224</v>
      </c>
      <c r="AA7403" t="s">
        <v>11</v>
      </c>
      <c r="AC7403" t="s">
        <v>19978</v>
      </c>
      <c r="AD7403" t="s">
        <v>19979</v>
      </c>
      <c r="AE7403" s="1">
        <v>41846.116979166669</v>
      </c>
    </row>
    <row r="7404" spans="1:31" x14ac:dyDescent="0.15">
      <c r="A7404">
        <v>7403</v>
      </c>
      <c r="B7404">
        <v>175</v>
      </c>
      <c r="C7404">
        <v>3599</v>
      </c>
      <c r="D7404" t="s">
        <v>19963</v>
      </c>
      <c r="E7404" t="s">
        <v>19964</v>
      </c>
      <c r="F7404" t="s">
        <v>24</v>
      </c>
      <c r="G7404" t="s">
        <v>19973</v>
      </c>
      <c r="H7404" t="s">
        <v>19974</v>
      </c>
      <c r="I7404" t="s">
        <v>5</v>
      </c>
      <c r="K7404" t="s">
        <v>4166</v>
      </c>
      <c r="L7404" t="s">
        <v>1608</v>
      </c>
      <c r="N7404" t="s">
        <v>7</v>
      </c>
      <c r="P7404" t="s">
        <v>19975</v>
      </c>
      <c r="Q7404">
        <v>2</v>
      </c>
      <c r="R7404" t="s">
        <v>7732</v>
      </c>
      <c r="S7404">
        <v>-1</v>
      </c>
      <c r="T7404" t="s">
        <v>2924</v>
      </c>
      <c r="U7404">
        <v>-1</v>
      </c>
      <c r="V7404">
        <v>-1</v>
      </c>
      <c r="W7404">
        <v>6.3387000000000002</v>
      </c>
      <c r="X7404" t="s">
        <v>19976</v>
      </c>
      <c r="Y7404" t="s">
        <v>19977</v>
      </c>
      <c r="Z7404">
        <v>16224</v>
      </c>
      <c r="AA7404" t="s">
        <v>11</v>
      </c>
      <c r="AC7404" t="s">
        <v>19980</v>
      </c>
      <c r="AD7404" t="s">
        <v>19981</v>
      </c>
      <c r="AE7404" s="1">
        <v>41846.117002314815</v>
      </c>
    </row>
    <row r="7405" spans="1:31" x14ac:dyDescent="0.15">
      <c r="A7405">
        <v>7404</v>
      </c>
      <c r="B7405">
        <v>175</v>
      </c>
      <c r="C7405">
        <v>3599</v>
      </c>
      <c r="D7405" t="s">
        <v>19963</v>
      </c>
      <c r="E7405" t="s">
        <v>19964</v>
      </c>
      <c r="F7405" t="s">
        <v>27</v>
      </c>
      <c r="I7405" t="s">
        <v>5</v>
      </c>
      <c r="K7405" t="s">
        <v>5</v>
      </c>
      <c r="M7405" t="s">
        <v>5</v>
      </c>
      <c r="N7405" t="s">
        <v>7</v>
      </c>
      <c r="Q7405">
        <v>0</v>
      </c>
      <c r="S7405">
        <v>-1</v>
      </c>
      <c r="T7405" t="s">
        <v>5</v>
      </c>
      <c r="U7405">
        <v>-1</v>
      </c>
      <c r="V7405">
        <v>-1</v>
      </c>
      <c r="W7405">
        <v>6.3387000000000002</v>
      </c>
      <c r="Z7405">
        <v>-1</v>
      </c>
      <c r="AA7405" t="s">
        <v>11</v>
      </c>
      <c r="AB7405" t="s">
        <v>5080</v>
      </c>
      <c r="AC7405" t="s">
        <v>38</v>
      </c>
      <c r="AD7405" t="s">
        <v>15714</v>
      </c>
      <c r="AE7405" s="1">
        <v>41846.117013888892</v>
      </c>
    </row>
    <row r="7406" spans="1:31" x14ac:dyDescent="0.15">
      <c r="A7406">
        <v>7405</v>
      </c>
      <c r="B7406">
        <v>175</v>
      </c>
      <c r="C7406">
        <v>3599</v>
      </c>
      <c r="D7406" t="s">
        <v>19963</v>
      </c>
      <c r="E7406" t="s">
        <v>19964</v>
      </c>
      <c r="F7406" t="s">
        <v>36</v>
      </c>
      <c r="I7406" t="s">
        <v>5</v>
      </c>
      <c r="K7406" t="s">
        <v>5</v>
      </c>
      <c r="N7406" t="s">
        <v>7</v>
      </c>
      <c r="Q7406">
        <v>0</v>
      </c>
      <c r="S7406">
        <v>-1</v>
      </c>
      <c r="T7406" t="s">
        <v>5</v>
      </c>
      <c r="U7406">
        <v>-1</v>
      </c>
      <c r="V7406">
        <v>-1</v>
      </c>
      <c r="W7406">
        <v>6.3387000000000002</v>
      </c>
      <c r="Z7406">
        <v>-1</v>
      </c>
      <c r="AA7406" t="s">
        <v>11</v>
      </c>
      <c r="AC7406" t="s">
        <v>38</v>
      </c>
      <c r="AD7406" t="s">
        <v>52</v>
      </c>
      <c r="AE7406" s="1">
        <v>41846.117025462961</v>
      </c>
    </row>
    <row r="7407" spans="1:31" x14ac:dyDescent="0.15">
      <c r="A7407">
        <v>7406</v>
      </c>
      <c r="B7407">
        <v>175</v>
      </c>
      <c r="C7407">
        <v>3599</v>
      </c>
      <c r="D7407" t="s">
        <v>19963</v>
      </c>
      <c r="E7407" t="s">
        <v>19964</v>
      </c>
      <c r="F7407" t="s">
        <v>40</v>
      </c>
      <c r="I7407" t="s">
        <v>5</v>
      </c>
      <c r="K7407" t="s">
        <v>5</v>
      </c>
      <c r="N7407" t="s">
        <v>7</v>
      </c>
      <c r="Q7407">
        <v>0</v>
      </c>
      <c r="S7407">
        <v>-1</v>
      </c>
      <c r="T7407" t="s">
        <v>5</v>
      </c>
      <c r="U7407">
        <v>-1</v>
      </c>
      <c r="V7407">
        <v>-1</v>
      </c>
      <c r="W7407">
        <v>6.3387000000000002</v>
      </c>
      <c r="Z7407">
        <v>-1</v>
      </c>
      <c r="AA7407" t="s">
        <v>11</v>
      </c>
      <c r="AC7407" t="s">
        <v>38</v>
      </c>
      <c r="AD7407" t="s">
        <v>52</v>
      </c>
      <c r="AE7407" s="1">
        <v>41846.117037037038</v>
      </c>
    </row>
    <row r="7408" spans="1:31" x14ac:dyDescent="0.15">
      <c r="A7408">
        <v>7407</v>
      </c>
      <c r="B7408">
        <v>175</v>
      </c>
      <c r="C7408">
        <v>3599</v>
      </c>
      <c r="D7408" t="s">
        <v>19963</v>
      </c>
      <c r="E7408" t="s">
        <v>19964</v>
      </c>
      <c r="F7408" t="s">
        <v>49</v>
      </c>
      <c r="G7408" t="s">
        <v>19973</v>
      </c>
      <c r="H7408" t="s">
        <v>19974</v>
      </c>
      <c r="I7408" t="s">
        <v>5</v>
      </c>
      <c r="K7408" t="s">
        <v>5</v>
      </c>
      <c r="N7408" t="s">
        <v>7</v>
      </c>
      <c r="P7408" t="s">
        <v>19975</v>
      </c>
      <c r="Q7408">
        <v>22</v>
      </c>
      <c r="T7408" t="s">
        <v>5</v>
      </c>
      <c r="U7408">
        <v>-1</v>
      </c>
      <c r="V7408">
        <v>-1</v>
      </c>
      <c r="W7408">
        <v>6.3387000000000002</v>
      </c>
      <c r="X7408" t="s">
        <v>19976</v>
      </c>
      <c r="Y7408" t="s">
        <v>19977</v>
      </c>
      <c r="Z7408">
        <v>16224</v>
      </c>
      <c r="AA7408" t="s">
        <v>11</v>
      </c>
      <c r="AC7408" t="s">
        <v>19982</v>
      </c>
      <c r="AD7408" t="s">
        <v>19983</v>
      </c>
      <c r="AE7408" s="1">
        <v>41846.117071759261</v>
      </c>
    </row>
    <row r="7409" spans="1:31" x14ac:dyDescent="0.15">
      <c r="A7409">
        <v>7408</v>
      </c>
      <c r="B7409">
        <v>175</v>
      </c>
      <c r="C7409">
        <v>3599</v>
      </c>
      <c r="D7409" t="s">
        <v>19963</v>
      </c>
      <c r="E7409" t="s">
        <v>19964</v>
      </c>
      <c r="F7409" t="s">
        <v>51</v>
      </c>
      <c r="I7409" t="s">
        <v>5</v>
      </c>
      <c r="K7409" t="s">
        <v>5</v>
      </c>
      <c r="N7409" t="s">
        <v>7</v>
      </c>
      <c r="Q7409">
        <v>0</v>
      </c>
      <c r="S7409">
        <v>-1</v>
      </c>
      <c r="T7409" t="s">
        <v>5</v>
      </c>
      <c r="U7409">
        <v>-1</v>
      </c>
      <c r="V7409">
        <v>-1</v>
      </c>
      <c r="W7409">
        <v>6.3387000000000002</v>
      </c>
      <c r="Z7409">
        <v>-1</v>
      </c>
      <c r="AA7409" t="s">
        <v>11</v>
      </c>
      <c r="AC7409" t="s">
        <v>38</v>
      </c>
      <c r="AD7409" t="s">
        <v>52</v>
      </c>
      <c r="AE7409" s="1">
        <v>41846.117083333331</v>
      </c>
    </row>
    <row r="7410" spans="1:31" x14ac:dyDescent="0.15">
      <c r="A7410">
        <v>7409</v>
      </c>
      <c r="B7410">
        <v>175</v>
      </c>
      <c r="C7410">
        <v>3599</v>
      </c>
      <c r="D7410" t="s">
        <v>19963</v>
      </c>
      <c r="E7410" t="s">
        <v>19964</v>
      </c>
      <c r="F7410" t="s">
        <v>53</v>
      </c>
      <c r="I7410" t="s">
        <v>5</v>
      </c>
      <c r="K7410" t="s">
        <v>5</v>
      </c>
      <c r="N7410" t="s">
        <v>7</v>
      </c>
      <c r="Q7410">
        <v>0</v>
      </c>
      <c r="S7410">
        <v>-1</v>
      </c>
      <c r="T7410" t="s">
        <v>5</v>
      </c>
      <c r="U7410">
        <v>-1</v>
      </c>
      <c r="V7410">
        <v>-1</v>
      </c>
      <c r="W7410">
        <v>6.3387000000000002</v>
      </c>
      <c r="Z7410">
        <v>-1</v>
      </c>
      <c r="AA7410" t="s">
        <v>11</v>
      </c>
      <c r="AC7410" t="s">
        <v>38</v>
      </c>
      <c r="AD7410" t="s">
        <v>52</v>
      </c>
      <c r="AE7410" s="1">
        <v>41846.117094907408</v>
      </c>
    </row>
    <row r="7411" spans="1:31" x14ac:dyDescent="0.15">
      <c r="A7411">
        <v>7410</v>
      </c>
      <c r="B7411">
        <v>175</v>
      </c>
      <c r="C7411">
        <v>3599</v>
      </c>
      <c r="D7411" t="s">
        <v>19963</v>
      </c>
      <c r="E7411" t="s">
        <v>19964</v>
      </c>
      <c r="F7411" t="s">
        <v>54</v>
      </c>
      <c r="I7411" t="s">
        <v>5</v>
      </c>
      <c r="K7411" t="s">
        <v>5</v>
      </c>
      <c r="N7411" t="s">
        <v>7</v>
      </c>
      <c r="Q7411">
        <v>0</v>
      </c>
      <c r="S7411">
        <v>-1</v>
      </c>
      <c r="T7411" t="s">
        <v>5</v>
      </c>
      <c r="U7411">
        <v>-1</v>
      </c>
      <c r="V7411">
        <v>-1</v>
      </c>
      <c r="W7411">
        <v>6.3387000000000002</v>
      </c>
      <c r="Z7411">
        <v>-1</v>
      </c>
      <c r="AA7411" t="s">
        <v>11</v>
      </c>
      <c r="AC7411" t="s">
        <v>38</v>
      </c>
      <c r="AD7411" t="s">
        <v>52</v>
      </c>
      <c r="AE7411" s="1">
        <v>41846.117106481484</v>
      </c>
    </row>
    <row r="7412" spans="1:31" x14ac:dyDescent="0.15">
      <c r="A7412">
        <v>7411</v>
      </c>
      <c r="B7412">
        <v>175</v>
      </c>
      <c r="C7412">
        <v>1521</v>
      </c>
      <c r="D7412" t="s">
        <v>19984</v>
      </c>
      <c r="E7412" t="s">
        <v>19985</v>
      </c>
      <c r="F7412" t="s">
        <v>2</v>
      </c>
      <c r="G7412" t="s">
        <v>19986</v>
      </c>
      <c r="H7412" t="s">
        <v>19987</v>
      </c>
      <c r="I7412" t="s">
        <v>5</v>
      </c>
      <c r="K7412" t="s">
        <v>6</v>
      </c>
      <c r="L7412" t="s">
        <v>19988</v>
      </c>
      <c r="N7412" t="s">
        <v>7</v>
      </c>
      <c r="O7412" t="s">
        <v>19989</v>
      </c>
      <c r="P7412" t="s">
        <v>19990</v>
      </c>
      <c r="Q7412">
        <v>81</v>
      </c>
      <c r="S7412">
        <v>-1</v>
      </c>
      <c r="T7412" t="s">
        <v>19991</v>
      </c>
      <c r="U7412">
        <v>-1</v>
      </c>
      <c r="V7412">
        <v>-1</v>
      </c>
      <c r="W7412">
        <v>6.3387000000000002</v>
      </c>
      <c r="X7412" t="s">
        <v>19992</v>
      </c>
      <c r="Y7412" t="s">
        <v>19993</v>
      </c>
      <c r="Z7412">
        <v>15300</v>
      </c>
      <c r="AA7412" t="s">
        <v>11</v>
      </c>
      <c r="AC7412" t="s">
        <v>19994</v>
      </c>
      <c r="AD7412" t="s">
        <v>19995</v>
      </c>
      <c r="AE7412" s="1">
        <v>41846.117222222223</v>
      </c>
    </row>
    <row r="7413" spans="1:31" x14ac:dyDescent="0.15">
      <c r="A7413">
        <v>7412</v>
      </c>
      <c r="B7413">
        <v>175</v>
      </c>
      <c r="C7413">
        <v>1521</v>
      </c>
      <c r="D7413" t="s">
        <v>19984</v>
      </c>
      <c r="E7413" t="s">
        <v>19985</v>
      </c>
      <c r="F7413" t="s">
        <v>14</v>
      </c>
      <c r="G7413" t="s">
        <v>19996</v>
      </c>
      <c r="H7413" t="s">
        <v>19997</v>
      </c>
      <c r="I7413" t="s">
        <v>5</v>
      </c>
      <c r="K7413" t="s">
        <v>17</v>
      </c>
      <c r="L7413" t="s">
        <v>19998</v>
      </c>
      <c r="N7413" t="s">
        <v>7</v>
      </c>
      <c r="P7413" t="s">
        <v>19999</v>
      </c>
      <c r="Q7413">
        <v>16</v>
      </c>
      <c r="S7413">
        <v>40</v>
      </c>
      <c r="T7413" t="s">
        <v>3382</v>
      </c>
      <c r="U7413">
        <v>-1</v>
      </c>
      <c r="V7413">
        <v>-1</v>
      </c>
      <c r="W7413">
        <v>6.3387000000000002</v>
      </c>
      <c r="X7413" t="s">
        <v>19992</v>
      </c>
      <c r="Y7413" t="s">
        <v>20000</v>
      </c>
      <c r="Z7413">
        <v>13104</v>
      </c>
      <c r="AA7413" t="s">
        <v>11</v>
      </c>
      <c r="AC7413" t="s">
        <v>20001</v>
      </c>
      <c r="AD7413" t="s">
        <v>20002</v>
      </c>
      <c r="AE7413" s="1">
        <v>41846.117245370369</v>
      </c>
    </row>
    <row r="7414" spans="1:31" x14ac:dyDescent="0.15">
      <c r="A7414">
        <v>7413</v>
      </c>
      <c r="B7414">
        <v>175</v>
      </c>
      <c r="C7414">
        <v>1521</v>
      </c>
      <c r="D7414" t="s">
        <v>19984</v>
      </c>
      <c r="E7414" t="s">
        <v>19985</v>
      </c>
      <c r="F7414" t="s">
        <v>24</v>
      </c>
      <c r="I7414" t="s">
        <v>5</v>
      </c>
      <c r="K7414" t="s">
        <v>5</v>
      </c>
      <c r="N7414" t="s">
        <v>7</v>
      </c>
      <c r="Q7414">
        <v>0</v>
      </c>
      <c r="S7414">
        <v>-1</v>
      </c>
      <c r="T7414" t="s">
        <v>5</v>
      </c>
      <c r="U7414">
        <v>-1</v>
      </c>
      <c r="V7414">
        <v>-1</v>
      </c>
      <c r="W7414">
        <v>6.3387000000000002</v>
      </c>
      <c r="Z7414">
        <v>-1</v>
      </c>
      <c r="AA7414" t="s">
        <v>11</v>
      </c>
      <c r="AC7414" t="s">
        <v>38</v>
      </c>
      <c r="AD7414" t="s">
        <v>52</v>
      </c>
      <c r="AE7414" s="1">
        <v>41846.117256944446</v>
      </c>
    </row>
    <row r="7415" spans="1:31" x14ac:dyDescent="0.15">
      <c r="A7415">
        <v>7414</v>
      </c>
      <c r="B7415">
        <v>175</v>
      </c>
      <c r="C7415">
        <v>1521</v>
      </c>
      <c r="D7415" t="s">
        <v>19984</v>
      </c>
      <c r="E7415" t="s">
        <v>19985</v>
      </c>
      <c r="F7415" t="s">
        <v>27</v>
      </c>
      <c r="G7415" t="s">
        <v>20003</v>
      </c>
      <c r="I7415" t="s">
        <v>5</v>
      </c>
      <c r="K7415" t="s">
        <v>17</v>
      </c>
      <c r="L7415" t="s">
        <v>20004</v>
      </c>
      <c r="M7415" t="s">
        <v>5</v>
      </c>
      <c r="N7415" t="s">
        <v>7</v>
      </c>
      <c r="P7415" t="s">
        <v>19999</v>
      </c>
      <c r="Q7415">
        <v>7</v>
      </c>
      <c r="R7415" t="s">
        <v>20005</v>
      </c>
      <c r="S7415">
        <v>40</v>
      </c>
      <c r="T7415" t="s">
        <v>20006</v>
      </c>
      <c r="U7415">
        <v>-1</v>
      </c>
      <c r="V7415">
        <v>-1</v>
      </c>
      <c r="W7415">
        <v>6.3387000000000002</v>
      </c>
      <c r="Y7415" t="s">
        <v>20000</v>
      </c>
      <c r="Z7415">
        <v>26754</v>
      </c>
      <c r="AA7415" t="s">
        <v>11</v>
      </c>
      <c r="AB7415" t="s">
        <v>2403</v>
      </c>
      <c r="AC7415" t="s">
        <v>20007</v>
      </c>
      <c r="AD7415" t="s">
        <v>20008</v>
      </c>
      <c r="AE7415" s="1">
        <v>41846.117314814815</v>
      </c>
    </row>
    <row r="7416" spans="1:31" x14ac:dyDescent="0.15">
      <c r="A7416">
        <v>7415</v>
      </c>
      <c r="B7416">
        <v>175</v>
      </c>
      <c r="C7416">
        <v>1521</v>
      </c>
      <c r="D7416" t="s">
        <v>19984</v>
      </c>
      <c r="E7416" t="s">
        <v>19985</v>
      </c>
      <c r="F7416" t="s">
        <v>36</v>
      </c>
      <c r="G7416" t="s">
        <v>19986</v>
      </c>
      <c r="H7416" t="s">
        <v>19987</v>
      </c>
      <c r="I7416" t="s">
        <v>5</v>
      </c>
      <c r="K7416" t="s">
        <v>6</v>
      </c>
      <c r="L7416" t="s">
        <v>19988</v>
      </c>
      <c r="N7416" t="s">
        <v>7</v>
      </c>
      <c r="O7416" t="s">
        <v>19989</v>
      </c>
      <c r="P7416" t="s">
        <v>19990</v>
      </c>
      <c r="Q7416">
        <v>12</v>
      </c>
      <c r="S7416">
        <v>-1</v>
      </c>
      <c r="T7416" t="s">
        <v>19991</v>
      </c>
      <c r="U7416">
        <v>-1</v>
      </c>
      <c r="V7416">
        <v>-1</v>
      </c>
      <c r="W7416">
        <v>6.3387000000000002</v>
      </c>
      <c r="X7416" t="s">
        <v>19992</v>
      </c>
      <c r="Y7416" t="s">
        <v>19993</v>
      </c>
      <c r="Z7416">
        <v>15300</v>
      </c>
      <c r="AA7416" t="s">
        <v>11</v>
      </c>
      <c r="AC7416" t="s">
        <v>20009</v>
      </c>
      <c r="AD7416" t="s">
        <v>20010</v>
      </c>
      <c r="AE7416" s="1">
        <v>41846.117337962962</v>
      </c>
    </row>
    <row r="7417" spans="1:31" x14ac:dyDescent="0.15">
      <c r="A7417">
        <v>7416</v>
      </c>
      <c r="B7417">
        <v>175</v>
      </c>
      <c r="C7417">
        <v>1521</v>
      </c>
      <c r="D7417" t="s">
        <v>19984</v>
      </c>
      <c r="E7417" t="s">
        <v>19985</v>
      </c>
      <c r="F7417" t="s">
        <v>40</v>
      </c>
      <c r="G7417" t="s">
        <v>19986</v>
      </c>
      <c r="H7417" t="s">
        <v>19987</v>
      </c>
      <c r="I7417" t="s">
        <v>5</v>
      </c>
      <c r="K7417" t="s">
        <v>5</v>
      </c>
      <c r="N7417" t="s">
        <v>7</v>
      </c>
      <c r="O7417" t="s">
        <v>19989</v>
      </c>
      <c r="P7417" t="s">
        <v>19990</v>
      </c>
      <c r="Q7417">
        <v>1</v>
      </c>
      <c r="S7417">
        <v>-1</v>
      </c>
      <c r="T7417" t="s">
        <v>5</v>
      </c>
      <c r="U7417">
        <v>-1</v>
      </c>
      <c r="V7417">
        <v>-1</v>
      </c>
      <c r="W7417">
        <v>6.3387000000000002</v>
      </c>
      <c r="Y7417" t="s">
        <v>19993</v>
      </c>
      <c r="Z7417">
        <v>-1</v>
      </c>
      <c r="AA7417" t="s">
        <v>11</v>
      </c>
      <c r="AC7417" t="s">
        <v>20011</v>
      </c>
      <c r="AD7417" t="s">
        <v>20012</v>
      </c>
      <c r="AE7417" s="1">
        <v>41846.117349537039</v>
      </c>
    </row>
    <row r="7418" spans="1:31" x14ac:dyDescent="0.15">
      <c r="A7418">
        <v>7417</v>
      </c>
      <c r="B7418">
        <v>175</v>
      </c>
      <c r="C7418">
        <v>1521</v>
      </c>
      <c r="D7418" t="s">
        <v>19984</v>
      </c>
      <c r="E7418" t="s">
        <v>19985</v>
      </c>
      <c r="F7418" t="s">
        <v>49</v>
      </c>
      <c r="I7418" t="s">
        <v>5</v>
      </c>
      <c r="K7418" t="s">
        <v>5</v>
      </c>
      <c r="N7418" t="s">
        <v>7</v>
      </c>
      <c r="Q7418">
        <v>0</v>
      </c>
      <c r="T7418" t="s">
        <v>5</v>
      </c>
      <c r="U7418">
        <v>-1</v>
      </c>
      <c r="V7418">
        <v>-1</v>
      </c>
      <c r="W7418">
        <v>6.3387000000000002</v>
      </c>
      <c r="Z7418">
        <v>-1</v>
      </c>
      <c r="AA7418" t="s">
        <v>11</v>
      </c>
      <c r="AC7418" t="s">
        <v>38</v>
      </c>
      <c r="AD7418" t="s">
        <v>50</v>
      </c>
      <c r="AE7418" s="1">
        <v>41846.117372685185</v>
      </c>
    </row>
    <row r="7419" spans="1:31" x14ac:dyDescent="0.15">
      <c r="A7419">
        <v>7418</v>
      </c>
      <c r="B7419">
        <v>175</v>
      </c>
      <c r="C7419">
        <v>1521</v>
      </c>
      <c r="D7419" t="s">
        <v>19984</v>
      </c>
      <c r="E7419" t="s">
        <v>19985</v>
      </c>
      <c r="F7419" t="s">
        <v>51</v>
      </c>
      <c r="G7419" t="s">
        <v>19986</v>
      </c>
      <c r="H7419" t="s">
        <v>19987</v>
      </c>
      <c r="I7419" t="s">
        <v>5</v>
      </c>
      <c r="K7419" t="s">
        <v>5</v>
      </c>
      <c r="N7419" t="s">
        <v>7</v>
      </c>
      <c r="O7419" t="s">
        <v>19989</v>
      </c>
      <c r="P7419" t="s">
        <v>19990</v>
      </c>
      <c r="Q7419">
        <v>11</v>
      </c>
      <c r="S7419">
        <v>-1</v>
      </c>
      <c r="T7419" t="s">
        <v>5</v>
      </c>
      <c r="U7419">
        <v>-1</v>
      </c>
      <c r="V7419">
        <v>-1</v>
      </c>
      <c r="W7419">
        <v>6.3387000000000002</v>
      </c>
      <c r="Y7419" t="s">
        <v>19993</v>
      </c>
      <c r="Z7419">
        <v>-1</v>
      </c>
      <c r="AA7419" t="s">
        <v>11</v>
      </c>
      <c r="AC7419" t="s">
        <v>20013</v>
      </c>
      <c r="AD7419" t="s">
        <v>20014</v>
      </c>
      <c r="AE7419" s="1">
        <v>41846.117395833331</v>
      </c>
    </row>
    <row r="7420" spans="1:31" x14ac:dyDescent="0.15">
      <c r="A7420">
        <v>7419</v>
      </c>
      <c r="B7420">
        <v>175</v>
      </c>
      <c r="C7420">
        <v>1521</v>
      </c>
      <c r="D7420" t="s">
        <v>19984</v>
      </c>
      <c r="E7420" t="s">
        <v>19985</v>
      </c>
      <c r="F7420" t="s">
        <v>53</v>
      </c>
      <c r="I7420" t="s">
        <v>5</v>
      </c>
      <c r="K7420" t="s">
        <v>5</v>
      </c>
      <c r="N7420" t="s">
        <v>7</v>
      </c>
      <c r="Q7420">
        <v>0</v>
      </c>
      <c r="S7420">
        <v>-1</v>
      </c>
      <c r="T7420" t="s">
        <v>5</v>
      </c>
      <c r="U7420">
        <v>-1</v>
      </c>
      <c r="V7420">
        <v>-1</v>
      </c>
      <c r="W7420">
        <v>6.3387000000000002</v>
      </c>
      <c r="Z7420">
        <v>-1</v>
      </c>
      <c r="AA7420" t="s">
        <v>11</v>
      </c>
      <c r="AC7420" t="s">
        <v>38</v>
      </c>
      <c r="AD7420" t="s">
        <v>52</v>
      </c>
      <c r="AE7420" s="1">
        <v>41846.117407407408</v>
      </c>
    </row>
    <row r="7421" spans="1:31" x14ac:dyDescent="0.15">
      <c r="A7421">
        <v>7420</v>
      </c>
      <c r="B7421">
        <v>175</v>
      </c>
      <c r="C7421">
        <v>1521</v>
      </c>
      <c r="D7421" t="s">
        <v>19984</v>
      </c>
      <c r="E7421" t="s">
        <v>19985</v>
      </c>
      <c r="F7421" t="s">
        <v>54</v>
      </c>
      <c r="I7421" t="s">
        <v>5</v>
      </c>
      <c r="K7421" t="s">
        <v>5</v>
      </c>
      <c r="N7421" t="s">
        <v>7</v>
      </c>
      <c r="Q7421">
        <v>0</v>
      </c>
      <c r="S7421">
        <v>-1</v>
      </c>
      <c r="T7421" t="s">
        <v>5</v>
      </c>
      <c r="U7421">
        <v>-1</v>
      </c>
      <c r="V7421">
        <v>-1</v>
      </c>
      <c r="W7421">
        <v>6.3387000000000002</v>
      </c>
      <c r="Z7421">
        <v>-1</v>
      </c>
      <c r="AA7421" t="s">
        <v>11</v>
      </c>
      <c r="AC7421" t="s">
        <v>38</v>
      </c>
      <c r="AD7421" t="s">
        <v>52</v>
      </c>
      <c r="AE7421" s="1">
        <v>41846.117418981485</v>
      </c>
    </row>
    <row r="7422" spans="1:31" x14ac:dyDescent="0.15">
      <c r="A7422">
        <v>7421</v>
      </c>
      <c r="B7422">
        <v>175</v>
      </c>
      <c r="C7422">
        <v>5167</v>
      </c>
      <c r="D7422" t="s">
        <v>20015</v>
      </c>
      <c r="E7422" t="s">
        <v>20016</v>
      </c>
      <c r="F7422" t="s">
        <v>2</v>
      </c>
      <c r="G7422" t="s">
        <v>20017</v>
      </c>
      <c r="H7422" t="s">
        <v>20018</v>
      </c>
      <c r="I7422" t="s">
        <v>5</v>
      </c>
      <c r="K7422" t="s">
        <v>6</v>
      </c>
      <c r="L7422" t="s">
        <v>20019</v>
      </c>
      <c r="N7422" t="s">
        <v>7</v>
      </c>
      <c r="O7422" t="s">
        <v>20020</v>
      </c>
      <c r="P7422" t="s">
        <v>20021</v>
      </c>
      <c r="Q7422">
        <v>55</v>
      </c>
      <c r="R7422" t="s">
        <v>8970</v>
      </c>
      <c r="S7422">
        <v>-1</v>
      </c>
      <c r="T7422" t="s">
        <v>704</v>
      </c>
      <c r="U7422">
        <v>-1</v>
      </c>
      <c r="V7422">
        <v>-1</v>
      </c>
      <c r="W7422">
        <v>6.3387000000000002</v>
      </c>
      <c r="X7422" t="s">
        <v>20022</v>
      </c>
      <c r="Y7422" t="s">
        <v>20023</v>
      </c>
      <c r="Z7422">
        <v>15350</v>
      </c>
      <c r="AA7422" t="s">
        <v>11</v>
      </c>
      <c r="AC7422" t="s">
        <v>20024</v>
      </c>
      <c r="AD7422" t="s">
        <v>20025</v>
      </c>
      <c r="AE7422" s="1">
        <v>41846.117569444446</v>
      </c>
    </row>
    <row r="7423" spans="1:31" x14ac:dyDescent="0.15">
      <c r="A7423">
        <v>7422</v>
      </c>
      <c r="B7423">
        <v>175</v>
      </c>
      <c r="C7423">
        <v>5167</v>
      </c>
      <c r="D7423" t="s">
        <v>20015</v>
      </c>
      <c r="E7423" t="s">
        <v>20016</v>
      </c>
      <c r="F7423" t="s">
        <v>14</v>
      </c>
      <c r="G7423" t="s">
        <v>20017</v>
      </c>
      <c r="H7423" t="s">
        <v>20026</v>
      </c>
      <c r="I7423" t="s">
        <v>5</v>
      </c>
      <c r="J7423" t="s">
        <v>456</v>
      </c>
      <c r="K7423" t="s">
        <v>17</v>
      </c>
      <c r="N7423" t="s">
        <v>7</v>
      </c>
      <c r="O7423" t="s">
        <v>20020</v>
      </c>
      <c r="P7423" t="s">
        <v>20021</v>
      </c>
      <c r="Q7423">
        <v>3</v>
      </c>
      <c r="S7423">
        <v>-1</v>
      </c>
      <c r="T7423" t="s">
        <v>20027</v>
      </c>
      <c r="U7423">
        <v>-1</v>
      </c>
      <c r="V7423">
        <v>-1</v>
      </c>
      <c r="W7423">
        <v>6.3387000000000002</v>
      </c>
      <c r="X7423" t="s">
        <v>20022</v>
      </c>
      <c r="Y7423" t="s">
        <v>20023</v>
      </c>
      <c r="Z7423">
        <v>17160</v>
      </c>
      <c r="AA7423" t="s">
        <v>11</v>
      </c>
      <c r="AC7423" t="s">
        <v>20028</v>
      </c>
      <c r="AD7423" t="s">
        <v>20029</v>
      </c>
      <c r="AE7423" s="1">
        <v>41846.117592592593</v>
      </c>
    </row>
    <row r="7424" spans="1:31" x14ac:dyDescent="0.15">
      <c r="A7424">
        <v>7423</v>
      </c>
      <c r="B7424">
        <v>175</v>
      </c>
      <c r="C7424">
        <v>5167</v>
      </c>
      <c r="D7424" t="s">
        <v>20015</v>
      </c>
      <c r="E7424" t="s">
        <v>20016</v>
      </c>
      <c r="F7424" t="s">
        <v>24</v>
      </c>
      <c r="G7424" t="s">
        <v>20017</v>
      </c>
      <c r="H7424" t="s">
        <v>20026</v>
      </c>
      <c r="I7424" t="s">
        <v>5</v>
      </c>
      <c r="J7424" t="s">
        <v>5171</v>
      </c>
      <c r="K7424" t="s">
        <v>4166</v>
      </c>
      <c r="N7424" t="s">
        <v>7</v>
      </c>
      <c r="O7424" t="s">
        <v>20020</v>
      </c>
      <c r="P7424" t="s">
        <v>20021</v>
      </c>
      <c r="Q7424">
        <v>1</v>
      </c>
      <c r="S7424">
        <v>-1</v>
      </c>
      <c r="T7424" t="s">
        <v>20030</v>
      </c>
      <c r="U7424">
        <v>-1</v>
      </c>
      <c r="V7424">
        <v>-1</v>
      </c>
      <c r="W7424">
        <v>6.3387000000000002</v>
      </c>
      <c r="X7424" t="s">
        <v>20022</v>
      </c>
      <c r="Y7424" t="s">
        <v>20023</v>
      </c>
      <c r="Z7424">
        <v>20280</v>
      </c>
      <c r="AA7424" t="s">
        <v>11</v>
      </c>
      <c r="AC7424" t="s">
        <v>20031</v>
      </c>
      <c r="AD7424" t="s">
        <v>20032</v>
      </c>
      <c r="AE7424" s="1">
        <v>41846.117604166669</v>
      </c>
    </row>
    <row r="7425" spans="1:31" x14ac:dyDescent="0.15">
      <c r="A7425">
        <v>7424</v>
      </c>
      <c r="B7425">
        <v>175</v>
      </c>
      <c r="C7425">
        <v>5167</v>
      </c>
      <c r="D7425" t="s">
        <v>20015</v>
      </c>
      <c r="E7425" t="s">
        <v>20016</v>
      </c>
      <c r="F7425" t="s">
        <v>27</v>
      </c>
      <c r="I7425" t="s">
        <v>5</v>
      </c>
      <c r="K7425" t="s">
        <v>5</v>
      </c>
      <c r="M7425" t="s">
        <v>5</v>
      </c>
      <c r="N7425" t="s">
        <v>7</v>
      </c>
      <c r="Q7425">
        <v>0</v>
      </c>
      <c r="S7425">
        <v>-1</v>
      </c>
      <c r="T7425" t="s">
        <v>5</v>
      </c>
      <c r="U7425">
        <v>-1</v>
      </c>
      <c r="V7425">
        <v>-1</v>
      </c>
      <c r="W7425">
        <v>6.3387000000000002</v>
      </c>
      <c r="Z7425">
        <v>-1</v>
      </c>
      <c r="AA7425" t="s">
        <v>11</v>
      </c>
      <c r="AC7425" t="s">
        <v>38</v>
      </c>
      <c r="AD7425" t="s">
        <v>531</v>
      </c>
      <c r="AE7425" s="1">
        <v>41846.117615740739</v>
      </c>
    </row>
    <row r="7426" spans="1:31" x14ac:dyDescent="0.15">
      <c r="A7426">
        <v>7425</v>
      </c>
      <c r="B7426">
        <v>175</v>
      </c>
      <c r="C7426">
        <v>5167</v>
      </c>
      <c r="D7426" t="s">
        <v>20015</v>
      </c>
      <c r="E7426" t="s">
        <v>20016</v>
      </c>
      <c r="F7426" t="s">
        <v>36</v>
      </c>
      <c r="I7426" t="s">
        <v>5</v>
      </c>
      <c r="K7426" t="s">
        <v>5</v>
      </c>
      <c r="N7426" t="s">
        <v>7</v>
      </c>
      <c r="Q7426">
        <v>0</v>
      </c>
      <c r="S7426">
        <v>-1</v>
      </c>
      <c r="T7426" t="s">
        <v>5</v>
      </c>
      <c r="U7426">
        <v>-1</v>
      </c>
      <c r="V7426">
        <v>-1</v>
      </c>
      <c r="W7426">
        <v>6.3387000000000002</v>
      </c>
      <c r="Z7426">
        <v>-1</v>
      </c>
      <c r="AA7426" t="s">
        <v>11</v>
      </c>
      <c r="AC7426" t="s">
        <v>38</v>
      </c>
      <c r="AD7426" t="s">
        <v>52</v>
      </c>
      <c r="AE7426" s="1">
        <v>41846.117627314816</v>
      </c>
    </row>
    <row r="7427" spans="1:31" x14ac:dyDescent="0.15">
      <c r="A7427">
        <v>7426</v>
      </c>
      <c r="B7427">
        <v>175</v>
      </c>
      <c r="C7427">
        <v>5167</v>
      </c>
      <c r="D7427" t="s">
        <v>20015</v>
      </c>
      <c r="E7427" t="s">
        <v>20016</v>
      </c>
      <c r="F7427" t="s">
        <v>40</v>
      </c>
      <c r="I7427" t="s">
        <v>5</v>
      </c>
      <c r="K7427" t="s">
        <v>5</v>
      </c>
      <c r="N7427" t="s">
        <v>7</v>
      </c>
      <c r="Q7427">
        <v>0</v>
      </c>
      <c r="S7427">
        <v>-1</v>
      </c>
      <c r="T7427" t="s">
        <v>5</v>
      </c>
      <c r="U7427">
        <v>-1</v>
      </c>
      <c r="V7427">
        <v>-1</v>
      </c>
      <c r="W7427">
        <v>6.3387000000000002</v>
      </c>
      <c r="Z7427">
        <v>-1</v>
      </c>
      <c r="AA7427" t="s">
        <v>11</v>
      </c>
      <c r="AC7427" t="s">
        <v>38</v>
      </c>
      <c r="AD7427" t="s">
        <v>52</v>
      </c>
      <c r="AE7427" s="1">
        <v>41846.117638888885</v>
      </c>
    </row>
    <row r="7428" spans="1:31" x14ac:dyDescent="0.15">
      <c r="A7428">
        <v>7427</v>
      </c>
      <c r="B7428">
        <v>175</v>
      </c>
      <c r="C7428">
        <v>5167</v>
      </c>
      <c r="D7428" t="s">
        <v>20015</v>
      </c>
      <c r="E7428" t="s">
        <v>20016</v>
      </c>
      <c r="F7428" t="s">
        <v>49</v>
      </c>
      <c r="I7428" t="s">
        <v>5</v>
      </c>
      <c r="K7428" t="s">
        <v>5</v>
      </c>
      <c r="N7428" t="s">
        <v>7</v>
      </c>
      <c r="Q7428">
        <v>0</v>
      </c>
      <c r="T7428" t="s">
        <v>5</v>
      </c>
      <c r="U7428">
        <v>-1</v>
      </c>
      <c r="V7428">
        <v>-1</v>
      </c>
      <c r="W7428">
        <v>6.3387000000000002</v>
      </c>
      <c r="Z7428">
        <v>-1</v>
      </c>
      <c r="AA7428" t="s">
        <v>11</v>
      </c>
      <c r="AC7428" t="s">
        <v>38</v>
      </c>
      <c r="AD7428" t="s">
        <v>50</v>
      </c>
      <c r="AE7428" s="1">
        <v>41846.117650462962</v>
      </c>
    </row>
    <row r="7429" spans="1:31" x14ac:dyDescent="0.15">
      <c r="A7429">
        <v>7428</v>
      </c>
      <c r="B7429">
        <v>175</v>
      </c>
      <c r="C7429">
        <v>5167</v>
      </c>
      <c r="D7429" t="s">
        <v>20015</v>
      </c>
      <c r="E7429" t="s">
        <v>20016</v>
      </c>
      <c r="F7429" t="s">
        <v>51</v>
      </c>
      <c r="I7429" t="s">
        <v>5</v>
      </c>
      <c r="K7429" t="s">
        <v>5</v>
      </c>
      <c r="N7429" t="s">
        <v>7</v>
      </c>
      <c r="Q7429">
        <v>0</v>
      </c>
      <c r="S7429">
        <v>-1</v>
      </c>
      <c r="T7429" t="s">
        <v>5</v>
      </c>
      <c r="U7429">
        <v>-1</v>
      </c>
      <c r="V7429">
        <v>-1</v>
      </c>
      <c r="W7429">
        <v>6.3387000000000002</v>
      </c>
      <c r="Z7429">
        <v>-1</v>
      </c>
      <c r="AA7429" t="s">
        <v>11</v>
      </c>
      <c r="AC7429" t="s">
        <v>38</v>
      </c>
      <c r="AD7429" t="s">
        <v>52</v>
      </c>
      <c r="AE7429" s="1">
        <v>41846.117696759262</v>
      </c>
    </row>
    <row r="7430" spans="1:31" x14ac:dyDescent="0.15">
      <c r="A7430">
        <v>7429</v>
      </c>
      <c r="B7430">
        <v>175</v>
      </c>
      <c r="C7430">
        <v>5167</v>
      </c>
      <c r="D7430" t="s">
        <v>20015</v>
      </c>
      <c r="E7430" t="s">
        <v>20016</v>
      </c>
      <c r="F7430" t="s">
        <v>53</v>
      </c>
      <c r="I7430" t="s">
        <v>5</v>
      </c>
      <c r="K7430" t="s">
        <v>5</v>
      </c>
      <c r="N7430" t="s">
        <v>7</v>
      </c>
      <c r="Q7430">
        <v>0</v>
      </c>
      <c r="S7430">
        <v>-1</v>
      </c>
      <c r="T7430" t="s">
        <v>5</v>
      </c>
      <c r="U7430">
        <v>-1</v>
      </c>
      <c r="V7430">
        <v>-1</v>
      </c>
      <c r="W7430">
        <v>6.3387000000000002</v>
      </c>
      <c r="Z7430">
        <v>-1</v>
      </c>
      <c r="AA7430" t="s">
        <v>11</v>
      </c>
      <c r="AC7430" t="s">
        <v>38</v>
      </c>
      <c r="AD7430" t="s">
        <v>52</v>
      </c>
      <c r="AE7430" s="1">
        <v>41846.117708333331</v>
      </c>
    </row>
    <row r="7431" spans="1:31" x14ac:dyDescent="0.15">
      <c r="A7431">
        <v>7430</v>
      </c>
      <c r="B7431">
        <v>175</v>
      </c>
      <c r="C7431">
        <v>5167</v>
      </c>
      <c r="D7431" t="s">
        <v>20015</v>
      </c>
      <c r="E7431" t="s">
        <v>20016</v>
      </c>
      <c r="F7431" t="s">
        <v>54</v>
      </c>
      <c r="I7431" t="s">
        <v>5</v>
      </c>
      <c r="K7431" t="s">
        <v>5</v>
      </c>
      <c r="N7431" t="s">
        <v>7</v>
      </c>
      <c r="Q7431">
        <v>0</v>
      </c>
      <c r="S7431">
        <v>-1</v>
      </c>
      <c r="T7431" t="s">
        <v>5</v>
      </c>
      <c r="U7431">
        <v>-1</v>
      </c>
      <c r="V7431">
        <v>-1</v>
      </c>
      <c r="W7431">
        <v>6.3387000000000002</v>
      </c>
      <c r="Z7431">
        <v>-1</v>
      </c>
      <c r="AA7431" t="s">
        <v>11</v>
      </c>
      <c r="AC7431" t="s">
        <v>38</v>
      </c>
      <c r="AD7431" t="s">
        <v>52</v>
      </c>
      <c r="AE7431" s="1">
        <v>41846.117719907408</v>
      </c>
    </row>
    <row r="7432" spans="1:31" x14ac:dyDescent="0.15">
      <c r="A7432">
        <v>7431</v>
      </c>
      <c r="B7432">
        <v>175</v>
      </c>
      <c r="C7432">
        <v>542</v>
      </c>
      <c r="D7432" t="s">
        <v>20033</v>
      </c>
      <c r="E7432" t="s">
        <v>20034</v>
      </c>
      <c r="F7432" t="s">
        <v>2</v>
      </c>
      <c r="I7432" t="s">
        <v>5</v>
      </c>
      <c r="K7432" t="s">
        <v>5</v>
      </c>
      <c r="N7432" t="s">
        <v>7</v>
      </c>
      <c r="Q7432">
        <v>0</v>
      </c>
      <c r="S7432">
        <v>-1</v>
      </c>
      <c r="T7432" t="s">
        <v>5</v>
      </c>
      <c r="U7432">
        <v>-1</v>
      </c>
      <c r="V7432">
        <v>-1</v>
      </c>
      <c r="W7432">
        <v>6.3387000000000002</v>
      </c>
      <c r="Z7432">
        <v>-1</v>
      </c>
      <c r="AA7432" t="s">
        <v>11</v>
      </c>
      <c r="AC7432" t="s">
        <v>38</v>
      </c>
      <c r="AD7432" t="s">
        <v>52</v>
      </c>
      <c r="AE7432" s="1">
        <v>41846.117789351854</v>
      </c>
    </row>
    <row r="7433" spans="1:31" x14ac:dyDescent="0.15">
      <c r="A7433">
        <v>7432</v>
      </c>
      <c r="B7433">
        <v>175</v>
      </c>
      <c r="C7433">
        <v>542</v>
      </c>
      <c r="D7433" t="s">
        <v>20033</v>
      </c>
      <c r="E7433" t="s">
        <v>20034</v>
      </c>
      <c r="F7433" t="s">
        <v>14</v>
      </c>
      <c r="G7433" t="s">
        <v>20035</v>
      </c>
      <c r="H7433" t="s">
        <v>20036</v>
      </c>
      <c r="I7433" t="s">
        <v>5</v>
      </c>
      <c r="J7433" t="s">
        <v>13532</v>
      </c>
      <c r="K7433" t="s">
        <v>17</v>
      </c>
      <c r="L7433" t="s">
        <v>20037</v>
      </c>
      <c r="N7433" t="s">
        <v>7</v>
      </c>
      <c r="O7433" t="s">
        <v>20038</v>
      </c>
      <c r="P7433" t="s">
        <v>20039</v>
      </c>
      <c r="Q7433">
        <v>12</v>
      </c>
      <c r="R7433" t="s">
        <v>20040</v>
      </c>
      <c r="S7433">
        <v>-1</v>
      </c>
      <c r="T7433" t="s">
        <v>20041</v>
      </c>
      <c r="U7433">
        <v>-1</v>
      </c>
      <c r="V7433">
        <v>-1</v>
      </c>
      <c r="W7433">
        <v>6.3387000000000002</v>
      </c>
      <c r="X7433" t="s">
        <v>20042</v>
      </c>
      <c r="Y7433" t="s">
        <v>20043</v>
      </c>
      <c r="Z7433">
        <v>17520</v>
      </c>
      <c r="AA7433" t="s">
        <v>11</v>
      </c>
      <c r="AC7433" t="s">
        <v>20044</v>
      </c>
      <c r="AD7433" t="s">
        <v>20045</v>
      </c>
      <c r="AE7433" s="1">
        <v>41846.117812500001</v>
      </c>
    </row>
    <row r="7434" spans="1:31" x14ac:dyDescent="0.15">
      <c r="A7434">
        <v>7433</v>
      </c>
      <c r="B7434">
        <v>175</v>
      </c>
      <c r="C7434">
        <v>542</v>
      </c>
      <c r="D7434" t="s">
        <v>20033</v>
      </c>
      <c r="E7434" t="s">
        <v>20034</v>
      </c>
      <c r="F7434" t="s">
        <v>24</v>
      </c>
      <c r="G7434" t="s">
        <v>20035</v>
      </c>
      <c r="H7434" t="s">
        <v>20036</v>
      </c>
      <c r="I7434" t="s">
        <v>5</v>
      </c>
      <c r="J7434" t="s">
        <v>5171</v>
      </c>
      <c r="K7434" t="s">
        <v>4166</v>
      </c>
      <c r="L7434" t="s">
        <v>20046</v>
      </c>
      <c r="N7434" t="s">
        <v>7</v>
      </c>
      <c r="O7434" t="s">
        <v>20038</v>
      </c>
      <c r="P7434" t="s">
        <v>20039</v>
      </c>
      <c r="Q7434">
        <v>6</v>
      </c>
      <c r="R7434" t="s">
        <v>20047</v>
      </c>
      <c r="S7434">
        <v>-1</v>
      </c>
      <c r="T7434" t="s">
        <v>20041</v>
      </c>
      <c r="U7434">
        <v>-1</v>
      </c>
      <c r="V7434">
        <v>-1</v>
      </c>
      <c r="W7434">
        <v>6.3387000000000002</v>
      </c>
      <c r="X7434" t="s">
        <v>20042</v>
      </c>
      <c r="Y7434" t="s">
        <v>20043</v>
      </c>
      <c r="Z7434">
        <v>26640</v>
      </c>
      <c r="AA7434" t="s">
        <v>11</v>
      </c>
      <c r="AC7434" t="s">
        <v>20048</v>
      </c>
      <c r="AD7434" t="s">
        <v>20049</v>
      </c>
      <c r="AE7434" s="1">
        <v>41846.117835648147</v>
      </c>
    </row>
    <row r="7435" spans="1:31" x14ac:dyDescent="0.15">
      <c r="A7435">
        <v>7434</v>
      </c>
      <c r="B7435">
        <v>175</v>
      </c>
      <c r="C7435">
        <v>542</v>
      </c>
      <c r="D7435" t="s">
        <v>20033</v>
      </c>
      <c r="E7435" t="s">
        <v>20034</v>
      </c>
      <c r="F7435" t="s">
        <v>27</v>
      </c>
      <c r="I7435" t="s">
        <v>5</v>
      </c>
      <c r="K7435" t="s">
        <v>5</v>
      </c>
      <c r="M7435" t="s">
        <v>5</v>
      </c>
      <c r="N7435" t="s">
        <v>7</v>
      </c>
      <c r="Q7435">
        <v>0</v>
      </c>
      <c r="S7435">
        <v>-1</v>
      </c>
      <c r="T7435" t="s">
        <v>5</v>
      </c>
      <c r="U7435">
        <v>-1</v>
      </c>
      <c r="V7435">
        <v>-1</v>
      </c>
      <c r="W7435">
        <v>6.3387000000000002</v>
      </c>
      <c r="Z7435">
        <v>-1</v>
      </c>
      <c r="AA7435" t="s">
        <v>11</v>
      </c>
      <c r="AC7435" t="s">
        <v>38</v>
      </c>
      <c r="AD7435" t="s">
        <v>531</v>
      </c>
      <c r="AE7435" s="1">
        <v>41846.117847222224</v>
      </c>
    </row>
    <row r="7436" spans="1:31" x14ac:dyDescent="0.15">
      <c r="A7436">
        <v>7435</v>
      </c>
      <c r="B7436">
        <v>175</v>
      </c>
      <c r="C7436">
        <v>542</v>
      </c>
      <c r="D7436" t="s">
        <v>20033</v>
      </c>
      <c r="E7436" t="s">
        <v>20034</v>
      </c>
      <c r="F7436" t="s">
        <v>36</v>
      </c>
      <c r="I7436" t="s">
        <v>5</v>
      </c>
      <c r="K7436" t="s">
        <v>5</v>
      </c>
      <c r="N7436" t="s">
        <v>7</v>
      </c>
      <c r="Q7436">
        <v>0</v>
      </c>
      <c r="S7436">
        <v>-1</v>
      </c>
      <c r="T7436" t="s">
        <v>5</v>
      </c>
      <c r="U7436">
        <v>-1</v>
      </c>
      <c r="V7436">
        <v>-1</v>
      </c>
      <c r="W7436">
        <v>6.3387000000000002</v>
      </c>
      <c r="Z7436">
        <v>-1</v>
      </c>
      <c r="AA7436" t="s">
        <v>11</v>
      </c>
      <c r="AC7436" t="s">
        <v>38</v>
      </c>
      <c r="AD7436" t="s">
        <v>52</v>
      </c>
      <c r="AE7436" s="1">
        <v>41846.117858796293</v>
      </c>
    </row>
    <row r="7437" spans="1:31" x14ac:dyDescent="0.15">
      <c r="A7437">
        <v>7436</v>
      </c>
      <c r="B7437">
        <v>175</v>
      </c>
      <c r="C7437">
        <v>542</v>
      </c>
      <c r="D7437" t="s">
        <v>20033</v>
      </c>
      <c r="E7437" t="s">
        <v>20034</v>
      </c>
      <c r="F7437" t="s">
        <v>40</v>
      </c>
      <c r="I7437" t="s">
        <v>5</v>
      </c>
      <c r="K7437" t="s">
        <v>5</v>
      </c>
      <c r="N7437" t="s">
        <v>7</v>
      </c>
      <c r="Q7437">
        <v>0</v>
      </c>
      <c r="S7437">
        <v>-1</v>
      </c>
      <c r="T7437" t="s">
        <v>5</v>
      </c>
      <c r="U7437">
        <v>-1</v>
      </c>
      <c r="V7437">
        <v>-1</v>
      </c>
      <c r="W7437">
        <v>6.3387000000000002</v>
      </c>
      <c r="Z7437">
        <v>-1</v>
      </c>
      <c r="AA7437" t="s">
        <v>11</v>
      </c>
      <c r="AC7437" t="s">
        <v>38</v>
      </c>
      <c r="AD7437" t="s">
        <v>52</v>
      </c>
      <c r="AE7437" s="1">
        <v>41846.11787037037</v>
      </c>
    </row>
    <row r="7438" spans="1:31" x14ac:dyDescent="0.15">
      <c r="A7438">
        <v>7437</v>
      </c>
      <c r="B7438">
        <v>175</v>
      </c>
      <c r="C7438">
        <v>542</v>
      </c>
      <c r="D7438" t="s">
        <v>20033</v>
      </c>
      <c r="E7438" t="s">
        <v>20034</v>
      </c>
      <c r="F7438" t="s">
        <v>49</v>
      </c>
      <c r="G7438" t="s">
        <v>20035</v>
      </c>
      <c r="H7438" t="s">
        <v>20036</v>
      </c>
      <c r="I7438" t="s">
        <v>5</v>
      </c>
      <c r="K7438" t="s">
        <v>5</v>
      </c>
      <c r="N7438" t="s">
        <v>7</v>
      </c>
      <c r="O7438" t="s">
        <v>20038</v>
      </c>
      <c r="P7438" t="s">
        <v>20039</v>
      </c>
      <c r="Q7438">
        <v>6</v>
      </c>
      <c r="T7438" t="s">
        <v>5</v>
      </c>
      <c r="U7438">
        <v>-1</v>
      </c>
      <c r="V7438">
        <v>-1</v>
      </c>
      <c r="W7438">
        <v>6.3387000000000002</v>
      </c>
      <c r="Y7438" t="s">
        <v>20043</v>
      </c>
      <c r="Z7438">
        <v>17520</v>
      </c>
      <c r="AA7438" t="s">
        <v>11</v>
      </c>
      <c r="AC7438" t="s">
        <v>20050</v>
      </c>
      <c r="AD7438" t="s">
        <v>20051</v>
      </c>
      <c r="AE7438" s="1">
        <v>41846.117893518516</v>
      </c>
    </row>
    <row r="7439" spans="1:31" x14ac:dyDescent="0.15">
      <c r="A7439">
        <v>7438</v>
      </c>
      <c r="B7439">
        <v>175</v>
      </c>
      <c r="C7439">
        <v>542</v>
      </c>
      <c r="D7439" t="s">
        <v>20033</v>
      </c>
      <c r="E7439" t="s">
        <v>20034</v>
      </c>
      <c r="F7439" t="s">
        <v>51</v>
      </c>
      <c r="I7439" t="s">
        <v>5</v>
      </c>
      <c r="K7439" t="s">
        <v>5</v>
      </c>
      <c r="N7439" t="s">
        <v>7</v>
      </c>
      <c r="Q7439">
        <v>0</v>
      </c>
      <c r="S7439">
        <v>-1</v>
      </c>
      <c r="T7439" t="s">
        <v>5</v>
      </c>
      <c r="U7439">
        <v>-1</v>
      </c>
      <c r="V7439">
        <v>-1</v>
      </c>
      <c r="W7439">
        <v>6.3387000000000002</v>
      </c>
      <c r="Z7439">
        <v>-1</v>
      </c>
      <c r="AA7439" t="s">
        <v>11</v>
      </c>
      <c r="AC7439" t="s">
        <v>38</v>
      </c>
      <c r="AD7439" t="s">
        <v>52</v>
      </c>
      <c r="AE7439" s="1">
        <v>41846.117905092593</v>
      </c>
    </row>
    <row r="7440" spans="1:31" x14ac:dyDescent="0.15">
      <c r="A7440">
        <v>7439</v>
      </c>
      <c r="B7440">
        <v>175</v>
      </c>
      <c r="C7440">
        <v>542</v>
      </c>
      <c r="D7440" t="s">
        <v>20033</v>
      </c>
      <c r="E7440" t="s">
        <v>20034</v>
      </c>
      <c r="F7440" t="s">
        <v>53</v>
      </c>
      <c r="I7440" t="s">
        <v>5</v>
      </c>
      <c r="K7440" t="s">
        <v>5</v>
      </c>
      <c r="N7440" t="s">
        <v>7</v>
      </c>
      <c r="Q7440">
        <v>0</v>
      </c>
      <c r="S7440">
        <v>-1</v>
      </c>
      <c r="T7440" t="s">
        <v>5</v>
      </c>
      <c r="U7440">
        <v>-1</v>
      </c>
      <c r="V7440">
        <v>-1</v>
      </c>
      <c r="W7440">
        <v>6.3387000000000002</v>
      </c>
      <c r="Z7440">
        <v>-1</v>
      </c>
      <c r="AA7440" t="s">
        <v>11</v>
      </c>
      <c r="AC7440" t="s">
        <v>38</v>
      </c>
      <c r="AD7440" t="s">
        <v>52</v>
      </c>
      <c r="AE7440" s="1">
        <v>41846.11791666667</v>
      </c>
    </row>
    <row r="7441" spans="1:31" x14ac:dyDescent="0.15">
      <c r="A7441">
        <v>7440</v>
      </c>
      <c r="B7441">
        <v>175</v>
      </c>
      <c r="C7441">
        <v>542</v>
      </c>
      <c r="D7441" t="s">
        <v>20033</v>
      </c>
      <c r="E7441" t="s">
        <v>20034</v>
      </c>
      <c r="F7441" t="s">
        <v>54</v>
      </c>
      <c r="I7441" t="s">
        <v>5</v>
      </c>
      <c r="K7441" t="s">
        <v>5</v>
      </c>
      <c r="N7441" t="s">
        <v>7</v>
      </c>
      <c r="Q7441">
        <v>0</v>
      </c>
      <c r="S7441">
        <v>-1</v>
      </c>
      <c r="T7441" t="s">
        <v>5</v>
      </c>
      <c r="U7441">
        <v>-1</v>
      </c>
      <c r="V7441">
        <v>-1</v>
      </c>
      <c r="W7441">
        <v>6.3387000000000002</v>
      </c>
      <c r="Z7441">
        <v>-1</v>
      </c>
      <c r="AA7441" t="s">
        <v>11</v>
      </c>
      <c r="AC7441" t="s">
        <v>38</v>
      </c>
      <c r="AD7441" t="s">
        <v>52</v>
      </c>
      <c r="AE7441" s="1">
        <v>41846.117928240739</v>
      </c>
    </row>
    <row r="7442" spans="1:31" x14ac:dyDescent="0.15">
      <c r="A7442">
        <v>7441</v>
      </c>
      <c r="B7442">
        <v>175</v>
      </c>
      <c r="C7442">
        <v>1730</v>
      </c>
      <c r="D7442" t="s">
        <v>20052</v>
      </c>
      <c r="E7442" t="s">
        <v>20053</v>
      </c>
      <c r="F7442" t="s">
        <v>2</v>
      </c>
      <c r="G7442" t="s">
        <v>20054</v>
      </c>
      <c r="H7442" t="s">
        <v>20055</v>
      </c>
      <c r="I7442" t="s">
        <v>5</v>
      </c>
      <c r="J7442" t="s">
        <v>1019</v>
      </c>
      <c r="K7442" t="s">
        <v>6</v>
      </c>
      <c r="L7442" t="s">
        <v>20056</v>
      </c>
      <c r="N7442" t="s">
        <v>7</v>
      </c>
      <c r="O7442" t="s">
        <v>20057</v>
      </c>
      <c r="P7442" t="s">
        <v>20058</v>
      </c>
      <c r="Q7442">
        <v>25</v>
      </c>
      <c r="R7442" t="s">
        <v>20059</v>
      </c>
      <c r="S7442">
        <v>35</v>
      </c>
      <c r="T7442" t="s">
        <v>5</v>
      </c>
      <c r="U7442">
        <v>1350</v>
      </c>
      <c r="V7442">
        <v>-1</v>
      </c>
      <c r="W7442">
        <v>6.3387000000000002</v>
      </c>
      <c r="X7442" t="s">
        <v>20060</v>
      </c>
      <c r="Y7442" t="s">
        <v>20061</v>
      </c>
      <c r="Z7442">
        <v>14310</v>
      </c>
      <c r="AA7442" t="s">
        <v>11</v>
      </c>
      <c r="AC7442" t="s">
        <v>20062</v>
      </c>
      <c r="AD7442" t="s">
        <v>20063</v>
      </c>
      <c r="AE7442" s="1">
        <v>41846.118009259262</v>
      </c>
    </row>
    <row r="7443" spans="1:31" x14ac:dyDescent="0.15">
      <c r="A7443">
        <v>7442</v>
      </c>
      <c r="B7443">
        <v>175</v>
      </c>
      <c r="C7443">
        <v>1730</v>
      </c>
      <c r="D7443" t="s">
        <v>20052</v>
      </c>
      <c r="E7443" t="s">
        <v>20053</v>
      </c>
      <c r="F7443" t="s">
        <v>14</v>
      </c>
      <c r="I7443" t="s">
        <v>5</v>
      </c>
      <c r="K7443" t="s">
        <v>5</v>
      </c>
      <c r="N7443" t="s">
        <v>7</v>
      </c>
      <c r="Q7443">
        <v>0</v>
      </c>
      <c r="S7443">
        <v>-1</v>
      </c>
      <c r="T7443" t="s">
        <v>5</v>
      </c>
      <c r="U7443">
        <v>-1</v>
      </c>
      <c r="V7443">
        <v>-1</v>
      </c>
      <c r="W7443">
        <v>6.3387000000000002</v>
      </c>
      <c r="Z7443">
        <v>-1</v>
      </c>
      <c r="AA7443" t="s">
        <v>11</v>
      </c>
      <c r="AC7443" t="s">
        <v>38</v>
      </c>
      <c r="AD7443" t="s">
        <v>52</v>
      </c>
      <c r="AE7443" s="1">
        <v>41846.118020833332</v>
      </c>
    </row>
    <row r="7444" spans="1:31" x14ac:dyDescent="0.15">
      <c r="A7444">
        <v>7443</v>
      </c>
      <c r="B7444">
        <v>175</v>
      </c>
      <c r="C7444">
        <v>1730</v>
      </c>
      <c r="D7444" t="s">
        <v>20052</v>
      </c>
      <c r="E7444" t="s">
        <v>20053</v>
      </c>
      <c r="F7444" t="s">
        <v>24</v>
      </c>
      <c r="I7444" t="s">
        <v>5</v>
      </c>
      <c r="K7444" t="s">
        <v>5</v>
      </c>
      <c r="N7444" t="s">
        <v>7</v>
      </c>
      <c r="Q7444">
        <v>0</v>
      </c>
      <c r="S7444">
        <v>-1</v>
      </c>
      <c r="T7444" t="s">
        <v>5</v>
      </c>
      <c r="U7444">
        <v>-1</v>
      </c>
      <c r="V7444">
        <v>-1</v>
      </c>
      <c r="W7444">
        <v>6.3387000000000002</v>
      </c>
      <c r="Z7444">
        <v>-1</v>
      </c>
      <c r="AA7444" t="s">
        <v>11</v>
      </c>
      <c r="AC7444" t="s">
        <v>38</v>
      </c>
      <c r="AD7444" t="s">
        <v>52</v>
      </c>
      <c r="AE7444" s="1">
        <v>41846.118032407408</v>
      </c>
    </row>
    <row r="7445" spans="1:31" x14ac:dyDescent="0.15">
      <c r="A7445">
        <v>7444</v>
      </c>
      <c r="B7445">
        <v>175</v>
      </c>
      <c r="C7445">
        <v>1730</v>
      </c>
      <c r="D7445" t="s">
        <v>20052</v>
      </c>
      <c r="E7445" t="s">
        <v>20053</v>
      </c>
      <c r="F7445" t="s">
        <v>27</v>
      </c>
      <c r="I7445" t="s">
        <v>5</v>
      </c>
      <c r="K7445" t="s">
        <v>5</v>
      </c>
      <c r="M7445" t="s">
        <v>5</v>
      </c>
      <c r="N7445" t="s">
        <v>7</v>
      </c>
      <c r="Q7445">
        <v>0</v>
      </c>
      <c r="S7445">
        <v>-1</v>
      </c>
      <c r="T7445" t="s">
        <v>5</v>
      </c>
      <c r="U7445">
        <v>-1</v>
      </c>
      <c r="V7445">
        <v>-1</v>
      </c>
      <c r="W7445">
        <v>6.3387000000000002</v>
      </c>
      <c r="Z7445">
        <v>-1</v>
      </c>
      <c r="AA7445" t="s">
        <v>11</v>
      </c>
      <c r="AC7445" t="s">
        <v>38</v>
      </c>
      <c r="AD7445" t="s">
        <v>531</v>
      </c>
      <c r="AE7445" s="1">
        <v>41846.118043981478</v>
      </c>
    </row>
    <row r="7446" spans="1:31" x14ac:dyDescent="0.15">
      <c r="A7446">
        <v>7445</v>
      </c>
      <c r="B7446">
        <v>175</v>
      </c>
      <c r="C7446">
        <v>1730</v>
      </c>
      <c r="D7446" t="s">
        <v>20052</v>
      </c>
      <c r="E7446" t="s">
        <v>20053</v>
      </c>
      <c r="F7446" t="s">
        <v>36</v>
      </c>
      <c r="G7446" t="s">
        <v>20064</v>
      </c>
      <c r="H7446" t="s">
        <v>20055</v>
      </c>
      <c r="I7446" t="s">
        <v>5</v>
      </c>
      <c r="J7446" t="s">
        <v>456</v>
      </c>
      <c r="K7446" t="s">
        <v>6</v>
      </c>
      <c r="L7446" t="s">
        <v>20056</v>
      </c>
      <c r="N7446" t="s">
        <v>7</v>
      </c>
      <c r="O7446" t="s">
        <v>20057</v>
      </c>
      <c r="P7446" t="s">
        <v>20058</v>
      </c>
      <c r="Q7446">
        <v>16</v>
      </c>
      <c r="R7446" t="s">
        <v>20059</v>
      </c>
      <c r="S7446">
        <v>35</v>
      </c>
      <c r="T7446" t="s">
        <v>5</v>
      </c>
      <c r="U7446">
        <v>1350</v>
      </c>
      <c r="V7446">
        <v>-1</v>
      </c>
      <c r="W7446">
        <v>6.3387000000000002</v>
      </c>
      <c r="X7446" t="s">
        <v>20060</v>
      </c>
      <c r="Y7446" t="s">
        <v>20061</v>
      </c>
      <c r="Z7446">
        <v>14310</v>
      </c>
      <c r="AA7446" t="s">
        <v>11</v>
      </c>
      <c r="AC7446" t="s">
        <v>20065</v>
      </c>
      <c r="AD7446" t="s">
        <v>20066</v>
      </c>
      <c r="AE7446" s="1">
        <v>41846.118067129632</v>
      </c>
    </row>
    <row r="7447" spans="1:31" x14ac:dyDescent="0.15">
      <c r="A7447">
        <v>7446</v>
      </c>
      <c r="B7447">
        <v>175</v>
      </c>
      <c r="C7447">
        <v>1730</v>
      </c>
      <c r="D7447" t="s">
        <v>20052</v>
      </c>
      <c r="E7447" t="s">
        <v>20053</v>
      </c>
      <c r="F7447" t="s">
        <v>40</v>
      </c>
      <c r="I7447" t="s">
        <v>5</v>
      </c>
      <c r="K7447" t="s">
        <v>5</v>
      </c>
      <c r="N7447" t="s">
        <v>7</v>
      </c>
      <c r="Q7447">
        <v>0</v>
      </c>
      <c r="S7447">
        <v>-1</v>
      </c>
      <c r="T7447" t="s">
        <v>5</v>
      </c>
      <c r="U7447">
        <v>-1</v>
      </c>
      <c r="V7447">
        <v>-1</v>
      </c>
      <c r="W7447">
        <v>6.3387000000000002</v>
      </c>
      <c r="Z7447">
        <v>-1</v>
      </c>
      <c r="AA7447" t="s">
        <v>11</v>
      </c>
      <c r="AC7447" t="s">
        <v>38</v>
      </c>
      <c r="AD7447" t="s">
        <v>52</v>
      </c>
      <c r="AE7447" s="1">
        <v>41846.118090277778</v>
      </c>
    </row>
    <row r="7448" spans="1:31" x14ac:dyDescent="0.15">
      <c r="A7448">
        <v>7447</v>
      </c>
      <c r="B7448">
        <v>175</v>
      </c>
      <c r="C7448">
        <v>1730</v>
      </c>
      <c r="D7448" t="s">
        <v>20052</v>
      </c>
      <c r="E7448" t="s">
        <v>20053</v>
      </c>
      <c r="F7448" t="s">
        <v>49</v>
      </c>
      <c r="I7448" t="s">
        <v>5</v>
      </c>
      <c r="K7448" t="s">
        <v>5</v>
      </c>
      <c r="N7448" t="s">
        <v>7</v>
      </c>
      <c r="Q7448">
        <v>0</v>
      </c>
      <c r="T7448" t="s">
        <v>5</v>
      </c>
      <c r="U7448">
        <v>-1</v>
      </c>
      <c r="V7448">
        <v>-1</v>
      </c>
      <c r="W7448">
        <v>6.3387000000000002</v>
      </c>
      <c r="Z7448">
        <v>-1</v>
      </c>
      <c r="AA7448" t="s">
        <v>11</v>
      </c>
      <c r="AC7448" t="s">
        <v>38</v>
      </c>
      <c r="AD7448" t="s">
        <v>50</v>
      </c>
      <c r="AE7448" s="1">
        <v>41846.118101851855</v>
      </c>
    </row>
    <row r="7449" spans="1:31" x14ac:dyDescent="0.15">
      <c r="A7449">
        <v>7448</v>
      </c>
      <c r="B7449">
        <v>175</v>
      </c>
      <c r="C7449">
        <v>1730</v>
      </c>
      <c r="D7449" t="s">
        <v>20052</v>
      </c>
      <c r="E7449" t="s">
        <v>20053</v>
      </c>
      <c r="F7449" t="s">
        <v>51</v>
      </c>
      <c r="I7449" t="s">
        <v>5</v>
      </c>
      <c r="K7449" t="s">
        <v>5</v>
      </c>
      <c r="N7449" t="s">
        <v>7</v>
      </c>
      <c r="Q7449">
        <v>0</v>
      </c>
      <c r="S7449">
        <v>-1</v>
      </c>
      <c r="T7449" t="s">
        <v>5</v>
      </c>
      <c r="U7449">
        <v>-1</v>
      </c>
      <c r="V7449">
        <v>-1</v>
      </c>
      <c r="W7449">
        <v>6.3387000000000002</v>
      </c>
      <c r="Z7449">
        <v>-1</v>
      </c>
      <c r="AA7449" t="s">
        <v>11</v>
      </c>
      <c r="AC7449" t="s">
        <v>38</v>
      </c>
      <c r="AD7449" t="s">
        <v>52</v>
      </c>
      <c r="AE7449" s="1">
        <v>41846.118113425924</v>
      </c>
    </row>
    <row r="7450" spans="1:31" x14ac:dyDescent="0.15">
      <c r="A7450">
        <v>7449</v>
      </c>
      <c r="B7450">
        <v>175</v>
      </c>
      <c r="C7450">
        <v>1730</v>
      </c>
      <c r="D7450" t="s">
        <v>20052</v>
      </c>
      <c r="E7450" t="s">
        <v>20053</v>
      </c>
      <c r="F7450" t="s">
        <v>53</v>
      </c>
      <c r="I7450" t="s">
        <v>5</v>
      </c>
      <c r="K7450" t="s">
        <v>5</v>
      </c>
      <c r="N7450" t="s">
        <v>7</v>
      </c>
      <c r="Q7450">
        <v>0</v>
      </c>
      <c r="S7450">
        <v>-1</v>
      </c>
      <c r="T7450" t="s">
        <v>5</v>
      </c>
      <c r="U7450">
        <v>-1</v>
      </c>
      <c r="V7450">
        <v>-1</v>
      </c>
      <c r="W7450">
        <v>6.3387000000000002</v>
      </c>
      <c r="Z7450">
        <v>-1</v>
      </c>
      <c r="AA7450" t="s">
        <v>11</v>
      </c>
      <c r="AC7450" t="s">
        <v>38</v>
      </c>
      <c r="AD7450" t="s">
        <v>52</v>
      </c>
      <c r="AE7450" s="1">
        <v>41846.118125000001</v>
      </c>
    </row>
    <row r="7451" spans="1:31" x14ac:dyDescent="0.15">
      <c r="A7451">
        <v>7450</v>
      </c>
      <c r="B7451">
        <v>175</v>
      </c>
      <c r="C7451">
        <v>1730</v>
      </c>
      <c r="D7451" t="s">
        <v>20052</v>
      </c>
      <c r="E7451" t="s">
        <v>20053</v>
      </c>
      <c r="F7451" t="s">
        <v>54</v>
      </c>
      <c r="I7451" t="s">
        <v>5</v>
      </c>
      <c r="K7451" t="s">
        <v>5</v>
      </c>
      <c r="N7451" t="s">
        <v>7</v>
      </c>
      <c r="Q7451">
        <v>0</v>
      </c>
      <c r="S7451">
        <v>-1</v>
      </c>
      <c r="T7451" t="s">
        <v>5</v>
      </c>
      <c r="U7451">
        <v>-1</v>
      </c>
      <c r="V7451">
        <v>-1</v>
      </c>
      <c r="W7451">
        <v>6.3387000000000002</v>
      </c>
      <c r="Z7451">
        <v>-1</v>
      </c>
      <c r="AA7451" t="s">
        <v>11</v>
      </c>
      <c r="AC7451" t="s">
        <v>38</v>
      </c>
      <c r="AD7451" t="s">
        <v>52</v>
      </c>
      <c r="AE7451" s="1">
        <v>41846.118136574078</v>
      </c>
    </row>
    <row r="7452" spans="1:31" x14ac:dyDescent="0.15">
      <c r="A7452">
        <v>7451</v>
      </c>
      <c r="B7452">
        <v>175</v>
      </c>
      <c r="C7452">
        <v>6022</v>
      </c>
      <c r="D7452" t="s">
        <v>20067</v>
      </c>
      <c r="E7452" t="s">
        <v>20068</v>
      </c>
      <c r="F7452" t="s">
        <v>2</v>
      </c>
      <c r="G7452" t="s">
        <v>20069</v>
      </c>
      <c r="H7452" t="s">
        <v>20070</v>
      </c>
      <c r="I7452" t="s">
        <v>5</v>
      </c>
      <c r="K7452" t="s">
        <v>6</v>
      </c>
      <c r="N7452" t="s">
        <v>7</v>
      </c>
      <c r="P7452" t="s">
        <v>20071</v>
      </c>
      <c r="Q7452">
        <v>33</v>
      </c>
      <c r="R7452" t="s">
        <v>20072</v>
      </c>
      <c r="S7452">
        <v>-1</v>
      </c>
      <c r="T7452" t="s">
        <v>20073</v>
      </c>
      <c r="U7452">
        <v>-1</v>
      </c>
      <c r="V7452">
        <v>-1</v>
      </c>
      <c r="W7452">
        <v>6.3387000000000002</v>
      </c>
      <c r="X7452" t="s">
        <v>20074</v>
      </c>
      <c r="Y7452" t="s">
        <v>20075</v>
      </c>
      <c r="Z7452">
        <v>36224</v>
      </c>
      <c r="AA7452" t="s">
        <v>11</v>
      </c>
      <c r="AC7452" t="s">
        <v>20076</v>
      </c>
      <c r="AD7452" t="s">
        <v>20077</v>
      </c>
      <c r="AE7452" s="1">
        <v>41846.11822916667</v>
      </c>
    </row>
    <row r="7453" spans="1:31" x14ac:dyDescent="0.15">
      <c r="A7453">
        <v>7452</v>
      </c>
      <c r="B7453">
        <v>175</v>
      </c>
      <c r="C7453">
        <v>6022</v>
      </c>
      <c r="D7453" t="s">
        <v>20067</v>
      </c>
      <c r="E7453" t="s">
        <v>20068</v>
      </c>
      <c r="F7453" t="s">
        <v>14</v>
      </c>
      <c r="I7453" t="s">
        <v>5</v>
      </c>
      <c r="K7453" t="s">
        <v>5</v>
      </c>
      <c r="N7453" t="s">
        <v>7</v>
      </c>
      <c r="Q7453">
        <v>0</v>
      </c>
      <c r="S7453">
        <v>-1</v>
      </c>
      <c r="T7453" t="s">
        <v>5</v>
      </c>
      <c r="U7453">
        <v>-1</v>
      </c>
      <c r="V7453">
        <v>-1</v>
      </c>
      <c r="W7453">
        <v>6.3387000000000002</v>
      </c>
      <c r="Z7453">
        <v>-1</v>
      </c>
      <c r="AA7453" t="s">
        <v>11</v>
      </c>
      <c r="AC7453" t="s">
        <v>38</v>
      </c>
      <c r="AD7453" t="s">
        <v>52</v>
      </c>
      <c r="AE7453" s="1">
        <v>41846.11824074074</v>
      </c>
    </row>
    <row r="7454" spans="1:31" x14ac:dyDescent="0.15">
      <c r="A7454">
        <v>7453</v>
      </c>
      <c r="B7454">
        <v>175</v>
      </c>
      <c r="C7454">
        <v>6022</v>
      </c>
      <c r="D7454" t="s">
        <v>20067</v>
      </c>
      <c r="E7454" t="s">
        <v>20068</v>
      </c>
      <c r="F7454" t="s">
        <v>24</v>
      </c>
      <c r="I7454" t="s">
        <v>5</v>
      </c>
      <c r="K7454" t="s">
        <v>5</v>
      </c>
      <c r="N7454" t="s">
        <v>7</v>
      </c>
      <c r="Q7454">
        <v>0</v>
      </c>
      <c r="S7454">
        <v>-1</v>
      </c>
      <c r="T7454" t="s">
        <v>5</v>
      </c>
      <c r="U7454">
        <v>-1</v>
      </c>
      <c r="V7454">
        <v>-1</v>
      </c>
      <c r="W7454">
        <v>6.3387000000000002</v>
      </c>
      <c r="Z7454">
        <v>-1</v>
      </c>
      <c r="AA7454" t="s">
        <v>11</v>
      </c>
      <c r="AC7454" t="s">
        <v>38</v>
      </c>
      <c r="AD7454" t="s">
        <v>52</v>
      </c>
      <c r="AE7454" s="1">
        <v>41846.118252314816</v>
      </c>
    </row>
    <row r="7455" spans="1:31" x14ac:dyDescent="0.15">
      <c r="A7455">
        <v>7454</v>
      </c>
      <c r="B7455">
        <v>175</v>
      </c>
      <c r="C7455">
        <v>6022</v>
      </c>
      <c r="D7455" t="s">
        <v>20067</v>
      </c>
      <c r="E7455" t="s">
        <v>20068</v>
      </c>
      <c r="F7455" t="s">
        <v>27</v>
      </c>
      <c r="I7455" t="s">
        <v>5</v>
      </c>
      <c r="K7455" t="s">
        <v>5</v>
      </c>
      <c r="M7455" t="s">
        <v>5</v>
      </c>
      <c r="N7455" t="s">
        <v>7</v>
      </c>
      <c r="Q7455">
        <v>0</v>
      </c>
      <c r="S7455">
        <v>-1</v>
      </c>
      <c r="T7455" t="s">
        <v>5</v>
      </c>
      <c r="U7455">
        <v>-1</v>
      </c>
      <c r="V7455">
        <v>-1</v>
      </c>
      <c r="W7455">
        <v>6.3387000000000002</v>
      </c>
      <c r="Z7455">
        <v>-1</v>
      </c>
      <c r="AA7455" t="s">
        <v>11</v>
      </c>
      <c r="AC7455" t="s">
        <v>38</v>
      </c>
      <c r="AD7455" t="s">
        <v>531</v>
      </c>
      <c r="AE7455" s="1">
        <v>41846.118263888886</v>
      </c>
    </row>
    <row r="7456" spans="1:31" x14ac:dyDescent="0.15">
      <c r="A7456">
        <v>7455</v>
      </c>
      <c r="B7456">
        <v>175</v>
      </c>
      <c r="C7456">
        <v>6022</v>
      </c>
      <c r="D7456" t="s">
        <v>20067</v>
      </c>
      <c r="E7456" t="s">
        <v>20068</v>
      </c>
      <c r="F7456" t="s">
        <v>36</v>
      </c>
      <c r="I7456" t="s">
        <v>5</v>
      </c>
      <c r="K7456" t="s">
        <v>5</v>
      </c>
      <c r="N7456" t="s">
        <v>7</v>
      </c>
      <c r="Q7456">
        <v>0</v>
      </c>
      <c r="S7456">
        <v>-1</v>
      </c>
      <c r="T7456" t="s">
        <v>5</v>
      </c>
      <c r="U7456">
        <v>-1</v>
      </c>
      <c r="V7456">
        <v>-1</v>
      </c>
      <c r="W7456">
        <v>6.3387000000000002</v>
      </c>
      <c r="Z7456">
        <v>-1</v>
      </c>
      <c r="AA7456" t="s">
        <v>11</v>
      </c>
      <c r="AC7456" t="s">
        <v>38</v>
      </c>
      <c r="AD7456" t="s">
        <v>52</v>
      </c>
      <c r="AE7456" s="1">
        <v>41846.118275462963</v>
      </c>
    </row>
    <row r="7457" spans="1:31" x14ac:dyDescent="0.15">
      <c r="A7457">
        <v>7456</v>
      </c>
      <c r="B7457">
        <v>175</v>
      </c>
      <c r="C7457">
        <v>6022</v>
      </c>
      <c r="D7457" t="s">
        <v>20067</v>
      </c>
      <c r="E7457" t="s">
        <v>20068</v>
      </c>
      <c r="F7457" t="s">
        <v>40</v>
      </c>
      <c r="I7457" t="s">
        <v>5</v>
      </c>
      <c r="K7457" t="s">
        <v>5</v>
      </c>
      <c r="N7457" t="s">
        <v>7</v>
      </c>
      <c r="Q7457">
        <v>0</v>
      </c>
      <c r="S7457">
        <v>-1</v>
      </c>
      <c r="T7457" t="s">
        <v>5</v>
      </c>
      <c r="U7457">
        <v>-1</v>
      </c>
      <c r="V7457">
        <v>-1</v>
      </c>
      <c r="W7457">
        <v>6.3387000000000002</v>
      </c>
      <c r="Z7457">
        <v>-1</v>
      </c>
      <c r="AA7457" t="s">
        <v>11</v>
      </c>
      <c r="AC7457" t="s">
        <v>38</v>
      </c>
      <c r="AD7457" t="s">
        <v>52</v>
      </c>
      <c r="AE7457" s="1">
        <v>41846.118287037039</v>
      </c>
    </row>
    <row r="7458" spans="1:31" x14ac:dyDescent="0.15">
      <c r="A7458">
        <v>7457</v>
      </c>
      <c r="B7458">
        <v>175</v>
      </c>
      <c r="C7458">
        <v>6022</v>
      </c>
      <c r="D7458" t="s">
        <v>20067</v>
      </c>
      <c r="E7458" t="s">
        <v>20068</v>
      </c>
      <c r="F7458" t="s">
        <v>49</v>
      </c>
      <c r="I7458" t="s">
        <v>5</v>
      </c>
      <c r="K7458" t="s">
        <v>5</v>
      </c>
      <c r="N7458" t="s">
        <v>7</v>
      </c>
      <c r="Q7458">
        <v>0</v>
      </c>
      <c r="T7458" t="s">
        <v>5</v>
      </c>
      <c r="U7458">
        <v>-1</v>
      </c>
      <c r="V7458">
        <v>-1</v>
      </c>
      <c r="W7458">
        <v>6.3387000000000002</v>
      </c>
      <c r="Z7458">
        <v>-1</v>
      </c>
      <c r="AA7458" t="s">
        <v>11</v>
      </c>
      <c r="AC7458" t="s">
        <v>38</v>
      </c>
      <c r="AD7458" t="s">
        <v>50</v>
      </c>
      <c r="AE7458" s="1">
        <v>41846.118298611109</v>
      </c>
    </row>
    <row r="7459" spans="1:31" x14ac:dyDescent="0.15">
      <c r="A7459">
        <v>7458</v>
      </c>
      <c r="B7459">
        <v>175</v>
      </c>
      <c r="C7459">
        <v>6022</v>
      </c>
      <c r="D7459" t="s">
        <v>20067</v>
      </c>
      <c r="E7459" t="s">
        <v>20068</v>
      </c>
      <c r="F7459" t="s">
        <v>51</v>
      </c>
      <c r="G7459" t="s">
        <v>20078</v>
      </c>
      <c r="H7459" t="s">
        <v>20070</v>
      </c>
      <c r="I7459" t="s">
        <v>5</v>
      </c>
      <c r="K7459" t="s">
        <v>5</v>
      </c>
      <c r="N7459" t="s">
        <v>7</v>
      </c>
      <c r="P7459" t="s">
        <v>20071</v>
      </c>
      <c r="Q7459">
        <v>4</v>
      </c>
      <c r="S7459">
        <v>-1</v>
      </c>
      <c r="T7459" t="s">
        <v>5</v>
      </c>
      <c r="U7459">
        <v>-1</v>
      </c>
      <c r="V7459">
        <v>-1</v>
      </c>
      <c r="W7459">
        <v>6.3387000000000002</v>
      </c>
      <c r="Y7459" t="s">
        <v>20075</v>
      </c>
      <c r="Z7459">
        <v>-1</v>
      </c>
      <c r="AA7459" t="s">
        <v>11</v>
      </c>
      <c r="AC7459" t="s">
        <v>20079</v>
      </c>
      <c r="AD7459" t="s">
        <v>20080</v>
      </c>
      <c r="AE7459" s="1">
        <v>41846.118321759262</v>
      </c>
    </row>
    <row r="7460" spans="1:31" x14ac:dyDescent="0.15">
      <c r="A7460">
        <v>7459</v>
      </c>
      <c r="B7460">
        <v>175</v>
      </c>
      <c r="C7460">
        <v>6022</v>
      </c>
      <c r="D7460" t="s">
        <v>20067</v>
      </c>
      <c r="E7460" t="s">
        <v>20068</v>
      </c>
      <c r="F7460" t="s">
        <v>53</v>
      </c>
      <c r="I7460" t="s">
        <v>5</v>
      </c>
      <c r="K7460" t="s">
        <v>5</v>
      </c>
      <c r="N7460" t="s">
        <v>7</v>
      </c>
      <c r="Q7460">
        <v>0</v>
      </c>
      <c r="S7460">
        <v>-1</v>
      </c>
      <c r="T7460" t="s">
        <v>5</v>
      </c>
      <c r="U7460">
        <v>-1</v>
      </c>
      <c r="V7460">
        <v>-1</v>
      </c>
      <c r="W7460">
        <v>6.3387000000000002</v>
      </c>
      <c r="Z7460">
        <v>-1</v>
      </c>
      <c r="AA7460" t="s">
        <v>11</v>
      </c>
      <c r="AC7460" t="s">
        <v>38</v>
      </c>
      <c r="AD7460" t="s">
        <v>52</v>
      </c>
      <c r="AE7460" s="1">
        <v>41846.118333333332</v>
      </c>
    </row>
    <row r="7461" spans="1:31" x14ac:dyDescent="0.15">
      <c r="A7461">
        <v>7460</v>
      </c>
      <c r="B7461">
        <v>175</v>
      </c>
      <c r="C7461">
        <v>6022</v>
      </c>
      <c r="D7461" t="s">
        <v>20067</v>
      </c>
      <c r="E7461" t="s">
        <v>20068</v>
      </c>
      <c r="F7461" t="s">
        <v>54</v>
      </c>
      <c r="I7461" t="s">
        <v>5</v>
      </c>
      <c r="K7461" t="s">
        <v>5</v>
      </c>
      <c r="N7461" t="s">
        <v>7</v>
      </c>
      <c r="Q7461">
        <v>0</v>
      </c>
      <c r="S7461">
        <v>-1</v>
      </c>
      <c r="T7461" t="s">
        <v>5</v>
      </c>
      <c r="U7461">
        <v>-1</v>
      </c>
      <c r="V7461">
        <v>-1</v>
      </c>
      <c r="W7461">
        <v>6.3387000000000002</v>
      </c>
      <c r="Z7461">
        <v>-1</v>
      </c>
      <c r="AA7461" t="s">
        <v>11</v>
      </c>
      <c r="AC7461" t="s">
        <v>38</v>
      </c>
      <c r="AD7461" t="s">
        <v>52</v>
      </c>
      <c r="AE7461" s="1">
        <v>41846.118344907409</v>
      </c>
    </row>
    <row r="7462" spans="1:31" x14ac:dyDescent="0.15">
      <c r="A7462">
        <v>7461</v>
      </c>
      <c r="B7462">
        <v>175</v>
      </c>
      <c r="C7462">
        <v>3139</v>
      </c>
      <c r="D7462" t="s">
        <v>20081</v>
      </c>
      <c r="E7462" t="s">
        <v>20082</v>
      </c>
      <c r="F7462" t="s">
        <v>2</v>
      </c>
      <c r="G7462" t="s">
        <v>20083</v>
      </c>
      <c r="H7462" t="s">
        <v>20084</v>
      </c>
      <c r="I7462" t="s">
        <v>5</v>
      </c>
      <c r="K7462" t="s">
        <v>6</v>
      </c>
      <c r="L7462" t="s">
        <v>20085</v>
      </c>
      <c r="N7462" t="s">
        <v>7</v>
      </c>
      <c r="P7462" t="s">
        <v>20086</v>
      </c>
      <c r="Q7462">
        <v>111</v>
      </c>
      <c r="R7462" t="s">
        <v>816</v>
      </c>
      <c r="S7462">
        <v>-1</v>
      </c>
      <c r="T7462" t="s">
        <v>20087</v>
      </c>
      <c r="U7462">
        <v>-1</v>
      </c>
      <c r="V7462">
        <v>-1</v>
      </c>
      <c r="W7462">
        <v>6.3387000000000002</v>
      </c>
      <c r="X7462" t="s">
        <v>20088</v>
      </c>
      <c r="Y7462" t="s">
        <v>20089</v>
      </c>
      <c r="Z7462">
        <v>32600</v>
      </c>
      <c r="AA7462" t="s">
        <v>11</v>
      </c>
      <c r="AC7462" t="s">
        <v>20090</v>
      </c>
      <c r="AD7462" t="s">
        <v>20091</v>
      </c>
      <c r="AE7462" s="1">
        <v>41846.118425925924</v>
      </c>
    </row>
    <row r="7463" spans="1:31" x14ac:dyDescent="0.15">
      <c r="A7463">
        <v>7462</v>
      </c>
      <c r="B7463">
        <v>175</v>
      </c>
      <c r="C7463">
        <v>3139</v>
      </c>
      <c r="D7463" t="s">
        <v>20081</v>
      </c>
      <c r="E7463" t="s">
        <v>20082</v>
      </c>
      <c r="F7463" t="s">
        <v>14</v>
      </c>
      <c r="I7463" t="s">
        <v>5</v>
      </c>
      <c r="K7463" t="s">
        <v>5</v>
      </c>
      <c r="L7463" t="s">
        <v>6382</v>
      </c>
      <c r="N7463" t="s">
        <v>7</v>
      </c>
      <c r="Q7463">
        <v>0</v>
      </c>
      <c r="S7463">
        <v>-1</v>
      </c>
      <c r="T7463" t="s">
        <v>5</v>
      </c>
      <c r="U7463">
        <v>-1</v>
      </c>
      <c r="V7463">
        <v>-1</v>
      </c>
      <c r="W7463">
        <v>6.3387000000000002</v>
      </c>
      <c r="X7463" t="s">
        <v>20088</v>
      </c>
      <c r="Z7463">
        <v>-1</v>
      </c>
      <c r="AA7463" t="s">
        <v>11</v>
      </c>
      <c r="AC7463" t="s">
        <v>38</v>
      </c>
      <c r="AD7463" t="s">
        <v>20092</v>
      </c>
      <c r="AE7463" s="1">
        <v>41846.118437500001</v>
      </c>
    </row>
    <row r="7464" spans="1:31" x14ac:dyDescent="0.15">
      <c r="A7464">
        <v>7463</v>
      </c>
      <c r="B7464">
        <v>175</v>
      </c>
      <c r="C7464">
        <v>3139</v>
      </c>
      <c r="D7464" t="s">
        <v>20081</v>
      </c>
      <c r="E7464" t="s">
        <v>20082</v>
      </c>
      <c r="F7464" t="s">
        <v>24</v>
      </c>
      <c r="I7464" t="s">
        <v>5</v>
      </c>
      <c r="K7464" t="s">
        <v>5</v>
      </c>
      <c r="N7464" t="s">
        <v>7</v>
      </c>
      <c r="Q7464">
        <v>0</v>
      </c>
      <c r="S7464">
        <v>-1</v>
      </c>
      <c r="T7464" t="s">
        <v>5</v>
      </c>
      <c r="U7464">
        <v>-1</v>
      </c>
      <c r="V7464">
        <v>-1</v>
      </c>
      <c r="W7464">
        <v>6.3387000000000002</v>
      </c>
      <c r="Z7464">
        <v>-1</v>
      </c>
      <c r="AA7464" t="s">
        <v>11</v>
      </c>
      <c r="AC7464" t="s">
        <v>38</v>
      </c>
      <c r="AD7464" t="s">
        <v>52</v>
      </c>
      <c r="AE7464" s="1">
        <v>41846.118449074071</v>
      </c>
    </row>
    <row r="7465" spans="1:31" x14ac:dyDescent="0.15">
      <c r="A7465">
        <v>7464</v>
      </c>
      <c r="B7465">
        <v>175</v>
      </c>
      <c r="C7465">
        <v>3139</v>
      </c>
      <c r="D7465" t="s">
        <v>20081</v>
      </c>
      <c r="E7465" t="s">
        <v>20082</v>
      </c>
      <c r="F7465" t="s">
        <v>27</v>
      </c>
      <c r="I7465" t="s">
        <v>5</v>
      </c>
      <c r="K7465" t="s">
        <v>5</v>
      </c>
      <c r="M7465" t="s">
        <v>5</v>
      </c>
      <c r="N7465" t="s">
        <v>7</v>
      </c>
      <c r="Q7465">
        <v>0</v>
      </c>
      <c r="S7465">
        <v>-1</v>
      </c>
      <c r="T7465" t="s">
        <v>5</v>
      </c>
      <c r="U7465">
        <v>-1</v>
      </c>
      <c r="V7465">
        <v>-1</v>
      </c>
      <c r="W7465">
        <v>6.3387000000000002</v>
      </c>
      <c r="Z7465">
        <v>-1</v>
      </c>
      <c r="AA7465" t="s">
        <v>11</v>
      </c>
      <c r="AC7465" t="s">
        <v>38</v>
      </c>
      <c r="AD7465" t="s">
        <v>531</v>
      </c>
      <c r="AE7465" s="1">
        <v>41846.118460648147</v>
      </c>
    </row>
    <row r="7466" spans="1:31" x14ac:dyDescent="0.15">
      <c r="A7466">
        <v>7465</v>
      </c>
      <c r="B7466">
        <v>175</v>
      </c>
      <c r="C7466">
        <v>3139</v>
      </c>
      <c r="D7466" t="s">
        <v>20081</v>
      </c>
      <c r="E7466" t="s">
        <v>20082</v>
      </c>
      <c r="F7466" t="s">
        <v>36</v>
      </c>
      <c r="I7466" t="s">
        <v>5</v>
      </c>
      <c r="K7466" t="s">
        <v>5</v>
      </c>
      <c r="N7466" t="s">
        <v>7</v>
      </c>
      <c r="Q7466">
        <v>0</v>
      </c>
      <c r="S7466">
        <v>-1</v>
      </c>
      <c r="T7466" t="s">
        <v>5</v>
      </c>
      <c r="U7466">
        <v>-1</v>
      </c>
      <c r="V7466">
        <v>-1</v>
      </c>
      <c r="W7466">
        <v>6.3387000000000002</v>
      </c>
      <c r="Z7466">
        <v>-1</v>
      </c>
      <c r="AA7466" t="s">
        <v>11</v>
      </c>
      <c r="AC7466" t="s">
        <v>38</v>
      </c>
      <c r="AD7466" t="s">
        <v>52</v>
      </c>
      <c r="AE7466" s="1">
        <v>41846.118472222224</v>
      </c>
    </row>
    <row r="7467" spans="1:31" x14ac:dyDescent="0.15">
      <c r="A7467">
        <v>7466</v>
      </c>
      <c r="B7467">
        <v>175</v>
      </c>
      <c r="C7467">
        <v>3139</v>
      </c>
      <c r="D7467" t="s">
        <v>20081</v>
      </c>
      <c r="E7467" t="s">
        <v>20082</v>
      </c>
      <c r="F7467" t="s">
        <v>40</v>
      </c>
      <c r="I7467" t="s">
        <v>5</v>
      </c>
      <c r="K7467" t="s">
        <v>5</v>
      </c>
      <c r="N7467" t="s">
        <v>7</v>
      </c>
      <c r="Q7467">
        <v>0</v>
      </c>
      <c r="S7467">
        <v>-1</v>
      </c>
      <c r="T7467" t="s">
        <v>5</v>
      </c>
      <c r="U7467">
        <v>-1</v>
      </c>
      <c r="V7467">
        <v>-1</v>
      </c>
      <c r="W7467">
        <v>6.3387000000000002</v>
      </c>
      <c r="Z7467">
        <v>-1</v>
      </c>
      <c r="AA7467" t="s">
        <v>11</v>
      </c>
      <c r="AC7467" t="s">
        <v>38</v>
      </c>
      <c r="AD7467" t="s">
        <v>52</v>
      </c>
      <c r="AE7467" s="1">
        <v>41846.118483796294</v>
      </c>
    </row>
    <row r="7468" spans="1:31" x14ac:dyDescent="0.15">
      <c r="A7468">
        <v>7467</v>
      </c>
      <c r="B7468">
        <v>175</v>
      </c>
      <c r="C7468">
        <v>3139</v>
      </c>
      <c r="D7468" t="s">
        <v>20081</v>
      </c>
      <c r="E7468" t="s">
        <v>20082</v>
      </c>
      <c r="F7468" t="s">
        <v>49</v>
      </c>
      <c r="I7468" t="s">
        <v>5</v>
      </c>
      <c r="K7468" t="s">
        <v>5</v>
      </c>
      <c r="N7468" t="s">
        <v>7</v>
      </c>
      <c r="Q7468">
        <v>0</v>
      </c>
      <c r="T7468" t="s">
        <v>5</v>
      </c>
      <c r="U7468">
        <v>-1</v>
      </c>
      <c r="V7468">
        <v>-1</v>
      </c>
      <c r="W7468">
        <v>6.3387000000000002</v>
      </c>
      <c r="Z7468">
        <v>-1</v>
      </c>
      <c r="AA7468" t="s">
        <v>11</v>
      </c>
      <c r="AC7468" t="s">
        <v>38</v>
      </c>
      <c r="AD7468" t="s">
        <v>50</v>
      </c>
      <c r="AE7468" s="1">
        <v>41846.118495370371</v>
      </c>
    </row>
    <row r="7469" spans="1:31" x14ac:dyDescent="0.15">
      <c r="A7469">
        <v>7468</v>
      </c>
      <c r="B7469">
        <v>175</v>
      </c>
      <c r="C7469">
        <v>3139</v>
      </c>
      <c r="D7469" t="s">
        <v>20081</v>
      </c>
      <c r="E7469" t="s">
        <v>20082</v>
      </c>
      <c r="F7469" t="s">
        <v>51</v>
      </c>
      <c r="G7469" t="s">
        <v>20083</v>
      </c>
      <c r="H7469" t="s">
        <v>20084</v>
      </c>
      <c r="I7469" t="s">
        <v>5</v>
      </c>
      <c r="K7469" t="s">
        <v>5</v>
      </c>
      <c r="N7469" t="s">
        <v>7</v>
      </c>
      <c r="P7469" t="s">
        <v>20086</v>
      </c>
      <c r="Q7469">
        <v>2</v>
      </c>
      <c r="S7469">
        <v>-1</v>
      </c>
      <c r="T7469" t="s">
        <v>5</v>
      </c>
      <c r="U7469">
        <v>-1</v>
      </c>
      <c r="V7469">
        <v>-1</v>
      </c>
      <c r="W7469">
        <v>6.3387000000000002</v>
      </c>
      <c r="Y7469" t="s">
        <v>20089</v>
      </c>
      <c r="Z7469">
        <v>-1</v>
      </c>
      <c r="AA7469" t="s">
        <v>11</v>
      </c>
      <c r="AC7469" t="s">
        <v>20093</v>
      </c>
      <c r="AD7469" t="s">
        <v>20094</v>
      </c>
      <c r="AE7469" s="1">
        <v>41846.118506944447</v>
      </c>
    </row>
    <row r="7470" spans="1:31" x14ac:dyDescent="0.15">
      <c r="A7470">
        <v>7469</v>
      </c>
      <c r="B7470">
        <v>175</v>
      </c>
      <c r="C7470">
        <v>3139</v>
      </c>
      <c r="D7470" t="s">
        <v>20081</v>
      </c>
      <c r="E7470" t="s">
        <v>20082</v>
      </c>
      <c r="F7470" t="s">
        <v>53</v>
      </c>
      <c r="I7470" t="s">
        <v>5</v>
      </c>
      <c r="K7470" t="s">
        <v>5</v>
      </c>
      <c r="N7470" t="s">
        <v>7</v>
      </c>
      <c r="Q7470">
        <v>0</v>
      </c>
      <c r="S7470">
        <v>-1</v>
      </c>
      <c r="T7470" t="s">
        <v>5</v>
      </c>
      <c r="U7470">
        <v>-1</v>
      </c>
      <c r="V7470">
        <v>-1</v>
      </c>
      <c r="W7470">
        <v>6.3387000000000002</v>
      </c>
      <c r="Z7470">
        <v>-1</v>
      </c>
      <c r="AA7470" t="s">
        <v>11</v>
      </c>
      <c r="AC7470" t="s">
        <v>38</v>
      </c>
      <c r="AD7470" t="s">
        <v>52</v>
      </c>
      <c r="AE7470" s="1">
        <v>41846.118518518517</v>
      </c>
    </row>
    <row r="7471" spans="1:31" x14ac:dyDescent="0.15">
      <c r="A7471">
        <v>7470</v>
      </c>
      <c r="B7471">
        <v>175</v>
      </c>
      <c r="C7471">
        <v>3139</v>
      </c>
      <c r="D7471" t="s">
        <v>20081</v>
      </c>
      <c r="E7471" t="s">
        <v>20082</v>
      </c>
      <c r="F7471" t="s">
        <v>54</v>
      </c>
      <c r="I7471" t="s">
        <v>5</v>
      </c>
      <c r="K7471" t="s">
        <v>5</v>
      </c>
      <c r="N7471" t="s">
        <v>7</v>
      </c>
      <c r="Q7471">
        <v>0</v>
      </c>
      <c r="S7471">
        <v>-1</v>
      </c>
      <c r="T7471" t="s">
        <v>5</v>
      </c>
      <c r="U7471">
        <v>-1</v>
      </c>
      <c r="V7471">
        <v>-1</v>
      </c>
      <c r="W7471">
        <v>6.3387000000000002</v>
      </c>
      <c r="Z7471">
        <v>-1</v>
      </c>
      <c r="AA7471" t="s">
        <v>11</v>
      </c>
      <c r="AC7471" t="s">
        <v>38</v>
      </c>
      <c r="AD7471" t="s">
        <v>52</v>
      </c>
      <c r="AE7471" s="1">
        <v>41846.118530092594</v>
      </c>
    </row>
    <row r="7472" spans="1:31" x14ac:dyDescent="0.15">
      <c r="A7472">
        <v>7471</v>
      </c>
      <c r="B7472">
        <v>175</v>
      </c>
      <c r="C7472">
        <v>2945</v>
      </c>
      <c r="D7472" t="s">
        <v>20095</v>
      </c>
      <c r="E7472" t="s">
        <v>20096</v>
      </c>
      <c r="F7472" t="s">
        <v>2</v>
      </c>
      <c r="G7472" t="s">
        <v>20097</v>
      </c>
      <c r="H7472" t="s">
        <v>20098</v>
      </c>
      <c r="I7472" t="s">
        <v>5</v>
      </c>
      <c r="K7472" t="s">
        <v>6</v>
      </c>
      <c r="L7472" t="s">
        <v>20099</v>
      </c>
      <c r="N7472" t="s">
        <v>7</v>
      </c>
      <c r="O7472" t="s">
        <v>20100</v>
      </c>
      <c r="P7472" t="s">
        <v>20101</v>
      </c>
      <c r="Q7472">
        <v>19</v>
      </c>
      <c r="R7472" t="s">
        <v>20102</v>
      </c>
      <c r="S7472">
        <v>50</v>
      </c>
      <c r="T7472" t="s">
        <v>20103</v>
      </c>
      <c r="U7472">
        <v>-1</v>
      </c>
      <c r="V7472">
        <v>-1</v>
      </c>
      <c r="W7472">
        <v>6.3387000000000002</v>
      </c>
      <c r="X7472" t="s">
        <v>20104</v>
      </c>
      <c r="Y7472" t="s">
        <v>20105</v>
      </c>
      <c r="Z7472">
        <v>27950</v>
      </c>
      <c r="AA7472" t="s">
        <v>11</v>
      </c>
      <c r="AC7472" t="s">
        <v>20106</v>
      </c>
      <c r="AD7472" t="s">
        <v>20107</v>
      </c>
      <c r="AE7472" s="1">
        <v>41846.118611111109</v>
      </c>
    </row>
    <row r="7473" spans="1:31" x14ac:dyDescent="0.15">
      <c r="A7473">
        <v>7472</v>
      </c>
      <c r="B7473">
        <v>175</v>
      </c>
      <c r="C7473">
        <v>2945</v>
      </c>
      <c r="D7473" t="s">
        <v>20095</v>
      </c>
      <c r="E7473" t="s">
        <v>20096</v>
      </c>
      <c r="F7473" t="s">
        <v>14</v>
      </c>
      <c r="G7473" t="s">
        <v>20108</v>
      </c>
      <c r="H7473" t="s">
        <v>20098</v>
      </c>
      <c r="I7473" t="s">
        <v>5</v>
      </c>
      <c r="J7473" t="s">
        <v>1019</v>
      </c>
      <c r="K7473" t="s">
        <v>17</v>
      </c>
      <c r="N7473" t="s">
        <v>7</v>
      </c>
      <c r="O7473" t="s">
        <v>20100</v>
      </c>
      <c r="P7473" t="s">
        <v>20101</v>
      </c>
      <c r="Q7473">
        <v>3</v>
      </c>
      <c r="R7473" t="s">
        <v>20109</v>
      </c>
      <c r="S7473">
        <v>50</v>
      </c>
      <c r="T7473" t="s">
        <v>20110</v>
      </c>
      <c r="U7473">
        <v>-1</v>
      </c>
      <c r="V7473">
        <v>-1</v>
      </c>
      <c r="W7473">
        <v>6.3387000000000002</v>
      </c>
      <c r="X7473" t="s">
        <v>20104</v>
      </c>
      <c r="Y7473" t="s">
        <v>20111</v>
      </c>
      <c r="Z7473">
        <v>33100</v>
      </c>
      <c r="AA7473" t="s">
        <v>11</v>
      </c>
      <c r="AC7473" t="s">
        <v>20112</v>
      </c>
      <c r="AD7473" t="s">
        <v>20113</v>
      </c>
      <c r="AE7473" s="1">
        <v>41846.118634259263</v>
      </c>
    </row>
    <row r="7474" spans="1:31" x14ac:dyDescent="0.15">
      <c r="A7474">
        <v>7473</v>
      </c>
      <c r="B7474">
        <v>175</v>
      </c>
      <c r="C7474">
        <v>2945</v>
      </c>
      <c r="D7474" t="s">
        <v>20095</v>
      </c>
      <c r="E7474" t="s">
        <v>20096</v>
      </c>
      <c r="F7474" t="s">
        <v>24</v>
      </c>
      <c r="I7474" t="s">
        <v>5</v>
      </c>
      <c r="K7474" t="s">
        <v>5</v>
      </c>
      <c r="N7474" t="s">
        <v>7</v>
      </c>
      <c r="Q7474">
        <v>0</v>
      </c>
      <c r="S7474">
        <v>-1</v>
      </c>
      <c r="T7474" t="s">
        <v>5</v>
      </c>
      <c r="U7474">
        <v>-1</v>
      </c>
      <c r="V7474">
        <v>-1</v>
      </c>
      <c r="W7474">
        <v>6.3387000000000002</v>
      </c>
      <c r="Z7474">
        <v>-1</v>
      </c>
      <c r="AA7474" t="s">
        <v>11</v>
      </c>
      <c r="AC7474" t="s">
        <v>38</v>
      </c>
      <c r="AD7474" t="s">
        <v>52</v>
      </c>
      <c r="AE7474" s="1">
        <v>41846.118645833332</v>
      </c>
    </row>
    <row r="7475" spans="1:31" x14ac:dyDescent="0.15">
      <c r="A7475">
        <v>7474</v>
      </c>
      <c r="B7475">
        <v>175</v>
      </c>
      <c r="C7475">
        <v>2945</v>
      </c>
      <c r="D7475" t="s">
        <v>20095</v>
      </c>
      <c r="E7475" t="s">
        <v>20096</v>
      </c>
      <c r="F7475" t="s">
        <v>27</v>
      </c>
      <c r="I7475" t="s">
        <v>5</v>
      </c>
      <c r="K7475" t="s">
        <v>5</v>
      </c>
      <c r="M7475" t="s">
        <v>5</v>
      </c>
      <c r="N7475" t="s">
        <v>7</v>
      </c>
      <c r="Q7475">
        <v>0</v>
      </c>
      <c r="S7475">
        <v>-1</v>
      </c>
      <c r="T7475" t="s">
        <v>5</v>
      </c>
      <c r="U7475">
        <v>-1</v>
      </c>
      <c r="V7475">
        <v>-1</v>
      </c>
      <c r="W7475">
        <v>6.3387000000000002</v>
      </c>
      <c r="Z7475">
        <v>-1</v>
      </c>
      <c r="AA7475" t="s">
        <v>11</v>
      </c>
      <c r="AC7475" t="s">
        <v>38</v>
      </c>
      <c r="AD7475" t="s">
        <v>531</v>
      </c>
      <c r="AE7475" s="1">
        <v>41846.118657407409</v>
      </c>
    </row>
    <row r="7476" spans="1:31" x14ac:dyDescent="0.15">
      <c r="A7476">
        <v>7475</v>
      </c>
      <c r="B7476">
        <v>175</v>
      </c>
      <c r="C7476">
        <v>2945</v>
      </c>
      <c r="D7476" t="s">
        <v>20095</v>
      </c>
      <c r="E7476" t="s">
        <v>20096</v>
      </c>
      <c r="F7476" t="s">
        <v>36</v>
      </c>
      <c r="I7476" t="s">
        <v>5</v>
      </c>
      <c r="K7476" t="s">
        <v>5</v>
      </c>
      <c r="N7476" t="s">
        <v>7</v>
      </c>
      <c r="Q7476">
        <v>0</v>
      </c>
      <c r="S7476">
        <v>-1</v>
      </c>
      <c r="T7476" t="s">
        <v>5</v>
      </c>
      <c r="U7476">
        <v>-1</v>
      </c>
      <c r="V7476">
        <v>-1</v>
      </c>
      <c r="W7476">
        <v>6.3387000000000002</v>
      </c>
      <c r="Z7476">
        <v>-1</v>
      </c>
      <c r="AA7476" t="s">
        <v>11</v>
      </c>
      <c r="AC7476" t="s">
        <v>38</v>
      </c>
      <c r="AD7476" t="s">
        <v>52</v>
      </c>
      <c r="AE7476" s="1">
        <v>41846.118668981479</v>
      </c>
    </row>
    <row r="7477" spans="1:31" x14ac:dyDescent="0.15">
      <c r="A7477">
        <v>7476</v>
      </c>
      <c r="B7477">
        <v>175</v>
      </c>
      <c r="C7477">
        <v>2945</v>
      </c>
      <c r="D7477" t="s">
        <v>20095</v>
      </c>
      <c r="E7477" t="s">
        <v>20096</v>
      </c>
      <c r="F7477" t="s">
        <v>40</v>
      </c>
      <c r="I7477" t="s">
        <v>5</v>
      </c>
      <c r="K7477" t="s">
        <v>5</v>
      </c>
      <c r="N7477" t="s">
        <v>7</v>
      </c>
      <c r="Q7477">
        <v>0</v>
      </c>
      <c r="S7477">
        <v>-1</v>
      </c>
      <c r="T7477" t="s">
        <v>5</v>
      </c>
      <c r="U7477">
        <v>-1</v>
      </c>
      <c r="V7477">
        <v>-1</v>
      </c>
      <c r="W7477">
        <v>6.3387000000000002</v>
      </c>
      <c r="Z7477">
        <v>-1</v>
      </c>
      <c r="AA7477" t="s">
        <v>11</v>
      </c>
      <c r="AC7477" t="s">
        <v>38</v>
      </c>
      <c r="AD7477" t="s">
        <v>52</v>
      </c>
      <c r="AE7477" s="1">
        <v>41846.118680555555</v>
      </c>
    </row>
    <row r="7478" spans="1:31" x14ac:dyDescent="0.15">
      <c r="A7478">
        <v>7477</v>
      </c>
      <c r="B7478">
        <v>175</v>
      </c>
      <c r="C7478">
        <v>2945</v>
      </c>
      <c r="D7478" t="s">
        <v>20095</v>
      </c>
      <c r="E7478" t="s">
        <v>20096</v>
      </c>
      <c r="F7478" t="s">
        <v>49</v>
      </c>
      <c r="I7478" t="s">
        <v>5</v>
      </c>
      <c r="K7478" t="s">
        <v>5</v>
      </c>
      <c r="N7478" t="s">
        <v>7</v>
      </c>
      <c r="Q7478">
        <v>0</v>
      </c>
      <c r="T7478" t="s">
        <v>5</v>
      </c>
      <c r="U7478">
        <v>-1</v>
      </c>
      <c r="V7478">
        <v>-1</v>
      </c>
      <c r="W7478">
        <v>6.3387000000000002</v>
      </c>
      <c r="Z7478">
        <v>-1</v>
      </c>
      <c r="AA7478" t="s">
        <v>11</v>
      </c>
      <c r="AC7478" t="s">
        <v>38</v>
      </c>
      <c r="AD7478" t="s">
        <v>50</v>
      </c>
      <c r="AE7478" s="1">
        <v>41846.118680555555</v>
      </c>
    </row>
    <row r="7479" spans="1:31" x14ac:dyDescent="0.15">
      <c r="A7479">
        <v>7478</v>
      </c>
      <c r="B7479">
        <v>175</v>
      </c>
      <c r="C7479">
        <v>2945</v>
      </c>
      <c r="D7479" t="s">
        <v>20095</v>
      </c>
      <c r="E7479" t="s">
        <v>20096</v>
      </c>
      <c r="F7479" t="s">
        <v>51</v>
      </c>
      <c r="I7479" t="s">
        <v>5</v>
      </c>
      <c r="K7479" t="s">
        <v>5</v>
      </c>
      <c r="N7479" t="s">
        <v>7</v>
      </c>
      <c r="Q7479">
        <v>0</v>
      </c>
      <c r="S7479">
        <v>-1</v>
      </c>
      <c r="T7479" t="s">
        <v>5</v>
      </c>
      <c r="U7479">
        <v>-1</v>
      </c>
      <c r="V7479">
        <v>-1</v>
      </c>
      <c r="W7479">
        <v>6.3387000000000002</v>
      </c>
      <c r="Z7479">
        <v>-1</v>
      </c>
      <c r="AA7479" t="s">
        <v>11</v>
      </c>
      <c r="AC7479" t="s">
        <v>38</v>
      </c>
      <c r="AD7479" t="s">
        <v>52</v>
      </c>
      <c r="AE7479" s="1">
        <v>41846.118703703702</v>
      </c>
    </row>
    <row r="7480" spans="1:31" x14ac:dyDescent="0.15">
      <c r="A7480">
        <v>7479</v>
      </c>
      <c r="B7480">
        <v>175</v>
      </c>
      <c r="C7480">
        <v>2945</v>
      </c>
      <c r="D7480" t="s">
        <v>20095</v>
      </c>
      <c r="E7480" t="s">
        <v>20096</v>
      </c>
      <c r="F7480" t="s">
        <v>53</v>
      </c>
      <c r="I7480" t="s">
        <v>5</v>
      </c>
      <c r="K7480" t="s">
        <v>5</v>
      </c>
      <c r="N7480" t="s">
        <v>7</v>
      </c>
      <c r="Q7480">
        <v>0</v>
      </c>
      <c r="S7480">
        <v>-1</v>
      </c>
      <c r="T7480" t="s">
        <v>5</v>
      </c>
      <c r="U7480">
        <v>-1</v>
      </c>
      <c r="V7480">
        <v>-1</v>
      </c>
      <c r="W7480">
        <v>6.3387000000000002</v>
      </c>
      <c r="Z7480">
        <v>-1</v>
      </c>
      <c r="AA7480" t="s">
        <v>11</v>
      </c>
      <c r="AC7480" t="s">
        <v>38</v>
      </c>
      <c r="AD7480" t="s">
        <v>52</v>
      </c>
      <c r="AE7480" s="1">
        <v>41846.118715277778</v>
      </c>
    </row>
    <row r="7481" spans="1:31" x14ac:dyDescent="0.15">
      <c r="A7481">
        <v>7480</v>
      </c>
      <c r="B7481">
        <v>175</v>
      </c>
      <c r="C7481">
        <v>2945</v>
      </c>
      <c r="D7481" t="s">
        <v>20095</v>
      </c>
      <c r="E7481" t="s">
        <v>20096</v>
      </c>
      <c r="F7481" t="s">
        <v>54</v>
      </c>
      <c r="I7481" t="s">
        <v>5</v>
      </c>
      <c r="K7481" t="s">
        <v>5</v>
      </c>
      <c r="N7481" t="s">
        <v>7</v>
      </c>
      <c r="Q7481">
        <v>0</v>
      </c>
      <c r="S7481">
        <v>-1</v>
      </c>
      <c r="T7481" t="s">
        <v>5</v>
      </c>
      <c r="U7481">
        <v>-1</v>
      </c>
      <c r="V7481">
        <v>-1</v>
      </c>
      <c r="W7481">
        <v>6.3387000000000002</v>
      </c>
      <c r="Z7481">
        <v>-1</v>
      </c>
      <c r="AA7481" t="s">
        <v>11</v>
      </c>
      <c r="AC7481" t="s">
        <v>38</v>
      </c>
      <c r="AD7481" t="s">
        <v>52</v>
      </c>
      <c r="AE7481" s="1">
        <v>41846.118726851855</v>
      </c>
    </row>
    <row r="7482" spans="1:31" x14ac:dyDescent="0.15">
      <c r="A7482">
        <v>7481</v>
      </c>
      <c r="B7482">
        <v>175</v>
      </c>
      <c r="C7482">
        <v>5954</v>
      </c>
      <c r="D7482" t="s">
        <v>20114</v>
      </c>
      <c r="E7482" t="s">
        <v>20115</v>
      </c>
      <c r="F7482" t="s">
        <v>2</v>
      </c>
      <c r="G7482" t="s">
        <v>20116</v>
      </c>
      <c r="H7482" t="s">
        <v>20117</v>
      </c>
      <c r="I7482" t="s">
        <v>5</v>
      </c>
      <c r="K7482" t="s">
        <v>6</v>
      </c>
      <c r="L7482" t="s">
        <v>3072</v>
      </c>
      <c r="N7482" t="s">
        <v>7</v>
      </c>
      <c r="O7482" t="s">
        <v>20118</v>
      </c>
      <c r="P7482" t="s">
        <v>20119</v>
      </c>
      <c r="Q7482">
        <v>32</v>
      </c>
      <c r="S7482">
        <v>50</v>
      </c>
      <c r="T7482" t="s">
        <v>20120</v>
      </c>
      <c r="U7482">
        <v>-1</v>
      </c>
      <c r="V7482">
        <v>-1</v>
      </c>
      <c r="W7482">
        <v>6.3387000000000002</v>
      </c>
      <c r="X7482" t="s">
        <v>20121</v>
      </c>
      <c r="Y7482" t="s">
        <v>20122</v>
      </c>
      <c r="Z7482">
        <v>38690</v>
      </c>
      <c r="AA7482" t="s">
        <v>11</v>
      </c>
      <c r="AC7482" t="s">
        <v>20123</v>
      </c>
      <c r="AD7482" t="s">
        <v>20124</v>
      </c>
      <c r="AE7482" s="1">
        <v>41846.118807870371</v>
      </c>
    </row>
    <row r="7483" spans="1:31" x14ac:dyDescent="0.15">
      <c r="A7483">
        <v>7482</v>
      </c>
      <c r="B7483">
        <v>175</v>
      </c>
      <c r="C7483">
        <v>5954</v>
      </c>
      <c r="D7483" t="s">
        <v>20114</v>
      </c>
      <c r="E7483" t="s">
        <v>20115</v>
      </c>
      <c r="F7483" t="s">
        <v>14</v>
      </c>
      <c r="G7483" t="s">
        <v>20125</v>
      </c>
      <c r="H7483" t="s">
        <v>20126</v>
      </c>
      <c r="I7483" t="s">
        <v>5</v>
      </c>
      <c r="J7483" t="s">
        <v>456</v>
      </c>
      <c r="K7483" t="s">
        <v>17</v>
      </c>
      <c r="L7483" t="s">
        <v>20127</v>
      </c>
      <c r="N7483" t="s">
        <v>7</v>
      </c>
      <c r="O7483" t="s">
        <v>20118</v>
      </c>
      <c r="P7483" t="s">
        <v>20119</v>
      </c>
      <c r="Q7483">
        <v>3</v>
      </c>
      <c r="R7483" t="s">
        <v>20128</v>
      </c>
      <c r="S7483">
        <v>-1</v>
      </c>
      <c r="T7483" t="s">
        <v>20129</v>
      </c>
      <c r="U7483">
        <v>-1</v>
      </c>
      <c r="V7483">
        <v>-1</v>
      </c>
      <c r="W7483">
        <v>6.3387000000000002</v>
      </c>
      <c r="X7483" t="s">
        <v>20121</v>
      </c>
      <c r="Y7483" t="s">
        <v>20122</v>
      </c>
      <c r="Z7483">
        <v>14160</v>
      </c>
      <c r="AA7483" t="s">
        <v>11</v>
      </c>
      <c r="AC7483" t="s">
        <v>20130</v>
      </c>
      <c r="AD7483" t="s">
        <v>20131</v>
      </c>
      <c r="AE7483" s="1">
        <v>41846.118819444448</v>
      </c>
    </row>
    <row r="7484" spans="1:31" x14ac:dyDescent="0.15">
      <c r="A7484">
        <v>7483</v>
      </c>
      <c r="B7484">
        <v>175</v>
      </c>
      <c r="C7484">
        <v>5954</v>
      </c>
      <c r="D7484" t="s">
        <v>20114</v>
      </c>
      <c r="E7484" t="s">
        <v>20115</v>
      </c>
      <c r="F7484" t="s">
        <v>24</v>
      </c>
      <c r="I7484" t="s">
        <v>5</v>
      </c>
      <c r="K7484" t="s">
        <v>5</v>
      </c>
      <c r="N7484" t="s">
        <v>7</v>
      </c>
      <c r="Q7484">
        <v>0</v>
      </c>
      <c r="S7484">
        <v>-1</v>
      </c>
      <c r="T7484" t="s">
        <v>5</v>
      </c>
      <c r="U7484">
        <v>-1</v>
      </c>
      <c r="V7484">
        <v>-1</v>
      </c>
      <c r="W7484">
        <v>6.3387000000000002</v>
      </c>
      <c r="Z7484">
        <v>-1</v>
      </c>
      <c r="AA7484" t="s">
        <v>11</v>
      </c>
      <c r="AC7484" t="s">
        <v>38</v>
      </c>
      <c r="AD7484" t="s">
        <v>52</v>
      </c>
      <c r="AE7484" s="1">
        <v>41846.118842592594</v>
      </c>
    </row>
    <row r="7485" spans="1:31" x14ac:dyDescent="0.15">
      <c r="A7485">
        <v>7484</v>
      </c>
      <c r="B7485">
        <v>175</v>
      </c>
      <c r="C7485">
        <v>5954</v>
      </c>
      <c r="D7485" t="s">
        <v>20114</v>
      </c>
      <c r="E7485" t="s">
        <v>20115</v>
      </c>
      <c r="F7485" t="s">
        <v>27</v>
      </c>
      <c r="I7485" t="s">
        <v>5</v>
      </c>
      <c r="K7485" t="s">
        <v>5</v>
      </c>
      <c r="M7485" t="s">
        <v>5</v>
      </c>
      <c r="N7485" t="s">
        <v>7</v>
      </c>
      <c r="Q7485">
        <v>0</v>
      </c>
      <c r="S7485">
        <v>-1</v>
      </c>
      <c r="T7485" t="s">
        <v>5</v>
      </c>
      <c r="U7485">
        <v>-1</v>
      </c>
      <c r="V7485">
        <v>-1</v>
      </c>
      <c r="W7485">
        <v>6.3387000000000002</v>
      </c>
      <c r="Z7485">
        <v>-1</v>
      </c>
      <c r="AA7485" t="s">
        <v>11</v>
      </c>
      <c r="AC7485" t="s">
        <v>38</v>
      </c>
      <c r="AD7485" t="s">
        <v>531</v>
      </c>
      <c r="AE7485" s="1">
        <v>41846.118888888886</v>
      </c>
    </row>
    <row r="7486" spans="1:31" x14ac:dyDescent="0.15">
      <c r="A7486">
        <v>7485</v>
      </c>
      <c r="B7486">
        <v>175</v>
      </c>
      <c r="C7486">
        <v>5954</v>
      </c>
      <c r="D7486" t="s">
        <v>20114</v>
      </c>
      <c r="E7486" t="s">
        <v>20115</v>
      </c>
      <c r="F7486" t="s">
        <v>36</v>
      </c>
      <c r="I7486" t="s">
        <v>5</v>
      </c>
      <c r="K7486" t="s">
        <v>5</v>
      </c>
      <c r="N7486" t="s">
        <v>7</v>
      </c>
      <c r="Q7486">
        <v>0</v>
      </c>
      <c r="S7486">
        <v>-1</v>
      </c>
      <c r="T7486" t="s">
        <v>5</v>
      </c>
      <c r="U7486">
        <v>-1</v>
      </c>
      <c r="V7486">
        <v>-1</v>
      </c>
      <c r="W7486">
        <v>6.3387000000000002</v>
      </c>
      <c r="Z7486">
        <v>-1</v>
      </c>
      <c r="AA7486" t="s">
        <v>11</v>
      </c>
      <c r="AC7486" t="s">
        <v>38</v>
      </c>
      <c r="AD7486" t="s">
        <v>52</v>
      </c>
      <c r="AE7486" s="1">
        <v>41846.118900462963</v>
      </c>
    </row>
    <row r="7487" spans="1:31" x14ac:dyDescent="0.15">
      <c r="A7487">
        <v>7486</v>
      </c>
      <c r="B7487">
        <v>175</v>
      </c>
      <c r="C7487">
        <v>5954</v>
      </c>
      <c r="D7487" t="s">
        <v>20114</v>
      </c>
      <c r="E7487" t="s">
        <v>20115</v>
      </c>
      <c r="F7487" t="s">
        <v>40</v>
      </c>
      <c r="G7487" t="s">
        <v>20132</v>
      </c>
      <c r="H7487" t="s">
        <v>20133</v>
      </c>
      <c r="I7487" t="s">
        <v>312</v>
      </c>
      <c r="K7487" t="s">
        <v>5</v>
      </c>
      <c r="N7487" t="s">
        <v>7</v>
      </c>
      <c r="O7487" t="s">
        <v>20134</v>
      </c>
      <c r="P7487" t="s">
        <v>20135</v>
      </c>
      <c r="Q7487">
        <v>5</v>
      </c>
      <c r="R7487" t="s">
        <v>20136</v>
      </c>
      <c r="S7487">
        <v>50</v>
      </c>
      <c r="T7487" t="s">
        <v>20137</v>
      </c>
      <c r="U7487">
        <v>-1</v>
      </c>
      <c r="V7487">
        <v>-1</v>
      </c>
      <c r="W7487">
        <v>6.3387000000000002</v>
      </c>
      <c r="Y7487" t="s">
        <v>20138</v>
      </c>
      <c r="Z7487">
        <v>771</v>
      </c>
      <c r="AA7487" t="s">
        <v>11</v>
      </c>
      <c r="AC7487" t="s">
        <v>20139</v>
      </c>
      <c r="AD7487" t="s">
        <v>20140</v>
      </c>
      <c r="AE7487" s="1">
        <v>41846.11891203704</v>
      </c>
    </row>
    <row r="7488" spans="1:31" x14ac:dyDescent="0.15">
      <c r="A7488">
        <v>7487</v>
      </c>
      <c r="B7488">
        <v>175</v>
      </c>
      <c r="C7488">
        <v>5954</v>
      </c>
      <c r="D7488" t="s">
        <v>20114</v>
      </c>
      <c r="E7488" t="s">
        <v>20115</v>
      </c>
      <c r="F7488" t="s">
        <v>49</v>
      </c>
      <c r="I7488" t="s">
        <v>5</v>
      </c>
      <c r="K7488" t="s">
        <v>5</v>
      </c>
      <c r="N7488" t="s">
        <v>7</v>
      </c>
      <c r="Q7488">
        <v>0</v>
      </c>
      <c r="T7488" t="s">
        <v>5</v>
      </c>
      <c r="U7488">
        <v>-1</v>
      </c>
      <c r="V7488">
        <v>-1</v>
      </c>
      <c r="W7488">
        <v>6.3387000000000002</v>
      </c>
      <c r="Z7488">
        <v>-1</v>
      </c>
      <c r="AA7488" t="s">
        <v>11</v>
      </c>
      <c r="AC7488" t="s">
        <v>38</v>
      </c>
      <c r="AD7488" t="s">
        <v>50</v>
      </c>
      <c r="AE7488" s="1">
        <v>41846.118923611109</v>
      </c>
    </row>
    <row r="7489" spans="1:31" x14ac:dyDescent="0.15">
      <c r="A7489">
        <v>7488</v>
      </c>
      <c r="B7489">
        <v>175</v>
      </c>
      <c r="C7489">
        <v>5954</v>
      </c>
      <c r="D7489" t="s">
        <v>20114</v>
      </c>
      <c r="E7489" t="s">
        <v>20115</v>
      </c>
      <c r="F7489" t="s">
        <v>51</v>
      </c>
      <c r="G7489" t="s">
        <v>20116</v>
      </c>
      <c r="H7489" t="s">
        <v>20117</v>
      </c>
      <c r="I7489" t="s">
        <v>5</v>
      </c>
      <c r="K7489" t="s">
        <v>5</v>
      </c>
      <c r="N7489" t="s">
        <v>7</v>
      </c>
      <c r="O7489" t="s">
        <v>20118</v>
      </c>
      <c r="P7489" t="s">
        <v>20119</v>
      </c>
      <c r="Q7489">
        <v>5</v>
      </c>
      <c r="S7489">
        <v>-1</v>
      </c>
      <c r="T7489" t="s">
        <v>5</v>
      </c>
      <c r="U7489">
        <v>-1</v>
      </c>
      <c r="V7489">
        <v>-1</v>
      </c>
      <c r="W7489">
        <v>6.3387000000000002</v>
      </c>
      <c r="Y7489" t="s">
        <v>20122</v>
      </c>
      <c r="Z7489">
        <v>-1</v>
      </c>
      <c r="AA7489" t="s">
        <v>11</v>
      </c>
      <c r="AC7489" t="s">
        <v>20141</v>
      </c>
      <c r="AD7489" t="s">
        <v>20142</v>
      </c>
      <c r="AE7489" s="1">
        <v>41846.118946759256</v>
      </c>
    </row>
    <row r="7490" spans="1:31" x14ac:dyDescent="0.15">
      <c r="A7490">
        <v>7489</v>
      </c>
      <c r="B7490">
        <v>175</v>
      </c>
      <c r="C7490">
        <v>5954</v>
      </c>
      <c r="D7490" t="s">
        <v>20114</v>
      </c>
      <c r="E7490" t="s">
        <v>20115</v>
      </c>
      <c r="F7490" t="s">
        <v>53</v>
      </c>
      <c r="I7490" t="s">
        <v>5</v>
      </c>
      <c r="K7490" t="s">
        <v>5</v>
      </c>
      <c r="N7490" t="s">
        <v>7</v>
      </c>
      <c r="Q7490">
        <v>0</v>
      </c>
      <c r="S7490">
        <v>-1</v>
      </c>
      <c r="T7490" t="s">
        <v>5</v>
      </c>
      <c r="U7490">
        <v>-1</v>
      </c>
      <c r="V7490">
        <v>-1</v>
      </c>
      <c r="W7490">
        <v>6.3387000000000002</v>
      </c>
      <c r="Z7490">
        <v>-1</v>
      </c>
      <c r="AA7490" t="s">
        <v>11</v>
      </c>
      <c r="AC7490" t="s">
        <v>38</v>
      </c>
      <c r="AD7490" t="s">
        <v>52</v>
      </c>
      <c r="AE7490" s="1">
        <v>41846.118969907409</v>
      </c>
    </row>
    <row r="7491" spans="1:31" x14ac:dyDescent="0.15">
      <c r="A7491">
        <v>7490</v>
      </c>
      <c r="B7491">
        <v>175</v>
      </c>
      <c r="C7491">
        <v>5954</v>
      </c>
      <c r="D7491" t="s">
        <v>20114</v>
      </c>
      <c r="E7491" t="s">
        <v>20115</v>
      </c>
      <c r="F7491" t="s">
        <v>54</v>
      </c>
      <c r="I7491" t="s">
        <v>5</v>
      </c>
      <c r="K7491" t="s">
        <v>5</v>
      </c>
      <c r="N7491" t="s">
        <v>7</v>
      </c>
      <c r="Q7491">
        <v>0</v>
      </c>
      <c r="S7491">
        <v>-1</v>
      </c>
      <c r="T7491" t="s">
        <v>5</v>
      </c>
      <c r="U7491">
        <v>-1</v>
      </c>
      <c r="V7491">
        <v>-1</v>
      </c>
      <c r="W7491">
        <v>6.3387000000000002</v>
      </c>
      <c r="Z7491">
        <v>-1</v>
      </c>
      <c r="AA7491" t="s">
        <v>11</v>
      </c>
      <c r="AC7491" t="s">
        <v>38</v>
      </c>
      <c r="AD7491" t="s">
        <v>52</v>
      </c>
      <c r="AE7491" s="1">
        <v>41846.118981481479</v>
      </c>
    </row>
    <row r="7492" spans="1:31" x14ac:dyDescent="0.15">
      <c r="A7492">
        <v>7491</v>
      </c>
      <c r="B7492">
        <v>175</v>
      </c>
      <c r="C7492">
        <v>3584</v>
      </c>
      <c r="D7492" t="s">
        <v>20143</v>
      </c>
      <c r="E7492" t="s">
        <v>20144</v>
      </c>
      <c r="F7492" t="s">
        <v>2</v>
      </c>
      <c r="G7492" t="s">
        <v>20145</v>
      </c>
      <c r="H7492" t="s">
        <v>169</v>
      </c>
      <c r="I7492" t="s">
        <v>5</v>
      </c>
      <c r="K7492" t="s">
        <v>6</v>
      </c>
      <c r="L7492" t="s">
        <v>5964</v>
      </c>
      <c r="N7492" t="s">
        <v>7</v>
      </c>
      <c r="P7492" t="s">
        <v>20146</v>
      </c>
      <c r="Q7492">
        <v>48</v>
      </c>
      <c r="R7492" t="s">
        <v>20147</v>
      </c>
      <c r="S7492">
        <v>50</v>
      </c>
      <c r="T7492" t="s">
        <v>5</v>
      </c>
      <c r="U7492">
        <v>-1</v>
      </c>
      <c r="V7492">
        <v>-1</v>
      </c>
      <c r="W7492">
        <v>6.3387000000000002</v>
      </c>
      <c r="X7492" t="s">
        <v>20148</v>
      </c>
      <c r="Y7492" t="s">
        <v>20149</v>
      </c>
      <c r="Z7492">
        <v>17795</v>
      </c>
      <c r="AA7492" t="s">
        <v>11</v>
      </c>
      <c r="AC7492" t="s">
        <v>20150</v>
      </c>
      <c r="AD7492" t="s">
        <v>20151</v>
      </c>
      <c r="AE7492" s="1">
        <v>41846.119085648148</v>
      </c>
    </row>
    <row r="7493" spans="1:31" x14ac:dyDescent="0.15">
      <c r="A7493">
        <v>7492</v>
      </c>
      <c r="B7493">
        <v>175</v>
      </c>
      <c r="C7493">
        <v>3584</v>
      </c>
      <c r="D7493" t="s">
        <v>20143</v>
      </c>
      <c r="E7493" t="s">
        <v>20144</v>
      </c>
      <c r="F7493" t="s">
        <v>14</v>
      </c>
      <c r="G7493" t="s">
        <v>20145</v>
      </c>
      <c r="H7493" t="s">
        <v>20152</v>
      </c>
      <c r="I7493" t="s">
        <v>5</v>
      </c>
      <c r="J7493" t="s">
        <v>2207</v>
      </c>
      <c r="K7493" t="s">
        <v>17</v>
      </c>
      <c r="N7493" t="s">
        <v>7</v>
      </c>
      <c r="P7493" t="s">
        <v>20146</v>
      </c>
      <c r="Q7493">
        <v>5</v>
      </c>
      <c r="R7493" t="s">
        <v>9147</v>
      </c>
      <c r="S7493">
        <v>50</v>
      </c>
      <c r="T7493" t="s">
        <v>20153</v>
      </c>
      <c r="U7493">
        <v>-1</v>
      </c>
      <c r="V7493">
        <v>-1</v>
      </c>
      <c r="W7493">
        <v>6.3387000000000002</v>
      </c>
      <c r="X7493" t="s">
        <v>20148</v>
      </c>
      <c r="Y7493" t="s">
        <v>20149</v>
      </c>
      <c r="Z7493">
        <v>17795</v>
      </c>
      <c r="AA7493" t="s">
        <v>11</v>
      </c>
      <c r="AC7493" t="s">
        <v>20154</v>
      </c>
      <c r="AD7493" t="s">
        <v>20155</v>
      </c>
      <c r="AE7493" s="1">
        <v>41846.119108796294</v>
      </c>
    </row>
    <row r="7494" spans="1:31" x14ac:dyDescent="0.15">
      <c r="A7494">
        <v>7493</v>
      </c>
      <c r="B7494">
        <v>175</v>
      </c>
      <c r="C7494">
        <v>3584</v>
      </c>
      <c r="D7494" t="s">
        <v>20143</v>
      </c>
      <c r="E7494" t="s">
        <v>20144</v>
      </c>
      <c r="F7494" t="s">
        <v>24</v>
      </c>
      <c r="I7494" t="s">
        <v>5</v>
      </c>
      <c r="K7494" t="s">
        <v>5</v>
      </c>
      <c r="N7494" t="s">
        <v>7</v>
      </c>
      <c r="Q7494">
        <v>0</v>
      </c>
      <c r="S7494">
        <v>-1</v>
      </c>
      <c r="T7494" t="s">
        <v>5</v>
      </c>
      <c r="U7494">
        <v>-1</v>
      </c>
      <c r="V7494">
        <v>-1</v>
      </c>
      <c r="W7494">
        <v>6.3387000000000002</v>
      </c>
      <c r="Z7494">
        <v>-1</v>
      </c>
      <c r="AA7494" t="s">
        <v>11</v>
      </c>
      <c r="AC7494" t="s">
        <v>38</v>
      </c>
      <c r="AD7494" t="s">
        <v>52</v>
      </c>
      <c r="AE7494" s="1">
        <v>41846.119120370371</v>
      </c>
    </row>
    <row r="7495" spans="1:31" x14ac:dyDescent="0.15">
      <c r="A7495">
        <v>7494</v>
      </c>
      <c r="B7495">
        <v>175</v>
      </c>
      <c r="C7495">
        <v>3584</v>
      </c>
      <c r="D7495" t="s">
        <v>20143</v>
      </c>
      <c r="E7495" t="s">
        <v>20144</v>
      </c>
      <c r="F7495" t="s">
        <v>27</v>
      </c>
      <c r="I7495" t="s">
        <v>5</v>
      </c>
      <c r="K7495" t="s">
        <v>5</v>
      </c>
      <c r="M7495" t="s">
        <v>5</v>
      </c>
      <c r="N7495" t="s">
        <v>7</v>
      </c>
      <c r="Q7495">
        <v>0</v>
      </c>
      <c r="S7495">
        <v>-1</v>
      </c>
      <c r="T7495" t="s">
        <v>5</v>
      </c>
      <c r="U7495">
        <v>-1</v>
      </c>
      <c r="V7495">
        <v>-1</v>
      </c>
      <c r="W7495">
        <v>6.3387000000000002</v>
      </c>
      <c r="Z7495">
        <v>-1</v>
      </c>
      <c r="AA7495" t="s">
        <v>11</v>
      </c>
      <c r="AC7495" t="s">
        <v>38</v>
      </c>
      <c r="AD7495" t="s">
        <v>531</v>
      </c>
      <c r="AE7495" s="1">
        <v>41846.119131944448</v>
      </c>
    </row>
    <row r="7496" spans="1:31" x14ac:dyDescent="0.15">
      <c r="A7496">
        <v>7495</v>
      </c>
      <c r="B7496">
        <v>175</v>
      </c>
      <c r="C7496">
        <v>3584</v>
      </c>
      <c r="D7496" t="s">
        <v>20143</v>
      </c>
      <c r="E7496" t="s">
        <v>20144</v>
      </c>
      <c r="F7496" t="s">
        <v>36</v>
      </c>
      <c r="I7496" t="s">
        <v>5</v>
      </c>
      <c r="K7496" t="s">
        <v>5</v>
      </c>
      <c r="N7496" t="s">
        <v>7</v>
      </c>
      <c r="Q7496">
        <v>0</v>
      </c>
      <c r="S7496">
        <v>-1</v>
      </c>
      <c r="T7496" t="s">
        <v>5</v>
      </c>
      <c r="U7496">
        <v>-1</v>
      </c>
      <c r="V7496">
        <v>-1</v>
      </c>
      <c r="W7496">
        <v>6.3387000000000002</v>
      </c>
      <c r="Z7496">
        <v>-1</v>
      </c>
      <c r="AA7496" t="s">
        <v>11</v>
      </c>
      <c r="AC7496" t="s">
        <v>38</v>
      </c>
      <c r="AD7496" t="s">
        <v>52</v>
      </c>
      <c r="AE7496" s="1">
        <v>41846.119143518517</v>
      </c>
    </row>
    <row r="7497" spans="1:31" x14ac:dyDescent="0.15">
      <c r="A7497">
        <v>7496</v>
      </c>
      <c r="B7497">
        <v>175</v>
      </c>
      <c r="C7497">
        <v>3584</v>
      </c>
      <c r="D7497" t="s">
        <v>20143</v>
      </c>
      <c r="E7497" t="s">
        <v>20144</v>
      </c>
      <c r="F7497" t="s">
        <v>40</v>
      </c>
      <c r="I7497" t="s">
        <v>5</v>
      </c>
      <c r="K7497" t="s">
        <v>5</v>
      </c>
      <c r="N7497" t="s">
        <v>7</v>
      </c>
      <c r="Q7497">
        <v>0</v>
      </c>
      <c r="S7497">
        <v>-1</v>
      </c>
      <c r="T7497" t="s">
        <v>5</v>
      </c>
      <c r="U7497">
        <v>-1</v>
      </c>
      <c r="V7497">
        <v>-1</v>
      </c>
      <c r="W7497">
        <v>6.3387000000000002</v>
      </c>
      <c r="Z7497">
        <v>-1</v>
      </c>
      <c r="AA7497" t="s">
        <v>11</v>
      </c>
      <c r="AC7497" t="s">
        <v>38</v>
      </c>
      <c r="AD7497" t="s">
        <v>52</v>
      </c>
      <c r="AE7497" s="1">
        <v>41846.119155092594</v>
      </c>
    </row>
    <row r="7498" spans="1:31" x14ac:dyDescent="0.15">
      <c r="A7498">
        <v>7497</v>
      </c>
      <c r="B7498">
        <v>175</v>
      </c>
      <c r="C7498">
        <v>3584</v>
      </c>
      <c r="D7498" t="s">
        <v>20143</v>
      </c>
      <c r="E7498" t="s">
        <v>20144</v>
      </c>
      <c r="F7498" t="s">
        <v>49</v>
      </c>
      <c r="G7498" t="s">
        <v>20145</v>
      </c>
      <c r="H7498" t="s">
        <v>20152</v>
      </c>
      <c r="I7498" t="s">
        <v>5</v>
      </c>
      <c r="K7498" t="s">
        <v>5</v>
      </c>
      <c r="N7498" t="s">
        <v>7</v>
      </c>
      <c r="P7498" t="s">
        <v>20146</v>
      </c>
      <c r="Q7498">
        <v>3</v>
      </c>
      <c r="T7498" t="s">
        <v>5</v>
      </c>
      <c r="U7498">
        <v>-1</v>
      </c>
      <c r="V7498">
        <v>-1</v>
      </c>
      <c r="W7498">
        <v>6.3387000000000002</v>
      </c>
      <c r="X7498" t="s">
        <v>20148</v>
      </c>
      <c r="Y7498" t="s">
        <v>20149</v>
      </c>
      <c r="Z7498">
        <v>17795</v>
      </c>
      <c r="AA7498" t="s">
        <v>11</v>
      </c>
      <c r="AC7498" t="s">
        <v>20156</v>
      </c>
      <c r="AD7498" t="s">
        <v>20157</v>
      </c>
      <c r="AE7498" s="1">
        <v>41846.11917824074</v>
      </c>
    </row>
    <row r="7499" spans="1:31" x14ac:dyDescent="0.15">
      <c r="A7499">
        <v>7498</v>
      </c>
      <c r="B7499">
        <v>175</v>
      </c>
      <c r="C7499">
        <v>3584</v>
      </c>
      <c r="D7499" t="s">
        <v>20143</v>
      </c>
      <c r="E7499" t="s">
        <v>20144</v>
      </c>
      <c r="F7499" t="s">
        <v>51</v>
      </c>
      <c r="I7499" t="s">
        <v>5</v>
      </c>
      <c r="K7499" t="s">
        <v>5</v>
      </c>
      <c r="N7499" t="s">
        <v>7</v>
      </c>
      <c r="Q7499">
        <v>0</v>
      </c>
      <c r="S7499">
        <v>-1</v>
      </c>
      <c r="T7499" t="s">
        <v>5</v>
      </c>
      <c r="U7499">
        <v>-1</v>
      </c>
      <c r="V7499">
        <v>-1</v>
      </c>
      <c r="W7499">
        <v>6.3387000000000002</v>
      </c>
      <c r="Z7499">
        <v>-1</v>
      </c>
      <c r="AA7499" t="s">
        <v>11</v>
      </c>
      <c r="AC7499" t="s">
        <v>38</v>
      </c>
      <c r="AD7499" t="s">
        <v>52</v>
      </c>
      <c r="AE7499" s="1">
        <v>41846.119189814817</v>
      </c>
    </row>
    <row r="7500" spans="1:31" x14ac:dyDescent="0.15">
      <c r="A7500">
        <v>7499</v>
      </c>
      <c r="B7500">
        <v>175</v>
      </c>
      <c r="C7500">
        <v>3584</v>
      </c>
      <c r="D7500" t="s">
        <v>20143</v>
      </c>
      <c r="E7500" t="s">
        <v>20144</v>
      </c>
      <c r="F7500" t="s">
        <v>53</v>
      </c>
      <c r="I7500" t="s">
        <v>5</v>
      </c>
      <c r="K7500" t="s">
        <v>5</v>
      </c>
      <c r="N7500" t="s">
        <v>7</v>
      </c>
      <c r="Q7500">
        <v>0</v>
      </c>
      <c r="S7500">
        <v>-1</v>
      </c>
      <c r="T7500" t="s">
        <v>5</v>
      </c>
      <c r="U7500">
        <v>-1</v>
      </c>
      <c r="V7500">
        <v>-1</v>
      </c>
      <c r="W7500">
        <v>6.3387000000000002</v>
      </c>
      <c r="Z7500">
        <v>-1</v>
      </c>
      <c r="AA7500" t="s">
        <v>11</v>
      </c>
      <c r="AC7500" t="s">
        <v>38</v>
      </c>
      <c r="AD7500" t="s">
        <v>52</v>
      </c>
      <c r="AE7500" s="1">
        <v>41846.119201388887</v>
      </c>
    </row>
    <row r="7501" spans="1:31" x14ac:dyDescent="0.15">
      <c r="A7501">
        <v>7500</v>
      </c>
      <c r="B7501">
        <v>175</v>
      </c>
      <c r="C7501">
        <v>3584</v>
      </c>
      <c r="D7501" t="s">
        <v>20143</v>
      </c>
      <c r="E7501" t="s">
        <v>20144</v>
      </c>
      <c r="F7501" t="s">
        <v>54</v>
      </c>
      <c r="I7501" t="s">
        <v>5</v>
      </c>
      <c r="K7501" t="s">
        <v>5</v>
      </c>
      <c r="N7501" t="s">
        <v>7</v>
      </c>
      <c r="Q7501">
        <v>0</v>
      </c>
      <c r="S7501">
        <v>-1</v>
      </c>
      <c r="T7501" t="s">
        <v>5</v>
      </c>
      <c r="U7501">
        <v>-1</v>
      </c>
      <c r="V7501">
        <v>-1</v>
      </c>
      <c r="W7501">
        <v>6.3387000000000002</v>
      </c>
      <c r="Z7501">
        <v>-1</v>
      </c>
      <c r="AA7501" t="s">
        <v>11</v>
      </c>
      <c r="AC7501" t="s">
        <v>38</v>
      </c>
      <c r="AD7501" t="s">
        <v>52</v>
      </c>
      <c r="AE7501" s="1">
        <v>41846.119212962964</v>
      </c>
    </row>
    <row r="7502" spans="1:31" x14ac:dyDescent="0.15">
      <c r="A7502">
        <v>7501</v>
      </c>
      <c r="B7502">
        <v>175</v>
      </c>
      <c r="C7502">
        <v>5024</v>
      </c>
      <c r="D7502" t="s">
        <v>20158</v>
      </c>
      <c r="E7502" t="s">
        <v>20159</v>
      </c>
      <c r="F7502" t="s">
        <v>2</v>
      </c>
      <c r="G7502" t="s">
        <v>20160</v>
      </c>
      <c r="H7502" t="s">
        <v>20161</v>
      </c>
      <c r="I7502" t="s">
        <v>5</v>
      </c>
      <c r="K7502" t="s">
        <v>6</v>
      </c>
      <c r="N7502" t="s">
        <v>7</v>
      </c>
      <c r="P7502" t="s">
        <v>20162</v>
      </c>
      <c r="Q7502">
        <v>78</v>
      </c>
      <c r="R7502" t="s">
        <v>20163</v>
      </c>
      <c r="S7502">
        <v>-1</v>
      </c>
      <c r="T7502" t="s">
        <v>20164</v>
      </c>
      <c r="U7502">
        <v>-1</v>
      </c>
      <c r="V7502">
        <v>-1</v>
      </c>
      <c r="W7502">
        <v>6.3387000000000002</v>
      </c>
      <c r="X7502" t="s">
        <v>20165</v>
      </c>
      <c r="Y7502" t="s">
        <v>20166</v>
      </c>
      <c r="Z7502">
        <v>33056</v>
      </c>
      <c r="AA7502" t="s">
        <v>11</v>
      </c>
      <c r="AC7502" t="s">
        <v>20167</v>
      </c>
      <c r="AD7502" t="s">
        <v>20168</v>
      </c>
      <c r="AE7502" s="1">
        <v>41846.119317129633</v>
      </c>
    </row>
    <row r="7503" spans="1:31" x14ac:dyDescent="0.15">
      <c r="A7503">
        <v>7502</v>
      </c>
      <c r="B7503">
        <v>175</v>
      </c>
      <c r="C7503">
        <v>5024</v>
      </c>
      <c r="D7503" t="s">
        <v>20158</v>
      </c>
      <c r="E7503" t="s">
        <v>20159</v>
      </c>
      <c r="F7503" t="s">
        <v>14</v>
      </c>
      <c r="I7503" t="s">
        <v>5</v>
      </c>
      <c r="K7503" t="s">
        <v>5</v>
      </c>
      <c r="N7503" t="s">
        <v>7</v>
      </c>
      <c r="Q7503">
        <v>0</v>
      </c>
      <c r="S7503">
        <v>-1</v>
      </c>
      <c r="T7503" t="s">
        <v>5</v>
      </c>
      <c r="U7503">
        <v>-1</v>
      </c>
      <c r="V7503">
        <v>-1</v>
      </c>
      <c r="W7503">
        <v>6.3387000000000002</v>
      </c>
      <c r="Z7503">
        <v>-1</v>
      </c>
      <c r="AA7503" t="s">
        <v>11</v>
      </c>
      <c r="AC7503" t="s">
        <v>38</v>
      </c>
      <c r="AD7503" t="s">
        <v>52</v>
      </c>
      <c r="AE7503" s="1">
        <v>41846.119328703702</v>
      </c>
    </row>
    <row r="7504" spans="1:31" x14ac:dyDescent="0.15">
      <c r="A7504">
        <v>7503</v>
      </c>
      <c r="B7504">
        <v>175</v>
      </c>
      <c r="C7504">
        <v>5024</v>
      </c>
      <c r="D7504" t="s">
        <v>20158</v>
      </c>
      <c r="E7504" t="s">
        <v>20159</v>
      </c>
      <c r="F7504" t="s">
        <v>24</v>
      </c>
      <c r="I7504" t="s">
        <v>5</v>
      </c>
      <c r="K7504" t="s">
        <v>5</v>
      </c>
      <c r="N7504" t="s">
        <v>7</v>
      </c>
      <c r="Q7504">
        <v>0</v>
      </c>
      <c r="S7504">
        <v>-1</v>
      </c>
      <c r="T7504" t="s">
        <v>5</v>
      </c>
      <c r="U7504">
        <v>-1</v>
      </c>
      <c r="V7504">
        <v>-1</v>
      </c>
      <c r="W7504">
        <v>6.3387000000000002</v>
      </c>
      <c r="Z7504">
        <v>-1</v>
      </c>
      <c r="AA7504" t="s">
        <v>11</v>
      </c>
      <c r="AC7504" t="s">
        <v>38</v>
      </c>
      <c r="AD7504" t="s">
        <v>52</v>
      </c>
      <c r="AE7504" s="1">
        <v>41846.119340277779</v>
      </c>
    </row>
    <row r="7505" spans="1:31" x14ac:dyDescent="0.15">
      <c r="A7505">
        <v>7504</v>
      </c>
      <c r="B7505">
        <v>175</v>
      </c>
      <c r="C7505">
        <v>5024</v>
      </c>
      <c r="D7505" t="s">
        <v>20158</v>
      </c>
      <c r="E7505" t="s">
        <v>20159</v>
      </c>
      <c r="F7505" t="s">
        <v>27</v>
      </c>
      <c r="I7505" t="s">
        <v>5</v>
      </c>
      <c r="K7505" t="s">
        <v>5</v>
      </c>
      <c r="M7505" t="s">
        <v>5</v>
      </c>
      <c r="N7505" t="s">
        <v>7</v>
      </c>
      <c r="Q7505">
        <v>0</v>
      </c>
      <c r="S7505">
        <v>-1</v>
      </c>
      <c r="T7505" t="s">
        <v>5</v>
      </c>
      <c r="U7505">
        <v>-1</v>
      </c>
      <c r="V7505">
        <v>-1</v>
      </c>
      <c r="W7505">
        <v>6.3387000000000002</v>
      </c>
      <c r="Z7505">
        <v>-1</v>
      </c>
      <c r="AA7505" t="s">
        <v>11</v>
      </c>
      <c r="AC7505" t="s">
        <v>38</v>
      </c>
      <c r="AD7505" t="s">
        <v>531</v>
      </c>
      <c r="AE7505" s="1">
        <v>41846.119351851848</v>
      </c>
    </row>
    <row r="7506" spans="1:31" x14ac:dyDescent="0.15">
      <c r="A7506">
        <v>7505</v>
      </c>
      <c r="B7506">
        <v>175</v>
      </c>
      <c r="C7506">
        <v>5024</v>
      </c>
      <c r="D7506" t="s">
        <v>20158</v>
      </c>
      <c r="E7506" t="s">
        <v>20159</v>
      </c>
      <c r="F7506" t="s">
        <v>36</v>
      </c>
      <c r="I7506" t="s">
        <v>5</v>
      </c>
      <c r="K7506" t="s">
        <v>5</v>
      </c>
      <c r="N7506" t="s">
        <v>7</v>
      </c>
      <c r="Q7506">
        <v>0</v>
      </c>
      <c r="S7506">
        <v>-1</v>
      </c>
      <c r="T7506" t="s">
        <v>5</v>
      </c>
      <c r="U7506">
        <v>-1</v>
      </c>
      <c r="V7506">
        <v>-1</v>
      </c>
      <c r="W7506">
        <v>6.3387000000000002</v>
      </c>
      <c r="Z7506">
        <v>-1</v>
      </c>
      <c r="AA7506" t="s">
        <v>11</v>
      </c>
      <c r="AC7506" t="s">
        <v>38</v>
      </c>
      <c r="AD7506" t="s">
        <v>52</v>
      </c>
      <c r="AE7506" s="1">
        <v>41846.119363425925</v>
      </c>
    </row>
    <row r="7507" spans="1:31" x14ac:dyDescent="0.15">
      <c r="A7507">
        <v>7506</v>
      </c>
      <c r="B7507">
        <v>175</v>
      </c>
      <c r="C7507">
        <v>5024</v>
      </c>
      <c r="D7507" t="s">
        <v>20158</v>
      </c>
      <c r="E7507" t="s">
        <v>20159</v>
      </c>
      <c r="F7507" t="s">
        <v>40</v>
      </c>
      <c r="I7507" t="s">
        <v>5</v>
      </c>
      <c r="K7507" t="s">
        <v>5</v>
      </c>
      <c r="N7507" t="s">
        <v>7</v>
      </c>
      <c r="Q7507">
        <v>0</v>
      </c>
      <c r="S7507">
        <v>-1</v>
      </c>
      <c r="T7507" t="s">
        <v>5</v>
      </c>
      <c r="U7507">
        <v>-1</v>
      </c>
      <c r="V7507">
        <v>-1</v>
      </c>
      <c r="W7507">
        <v>6.3387000000000002</v>
      </c>
      <c r="Z7507">
        <v>-1</v>
      </c>
      <c r="AA7507" t="s">
        <v>11</v>
      </c>
      <c r="AC7507" t="s">
        <v>38</v>
      </c>
      <c r="AD7507" t="s">
        <v>52</v>
      </c>
      <c r="AE7507" s="1">
        <v>41846.119375000002</v>
      </c>
    </row>
    <row r="7508" spans="1:31" x14ac:dyDescent="0.15">
      <c r="A7508">
        <v>7507</v>
      </c>
      <c r="B7508">
        <v>175</v>
      </c>
      <c r="C7508">
        <v>5024</v>
      </c>
      <c r="D7508" t="s">
        <v>20158</v>
      </c>
      <c r="E7508" t="s">
        <v>20159</v>
      </c>
      <c r="F7508" t="s">
        <v>49</v>
      </c>
      <c r="I7508" t="s">
        <v>5</v>
      </c>
      <c r="K7508" t="s">
        <v>5</v>
      </c>
      <c r="N7508" t="s">
        <v>7</v>
      </c>
      <c r="Q7508">
        <v>0</v>
      </c>
      <c r="T7508" t="s">
        <v>5</v>
      </c>
      <c r="U7508">
        <v>-1</v>
      </c>
      <c r="V7508">
        <v>-1</v>
      </c>
      <c r="W7508">
        <v>6.3387000000000002</v>
      </c>
      <c r="Z7508">
        <v>-1</v>
      </c>
      <c r="AA7508" t="s">
        <v>11</v>
      </c>
      <c r="AC7508" t="s">
        <v>38</v>
      </c>
      <c r="AD7508" t="s">
        <v>50</v>
      </c>
      <c r="AE7508" s="1">
        <v>41846.119386574072</v>
      </c>
    </row>
    <row r="7509" spans="1:31" x14ac:dyDescent="0.15">
      <c r="A7509">
        <v>7508</v>
      </c>
      <c r="B7509">
        <v>175</v>
      </c>
      <c r="C7509">
        <v>5024</v>
      </c>
      <c r="D7509" t="s">
        <v>20158</v>
      </c>
      <c r="E7509" t="s">
        <v>20159</v>
      </c>
      <c r="F7509" t="s">
        <v>51</v>
      </c>
      <c r="G7509" t="s">
        <v>20160</v>
      </c>
      <c r="H7509" t="s">
        <v>20161</v>
      </c>
      <c r="I7509" t="s">
        <v>5</v>
      </c>
      <c r="K7509" t="s">
        <v>5</v>
      </c>
      <c r="N7509" t="s">
        <v>7</v>
      </c>
      <c r="P7509" t="s">
        <v>20162</v>
      </c>
      <c r="Q7509">
        <v>4</v>
      </c>
      <c r="S7509">
        <v>-1</v>
      </c>
      <c r="T7509" t="s">
        <v>5</v>
      </c>
      <c r="U7509">
        <v>-1</v>
      </c>
      <c r="V7509">
        <v>-1</v>
      </c>
      <c r="W7509">
        <v>6.3387000000000002</v>
      </c>
      <c r="Y7509" t="s">
        <v>20166</v>
      </c>
      <c r="Z7509">
        <v>-1</v>
      </c>
      <c r="AA7509" t="s">
        <v>11</v>
      </c>
      <c r="AC7509" t="s">
        <v>20169</v>
      </c>
      <c r="AD7509" t="s">
        <v>20170</v>
      </c>
      <c r="AE7509" s="1">
        <v>41846.119421296295</v>
      </c>
    </row>
    <row r="7510" spans="1:31" x14ac:dyDescent="0.15">
      <c r="A7510">
        <v>7509</v>
      </c>
      <c r="B7510">
        <v>175</v>
      </c>
      <c r="C7510">
        <v>5024</v>
      </c>
      <c r="D7510" t="s">
        <v>20158</v>
      </c>
      <c r="E7510" t="s">
        <v>20159</v>
      </c>
      <c r="F7510" t="s">
        <v>53</v>
      </c>
      <c r="I7510" t="s">
        <v>5</v>
      </c>
      <c r="K7510" t="s">
        <v>5</v>
      </c>
      <c r="N7510" t="s">
        <v>7</v>
      </c>
      <c r="Q7510">
        <v>0</v>
      </c>
      <c r="S7510">
        <v>-1</v>
      </c>
      <c r="T7510" t="s">
        <v>5</v>
      </c>
      <c r="U7510">
        <v>-1</v>
      </c>
      <c r="V7510">
        <v>-1</v>
      </c>
      <c r="W7510">
        <v>6.3387000000000002</v>
      </c>
      <c r="Z7510">
        <v>-1</v>
      </c>
      <c r="AA7510" t="s">
        <v>11</v>
      </c>
      <c r="AC7510" t="s">
        <v>38</v>
      </c>
      <c r="AD7510" t="s">
        <v>52</v>
      </c>
      <c r="AE7510" s="1">
        <v>41846.119432870371</v>
      </c>
    </row>
    <row r="7511" spans="1:31" x14ac:dyDescent="0.15">
      <c r="A7511">
        <v>7510</v>
      </c>
      <c r="B7511">
        <v>175</v>
      </c>
      <c r="C7511">
        <v>5024</v>
      </c>
      <c r="D7511" t="s">
        <v>20158</v>
      </c>
      <c r="E7511" t="s">
        <v>20159</v>
      </c>
      <c r="F7511" t="s">
        <v>54</v>
      </c>
      <c r="I7511" t="s">
        <v>5</v>
      </c>
      <c r="K7511" t="s">
        <v>5</v>
      </c>
      <c r="N7511" t="s">
        <v>7</v>
      </c>
      <c r="Q7511">
        <v>0</v>
      </c>
      <c r="S7511">
        <v>-1</v>
      </c>
      <c r="T7511" t="s">
        <v>5</v>
      </c>
      <c r="U7511">
        <v>-1</v>
      </c>
      <c r="V7511">
        <v>-1</v>
      </c>
      <c r="W7511">
        <v>6.3387000000000002</v>
      </c>
      <c r="Z7511">
        <v>-1</v>
      </c>
      <c r="AA7511" t="s">
        <v>11</v>
      </c>
      <c r="AC7511" t="s">
        <v>38</v>
      </c>
      <c r="AD7511" t="s">
        <v>52</v>
      </c>
      <c r="AE7511" s="1">
        <v>41846.119444444441</v>
      </c>
    </row>
    <row r="7512" spans="1:31" x14ac:dyDescent="0.15">
      <c r="A7512">
        <v>7511</v>
      </c>
      <c r="B7512">
        <v>175</v>
      </c>
      <c r="C7512">
        <v>5666</v>
      </c>
      <c r="D7512" t="s">
        <v>20171</v>
      </c>
      <c r="E7512" t="s">
        <v>20172</v>
      </c>
      <c r="F7512" t="s">
        <v>2</v>
      </c>
      <c r="G7512" t="s">
        <v>20173</v>
      </c>
      <c r="H7512" t="s">
        <v>20174</v>
      </c>
      <c r="I7512" t="s">
        <v>5</v>
      </c>
      <c r="K7512" t="s">
        <v>6</v>
      </c>
      <c r="L7512" t="s">
        <v>10466</v>
      </c>
      <c r="N7512" t="s">
        <v>7</v>
      </c>
      <c r="O7512" t="s">
        <v>20175</v>
      </c>
      <c r="P7512" t="s">
        <v>20176</v>
      </c>
      <c r="Q7512">
        <v>41</v>
      </c>
      <c r="R7512" t="s">
        <v>20177</v>
      </c>
      <c r="S7512">
        <v>50</v>
      </c>
      <c r="T7512" t="s">
        <v>20178</v>
      </c>
      <c r="U7512">
        <v>-1</v>
      </c>
      <c r="V7512">
        <v>-1</v>
      </c>
      <c r="W7512">
        <v>6.3387000000000002</v>
      </c>
      <c r="X7512" t="s">
        <v>20179</v>
      </c>
      <c r="Y7512" t="s">
        <v>20180</v>
      </c>
      <c r="Z7512">
        <v>17768</v>
      </c>
      <c r="AA7512" t="s">
        <v>11</v>
      </c>
      <c r="AC7512" t="s">
        <v>20181</v>
      </c>
      <c r="AD7512" t="s">
        <v>20182</v>
      </c>
      <c r="AE7512" s="1">
        <v>41846.119652777779</v>
      </c>
    </row>
    <row r="7513" spans="1:31" x14ac:dyDescent="0.15">
      <c r="A7513">
        <v>7512</v>
      </c>
      <c r="B7513">
        <v>175</v>
      </c>
      <c r="C7513">
        <v>5666</v>
      </c>
      <c r="D7513" t="s">
        <v>20171</v>
      </c>
      <c r="E7513" t="s">
        <v>20172</v>
      </c>
      <c r="F7513" t="s">
        <v>14</v>
      </c>
      <c r="G7513" t="s">
        <v>20183</v>
      </c>
      <c r="H7513" t="s">
        <v>20174</v>
      </c>
      <c r="I7513" t="s">
        <v>5</v>
      </c>
      <c r="K7513" t="s">
        <v>17</v>
      </c>
      <c r="L7513" t="s">
        <v>10466</v>
      </c>
      <c r="N7513" t="s">
        <v>7</v>
      </c>
      <c r="O7513" t="s">
        <v>20184</v>
      </c>
      <c r="P7513" t="s">
        <v>20185</v>
      </c>
      <c r="Q7513">
        <v>25</v>
      </c>
      <c r="R7513" t="s">
        <v>20177</v>
      </c>
      <c r="S7513">
        <v>50</v>
      </c>
      <c r="T7513" t="s">
        <v>20186</v>
      </c>
      <c r="U7513">
        <v>-1</v>
      </c>
      <c r="V7513">
        <v>-1</v>
      </c>
      <c r="W7513">
        <v>6.3387000000000002</v>
      </c>
      <c r="X7513" t="s">
        <v>20187</v>
      </c>
      <c r="Y7513" t="s">
        <v>20188</v>
      </c>
      <c r="Z7513">
        <v>14446</v>
      </c>
      <c r="AA7513" t="s">
        <v>11</v>
      </c>
      <c r="AC7513" t="s">
        <v>20189</v>
      </c>
      <c r="AD7513" t="s">
        <v>20190</v>
      </c>
      <c r="AE7513" s="1">
        <v>41846.119687500002</v>
      </c>
    </row>
    <row r="7514" spans="1:31" x14ac:dyDescent="0.15">
      <c r="A7514">
        <v>7513</v>
      </c>
      <c r="B7514">
        <v>175</v>
      </c>
      <c r="C7514">
        <v>5666</v>
      </c>
      <c r="D7514" t="s">
        <v>20171</v>
      </c>
      <c r="E7514" t="s">
        <v>20172</v>
      </c>
      <c r="F7514" t="s">
        <v>24</v>
      </c>
      <c r="I7514" t="s">
        <v>5</v>
      </c>
      <c r="K7514" t="s">
        <v>5</v>
      </c>
      <c r="N7514" t="s">
        <v>7</v>
      </c>
      <c r="Q7514">
        <v>0</v>
      </c>
      <c r="S7514">
        <v>-1</v>
      </c>
      <c r="T7514" t="s">
        <v>5</v>
      </c>
      <c r="U7514">
        <v>-1</v>
      </c>
      <c r="V7514">
        <v>-1</v>
      </c>
      <c r="W7514">
        <v>6.3387000000000002</v>
      </c>
      <c r="Z7514">
        <v>-1</v>
      </c>
      <c r="AA7514" t="s">
        <v>11</v>
      </c>
      <c r="AC7514" t="s">
        <v>38</v>
      </c>
      <c r="AD7514" t="s">
        <v>52</v>
      </c>
      <c r="AE7514" s="1">
        <v>41846.119699074072</v>
      </c>
    </row>
    <row r="7515" spans="1:31" x14ac:dyDescent="0.15">
      <c r="A7515">
        <v>7514</v>
      </c>
      <c r="B7515">
        <v>175</v>
      </c>
      <c r="C7515">
        <v>5666</v>
      </c>
      <c r="D7515" t="s">
        <v>20171</v>
      </c>
      <c r="E7515" t="s">
        <v>20172</v>
      </c>
      <c r="F7515" t="s">
        <v>27</v>
      </c>
      <c r="I7515" t="s">
        <v>5</v>
      </c>
      <c r="K7515" t="s">
        <v>5</v>
      </c>
      <c r="M7515" t="s">
        <v>5</v>
      </c>
      <c r="N7515" t="s">
        <v>7</v>
      </c>
      <c r="Q7515">
        <v>0</v>
      </c>
      <c r="S7515">
        <v>-1</v>
      </c>
      <c r="T7515" t="s">
        <v>5</v>
      </c>
      <c r="U7515">
        <v>-1</v>
      </c>
      <c r="V7515">
        <v>-1</v>
      </c>
      <c r="W7515">
        <v>6.3387000000000002</v>
      </c>
      <c r="Z7515">
        <v>-1</v>
      </c>
      <c r="AA7515" t="s">
        <v>11</v>
      </c>
      <c r="AC7515" t="s">
        <v>38</v>
      </c>
      <c r="AD7515" t="s">
        <v>531</v>
      </c>
      <c r="AE7515" s="1">
        <v>41846.119710648149</v>
      </c>
    </row>
    <row r="7516" spans="1:31" x14ac:dyDescent="0.15">
      <c r="A7516">
        <v>7515</v>
      </c>
      <c r="B7516">
        <v>175</v>
      </c>
      <c r="C7516">
        <v>5666</v>
      </c>
      <c r="D7516" t="s">
        <v>20171</v>
      </c>
      <c r="E7516" t="s">
        <v>20172</v>
      </c>
      <c r="F7516" t="s">
        <v>36</v>
      </c>
      <c r="I7516" t="s">
        <v>5</v>
      </c>
      <c r="K7516" t="s">
        <v>5</v>
      </c>
      <c r="N7516" t="s">
        <v>7</v>
      </c>
      <c r="Q7516">
        <v>0</v>
      </c>
      <c r="S7516">
        <v>-1</v>
      </c>
      <c r="T7516" t="s">
        <v>5</v>
      </c>
      <c r="U7516">
        <v>-1</v>
      </c>
      <c r="V7516">
        <v>-1</v>
      </c>
      <c r="W7516">
        <v>6.3387000000000002</v>
      </c>
      <c r="Z7516">
        <v>-1</v>
      </c>
      <c r="AA7516" t="s">
        <v>11</v>
      </c>
      <c r="AC7516" t="s">
        <v>38</v>
      </c>
      <c r="AD7516" t="s">
        <v>52</v>
      </c>
      <c r="AE7516" s="1">
        <v>41846.119722222225</v>
      </c>
    </row>
    <row r="7517" spans="1:31" x14ac:dyDescent="0.15">
      <c r="A7517">
        <v>7516</v>
      </c>
      <c r="B7517">
        <v>175</v>
      </c>
      <c r="C7517">
        <v>5666</v>
      </c>
      <c r="D7517" t="s">
        <v>20171</v>
      </c>
      <c r="E7517" t="s">
        <v>20172</v>
      </c>
      <c r="F7517" t="s">
        <v>40</v>
      </c>
      <c r="G7517" t="s">
        <v>20191</v>
      </c>
      <c r="H7517" t="s">
        <v>20192</v>
      </c>
      <c r="I7517" t="s">
        <v>5</v>
      </c>
      <c r="K7517" t="s">
        <v>5</v>
      </c>
      <c r="N7517" t="s">
        <v>7</v>
      </c>
      <c r="O7517" t="s">
        <v>20193</v>
      </c>
      <c r="P7517" t="s">
        <v>20194</v>
      </c>
      <c r="Q7517">
        <v>1</v>
      </c>
      <c r="R7517" t="s">
        <v>20195</v>
      </c>
      <c r="S7517">
        <v>75</v>
      </c>
      <c r="T7517" t="s">
        <v>5</v>
      </c>
      <c r="U7517">
        <v>-1</v>
      </c>
      <c r="V7517">
        <v>-1</v>
      </c>
      <c r="W7517">
        <v>6.3387000000000002</v>
      </c>
      <c r="Y7517" t="s">
        <v>20196</v>
      </c>
      <c r="Z7517">
        <v>215</v>
      </c>
      <c r="AA7517" t="s">
        <v>11</v>
      </c>
      <c r="AC7517" t="s">
        <v>20197</v>
      </c>
      <c r="AD7517" t="s">
        <v>20198</v>
      </c>
      <c r="AE7517" s="1">
        <v>41846.119745370372</v>
      </c>
    </row>
    <row r="7518" spans="1:31" x14ac:dyDescent="0.15">
      <c r="A7518">
        <v>7517</v>
      </c>
      <c r="B7518">
        <v>175</v>
      </c>
      <c r="C7518">
        <v>5666</v>
      </c>
      <c r="D7518" t="s">
        <v>20171</v>
      </c>
      <c r="E7518" t="s">
        <v>20172</v>
      </c>
      <c r="F7518" t="s">
        <v>49</v>
      </c>
      <c r="I7518" t="s">
        <v>5</v>
      </c>
      <c r="K7518" t="s">
        <v>5</v>
      </c>
      <c r="N7518" t="s">
        <v>7</v>
      </c>
      <c r="Q7518">
        <v>0</v>
      </c>
      <c r="T7518" t="s">
        <v>5</v>
      </c>
      <c r="U7518">
        <v>-1</v>
      </c>
      <c r="V7518">
        <v>-1</v>
      </c>
      <c r="W7518">
        <v>6.3387000000000002</v>
      </c>
      <c r="Z7518">
        <v>-1</v>
      </c>
      <c r="AA7518" t="s">
        <v>11</v>
      </c>
      <c r="AC7518" t="s">
        <v>38</v>
      </c>
      <c r="AD7518" t="s">
        <v>50</v>
      </c>
      <c r="AE7518" s="1">
        <v>41846.119756944441</v>
      </c>
    </row>
    <row r="7519" spans="1:31" x14ac:dyDescent="0.15">
      <c r="A7519">
        <v>7518</v>
      </c>
      <c r="B7519">
        <v>175</v>
      </c>
      <c r="C7519">
        <v>5666</v>
      </c>
      <c r="D7519" t="s">
        <v>20171</v>
      </c>
      <c r="E7519" t="s">
        <v>20172</v>
      </c>
      <c r="F7519" t="s">
        <v>51</v>
      </c>
      <c r="G7519" t="s">
        <v>20199</v>
      </c>
      <c r="H7519" t="s">
        <v>20174</v>
      </c>
      <c r="I7519" t="s">
        <v>5</v>
      </c>
      <c r="K7519" t="s">
        <v>5</v>
      </c>
      <c r="N7519" t="s">
        <v>7</v>
      </c>
      <c r="O7519" t="s">
        <v>20175</v>
      </c>
      <c r="P7519" t="s">
        <v>20176</v>
      </c>
      <c r="Q7519">
        <v>7</v>
      </c>
      <c r="S7519">
        <v>-1</v>
      </c>
      <c r="T7519" t="s">
        <v>5</v>
      </c>
      <c r="U7519">
        <v>-1</v>
      </c>
      <c r="V7519">
        <v>-1</v>
      </c>
      <c r="W7519">
        <v>6.3387000000000002</v>
      </c>
      <c r="Y7519" t="s">
        <v>20180</v>
      </c>
      <c r="Z7519">
        <v>-1</v>
      </c>
      <c r="AA7519" t="s">
        <v>11</v>
      </c>
      <c r="AC7519" t="s">
        <v>20200</v>
      </c>
      <c r="AD7519" t="s">
        <v>20201</v>
      </c>
      <c r="AE7519" s="1">
        <v>41846.119780092595</v>
      </c>
    </row>
    <row r="7520" spans="1:31" x14ac:dyDescent="0.15">
      <c r="A7520">
        <v>7519</v>
      </c>
      <c r="B7520">
        <v>175</v>
      </c>
      <c r="C7520">
        <v>5666</v>
      </c>
      <c r="D7520" t="s">
        <v>20171</v>
      </c>
      <c r="E7520" t="s">
        <v>20172</v>
      </c>
      <c r="F7520" t="s">
        <v>53</v>
      </c>
      <c r="I7520" t="s">
        <v>5</v>
      </c>
      <c r="K7520" t="s">
        <v>5</v>
      </c>
      <c r="N7520" t="s">
        <v>7</v>
      </c>
      <c r="Q7520">
        <v>0</v>
      </c>
      <c r="S7520">
        <v>-1</v>
      </c>
      <c r="T7520" t="s">
        <v>5</v>
      </c>
      <c r="U7520">
        <v>-1</v>
      </c>
      <c r="V7520">
        <v>-1</v>
      </c>
      <c r="W7520">
        <v>6.3387000000000002</v>
      </c>
      <c r="Z7520">
        <v>-1</v>
      </c>
      <c r="AA7520" t="s">
        <v>11</v>
      </c>
      <c r="AC7520" t="s">
        <v>38</v>
      </c>
      <c r="AD7520" t="s">
        <v>52</v>
      </c>
      <c r="AE7520" s="1">
        <v>41846.119791666664</v>
      </c>
    </row>
    <row r="7521" spans="1:31" x14ac:dyDescent="0.15">
      <c r="A7521">
        <v>7520</v>
      </c>
      <c r="B7521">
        <v>175</v>
      </c>
      <c r="C7521">
        <v>5666</v>
      </c>
      <c r="D7521" t="s">
        <v>20171</v>
      </c>
      <c r="E7521" t="s">
        <v>20172</v>
      </c>
      <c r="F7521" t="s">
        <v>54</v>
      </c>
      <c r="I7521" t="s">
        <v>5</v>
      </c>
      <c r="K7521" t="s">
        <v>5</v>
      </c>
      <c r="N7521" t="s">
        <v>7</v>
      </c>
      <c r="Q7521">
        <v>0</v>
      </c>
      <c r="S7521">
        <v>-1</v>
      </c>
      <c r="T7521" t="s">
        <v>5</v>
      </c>
      <c r="U7521">
        <v>-1</v>
      </c>
      <c r="V7521">
        <v>-1</v>
      </c>
      <c r="W7521">
        <v>6.3387000000000002</v>
      </c>
      <c r="Z7521">
        <v>-1</v>
      </c>
      <c r="AA7521" t="s">
        <v>11</v>
      </c>
      <c r="AC7521" t="s">
        <v>38</v>
      </c>
      <c r="AD7521" t="s">
        <v>52</v>
      </c>
      <c r="AE7521" s="1">
        <v>41846.119803240741</v>
      </c>
    </row>
    <row r="7522" spans="1:31" x14ac:dyDescent="0.15">
      <c r="A7522">
        <v>7521</v>
      </c>
      <c r="B7522">
        <v>175</v>
      </c>
      <c r="C7522">
        <v>75</v>
      </c>
      <c r="D7522" t="s">
        <v>20202</v>
      </c>
      <c r="E7522" t="s">
        <v>20203</v>
      </c>
      <c r="F7522" t="s">
        <v>2</v>
      </c>
      <c r="G7522" t="s">
        <v>20204</v>
      </c>
      <c r="H7522" t="s">
        <v>20205</v>
      </c>
      <c r="I7522" t="s">
        <v>5</v>
      </c>
      <c r="K7522" t="s">
        <v>5</v>
      </c>
      <c r="L7522" t="s">
        <v>20206</v>
      </c>
      <c r="N7522" t="s">
        <v>7</v>
      </c>
      <c r="P7522" t="s">
        <v>20207</v>
      </c>
      <c r="Q7522">
        <v>36</v>
      </c>
      <c r="S7522">
        <v>50</v>
      </c>
      <c r="T7522" t="s">
        <v>20208</v>
      </c>
      <c r="U7522">
        <v>-1</v>
      </c>
      <c r="V7522">
        <v>50</v>
      </c>
      <c r="W7522">
        <v>6.3387000000000002</v>
      </c>
      <c r="X7522" t="s">
        <v>20209</v>
      </c>
      <c r="Y7522" t="s">
        <v>20210</v>
      </c>
      <c r="Z7522">
        <v>15840</v>
      </c>
      <c r="AA7522" t="s">
        <v>11</v>
      </c>
      <c r="AC7522" t="s">
        <v>20211</v>
      </c>
      <c r="AD7522" t="s">
        <v>20212</v>
      </c>
      <c r="AE7522" s="1">
        <v>41846.11990740741</v>
      </c>
    </row>
    <row r="7523" spans="1:31" x14ac:dyDescent="0.15">
      <c r="A7523">
        <v>7522</v>
      </c>
      <c r="B7523">
        <v>175</v>
      </c>
      <c r="C7523">
        <v>75</v>
      </c>
      <c r="D7523" t="s">
        <v>20202</v>
      </c>
      <c r="E7523" t="s">
        <v>20203</v>
      </c>
      <c r="F7523" t="s">
        <v>14</v>
      </c>
      <c r="G7523" t="s">
        <v>20213</v>
      </c>
      <c r="H7523" t="s">
        <v>20205</v>
      </c>
      <c r="I7523" t="s">
        <v>5</v>
      </c>
      <c r="K7523" t="s">
        <v>5</v>
      </c>
      <c r="L7523" t="s">
        <v>20214</v>
      </c>
      <c r="N7523" t="s">
        <v>7</v>
      </c>
      <c r="P7523" t="s">
        <v>20207</v>
      </c>
      <c r="Q7523">
        <v>30</v>
      </c>
      <c r="S7523">
        <v>50</v>
      </c>
      <c r="T7523" t="s">
        <v>20215</v>
      </c>
      <c r="U7523">
        <v>-1</v>
      </c>
      <c r="V7523">
        <v>50</v>
      </c>
      <c r="W7523">
        <v>6.3387000000000002</v>
      </c>
      <c r="Y7523" t="s">
        <v>20210</v>
      </c>
      <c r="Z7523">
        <v>16224</v>
      </c>
      <c r="AA7523" t="s">
        <v>11</v>
      </c>
      <c r="AC7523" t="s">
        <v>20216</v>
      </c>
      <c r="AD7523" t="s">
        <v>20217</v>
      </c>
      <c r="AE7523" s="1">
        <v>41846.119942129626</v>
      </c>
    </row>
    <row r="7524" spans="1:31" x14ac:dyDescent="0.15">
      <c r="A7524">
        <v>7523</v>
      </c>
      <c r="B7524">
        <v>175</v>
      </c>
      <c r="C7524">
        <v>75</v>
      </c>
      <c r="D7524" t="s">
        <v>20202</v>
      </c>
      <c r="E7524" t="s">
        <v>20203</v>
      </c>
      <c r="F7524" t="s">
        <v>24</v>
      </c>
      <c r="I7524" t="s">
        <v>5</v>
      </c>
      <c r="K7524" t="s">
        <v>5</v>
      </c>
      <c r="N7524" t="s">
        <v>7</v>
      </c>
      <c r="Q7524">
        <v>0</v>
      </c>
      <c r="S7524">
        <v>-1</v>
      </c>
      <c r="T7524" t="s">
        <v>5</v>
      </c>
      <c r="U7524">
        <v>-1</v>
      </c>
      <c r="V7524">
        <v>-1</v>
      </c>
      <c r="W7524">
        <v>6.3387000000000002</v>
      </c>
      <c r="Z7524">
        <v>-1</v>
      </c>
      <c r="AA7524" t="s">
        <v>11</v>
      </c>
      <c r="AC7524" t="s">
        <v>38</v>
      </c>
      <c r="AD7524" t="s">
        <v>52</v>
      </c>
      <c r="AE7524" s="1">
        <v>41846.119953703703</v>
      </c>
    </row>
    <row r="7525" spans="1:31" x14ac:dyDescent="0.15">
      <c r="A7525">
        <v>7524</v>
      </c>
      <c r="B7525">
        <v>175</v>
      </c>
      <c r="C7525">
        <v>75</v>
      </c>
      <c r="D7525" t="s">
        <v>20202</v>
      </c>
      <c r="E7525" t="s">
        <v>20203</v>
      </c>
      <c r="F7525" t="s">
        <v>27</v>
      </c>
      <c r="I7525" t="s">
        <v>5</v>
      </c>
      <c r="K7525" t="s">
        <v>5</v>
      </c>
      <c r="L7525" t="s">
        <v>17408</v>
      </c>
      <c r="M7525" t="s">
        <v>5</v>
      </c>
      <c r="N7525" t="s">
        <v>7</v>
      </c>
      <c r="Q7525">
        <v>0</v>
      </c>
      <c r="S7525">
        <v>-1</v>
      </c>
      <c r="T7525" t="s">
        <v>5</v>
      </c>
      <c r="U7525">
        <v>-1</v>
      </c>
      <c r="V7525">
        <v>-1</v>
      </c>
      <c r="W7525">
        <v>6.3387000000000002</v>
      </c>
      <c r="Z7525">
        <v>-1</v>
      </c>
      <c r="AA7525" t="s">
        <v>11</v>
      </c>
      <c r="AC7525" t="s">
        <v>38</v>
      </c>
      <c r="AD7525" t="s">
        <v>20218</v>
      </c>
      <c r="AE7525" s="1">
        <v>41846.11996527778</v>
      </c>
    </row>
    <row r="7526" spans="1:31" x14ac:dyDescent="0.15">
      <c r="A7526">
        <v>7525</v>
      </c>
      <c r="B7526">
        <v>175</v>
      </c>
      <c r="C7526">
        <v>75</v>
      </c>
      <c r="D7526" t="s">
        <v>20202</v>
      </c>
      <c r="E7526" t="s">
        <v>20203</v>
      </c>
      <c r="F7526" t="s">
        <v>36</v>
      </c>
      <c r="G7526" t="s">
        <v>20213</v>
      </c>
      <c r="H7526" t="s">
        <v>20205</v>
      </c>
      <c r="I7526" t="s">
        <v>5</v>
      </c>
      <c r="K7526" t="s">
        <v>6</v>
      </c>
      <c r="L7526" t="s">
        <v>20206</v>
      </c>
      <c r="N7526" t="s">
        <v>7</v>
      </c>
      <c r="P7526" t="s">
        <v>20207</v>
      </c>
      <c r="Q7526">
        <v>13</v>
      </c>
      <c r="S7526">
        <v>50</v>
      </c>
      <c r="T7526" t="s">
        <v>20208</v>
      </c>
      <c r="U7526">
        <v>-1</v>
      </c>
      <c r="V7526">
        <v>50</v>
      </c>
      <c r="W7526">
        <v>6.3387000000000002</v>
      </c>
      <c r="X7526" t="s">
        <v>20209</v>
      </c>
      <c r="Y7526" t="s">
        <v>20210</v>
      </c>
      <c r="Z7526">
        <v>15840</v>
      </c>
      <c r="AA7526" t="s">
        <v>11</v>
      </c>
      <c r="AC7526" t="s">
        <v>20219</v>
      </c>
      <c r="AD7526" t="s">
        <v>20220</v>
      </c>
      <c r="AE7526" s="1">
        <v>41846.120000000003</v>
      </c>
    </row>
    <row r="7527" spans="1:31" x14ac:dyDescent="0.15">
      <c r="A7527">
        <v>7526</v>
      </c>
      <c r="B7527">
        <v>175</v>
      </c>
      <c r="C7527">
        <v>75</v>
      </c>
      <c r="D7527" t="s">
        <v>20202</v>
      </c>
      <c r="E7527" t="s">
        <v>20203</v>
      </c>
      <c r="F7527" t="s">
        <v>40</v>
      </c>
      <c r="I7527" t="s">
        <v>5</v>
      </c>
      <c r="K7527" t="s">
        <v>5</v>
      </c>
      <c r="N7527" t="s">
        <v>7</v>
      </c>
      <c r="Q7527">
        <v>0</v>
      </c>
      <c r="S7527">
        <v>-1</v>
      </c>
      <c r="T7527" t="s">
        <v>5</v>
      </c>
      <c r="U7527">
        <v>-1</v>
      </c>
      <c r="V7527">
        <v>-1</v>
      </c>
      <c r="W7527">
        <v>6.3387000000000002</v>
      </c>
      <c r="Z7527">
        <v>-1</v>
      </c>
      <c r="AA7527" t="s">
        <v>11</v>
      </c>
      <c r="AC7527" t="s">
        <v>38</v>
      </c>
      <c r="AD7527" t="s">
        <v>52</v>
      </c>
      <c r="AE7527" s="1">
        <v>41846.120023148149</v>
      </c>
    </row>
    <row r="7528" spans="1:31" x14ac:dyDescent="0.15">
      <c r="A7528">
        <v>7527</v>
      </c>
      <c r="B7528">
        <v>175</v>
      </c>
      <c r="C7528">
        <v>75</v>
      </c>
      <c r="D7528" t="s">
        <v>20202</v>
      </c>
      <c r="E7528" t="s">
        <v>20203</v>
      </c>
      <c r="F7528" t="s">
        <v>49</v>
      </c>
      <c r="I7528" t="s">
        <v>5</v>
      </c>
      <c r="K7528" t="s">
        <v>5</v>
      </c>
      <c r="N7528" t="s">
        <v>7</v>
      </c>
      <c r="Q7528">
        <v>0</v>
      </c>
      <c r="T7528" t="s">
        <v>5</v>
      </c>
      <c r="U7528">
        <v>-1</v>
      </c>
      <c r="V7528">
        <v>-1</v>
      </c>
      <c r="W7528">
        <v>6.3387000000000002</v>
      </c>
      <c r="Z7528">
        <v>-1</v>
      </c>
      <c r="AA7528" t="s">
        <v>11</v>
      </c>
      <c r="AC7528" t="s">
        <v>38</v>
      </c>
      <c r="AD7528" t="s">
        <v>50</v>
      </c>
      <c r="AE7528" s="1">
        <v>41846.120034722226</v>
      </c>
    </row>
    <row r="7529" spans="1:31" x14ac:dyDescent="0.15">
      <c r="A7529">
        <v>7528</v>
      </c>
      <c r="B7529">
        <v>175</v>
      </c>
      <c r="C7529">
        <v>75</v>
      </c>
      <c r="D7529" t="s">
        <v>20202</v>
      </c>
      <c r="E7529" t="s">
        <v>20203</v>
      </c>
      <c r="F7529" t="s">
        <v>51</v>
      </c>
      <c r="I7529" t="s">
        <v>5</v>
      </c>
      <c r="K7529" t="s">
        <v>5</v>
      </c>
      <c r="N7529" t="s">
        <v>7</v>
      </c>
      <c r="Q7529">
        <v>0</v>
      </c>
      <c r="S7529">
        <v>-1</v>
      </c>
      <c r="T7529" t="s">
        <v>5</v>
      </c>
      <c r="U7529">
        <v>-1</v>
      </c>
      <c r="V7529">
        <v>-1</v>
      </c>
      <c r="W7529">
        <v>6.3387000000000002</v>
      </c>
      <c r="Z7529">
        <v>-1</v>
      </c>
      <c r="AA7529" t="s">
        <v>11</v>
      </c>
      <c r="AC7529" t="s">
        <v>38</v>
      </c>
      <c r="AD7529" t="s">
        <v>52</v>
      </c>
      <c r="AE7529" s="1">
        <v>41846.120046296295</v>
      </c>
    </row>
    <row r="7530" spans="1:31" x14ac:dyDescent="0.15">
      <c r="A7530">
        <v>7529</v>
      </c>
      <c r="B7530">
        <v>175</v>
      </c>
      <c r="C7530">
        <v>75</v>
      </c>
      <c r="D7530" t="s">
        <v>20202</v>
      </c>
      <c r="E7530" t="s">
        <v>20203</v>
      </c>
      <c r="F7530" t="s">
        <v>53</v>
      </c>
      <c r="I7530" t="s">
        <v>5</v>
      </c>
      <c r="K7530" t="s">
        <v>5</v>
      </c>
      <c r="N7530" t="s">
        <v>7</v>
      </c>
      <c r="Q7530">
        <v>0</v>
      </c>
      <c r="S7530">
        <v>-1</v>
      </c>
      <c r="T7530" t="s">
        <v>5</v>
      </c>
      <c r="U7530">
        <v>-1</v>
      </c>
      <c r="V7530">
        <v>-1</v>
      </c>
      <c r="W7530">
        <v>6.3387000000000002</v>
      </c>
      <c r="Z7530">
        <v>-1</v>
      </c>
      <c r="AA7530" t="s">
        <v>11</v>
      </c>
      <c r="AC7530" t="s">
        <v>38</v>
      </c>
      <c r="AD7530" t="s">
        <v>52</v>
      </c>
      <c r="AE7530" s="1">
        <v>41846.120057870372</v>
      </c>
    </row>
    <row r="7531" spans="1:31" x14ac:dyDescent="0.15">
      <c r="A7531">
        <v>7530</v>
      </c>
      <c r="B7531">
        <v>175</v>
      </c>
      <c r="C7531">
        <v>75</v>
      </c>
      <c r="D7531" t="s">
        <v>20202</v>
      </c>
      <c r="E7531" t="s">
        <v>20203</v>
      </c>
      <c r="F7531" t="s">
        <v>54</v>
      </c>
      <c r="I7531" t="s">
        <v>5</v>
      </c>
      <c r="K7531" t="s">
        <v>5</v>
      </c>
      <c r="N7531" t="s">
        <v>7</v>
      </c>
      <c r="Q7531">
        <v>0</v>
      </c>
      <c r="S7531">
        <v>-1</v>
      </c>
      <c r="T7531" t="s">
        <v>5</v>
      </c>
      <c r="U7531">
        <v>-1</v>
      </c>
      <c r="V7531">
        <v>-1</v>
      </c>
      <c r="W7531">
        <v>6.3387000000000002</v>
      </c>
      <c r="Z7531">
        <v>-1</v>
      </c>
      <c r="AA7531" t="s">
        <v>11</v>
      </c>
      <c r="AC7531" t="s">
        <v>38</v>
      </c>
      <c r="AD7531" t="s">
        <v>52</v>
      </c>
      <c r="AE7531" s="1">
        <v>41846.120069444441</v>
      </c>
    </row>
    <row r="7532" spans="1:31" x14ac:dyDescent="0.15">
      <c r="A7532">
        <v>7531</v>
      </c>
      <c r="B7532">
        <v>175</v>
      </c>
      <c r="C7532">
        <v>1865</v>
      </c>
      <c r="D7532" t="s">
        <v>20221</v>
      </c>
      <c r="E7532" t="s">
        <v>20222</v>
      </c>
      <c r="F7532" t="s">
        <v>2</v>
      </c>
      <c r="G7532" t="s">
        <v>20223</v>
      </c>
      <c r="H7532" t="s">
        <v>20224</v>
      </c>
      <c r="I7532" t="s">
        <v>5</v>
      </c>
      <c r="K7532" t="s">
        <v>6</v>
      </c>
      <c r="L7532" t="s">
        <v>20225</v>
      </c>
      <c r="N7532" t="s">
        <v>7</v>
      </c>
      <c r="O7532" t="s">
        <v>20226</v>
      </c>
      <c r="P7532" t="s">
        <v>20227</v>
      </c>
      <c r="Q7532">
        <v>40</v>
      </c>
      <c r="S7532">
        <v>25</v>
      </c>
      <c r="T7532" t="s">
        <v>20228</v>
      </c>
      <c r="U7532">
        <v>-1</v>
      </c>
      <c r="V7532">
        <v>-1</v>
      </c>
      <c r="W7532">
        <v>6.3387000000000002</v>
      </c>
      <c r="X7532" t="s">
        <v>20229</v>
      </c>
      <c r="Y7532" t="s">
        <v>20230</v>
      </c>
      <c r="Z7532">
        <v>13322</v>
      </c>
      <c r="AA7532" t="s">
        <v>11</v>
      </c>
      <c r="AC7532" t="s">
        <v>20231</v>
      </c>
      <c r="AD7532" t="s">
        <v>20232</v>
      </c>
      <c r="AE7532" s="1">
        <v>41846.120150462964</v>
      </c>
    </row>
    <row r="7533" spans="1:31" x14ac:dyDescent="0.15">
      <c r="A7533">
        <v>7532</v>
      </c>
      <c r="B7533">
        <v>175</v>
      </c>
      <c r="C7533">
        <v>1865</v>
      </c>
      <c r="D7533" t="s">
        <v>20221</v>
      </c>
      <c r="E7533" t="s">
        <v>20222</v>
      </c>
      <c r="F7533" t="s">
        <v>14</v>
      </c>
      <c r="G7533" t="s">
        <v>20223</v>
      </c>
      <c r="H7533" t="s">
        <v>20224</v>
      </c>
      <c r="I7533" t="s">
        <v>5</v>
      </c>
      <c r="K7533" t="s">
        <v>17</v>
      </c>
      <c r="L7533" t="s">
        <v>20233</v>
      </c>
      <c r="N7533" t="s">
        <v>7</v>
      </c>
      <c r="O7533" t="s">
        <v>20226</v>
      </c>
      <c r="P7533" t="s">
        <v>20227</v>
      </c>
      <c r="Q7533">
        <v>42</v>
      </c>
      <c r="S7533">
        <v>50</v>
      </c>
      <c r="T7533" t="s">
        <v>5</v>
      </c>
      <c r="U7533">
        <v>-1</v>
      </c>
      <c r="V7533">
        <v>-1</v>
      </c>
      <c r="W7533">
        <v>6.3387000000000002</v>
      </c>
      <c r="X7533" t="s">
        <v>20229</v>
      </c>
      <c r="Y7533" t="s">
        <v>20230</v>
      </c>
      <c r="Z7533">
        <v>10886</v>
      </c>
      <c r="AA7533" t="s">
        <v>11</v>
      </c>
      <c r="AC7533" t="s">
        <v>20234</v>
      </c>
      <c r="AD7533" t="s">
        <v>20235</v>
      </c>
      <c r="AE7533" s="1">
        <v>41846.120185185187</v>
      </c>
    </row>
    <row r="7534" spans="1:31" x14ac:dyDescent="0.15">
      <c r="A7534">
        <v>7533</v>
      </c>
      <c r="B7534">
        <v>175</v>
      </c>
      <c r="C7534">
        <v>1865</v>
      </c>
      <c r="D7534" t="s">
        <v>20221</v>
      </c>
      <c r="E7534" t="s">
        <v>20222</v>
      </c>
      <c r="F7534" t="s">
        <v>24</v>
      </c>
      <c r="G7534" t="s">
        <v>20223</v>
      </c>
      <c r="H7534" t="s">
        <v>20224</v>
      </c>
      <c r="I7534" t="s">
        <v>5</v>
      </c>
      <c r="K7534" t="s">
        <v>17</v>
      </c>
      <c r="L7534" t="s">
        <v>20236</v>
      </c>
      <c r="N7534" t="s">
        <v>7</v>
      </c>
      <c r="O7534" t="s">
        <v>20226</v>
      </c>
      <c r="P7534" t="s">
        <v>20227</v>
      </c>
      <c r="Q7534">
        <v>8</v>
      </c>
      <c r="S7534">
        <v>75</v>
      </c>
      <c r="T7534" t="s">
        <v>5</v>
      </c>
      <c r="U7534">
        <v>-1</v>
      </c>
      <c r="V7534">
        <v>-1</v>
      </c>
      <c r="W7534">
        <v>6.3387000000000002</v>
      </c>
      <c r="X7534" t="s">
        <v>20229</v>
      </c>
      <c r="Y7534" t="s">
        <v>20230</v>
      </c>
      <c r="Z7534">
        <v>10886</v>
      </c>
      <c r="AA7534" t="s">
        <v>11</v>
      </c>
      <c r="AC7534" t="s">
        <v>20237</v>
      </c>
      <c r="AD7534" t="s">
        <v>20238</v>
      </c>
      <c r="AE7534" s="1">
        <v>41846.120208333334</v>
      </c>
    </row>
    <row r="7535" spans="1:31" x14ac:dyDescent="0.15">
      <c r="A7535">
        <v>7534</v>
      </c>
      <c r="B7535">
        <v>175</v>
      </c>
      <c r="C7535">
        <v>1865</v>
      </c>
      <c r="D7535" t="s">
        <v>20221</v>
      </c>
      <c r="E7535" t="s">
        <v>20222</v>
      </c>
      <c r="F7535" t="s">
        <v>27</v>
      </c>
      <c r="G7535" t="s">
        <v>20239</v>
      </c>
      <c r="I7535" t="s">
        <v>5</v>
      </c>
      <c r="K7535" t="s">
        <v>17</v>
      </c>
      <c r="L7535" t="s">
        <v>20233</v>
      </c>
      <c r="M7535" t="s">
        <v>5</v>
      </c>
      <c r="N7535" t="s">
        <v>7</v>
      </c>
      <c r="P7535" t="s">
        <v>20240</v>
      </c>
      <c r="Q7535">
        <v>7</v>
      </c>
      <c r="S7535">
        <v>50</v>
      </c>
      <c r="T7535" t="s">
        <v>12603</v>
      </c>
      <c r="U7535">
        <v>-1</v>
      </c>
      <c r="V7535">
        <v>-1</v>
      </c>
      <c r="W7535">
        <v>6.3387000000000002</v>
      </c>
      <c r="Y7535" t="s">
        <v>20241</v>
      </c>
      <c r="Z7535">
        <v>10886</v>
      </c>
      <c r="AA7535" t="s">
        <v>11</v>
      </c>
      <c r="AB7535" t="s">
        <v>20242</v>
      </c>
      <c r="AC7535" t="s">
        <v>20243</v>
      </c>
      <c r="AD7535" t="s">
        <v>20244</v>
      </c>
      <c r="AE7535" s="1">
        <v>41846.12023148148</v>
      </c>
    </row>
    <row r="7536" spans="1:31" x14ac:dyDescent="0.15">
      <c r="A7536">
        <v>7535</v>
      </c>
      <c r="B7536">
        <v>175</v>
      </c>
      <c r="C7536">
        <v>1865</v>
      </c>
      <c r="D7536" t="s">
        <v>20221</v>
      </c>
      <c r="E7536" t="s">
        <v>20222</v>
      </c>
      <c r="F7536" t="s">
        <v>36</v>
      </c>
      <c r="G7536" t="s">
        <v>20223</v>
      </c>
      <c r="H7536" t="s">
        <v>20224</v>
      </c>
      <c r="I7536" t="s">
        <v>5</v>
      </c>
      <c r="K7536" t="s">
        <v>6</v>
      </c>
      <c r="L7536" t="s">
        <v>20225</v>
      </c>
      <c r="N7536" t="s">
        <v>7</v>
      </c>
      <c r="O7536" t="s">
        <v>20226</v>
      </c>
      <c r="P7536" t="s">
        <v>20227</v>
      </c>
      <c r="Q7536">
        <v>5</v>
      </c>
      <c r="S7536">
        <v>25</v>
      </c>
      <c r="T7536" t="s">
        <v>20228</v>
      </c>
      <c r="U7536">
        <v>-1</v>
      </c>
      <c r="V7536">
        <v>-1</v>
      </c>
      <c r="W7536">
        <v>6.3387000000000002</v>
      </c>
      <c r="X7536" t="s">
        <v>20229</v>
      </c>
      <c r="Y7536" t="s">
        <v>20230</v>
      </c>
      <c r="Z7536">
        <v>13322</v>
      </c>
      <c r="AA7536" t="s">
        <v>11</v>
      </c>
      <c r="AC7536" t="s">
        <v>20245</v>
      </c>
      <c r="AD7536" t="s">
        <v>20246</v>
      </c>
      <c r="AE7536" s="1">
        <v>41846.120254629626</v>
      </c>
    </row>
    <row r="7537" spans="1:31" x14ac:dyDescent="0.15">
      <c r="A7537">
        <v>7536</v>
      </c>
      <c r="B7537">
        <v>175</v>
      </c>
      <c r="C7537">
        <v>1865</v>
      </c>
      <c r="D7537" t="s">
        <v>20221</v>
      </c>
      <c r="E7537" t="s">
        <v>20222</v>
      </c>
      <c r="F7537" t="s">
        <v>40</v>
      </c>
      <c r="I7537" t="s">
        <v>5</v>
      </c>
      <c r="K7537" t="s">
        <v>5</v>
      </c>
      <c r="N7537" t="s">
        <v>7</v>
      </c>
      <c r="Q7537">
        <v>0</v>
      </c>
      <c r="S7537">
        <v>-1</v>
      </c>
      <c r="T7537" t="s">
        <v>5</v>
      </c>
      <c r="U7537">
        <v>-1</v>
      </c>
      <c r="V7537">
        <v>-1</v>
      </c>
      <c r="W7537">
        <v>6.3387000000000002</v>
      </c>
      <c r="Z7537">
        <v>-1</v>
      </c>
      <c r="AA7537" t="s">
        <v>11</v>
      </c>
      <c r="AC7537" t="s">
        <v>38</v>
      </c>
      <c r="AD7537" t="s">
        <v>52</v>
      </c>
      <c r="AE7537" s="1">
        <v>41846.120266203703</v>
      </c>
    </row>
    <row r="7538" spans="1:31" x14ac:dyDescent="0.15">
      <c r="A7538">
        <v>7537</v>
      </c>
      <c r="B7538">
        <v>175</v>
      </c>
      <c r="C7538">
        <v>1865</v>
      </c>
      <c r="D7538" t="s">
        <v>20221</v>
      </c>
      <c r="E7538" t="s">
        <v>20222</v>
      </c>
      <c r="F7538" t="s">
        <v>49</v>
      </c>
      <c r="G7538" t="s">
        <v>20223</v>
      </c>
      <c r="H7538" t="s">
        <v>20224</v>
      </c>
      <c r="I7538" t="s">
        <v>5</v>
      </c>
      <c r="K7538" t="s">
        <v>5</v>
      </c>
      <c r="N7538" t="s">
        <v>7</v>
      </c>
      <c r="O7538" t="s">
        <v>20226</v>
      </c>
      <c r="P7538" t="s">
        <v>20227</v>
      </c>
      <c r="Q7538">
        <v>14</v>
      </c>
      <c r="T7538" t="s">
        <v>5</v>
      </c>
      <c r="U7538">
        <v>-1</v>
      </c>
      <c r="V7538">
        <v>-1</v>
      </c>
      <c r="W7538">
        <v>6.3387000000000002</v>
      </c>
      <c r="X7538" t="s">
        <v>20247</v>
      </c>
      <c r="Y7538" t="s">
        <v>20230</v>
      </c>
      <c r="Z7538">
        <v>10886</v>
      </c>
      <c r="AA7538" t="s">
        <v>11</v>
      </c>
      <c r="AC7538" t="s">
        <v>20248</v>
      </c>
      <c r="AD7538" t="s">
        <v>20249</v>
      </c>
      <c r="AE7538" s="1">
        <v>41846.120289351849</v>
      </c>
    </row>
    <row r="7539" spans="1:31" x14ac:dyDescent="0.15">
      <c r="A7539">
        <v>7538</v>
      </c>
      <c r="B7539">
        <v>175</v>
      </c>
      <c r="C7539">
        <v>1865</v>
      </c>
      <c r="D7539" t="s">
        <v>20221</v>
      </c>
      <c r="E7539" t="s">
        <v>20222</v>
      </c>
      <c r="F7539" t="s">
        <v>51</v>
      </c>
      <c r="G7539" t="s">
        <v>20223</v>
      </c>
      <c r="H7539" t="s">
        <v>20224</v>
      </c>
      <c r="I7539" t="s">
        <v>5</v>
      </c>
      <c r="K7539" t="s">
        <v>5</v>
      </c>
      <c r="N7539" t="s">
        <v>7</v>
      </c>
      <c r="O7539" t="s">
        <v>20226</v>
      </c>
      <c r="P7539" t="s">
        <v>20227</v>
      </c>
      <c r="Q7539">
        <v>1</v>
      </c>
      <c r="S7539">
        <v>-1</v>
      </c>
      <c r="T7539" t="s">
        <v>5</v>
      </c>
      <c r="U7539">
        <v>-1</v>
      </c>
      <c r="V7539">
        <v>-1</v>
      </c>
      <c r="W7539">
        <v>6.3387000000000002</v>
      </c>
      <c r="Y7539" t="s">
        <v>20230</v>
      </c>
      <c r="Z7539">
        <v>-1</v>
      </c>
      <c r="AA7539" t="s">
        <v>11</v>
      </c>
      <c r="AC7539" t="s">
        <v>20250</v>
      </c>
      <c r="AD7539" t="s">
        <v>20251</v>
      </c>
      <c r="AE7539" s="1">
        <v>41846.120312500003</v>
      </c>
    </row>
    <row r="7540" spans="1:31" x14ac:dyDescent="0.15">
      <c r="A7540">
        <v>7539</v>
      </c>
      <c r="B7540">
        <v>175</v>
      </c>
      <c r="C7540">
        <v>1865</v>
      </c>
      <c r="D7540" t="s">
        <v>20221</v>
      </c>
      <c r="E7540" t="s">
        <v>20222</v>
      </c>
      <c r="F7540" t="s">
        <v>53</v>
      </c>
      <c r="I7540" t="s">
        <v>5</v>
      </c>
      <c r="K7540" t="s">
        <v>5</v>
      </c>
      <c r="N7540" t="s">
        <v>7</v>
      </c>
      <c r="Q7540">
        <v>0</v>
      </c>
      <c r="S7540">
        <v>-1</v>
      </c>
      <c r="T7540" t="s">
        <v>5</v>
      </c>
      <c r="U7540">
        <v>-1</v>
      </c>
      <c r="V7540">
        <v>-1</v>
      </c>
      <c r="W7540">
        <v>6.3387000000000002</v>
      </c>
      <c r="Z7540">
        <v>-1</v>
      </c>
      <c r="AA7540" t="s">
        <v>11</v>
      </c>
      <c r="AC7540" t="s">
        <v>38</v>
      </c>
      <c r="AD7540" t="s">
        <v>52</v>
      </c>
      <c r="AE7540" s="1">
        <v>41846.120324074072</v>
      </c>
    </row>
    <row r="7541" spans="1:31" x14ac:dyDescent="0.15">
      <c r="A7541">
        <v>7540</v>
      </c>
      <c r="B7541">
        <v>175</v>
      </c>
      <c r="C7541">
        <v>1865</v>
      </c>
      <c r="D7541" t="s">
        <v>20221</v>
      </c>
      <c r="E7541" t="s">
        <v>20222</v>
      </c>
      <c r="F7541" t="s">
        <v>54</v>
      </c>
      <c r="I7541" t="s">
        <v>5</v>
      </c>
      <c r="K7541" t="s">
        <v>5</v>
      </c>
      <c r="N7541" t="s">
        <v>7</v>
      </c>
      <c r="Q7541">
        <v>0</v>
      </c>
      <c r="S7541">
        <v>-1</v>
      </c>
      <c r="T7541" t="s">
        <v>5</v>
      </c>
      <c r="U7541">
        <v>-1</v>
      </c>
      <c r="V7541">
        <v>-1</v>
      </c>
      <c r="W7541">
        <v>6.3387000000000002</v>
      </c>
      <c r="Z7541">
        <v>-1</v>
      </c>
      <c r="AA7541" t="s">
        <v>11</v>
      </c>
      <c r="AC7541" t="s">
        <v>38</v>
      </c>
      <c r="AD7541" t="s">
        <v>52</v>
      </c>
      <c r="AE7541" s="1">
        <v>41846.120335648149</v>
      </c>
    </row>
    <row r="7542" spans="1:31" x14ac:dyDescent="0.15">
      <c r="A7542">
        <v>7541</v>
      </c>
      <c r="B7542">
        <v>175</v>
      </c>
      <c r="C7542">
        <v>2335</v>
      </c>
      <c r="D7542" t="s">
        <v>20252</v>
      </c>
      <c r="E7542" t="s">
        <v>20253</v>
      </c>
      <c r="F7542" t="s">
        <v>2</v>
      </c>
      <c r="G7542" t="s">
        <v>20254</v>
      </c>
      <c r="H7542" t="s">
        <v>20255</v>
      </c>
      <c r="I7542" t="s">
        <v>5</v>
      </c>
      <c r="K7542" t="s">
        <v>6</v>
      </c>
      <c r="L7542" t="s">
        <v>20256</v>
      </c>
      <c r="N7542" t="s">
        <v>7</v>
      </c>
      <c r="O7542" t="s">
        <v>20257</v>
      </c>
      <c r="P7542" t="s">
        <v>20258</v>
      </c>
      <c r="Q7542">
        <v>28</v>
      </c>
      <c r="R7542" t="s">
        <v>3157</v>
      </c>
      <c r="S7542">
        <v>-1</v>
      </c>
      <c r="T7542" t="s">
        <v>5</v>
      </c>
      <c r="U7542">
        <v>-1</v>
      </c>
      <c r="V7542">
        <v>-1</v>
      </c>
      <c r="W7542">
        <v>6.3387000000000002</v>
      </c>
      <c r="X7542" t="s">
        <v>20259</v>
      </c>
      <c r="Y7542" t="s">
        <v>20260</v>
      </c>
      <c r="Z7542">
        <v>0</v>
      </c>
      <c r="AA7542" t="s">
        <v>11</v>
      </c>
      <c r="AC7542" t="s">
        <v>20261</v>
      </c>
      <c r="AD7542" t="s">
        <v>20262</v>
      </c>
      <c r="AE7542" s="1">
        <v>41846.120439814818</v>
      </c>
    </row>
    <row r="7543" spans="1:31" x14ac:dyDescent="0.15">
      <c r="A7543">
        <v>7542</v>
      </c>
      <c r="B7543">
        <v>175</v>
      </c>
      <c r="C7543">
        <v>2335</v>
      </c>
      <c r="D7543" t="s">
        <v>20252</v>
      </c>
      <c r="E7543" t="s">
        <v>20253</v>
      </c>
      <c r="F7543" t="s">
        <v>14</v>
      </c>
      <c r="I7543" t="s">
        <v>5</v>
      </c>
      <c r="K7543" t="s">
        <v>5</v>
      </c>
      <c r="N7543" t="s">
        <v>7</v>
      </c>
      <c r="Q7543">
        <v>0</v>
      </c>
      <c r="S7543">
        <v>-1</v>
      </c>
      <c r="T7543" t="s">
        <v>5</v>
      </c>
      <c r="U7543">
        <v>-1</v>
      </c>
      <c r="V7543">
        <v>-1</v>
      </c>
      <c r="W7543">
        <v>6.3387000000000002</v>
      </c>
      <c r="Z7543">
        <v>-1</v>
      </c>
      <c r="AA7543" t="s">
        <v>11</v>
      </c>
      <c r="AC7543" t="s">
        <v>38</v>
      </c>
      <c r="AD7543" t="s">
        <v>52</v>
      </c>
      <c r="AE7543" s="1">
        <v>41846.120451388888</v>
      </c>
    </row>
    <row r="7544" spans="1:31" x14ac:dyDescent="0.15">
      <c r="A7544">
        <v>7543</v>
      </c>
      <c r="B7544">
        <v>175</v>
      </c>
      <c r="C7544">
        <v>2335</v>
      </c>
      <c r="D7544" t="s">
        <v>20252</v>
      </c>
      <c r="E7544" t="s">
        <v>20253</v>
      </c>
      <c r="F7544" t="s">
        <v>24</v>
      </c>
      <c r="I7544" t="s">
        <v>5</v>
      </c>
      <c r="K7544" t="s">
        <v>5</v>
      </c>
      <c r="N7544" t="s">
        <v>7</v>
      </c>
      <c r="Q7544">
        <v>0</v>
      </c>
      <c r="S7544">
        <v>-1</v>
      </c>
      <c r="T7544" t="s">
        <v>5</v>
      </c>
      <c r="U7544">
        <v>-1</v>
      </c>
      <c r="V7544">
        <v>-1</v>
      </c>
      <c r="W7544">
        <v>6.3387000000000002</v>
      </c>
      <c r="Z7544">
        <v>-1</v>
      </c>
      <c r="AA7544" t="s">
        <v>11</v>
      </c>
      <c r="AC7544" t="s">
        <v>38</v>
      </c>
      <c r="AD7544" t="s">
        <v>52</v>
      </c>
      <c r="AE7544" s="1">
        <v>41846.120462962965</v>
      </c>
    </row>
    <row r="7545" spans="1:31" x14ac:dyDescent="0.15">
      <c r="A7545">
        <v>7544</v>
      </c>
      <c r="B7545">
        <v>175</v>
      </c>
      <c r="C7545">
        <v>2335</v>
      </c>
      <c r="D7545" t="s">
        <v>20252</v>
      </c>
      <c r="E7545" t="s">
        <v>20253</v>
      </c>
      <c r="F7545" t="s">
        <v>27</v>
      </c>
      <c r="I7545" t="s">
        <v>5</v>
      </c>
      <c r="K7545" t="s">
        <v>5</v>
      </c>
      <c r="M7545" t="s">
        <v>5</v>
      </c>
      <c r="N7545" t="s">
        <v>7</v>
      </c>
      <c r="Q7545">
        <v>0</v>
      </c>
      <c r="S7545">
        <v>-1</v>
      </c>
      <c r="T7545" t="s">
        <v>5</v>
      </c>
      <c r="U7545">
        <v>-1</v>
      </c>
      <c r="V7545">
        <v>-1</v>
      </c>
      <c r="W7545">
        <v>6.3387000000000002</v>
      </c>
      <c r="Z7545">
        <v>-1</v>
      </c>
      <c r="AA7545" t="s">
        <v>11</v>
      </c>
      <c r="AC7545" t="s">
        <v>38</v>
      </c>
      <c r="AD7545" t="s">
        <v>531</v>
      </c>
      <c r="AE7545" s="1">
        <v>41846.120474537034</v>
      </c>
    </row>
    <row r="7546" spans="1:31" x14ac:dyDescent="0.15">
      <c r="A7546">
        <v>7545</v>
      </c>
      <c r="B7546">
        <v>175</v>
      </c>
      <c r="C7546">
        <v>2335</v>
      </c>
      <c r="D7546" t="s">
        <v>20252</v>
      </c>
      <c r="E7546" t="s">
        <v>20253</v>
      </c>
      <c r="F7546" t="s">
        <v>36</v>
      </c>
      <c r="I7546" t="s">
        <v>5</v>
      </c>
      <c r="K7546" t="s">
        <v>5</v>
      </c>
      <c r="N7546" t="s">
        <v>7</v>
      </c>
      <c r="Q7546">
        <v>0</v>
      </c>
      <c r="S7546">
        <v>-1</v>
      </c>
      <c r="T7546" t="s">
        <v>5</v>
      </c>
      <c r="U7546">
        <v>-1</v>
      </c>
      <c r="V7546">
        <v>-1</v>
      </c>
      <c r="W7546">
        <v>6.3387000000000002</v>
      </c>
      <c r="Z7546">
        <v>-1</v>
      </c>
      <c r="AA7546" t="s">
        <v>11</v>
      </c>
      <c r="AC7546" t="s">
        <v>38</v>
      </c>
      <c r="AD7546" t="s">
        <v>52</v>
      </c>
      <c r="AE7546" s="1">
        <v>41846.120486111111</v>
      </c>
    </row>
    <row r="7547" spans="1:31" x14ac:dyDescent="0.15">
      <c r="A7547">
        <v>7546</v>
      </c>
      <c r="B7547">
        <v>175</v>
      </c>
      <c r="C7547">
        <v>2335</v>
      </c>
      <c r="D7547" t="s">
        <v>20252</v>
      </c>
      <c r="E7547" t="s">
        <v>20253</v>
      </c>
      <c r="F7547" t="s">
        <v>40</v>
      </c>
      <c r="I7547" t="s">
        <v>5</v>
      </c>
      <c r="K7547" t="s">
        <v>5</v>
      </c>
      <c r="N7547" t="s">
        <v>7</v>
      </c>
      <c r="Q7547">
        <v>0</v>
      </c>
      <c r="S7547">
        <v>-1</v>
      </c>
      <c r="T7547" t="s">
        <v>5</v>
      </c>
      <c r="U7547">
        <v>-1</v>
      </c>
      <c r="V7547">
        <v>-1</v>
      </c>
      <c r="W7547">
        <v>6.3387000000000002</v>
      </c>
      <c r="Z7547">
        <v>-1</v>
      </c>
      <c r="AA7547" t="s">
        <v>11</v>
      </c>
      <c r="AC7547" t="s">
        <v>38</v>
      </c>
      <c r="AD7547" t="s">
        <v>52</v>
      </c>
      <c r="AE7547" s="1">
        <v>41846.120497685188</v>
      </c>
    </row>
    <row r="7548" spans="1:31" x14ac:dyDescent="0.15">
      <c r="A7548">
        <v>7547</v>
      </c>
      <c r="B7548">
        <v>175</v>
      </c>
      <c r="C7548">
        <v>2335</v>
      </c>
      <c r="D7548" t="s">
        <v>20252</v>
      </c>
      <c r="E7548" t="s">
        <v>20253</v>
      </c>
      <c r="F7548" t="s">
        <v>49</v>
      </c>
      <c r="I7548" t="s">
        <v>5</v>
      </c>
      <c r="K7548" t="s">
        <v>5</v>
      </c>
      <c r="N7548" t="s">
        <v>7</v>
      </c>
      <c r="Q7548">
        <v>0</v>
      </c>
      <c r="T7548" t="s">
        <v>5</v>
      </c>
      <c r="U7548">
        <v>-1</v>
      </c>
      <c r="V7548">
        <v>-1</v>
      </c>
      <c r="W7548">
        <v>6.3387000000000002</v>
      </c>
      <c r="Z7548">
        <v>-1</v>
      </c>
      <c r="AA7548" t="s">
        <v>11</v>
      </c>
      <c r="AC7548" t="s">
        <v>38</v>
      </c>
      <c r="AD7548" t="s">
        <v>50</v>
      </c>
      <c r="AE7548" s="1">
        <v>41846.120509259257</v>
      </c>
    </row>
    <row r="7549" spans="1:31" x14ac:dyDescent="0.15">
      <c r="A7549">
        <v>7548</v>
      </c>
      <c r="B7549">
        <v>175</v>
      </c>
      <c r="C7549">
        <v>2335</v>
      </c>
      <c r="D7549" t="s">
        <v>20252</v>
      </c>
      <c r="E7549" t="s">
        <v>20253</v>
      </c>
      <c r="F7549" t="s">
        <v>51</v>
      </c>
      <c r="G7549" t="s">
        <v>20254</v>
      </c>
      <c r="H7549" t="s">
        <v>20255</v>
      </c>
      <c r="I7549" t="s">
        <v>5</v>
      </c>
      <c r="K7549" t="s">
        <v>5</v>
      </c>
      <c r="N7549" t="s">
        <v>7</v>
      </c>
      <c r="O7549" t="s">
        <v>20257</v>
      </c>
      <c r="P7549" t="s">
        <v>20258</v>
      </c>
      <c r="Q7549">
        <v>5</v>
      </c>
      <c r="S7549">
        <v>-1</v>
      </c>
      <c r="T7549" t="s">
        <v>5</v>
      </c>
      <c r="U7549">
        <v>-1</v>
      </c>
      <c r="V7549">
        <v>-1</v>
      </c>
      <c r="W7549">
        <v>6.3387000000000002</v>
      </c>
      <c r="Y7549" t="s">
        <v>20260</v>
      </c>
      <c r="Z7549">
        <v>-1</v>
      </c>
      <c r="AA7549" t="s">
        <v>11</v>
      </c>
      <c r="AC7549" t="s">
        <v>20263</v>
      </c>
      <c r="AD7549" t="s">
        <v>20264</v>
      </c>
      <c r="AE7549" s="1">
        <v>41846.120532407411</v>
      </c>
    </row>
    <row r="7550" spans="1:31" x14ac:dyDescent="0.15">
      <c r="A7550">
        <v>7549</v>
      </c>
      <c r="B7550">
        <v>175</v>
      </c>
      <c r="C7550">
        <v>2335</v>
      </c>
      <c r="D7550" t="s">
        <v>20252</v>
      </c>
      <c r="E7550" t="s">
        <v>20253</v>
      </c>
      <c r="F7550" t="s">
        <v>53</v>
      </c>
      <c r="I7550" t="s">
        <v>5</v>
      </c>
      <c r="K7550" t="s">
        <v>5</v>
      </c>
      <c r="N7550" t="s">
        <v>7</v>
      </c>
      <c r="Q7550">
        <v>0</v>
      </c>
      <c r="S7550">
        <v>-1</v>
      </c>
      <c r="T7550" t="s">
        <v>5</v>
      </c>
      <c r="U7550">
        <v>-1</v>
      </c>
      <c r="V7550">
        <v>-1</v>
      </c>
      <c r="W7550">
        <v>6.3387000000000002</v>
      </c>
      <c r="Z7550">
        <v>-1</v>
      </c>
      <c r="AA7550" t="s">
        <v>11</v>
      </c>
      <c r="AC7550" t="s">
        <v>38</v>
      </c>
      <c r="AD7550" t="s">
        <v>52</v>
      </c>
      <c r="AE7550" s="1">
        <v>41846.12054398148</v>
      </c>
    </row>
    <row r="7551" spans="1:31" x14ac:dyDescent="0.15">
      <c r="A7551">
        <v>7550</v>
      </c>
      <c r="B7551">
        <v>175</v>
      </c>
      <c r="C7551">
        <v>2335</v>
      </c>
      <c r="D7551" t="s">
        <v>20252</v>
      </c>
      <c r="E7551" t="s">
        <v>20253</v>
      </c>
      <c r="F7551" t="s">
        <v>54</v>
      </c>
      <c r="I7551" t="s">
        <v>5</v>
      </c>
      <c r="K7551" t="s">
        <v>5</v>
      </c>
      <c r="N7551" t="s">
        <v>7</v>
      </c>
      <c r="Q7551">
        <v>0</v>
      </c>
      <c r="S7551">
        <v>-1</v>
      </c>
      <c r="T7551" t="s">
        <v>5</v>
      </c>
      <c r="U7551">
        <v>-1</v>
      </c>
      <c r="V7551">
        <v>-1</v>
      </c>
      <c r="W7551">
        <v>6.3387000000000002</v>
      </c>
      <c r="Z7551">
        <v>-1</v>
      </c>
      <c r="AA7551" t="s">
        <v>11</v>
      </c>
      <c r="AC7551" t="s">
        <v>38</v>
      </c>
      <c r="AD7551" t="s">
        <v>52</v>
      </c>
      <c r="AE7551" s="1">
        <v>41846.120555555557</v>
      </c>
    </row>
    <row r="7552" spans="1:31" x14ac:dyDescent="0.15">
      <c r="A7552">
        <v>7551</v>
      </c>
      <c r="B7552">
        <v>175</v>
      </c>
      <c r="C7552">
        <v>2075</v>
      </c>
      <c r="D7552" t="s">
        <v>20265</v>
      </c>
      <c r="E7552" t="s">
        <v>20266</v>
      </c>
      <c r="F7552" t="s">
        <v>2</v>
      </c>
      <c r="G7552" t="s">
        <v>20267</v>
      </c>
      <c r="H7552" t="s">
        <v>20268</v>
      </c>
      <c r="I7552" t="s">
        <v>5</v>
      </c>
      <c r="K7552" t="s">
        <v>6</v>
      </c>
      <c r="L7552" t="s">
        <v>20269</v>
      </c>
      <c r="N7552" t="s">
        <v>7</v>
      </c>
      <c r="P7552" t="s">
        <v>20270</v>
      </c>
      <c r="Q7552">
        <v>42</v>
      </c>
      <c r="S7552">
        <v>25</v>
      </c>
      <c r="T7552" t="s">
        <v>14887</v>
      </c>
      <c r="U7552">
        <v>900</v>
      </c>
      <c r="V7552">
        <v>-1</v>
      </c>
      <c r="W7552">
        <v>6.3387000000000002</v>
      </c>
      <c r="X7552" t="s">
        <v>20271</v>
      </c>
      <c r="Y7552" t="s">
        <v>20272</v>
      </c>
      <c r="Z7552">
        <v>26900</v>
      </c>
      <c r="AA7552" t="s">
        <v>11</v>
      </c>
      <c r="AC7552" t="s">
        <v>20273</v>
      </c>
      <c r="AD7552" t="s">
        <v>20274</v>
      </c>
      <c r="AE7552" s="1">
        <v>41846.120636574073</v>
      </c>
    </row>
    <row r="7553" spans="1:31" x14ac:dyDescent="0.15">
      <c r="A7553">
        <v>7552</v>
      </c>
      <c r="B7553">
        <v>175</v>
      </c>
      <c r="C7553">
        <v>2075</v>
      </c>
      <c r="D7553" t="s">
        <v>20265</v>
      </c>
      <c r="E7553" t="s">
        <v>20266</v>
      </c>
      <c r="F7553" t="s">
        <v>14</v>
      </c>
      <c r="G7553" t="s">
        <v>20267</v>
      </c>
      <c r="H7553" t="s">
        <v>20268</v>
      </c>
      <c r="I7553" t="s">
        <v>5</v>
      </c>
      <c r="K7553" t="s">
        <v>17</v>
      </c>
      <c r="N7553" t="s">
        <v>7</v>
      </c>
      <c r="O7553" t="s">
        <v>20275</v>
      </c>
      <c r="P7553" t="s">
        <v>20276</v>
      </c>
      <c r="Q7553">
        <v>3</v>
      </c>
      <c r="R7553" t="s">
        <v>20277</v>
      </c>
      <c r="S7553">
        <v>50</v>
      </c>
      <c r="T7553" t="s">
        <v>20278</v>
      </c>
      <c r="U7553">
        <v>-1</v>
      </c>
      <c r="V7553">
        <v>-1</v>
      </c>
      <c r="W7553">
        <v>6.3387000000000002</v>
      </c>
      <c r="X7553" t="s">
        <v>20279</v>
      </c>
      <c r="Y7553" t="s">
        <v>20280</v>
      </c>
      <c r="Z7553">
        <v>24400</v>
      </c>
      <c r="AA7553" t="s">
        <v>11</v>
      </c>
      <c r="AC7553" t="s">
        <v>20281</v>
      </c>
      <c r="AD7553" t="s">
        <v>20282</v>
      </c>
      <c r="AE7553" s="1">
        <v>41846.120659722219</v>
      </c>
    </row>
    <row r="7554" spans="1:31" x14ac:dyDescent="0.15">
      <c r="A7554">
        <v>7553</v>
      </c>
      <c r="B7554">
        <v>175</v>
      </c>
      <c r="C7554">
        <v>2075</v>
      </c>
      <c r="D7554" t="s">
        <v>20265</v>
      </c>
      <c r="E7554" t="s">
        <v>20266</v>
      </c>
      <c r="F7554" t="s">
        <v>24</v>
      </c>
      <c r="I7554" t="s">
        <v>5</v>
      </c>
      <c r="K7554" t="s">
        <v>5</v>
      </c>
      <c r="N7554" t="s">
        <v>7</v>
      </c>
      <c r="Q7554">
        <v>0</v>
      </c>
      <c r="S7554">
        <v>-1</v>
      </c>
      <c r="T7554" t="s">
        <v>5</v>
      </c>
      <c r="U7554">
        <v>-1</v>
      </c>
      <c r="V7554">
        <v>-1</v>
      </c>
      <c r="W7554">
        <v>6.3387000000000002</v>
      </c>
      <c r="Z7554">
        <v>-1</v>
      </c>
      <c r="AA7554" t="s">
        <v>11</v>
      </c>
      <c r="AC7554" t="s">
        <v>38</v>
      </c>
      <c r="AD7554" t="s">
        <v>52</v>
      </c>
      <c r="AE7554" s="1">
        <v>41846.120671296296</v>
      </c>
    </row>
    <row r="7555" spans="1:31" x14ac:dyDescent="0.15">
      <c r="A7555">
        <v>7554</v>
      </c>
      <c r="B7555">
        <v>175</v>
      </c>
      <c r="C7555">
        <v>2075</v>
      </c>
      <c r="D7555" t="s">
        <v>20265</v>
      </c>
      <c r="E7555" t="s">
        <v>20266</v>
      </c>
      <c r="F7555" t="s">
        <v>27</v>
      </c>
      <c r="I7555" t="s">
        <v>5</v>
      </c>
      <c r="K7555" t="s">
        <v>5</v>
      </c>
      <c r="M7555" t="s">
        <v>5</v>
      </c>
      <c r="N7555" t="s">
        <v>7</v>
      </c>
      <c r="Q7555">
        <v>0</v>
      </c>
      <c r="S7555">
        <v>-1</v>
      </c>
      <c r="T7555" t="s">
        <v>5</v>
      </c>
      <c r="U7555">
        <v>-1</v>
      </c>
      <c r="V7555">
        <v>-1</v>
      </c>
      <c r="W7555">
        <v>6.3387000000000002</v>
      </c>
      <c r="Z7555">
        <v>-1</v>
      </c>
      <c r="AA7555" t="s">
        <v>11</v>
      </c>
      <c r="AC7555" t="s">
        <v>38</v>
      </c>
      <c r="AD7555" t="s">
        <v>531</v>
      </c>
      <c r="AE7555" s="1">
        <v>41846.120682870373</v>
      </c>
    </row>
    <row r="7556" spans="1:31" x14ac:dyDescent="0.15">
      <c r="A7556">
        <v>7555</v>
      </c>
      <c r="B7556">
        <v>175</v>
      </c>
      <c r="C7556">
        <v>2075</v>
      </c>
      <c r="D7556" t="s">
        <v>20265</v>
      </c>
      <c r="E7556" t="s">
        <v>20266</v>
      </c>
      <c r="F7556" t="s">
        <v>36</v>
      </c>
      <c r="I7556" t="s">
        <v>5</v>
      </c>
      <c r="K7556" t="s">
        <v>5</v>
      </c>
      <c r="N7556" t="s">
        <v>7</v>
      </c>
      <c r="Q7556">
        <v>0</v>
      </c>
      <c r="S7556">
        <v>-1</v>
      </c>
      <c r="T7556" t="s">
        <v>5</v>
      </c>
      <c r="U7556">
        <v>-1</v>
      </c>
      <c r="V7556">
        <v>-1</v>
      </c>
      <c r="W7556">
        <v>6.3387000000000002</v>
      </c>
      <c r="Z7556">
        <v>-1</v>
      </c>
      <c r="AA7556" t="s">
        <v>11</v>
      </c>
      <c r="AC7556" t="s">
        <v>38</v>
      </c>
      <c r="AD7556" t="s">
        <v>52</v>
      </c>
      <c r="AE7556" s="1">
        <v>41846.120694444442</v>
      </c>
    </row>
    <row r="7557" spans="1:31" x14ac:dyDescent="0.15">
      <c r="A7557">
        <v>7556</v>
      </c>
      <c r="B7557">
        <v>175</v>
      </c>
      <c r="C7557">
        <v>2075</v>
      </c>
      <c r="D7557" t="s">
        <v>20265</v>
      </c>
      <c r="E7557" t="s">
        <v>20266</v>
      </c>
      <c r="F7557" t="s">
        <v>40</v>
      </c>
      <c r="I7557" t="s">
        <v>5</v>
      </c>
      <c r="K7557" t="s">
        <v>5</v>
      </c>
      <c r="N7557" t="s">
        <v>7</v>
      </c>
      <c r="Q7557">
        <v>0</v>
      </c>
      <c r="S7557">
        <v>-1</v>
      </c>
      <c r="T7557" t="s">
        <v>5</v>
      </c>
      <c r="U7557">
        <v>-1</v>
      </c>
      <c r="V7557">
        <v>-1</v>
      </c>
      <c r="W7557">
        <v>6.3387000000000002</v>
      </c>
      <c r="Z7557">
        <v>-1</v>
      </c>
      <c r="AA7557" t="s">
        <v>11</v>
      </c>
      <c r="AC7557" t="s">
        <v>38</v>
      </c>
      <c r="AD7557" t="s">
        <v>52</v>
      </c>
      <c r="AE7557" s="1">
        <v>41846.120706018519</v>
      </c>
    </row>
    <row r="7558" spans="1:31" x14ac:dyDescent="0.15">
      <c r="A7558">
        <v>7557</v>
      </c>
      <c r="B7558">
        <v>175</v>
      </c>
      <c r="C7558">
        <v>2075</v>
      </c>
      <c r="D7558" t="s">
        <v>20265</v>
      </c>
      <c r="E7558" t="s">
        <v>20266</v>
      </c>
      <c r="F7558" t="s">
        <v>49</v>
      </c>
      <c r="I7558" t="s">
        <v>5</v>
      </c>
      <c r="K7558" t="s">
        <v>5</v>
      </c>
      <c r="N7558" t="s">
        <v>7</v>
      </c>
      <c r="Q7558">
        <v>0</v>
      </c>
      <c r="T7558" t="s">
        <v>5</v>
      </c>
      <c r="U7558">
        <v>-1</v>
      </c>
      <c r="V7558">
        <v>-1</v>
      </c>
      <c r="W7558">
        <v>6.3387000000000002</v>
      </c>
      <c r="Z7558">
        <v>-1</v>
      </c>
      <c r="AA7558" t="s">
        <v>11</v>
      </c>
      <c r="AC7558" t="s">
        <v>38</v>
      </c>
      <c r="AD7558" t="s">
        <v>50</v>
      </c>
      <c r="AE7558" s="1">
        <v>41846.120717592596</v>
      </c>
    </row>
    <row r="7559" spans="1:31" x14ac:dyDescent="0.15">
      <c r="A7559">
        <v>7558</v>
      </c>
      <c r="B7559">
        <v>175</v>
      </c>
      <c r="C7559">
        <v>2075</v>
      </c>
      <c r="D7559" t="s">
        <v>20265</v>
      </c>
      <c r="E7559" t="s">
        <v>20266</v>
      </c>
      <c r="F7559" t="s">
        <v>51</v>
      </c>
      <c r="G7559" t="s">
        <v>20267</v>
      </c>
      <c r="H7559" t="s">
        <v>20268</v>
      </c>
      <c r="I7559" t="s">
        <v>5</v>
      </c>
      <c r="K7559" t="s">
        <v>5</v>
      </c>
      <c r="N7559" t="s">
        <v>7</v>
      </c>
      <c r="P7559" t="s">
        <v>20270</v>
      </c>
      <c r="Q7559">
        <v>11</v>
      </c>
      <c r="S7559">
        <v>-1</v>
      </c>
      <c r="T7559" t="s">
        <v>5</v>
      </c>
      <c r="U7559">
        <v>-1</v>
      </c>
      <c r="V7559">
        <v>-1</v>
      </c>
      <c r="W7559">
        <v>6.3387000000000002</v>
      </c>
      <c r="Y7559" t="s">
        <v>20272</v>
      </c>
      <c r="Z7559">
        <v>-1</v>
      </c>
      <c r="AA7559" t="s">
        <v>11</v>
      </c>
      <c r="AC7559" t="s">
        <v>20283</v>
      </c>
      <c r="AD7559" t="s">
        <v>20284</v>
      </c>
      <c r="AE7559" s="1">
        <v>41846.120752314811</v>
      </c>
    </row>
    <row r="7560" spans="1:31" x14ac:dyDescent="0.15">
      <c r="A7560">
        <v>7559</v>
      </c>
      <c r="B7560">
        <v>175</v>
      </c>
      <c r="C7560">
        <v>2075</v>
      </c>
      <c r="D7560" t="s">
        <v>20265</v>
      </c>
      <c r="E7560" t="s">
        <v>20266</v>
      </c>
      <c r="F7560" t="s">
        <v>53</v>
      </c>
      <c r="I7560" t="s">
        <v>5</v>
      </c>
      <c r="K7560" t="s">
        <v>5</v>
      </c>
      <c r="N7560" t="s">
        <v>7</v>
      </c>
      <c r="Q7560">
        <v>0</v>
      </c>
      <c r="S7560">
        <v>-1</v>
      </c>
      <c r="T7560" t="s">
        <v>5</v>
      </c>
      <c r="U7560">
        <v>-1</v>
      </c>
      <c r="V7560">
        <v>-1</v>
      </c>
      <c r="W7560">
        <v>6.3387000000000002</v>
      </c>
      <c r="Z7560">
        <v>-1</v>
      </c>
      <c r="AA7560" t="s">
        <v>11</v>
      </c>
      <c r="AC7560" t="s">
        <v>38</v>
      </c>
      <c r="AD7560" t="s">
        <v>52</v>
      </c>
      <c r="AE7560" s="1">
        <v>41846.120763888888</v>
      </c>
    </row>
    <row r="7561" spans="1:31" x14ac:dyDescent="0.15">
      <c r="A7561">
        <v>7560</v>
      </c>
      <c r="B7561">
        <v>175</v>
      </c>
      <c r="C7561">
        <v>2075</v>
      </c>
      <c r="D7561" t="s">
        <v>20265</v>
      </c>
      <c r="E7561" t="s">
        <v>20266</v>
      </c>
      <c r="F7561" t="s">
        <v>54</v>
      </c>
      <c r="I7561" t="s">
        <v>5</v>
      </c>
      <c r="K7561" t="s">
        <v>5</v>
      </c>
      <c r="N7561" t="s">
        <v>7</v>
      </c>
      <c r="Q7561">
        <v>0</v>
      </c>
      <c r="S7561">
        <v>-1</v>
      </c>
      <c r="T7561" t="s">
        <v>5</v>
      </c>
      <c r="U7561">
        <v>-1</v>
      </c>
      <c r="V7561">
        <v>-1</v>
      </c>
      <c r="W7561">
        <v>6.3387000000000002</v>
      </c>
      <c r="Z7561">
        <v>-1</v>
      </c>
      <c r="AA7561" t="s">
        <v>11</v>
      </c>
      <c r="AC7561" t="s">
        <v>38</v>
      </c>
      <c r="AD7561" t="s">
        <v>52</v>
      </c>
      <c r="AE7561" s="1">
        <v>41846.120775462965</v>
      </c>
    </row>
    <row r="7562" spans="1:31" x14ac:dyDescent="0.15">
      <c r="A7562">
        <v>7561</v>
      </c>
      <c r="B7562">
        <v>175</v>
      </c>
      <c r="C7562">
        <v>3336</v>
      </c>
      <c r="D7562" t="s">
        <v>20285</v>
      </c>
      <c r="E7562" t="s">
        <v>20286</v>
      </c>
      <c r="F7562" t="s">
        <v>2</v>
      </c>
      <c r="G7562" t="s">
        <v>20287</v>
      </c>
      <c r="H7562" t="s">
        <v>20288</v>
      </c>
      <c r="I7562" t="s">
        <v>5</v>
      </c>
      <c r="K7562" t="s">
        <v>6</v>
      </c>
      <c r="L7562" t="s">
        <v>20289</v>
      </c>
      <c r="N7562" t="s">
        <v>7</v>
      </c>
      <c r="P7562" t="s">
        <v>20290</v>
      </c>
      <c r="Q7562">
        <v>49</v>
      </c>
      <c r="S7562">
        <v>-1</v>
      </c>
      <c r="T7562" t="s">
        <v>5</v>
      </c>
      <c r="U7562">
        <v>-1</v>
      </c>
      <c r="V7562">
        <v>-1</v>
      </c>
      <c r="W7562">
        <v>6.3387000000000002</v>
      </c>
      <c r="X7562" t="s">
        <v>20291</v>
      </c>
      <c r="Y7562" t="s">
        <v>20292</v>
      </c>
      <c r="Z7562">
        <v>21700</v>
      </c>
      <c r="AA7562" t="s">
        <v>11</v>
      </c>
      <c r="AC7562" t="s">
        <v>20293</v>
      </c>
      <c r="AD7562" t="s">
        <v>20294</v>
      </c>
      <c r="AE7562" s="1">
        <v>41846.120856481481</v>
      </c>
    </row>
    <row r="7563" spans="1:31" x14ac:dyDescent="0.15">
      <c r="A7563">
        <v>7562</v>
      </c>
      <c r="B7563">
        <v>175</v>
      </c>
      <c r="C7563">
        <v>3336</v>
      </c>
      <c r="D7563" t="s">
        <v>20285</v>
      </c>
      <c r="E7563" t="s">
        <v>20286</v>
      </c>
      <c r="F7563" t="s">
        <v>14</v>
      </c>
      <c r="G7563" t="s">
        <v>20295</v>
      </c>
      <c r="H7563" t="s">
        <v>20296</v>
      </c>
      <c r="I7563" t="s">
        <v>5</v>
      </c>
      <c r="K7563" t="s">
        <v>17</v>
      </c>
      <c r="L7563" t="s">
        <v>5964</v>
      </c>
      <c r="N7563" t="s">
        <v>7</v>
      </c>
      <c r="O7563" t="s">
        <v>20297</v>
      </c>
      <c r="P7563" t="s">
        <v>20298</v>
      </c>
      <c r="Q7563">
        <v>18</v>
      </c>
      <c r="S7563">
        <v>-1</v>
      </c>
      <c r="T7563" t="s">
        <v>5</v>
      </c>
      <c r="U7563">
        <v>-1</v>
      </c>
      <c r="V7563">
        <v>-1</v>
      </c>
      <c r="W7563">
        <v>6.3387000000000002</v>
      </c>
      <c r="X7563" t="s">
        <v>20291</v>
      </c>
      <c r="Y7563" t="s">
        <v>20299</v>
      </c>
      <c r="Z7563">
        <v>10560</v>
      </c>
      <c r="AA7563" t="s">
        <v>11</v>
      </c>
      <c r="AC7563" t="s">
        <v>20300</v>
      </c>
      <c r="AD7563" t="s">
        <v>20301</v>
      </c>
      <c r="AE7563" s="1">
        <v>41846.120879629627</v>
      </c>
    </row>
    <row r="7564" spans="1:31" x14ac:dyDescent="0.15">
      <c r="A7564">
        <v>7563</v>
      </c>
      <c r="B7564">
        <v>175</v>
      </c>
      <c r="C7564">
        <v>3336</v>
      </c>
      <c r="D7564" t="s">
        <v>20285</v>
      </c>
      <c r="E7564" t="s">
        <v>20286</v>
      </c>
      <c r="F7564" t="s">
        <v>24</v>
      </c>
      <c r="I7564" t="s">
        <v>5</v>
      </c>
      <c r="K7564" t="s">
        <v>5</v>
      </c>
      <c r="N7564" t="s">
        <v>7</v>
      </c>
      <c r="Q7564">
        <v>0</v>
      </c>
      <c r="S7564">
        <v>-1</v>
      </c>
      <c r="T7564" t="s">
        <v>5</v>
      </c>
      <c r="U7564">
        <v>-1</v>
      </c>
      <c r="V7564">
        <v>-1</v>
      </c>
      <c r="W7564">
        <v>6.3387000000000002</v>
      </c>
      <c r="Z7564">
        <v>-1</v>
      </c>
      <c r="AA7564" t="s">
        <v>11</v>
      </c>
      <c r="AC7564" t="s">
        <v>38</v>
      </c>
      <c r="AD7564" t="s">
        <v>52</v>
      </c>
      <c r="AE7564" s="1">
        <v>41846.120891203704</v>
      </c>
    </row>
    <row r="7565" spans="1:31" x14ac:dyDescent="0.15">
      <c r="A7565">
        <v>7564</v>
      </c>
      <c r="B7565">
        <v>175</v>
      </c>
      <c r="C7565">
        <v>3336</v>
      </c>
      <c r="D7565" t="s">
        <v>20285</v>
      </c>
      <c r="E7565" t="s">
        <v>20286</v>
      </c>
      <c r="F7565" t="s">
        <v>27</v>
      </c>
      <c r="I7565" t="s">
        <v>5</v>
      </c>
      <c r="K7565" t="s">
        <v>5</v>
      </c>
      <c r="M7565" t="s">
        <v>5</v>
      </c>
      <c r="N7565" t="s">
        <v>7</v>
      </c>
      <c r="Q7565">
        <v>0</v>
      </c>
      <c r="S7565">
        <v>-1</v>
      </c>
      <c r="T7565" t="s">
        <v>5</v>
      </c>
      <c r="U7565">
        <v>-1</v>
      </c>
      <c r="V7565">
        <v>-1</v>
      </c>
      <c r="W7565">
        <v>6.3387000000000002</v>
      </c>
      <c r="Z7565">
        <v>-1</v>
      </c>
      <c r="AA7565" t="s">
        <v>11</v>
      </c>
      <c r="AC7565" t="s">
        <v>38</v>
      </c>
      <c r="AD7565" t="s">
        <v>531</v>
      </c>
      <c r="AE7565" s="1">
        <v>41846.12090277778</v>
      </c>
    </row>
    <row r="7566" spans="1:31" x14ac:dyDescent="0.15">
      <c r="A7566">
        <v>7565</v>
      </c>
      <c r="B7566">
        <v>175</v>
      </c>
      <c r="C7566">
        <v>3336</v>
      </c>
      <c r="D7566" t="s">
        <v>20285</v>
      </c>
      <c r="E7566" t="s">
        <v>20286</v>
      </c>
      <c r="F7566" t="s">
        <v>36</v>
      </c>
      <c r="I7566" t="s">
        <v>5</v>
      </c>
      <c r="K7566" t="s">
        <v>5</v>
      </c>
      <c r="N7566" t="s">
        <v>7</v>
      </c>
      <c r="Q7566">
        <v>0</v>
      </c>
      <c r="S7566">
        <v>-1</v>
      </c>
      <c r="T7566" t="s">
        <v>5</v>
      </c>
      <c r="U7566">
        <v>-1</v>
      </c>
      <c r="V7566">
        <v>-1</v>
      </c>
      <c r="W7566">
        <v>6.3387000000000002</v>
      </c>
      <c r="Z7566">
        <v>-1</v>
      </c>
      <c r="AA7566" t="s">
        <v>11</v>
      </c>
      <c r="AC7566" t="s">
        <v>38</v>
      </c>
      <c r="AD7566" t="s">
        <v>52</v>
      </c>
      <c r="AE7566" s="1">
        <v>41846.12091435185</v>
      </c>
    </row>
    <row r="7567" spans="1:31" x14ac:dyDescent="0.15">
      <c r="A7567">
        <v>7566</v>
      </c>
      <c r="B7567">
        <v>175</v>
      </c>
      <c r="C7567">
        <v>3336</v>
      </c>
      <c r="D7567" t="s">
        <v>20285</v>
      </c>
      <c r="E7567" t="s">
        <v>20286</v>
      </c>
      <c r="F7567" t="s">
        <v>40</v>
      </c>
      <c r="G7567" t="s">
        <v>20287</v>
      </c>
      <c r="H7567" t="s">
        <v>20288</v>
      </c>
      <c r="I7567" t="s">
        <v>5</v>
      </c>
      <c r="K7567" t="s">
        <v>5</v>
      </c>
      <c r="L7567" t="s">
        <v>20302</v>
      </c>
      <c r="N7567" t="s">
        <v>7</v>
      </c>
      <c r="P7567" t="s">
        <v>20303</v>
      </c>
      <c r="Q7567">
        <v>1</v>
      </c>
      <c r="S7567">
        <v>-1</v>
      </c>
      <c r="T7567" t="s">
        <v>5</v>
      </c>
      <c r="U7567">
        <v>-1</v>
      </c>
      <c r="V7567">
        <v>-1</v>
      </c>
      <c r="W7567">
        <v>6.3387000000000002</v>
      </c>
      <c r="Y7567" t="s">
        <v>20304</v>
      </c>
      <c r="Z7567">
        <v>-1</v>
      </c>
      <c r="AA7567" t="s">
        <v>11</v>
      </c>
      <c r="AC7567" t="s">
        <v>20305</v>
      </c>
      <c r="AD7567" t="s">
        <v>20306</v>
      </c>
      <c r="AE7567" s="1">
        <v>41846.120925925927</v>
      </c>
    </row>
    <row r="7568" spans="1:31" x14ac:dyDescent="0.15">
      <c r="A7568">
        <v>7567</v>
      </c>
      <c r="B7568">
        <v>175</v>
      </c>
      <c r="C7568">
        <v>3336</v>
      </c>
      <c r="D7568" t="s">
        <v>20285</v>
      </c>
      <c r="E7568" t="s">
        <v>20286</v>
      </c>
      <c r="F7568" t="s">
        <v>49</v>
      </c>
      <c r="I7568" t="s">
        <v>5</v>
      </c>
      <c r="K7568" t="s">
        <v>5</v>
      </c>
      <c r="N7568" t="s">
        <v>7</v>
      </c>
      <c r="Q7568">
        <v>0</v>
      </c>
      <c r="T7568" t="s">
        <v>5</v>
      </c>
      <c r="U7568">
        <v>-1</v>
      </c>
      <c r="V7568">
        <v>-1</v>
      </c>
      <c r="W7568">
        <v>6.3387000000000002</v>
      </c>
      <c r="Z7568">
        <v>-1</v>
      </c>
      <c r="AA7568" t="s">
        <v>11</v>
      </c>
      <c r="AC7568" t="s">
        <v>38</v>
      </c>
      <c r="AD7568" t="s">
        <v>50</v>
      </c>
      <c r="AE7568" s="1">
        <v>41846.120937500003</v>
      </c>
    </row>
    <row r="7569" spans="1:31" x14ac:dyDescent="0.15">
      <c r="A7569">
        <v>7568</v>
      </c>
      <c r="B7569">
        <v>175</v>
      </c>
      <c r="C7569">
        <v>3336</v>
      </c>
      <c r="D7569" t="s">
        <v>20285</v>
      </c>
      <c r="E7569" t="s">
        <v>20286</v>
      </c>
      <c r="F7569" t="s">
        <v>51</v>
      </c>
      <c r="G7569" t="s">
        <v>20287</v>
      </c>
      <c r="H7569" t="s">
        <v>20288</v>
      </c>
      <c r="I7569" t="s">
        <v>5</v>
      </c>
      <c r="K7569" t="s">
        <v>5</v>
      </c>
      <c r="N7569" t="s">
        <v>7</v>
      </c>
      <c r="P7569" t="s">
        <v>20290</v>
      </c>
      <c r="Q7569">
        <v>14</v>
      </c>
      <c r="S7569">
        <v>-1</v>
      </c>
      <c r="T7569" t="s">
        <v>5</v>
      </c>
      <c r="U7569">
        <v>-1</v>
      </c>
      <c r="V7569">
        <v>-1</v>
      </c>
      <c r="W7569">
        <v>6.3387000000000002</v>
      </c>
      <c r="Y7569" t="s">
        <v>20292</v>
      </c>
      <c r="Z7569">
        <v>-1</v>
      </c>
      <c r="AA7569" t="s">
        <v>11</v>
      </c>
      <c r="AC7569" t="s">
        <v>20307</v>
      </c>
      <c r="AD7569" t="s">
        <v>20308</v>
      </c>
      <c r="AE7569" s="1">
        <v>41846.12096064815</v>
      </c>
    </row>
    <row r="7570" spans="1:31" x14ac:dyDescent="0.15">
      <c r="A7570">
        <v>7569</v>
      </c>
      <c r="B7570">
        <v>175</v>
      </c>
      <c r="C7570">
        <v>3336</v>
      </c>
      <c r="D7570" t="s">
        <v>20285</v>
      </c>
      <c r="E7570" t="s">
        <v>20286</v>
      </c>
      <c r="F7570" t="s">
        <v>53</v>
      </c>
      <c r="I7570" t="s">
        <v>5</v>
      </c>
      <c r="K7570" t="s">
        <v>5</v>
      </c>
      <c r="N7570" t="s">
        <v>7</v>
      </c>
      <c r="Q7570">
        <v>0</v>
      </c>
      <c r="S7570">
        <v>-1</v>
      </c>
      <c r="T7570" t="s">
        <v>5</v>
      </c>
      <c r="U7570">
        <v>-1</v>
      </c>
      <c r="V7570">
        <v>-1</v>
      </c>
      <c r="W7570">
        <v>6.3387000000000002</v>
      </c>
      <c r="Z7570">
        <v>-1</v>
      </c>
      <c r="AA7570" t="s">
        <v>11</v>
      </c>
      <c r="AC7570" t="s">
        <v>38</v>
      </c>
      <c r="AD7570" t="s">
        <v>52</v>
      </c>
      <c r="AE7570" s="1">
        <v>41846.120972222219</v>
      </c>
    </row>
    <row r="7571" spans="1:31" x14ac:dyDescent="0.15">
      <c r="A7571">
        <v>7570</v>
      </c>
      <c r="B7571">
        <v>175</v>
      </c>
      <c r="C7571">
        <v>3336</v>
      </c>
      <c r="D7571" t="s">
        <v>20285</v>
      </c>
      <c r="E7571" t="s">
        <v>20286</v>
      </c>
      <c r="F7571" t="s">
        <v>54</v>
      </c>
      <c r="I7571" t="s">
        <v>5</v>
      </c>
      <c r="K7571" t="s">
        <v>5</v>
      </c>
      <c r="N7571" t="s">
        <v>7</v>
      </c>
      <c r="Q7571">
        <v>0</v>
      </c>
      <c r="S7571">
        <v>-1</v>
      </c>
      <c r="T7571" t="s">
        <v>5</v>
      </c>
      <c r="U7571">
        <v>-1</v>
      </c>
      <c r="V7571">
        <v>-1</v>
      </c>
      <c r="W7571">
        <v>6.3387000000000002</v>
      </c>
      <c r="Z7571">
        <v>-1</v>
      </c>
      <c r="AA7571" t="s">
        <v>11</v>
      </c>
      <c r="AC7571" t="s">
        <v>38</v>
      </c>
      <c r="AD7571" t="s">
        <v>52</v>
      </c>
      <c r="AE7571" s="1">
        <v>41846.120983796296</v>
      </c>
    </row>
    <row r="7572" spans="1:31" x14ac:dyDescent="0.15">
      <c r="A7572">
        <v>7571</v>
      </c>
      <c r="B7572">
        <v>175</v>
      </c>
      <c r="C7572">
        <v>4057</v>
      </c>
      <c r="D7572" t="s">
        <v>20309</v>
      </c>
      <c r="E7572" t="s">
        <v>20310</v>
      </c>
      <c r="F7572" t="s">
        <v>2</v>
      </c>
      <c r="G7572" t="s">
        <v>20311</v>
      </c>
      <c r="H7572" t="s">
        <v>20312</v>
      </c>
      <c r="I7572" t="s">
        <v>5</v>
      </c>
      <c r="K7572" t="s">
        <v>6</v>
      </c>
      <c r="L7572" t="s">
        <v>20313</v>
      </c>
      <c r="N7572" t="s">
        <v>7</v>
      </c>
      <c r="O7572" t="s">
        <v>20314</v>
      </c>
      <c r="P7572" t="s">
        <v>20315</v>
      </c>
      <c r="Q7572">
        <v>42</v>
      </c>
      <c r="R7572" t="s">
        <v>7732</v>
      </c>
      <c r="S7572">
        <v>-1</v>
      </c>
      <c r="T7572" t="s">
        <v>5</v>
      </c>
      <c r="U7572">
        <v>-1</v>
      </c>
      <c r="V7572">
        <v>-1</v>
      </c>
      <c r="W7572">
        <v>6.3387000000000002</v>
      </c>
      <c r="X7572" t="s">
        <v>20316</v>
      </c>
      <c r="Y7572" t="s">
        <v>20317</v>
      </c>
      <c r="Z7572">
        <v>26900</v>
      </c>
      <c r="AA7572" t="s">
        <v>11</v>
      </c>
      <c r="AC7572" t="s">
        <v>20318</v>
      </c>
      <c r="AD7572" t="s">
        <v>20319</v>
      </c>
      <c r="AE7572" s="1">
        <v>41846.121111111112</v>
      </c>
    </row>
    <row r="7573" spans="1:31" x14ac:dyDescent="0.15">
      <c r="A7573">
        <v>7572</v>
      </c>
      <c r="B7573">
        <v>175</v>
      </c>
      <c r="C7573">
        <v>4057</v>
      </c>
      <c r="D7573" t="s">
        <v>20309</v>
      </c>
      <c r="E7573" t="s">
        <v>20310</v>
      </c>
      <c r="F7573" t="s">
        <v>14</v>
      </c>
      <c r="G7573" t="s">
        <v>20311</v>
      </c>
      <c r="H7573" t="s">
        <v>20312</v>
      </c>
      <c r="I7573" t="s">
        <v>5</v>
      </c>
      <c r="J7573" t="s">
        <v>456</v>
      </c>
      <c r="K7573" t="s">
        <v>17</v>
      </c>
      <c r="L7573" t="s">
        <v>20320</v>
      </c>
      <c r="N7573" t="s">
        <v>7</v>
      </c>
      <c r="P7573" t="s">
        <v>20321</v>
      </c>
      <c r="Q7573">
        <v>17</v>
      </c>
      <c r="S7573">
        <v>30</v>
      </c>
      <c r="T7573" t="s">
        <v>20322</v>
      </c>
      <c r="U7573">
        <v>-1</v>
      </c>
      <c r="V7573">
        <v>-1</v>
      </c>
      <c r="W7573">
        <v>6.3387000000000002</v>
      </c>
      <c r="X7573" t="s">
        <v>20316</v>
      </c>
      <c r="Y7573" t="s">
        <v>20323</v>
      </c>
      <c r="Z7573">
        <v>15720</v>
      </c>
      <c r="AA7573" t="s">
        <v>11</v>
      </c>
      <c r="AC7573" t="s">
        <v>20324</v>
      </c>
      <c r="AD7573" t="s">
        <v>20325</v>
      </c>
      <c r="AE7573" s="1">
        <v>41846.121145833335</v>
      </c>
    </row>
    <row r="7574" spans="1:31" x14ac:dyDescent="0.15">
      <c r="A7574">
        <v>7573</v>
      </c>
      <c r="B7574">
        <v>175</v>
      </c>
      <c r="C7574">
        <v>4057</v>
      </c>
      <c r="D7574" t="s">
        <v>20309</v>
      </c>
      <c r="E7574" t="s">
        <v>20310</v>
      </c>
      <c r="F7574" t="s">
        <v>24</v>
      </c>
      <c r="G7574" t="s">
        <v>20311</v>
      </c>
      <c r="H7574" t="s">
        <v>20312</v>
      </c>
      <c r="I7574" t="s">
        <v>5</v>
      </c>
      <c r="K7574" t="s">
        <v>4166</v>
      </c>
      <c r="L7574" t="s">
        <v>11783</v>
      </c>
      <c r="N7574" t="s">
        <v>7</v>
      </c>
      <c r="P7574" t="s">
        <v>20321</v>
      </c>
      <c r="Q7574">
        <v>1</v>
      </c>
      <c r="S7574">
        <v>30</v>
      </c>
      <c r="T7574" t="s">
        <v>20326</v>
      </c>
      <c r="U7574">
        <v>-1</v>
      </c>
      <c r="V7574">
        <v>-1</v>
      </c>
      <c r="W7574">
        <v>6.3387000000000002</v>
      </c>
      <c r="X7574" t="s">
        <v>20316</v>
      </c>
      <c r="Y7574" t="s">
        <v>20323</v>
      </c>
      <c r="Z7574">
        <v>18840</v>
      </c>
      <c r="AA7574" t="s">
        <v>11</v>
      </c>
      <c r="AC7574" t="s">
        <v>20327</v>
      </c>
      <c r="AD7574" t="s">
        <v>20328</v>
      </c>
      <c r="AE7574" s="1">
        <v>41846.121157407404</v>
      </c>
    </row>
    <row r="7575" spans="1:31" x14ac:dyDescent="0.15">
      <c r="A7575">
        <v>7574</v>
      </c>
      <c r="B7575">
        <v>175</v>
      </c>
      <c r="C7575">
        <v>4057</v>
      </c>
      <c r="D7575" t="s">
        <v>20309</v>
      </c>
      <c r="E7575" t="s">
        <v>20310</v>
      </c>
      <c r="F7575" t="s">
        <v>27</v>
      </c>
      <c r="G7575" t="s">
        <v>20329</v>
      </c>
      <c r="I7575" t="s">
        <v>5</v>
      </c>
      <c r="J7575" t="s">
        <v>980</v>
      </c>
      <c r="K7575" t="s">
        <v>17</v>
      </c>
      <c r="L7575" t="s">
        <v>6382</v>
      </c>
      <c r="M7575" t="s">
        <v>5</v>
      </c>
      <c r="N7575" t="s">
        <v>7</v>
      </c>
      <c r="O7575" t="s">
        <v>20330</v>
      </c>
      <c r="P7575" t="s">
        <v>20331</v>
      </c>
      <c r="Q7575">
        <v>9</v>
      </c>
      <c r="R7575" t="s">
        <v>16257</v>
      </c>
      <c r="S7575">
        <v>35</v>
      </c>
      <c r="T7575" t="s">
        <v>3382</v>
      </c>
      <c r="U7575">
        <v>-1</v>
      </c>
      <c r="V7575">
        <v>-1</v>
      </c>
      <c r="W7575">
        <v>6.3387000000000002</v>
      </c>
      <c r="Y7575" t="s">
        <v>20332</v>
      </c>
      <c r="Z7575">
        <v>40310</v>
      </c>
      <c r="AA7575" t="s">
        <v>11</v>
      </c>
      <c r="AC7575" t="s">
        <v>20333</v>
      </c>
      <c r="AD7575" t="s">
        <v>20334</v>
      </c>
      <c r="AE7575" s="1">
        <v>41846.121180555558</v>
      </c>
    </row>
    <row r="7576" spans="1:31" x14ac:dyDescent="0.15">
      <c r="A7576">
        <v>7575</v>
      </c>
      <c r="B7576">
        <v>175</v>
      </c>
      <c r="C7576">
        <v>4057</v>
      </c>
      <c r="D7576" t="s">
        <v>20309</v>
      </c>
      <c r="E7576" t="s">
        <v>20310</v>
      </c>
      <c r="F7576" t="s">
        <v>36</v>
      </c>
      <c r="G7576" t="s">
        <v>20311</v>
      </c>
      <c r="H7576" t="s">
        <v>20312</v>
      </c>
      <c r="I7576" t="s">
        <v>5</v>
      </c>
      <c r="K7576" t="s">
        <v>6</v>
      </c>
      <c r="L7576" t="s">
        <v>20313</v>
      </c>
      <c r="N7576" t="s">
        <v>7</v>
      </c>
      <c r="O7576" t="s">
        <v>20314</v>
      </c>
      <c r="P7576" t="s">
        <v>20315</v>
      </c>
      <c r="Q7576">
        <v>1</v>
      </c>
      <c r="R7576" t="s">
        <v>7732</v>
      </c>
      <c r="S7576">
        <v>-1</v>
      </c>
      <c r="T7576" t="s">
        <v>5</v>
      </c>
      <c r="U7576">
        <v>-1</v>
      </c>
      <c r="V7576">
        <v>-1</v>
      </c>
      <c r="W7576">
        <v>6.3387000000000002</v>
      </c>
      <c r="X7576" t="s">
        <v>20316</v>
      </c>
      <c r="Y7576" t="s">
        <v>20335</v>
      </c>
      <c r="Z7576">
        <v>26900</v>
      </c>
      <c r="AA7576" t="s">
        <v>11</v>
      </c>
      <c r="AC7576" t="s">
        <v>20336</v>
      </c>
      <c r="AD7576" t="s">
        <v>20337</v>
      </c>
      <c r="AE7576" s="1">
        <v>41846.121192129627</v>
      </c>
    </row>
    <row r="7577" spans="1:31" x14ac:dyDescent="0.15">
      <c r="A7577">
        <v>7576</v>
      </c>
      <c r="B7577">
        <v>175</v>
      </c>
      <c r="C7577">
        <v>4057</v>
      </c>
      <c r="D7577" t="s">
        <v>20309</v>
      </c>
      <c r="E7577" t="s">
        <v>20310</v>
      </c>
      <c r="F7577" t="s">
        <v>40</v>
      </c>
      <c r="I7577" t="s">
        <v>5</v>
      </c>
      <c r="K7577" t="s">
        <v>5</v>
      </c>
      <c r="N7577" t="s">
        <v>7</v>
      </c>
      <c r="Q7577">
        <v>0</v>
      </c>
      <c r="S7577">
        <v>-1</v>
      </c>
      <c r="T7577" t="s">
        <v>5</v>
      </c>
      <c r="U7577">
        <v>-1</v>
      </c>
      <c r="V7577">
        <v>-1</v>
      </c>
      <c r="W7577">
        <v>6.3387000000000002</v>
      </c>
      <c r="Z7577">
        <v>-1</v>
      </c>
      <c r="AA7577" t="s">
        <v>11</v>
      </c>
      <c r="AC7577" t="s">
        <v>38</v>
      </c>
      <c r="AD7577" t="s">
        <v>52</v>
      </c>
      <c r="AE7577" s="1">
        <v>41846.121203703704</v>
      </c>
    </row>
    <row r="7578" spans="1:31" x14ac:dyDescent="0.15">
      <c r="A7578">
        <v>7577</v>
      </c>
      <c r="B7578">
        <v>175</v>
      </c>
      <c r="C7578">
        <v>4057</v>
      </c>
      <c r="D7578" t="s">
        <v>20309</v>
      </c>
      <c r="E7578" t="s">
        <v>20310</v>
      </c>
      <c r="F7578" t="s">
        <v>49</v>
      </c>
      <c r="I7578" t="s">
        <v>5</v>
      </c>
      <c r="K7578" t="s">
        <v>5</v>
      </c>
      <c r="N7578" t="s">
        <v>7</v>
      </c>
      <c r="Q7578">
        <v>0</v>
      </c>
      <c r="T7578" t="s">
        <v>5</v>
      </c>
      <c r="U7578">
        <v>-1</v>
      </c>
      <c r="V7578">
        <v>-1</v>
      </c>
      <c r="W7578">
        <v>6.3387000000000002</v>
      </c>
      <c r="Z7578">
        <v>-1</v>
      </c>
      <c r="AA7578" t="s">
        <v>11</v>
      </c>
      <c r="AC7578" t="s">
        <v>38</v>
      </c>
      <c r="AD7578" t="s">
        <v>50</v>
      </c>
      <c r="AE7578" s="1">
        <v>41846.121215277781</v>
      </c>
    </row>
    <row r="7579" spans="1:31" x14ac:dyDescent="0.15">
      <c r="A7579">
        <v>7578</v>
      </c>
      <c r="B7579">
        <v>175</v>
      </c>
      <c r="C7579">
        <v>4057</v>
      </c>
      <c r="D7579" t="s">
        <v>20309</v>
      </c>
      <c r="E7579" t="s">
        <v>20310</v>
      </c>
      <c r="F7579" t="s">
        <v>51</v>
      </c>
      <c r="G7579" t="s">
        <v>20311</v>
      </c>
      <c r="H7579" t="s">
        <v>20312</v>
      </c>
      <c r="I7579" t="s">
        <v>5</v>
      </c>
      <c r="K7579" t="s">
        <v>5</v>
      </c>
      <c r="N7579" t="s">
        <v>7</v>
      </c>
      <c r="O7579" t="s">
        <v>20314</v>
      </c>
      <c r="P7579" t="s">
        <v>20315</v>
      </c>
      <c r="Q7579">
        <v>2</v>
      </c>
      <c r="S7579">
        <v>-1</v>
      </c>
      <c r="T7579" t="s">
        <v>5</v>
      </c>
      <c r="U7579">
        <v>-1</v>
      </c>
      <c r="V7579">
        <v>-1</v>
      </c>
      <c r="W7579">
        <v>6.3387000000000002</v>
      </c>
      <c r="Y7579" t="s">
        <v>20335</v>
      </c>
      <c r="Z7579">
        <v>-1</v>
      </c>
      <c r="AA7579" t="s">
        <v>11</v>
      </c>
      <c r="AC7579" t="s">
        <v>20338</v>
      </c>
      <c r="AD7579" t="s">
        <v>20339</v>
      </c>
      <c r="AE7579" s="1">
        <v>41846.121238425927</v>
      </c>
    </row>
    <row r="7580" spans="1:31" x14ac:dyDescent="0.15">
      <c r="A7580">
        <v>7579</v>
      </c>
      <c r="B7580">
        <v>175</v>
      </c>
      <c r="C7580">
        <v>4057</v>
      </c>
      <c r="D7580" t="s">
        <v>20309</v>
      </c>
      <c r="E7580" t="s">
        <v>20310</v>
      </c>
      <c r="F7580" t="s">
        <v>53</v>
      </c>
      <c r="I7580" t="s">
        <v>5</v>
      </c>
      <c r="K7580" t="s">
        <v>5</v>
      </c>
      <c r="N7580" t="s">
        <v>7</v>
      </c>
      <c r="Q7580">
        <v>0</v>
      </c>
      <c r="S7580">
        <v>-1</v>
      </c>
      <c r="T7580" t="s">
        <v>5</v>
      </c>
      <c r="U7580">
        <v>-1</v>
      </c>
      <c r="V7580">
        <v>-1</v>
      </c>
      <c r="W7580">
        <v>6.3387000000000002</v>
      </c>
      <c r="Z7580">
        <v>-1</v>
      </c>
      <c r="AA7580" t="s">
        <v>11</v>
      </c>
      <c r="AC7580" t="s">
        <v>38</v>
      </c>
      <c r="AD7580" t="s">
        <v>52</v>
      </c>
      <c r="AE7580" s="1">
        <v>41846.121249999997</v>
      </c>
    </row>
    <row r="7581" spans="1:31" x14ac:dyDescent="0.15">
      <c r="A7581">
        <v>7580</v>
      </c>
      <c r="B7581">
        <v>175</v>
      </c>
      <c r="C7581">
        <v>4057</v>
      </c>
      <c r="D7581" t="s">
        <v>20309</v>
      </c>
      <c r="E7581" t="s">
        <v>20310</v>
      </c>
      <c r="F7581" t="s">
        <v>54</v>
      </c>
      <c r="I7581" t="s">
        <v>5</v>
      </c>
      <c r="K7581" t="s">
        <v>5</v>
      </c>
      <c r="N7581" t="s">
        <v>7</v>
      </c>
      <c r="Q7581">
        <v>0</v>
      </c>
      <c r="S7581">
        <v>-1</v>
      </c>
      <c r="T7581" t="s">
        <v>5</v>
      </c>
      <c r="U7581">
        <v>-1</v>
      </c>
      <c r="V7581">
        <v>-1</v>
      </c>
      <c r="W7581">
        <v>6.3387000000000002</v>
      </c>
      <c r="Z7581">
        <v>-1</v>
      </c>
      <c r="AA7581" t="s">
        <v>11</v>
      </c>
      <c r="AC7581" t="s">
        <v>38</v>
      </c>
      <c r="AD7581" t="s">
        <v>52</v>
      </c>
      <c r="AE7581" s="1">
        <v>41846.121261574073</v>
      </c>
    </row>
    <row r="7582" spans="1:31" x14ac:dyDescent="0.15">
      <c r="A7582">
        <v>7581</v>
      </c>
      <c r="B7582">
        <v>175</v>
      </c>
      <c r="C7582">
        <v>4433</v>
      </c>
      <c r="D7582" t="s">
        <v>20340</v>
      </c>
      <c r="E7582" t="s">
        <v>20341</v>
      </c>
      <c r="F7582" t="s">
        <v>2</v>
      </c>
      <c r="G7582" t="s">
        <v>20342</v>
      </c>
      <c r="H7582" t="s">
        <v>20343</v>
      </c>
      <c r="I7582" t="s">
        <v>5</v>
      </c>
      <c r="K7582" t="s">
        <v>6</v>
      </c>
      <c r="L7582" t="s">
        <v>20344</v>
      </c>
      <c r="N7582" t="s">
        <v>7</v>
      </c>
      <c r="P7582" t="s">
        <v>20345</v>
      </c>
      <c r="Q7582">
        <v>55</v>
      </c>
      <c r="R7582" t="s">
        <v>20346</v>
      </c>
      <c r="S7582">
        <v>-1</v>
      </c>
      <c r="T7582" t="s">
        <v>5</v>
      </c>
      <c r="U7582">
        <v>-1</v>
      </c>
      <c r="V7582">
        <v>-1</v>
      </c>
      <c r="W7582">
        <v>6.3387000000000002</v>
      </c>
      <c r="X7582" t="s">
        <v>20347</v>
      </c>
      <c r="Y7582">
        <f>1-614-236-7102</f>
        <v>-7951</v>
      </c>
      <c r="Z7582">
        <v>31990</v>
      </c>
      <c r="AA7582" t="s">
        <v>11</v>
      </c>
      <c r="AC7582" t="s">
        <v>20348</v>
      </c>
      <c r="AD7582" t="s">
        <v>20349</v>
      </c>
      <c r="AE7582" s="1">
        <v>41846.121354166666</v>
      </c>
    </row>
    <row r="7583" spans="1:31" x14ac:dyDescent="0.15">
      <c r="A7583">
        <v>7582</v>
      </c>
      <c r="B7583">
        <v>175</v>
      </c>
      <c r="C7583">
        <v>4433</v>
      </c>
      <c r="D7583" t="s">
        <v>20340</v>
      </c>
      <c r="E7583" t="s">
        <v>20341</v>
      </c>
      <c r="F7583" t="s">
        <v>14</v>
      </c>
      <c r="G7583" t="s">
        <v>20350</v>
      </c>
      <c r="H7583" t="s">
        <v>20351</v>
      </c>
      <c r="I7583" t="s">
        <v>5</v>
      </c>
      <c r="K7583" t="s">
        <v>17</v>
      </c>
      <c r="L7583" t="s">
        <v>10976</v>
      </c>
      <c r="N7583" t="s">
        <v>7</v>
      </c>
      <c r="P7583" t="s">
        <v>20345</v>
      </c>
      <c r="Q7583">
        <v>5</v>
      </c>
      <c r="S7583">
        <v>-1</v>
      </c>
      <c r="T7583" t="s">
        <v>20352</v>
      </c>
      <c r="U7583">
        <v>-1</v>
      </c>
      <c r="V7583">
        <v>-1</v>
      </c>
      <c r="W7583">
        <v>6.3387000000000002</v>
      </c>
      <c r="X7583" t="s">
        <v>20347</v>
      </c>
      <c r="Y7583" t="s">
        <v>20353</v>
      </c>
      <c r="Z7583">
        <v>10320</v>
      </c>
      <c r="AA7583" t="s">
        <v>11</v>
      </c>
      <c r="AC7583" t="s">
        <v>20354</v>
      </c>
      <c r="AD7583" t="s">
        <v>20355</v>
      </c>
      <c r="AE7583" s="1">
        <v>41846.121377314812</v>
      </c>
    </row>
    <row r="7584" spans="1:31" x14ac:dyDescent="0.15">
      <c r="A7584">
        <v>7583</v>
      </c>
      <c r="B7584">
        <v>175</v>
      </c>
      <c r="C7584">
        <v>4433</v>
      </c>
      <c r="D7584" t="s">
        <v>20340</v>
      </c>
      <c r="E7584" t="s">
        <v>20341</v>
      </c>
      <c r="F7584" t="s">
        <v>24</v>
      </c>
      <c r="G7584" t="s">
        <v>20350</v>
      </c>
      <c r="H7584" t="s">
        <v>20351</v>
      </c>
      <c r="I7584" t="s">
        <v>5</v>
      </c>
      <c r="K7584" t="s">
        <v>17</v>
      </c>
      <c r="L7584" t="s">
        <v>10389</v>
      </c>
      <c r="N7584" t="s">
        <v>7</v>
      </c>
      <c r="P7584" t="s">
        <v>20345</v>
      </c>
      <c r="Q7584">
        <v>1</v>
      </c>
      <c r="S7584">
        <v>-1</v>
      </c>
      <c r="T7584" t="s">
        <v>20356</v>
      </c>
      <c r="U7584">
        <v>-1</v>
      </c>
      <c r="V7584">
        <v>-1</v>
      </c>
      <c r="W7584">
        <v>6.3387000000000002</v>
      </c>
      <c r="X7584" t="s">
        <v>20347</v>
      </c>
      <c r="Y7584" t="s">
        <v>20353</v>
      </c>
      <c r="Z7584">
        <v>27984</v>
      </c>
      <c r="AA7584" t="s">
        <v>11</v>
      </c>
      <c r="AC7584" t="s">
        <v>20357</v>
      </c>
      <c r="AD7584" t="s">
        <v>20358</v>
      </c>
      <c r="AE7584" s="1">
        <v>41846.121400462966</v>
      </c>
    </row>
    <row r="7585" spans="1:31" x14ac:dyDescent="0.15">
      <c r="A7585">
        <v>7584</v>
      </c>
      <c r="B7585">
        <v>175</v>
      </c>
      <c r="C7585">
        <v>4433</v>
      </c>
      <c r="D7585" t="s">
        <v>20340</v>
      </c>
      <c r="E7585" t="s">
        <v>20341</v>
      </c>
      <c r="F7585" t="s">
        <v>27</v>
      </c>
      <c r="I7585" t="s">
        <v>5</v>
      </c>
      <c r="K7585" t="s">
        <v>5</v>
      </c>
      <c r="M7585" t="s">
        <v>5</v>
      </c>
      <c r="N7585" t="s">
        <v>7</v>
      </c>
      <c r="Q7585">
        <v>0</v>
      </c>
      <c r="S7585">
        <v>-1</v>
      </c>
      <c r="T7585" t="s">
        <v>5</v>
      </c>
      <c r="U7585">
        <v>-1</v>
      </c>
      <c r="V7585">
        <v>-1</v>
      </c>
      <c r="W7585">
        <v>6.3387000000000002</v>
      </c>
      <c r="Z7585">
        <v>-1</v>
      </c>
      <c r="AA7585" t="s">
        <v>11</v>
      </c>
      <c r="AC7585" t="s">
        <v>38</v>
      </c>
      <c r="AD7585" t="s">
        <v>531</v>
      </c>
      <c r="AE7585" s="1">
        <v>41846.121412037035</v>
      </c>
    </row>
    <row r="7586" spans="1:31" x14ac:dyDescent="0.15">
      <c r="A7586">
        <v>7585</v>
      </c>
      <c r="B7586">
        <v>175</v>
      </c>
      <c r="C7586">
        <v>4433</v>
      </c>
      <c r="D7586" t="s">
        <v>20340</v>
      </c>
      <c r="E7586" t="s">
        <v>20341</v>
      </c>
      <c r="F7586" t="s">
        <v>36</v>
      </c>
      <c r="I7586" t="s">
        <v>5</v>
      </c>
      <c r="K7586" t="s">
        <v>5</v>
      </c>
      <c r="N7586" t="s">
        <v>7</v>
      </c>
      <c r="Q7586">
        <v>0</v>
      </c>
      <c r="S7586">
        <v>-1</v>
      </c>
      <c r="T7586" t="s">
        <v>5</v>
      </c>
      <c r="U7586">
        <v>-1</v>
      </c>
      <c r="V7586">
        <v>-1</v>
      </c>
      <c r="W7586">
        <v>6.3387000000000002</v>
      </c>
      <c r="Z7586">
        <v>-1</v>
      </c>
      <c r="AA7586" t="s">
        <v>11</v>
      </c>
      <c r="AC7586" t="s">
        <v>38</v>
      </c>
      <c r="AD7586" t="s">
        <v>52</v>
      </c>
      <c r="AE7586" s="1">
        <v>41846.121423611112</v>
      </c>
    </row>
    <row r="7587" spans="1:31" x14ac:dyDescent="0.15">
      <c r="A7587">
        <v>7586</v>
      </c>
      <c r="B7587">
        <v>175</v>
      </c>
      <c r="C7587">
        <v>4433</v>
      </c>
      <c r="D7587" t="s">
        <v>20340</v>
      </c>
      <c r="E7587" t="s">
        <v>20341</v>
      </c>
      <c r="F7587" t="s">
        <v>40</v>
      </c>
      <c r="G7587" t="s">
        <v>20342</v>
      </c>
      <c r="H7587" t="s">
        <v>20343</v>
      </c>
      <c r="I7587" t="s">
        <v>5</v>
      </c>
      <c r="K7587" t="s">
        <v>6</v>
      </c>
      <c r="N7587" t="s">
        <v>7</v>
      </c>
      <c r="P7587" t="s">
        <v>20345</v>
      </c>
      <c r="Q7587">
        <v>1</v>
      </c>
      <c r="R7587" t="s">
        <v>20359</v>
      </c>
      <c r="S7587">
        <v>-1</v>
      </c>
      <c r="T7587" t="s">
        <v>5</v>
      </c>
      <c r="U7587">
        <v>-1</v>
      </c>
      <c r="V7587">
        <v>-1</v>
      </c>
      <c r="W7587">
        <v>6.3387000000000002</v>
      </c>
      <c r="Y7587">
        <f>1-614-236-7102</f>
        <v>-7951</v>
      </c>
      <c r="Z7587">
        <v>363</v>
      </c>
      <c r="AA7587" t="s">
        <v>11</v>
      </c>
      <c r="AC7587" t="s">
        <v>20360</v>
      </c>
      <c r="AD7587" t="s">
        <v>20361</v>
      </c>
      <c r="AE7587" s="1">
        <v>41846.121435185189</v>
      </c>
    </row>
    <row r="7588" spans="1:31" x14ac:dyDescent="0.15">
      <c r="A7588">
        <v>7587</v>
      </c>
      <c r="B7588">
        <v>175</v>
      </c>
      <c r="C7588">
        <v>4433</v>
      </c>
      <c r="D7588" t="s">
        <v>20340</v>
      </c>
      <c r="E7588" t="s">
        <v>20341</v>
      </c>
      <c r="F7588" t="s">
        <v>49</v>
      </c>
      <c r="G7588" t="s">
        <v>20350</v>
      </c>
      <c r="H7588" t="s">
        <v>20351</v>
      </c>
      <c r="I7588" t="s">
        <v>5</v>
      </c>
      <c r="K7588" t="s">
        <v>5</v>
      </c>
      <c r="N7588" t="s">
        <v>7</v>
      </c>
      <c r="P7588" t="s">
        <v>20345</v>
      </c>
      <c r="Q7588">
        <v>3</v>
      </c>
      <c r="T7588" t="s">
        <v>5</v>
      </c>
      <c r="U7588">
        <v>-1</v>
      </c>
      <c r="V7588">
        <v>-1</v>
      </c>
      <c r="W7588">
        <v>6.3387000000000002</v>
      </c>
      <c r="Y7588" t="s">
        <v>20353</v>
      </c>
      <c r="Z7588">
        <v>-1</v>
      </c>
      <c r="AA7588" t="s">
        <v>11</v>
      </c>
      <c r="AC7588" t="s">
        <v>20362</v>
      </c>
      <c r="AD7588" t="s">
        <v>20363</v>
      </c>
      <c r="AE7588" s="1">
        <v>41846.121458333335</v>
      </c>
    </row>
    <row r="7589" spans="1:31" x14ac:dyDescent="0.15">
      <c r="A7589">
        <v>7588</v>
      </c>
      <c r="B7589">
        <v>175</v>
      </c>
      <c r="C7589">
        <v>4433</v>
      </c>
      <c r="D7589" t="s">
        <v>20340</v>
      </c>
      <c r="E7589" t="s">
        <v>20341</v>
      </c>
      <c r="F7589" t="s">
        <v>51</v>
      </c>
      <c r="G7589" t="s">
        <v>20342</v>
      </c>
      <c r="H7589" t="s">
        <v>20343</v>
      </c>
      <c r="I7589" t="s">
        <v>5</v>
      </c>
      <c r="K7589" t="s">
        <v>5</v>
      </c>
      <c r="N7589" t="s">
        <v>7</v>
      </c>
      <c r="P7589" t="s">
        <v>20345</v>
      </c>
      <c r="Q7589">
        <v>6</v>
      </c>
      <c r="S7589">
        <v>-1</v>
      </c>
      <c r="T7589" t="s">
        <v>5</v>
      </c>
      <c r="U7589">
        <v>-1</v>
      </c>
      <c r="V7589">
        <v>-1</v>
      </c>
      <c r="W7589">
        <v>6.3387000000000002</v>
      </c>
      <c r="Y7589">
        <f>1-614-236-7102</f>
        <v>-7951</v>
      </c>
      <c r="Z7589">
        <v>-1</v>
      </c>
      <c r="AA7589" t="s">
        <v>11</v>
      </c>
      <c r="AC7589" t="s">
        <v>20364</v>
      </c>
      <c r="AD7589" t="s">
        <v>20365</v>
      </c>
      <c r="AE7589" s="1">
        <v>41846.121481481481</v>
      </c>
    </row>
    <row r="7590" spans="1:31" x14ac:dyDescent="0.15">
      <c r="A7590">
        <v>7589</v>
      </c>
      <c r="B7590">
        <v>175</v>
      </c>
      <c r="C7590">
        <v>4433</v>
      </c>
      <c r="D7590" t="s">
        <v>20340</v>
      </c>
      <c r="E7590" t="s">
        <v>20341</v>
      </c>
      <c r="F7590" t="s">
        <v>53</v>
      </c>
      <c r="I7590" t="s">
        <v>5</v>
      </c>
      <c r="K7590" t="s">
        <v>5</v>
      </c>
      <c r="N7590" t="s">
        <v>7</v>
      </c>
      <c r="Q7590">
        <v>0</v>
      </c>
      <c r="S7590">
        <v>-1</v>
      </c>
      <c r="T7590" t="s">
        <v>5</v>
      </c>
      <c r="U7590">
        <v>-1</v>
      </c>
      <c r="V7590">
        <v>-1</v>
      </c>
      <c r="W7590">
        <v>6.3387000000000002</v>
      </c>
      <c r="Z7590">
        <v>-1</v>
      </c>
      <c r="AA7590" t="s">
        <v>11</v>
      </c>
      <c r="AC7590" t="s">
        <v>38</v>
      </c>
      <c r="AD7590" t="s">
        <v>52</v>
      </c>
      <c r="AE7590" s="1">
        <v>41846.121493055558</v>
      </c>
    </row>
    <row r="7591" spans="1:31" x14ac:dyDescent="0.15">
      <c r="A7591">
        <v>7590</v>
      </c>
      <c r="B7591">
        <v>175</v>
      </c>
      <c r="C7591">
        <v>4433</v>
      </c>
      <c r="D7591" t="s">
        <v>20340</v>
      </c>
      <c r="E7591" t="s">
        <v>20341</v>
      </c>
      <c r="F7591" t="s">
        <v>54</v>
      </c>
      <c r="I7591" t="s">
        <v>5</v>
      </c>
      <c r="K7591" t="s">
        <v>5</v>
      </c>
      <c r="N7591" t="s">
        <v>7</v>
      </c>
      <c r="Q7591">
        <v>0</v>
      </c>
      <c r="S7591">
        <v>-1</v>
      </c>
      <c r="T7591" t="s">
        <v>5</v>
      </c>
      <c r="U7591">
        <v>-1</v>
      </c>
      <c r="V7591">
        <v>-1</v>
      </c>
      <c r="W7591">
        <v>6.3387000000000002</v>
      </c>
      <c r="Z7591">
        <v>-1</v>
      </c>
      <c r="AA7591" t="s">
        <v>11</v>
      </c>
      <c r="AC7591" t="s">
        <v>38</v>
      </c>
      <c r="AD7591" t="s">
        <v>52</v>
      </c>
      <c r="AE7591" s="1">
        <v>41846.121504629627</v>
      </c>
    </row>
    <row r="7592" spans="1:31" x14ac:dyDescent="0.15">
      <c r="A7592">
        <v>7591</v>
      </c>
      <c r="B7592">
        <v>175</v>
      </c>
      <c r="C7592">
        <v>2104</v>
      </c>
      <c r="D7592" t="s">
        <v>20366</v>
      </c>
      <c r="E7592" t="s">
        <v>20367</v>
      </c>
      <c r="F7592" t="s">
        <v>2</v>
      </c>
      <c r="G7592" t="s">
        <v>20368</v>
      </c>
      <c r="H7592" t="s">
        <v>20369</v>
      </c>
      <c r="I7592" t="s">
        <v>5</v>
      </c>
      <c r="K7592" t="s">
        <v>6</v>
      </c>
      <c r="L7592" t="s">
        <v>20370</v>
      </c>
      <c r="N7592" t="s">
        <v>7</v>
      </c>
      <c r="O7592" t="s">
        <v>20371</v>
      </c>
      <c r="P7592" t="s">
        <v>20372</v>
      </c>
      <c r="Q7592">
        <v>33</v>
      </c>
      <c r="S7592">
        <v>35</v>
      </c>
      <c r="T7592" t="s">
        <v>20373</v>
      </c>
      <c r="U7592">
        <v>-1</v>
      </c>
      <c r="V7592">
        <v>-1</v>
      </c>
      <c r="W7592">
        <v>6.3387000000000002</v>
      </c>
      <c r="X7592" t="s">
        <v>20374</v>
      </c>
      <c r="Y7592" t="s">
        <v>20375</v>
      </c>
      <c r="Z7592">
        <v>12671</v>
      </c>
      <c r="AA7592" t="s">
        <v>11</v>
      </c>
      <c r="AC7592" t="s">
        <v>20376</v>
      </c>
      <c r="AD7592" t="s">
        <v>20377</v>
      </c>
      <c r="AE7592" s="1">
        <v>41846.12158564815</v>
      </c>
    </row>
    <row r="7593" spans="1:31" x14ac:dyDescent="0.15">
      <c r="A7593">
        <v>7592</v>
      </c>
      <c r="B7593">
        <v>175</v>
      </c>
      <c r="C7593">
        <v>2104</v>
      </c>
      <c r="D7593" t="s">
        <v>20366</v>
      </c>
      <c r="E7593" t="s">
        <v>20367</v>
      </c>
      <c r="F7593" t="s">
        <v>14</v>
      </c>
      <c r="G7593" t="s">
        <v>20368</v>
      </c>
      <c r="H7593" t="s">
        <v>20378</v>
      </c>
      <c r="I7593" t="s">
        <v>5</v>
      </c>
      <c r="J7593" t="s">
        <v>1019</v>
      </c>
      <c r="K7593" t="s">
        <v>17</v>
      </c>
      <c r="N7593" t="s">
        <v>7</v>
      </c>
      <c r="O7593" t="s">
        <v>20371</v>
      </c>
      <c r="P7593" t="s">
        <v>20379</v>
      </c>
      <c r="Q7593">
        <v>3</v>
      </c>
      <c r="S7593">
        <v>35</v>
      </c>
      <c r="T7593" t="s">
        <v>20380</v>
      </c>
      <c r="U7593">
        <v>-1</v>
      </c>
      <c r="V7593">
        <v>-1</v>
      </c>
      <c r="W7593">
        <v>6.3387000000000002</v>
      </c>
      <c r="X7593" t="s">
        <v>20374</v>
      </c>
      <c r="Y7593" t="s">
        <v>20375</v>
      </c>
      <c r="Z7593">
        <v>10854</v>
      </c>
      <c r="AA7593" t="s">
        <v>11</v>
      </c>
      <c r="AC7593" t="s">
        <v>20381</v>
      </c>
      <c r="AD7593" t="s">
        <v>20382</v>
      </c>
      <c r="AE7593" s="1">
        <v>41846.121608796297</v>
      </c>
    </row>
    <row r="7594" spans="1:31" x14ac:dyDescent="0.15">
      <c r="A7594">
        <v>7593</v>
      </c>
      <c r="B7594">
        <v>175</v>
      </c>
      <c r="C7594">
        <v>2104</v>
      </c>
      <c r="D7594" t="s">
        <v>20366</v>
      </c>
      <c r="E7594" t="s">
        <v>20367</v>
      </c>
      <c r="F7594" t="s">
        <v>24</v>
      </c>
      <c r="I7594" t="s">
        <v>5</v>
      </c>
      <c r="K7594" t="s">
        <v>5</v>
      </c>
      <c r="N7594" t="s">
        <v>7</v>
      </c>
      <c r="Q7594">
        <v>0</v>
      </c>
      <c r="S7594">
        <v>-1</v>
      </c>
      <c r="T7594" t="s">
        <v>5</v>
      </c>
      <c r="U7594">
        <v>-1</v>
      </c>
      <c r="V7594">
        <v>-1</v>
      </c>
      <c r="W7594">
        <v>6.3387000000000002</v>
      </c>
      <c r="Z7594">
        <v>-1</v>
      </c>
      <c r="AA7594" t="s">
        <v>11</v>
      </c>
      <c r="AC7594" t="s">
        <v>38</v>
      </c>
      <c r="AD7594" t="s">
        <v>52</v>
      </c>
      <c r="AE7594" s="1">
        <v>41846.121620370373</v>
      </c>
    </row>
    <row r="7595" spans="1:31" x14ac:dyDescent="0.15">
      <c r="A7595">
        <v>7594</v>
      </c>
      <c r="B7595">
        <v>175</v>
      </c>
      <c r="C7595">
        <v>2104</v>
      </c>
      <c r="D7595" t="s">
        <v>20366</v>
      </c>
      <c r="E7595" t="s">
        <v>20367</v>
      </c>
      <c r="F7595" t="s">
        <v>27</v>
      </c>
      <c r="I7595" t="s">
        <v>5</v>
      </c>
      <c r="K7595" t="s">
        <v>5</v>
      </c>
      <c r="M7595" t="s">
        <v>5</v>
      </c>
      <c r="N7595" t="s">
        <v>7</v>
      </c>
      <c r="Q7595">
        <v>0</v>
      </c>
      <c r="S7595">
        <v>-1</v>
      </c>
      <c r="T7595" t="s">
        <v>5</v>
      </c>
      <c r="U7595">
        <v>-1</v>
      </c>
      <c r="V7595">
        <v>-1</v>
      </c>
      <c r="W7595">
        <v>6.3387000000000002</v>
      </c>
      <c r="Z7595">
        <v>-1</v>
      </c>
      <c r="AA7595" t="s">
        <v>11</v>
      </c>
      <c r="AC7595" t="s">
        <v>38</v>
      </c>
      <c r="AD7595" t="s">
        <v>531</v>
      </c>
      <c r="AE7595" s="1">
        <v>41846.121631944443</v>
      </c>
    </row>
    <row r="7596" spans="1:31" x14ac:dyDescent="0.15">
      <c r="A7596">
        <v>7595</v>
      </c>
      <c r="B7596">
        <v>175</v>
      </c>
      <c r="C7596">
        <v>2104</v>
      </c>
      <c r="D7596" t="s">
        <v>20366</v>
      </c>
      <c r="E7596" t="s">
        <v>20367</v>
      </c>
      <c r="F7596" t="s">
        <v>36</v>
      </c>
      <c r="G7596" t="s">
        <v>20368</v>
      </c>
      <c r="H7596" t="s">
        <v>20369</v>
      </c>
      <c r="I7596" t="s">
        <v>5</v>
      </c>
      <c r="K7596" t="s">
        <v>6</v>
      </c>
      <c r="L7596" t="s">
        <v>20383</v>
      </c>
      <c r="N7596" t="s">
        <v>7</v>
      </c>
      <c r="O7596" t="s">
        <v>20371</v>
      </c>
      <c r="P7596" t="s">
        <v>20372</v>
      </c>
      <c r="Q7596">
        <v>17</v>
      </c>
      <c r="S7596">
        <v>35</v>
      </c>
      <c r="T7596" t="s">
        <v>20373</v>
      </c>
      <c r="U7596">
        <v>-1</v>
      </c>
      <c r="V7596">
        <v>-1</v>
      </c>
      <c r="W7596">
        <v>6.3387000000000002</v>
      </c>
      <c r="X7596" t="s">
        <v>20374</v>
      </c>
      <c r="Y7596" t="s">
        <v>20375</v>
      </c>
      <c r="Z7596">
        <v>12671</v>
      </c>
      <c r="AA7596" t="s">
        <v>11</v>
      </c>
      <c r="AC7596" t="s">
        <v>20384</v>
      </c>
      <c r="AD7596" t="s">
        <v>20385</v>
      </c>
      <c r="AE7596" s="1">
        <v>41846.121666666666</v>
      </c>
    </row>
    <row r="7597" spans="1:31" x14ac:dyDescent="0.15">
      <c r="A7597">
        <v>7596</v>
      </c>
      <c r="B7597">
        <v>175</v>
      </c>
      <c r="C7597">
        <v>2104</v>
      </c>
      <c r="D7597" t="s">
        <v>20366</v>
      </c>
      <c r="E7597" t="s">
        <v>20367</v>
      </c>
      <c r="F7597" t="s">
        <v>40</v>
      </c>
      <c r="I7597" t="s">
        <v>5</v>
      </c>
      <c r="K7597" t="s">
        <v>5</v>
      </c>
      <c r="N7597" t="s">
        <v>7</v>
      </c>
      <c r="Q7597">
        <v>0</v>
      </c>
      <c r="S7597">
        <v>-1</v>
      </c>
      <c r="T7597" t="s">
        <v>5</v>
      </c>
      <c r="U7597">
        <v>-1</v>
      </c>
      <c r="V7597">
        <v>-1</v>
      </c>
      <c r="W7597">
        <v>6.3387000000000002</v>
      </c>
      <c r="Z7597">
        <v>-1</v>
      </c>
      <c r="AA7597" t="s">
        <v>11</v>
      </c>
      <c r="AC7597" t="s">
        <v>38</v>
      </c>
      <c r="AD7597" t="s">
        <v>52</v>
      </c>
      <c r="AE7597" s="1">
        <v>41846.121678240743</v>
      </c>
    </row>
    <row r="7598" spans="1:31" x14ac:dyDescent="0.15">
      <c r="A7598">
        <v>7597</v>
      </c>
      <c r="B7598">
        <v>175</v>
      </c>
      <c r="C7598">
        <v>2104</v>
      </c>
      <c r="D7598" t="s">
        <v>20366</v>
      </c>
      <c r="E7598" t="s">
        <v>20367</v>
      </c>
      <c r="F7598" t="s">
        <v>49</v>
      </c>
      <c r="G7598" t="s">
        <v>20368</v>
      </c>
      <c r="H7598" t="s">
        <v>20378</v>
      </c>
      <c r="I7598" t="s">
        <v>5</v>
      </c>
      <c r="K7598" t="s">
        <v>5</v>
      </c>
      <c r="N7598" t="s">
        <v>7</v>
      </c>
      <c r="O7598" t="s">
        <v>20371</v>
      </c>
      <c r="P7598" t="s">
        <v>20379</v>
      </c>
      <c r="Q7598">
        <v>1</v>
      </c>
      <c r="T7598" t="s">
        <v>5</v>
      </c>
      <c r="U7598">
        <v>-1</v>
      </c>
      <c r="V7598">
        <v>-1</v>
      </c>
      <c r="W7598">
        <v>6.3387000000000002</v>
      </c>
      <c r="X7598" t="s">
        <v>20374</v>
      </c>
      <c r="Y7598" t="s">
        <v>20375</v>
      </c>
      <c r="Z7598">
        <v>10854</v>
      </c>
      <c r="AA7598" t="s">
        <v>11</v>
      </c>
      <c r="AC7598" t="s">
        <v>20386</v>
      </c>
      <c r="AD7598" t="s">
        <v>20387</v>
      </c>
      <c r="AE7598" s="1">
        <v>41846.121689814812</v>
      </c>
    </row>
    <row r="7599" spans="1:31" x14ac:dyDescent="0.15">
      <c r="A7599">
        <v>7598</v>
      </c>
      <c r="B7599">
        <v>175</v>
      </c>
      <c r="C7599">
        <v>2104</v>
      </c>
      <c r="D7599" t="s">
        <v>20366</v>
      </c>
      <c r="E7599" t="s">
        <v>20367</v>
      </c>
      <c r="F7599" t="s">
        <v>51</v>
      </c>
      <c r="I7599" t="s">
        <v>5</v>
      </c>
      <c r="K7599" t="s">
        <v>5</v>
      </c>
      <c r="N7599" t="s">
        <v>7</v>
      </c>
      <c r="Q7599">
        <v>0</v>
      </c>
      <c r="S7599">
        <v>-1</v>
      </c>
      <c r="T7599" t="s">
        <v>5</v>
      </c>
      <c r="U7599">
        <v>-1</v>
      </c>
      <c r="V7599">
        <v>-1</v>
      </c>
      <c r="W7599">
        <v>6.3387000000000002</v>
      </c>
      <c r="Z7599">
        <v>-1</v>
      </c>
      <c r="AA7599" t="s">
        <v>11</v>
      </c>
      <c r="AC7599" t="s">
        <v>38</v>
      </c>
      <c r="AD7599" t="s">
        <v>52</v>
      </c>
      <c r="AE7599" s="1">
        <v>41846.121701388889</v>
      </c>
    </row>
    <row r="7600" spans="1:31" x14ac:dyDescent="0.15">
      <c r="A7600">
        <v>7599</v>
      </c>
      <c r="B7600">
        <v>175</v>
      </c>
      <c r="C7600">
        <v>2104</v>
      </c>
      <c r="D7600" t="s">
        <v>20366</v>
      </c>
      <c r="E7600" t="s">
        <v>20367</v>
      </c>
      <c r="F7600" t="s">
        <v>53</v>
      </c>
      <c r="I7600" t="s">
        <v>5</v>
      </c>
      <c r="K7600" t="s">
        <v>5</v>
      </c>
      <c r="N7600" t="s">
        <v>7</v>
      </c>
      <c r="Q7600">
        <v>0</v>
      </c>
      <c r="S7600">
        <v>-1</v>
      </c>
      <c r="T7600" t="s">
        <v>5</v>
      </c>
      <c r="U7600">
        <v>-1</v>
      </c>
      <c r="V7600">
        <v>-1</v>
      </c>
      <c r="W7600">
        <v>6.3387000000000002</v>
      </c>
      <c r="Z7600">
        <v>-1</v>
      </c>
      <c r="AA7600" t="s">
        <v>11</v>
      </c>
      <c r="AC7600" t="s">
        <v>38</v>
      </c>
      <c r="AD7600" t="s">
        <v>52</v>
      </c>
      <c r="AE7600" s="1">
        <v>41846.121712962966</v>
      </c>
    </row>
    <row r="7601" spans="1:31" x14ac:dyDescent="0.15">
      <c r="A7601">
        <v>7600</v>
      </c>
      <c r="B7601">
        <v>175</v>
      </c>
      <c r="C7601">
        <v>2104</v>
      </c>
      <c r="D7601" t="s">
        <v>20366</v>
      </c>
      <c r="E7601" t="s">
        <v>20367</v>
      </c>
      <c r="F7601" t="s">
        <v>54</v>
      </c>
      <c r="I7601" t="s">
        <v>5</v>
      </c>
      <c r="K7601" t="s">
        <v>5</v>
      </c>
      <c r="N7601" t="s">
        <v>7</v>
      </c>
      <c r="Q7601">
        <v>0</v>
      </c>
      <c r="S7601">
        <v>-1</v>
      </c>
      <c r="T7601" t="s">
        <v>5</v>
      </c>
      <c r="U7601">
        <v>-1</v>
      </c>
      <c r="V7601">
        <v>-1</v>
      </c>
      <c r="W7601">
        <v>6.3387000000000002</v>
      </c>
      <c r="Z7601">
        <v>-1</v>
      </c>
      <c r="AA7601" t="s">
        <v>11</v>
      </c>
      <c r="AC7601" t="s">
        <v>38</v>
      </c>
      <c r="AD7601" t="s">
        <v>52</v>
      </c>
      <c r="AE7601" s="1">
        <v>41846.121724537035</v>
      </c>
    </row>
    <row r="7602" spans="1:31" x14ac:dyDescent="0.15">
      <c r="A7602">
        <v>7601</v>
      </c>
      <c r="B7602">
        <v>175</v>
      </c>
      <c r="C7602">
        <v>2954</v>
      </c>
      <c r="D7602" t="s">
        <v>20388</v>
      </c>
      <c r="E7602" t="s">
        <v>20389</v>
      </c>
      <c r="F7602" t="s">
        <v>2</v>
      </c>
      <c r="G7602" t="s">
        <v>20390</v>
      </c>
      <c r="H7602" t="s">
        <v>20391</v>
      </c>
      <c r="I7602" t="s">
        <v>5</v>
      </c>
      <c r="K7602" t="s">
        <v>6</v>
      </c>
      <c r="L7602" t="s">
        <v>446</v>
      </c>
      <c r="N7602" t="s">
        <v>7</v>
      </c>
      <c r="O7602" t="s">
        <v>20392</v>
      </c>
      <c r="P7602" t="s">
        <v>20393</v>
      </c>
      <c r="Q7602">
        <v>25</v>
      </c>
      <c r="R7602" t="s">
        <v>20394</v>
      </c>
      <c r="S7602">
        <v>40</v>
      </c>
      <c r="T7602" t="s">
        <v>5</v>
      </c>
      <c r="U7602">
        <v>-1</v>
      </c>
      <c r="V7602">
        <v>-1</v>
      </c>
      <c r="W7602">
        <v>6.3387000000000002</v>
      </c>
      <c r="X7602" t="s">
        <v>20395</v>
      </c>
      <c r="Y7602" t="s">
        <v>20396</v>
      </c>
      <c r="Z7602">
        <v>14900</v>
      </c>
      <c r="AA7602" t="s">
        <v>11</v>
      </c>
      <c r="AC7602" t="s">
        <v>20397</v>
      </c>
      <c r="AD7602" t="s">
        <v>20398</v>
      </c>
      <c r="AE7602" s="1">
        <v>41846.121828703705</v>
      </c>
    </row>
    <row r="7603" spans="1:31" x14ac:dyDescent="0.15">
      <c r="A7603">
        <v>7602</v>
      </c>
      <c r="B7603">
        <v>175</v>
      </c>
      <c r="C7603">
        <v>2954</v>
      </c>
      <c r="D7603" t="s">
        <v>20388</v>
      </c>
      <c r="E7603" t="s">
        <v>20389</v>
      </c>
      <c r="F7603" t="s">
        <v>14</v>
      </c>
      <c r="G7603" t="s">
        <v>20399</v>
      </c>
      <c r="H7603" t="s">
        <v>20400</v>
      </c>
      <c r="I7603" t="s">
        <v>5</v>
      </c>
      <c r="K7603" t="s">
        <v>17</v>
      </c>
      <c r="L7603" t="s">
        <v>6562</v>
      </c>
      <c r="N7603" t="s">
        <v>7</v>
      </c>
      <c r="O7603" t="s">
        <v>20392</v>
      </c>
      <c r="P7603" t="s">
        <v>20401</v>
      </c>
      <c r="Q7603">
        <v>18</v>
      </c>
      <c r="R7603" t="s">
        <v>10683</v>
      </c>
      <c r="S7603">
        <v>40</v>
      </c>
      <c r="T7603" t="s">
        <v>20402</v>
      </c>
      <c r="U7603">
        <v>-1</v>
      </c>
      <c r="V7603">
        <v>-1</v>
      </c>
      <c r="W7603">
        <v>6.3387000000000002</v>
      </c>
      <c r="X7603" t="s">
        <v>20395</v>
      </c>
      <c r="Y7603" t="s">
        <v>20396</v>
      </c>
      <c r="Z7603">
        <v>3600</v>
      </c>
      <c r="AA7603" t="s">
        <v>11</v>
      </c>
      <c r="AC7603" t="s">
        <v>20403</v>
      </c>
      <c r="AD7603" t="s">
        <v>20404</v>
      </c>
      <c r="AE7603" s="1">
        <v>41846.121863425928</v>
      </c>
    </row>
    <row r="7604" spans="1:31" x14ac:dyDescent="0.15">
      <c r="A7604">
        <v>7603</v>
      </c>
      <c r="B7604">
        <v>175</v>
      </c>
      <c r="C7604">
        <v>2954</v>
      </c>
      <c r="D7604" t="s">
        <v>20388</v>
      </c>
      <c r="E7604" t="s">
        <v>20389</v>
      </c>
      <c r="F7604" t="s">
        <v>24</v>
      </c>
      <c r="I7604" t="s">
        <v>5</v>
      </c>
      <c r="K7604" t="s">
        <v>5</v>
      </c>
      <c r="N7604" t="s">
        <v>7</v>
      </c>
      <c r="Q7604">
        <v>0</v>
      </c>
      <c r="S7604">
        <v>-1</v>
      </c>
      <c r="T7604" t="s">
        <v>5</v>
      </c>
      <c r="U7604">
        <v>-1</v>
      </c>
      <c r="V7604">
        <v>-1</v>
      </c>
      <c r="W7604">
        <v>6.3387000000000002</v>
      </c>
      <c r="Z7604">
        <v>-1</v>
      </c>
      <c r="AA7604" t="s">
        <v>11</v>
      </c>
      <c r="AC7604" t="s">
        <v>38</v>
      </c>
      <c r="AD7604" t="s">
        <v>52</v>
      </c>
      <c r="AE7604" s="1">
        <v>41846.121874999997</v>
      </c>
    </row>
    <row r="7605" spans="1:31" x14ac:dyDescent="0.15">
      <c r="A7605">
        <v>7604</v>
      </c>
      <c r="B7605">
        <v>175</v>
      </c>
      <c r="C7605">
        <v>2954</v>
      </c>
      <c r="D7605" t="s">
        <v>20388</v>
      </c>
      <c r="E7605" t="s">
        <v>20389</v>
      </c>
      <c r="F7605" t="s">
        <v>27</v>
      </c>
      <c r="I7605" t="s">
        <v>5</v>
      </c>
      <c r="K7605" t="s">
        <v>5</v>
      </c>
      <c r="M7605" t="s">
        <v>5</v>
      </c>
      <c r="N7605" t="s">
        <v>7</v>
      </c>
      <c r="Q7605">
        <v>0</v>
      </c>
      <c r="S7605">
        <v>-1</v>
      </c>
      <c r="T7605" t="s">
        <v>5</v>
      </c>
      <c r="U7605">
        <v>-1</v>
      </c>
      <c r="V7605">
        <v>-1</v>
      </c>
      <c r="W7605">
        <v>6.3387000000000002</v>
      </c>
      <c r="Z7605">
        <v>-1</v>
      </c>
      <c r="AA7605" t="s">
        <v>11</v>
      </c>
      <c r="AC7605" t="s">
        <v>38</v>
      </c>
      <c r="AD7605" t="s">
        <v>531</v>
      </c>
      <c r="AE7605" s="1">
        <v>41846.121886574074</v>
      </c>
    </row>
    <row r="7606" spans="1:31" x14ac:dyDescent="0.15">
      <c r="A7606">
        <v>7605</v>
      </c>
      <c r="B7606">
        <v>175</v>
      </c>
      <c r="C7606">
        <v>2954</v>
      </c>
      <c r="D7606" t="s">
        <v>20388</v>
      </c>
      <c r="E7606" t="s">
        <v>20389</v>
      </c>
      <c r="F7606" t="s">
        <v>36</v>
      </c>
      <c r="I7606" t="s">
        <v>5</v>
      </c>
      <c r="K7606" t="s">
        <v>5</v>
      </c>
      <c r="N7606" t="s">
        <v>7</v>
      </c>
      <c r="Q7606">
        <v>0</v>
      </c>
      <c r="S7606">
        <v>-1</v>
      </c>
      <c r="T7606" t="s">
        <v>5</v>
      </c>
      <c r="U7606">
        <v>-1</v>
      </c>
      <c r="V7606">
        <v>-1</v>
      </c>
      <c r="W7606">
        <v>6.3387000000000002</v>
      </c>
      <c r="Z7606">
        <v>-1</v>
      </c>
      <c r="AA7606" t="s">
        <v>11</v>
      </c>
      <c r="AC7606" t="s">
        <v>38</v>
      </c>
      <c r="AD7606" t="s">
        <v>52</v>
      </c>
      <c r="AE7606" s="1">
        <v>41846.121898148151</v>
      </c>
    </row>
    <row r="7607" spans="1:31" x14ac:dyDescent="0.15">
      <c r="A7607">
        <v>7606</v>
      </c>
      <c r="B7607">
        <v>175</v>
      </c>
      <c r="C7607">
        <v>2954</v>
      </c>
      <c r="D7607" t="s">
        <v>20388</v>
      </c>
      <c r="E7607" t="s">
        <v>20389</v>
      </c>
      <c r="F7607" t="s">
        <v>40</v>
      </c>
      <c r="G7607" t="s">
        <v>20405</v>
      </c>
      <c r="H7607" t="s">
        <v>20406</v>
      </c>
      <c r="I7607" t="s">
        <v>2352</v>
      </c>
      <c r="K7607" t="s">
        <v>6</v>
      </c>
      <c r="N7607" t="s">
        <v>7</v>
      </c>
      <c r="O7607" t="s">
        <v>20407</v>
      </c>
      <c r="P7607" t="s">
        <v>20408</v>
      </c>
      <c r="Q7607">
        <v>1</v>
      </c>
      <c r="S7607">
        <v>50</v>
      </c>
      <c r="T7607" t="s">
        <v>5</v>
      </c>
      <c r="U7607">
        <v>-1</v>
      </c>
      <c r="V7607">
        <v>-1</v>
      </c>
      <c r="W7607">
        <v>6.3387000000000002</v>
      </c>
      <c r="Y7607" t="s">
        <v>20409</v>
      </c>
      <c r="Z7607">
        <v>232</v>
      </c>
      <c r="AA7607" t="s">
        <v>11</v>
      </c>
      <c r="AC7607" t="s">
        <v>20410</v>
      </c>
      <c r="AD7607" t="s">
        <v>20411</v>
      </c>
      <c r="AE7607" s="1">
        <v>41846.121921296297</v>
      </c>
    </row>
    <row r="7608" spans="1:31" x14ac:dyDescent="0.15">
      <c r="A7608">
        <v>7607</v>
      </c>
      <c r="B7608">
        <v>175</v>
      </c>
      <c r="C7608">
        <v>2954</v>
      </c>
      <c r="D7608" t="s">
        <v>20388</v>
      </c>
      <c r="E7608" t="s">
        <v>20389</v>
      </c>
      <c r="F7608" t="s">
        <v>49</v>
      </c>
      <c r="G7608" t="s">
        <v>20399</v>
      </c>
      <c r="H7608" t="s">
        <v>20400</v>
      </c>
      <c r="I7608" t="s">
        <v>5</v>
      </c>
      <c r="K7608" t="s">
        <v>5</v>
      </c>
      <c r="N7608" t="s">
        <v>7</v>
      </c>
      <c r="O7608" t="s">
        <v>20392</v>
      </c>
      <c r="P7608" t="s">
        <v>20401</v>
      </c>
      <c r="Q7608">
        <v>6</v>
      </c>
      <c r="T7608" t="s">
        <v>5</v>
      </c>
      <c r="U7608">
        <v>-1</v>
      </c>
      <c r="V7608">
        <v>-1</v>
      </c>
      <c r="W7608">
        <v>6.3387000000000002</v>
      </c>
      <c r="X7608" t="s">
        <v>20395</v>
      </c>
      <c r="Y7608" t="s">
        <v>20396</v>
      </c>
      <c r="Z7608">
        <v>3600</v>
      </c>
      <c r="AA7608" t="s">
        <v>11</v>
      </c>
      <c r="AC7608" t="s">
        <v>20412</v>
      </c>
      <c r="AD7608" t="s">
        <v>20413</v>
      </c>
      <c r="AE7608" s="1">
        <v>41846.121944444443</v>
      </c>
    </row>
    <row r="7609" spans="1:31" x14ac:dyDescent="0.15">
      <c r="A7609">
        <v>7608</v>
      </c>
      <c r="B7609">
        <v>175</v>
      </c>
      <c r="C7609">
        <v>2954</v>
      </c>
      <c r="D7609" t="s">
        <v>20388</v>
      </c>
      <c r="E7609" t="s">
        <v>20389</v>
      </c>
      <c r="F7609" t="s">
        <v>51</v>
      </c>
      <c r="I7609" t="s">
        <v>5</v>
      </c>
      <c r="K7609" t="s">
        <v>5</v>
      </c>
      <c r="N7609" t="s">
        <v>7</v>
      </c>
      <c r="Q7609">
        <v>0</v>
      </c>
      <c r="S7609">
        <v>-1</v>
      </c>
      <c r="T7609" t="s">
        <v>5</v>
      </c>
      <c r="U7609">
        <v>-1</v>
      </c>
      <c r="V7609">
        <v>-1</v>
      </c>
      <c r="W7609">
        <v>6.3387000000000002</v>
      </c>
      <c r="Z7609">
        <v>-1</v>
      </c>
      <c r="AA7609" t="s">
        <v>11</v>
      </c>
      <c r="AC7609" t="s">
        <v>38</v>
      </c>
      <c r="AD7609" t="s">
        <v>52</v>
      </c>
      <c r="AE7609" s="1">
        <v>41846.12195601852</v>
      </c>
    </row>
    <row r="7610" spans="1:31" x14ac:dyDescent="0.15">
      <c r="A7610">
        <v>7609</v>
      </c>
      <c r="B7610">
        <v>175</v>
      </c>
      <c r="C7610">
        <v>2954</v>
      </c>
      <c r="D7610" t="s">
        <v>20388</v>
      </c>
      <c r="E7610" t="s">
        <v>20389</v>
      </c>
      <c r="F7610" t="s">
        <v>53</v>
      </c>
      <c r="I7610" t="s">
        <v>5</v>
      </c>
      <c r="K7610" t="s">
        <v>5</v>
      </c>
      <c r="N7610" t="s">
        <v>7</v>
      </c>
      <c r="Q7610">
        <v>0</v>
      </c>
      <c r="S7610">
        <v>-1</v>
      </c>
      <c r="T7610" t="s">
        <v>5</v>
      </c>
      <c r="U7610">
        <v>-1</v>
      </c>
      <c r="V7610">
        <v>-1</v>
      </c>
      <c r="W7610">
        <v>6.3387000000000002</v>
      </c>
      <c r="Z7610">
        <v>-1</v>
      </c>
      <c r="AA7610" t="s">
        <v>11</v>
      </c>
      <c r="AC7610" t="s">
        <v>38</v>
      </c>
      <c r="AD7610" t="s">
        <v>52</v>
      </c>
      <c r="AE7610" s="1">
        <v>41846.121967592589</v>
      </c>
    </row>
    <row r="7611" spans="1:31" x14ac:dyDescent="0.15">
      <c r="A7611">
        <v>7610</v>
      </c>
      <c r="B7611">
        <v>175</v>
      </c>
      <c r="C7611">
        <v>2954</v>
      </c>
      <c r="D7611" t="s">
        <v>20388</v>
      </c>
      <c r="E7611" t="s">
        <v>20389</v>
      </c>
      <c r="F7611" t="s">
        <v>54</v>
      </c>
      <c r="I7611" t="s">
        <v>5</v>
      </c>
      <c r="K7611" t="s">
        <v>5</v>
      </c>
      <c r="N7611" t="s">
        <v>7</v>
      </c>
      <c r="Q7611">
        <v>0</v>
      </c>
      <c r="S7611">
        <v>-1</v>
      </c>
      <c r="T7611" t="s">
        <v>5</v>
      </c>
      <c r="U7611">
        <v>-1</v>
      </c>
      <c r="V7611">
        <v>-1</v>
      </c>
      <c r="W7611">
        <v>6.3387000000000002</v>
      </c>
      <c r="Z7611">
        <v>-1</v>
      </c>
      <c r="AA7611" t="s">
        <v>11</v>
      </c>
      <c r="AC7611" t="s">
        <v>38</v>
      </c>
      <c r="AD7611" t="s">
        <v>52</v>
      </c>
      <c r="AE7611" s="1">
        <v>41846.121979166666</v>
      </c>
    </row>
    <row r="7612" spans="1:31" x14ac:dyDescent="0.15">
      <c r="A7612">
        <v>7611</v>
      </c>
      <c r="B7612">
        <v>175</v>
      </c>
      <c r="C7612">
        <v>3029</v>
      </c>
      <c r="D7612" t="s">
        <v>20414</v>
      </c>
      <c r="E7612" t="s">
        <v>20415</v>
      </c>
      <c r="F7612" t="s">
        <v>2</v>
      </c>
      <c r="G7612" t="s">
        <v>20416</v>
      </c>
      <c r="H7612" t="s">
        <v>20417</v>
      </c>
      <c r="I7612" t="s">
        <v>5</v>
      </c>
      <c r="K7612" t="s">
        <v>6</v>
      </c>
      <c r="L7612" t="s">
        <v>20418</v>
      </c>
      <c r="N7612" t="s">
        <v>7</v>
      </c>
      <c r="O7612" t="s">
        <v>20419</v>
      </c>
      <c r="P7612" t="s">
        <v>20420</v>
      </c>
      <c r="Q7612">
        <v>61</v>
      </c>
      <c r="R7612" t="s">
        <v>20421</v>
      </c>
      <c r="S7612">
        <v>25</v>
      </c>
      <c r="T7612" t="s">
        <v>5</v>
      </c>
      <c r="U7612">
        <v>-1</v>
      </c>
      <c r="V7612">
        <v>-1</v>
      </c>
      <c r="W7612">
        <v>6.3387000000000002</v>
      </c>
      <c r="X7612" t="s">
        <v>20422</v>
      </c>
      <c r="Y7612" t="s">
        <v>20423</v>
      </c>
      <c r="Z7612">
        <v>14760</v>
      </c>
      <c r="AA7612" t="s">
        <v>11</v>
      </c>
      <c r="AC7612" t="s">
        <v>20424</v>
      </c>
      <c r="AD7612" t="s">
        <v>20425</v>
      </c>
      <c r="AE7612" s="1">
        <v>41846.122071759259</v>
      </c>
    </row>
    <row r="7613" spans="1:31" x14ac:dyDescent="0.15">
      <c r="A7613">
        <v>7612</v>
      </c>
      <c r="B7613">
        <v>175</v>
      </c>
      <c r="C7613">
        <v>3029</v>
      </c>
      <c r="D7613" t="s">
        <v>20414</v>
      </c>
      <c r="E7613" t="s">
        <v>20415</v>
      </c>
      <c r="F7613" t="s">
        <v>14</v>
      </c>
      <c r="I7613" t="s">
        <v>5</v>
      </c>
      <c r="K7613" t="s">
        <v>5</v>
      </c>
      <c r="N7613" t="s">
        <v>7</v>
      </c>
      <c r="Q7613">
        <v>0</v>
      </c>
      <c r="S7613">
        <v>-1</v>
      </c>
      <c r="T7613" t="s">
        <v>5</v>
      </c>
      <c r="U7613">
        <v>-1</v>
      </c>
      <c r="V7613">
        <v>-1</v>
      </c>
      <c r="W7613">
        <v>6.3387000000000002</v>
      </c>
      <c r="Z7613">
        <v>-1</v>
      </c>
      <c r="AA7613" t="s">
        <v>11</v>
      </c>
      <c r="AC7613" t="s">
        <v>38</v>
      </c>
      <c r="AD7613" t="s">
        <v>52</v>
      </c>
      <c r="AE7613" s="1">
        <v>41846.122083333335</v>
      </c>
    </row>
    <row r="7614" spans="1:31" x14ac:dyDescent="0.15">
      <c r="A7614">
        <v>7613</v>
      </c>
      <c r="B7614">
        <v>175</v>
      </c>
      <c r="C7614">
        <v>3029</v>
      </c>
      <c r="D7614" t="s">
        <v>20414</v>
      </c>
      <c r="E7614" t="s">
        <v>20415</v>
      </c>
      <c r="F7614" t="s">
        <v>24</v>
      </c>
      <c r="I7614" t="s">
        <v>5</v>
      </c>
      <c r="K7614" t="s">
        <v>5</v>
      </c>
      <c r="N7614" t="s">
        <v>7</v>
      </c>
      <c r="Q7614">
        <v>0</v>
      </c>
      <c r="S7614">
        <v>-1</v>
      </c>
      <c r="T7614" t="s">
        <v>5</v>
      </c>
      <c r="U7614">
        <v>-1</v>
      </c>
      <c r="V7614">
        <v>-1</v>
      </c>
      <c r="W7614">
        <v>6.3387000000000002</v>
      </c>
      <c r="Z7614">
        <v>-1</v>
      </c>
      <c r="AA7614" t="s">
        <v>11</v>
      </c>
      <c r="AC7614" t="s">
        <v>38</v>
      </c>
      <c r="AD7614" t="s">
        <v>52</v>
      </c>
      <c r="AE7614" s="1">
        <v>41846.122094907405</v>
      </c>
    </row>
    <row r="7615" spans="1:31" x14ac:dyDescent="0.15">
      <c r="A7615">
        <v>7614</v>
      </c>
      <c r="B7615">
        <v>175</v>
      </c>
      <c r="C7615">
        <v>3029</v>
      </c>
      <c r="D7615" t="s">
        <v>20414</v>
      </c>
      <c r="E7615" t="s">
        <v>20415</v>
      </c>
      <c r="F7615" t="s">
        <v>27</v>
      </c>
      <c r="I7615" t="s">
        <v>5</v>
      </c>
      <c r="K7615" t="s">
        <v>5</v>
      </c>
      <c r="M7615" t="s">
        <v>5</v>
      </c>
      <c r="N7615" t="s">
        <v>7</v>
      </c>
      <c r="Q7615">
        <v>0</v>
      </c>
      <c r="S7615">
        <v>-1</v>
      </c>
      <c r="T7615" t="s">
        <v>5</v>
      </c>
      <c r="U7615">
        <v>-1</v>
      </c>
      <c r="V7615">
        <v>-1</v>
      </c>
      <c r="W7615">
        <v>6.3387000000000002</v>
      </c>
      <c r="Z7615">
        <v>-1</v>
      </c>
      <c r="AA7615" t="s">
        <v>11</v>
      </c>
      <c r="AC7615" t="s">
        <v>38</v>
      </c>
      <c r="AD7615" t="s">
        <v>531</v>
      </c>
      <c r="AE7615" s="1">
        <v>41846.122106481482</v>
      </c>
    </row>
    <row r="7616" spans="1:31" x14ac:dyDescent="0.15">
      <c r="A7616">
        <v>7615</v>
      </c>
      <c r="B7616">
        <v>175</v>
      </c>
      <c r="C7616">
        <v>3029</v>
      </c>
      <c r="D7616" t="s">
        <v>20414</v>
      </c>
      <c r="E7616" t="s">
        <v>20415</v>
      </c>
      <c r="F7616" t="s">
        <v>36</v>
      </c>
      <c r="G7616" t="s">
        <v>20416</v>
      </c>
      <c r="H7616" t="s">
        <v>20417</v>
      </c>
      <c r="I7616" t="s">
        <v>5</v>
      </c>
      <c r="K7616" t="s">
        <v>6</v>
      </c>
      <c r="L7616" t="s">
        <v>20418</v>
      </c>
      <c r="N7616" t="s">
        <v>7</v>
      </c>
      <c r="O7616" t="s">
        <v>20419</v>
      </c>
      <c r="P7616" t="s">
        <v>20420</v>
      </c>
      <c r="Q7616">
        <v>30</v>
      </c>
      <c r="R7616" t="s">
        <v>20421</v>
      </c>
      <c r="S7616">
        <v>25</v>
      </c>
      <c r="T7616" t="s">
        <v>5</v>
      </c>
      <c r="U7616">
        <v>-1</v>
      </c>
      <c r="V7616">
        <v>-1</v>
      </c>
      <c r="W7616">
        <v>6.3387000000000002</v>
      </c>
      <c r="X7616" t="s">
        <v>20422</v>
      </c>
      <c r="Y7616" t="s">
        <v>20423</v>
      </c>
      <c r="Z7616">
        <v>14760</v>
      </c>
      <c r="AA7616" t="s">
        <v>11</v>
      </c>
      <c r="AC7616" t="s">
        <v>20426</v>
      </c>
      <c r="AD7616" t="s">
        <v>20427</v>
      </c>
      <c r="AE7616" s="1">
        <v>41846.122141203705</v>
      </c>
    </row>
    <row r="7617" spans="1:31" x14ac:dyDescent="0.15">
      <c r="A7617">
        <v>7616</v>
      </c>
      <c r="B7617">
        <v>175</v>
      </c>
      <c r="C7617">
        <v>3029</v>
      </c>
      <c r="D7617" t="s">
        <v>20414</v>
      </c>
      <c r="E7617" t="s">
        <v>20415</v>
      </c>
      <c r="F7617" t="s">
        <v>40</v>
      </c>
      <c r="I7617" t="s">
        <v>5</v>
      </c>
      <c r="K7617" t="s">
        <v>5</v>
      </c>
      <c r="N7617" t="s">
        <v>7</v>
      </c>
      <c r="Q7617">
        <v>0</v>
      </c>
      <c r="S7617">
        <v>-1</v>
      </c>
      <c r="T7617" t="s">
        <v>5</v>
      </c>
      <c r="U7617">
        <v>-1</v>
      </c>
      <c r="V7617">
        <v>-1</v>
      </c>
      <c r="W7617">
        <v>6.3387000000000002</v>
      </c>
      <c r="Z7617">
        <v>-1</v>
      </c>
      <c r="AA7617" t="s">
        <v>11</v>
      </c>
      <c r="AC7617" t="s">
        <v>38</v>
      </c>
      <c r="AD7617" t="s">
        <v>52</v>
      </c>
      <c r="AE7617" s="1">
        <v>41846.122152777774</v>
      </c>
    </row>
    <row r="7618" spans="1:31" x14ac:dyDescent="0.15">
      <c r="A7618">
        <v>7617</v>
      </c>
      <c r="B7618">
        <v>175</v>
      </c>
      <c r="C7618">
        <v>3029</v>
      </c>
      <c r="D7618" t="s">
        <v>20414</v>
      </c>
      <c r="E7618" t="s">
        <v>20415</v>
      </c>
      <c r="F7618" t="s">
        <v>49</v>
      </c>
      <c r="I7618" t="s">
        <v>5</v>
      </c>
      <c r="K7618" t="s">
        <v>5</v>
      </c>
      <c r="N7618" t="s">
        <v>7</v>
      </c>
      <c r="Q7618">
        <v>0</v>
      </c>
      <c r="T7618" t="s">
        <v>5</v>
      </c>
      <c r="U7618">
        <v>-1</v>
      </c>
      <c r="V7618">
        <v>-1</v>
      </c>
      <c r="W7618">
        <v>6.3387000000000002</v>
      </c>
      <c r="Z7618">
        <v>-1</v>
      </c>
      <c r="AA7618" t="s">
        <v>11</v>
      </c>
      <c r="AC7618" t="s">
        <v>38</v>
      </c>
      <c r="AD7618" t="s">
        <v>50</v>
      </c>
      <c r="AE7618" s="1">
        <v>41846.122164351851</v>
      </c>
    </row>
    <row r="7619" spans="1:31" x14ac:dyDescent="0.15">
      <c r="A7619">
        <v>7618</v>
      </c>
      <c r="B7619">
        <v>175</v>
      </c>
      <c r="C7619">
        <v>3029</v>
      </c>
      <c r="D7619" t="s">
        <v>20414</v>
      </c>
      <c r="E7619" t="s">
        <v>20415</v>
      </c>
      <c r="F7619" t="s">
        <v>51</v>
      </c>
      <c r="I7619" t="s">
        <v>5</v>
      </c>
      <c r="K7619" t="s">
        <v>5</v>
      </c>
      <c r="N7619" t="s">
        <v>7</v>
      </c>
      <c r="Q7619">
        <v>0</v>
      </c>
      <c r="S7619">
        <v>-1</v>
      </c>
      <c r="T7619" t="s">
        <v>5</v>
      </c>
      <c r="U7619">
        <v>-1</v>
      </c>
      <c r="V7619">
        <v>-1</v>
      </c>
      <c r="W7619">
        <v>6.3387000000000002</v>
      </c>
      <c r="Z7619">
        <v>-1</v>
      </c>
      <c r="AA7619" t="s">
        <v>11</v>
      </c>
      <c r="AC7619" t="s">
        <v>38</v>
      </c>
      <c r="AD7619" t="s">
        <v>52</v>
      </c>
      <c r="AE7619" s="1">
        <v>41846.122175925928</v>
      </c>
    </row>
    <row r="7620" spans="1:31" x14ac:dyDescent="0.15">
      <c r="A7620">
        <v>7619</v>
      </c>
      <c r="B7620">
        <v>175</v>
      </c>
      <c r="C7620">
        <v>3029</v>
      </c>
      <c r="D7620" t="s">
        <v>20414</v>
      </c>
      <c r="E7620" t="s">
        <v>20415</v>
      </c>
      <c r="F7620" t="s">
        <v>53</v>
      </c>
      <c r="I7620" t="s">
        <v>5</v>
      </c>
      <c r="K7620" t="s">
        <v>5</v>
      </c>
      <c r="N7620" t="s">
        <v>7</v>
      </c>
      <c r="Q7620">
        <v>0</v>
      </c>
      <c r="S7620">
        <v>-1</v>
      </c>
      <c r="T7620" t="s">
        <v>5</v>
      </c>
      <c r="U7620">
        <v>-1</v>
      </c>
      <c r="V7620">
        <v>-1</v>
      </c>
      <c r="W7620">
        <v>6.3387000000000002</v>
      </c>
      <c r="Z7620">
        <v>-1</v>
      </c>
      <c r="AA7620" t="s">
        <v>11</v>
      </c>
      <c r="AC7620" t="s">
        <v>38</v>
      </c>
      <c r="AD7620" t="s">
        <v>52</v>
      </c>
      <c r="AE7620" s="1">
        <v>41846.122187499997</v>
      </c>
    </row>
    <row r="7621" spans="1:31" x14ac:dyDescent="0.15">
      <c r="A7621">
        <v>7620</v>
      </c>
      <c r="B7621">
        <v>175</v>
      </c>
      <c r="C7621">
        <v>3029</v>
      </c>
      <c r="D7621" t="s">
        <v>20414</v>
      </c>
      <c r="E7621" t="s">
        <v>20415</v>
      </c>
      <c r="F7621" t="s">
        <v>54</v>
      </c>
      <c r="I7621" t="s">
        <v>5</v>
      </c>
      <c r="K7621" t="s">
        <v>5</v>
      </c>
      <c r="N7621" t="s">
        <v>7</v>
      </c>
      <c r="Q7621">
        <v>0</v>
      </c>
      <c r="S7621">
        <v>-1</v>
      </c>
      <c r="T7621" t="s">
        <v>5</v>
      </c>
      <c r="U7621">
        <v>-1</v>
      </c>
      <c r="V7621">
        <v>-1</v>
      </c>
      <c r="W7621">
        <v>6.3387000000000002</v>
      </c>
      <c r="Z7621">
        <v>-1</v>
      </c>
      <c r="AA7621" t="s">
        <v>11</v>
      </c>
      <c r="AC7621" t="s">
        <v>38</v>
      </c>
      <c r="AD7621" t="s">
        <v>52</v>
      </c>
      <c r="AE7621" s="1">
        <v>41846.122199074074</v>
      </c>
    </row>
    <row r="7622" spans="1:31" x14ac:dyDescent="0.15">
      <c r="A7622">
        <v>7621</v>
      </c>
      <c r="B7622">
        <v>175</v>
      </c>
      <c r="C7622">
        <v>244</v>
      </c>
      <c r="D7622" t="s">
        <v>20428</v>
      </c>
      <c r="E7622" t="s">
        <v>20429</v>
      </c>
      <c r="F7622" t="s">
        <v>2</v>
      </c>
      <c r="G7622" t="s">
        <v>20430</v>
      </c>
      <c r="H7622" t="s">
        <v>20431</v>
      </c>
      <c r="I7622" t="s">
        <v>5</v>
      </c>
      <c r="K7622" t="s">
        <v>6</v>
      </c>
      <c r="L7622" t="s">
        <v>446</v>
      </c>
      <c r="N7622" t="s">
        <v>7</v>
      </c>
      <c r="O7622" t="s">
        <v>20432</v>
      </c>
      <c r="P7622" t="s">
        <v>20433</v>
      </c>
      <c r="Q7622">
        <v>34</v>
      </c>
      <c r="R7622" t="s">
        <v>20434</v>
      </c>
      <c r="S7622">
        <v>-1</v>
      </c>
      <c r="T7622" t="s">
        <v>5</v>
      </c>
      <c r="U7622">
        <v>900</v>
      </c>
      <c r="V7622">
        <v>-1</v>
      </c>
      <c r="W7622">
        <v>6.3387000000000002</v>
      </c>
      <c r="X7622" t="s">
        <v>20435</v>
      </c>
      <c r="Y7622" t="s">
        <v>20436</v>
      </c>
      <c r="Z7622">
        <v>33930</v>
      </c>
      <c r="AA7622" t="s">
        <v>11</v>
      </c>
      <c r="AC7622" t="s">
        <v>20437</v>
      </c>
      <c r="AD7622" t="s">
        <v>20438</v>
      </c>
      <c r="AE7622" s="1">
        <v>41846.122291666667</v>
      </c>
    </row>
    <row r="7623" spans="1:31" x14ac:dyDescent="0.15">
      <c r="A7623">
        <v>7622</v>
      </c>
      <c r="B7623">
        <v>175</v>
      </c>
      <c r="C7623">
        <v>244</v>
      </c>
      <c r="D7623" t="s">
        <v>20428</v>
      </c>
      <c r="E7623" t="s">
        <v>20429</v>
      </c>
      <c r="F7623" t="s">
        <v>14</v>
      </c>
      <c r="G7623" t="s">
        <v>20430</v>
      </c>
      <c r="H7623" t="s">
        <v>20431</v>
      </c>
      <c r="I7623" t="s">
        <v>5</v>
      </c>
      <c r="K7623" t="s">
        <v>5</v>
      </c>
      <c r="N7623" t="s">
        <v>7</v>
      </c>
      <c r="O7623" t="s">
        <v>20432</v>
      </c>
      <c r="P7623" t="s">
        <v>20433</v>
      </c>
      <c r="Q7623">
        <v>1</v>
      </c>
      <c r="S7623">
        <v>-1</v>
      </c>
      <c r="T7623" t="s">
        <v>5</v>
      </c>
      <c r="U7623">
        <v>-1</v>
      </c>
      <c r="V7623">
        <v>-1</v>
      </c>
      <c r="W7623">
        <v>6.3387000000000002</v>
      </c>
      <c r="X7623" t="s">
        <v>20435</v>
      </c>
      <c r="Y7623" t="s">
        <v>20436</v>
      </c>
      <c r="Z7623">
        <v>-1</v>
      </c>
      <c r="AA7623" t="s">
        <v>11</v>
      </c>
      <c r="AC7623" t="s">
        <v>20439</v>
      </c>
      <c r="AD7623" t="s">
        <v>20440</v>
      </c>
      <c r="AE7623" s="1">
        <v>41846.122303240743</v>
      </c>
    </row>
    <row r="7624" spans="1:31" x14ac:dyDescent="0.15">
      <c r="A7624">
        <v>7623</v>
      </c>
      <c r="B7624">
        <v>175</v>
      </c>
      <c r="C7624">
        <v>244</v>
      </c>
      <c r="D7624" t="s">
        <v>20428</v>
      </c>
      <c r="E7624" t="s">
        <v>20429</v>
      </c>
      <c r="F7624" t="s">
        <v>24</v>
      </c>
      <c r="I7624" t="s">
        <v>5</v>
      </c>
      <c r="K7624" t="s">
        <v>5</v>
      </c>
      <c r="N7624" t="s">
        <v>7</v>
      </c>
      <c r="Q7624">
        <v>0</v>
      </c>
      <c r="S7624">
        <v>-1</v>
      </c>
      <c r="T7624" t="s">
        <v>5</v>
      </c>
      <c r="U7624">
        <v>-1</v>
      </c>
      <c r="V7624">
        <v>-1</v>
      </c>
      <c r="W7624">
        <v>6.3387000000000002</v>
      </c>
      <c r="Z7624">
        <v>-1</v>
      </c>
      <c r="AA7624" t="s">
        <v>11</v>
      </c>
      <c r="AC7624" t="s">
        <v>38</v>
      </c>
      <c r="AD7624" t="s">
        <v>52</v>
      </c>
      <c r="AE7624" s="1">
        <v>41846.122314814813</v>
      </c>
    </row>
    <row r="7625" spans="1:31" x14ac:dyDescent="0.15">
      <c r="A7625">
        <v>7624</v>
      </c>
      <c r="B7625">
        <v>175</v>
      </c>
      <c r="C7625">
        <v>244</v>
      </c>
      <c r="D7625" t="s">
        <v>20428</v>
      </c>
      <c r="E7625" t="s">
        <v>20429</v>
      </c>
      <c r="F7625" t="s">
        <v>27</v>
      </c>
      <c r="I7625" t="s">
        <v>5</v>
      </c>
      <c r="K7625" t="s">
        <v>5</v>
      </c>
      <c r="M7625" t="s">
        <v>5</v>
      </c>
      <c r="N7625" t="s">
        <v>7</v>
      </c>
      <c r="Q7625">
        <v>0</v>
      </c>
      <c r="S7625">
        <v>-1</v>
      </c>
      <c r="T7625" t="s">
        <v>5</v>
      </c>
      <c r="U7625">
        <v>-1</v>
      </c>
      <c r="V7625">
        <v>-1</v>
      </c>
      <c r="W7625">
        <v>6.3387000000000002</v>
      </c>
      <c r="Z7625">
        <v>-1</v>
      </c>
      <c r="AA7625" t="s">
        <v>11</v>
      </c>
      <c r="AC7625" t="s">
        <v>38</v>
      </c>
      <c r="AD7625" t="s">
        <v>531</v>
      </c>
      <c r="AE7625" s="1">
        <v>41846.12232638889</v>
      </c>
    </row>
    <row r="7626" spans="1:31" x14ac:dyDescent="0.15">
      <c r="A7626">
        <v>7625</v>
      </c>
      <c r="B7626">
        <v>175</v>
      </c>
      <c r="C7626">
        <v>244</v>
      </c>
      <c r="D7626" t="s">
        <v>20428</v>
      </c>
      <c r="E7626" t="s">
        <v>20429</v>
      </c>
      <c r="F7626" t="s">
        <v>36</v>
      </c>
      <c r="I7626" t="s">
        <v>5</v>
      </c>
      <c r="K7626" t="s">
        <v>5</v>
      </c>
      <c r="N7626" t="s">
        <v>7</v>
      </c>
      <c r="Q7626">
        <v>0</v>
      </c>
      <c r="S7626">
        <v>-1</v>
      </c>
      <c r="T7626" t="s">
        <v>5</v>
      </c>
      <c r="U7626">
        <v>-1</v>
      </c>
      <c r="V7626">
        <v>-1</v>
      </c>
      <c r="W7626">
        <v>6.3387000000000002</v>
      </c>
      <c r="Z7626">
        <v>-1</v>
      </c>
      <c r="AA7626" t="s">
        <v>11</v>
      </c>
      <c r="AC7626" t="s">
        <v>38</v>
      </c>
      <c r="AD7626" t="s">
        <v>52</v>
      </c>
      <c r="AE7626" s="1">
        <v>41846.122337962966</v>
      </c>
    </row>
    <row r="7627" spans="1:31" x14ac:dyDescent="0.15">
      <c r="A7627">
        <v>7626</v>
      </c>
      <c r="B7627">
        <v>175</v>
      </c>
      <c r="C7627">
        <v>244</v>
      </c>
      <c r="D7627" t="s">
        <v>20428</v>
      </c>
      <c r="E7627" t="s">
        <v>20429</v>
      </c>
      <c r="F7627" t="s">
        <v>40</v>
      </c>
      <c r="I7627" t="s">
        <v>5</v>
      </c>
      <c r="K7627" t="s">
        <v>5</v>
      </c>
      <c r="N7627" t="s">
        <v>7</v>
      </c>
      <c r="Q7627">
        <v>0</v>
      </c>
      <c r="S7627">
        <v>-1</v>
      </c>
      <c r="T7627" t="s">
        <v>5</v>
      </c>
      <c r="U7627">
        <v>-1</v>
      </c>
      <c r="V7627">
        <v>-1</v>
      </c>
      <c r="W7627">
        <v>6.3387000000000002</v>
      </c>
      <c r="Z7627">
        <v>-1</v>
      </c>
      <c r="AA7627" t="s">
        <v>11</v>
      </c>
      <c r="AC7627" t="s">
        <v>38</v>
      </c>
      <c r="AD7627" t="s">
        <v>52</v>
      </c>
      <c r="AE7627" s="1">
        <v>41846.122349537036</v>
      </c>
    </row>
    <row r="7628" spans="1:31" x14ac:dyDescent="0.15">
      <c r="A7628">
        <v>7627</v>
      </c>
      <c r="B7628">
        <v>175</v>
      </c>
      <c r="C7628">
        <v>244</v>
      </c>
      <c r="D7628" t="s">
        <v>20428</v>
      </c>
      <c r="E7628" t="s">
        <v>20429</v>
      </c>
      <c r="F7628" t="s">
        <v>49</v>
      </c>
      <c r="I7628" t="s">
        <v>5</v>
      </c>
      <c r="K7628" t="s">
        <v>5</v>
      </c>
      <c r="N7628" t="s">
        <v>7</v>
      </c>
      <c r="Q7628">
        <v>0</v>
      </c>
      <c r="T7628" t="s">
        <v>5</v>
      </c>
      <c r="U7628">
        <v>-1</v>
      </c>
      <c r="V7628">
        <v>-1</v>
      </c>
      <c r="W7628">
        <v>6.3387000000000002</v>
      </c>
      <c r="Z7628">
        <v>-1</v>
      </c>
      <c r="AA7628" t="s">
        <v>11</v>
      </c>
      <c r="AC7628" t="s">
        <v>38</v>
      </c>
      <c r="AD7628" t="s">
        <v>50</v>
      </c>
      <c r="AE7628" s="1">
        <v>41846.122361111113</v>
      </c>
    </row>
    <row r="7629" spans="1:31" x14ac:dyDescent="0.15">
      <c r="A7629">
        <v>7628</v>
      </c>
      <c r="B7629">
        <v>175</v>
      </c>
      <c r="C7629">
        <v>244</v>
      </c>
      <c r="D7629" t="s">
        <v>20428</v>
      </c>
      <c r="E7629" t="s">
        <v>20429</v>
      </c>
      <c r="F7629" t="s">
        <v>51</v>
      </c>
      <c r="G7629" t="s">
        <v>20430</v>
      </c>
      <c r="H7629" t="s">
        <v>20431</v>
      </c>
      <c r="I7629" t="s">
        <v>5</v>
      </c>
      <c r="K7629" t="s">
        <v>5</v>
      </c>
      <c r="N7629" t="s">
        <v>7</v>
      </c>
      <c r="O7629" t="s">
        <v>20432</v>
      </c>
      <c r="P7629" t="s">
        <v>20433</v>
      </c>
      <c r="Q7629">
        <v>10</v>
      </c>
      <c r="S7629">
        <v>-1</v>
      </c>
      <c r="T7629" t="s">
        <v>5</v>
      </c>
      <c r="U7629">
        <v>-1</v>
      </c>
      <c r="V7629">
        <v>-1</v>
      </c>
      <c r="W7629">
        <v>6.3387000000000002</v>
      </c>
      <c r="Y7629" t="s">
        <v>20436</v>
      </c>
      <c r="Z7629">
        <v>-1</v>
      </c>
      <c r="AA7629" t="s">
        <v>11</v>
      </c>
      <c r="AC7629" t="s">
        <v>20441</v>
      </c>
      <c r="AD7629" t="s">
        <v>20442</v>
      </c>
      <c r="AE7629" s="1">
        <v>41846.122395833336</v>
      </c>
    </row>
    <row r="7630" spans="1:31" x14ac:dyDescent="0.15">
      <c r="A7630">
        <v>7629</v>
      </c>
      <c r="B7630">
        <v>175</v>
      </c>
      <c r="C7630">
        <v>244</v>
      </c>
      <c r="D7630" t="s">
        <v>20428</v>
      </c>
      <c r="E7630" t="s">
        <v>20429</v>
      </c>
      <c r="F7630" t="s">
        <v>53</v>
      </c>
      <c r="I7630" t="s">
        <v>5</v>
      </c>
      <c r="K7630" t="s">
        <v>5</v>
      </c>
      <c r="N7630" t="s">
        <v>7</v>
      </c>
      <c r="Q7630">
        <v>0</v>
      </c>
      <c r="S7630">
        <v>-1</v>
      </c>
      <c r="T7630" t="s">
        <v>5</v>
      </c>
      <c r="U7630">
        <v>-1</v>
      </c>
      <c r="V7630">
        <v>-1</v>
      </c>
      <c r="W7630">
        <v>6.3387000000000002</v>
      </c>
      <c r="Z7630">
        <v>-1</v>
      </c>
      <c r="AA7630" t="s">
        <v>11</v>
      </c>
      <c r="AC7630" t="s">
        <v>38</v>
      </c>
      <c r="AD7630" t="s">
        <v>52</v>
      </c>
      <c r="AE7630" s="1">
        <v>41846.122407407405</v>
      </c>
    </row>
    <row r="7631" spans="1:31" x14ac:dyDescent="0.15">
      <c r="A7631">
        <v>7630</v>
      </c>
      <c r="B7631">
        <v>175</v>
      </c>
      <c r="C7631">
        <v>244</v>
      </c>
      <c r="D7631" t="s">
        <v>20428</v>
      </c>
      <c r="E7631" t="s">
        <v>20429</v>
      </c>
      <c r="F7631" t="s">
        <v>54</v>
      </c>
      <c r="I7631" t="s">
        <v>5</v>
      </c>
      <c r="K7631" t="s">
        <v>5</v>
      </c>
      <c r="N7631" t="s">
        <v>7</v>
      </c>
      <c r="Q7631">
        <v>0</v>
      </c>
      <c r="S7631">
        <v>-1</v>
      </c>
      <c r="T7631" t="s">
        <v>5</v>
      </c>
      <c r="U7631">
        <v>-1</v>
      </c>
      <c r="V7631">
        <v>-1</v>
      </c>
      <c r="W7631">
        <v>6.3387000000000002</v>
      </c>
      <c r="Z7631">
        <v>-1</v>
      </c>
      <c r="AA7631" t="s">
        <v>11</v>
      </c>
      <c r="AC7631" t="s">
        <v>38</v>
      </c>
      <c r="AD7631" t="s">
        <v>52</v>
      </c>
      <c r="AE7631" s="1">
        <v>41846.122418981482</v>
      </c>
    </row>
    <row r="7632" spans="1:31" x14ac:dyDescent="0.15">
      <c r="A7632">
        <v>7631</v>
      </c>
      <c r="B7632">
        <v>175</v>
      </c>
      <c r="C7632">
        <v>1729</v>
      </c>
      <c r="D7632" t="s">
        <v>20443</v>
      </c>
      <c r="E7632" t="s">
        <v>20444</v>
      </c>
      <c r="F7632" t="s">
        <v>2</v>
      </c>
      <c r="G7632" t="s">
        <v>20445</v>
      </c>
      <c r="H7632" t="s">
        <v>20446</v>
      </c>
      <c r="I7632" t="s">
        <v>5</v>
      </c>
      <c r="K7632" t="s">
        <v>6</v>
      </c>
      <c r="N7632" t="s">
        <v>7</v>
      </c>
      <c r="O7632" t="s">
        <v>20447</v>
      </c>
      <c r="P7632" t="s">
        <v>20448</v>
      </c>
      <c r="Q7632">
        <v>37</v>
      </c>
      <c r="R7632" t="s">
        <v>20449</v>
      </c>
      <c r="S7632">
        <v>74</v>
      </c>
      <c r="T7632" t="s">
        <v>20450</v>
      </c>
      <c r="U7632">
        <v>-1</v>
      </c>
      <c r="V7632">
        <v>-1</v>
      </c>
      <c r="W7632">
        <v>6.3387000000000002</v>
      </c>
      <c r="X7632" t="s">
        <v>20451</v>
      </c>
      <c r="Y7632" t="s">
        <v>20452</v>
      </c>
      <c r="Z7632">
        <v>16950</v>
      </c>
      <c r="AA7632" t="s">
        <v>11</v>
      </c>
      <c r="AC7632" t="s">
        <v>20453</v>
      </c>
      <c r="AD7632" t="s">
        <v>20454</v>
      </c>
      <c r="AE7632" s="1">
        <v>41846.122511574074</v>
      </c>
    </row>
    <row r="7633" spans="1:31" x14ac:dyDescent="0.15">
      <c r="A7633">
        <v>7632</v>
      </c>
      <c r="B7633">
        <v>175</v>
      </c>
      <c r="C7633">
        <v>1729</v>
      </c>
      <c r="D7633" t="s">
        <v>20443</v>
      </c>
      <c r="E7633" t="s">
        <v>20444</v>
      </c>
      <c r="F7633" t="s">
        <v>14</v>
      </c>
      <c r="G7633" t="s">
        <v>20445</v>
      </c>
      <c r="H7633" t="s">
        <v>20455</v>
      </c>
      <c r="I7633" t="s">
        <v>5</v>
      </c>
      <c r="K7633" t="s">
        <v>17</v>
      </c>
      <c r="L7633" t="s">
        <v>20456</v>
      </c>
      <c r="N7633" t="s">
        <v>7</v>
      </c>
      <c r="O7633" t="s">
        <v>20447</v>
      </c>
      <c r="P7633" t="s">
        <v>20448</v>
      </c>
      <c r="Q7633">
        <v>13</v>
      </c>
      <c r="R7633" t="s">
        <v>20449</v>
      </c>
      <c r="S7633">
        <v>74</v>
      </c>
      <c r="T7633" t="s">
        <v>5</v>
      </c>
      <c r="U7633">
        <v>-1</v>
      </c>
      <c r="V7633">
        <v>-1</v>
      </c>
      <c r="W7633">
        <v>6.3387000000000002</v>
      </c>
      <c r="X7633" t="s">
        <v>20451</v>
      </c>
      <c r="Y7633" t="s">
        <v>20452</v>
      </c>
      <c r="Z7633">
        <v>19170</v>
      </c>
      <c r="AA7633" t="s">
        <v>11</v>
      </c>
      <c r="AC7633" t="s">
        <v>20457</v>
      </c>
      <c r="AD7633" t="s">
        <v>20458</v>
      </c>
      <c r="AE7633" s="1">
        <v>41846.122523148151</v>
      </c>
    </row>
    <row r="7634" spans="1:31" x14ac:dyDescent="0.15">
      <c r="A7634">
        <v>7633</v>
      </c>
      <c r="B7634">
        <v>175</v>
      </c>
      <c r="C7634">
        <v>1729</v>
      </c>
      <c r="D7634" t="s">
        <v>20443</v>
      </c>
      <c r="E7634" t="s">
        <v>20444</v>
      </c>
      <c r="F7634" t="s">
        <v>24</v>
      </c>
      <c r="I7634" t="s">
        <v>5</v>
      </c>
      <c r="K7634" t="s">
        <v>5</v>
      </c>
      <c r="N7634" t="s">
        <v>7</v>
      </c>
      <c r="Q7634">
        <v>0</v>
      </c>
      <c r="S7634">
        <v>-1</v>
      </c>
      <c r="T7634" t="s">
        <v>5</v>
      </c>
      <c r="U7634">
        <v>-1</v>
      </c>
      <c r="V7634">
        <v>-1</v>
      </c>
      <c r="W7634">
        <v>6.3387000000000002</v>
      </c>
      <c r="Z7634">
        <v>-1</v>
      </c>
      <c r="AA7634" t="s">
        <v>11</v>
      </c>
      <c r="AC7634" t="s">
        <v>38</v>
      </c>
      <c r="AD7634" t="s">
        <v>52</v>
      </c>
      <c r="AE7634" s="1">
        <v>41846.122534722221</v>
      </c>
    </row>
    <row r="7635" spans="1:31" x14ac:dyDescent="0.15">
      <c r="A7635">
        <v>7634</v>
      </c>
      <c r="B7635">
        <v>175</v>
      </c>
      <c r="C7635">
        <v>1729</v>
      </c>
      <c r="D7635" t="s">
        <v>20443</v>
      </c>
      <c r="E7635" t="s">
        <v>20444</v>
      </c>
      <c r="F7635" t="s">
        <v>27</v>
      </c>
      <c r="I7635" t="s">
        <v>5</v>
      </c>
      <c r="K7635" t="s">
        <v>5</v>
      </c>
      <c r="M7635" t="s">
        <v>5</v>
      </c>
      <c r="N7635" t="s">
        <v>7</v>
      </c>
      <c r="Q7635">
        <v>0</v>
      </c>
      <c r="S7635">
        <v>-1</v>
      </c>
      <c r="T7635" t="s">
        <v>5</v>
      </c>
      <c r="U7635">
        <v>-1</v>
      </c>
      <c r="V7635">
        <v>-1</v>
      </c>
      <c r="W7635">
        <v>6.3387000000000002</v>
      </c>
      <c r="Z7635">
        <v>-1</v>
      </c>
      <c r="AA7635" t="s">
        <v>11</v>
      </c>
      <c r="AC7635" t="s">
        <v>38</v>
      </c>
      <c r="AD7635" t="s">
        <v>531</v>
      </c>
      <c r="AE7635" s="1">
        <v>41846.122557870367</v>
      </c>
    </row>
    <row r="7636" spans="1:31" x14ac:dyDescent="0.15">
      <c r="A7636">
        <v>7635</v>
      </c>
      <c r="B7636">
        <v>175</v>
      </c>
      <c r="C7636">
        <v>1729</v>
      </c>
      <c r="D7636" t="s">
        <v>20443</v>
      </c>
      <c r="E7636" t="s">
        <v>20444</v>
      </c>
      <c r="F7636" t="s">
        <v>36</v>
      </c>
      <c r="I7636" t="s">
        <v>5</v>
      </c>
      <c r="K7636" t="s">
        <v>5</v>
      </c>
      <c r="N7636" t="s">
        <v>7</v>
      </c>
      <c r="Q7636">
        <v>0</v>
      </c>
      <c r="S7636">
        <v>-1</v>
      </c>
      <c r="T7636" t="s">
        <v>5</v>
      </c>
      <c r="U7636">
        <v>-1</v>
      </c>
      <c r="V7636">
        <v>-1</v>
      </c>
      <c r="W7636">
        <v>6.3387000000000002</v>
      </c>
      <c r="Z7636">
        <v>-1</v>
      </c>
      <c r="AA7636" t="s">
        <v>11</v>
      </c>
      <c r="AC7636" t="s">
        <v>38</v>
      </c>
      <c r="AD7636" t="s">
        <v>52</v>
      </c>
      <c r="AE7636" s="1">
        <v>41846.122569444444</v>
      </c>
    </row>
    <row r="7637" spans="1:31" x14ac:dyDescent="0.15">
      <c r="A7637">
        <v>7636</v>
      </c>
      <c r="B7637">
        <v>175</v>
      </c>
      <c r="C7637">
        <v>1729</v>
      </c>
      <c r="D7637" t="s">
        <v>20443</v>
      </c>
      <c r="E7637" t="s">
        <v>20444</v>
      </c>
      <c r="F7637" t="s">
        <v>40</v>
      </c>
      <c r="G7637" t="s">
        <v>20459</v>
      </c>
      <c r="H7637" t="s">
        <v>20460</v>
      </c>
      <c r="I7637" t="s">
        <v>5</v>
      </c>
      <c r="K7637" t="s">
        <v>5</v>
      </c>
      <c r="N7637" t="s">
        <v>7</v>
      </c>
      <c r="O7637" t="s">
        <v>20461</v>
      </c>
      <c r="P7637" t="s">
        <v>20462</v>
      </c>
      <c r="Q7637">
        <v>1</v>
      </c>
      <c r="R7637" t="s">
        <v>20463</v>
      </c>
      <c r="S7637">
        <v>352</v>
      </c>
      <c r="T7637" t="s">
        <v>5</v>
      </c>
      <c r="U7637">
        <v>200</v>
      </c>
      <c r="V7637">
        <v>52</v>
      </c>
      <c r="W7637">
        <v>6.3387000000000002</v>
      </c>
      <c r="Y7637" t="s">
        <v>20464</v>
      </c>
      <c r="Z7637">
        <v>200</v>
      </c>
      <c r="AA7637" t="s">
        <v>11</v>
      </c>
      <c r="AC7637" t="s">
        <v>20465</v>
      </c>
      <c r="AD7637" t="s">
        <v>20466</v>
      </c>
      <c r="AE7637" s="1">
        <v>41846.122581018521</v>
      </c>
    </row>
    <row r="7638" spans="1:31" x14ac:dyDescent="0.15">
      <c r="A7638">
        <v>7637</v>
      </c>
      <c r="B7638">
        <v>175</v>
      </c>
      <c r="C7638">
        <v>1729</v>
      </c>
      <c r="D7638" t="s">
        <v>20443</v>
      </c>
      <c r="E7638" t="s">
        <v>20444</v>
      </c>
      <c r="F7638" t="s">
        <v>49</v>
      </c>
      <c r="G7638" t="s">
        <v>20445</v>
      </c>
      <c r="H7638" t="s">
        <v>20455</v>
      </c>
      <c r="I7638" t="s">
        <v>5</v>
      </c>
      <c r="K7638" t="s">
        <v>5</v>
      </c>
      <c r="N7638" t="s">
        <v>7</v>
      </c>
      <c r="O7638" t="s">
        <v>20447</v>
      </c>
      <c r="P7638" t="s">
        <v>20448</v>
      </c>
      <c r="Q7638">
        <v>1</v>
      </c>
      <c r="T7638" t="s">
        <v>5</v>
      </c>
      <c r="U7638">
        <v>-1</v>
      </c>
      <c r="V7638">
        <v>-1</v>
      </c>
      <c r="W7638">
        <v>6.3387000000000002</v>
      </c>
      <c r="X7638" t="s">
        <v>20451</v>
      </c>
      <c r="Y7638" t="s">
        <v>20452</v>
      </c>
      <c r="Z7638">
        <v>19170</v>
      </c>
      <c r="AA7638" t="s">
        <v>11</v>
      </c>
      <c r="AC7638" t="s">
        <v>20467</v>
      </c>
      <c r="AD7638" t="s">
        <v>20468</v>
      </c>
      <c r="AE7638" s="1">
        <v>41846.12259259259</v>
      </c>
    </row>
    <row r="7639" spans="1:31" x14ac:dyDescent="0.15">
      <c r="A7639">
        <v>7638</v>
      </c>
      <c r="B7639">
        <v>175</v>
      </c>
      <c r="C7639">
        <v>1729</v>
      </c>
      <c r="D7639" t="s">
        <v>20443</v>
      </c>
      <c r="E7639" t="s">
        <v>20444</v>
      </c>
      <c r="F7639" t="s">
        <v>51</v>
      </c>
      <c r="I7639" t="s">
        <v>5</v>
      </c>
      <c r="K7639" t="s">
        <v>5</v>
      </c>
      <c r="N7639" t="s">
        <v>7</v>
      </c>
      <c r="Q7639">
        <v>0</v>
      </c>
      <c r="S7639">
        <v>-1</v>
      </c>
      <c r="T7639" t="s">
        <v>5</v>
      </c>
      <c r="U7639">
        <v>-1</v>
      </c>
      <c r="V7639">
        <v>-1</v>
      </c>
      <c r="W7639">
        <v>6.3387000000000002</v>
      </c>
      <c r="Z7639">
        <v>-1</v>
      </c>
      <c r="AA7639" t="s">
        <v>11</v>
      </c>
      <c r="AC7639" t="s">
        <v>38</v>
      </c>
      <c r="AD7639" t="s">
        <v>52</v>
      </c>
      <c r="AE7639" s="1">
        <v>41846.122604166667</v>
      </c>
    </row>
    <row r="7640" spans="1:31" x14ac:dyDescent="0.15">
      <c r="A7640">
        <v>7639</v>
      </c>
      <c r="B7640">
        <v>175</v>
      </c>
      <c r="C7640">
        <v>1729</v>
      </c>
      <c r="D7640" t="s">
        <v>20443</v>
      </c>
      <c r="E7640" t="s">
        <v>20444</v>
      </c>
      <c r="F7640" t="s">
        <v>53</v>
      </c>
      <c r="I7640" t="s">
        <v>5</v>
      </c>
      <c r="K7640" t="s">
        <v>5</v>
      </c>
      <c r="N7640" t="s">
        <v>7</v>
      </c>
      <c r="Q7640">
        <v>0</v>
      </c>
      <c r="S7640">
        <v>-1</v>
      </c>
      <c r="T7640" t="s">
        <v>5</v>
      </c>
      <c r="U7640">
        <v>-1</v>
      </c>
      <c r="V7640">
        <v>-1</v>
      </c>
      <c r="W7640">
        <v>6.3387000000000002</v>
      </c>
      <c r="Z7640">
        <v>-1</v>
      </c>
      <c r="AA7640" t="s">
        <v>11</v>
      </c>
      <c r="AC7640" t="s">
        <v>38</v>
      </c>
      <c r="AD7640" t="s">
        <v>52</v>
      </c>
      <c r="AE7640" s="1">
        <v>41846.122615740744</v>
      </c>
    </row>
    <row r="7641" spans="1:31" x14ac:dyDescent="0.15">
      <c r="A7641">
        <v>7640</v>
      </c>
      <c r="B7641">
        <v>175</v>
      </c>
      <c r="C7641">
        <v>1729</v>
      </c>
      <c r="D7641" t="s">
        <v>20443</v>
      </c>
      <c r="E7641" t="s">
        <v>20444</v>
      </c>
      <c r="F7641" t="s">
        <v>54</v>
      </c>
      <c r="I7641" t="s">
        <v>5</v>
      </c>
      <c r="K7641" t="s">
        <v>5</v>
      </c>
      <c r="N7641" t="s">
        <v>7</v>
      </c>
      <c r="Q7641">
        <v>0</v>
      </c>
      <c r="S7641">
        <v>-1</v>
      </c>
      <c r="T7641" t="s">
        <v>5</v>
      </c>
      <c r="U7641">
        <v>-1</v>
      </c>
      <c r="V7641">
        <v>-1</v>
      </c>
      <c r="W7641">
        <v>6.3387000000000002</v>
      </c>
      <c r="Z7641">
        <v>-1</v>
      </c>
      <c r="AA7641" t="s">
        <v>11</v>
      </c>
      <c r="AC7641" t="s">
        <v>38</v>
      </c>
      <c r="AD7641" t="s">
        <v>52</v>
      </c>
      <c r="AE7641" s="1">
        <v>41846.122627314813</v>
      </c>
    </row>
    <row r="7642" spans="1:31" x14ac:dyDescent="0.15">
      <c r="A7642">
        <v>7641</v>
      </c>
      <c r="B7642">
        <v>175</v>
      </c>
      <c r="C7642">
        <v>4722</v>
      </c>
      <c r="D7642" t="s">
        <v>20469</v>
      </c>
      <c r="E7642" t="s">
        <v>20470</v>
      </c>
      <c r="F7642" t="s">
        <v>2</v>
      </c>
      <c r="G7642" t="s">
        <v>20471</v>
      </c>
      <c r="H7642" t="s">
        <v>20472</v>
      </c>
      <c r="I7642" t="s">
        <v>5</v>
      </c>
      <c r="K7642" t="s">
        <v>6</v>
      </c>
      <c r="L7642" t="s">
        <v>3726</v>
      </c>
      <c r="N7642" t="s">
        <v>7</v>
      </c>
      <c r="O7642" t="s">
        <v>20473</v>
      </c>
      <c r="P7642" t="s">
        <v>20474</v>
      </c>
      <c r="Q7642">
        <v>68</v>
      </c>
      <c r="R7642" t="s">
        <v>11369</v>
      </c>
      <c r="S7642">
        <v>-1</v>
      </c>
      <c r="T7642" t="s">
        <v>20475</v>
      </c>
      <c r="U7642">
        <v>-1</v>
      </c>
      <c r="V7642">
        <v>-1</v>
      </c>
      <c r="W7642">
        <v>6.3387000000000002</v>
      </c>
      <c r="X7642" t="s">
        <v>20476</v>
      </c>
      <c r="Y7642" t="s">
        <v>20477</v>
      </c>
      <c r="Z7642">
        <v>21420</v>
      </c>
      <c r="AA7642" t="s">
        <v>11</v>
      </c>
      <c r="AC7642" t="s">
        <v>20478</v>
      </c>
      <c r="AD7642" t="s">
        <v>20479</v>
      </c>
      <c r="AE7642" s="1">
        <v>41846.122731481482</v>
      </c>
    </row>
    <row r="7643" spans="1:31" x14ac:dyDescent="0.15">
      <c r="A7643">
        <v>7642</v>
      </c>
      <c r="B7643">
        <v>175</v>
      </c>
      <c r="C7643">
        <v>4722</v>
      </c>
      <c r="D7643" t="s">
        <v>20469</v>
      </c>
      <c r="E7643" t="s">
        <v>20470</v>
      </c>
      <c r="F7643" t="s">
        <v>14</v>
      </c>
      <c r="G7643" t="s">
        <v>20471</v>
      </c>
      <c r="H7643" t="s">
        <v>20480</v>
      </c>
      <c r="I7643" t="s">
        <v>5</v>
      </c>
      <c r="K7643" t="s">
        <v>17</v>
      </c>
      <c r="L7643" t="s">
        <v>20481</v>
      </c>
      <c r="N7643" t="s">
        <v>7</v>
      </c>
      <c r="O7643" t="s">
        <v>20473</v>
      </c>
      <c r="P7643" t="s">
        <v>20474</v>
      </c>
      <c r="Q7643">
        <v>7</v>
      </c>
      <c r="R7643" t="s">
        <v>11369</v>
      </c>
      <c r="S7643">
        <v>-1</v>
      </c>
      <c r="T7643" t="s">
        <v>20482</v>
      </c>
      <c r="U7643">
        <v>-1</v>
      </c>
      <c r="V7643">
        <v>-1</v>
      </c>
      <c r="W7643">
        <v>6.3387000000000002</v>
      </c>
      <c r="X7643" t="s">
        <v>20483</v>
      </c>
      <c r="Y7643" t="s">
        <v>20477</v>
      </c>
      <c r="Z7643">
        <v>-1</v>
      </c>
      <c r="AA7643" t="s">
        <v>11</v>
      </c>
      <c r="AC7643" t="s">
        <v>20484</v>
      </c>
      <c r="AD7643" t="s">
        <v>20485</v>
      </c>
      <c r="AE7643" s="1">
        <v>41846.122754629629</v>
      </c>
    </row>
    <row r="7644" spans="1:31" x14ac:dyDescent="0.15">
      <c r="A7644">
        <v>7643</v>
      </c>
      <c r="B7644">
        <v>175</v>
      </c>
      <c r="C7644">
        <v>4722</v>
      </c>
      <c r="D7644" t="s">
        <v>20469</v>
      </c>
      <c r="E7644" t="s">
        <v>20470</v>
      </c>
      <c r="F7644" t="s">
        <v>24</v>
      </c>
      <c r="I7644" t="s">
        <v>5</v>
      </c>
      <c r="K7644" t="s">
        <v>5</v>
      </c>
      <c r="N7644" t="s">
        <v>7</v>
      </c>
      <c r="Q7644">
        <v>0</v>
      </c>
      <c r="S7644">
        <v>-1</v>
      </c>
      <c r="T7644" t="s">
        <v>5</v>
      </c>
      <c r="U7644">
        <v>-1</v>
      </c>
      <c r="V7644">
        <v>-1</v>
      </c>
      <c r="W7644">
        <v>6.3387000000000002</v>
      </c>
      <c r="Z7644">
        <v>-1</v>
      </c>
      <c r="AA7644" t="s">
        <v>11</v>
      </c>
      <c r="AC7644" t="s">
        <v>38</v>
      </c>
      <c r="AD7644" t="s">
        <v>52</v>
      </c>
      <c r="AE7644" s="1">
        <v>41846.122766203705</v>
      </c>
    </row>
    <row r="7645" spans="1:31" x14ac:dyDescent="0.15">
      <c r="A7645">
        <v>7644</v>
      </c>
      <c r="B7645">
        <v>175</v>
      </c>
      <c r="C7645">
        <v>4722</v>
      </c>
      <c r="D7645" t="s">
        <v>20469</v>
      </c>
      <c r="E7645" t="s">
        <v>20470</v>
      </c>
      <c r="F7645" t="s">
        <v>27</v>
      </c>
      <c r="I7645" t="s">
        <v>5</v>
      </c>
      <c r="K7645" t="s">
        <v>5</v>
      </c>
      <c r="M7645" t="s">
        <v>5</v>
      </c>
      <c r="N7645" t="s">
        <v>7</v>
      </c>
      <c r="Q7645">
        <v>0</v>
      </c>
      <c r="S7645">
        <v>-1</v>
      </c>
      <c r="T7645" t="s">
        <v>5</v>
      </c>
      <c r="U7645">
        <v>-1</v>
      </c>
      <c r="V7645">
        <v>-1</v>
      </c>
      <c r="W7645">
        <v>6.3387000000000002</v>
      </c>
      <c r="Z7645">
        <v>-1</v>
      </c>
      <c r="AA7645" t="s">
        <v>11</v>
      </c>
      <c r="AB7645" t="s">
        <v>20486</v>
      </c>
      <c r="AC7645" t="s">
        <v>38</v>
      </c>
      <c r="AD7645" t="s">
        <v>20487</v>
      </c>
      <c r="AE7645" s="1">
        <v>41846.122777777775</v>
      </c>
    </row>
    <row r="7646" spans="1:31" x14ac:dyDescent="0.15">
      <c r="A7646">
        <v>7645</v>
      </c>
      <c r="B7646">
        <v>175</v>
      </c>
      <c r="C7646">
        <v>4722</v>
      </c>
      <c r="D7646" t="s">
        <v>20469</v>
      </c>
      <c r="E7646" t="s">
        <v>20470</v>
      </c>
      <c r="F7646" t="s">
        <v>36</v>
      </c>
      <c r="G7646" t="s">
        <v>20471</v>
      </c>
      <c r="H7646" t="s">
        <v>20472</v>
      </c>
      <c r="I7646" t="s">
        <v>5</v>
      </c>
      <c r="K7646" t="s">
        <v>6</v>
      </c>
      <c r="L7646" t="s">
        <v>3726</v>
      </c>
      <c r="N7646" t="s">
        <v>7</v>
      </c>
      <c r="O7646" t="s">
        <v>20473</v>
      </c>
      <c r="P7646" t="s">
        <v>20474</v>
      </c>
      <c r="Q7646">
        <v>7</v>
      </c>
      <c r="R7646" t="s">
        <v>11369</v>
      </c>
      <c r="S7646">
        <v>-1</v>
      </c>
      <c r="T7646" t="s">
        <v>20475</v>
      </c>
      <c r="U7646">
        <v>-1</v>
      </c>
      <c r="V7646">
        <v>-1</v>
      </c>
      <c r="W7646">
        <v>6.3387000000000002</v>
      </c>
      <c r="X7646" t="s">
        <v>20476</v>
      </c>
      <c r="Y7646" t="s">
        <v>20477</v>
      </c>
      <c r="Z7646">
        <v>21420</v>
      </c>
      <c r="AA7646" t="s">
        <v>11</v>
      </c>
      <c r="AC7646" t="s">
        <v>20488</v>
      </c>
      <c r="AD7646" t="s">
        <v>20489</v>
      </c>
      <c r="AE7646" s="1">
        <v>41846.12290509259</v>
      </c>
    </row>
    <row r="7647" spans="1:31" x14ac:dyDescent="0.15">
      <c r="A7647">
        <v>7646</v>
      </c>
      <c r="B7647">
        <v>175</v>
      </c>
      <c r="C7647">
        <v>4722</v>
      </c>
      <c r="D7647" t="s">
        <v>20469</v>
      </c>
      <c r="E7647" t="s">
        <v>20470</v>
      </c>
      <c r="F7647" t="s">
        <v>40</v>
      </c>
      <c r="G7647" t="s">
        <v>20471</v>
      </c>
      <c r="H7647" t="s">
        <v>20472</v>
      </c>
      <c r="I7647" t="s">
        <v>5</v>
      </c>
      <c r="K7647" t="s">
        <v>6</v>
      </c>
      <c r="N7647" t="s">
        <v>7</v>
      </c>
      <c r="O7647" t="s">
        <v>20473</v>
      </c>
      <c r="P7647" t="s">
        <v>20490</v>
      </c>
      <c r="Q7647">
        <v>1</v>
      </c>
      <c r="S7647">
        <v>-1</v>
      </c>
      <c r="T7647" t="s">
        <v>5</v>
      </c>
      <c r="U7647">
        <v>-1</v>
      </c>
      <c r="V7647">
        <v>-1</v>
      </c>
      <c r="W7647">
        <v>6.3387000000000002</v>
      </c>
      <c r="Y7647" t="s">
        <v>20477</v>
      </c>
      <c r="Z7647">
        <v>-1</v>
      </c>
      <c r="AA7647" t="s">
        <v>11</v>
      </c>
      <c r="AC7647" t="s">
        <v>20491</v>
      </c>
      <c r="AD7647" t="s">
        <v>20492</v>
      </c>
      <c r="AE7647" s="1">
        <v>41846.122928240744</v>
      </c>
    </row>
    <row r="7648" spans="1:31" x14ac:dyDescent="0.15">
      <c r="A7648">
        <v>7647</v>
      </c>
      <c r="B7648">
        <v>175</v>
      </c>
      <c r="C7648">
        <v>4722</v>
      </c>
      <c r="D7648" t="s">
        <v>20469</v>
      </c>
      <c r="E7648" t="s">
        <v>20470</v>
      </c>
      <c r="F7648" t="s">
        <v>49</v>
      </c>
      <c r="I7648" t="s">
        <v>5</v>
      </c>
      <c r="K7648" t="s">
        <v>5</v>
      </c>
      <c r="N7648" t="s">
        <v>7</v>
      </c>
      <c r="Q7648">
        <v>0</v>
      </c>
      <c r="T7648" t="s">
        <v>5</v>
      </c>
      <c r="U7648">
        <v>-1</v>
      </c>
      <c r="V7648">
        <v>-1</v>
      </c>
      <c r="W7648">
        <v>6.3387000000000002</v>
      </c>
      <c r="Z7648">
        <v>-1</v>
      </c>
      <c r="AA7648" t="s">
        <v>11</v>
      </c>
      <c r="AC7648" t="s">
        <v>38</v>
      </c>
      <c r="AD7648" t="s">
        <v>50</v>
      </c>
      <c r="AE7648" s="1">
        <v>41846.122939814813</v>
      </c>
    </row>
    <row r="7649" spans="1:31" x14ac:dyDescent="0.15">
      <c r="A7649">
        <v>7648</v>
      </c>
      <c r="B7649">
        <v>175</v>
      </c>
      <c r="C7649">
        <v>4722</v>
      </c>
      <c r="D7649" t="s">
        <v>20469</v>
      </c>
      <c r="E7649" t="s">
        <v>20470</v>
      </c>
      <c r="F7649" t="s">
        <v>51</v>
      </c>
      <c r="G7649" t="s">
        <v>20471</v>
      </c>
      <c r="H7649" t="s">
        <v>20472</v>
      </c>
      <c r="I7649" t="s">
        <v>5</v>
      </c>
      <c r="K7649" t="s">
        <v>5</v>
      </c>
      <c r="N7649" t="s">
        <v>7</v>
      </c>
      <c r="O7649" t="s">
        <v>20473</v>
      </c>
      <c r="P7649" t="s">
        <v>20474</v>
      </c>
      <c r="Q7649">
        <v>11</v>
      </c>
      <c r="S7649">
        <v>-1</v>
      </c>
      <c r="T7649" t="s">
        <v>5</v>
      </c>
      <c r="U7649">
        <v>-1</v>
      </c>
      <c r="V7649">
        <v>-1</v>
      </c>
      <c r="W7649">
        <v>6.3387000000000002</v>
      </c>
      <c r="Y7649" t="s">
        <v>20477</v>
      </c>
      <c r="Z7649">
        <v>-1</v>
      </c>
      <c r="AA7649" t="s">
        <v>11</v>
      </c>
      <c r="AC7649" t="s">
        <v>20493</v>
      </c>
      <c r="AD7649" t="s">
        <v>20494</v>
      </c>
      <c r="AE7649" s="1">
        <v>41846.12296296296</v>
      </c>
    </row>
    <row r="7650" spans="1:31" x14ac:dyDescent="0.15">
      <c r="A7650">
        <v>7649</v>
      </c>
      <c r="B7650">
        <v>175</v>
      </c>
      <c r="C7650">
        <v>4722</v>
      </c>
      <c r="D7650" t="s">
        <v>20469</v>
      </c>
      <c r="E7650" t="s">
        <v>20470</v>
      </c>
      <c r="F7650" t="s">
        <v>53</v>
      </c>
      <c r="I7650" t="s">
        <v>5</v>
      </c>
      <c r="K7650" t="s">
        <v>5</v>
      </c>
      <c r="N7650" t="s">
        <v>7</v>
      </c>
      <c r="Q7650">
        <v>0</v>
      </c>
      <c r="S7650">
        <v>-1</v>
      </c>
      <c r="T7650" t="s">
        <v>5</v>
      </c>
      <c r="U7650">
        <v>-1</v>
      </c>
      <c r="V7650">
        <v>-1</v>
      </c>
      <c r="W7650">
        <v>6.3387000000000002</v>
      </c>
      <c r="Z7650">
        <v>-1</v>
      </c>
      <c r="AA7650" t="s">
        <v>11</v>
      </c>
      <c r="AC7650" t="s">
        <v>38</v>
      </c>
      <c r="AD7650" t="s">
        <v>52</v>
      </c>
      <c r="AE7650" s="1">
        <v>41846.122974537036</v>
      </c>
    </row>
    <row r="7651" spans="1:31" x14ac:dyDescent="0.15">
      <c r="A7651">
        <v>7650</v>
      </c>
      <c r="B7651">
        <v>175</v>
      </c>
      <c r="C7651">
        <v>4722</v>
      </c>
      <c r="D7651" t="s">
        <v>20469</v>
      </c>
      <c r="E7651" t="s">
        <v>20470</v>
      </c>
      <c r="F7651" t="s">
        <v>54</v>
      </c>
      <c r="I7651" t="s">
        <v>5</v>
      </c>
      <c r="K7651" t="s">
        <v>5</v>
      </c>
      <c r="N7651" t="s">
        <v>7</v>
      </c>
      <c r="Q7651">
        <v>0</v>
      </c>
      <c r="S7651">
        <v>-1</v>
      </c>
      <c r="T7651" t="s">
        <v>5</v>
      </c>
      <c r="U7651">
        <v>-1</v>
      </c>
      <c r="V7651">
        <v>-1</v>
      </c>
      <c r="W7651">
        <v>6.3387000000000002</v>
      </c>
      <c r="Z7651">
        <v>-1</v>
      </c>
      <c r="AA7651" t="s">
        <v>11</v>
      </c>
      <c r="AC7651" t="s">
        <v>38</v>
      </c>
      <c r="AD7651" t="s">
        <v>52</v>
      </c>
      <c r="AE7651" s="1">
        <v>41846.122986111113</v>
      </c>
    </row>
    <row r="7652" spans="1:31" x14ac:dyDescent="0.15">
      <c r="A7652">
        <v>7651</v>
      </c>
      <c r="B7652">
        <v>175</v>
      </c>
      <c r="C7652">
        <v>2681</v>
      </c>
      <c r="D7652" t="s">
        <v>20495</v>
      </c>
      <c r="E7652" t="s">
        <v>20496</v>
      </c>
      <c r="F7652" t="s">
        <v>2</v>
      </c>
      <c r="G7652" t="s">
        <v>20497</v>
      </c>
      <c r="H7652" t="s">
        <v>20498</v>
      </c>
      <c r="I7652" t="s">
        <v>5</v>
      </c>
      <c r="K7652" t="s">
        <v>6</v>
      </c>
      <c r="N7652" t="s">
        <v>7</v>
      </c>
      <c r="P7652" t="s">
        <v>20499</v>
      </c>
      <c r="Q7652">
        <v>44</v>
      </c>
      <c r="R7652" t="s">
        <v>5399</v>
      </c>
      <c r="S7652">
        <v>40</v>
      </c>
      <c r="T7652" t="s">
        <v>20500</v>
      </c>
      <c r="U7652">
        <v>-1</v>
      </c>
      <c r="V7652">
        <v>-1</v>
      </c>
      <c r="W7652">
        <v>6.3387000000000002</v>
      </c>
      <c r="X7652" t="s">
        <v>20501</v>
      </c>
      <c r="Y7652" t="s">
        <v>20502</v>
      </c>
      <c r="Z7652">
        <v>19410</v>
      </c>
      <c r="AA7652" t="s">
        <v>11</v>
      </c>
      <c r="AC7652" t="s">
        <v>20503</v>
      </c>
      <c r="AD7652" t="s">
        <v>20504</v>
      </c>
      <c r="AE7652" s="1">
        <v>41846.123067129629</v>
      </c>
    </row>
    <row r="7653" spans="1:31" x14ac:dyDescent="0.15">
      <c r="A7653">
        <v>7652</v>
      </c>
      <c r="B7653">
        <v>175</v>
      </c>
      <c r="C7653">
        <v>2681</v>
      </c>
      <c r="D7653" t="s">
        <v>20495</v>
      </c>
      <c r="E7653" t="s">
        <v>20496</v>
      </c>
      <c r="F7653" t="s">
        <v>14</v>
      </c>
      <c r="G7653" t="s">
        <v>20505</v>
      </c>
      <c r="H7653" t="s">
        <v>20498</v>
      </c>
      <c r="I7653" t="s">
        <v>5</v>
      </c>
      <c r="K7653" t="s">
        <v>5</v>
      </c>
      <c r="L7653" t="s">
        <v>20506</v>
      </c>
      <c r="N7653" t="s">
        <v>7</v>
      </c>
      <c r="O7653" t="s">
        <v>20507</v>
      </c>
      <c r="P7653" t="s">
        <v>20508</v>
      </c>
      <c r="Q7653">
        <v>19</v>
      </c>
      <c r="R7653" t="s">
        <v>20509</v>
      </c>
      <c r="S7653">
        <v>40</v>
      </c>
      <c r="T7653" t="s">
        <v>20510</v>
      </c>
      <c r="U7653">
        <v>-1</v>
      </c>
      <c r="V7653">
        <v>-1</v>
      </c>
      <c r="W7653">
        <v>6.3387000000000002</v>
      </c>
      <c r="X7653" t="s">
        <v>20501</v>
      </c>
      <c r="Y7653" t="s">
        <v>20502</v>
      </c>
      <c r="Z7653">
        <v>16008</v>
      </c>
      <c r="AA7653" t="s">
        <v>11</v>
      </c>
      <c r="AC7653" t="s">
        <v>20511</v>
      </c>
      <c r="AD7653" t="s">
        <v>20512</v>
      </c>
      <c r="AE7653" s="1">
        <v>41846.123090277775</v>
      </c>
    </row>
    <row r="7654" spans="1:31" x14ac:dyDescent="0.15">
      <c r="A7654">
        <v>7653</v>
      </c>
      <c r="B7654">
        <v>175</v>
      </c>
      <c r="C7654">
        <v>2681</v>
      </c>
      <c r="D7654" t="s">
        <v>20495</v>
      </c>
      <c r="E7654" t="s">
        <v>20496</v>
      </c>
      <c r="F7654" t="s">
        <v>24</v>
      </c>
      <c r="G7654" t="s">
        <v>20513</v>
      </c>
      <c r="H7654" t="s">
        <v>20498</v>
      </c>
      <c r="I7654" t="s">
        <v>5</v>
      </c>
      <c r="K7654" t="s">
        <v>17</v>
      </c>
      <c r="L7654" t="s">
        <v>20506</v>
      </c>
      <c r="N7654" t="s">
        <v>7</v>
      </c>
      <c r="O7654" t="s">
        <v>20507</v>
      </c>
      <c r="P7654" t="s">
        <v>20508</v>
      </c>
      <c r="Q7654">
        <v>2</v>
      </c>
      <c r="R7654" t="s">
        <v>20514</v>
      </c>
      <c r="S7654">
        <v>50</v>
      </c>
      <c r="T7654" t="s">
        <v>20515</v>
      </c>
      <c r="U7654">
        <v>-1</v>
      </c>
      <c r="V7654">
        <v>-1</v>
      </c>
      <c r="W7654">
        <v>6.3387000000000002</v>
      </c>
      <c r="X7654" t="s">
        <v>20501</v>
      </c>
      <c r="Y7654" t="s">
        <v>20502</v>
      </c>
      <c r="Z7654">
        <v>16008</v>
      </c>
      <c r="AA7654" t="s">
        <v>11</v>
      </c>
      <c r="AC7654" t="s">
        <v>20516</v>
      </c>
      <c r="AD7654" t="s">
        <v>20517</v>
      </c>
      <c r="AE7654" s="1">
        <v>41846.123113425929</v>
      </c>
    </row>
    <row r="7655" spans="1:31" x14ac:dyDescent="0.15">
      <c r="A7655">
        <v>7654</v>
      </c>
      <c r="B7655">
        <v>175</v>
      </c>
      <c r="C7655">
        <v>2681</v>
      </c>
      <c r="D7655" t="s">
        <v>20495</v>
      </c>
      <c r="E7655" t="s">
        <v>20496</v>
      </c>
      <c r="F7655" t="s">
        <v>27</v>
      </c>
      <c r="G7655" t="s">
        <v>20518</v>
      </c>
      <c r="I7655" t="s">
        <v>5</v>
      </c>
      <c r="K7655" t="s">
        <v>17</v>
      </c>
      <c r="L7655" t="s">
        <v>20506</v>
      </c>
      <c r="M7655" t="s">
        <v>5</v>
      </c>
      <c r="N7655" t="s">
        <v>7</v>
      </c>
      <c r="O7655" t="s">
        <v>20519</v>
      </c>
      <c r="P7655" t="s">
        <v>20520</v>
      </c>
      <c r="Q7655">
        <v>3</v>
      </c>
      <c r="R7655" t="s">
        <v>20509</v>
      </c>
      <c r="S7655">
        <v>-1</v>
      </c>
      <c r="T7655" t="s">
        <v>2307</v>
      </c>
      <c r="U7655">
        <v>-1</v>
      </c>
      <c r="V7655">
        <v>-1</v>
      </c>
      <c r="W7655">
        <v>6.3387000000000002</v>
      </c>
      <c r="Y7655" t="s">
        <v>20521</v>
      </c>
      <c r="Z7655">
        <v>22011</v>
      </c>
      <c r="AA7655" t="s">
        <v>11</v>
      </c>
      <c r="AC7655" t="s">
        <v>20522</v>
      </c>
      <c r="AD7655" t="s">
        <v>20523</v>
      </c>
      <c r="AE7655" s="1">
        <v>41846.123124999998</v>
      </c>
    </row>
    <row r="7656" spans="1:31" x14ac:dyDescent="0.15">
      <c r="A7656">
        <v>7655</v>
      </c>
      <c r="B7656">
        <v>175</v>
      </c>
      <c r="C7656">
        <v>2681</v>
      </c>
      <c r="D7656" t="s">
        <v>20495</v>
      </c>
      <c r="E7656" t="s">
        <v>20496</v>
      </c>
      <c r="F7656" t="s">
        <v>36</v>
      </c>
      <c r="I7656" t="s">
        <v>5</v>
      </c>
      <c r="K7656" t="s">
        <v>5</v>
      </c>
      <c r="N7656" t="s">
        <v>7</v>
      </c>
      <c r="Q7656">
        <v>0</v>
      </c>
      <c r="S7656">
        <v>-1</v>
      </c>
      <c r="T7656" t="s">
        <v>5</v>
      </c>
      <c r="U7656">
        <v>-1</v>
      </c>
      <c r="V7656">
        <v>-1</v>
      </c>
      <c r="W7656">
        <v>6.3387000000000002</v>
      </c>
      <c r="Z7656">
        <v>-1</v>
      </c>
      <c r="AA7656" t="s">
        <v>11</v>
      </c>
      <c r="AC7656" t="s">
        <v>38</v>
      </c>
      <c r="AD7656" t="s">
        <v>52</v>
      </c>
      <c r="AE7656" s="1">
        <v>41846.123136574075</v>
      </c>
    </row>
    <row r="7657" spans="1:31" x14ac:dyDescent="0.15">
      <c r="A7657">
        <v>7656</v>
      </c>
      <c r="B7657">
        <v>175</v>
      </c>
      <c r="C7657">
        <v>2681</v>
      </c>
      <c r="D7657" t="s">
        <v>20495</v>
      </c>
      <c r="E7657" t="s">
        <v>20496</v>
      </c>
      <c r="F7657" t="s">
        <v>40</v>
      </c>
      <c r="I7657" t="s">
        <v>5</v>
      </c>
      <c r="K7657" t="s">
        <v>5</v>
      </c>
      <c r="N7657" t="s">
        <v>7</v>
      </c>
      <c r="Q7657">
        <v>0</v>
      </c>
      <c r="S7657">
        <v>-1</v>
      </c>
      <c r="T7657" t="s">
        <v>5</v>
      </c>
      <c r="U7657">
        <v>-1</v>
      </c>
      <c r="V7657">
        <v>-1</v>
      </c>
      <c r="W7657">
        <v>6.3387000000000002</v>
      </c>
      <c r="Z7657">
        <v>-1</v>
      </c>
      <c r="AA7657" t="s">
        <v>11</v>
      </c>
      <c r="AC7657" t="s">
        <v>38</v>
      </c>
      <c r="AD7657" t="s">
        <v>52</v>
      </c>
      <c r="AE7657" s="1">
        <v>41846.123148148145</v>
      </c>
    </row>
    <row r="7658" spans="1:31" x14ac:dyDescent="0.15">
      <c r="A7658">
        <v>7657</v>
      </c>
      <c r="B7658">
        <v>175</v>
      </c>
      <c r="C7658">
        <v>2681</v>
      </c>
      <c r="D7658" t="s">
        <v>20495</v>
      </c>
      <c r="E7658" t="s">
        <v>20496</v>
      </c>
      <c r="F7658" t="s">
        <v>49</v>
      </c>
      <c r="G7658" t="s">
        <v>20513</v>
      </c>
      <c r="H7658" t="s">
        <v>20498</v>
      </c>
      <c r="I7658" t="s">
        <v>5</v>
      </c>
      <c r="K7658" t="s">
        <v>5</v>
      </c>
      <c r="N7658" t="s">
        <v>7</v>
      </c>
      <c r="O7658" t="s">
        <v>20507</v>
      </c>
      <c r="P7658" t="s">
        <v>20508</v>
      </c>
      <c r="Q7658">
        <v>7</v>
      </c>
      <c r="T7658" t="s">
        <v>5</v>
      </c>
      <c r="U7658">
        <v>-1</v>
      </c>
      <c r="V7658">
        <v>-1</v>
      </c>
      <c r="W7658">
        <v>6.3387000000000002</v>
      </c>
      <c r="X7658" t="s">
        <v>20501</v>
      </c>
      <c r="Y7658" t="s">
        <v>20502</v>
      </c>
      <c r="Z7658">
        <v>16008</v>
      </c>
      <c r="AA7658" t="s">
        <v>11</v>
      </c>
      <c r="AC7658" t="s">
        <v>20524</v>
      </c>
      <c r="AD7658" t="s">
        <v>20525</v>
      </c>
      <c r="AE7658" s="1">
        <v>41846.123171296298</v>
      </c>
    </row>
    <row r="7659" spans="1:31" x14ac:dyDescent="0.15">
      <c r="A7659">
        <v>7658</v>
      </c>
      <c r="B7659">
        <v>175</v>
      </c>
      <c r="C7659">
        <v>2681</v>
      </c>
      <c r="D7659" t="s">
        <v>20495</v>
      </c>
      <c r="E7659" t="s">
        <v>20496</v>
      </c>
      <c r="F7659" t="s">
        <v>51</v>
      </c>
      <c r="I7659" t="s">
        <v>5</v>
      </c>
      <c r="K7659" t="s">
        <v>5</v>
      </c>
      <c r="N7659" t="s">
        <v>7</v>
      </c>
      <c r="Q7659">
        <v>0</v>
      </c>
      <c r="S7659">
        <v>-1</v>
      </c>
      <c r="T7659" t="s">
        <v>5</v>
      </c>
      <c r="U7659">
        <v>-1</v>
      </c>
      <c r="V7659">
        <v>-1</v>
      </c>
      <c r="W7659">
        <v>6.3387000000000002</v>
      </c>
      <c r="Z7659">
        <v>-1</v>
      </c>
      <c r="AA7659" t="s">
        <v>11</v>
      </c>
      <c r="AC7659" t="s">
        <v>38</v>
      </c>
      <c r="AD7659" t="s">
        <v>52</v>
      </c>
      <c r="AE7659" s="1">
        <v>41846.123182870368</v>
      </c>
    </row>
    <row r="7660" spans="1:31" x14ac:dyDescent="0.15">
      <c r="A7660">
        <v>7659</v>
      </c>
      <c r="B7660">
        <v>175</v>
      </c>
      <c r="C7660">
        <v>2681</v>
      </c>
      <c r="D7660" t="s">
        <v>20495</v>
      </c>
      <c r="E7660" t="s">
        <v>20496</v>
      </c>
      <c r="F7660" t="s">
        <v>53</v>
      </c>
      <c r="I7660" t="s">
        <v>5</v>
      </c>
      <c r="K7660" t="s">
        <v>5</v>
      </c>
      <c r="N7660" t="s">
        <v>7</v>
      </c>
      <c r="Q7660">
        <v>0</v>
      </c>
      <c r="S7660">
        <v>-1</v>
      </c>
      <c r="T7660" t="s">
        <v>5</v>
      </c>
      <c r="U7660">
        <v>-1</v>
      </c>
      <c r="V7660">
        <v>-1</v>
      </c>
      <c r="W7660">
        <v>6.3387000000000002</v>
      </c>
      <c r="Z7660">
        <v>-1</v>
      </c>
      <c r="AA7660" t="s">
        <v>11</v>
      </c>
      <c r="AC7660" t="s">
        <v>38</v>
      </c>
      <c r="AD7660" t="s">
        <v>52</v>
      </c>
      <c r="AE7660" s="1">
        <v>41846.123194444444</v>
      </c>
    </row>
    <row r="7661" spans="1:31" x14ac:dyDescent="0.15">
      <c r="A7661">
        <v>7660</v>
      </c>
      <c r="B7661">
        <v>175</v>
      </c>
      <c r="C7661">
        <v>2681</v>
      </c>
      <c r="D7661" t="s">
        <v>20495</v>
      </c>
      <c r="E7661" t="s">
        <v>20496</v>
      </c>
      <c r="F7661" t="s">
        <v>54</v>
      </c>
      <c r="I7661" t="s">
        <v>5</v>
      </c>
      <c r="K7661" t="s">
        <v>5</v>
      </c>
      <c r="N7661" t="s">
        <v>7</v>
      </c>
      <c r="Q7661">
        <v>0</v>
      </c>
      <c r="S7661">
        <v>-1</v>
      </c>
      <c r="T7661" t="s">
        <v>5</v>
      </c>
      <c r="U7661">
        <v>-1</v>
      </c>
      <c r="V7661">
        <v>-1</v>
      </c>
      <c r="W7661">
        <v>6.3387000000000002</v>
      </c>
      <c r="Z7661">
        <v>-1</v>
      </c>
      <c r="AA7661" t="s">
        <v>11</v>
      </c>
      <c r="AC7661" t="s">
        <v>38</v>
      </c>
      <c r="AD7661" t="s">
        <v>52</v>
      </c>
      <c r="AE7661" s="1">
        <v>41846.123206018521</v>
      </c>
    </row>
    <row r="7662" spans="1:31" x14ac:dyDescent="0.15">
      <c r="A7662">
        <v>7661</v>
      </c>
      <c r="B7662">
        <v>175</v>
      </c>
      <c r="C7662">
        <v>3929</v>
      </c>
      <c r="D7662" t="s">
        <v>20526</v>
      </c>
      <c r="E7662" t="s">
        <v>20527</v>
      </c>
      <c r="F7662" t="s">
        <v>2</v>
      </c>
      <c r="G7662" t="s">
        <v>20528</v>
      </c>
      <c r="H7662" t="s">
        <v>20529</v>
      </c>
      <c r="I7662" t="s">
        <v>5</v>
      </c>
      <c r="J7662" t="s">
        <v>20530</v>
      </c>
      <c r="K7662" t="s">
        <v>6</v>
      </c>
      <c r="L7662" t="s">
        <v>3072</v>
      </c>
      <c r="N7662" t="s">
        <v>7</v>
      </c>
      <c r="P7662" t="s">
        <v>20531</v>
      </c>
      <c r="Q7662">
        <v>51</v>
      </c>
      <c r="S7662">
        <v>-1</v>
      </c>
      <c r="T7662" t="s">
        <v>5</v>
      </c>
      <c r="U7662">
        <v>1000</v>
      </c>
      <c r="V7662">
        <v>-1</v>
      </c>
      <c r="W7662">
        <v>6.3387000000000002</v>
      </c>
      <c r="X7662" t="s">
        <v>20532</v>
      </c>
      <c r="Y7662" t="s">
        <v>20533</v>
      </c>
      <c r="Z7662">
        <v>23580</v>
      </c>
      <c r="AA7662" t="s">
        <v>11</v>
      </c>
      <c r="AC7662" t="s">
        <v>20534</v>
      </c>
      <c r="AD7662" t="s">
        <v>20535</v>
      </c>
      <c r="AE7662" s="1">
        <v>41846.123287037037</v>
      </c>
    </row>
    <row r="7663" spans="1:31" x14ac:dyDescent="0.15">
      <c r="A7663">
        <v>7662</v>
      </c>
      <c r="B7663">
        <v>175</v>
      </c>
      <c r="C7663">
        <v>3929</v>
      </c>
      <c r="D7663" t="s">
        <v>20526</v>
      </c>
      <c r="E7663" t="s">
        <v>20527</v>
      </c>
      <c r="F7663" t="s">
        <v>14</v>
      </c>
      <c r="G7663" t="s">
        <v>20528</v>
      </c>
      <c r="H7663" t="s">
        <v>20536</v>
      </c>
      <c r="I7663" t="s">
        <v>5</v>
      </c>
      <c r="K7663" t="s">
        <v>17</v>
      </c>
      <c r="N7663" t="s">
        <v>7</v>
      </c>
      <c r="P7663" t="s">
        <v>20531</v>
      </c>
      <c r="Q7663">
        <v>11</v>
      </c>
      <c r="S7663">
        <v>-1</v>
      </c>
      <c r="T7663" t="s">
        <v>20537</v>
      </c>
      <c r="U7663">
        <v>1000</v>
      </c>
      <c r="V7663">
        <v>-1</v>
      </c>
      <c r="W7663">
        <v>6.3387000000000002</v>
      </c>
      <c r="X7663" t="s">
        <v>20532</v>
      </c>
      <c r="Y7663" t="s">
        <v>20533</v>
      </c>
      <c r="Z7663">
        <v>21480</v>
      </c>
      <c r="AA7663" t="s">
        <v>11</v>
      </c>
      <c r="AC7663" t="s">
        <v>20538</v>
      </c>
      <c r="AD7663" t="s">
        <v>20539</v>
      </c>
      <c r="AE7663" s="1">
        <v>41846.123310185183</v>
      </c>
    </row>
    <row r="7664" spans="1:31" x14ac:dyDescent="0.15">
      <c r="A7664">
        <v>7663</v>
      </c>
      <c r="B7664">
        <v>175</v>
      </c>
      <c r="C7664">
        <v>3929</v>
      </c>
      <c r="D7664" t="s">
        <v>20526</v>
      </c>
      <c r="E7664" t="s">
        <v>20527</v>
      </c>
      <c r="F7664" t="s">
        <v>24</v>
      </c>
      <c r="G7664" t="s">
        <v>20528</v>
      </c>
      <c r="H7664" t="s">
        <v>20536</v>
      </c>
      <c r="I7664" t="s">
        <v>5</v>
      </c>
      <c r="K7664" t="s">
        <v>17</v>
      </c>
      <c r="N7664" t="s">
        <v>7</v>
      </c>
      <c r="P7664" t="s">
        <v>20531</v>
      </c>
      <c r="Q7664">
        <v>2</v>
      </c>
      <c r="S7664">
        <v>-1</v>
      </c>
      <c r="T7664" t="s">
        <v>20537</v>
      </c>
      <c r="U7664">
        <v>1000</v>
      </c>
      <c r="V7664">
        <v>-1</v>
      </c>
      <c r="W7664">
        <v>6.3387000000000002</v>
      </c>
      <c r="X7664" t="s">
        <v>20532</v>
      </c>
      <c r="Y7664" t="s">
        <v>20533</v>
      </c>
      <c r="Z7664">
        <v>21480</v>
      </c>
      <c r="AA7664" t="s">
        <v>11</v>
      </c>
      <c r="AC7664" t="s">
        <v>20540</v>
      </c>
      <c r="AD7664" t="s">
        <v>20541</v>
      </c>
      <c r="AE7664" s="1">
        <v>41846.12332175926</v>
      </c>
    </row>
    <row r="7665" spans="1:31" x14ac:dyDescent="0.15">
      <c r="A7665">
        <v>7664</v>
      </c>
      <c r="B7665">
        <v>175</v>
      </c>
      <c r="C7665">
        <v>3929</v>
      </c>
      <c r="D7665" t="s">
        <v>20526</v>
      </c>
      <c r="E7665" t="s">
        <v>20527</v>
      </c>
      <c r="F7665" t="s">
        <v>27</v>
      </c>
      <c r="I7665" t="s">
        <v>5</v>
      </c>
      <c r="K7665" t="s">
        <v>5</v>
      </c>
      <c r="M7665" t="s">
        <v>5</v>
      </c>
      <c r="N7665" t="s">
        <v>7</v>
      </c>
      <c r="Q7665">
        <v>0</v>
      </c>
      <c r="S7665">
        <v>-1</v>
      </c>
      <c r="T7665" t="s">
        <v>5</v>
      </c>
      <c r="U7665">
        <v>-1</v>
      </c>
      <c r="V7665">
        <v>-1</v>
      </c>
      <c r="W7665">
        <v>6.3387000000000002</v>
      </c>
      <c r="Z7665">
        <v>-1</v>
      </c>
      <c r="AA7665" t="s">
        <v>11</v>
      </c>
      <c r="AC7665" t="s">
        <v>38</v>
      </c>
      <c r="AD7665" t="s">
        <v>531</v>
      </c>
      <c r="AE7665" s="1">
        <v>41846.123333333337</v>
      </c>
    </row>
    <row r="7666" spans="1:31" x14ac:dyDescent="0.15">
      <c r="A7666">
        <v>7665</v>
      </c>
      <c r="B7666">
        <v>175</v>
      </c>
      <c r="C7666">
        <v>3929</v>
      </c>
      <c r="D7666" t="s">
        <v>20526</v>
      </c>
      <c r="E7666" t="s">
        <v>20527</v>
      </c>
      <c r="F7666" t="s">
        <v>36</v>
      </c>
      <c r="I7666" t="s">
        <v>5</v>
      </c>
      <c r="K7666" t="s">
        <v>5</v>
      </c>
      <c r="N7666" t="s">
        <v>7</v>
      </c>
      <c r="Q7666">
        <v>0</v>
      </c>
      <c r="S7666">
        <v>-1</v>
      </c>
      <c r="T7666" t="s">
        <v>5</v>
      </c>
      <c r="U7666">
        <v>-1</v>
      </c>
      <c r="V7666">
        <v>-1</v>
      </c>
      <c r="W7666">
        <v>6.3387000000000002</v>
      </c>
      <c r="Z7666">
        <v>-1</v>
      </c>
      <c r="AA7666" t="s">
        <v>11</v>
      </c>
      <c r="AC7666" t="s">
        <v>38</v>
      </c>
      <c r="AD7666" t="s">
        <v>52</v>
      </c>
      <c r="AE7666" s="1">
        <v>41846.123344907406</v>
      </c>
    </row>
    <row r="7667" spans="1:31" x14ac:dyDescent="0.15">
      <c r="A7667">
        <v>7666</v>
      </c>
      <c r="B7667">
        <v>175</v>
      </c>
      <c r="C7667">
        <v>3929</v>
      </c>
      <c r="D7667" t="s">
        <v>20526</v>
      </c>
      <c r="E7667" t="s">
        <v>20527</v>
      </c>
      <c r="F7667" t="s">
        <v>40</v>
      </c>
      <c r="G7667" t="s">
        <v>20542</v>
      </c>
      <c r="H7667" t="s">
        <v>20543</v>
      </c>
      <c r="I7667" t="s">
        <v>5</v>
      </c>
      <c r="K7667" t="s">
        <v>5</v>
      </c>
      <c r="L7667" t="s">
        <v>17213</v>
      </c>
      <c r="N7667" t="s">
        <v>7</v>
      </c>
      <c r="P7667" t="s">
        <v>20544</v>
      </c>
      <c r="Q7667">
        <v>2</v>
      </c>
      <c r="R7667" t="s">
        <v>20545</v>
      </c>
      <c r="S7667">
        <v>-1</v>
      </c>
      <c r="T7667" t="s">
        <v>5</v>
      </c>
      <c r="U7667">
        <v>-1</v>
      </c>
      <c r="V7667">
        <v>-1</v>
      </c>
      <c r="W7667">
        <v>6.3387000000000002</v>
      </c>
      <c r="Z7667">
        <v>-1</v>
      </c>
      <c r="AA7667" t="s">
        <v>11</v>
      </c>
      <c r="AC7667" t="s">
        <v>20546</v>
      </c>
      <c r="AD7667" t="s">
        <v>20547</v>
      </c>
      <c r="AE7667" s="1">
        <v>41846.123356481483</v>
      </c>
    </row>
    <row r="7668" spans="1:31" x14ac:dyDescent="0.15">
      <c r="A7668">
        <v>7667</v>
      </c>
      <c r="B7668">
        <v>175</v>
      </c>
      <c r="C7668">
        <v>3929</v>
      </c>
      <c r="D7668" t="s">
        <v>20526</v>
      </c>
      <c r="E7668" t="s">
        <v>20527</v>
      </c>
      <c r="F7668" t="s">
        <v>49</v>
      </c>
      <c r="G7668" t="s">
        <v>20528</v>
      </c>
      <c r="H7668" t="s">
        <v>20536</v>
      </c>
      <c r="I7668" t="s">
        <v>5</v>
      </c>
      <c r="K7668" t="s">
        <v>5</v>
      </c>
      <c r="N7668" t="s">
        <v>7</v>
      </c>
      <c r="P7668" t="s">
        <v>20531</v>
      </c>
      <c r="Q7668">
        <v>4</v>
      </c>
      <c r="T7668" t="s">
        <v>5</v>
      </c>
      <c r="U7668">
        <v>1000</v>
      </c>
      <c r="V7668">
        <v>-1</v>
      </c>
      <c r="W7668">
        <v>6.3387000000000002</v>
      </c>
      <c r="X7668" t="s">
        <v>20532</v>
      </c>
      <c r="Y7668" t="s">
        <v>20533</v>
      </c>
      <c r="Z7668">
        <v>21480</v>
      </c>
      <c r="AA7668" t="s">
        <v>11</v>
      </c>
      <c r="AC7668" t="s">
        <v>20548</v>
      </c>
      <c r="AD7668" t="s">
        <v>20549</v>
      </c>
      <c r="AE7668" s="1">
        <v>41846.123379629629</v>
      </c>
    </row>
    <row r="7669" spans="1:31" x14ac:dyDescent="0.15">
      <c r="A7669">
        <v>7668</v>
      </c>
      <c r="B7669">
        <v>175</v>
      </c>
      <c r="C7669">
        <v>3929</v>
      </c>
      <c r="D7669" t="s">
        <v>20526</v>
      </c>
      <c r="E7669" t="s">
        <v>20527</v>
      </c>
      <c r="F7669" t="s">
        <v>51</v>
      </c>
      <c r="G7669" t="s">
        <v>20528</v>
      </c>
      <c r="H7669" t="s">
        <v>20529</v>
      </c>
      <c r="I7669" t="s">
        <v>5</v>
      </c>
      <c r="K7669" t="s">
        <v>5</v>
      </c>
      <c r="N7669" t="s">
        <v>7</v>
      </c>
      <c r="P7669" t="s">
        <v>20531</v>
      </c>
      <c r="Q7669">
        <v>4</v>
      </c>
      <c r="S7669">
        <v>-1</v>
      </c>
      <c r="T7669" t="s">
        <v>5</v>
      </c>
      <c r="U7669">
        <v>-1</v>
      </c>
      <c r="V7669">
        <v>-1</v>
      </c>
      <c r="W7669">
        <v>6.3387000000000002</v>
      </c>
      <c r="Y7669" t="s">
        <v>20533</v>
      </c>
      <c r="Z7669">
        <v>-1</v>
      </c>
      <c r="AA7669" t="s">
        <v>11</v>
      </c>
      <c r="AC7669" t="s">
        <v>20550</v>
      </c>
      <c r="AD7669" t="s">
        <v>20551</v>
      </c>
      <c r="AE7669" s="1">
        <v>41846.123402777775</v>
      </c>
    </row>
    <row r="7670" spans="1:31" x14ac:dyDescent="0.15">
      <c r="A7670">
        <v>7669</v>
      </c>
      <c r="B7670">
        <v>175</v>
      </c>
      <c r="C7670">
        <v>3929</v>
      </c>
      <c r="D7670" t="s">
        <v>20526</v>
      </c>
      <c r="E7670" t="s">
        <v>20527</v>
      </c>
      <c r="F7670" t="s">
        <v>53</v>
      </c>
      <c r="I7670" t="s">
        <v>5</v>
      </c>
      <c r="K7670" t="s">
        <v>5</v>
      </c>
      <c r="N7670" t="s">
        <v>7</v>
      </c>
      <c r="Q7670">
        <v>0</v>
      </c>
      <c r="S7670">
        <v>-1</v>
      </c>
      <c r="T7670" t="s">
        <v>5</v>
      </c>
      <c r="U7670">
        <v>-1</v>
      </c>
      <c r="V7670">
        <v>-1</v>
      </c>
      <c r="W7670">
        <v>6.3387000000000002</v>
      </c>
      <c r="Z7670">
        <v>-1</v>
      </c>
      <c r="AA7670" t="s">
        <v>11</v>
      </c>
      <c r="AC7670" t="s">
        <v>38</v>
      </c>
      <c r="AD7670" t="s">
        <v>52</v>
      </c>
      <c r="AE7670" s="1">
        <v>41846.123414351852</v>
      </c>
    </row>
    <row r="7671" spans="1:31" x14ac:dyDescent="0.15">
      <c r="A7671">
        <v>7670</v>
      </c>
      <c r="B7671">
        <v>175</v>
      </c>
      <c r="C7671">
        <v>3929</v>
      </c>
      <c r="D7671" t="s">
        <v>20526</v>
      </c>
      <c r="E7671" t="s">
        <v>20527</v>
      </c>
      <c r="F7671" t="s">
        <v>54</v>
      </c>
      <c r="I7671" t="s">
        <v>5</v>
      </c>
      <c r="K7671" t="s">
        <v>5</v>
      </c>
      <c r="N7671" t="s">
        <v>7</v>
      </c>
      <c r="Q7671">
        <v>0</v>
      </c>
      <c r="S7671">
        <v>-1</v>
      </c>
      <c r="T7671" t="s">
        <v>5</v>
      </c>
      <c r="U7671">
        <v>-1</v>
      </c>
      <c r="V7671">
        <v>-1</v>
      </c>
      <c r="W7671">
        <v>6.3387000000000002</v>
      </c>
      <c r="Z7671">
        <v>-1</v>
      </c>
      <c r="AA7671" t="s">
        <v>11</v>
      </c>
      <c r="AC7671" t="s">
        <v>38</v>
      </c>
      <c r="AD7671" t="s">
        <v>52</v>
      </c>
      <c r="AE7671" s="1">
        <v>41846.123425925929</v>
      </c>
    </row>
    <row r="7672" spans="1:31" x14ac:dyDescent="0.15">
      <c r="A7672">
        <v>7671</v>
      </c>
      <c r="B7672">
        <v>175</v>
      </c>
      <c r="C7672">
        <v>1547</v>
      </c>
      <c r="D7672" t="s">
        <v>20552</v>
      </c>
      <c r="E7672" t="s">
        <v>20553</v>
      </c>
      <c r="F7672" t="s">
        <v>2</v>
      </c>
      <c r="G7672" t="s">
        <v>20554</v>
      </c>
      <c r="H7672" t="s">
        <v>20555</v>
      </c>
      <c r="I7672" t="s">
        <v>5</v>
      </c>
      <c r="K7672" t="s">
        <v>6</v>
      </c>
      <c r="L7672" t="s">
        <v>20556</v>
      </c>
      <c r="N7672" t="s">
        <v>7</v>
      </c>
      <c r="O7672" t="s">
        <v>20557</v>
      </c>
      <c r="P7672" t="s">
        <v>20558</v>
      </c>
      <c r="Q7672">
        <v>33</v>
      </c>
      <c r="R7672" t="s">
        <v>20559</v>
      </c>
      <c r="S7672">
        <v>25</v>
      </c>
      <c r="T7672" t="s">
        <v>20560</v>
      </c>
      <c r="U7672">
        <v>-1</v>
      </c>
      <c r="V7672">
        <v>-1</v>
      </c>
      <c r="W7672">
        <v>6.3387000000000002</v>
      </c>
      <c r="X7672" t="s">
        <v>20561</v>
      </c>
      <c r="Y7672" t="s">
        <v>20562</v>
      </c>
      <c r="Z7672">
        <v>17637</v>
      </c>
      <c r="AA7672" t="s">
        <v>11</v>
      </c>
      <c r="AC7672" t="s">
        <v>20563</v>
      </c>
      <c r="AD7672" t="s">
        <v>20564</v>
      </c>
      <c r="AE7672" s="1">
        <v>41846.123553240737</v>
      </c>
    </row>
    <row r="7673" spans="1:31" x14ac:dyDescent="0.15">
      <c r="A7673">
        <v>7672</v>
      </c>
      <c r="B7673">
        <v>175</v>
      </c>
      <c r="C7673">
        <v>1547</v>
      </c>
      <c r="D7673" t="s">
        <v>20552</v>
      </c>
      <c r="E7673" t="s">
        <v>20553</v>
      </c>
      <c r="F7673" t="s">
        <v>14</v>
      </c>
      <c r="G7673" t="s">
        <v>20565</v>
      </c>
      <c r="H7673" t="s">
        <v>20566</v>
      </c>
      <c r="I7673" t="s">
        <v>5</v>
      </c>
      <c r="K7673" t="s">
        <v>17</v>
      </c>
      <c r="L7673" t="s">
        <v>20567</v>
      </c>
      <c r="N7673" t="s">
        <v>7</v>
      </c>
      <c r="O7673" t="s">
        <v>20568</v>
      </c>
      <c r="P7673" t="s">
        <v>20569</v>
      </c>
      <c r="Q7673">
        <v>17</v>
      </c>
      <c r="R7673" t="s">
        <v>20559</v>
      </c>
      <c r="S7673">
        <v>30</v>
      </c>
      <c r="T7673" t="s">
        <v>20560</v>
      </c>
      <c r="U7673">
        <v>-1</v>
      </c>
      <c r="V7673">
        <v>-1</v>
      </c>
      <c r="W7673">
        <v>6.3387000000000002</v>
      </c>
      <c r="X7673" t="s">
        <v>20561</v>
      </c>
      <c r="Y7673" t="s">
        <v>20570</v>
      </c>
      <c r="Z7673">
        <v>11736</v>
      </c>
      <c r="AA7673" t="s">
        <v>11</v>
      </c>
      <c r="AC7673" t="s">
        <v>20571</v>
      </c>
      <c r="AD7673" t="s">
        <v>20572</v>
      </c>
      <c r="AE7673" s="1">
        <v>41846.12358796296</v>
      </c>
    </row>
    <row r="7674" spans="1:31" x14ac:dyDescent="0.15">
      <c r="A7674">
        <v>7673</v>
      </c>
      <c r="B7674">
        <v>175</v>
      </c>
      <c r="C7674">
        <v>1547</v>
      </c>
      <c r="D7674" t="s">
        <v>20552</v>
      </c>
      <c r="E7674" t="s">
        <v>20553</v>
      </c>
      <c r="F7674" t="s">
        <v>24</v>
      </c>
      <c r="G7674" t="s">
        <v>20565</v>
      </c>
      <c r="H7674" t="s">
        <v>20566</v>
      </c>
      <c r="I7674" t="s">
        <v>5</v>
      </c>
      <c r="K7674" t="s">
        <v>17</v>
      </c>
      <c r="L7674" t="s">
        <v>20573</v>
      </c>
      <c r="N7674" t="s">
        <v>7</v>
      </c>
      <c r="O7674" t="s">
        <v>20568</v>
      </c>
      <c r="P7674" t="s">
        <v>20569</v>
      </c>
      <c r="Q7674">
        <v>1</v>
      </c>
      <c r="R7674" t="s">
        <v>20559</v>
      </c>
      <c r="S7674">
        <v>30</v>
      </c>
      <c r="T7674" t="s">
        <v>20560</v>
      </c>
      <c r="U7674">
        <v>-1</v>
      </c>
      <c r="V7674">
        <v>-1</v>
      </c>
      <c r="W7674">
        <v>6.3387000000000002</v>
      </c>
      <c r="X7674" t="s">
        <v>20561</v>
      </c>
      <c r="Y7674" t="s">
        <v>20570</v>
      </c>
      <c r="Z7674">
        <v>12023</v>
      </c>
      <c r="AA7674" t="s">
        <v>11</v>
      </c>
      <c r="AC7674" t="s">
        <v>20574</v>
      </c>
      <c r="AD7674" t="s">
        <v>20575</v>
      </c>
      <c r="AE7674" s="1">
        <v>41846.123599537037</v>
      </c>
    </row>
    <row r="7675" spans="1:31" x14ac:dyDescent="0.15">
      <c r="A7675">
        <v>7674</v>
      </c>
      <c r="B7675">
        <v>175</v>
      </c>
      <c r="C7675">
        <v>1547</v>
      </c>
      <c r="D7675" t="s">
        <v>20552</v>
      </c>
      <c r="E7675" t="s">
        <v>20553</v>
      </c>
      <c r="F7675" t="s">
        <v>27</v>
      </c>
      <c r="I7675" t="s">
        <v>5</v>
      </c>
      <c r="K7675" t="s">
        <v>5</v>
      </c>
      <c r="M7675" t="s">
        <v>5</v>
      </c>
      <c r="N7675" t="s">
        <v>7</v>
      </c>
      <c r="Q7675">
        <v>0</v>
      </c>
      <c r="S7675">
        <v>-1</v>
      </c>
      <c r="T7675" t="s">
        <v>5</v>
      </c>
      <c r="U7675">
        <v>-1</v>
      </c>
      <c r="V7675">
        <v>-1</v>
      </c>
      <c r="W7675">
        <v>6.3387000000000002</v>
      </c>
      <c r="Z7675">
        <v>-1</v>
      </c>
      <c r="AA7675" t="s">
        <v>11</v>
      </c>
      <c r="AC7675" t="s">
        <v>38</v>
      </c>
      <c r="AD7675" t="s">
        <v>531</v>
      </c>
      <c r="AE7675" s="1">
        <v>41846.123611111114</v>
      </c>
    </row>
    <row r="7676" spans="1:31" x14ac:dyDescent="0.15">
      <c r="A7676">
        <v>7675</v>
      </c>
      <c r="B7676">
        <v>175</v>
      </c>
      <c r="C7676">
        <v>1547</v>
      </c>
      <c r="D7676" t="s">
        <v>20552</v>
      </c>
      <c r="E7676" t="s">
        <v>20553</v>
      </c>
      <c r="F7676" t="s">
        <v>36</v>
      </c>
      <c r="G7676" t="s">
        <v>20554</v>
      </c>
      <c r="H7676" t="s">
        <v>20555</v>
      </c>
      <c r="I7676" t="s">
        <v>5</v>
      </c>
      <c r="K7676" t="s">
        <v>6</v>
      </c>
      <c r="L7676" t="s">
        <v>20556</v>
      </c>
      <c r="N7676" t="s">
        <v>7</v>
      </c>
      <c r="O7676" t="s">
        <v>20557</v>
      </c>
      <c r="P7676" t="s">
        <v>20558</v>
      </c>
      <c r="Q7676">
        <v>18</v>
      </c>
      <c r="R7676" t="s">
        <v>20559</v>
      </c>
      <c r="S7676">
        <v>25</v>
      </c>
      <c r="T7676" t="s">
        <v>20560</v>
      </c>
      <c r="U7676">
        <v>-1</v>
      </c>
      <c r="V7676">
        <v>-1</v>
      </c>
      <c r="W7676">
        <v>6.3387000000000002</v>
      </c>
      <c r="X7676" t="s">
        <v>20561</v>
      </c>
      <c r="Y7676" t="s">
        <v>20562</v>
      </c>
      <c r="Z7676">
        <v>17637</v>
      </c>
      <c r="AA7676" t="s">
        <v>11</v>
      </c>
      <c r="AC7676" t="s">
        <v>20576</v>
      </c>
      <c r="AD7676" t="s">
        <v>20577</v>
      </c>
      <c r="AE7676" s="1">
        <v>41846.123645833337</v>
      </c>
    </row>
    <row r="7677" spans="1:31" x14ac:dyDescent="0.15">
      <c r="A7677">
        <v>7676</v>
      </c>
      <c r="B7677">
        <v>175</v>
      </c>
      <c r="C7677">
        <v>1547</v>
      </c>
      <c r="D7677" t="s">
        <v>20552</v>
      </c>
      <c r="E7677" t="s">
        <v>20553</v>
      </c>
      <c r="F7677" t="s">
        <v>40</v>
      </c>
      <c r="I7677" t="s">
        <v>5</v>
      </c>
      <c r="K7677" t="s">
        <v>5</v>
      </c>
      <c r="N7677" t="s">
        <v>7</v>
      </c>
      <c r="Q7677">
        <v>0</v>
      </c>
      <c r="S7677">
        <v>-1</v>
      </c>
      <c r="T7677" t="s">
        <v>5</v>
      </c>
      <c r="U7677">
        <v>-1</v>
      </c>
      <c r="V7677">
        <v>-1</v>
      </c>
      <c r="W7677">
        <v>6.3387000000000002</v>
      </c>
      <c r="Z7677">
        <v>-1</v>
      </c>
      <c r="AA7677" t="s">
        <v>11</v>
      </c>
      <c r="AC7677" t="s">
        <v>38</v>
      </c>
      <c r="AD7677" t="s">
        <v>52</v>
      </c>
      <c r="AE7677" s="1">
        <v>41846.123657407406</v>
      </c>
    </row>
    <row r="7678" spans="1:31" x14ac:dyDescent="0.15">
      <c r="A7678">
        <v>7677</v>
      </c>
      <c r="B7678">
        <v>175</v>
      </c>
      <c r="C7678">
        <v>1547</v>
      </c>
      <c r="D7678" t="s">
        <v>20552</v>
      </c>
      <c r="E7678" t="s">
        <v>20553</v>
      </c>
      <c r="F7678" t="s">
        <v>49</v>
      </c>
      <c r="G7678" t="s">
        <v>20565</v>
      </c>
      <c r="H7678" t="s">
        <v>20566</v>
      </c>
      <c r="I7678" t="s">
        <v>5</v>
      </c>
      <c r="K7678" t="s">
        <v>5</v>
      </c>
      <c r="N7678" t="s">
        <v>7</v>
      </c>
      <c r="O7678" t="s">
        <v>20568</v>
      </c>
      <c r="P7678" t="s">
        <v>20569</v>
      </c>
      <c r="Q7678">
        <v>9</v>
      </c>
      <c r="T7678" t="s">
        <v>5</v>
      </c>
      <c r="U7678">
        <v>-1</v>
      </c>
      <c r="V7678">
        <v>-1</v>
      </c>
      <c r="W7678">
        <v>6.3387000000000002</v>
      </c>
      <c r="X7678" t="s">
        <v>20561</v>
      </c>
      <c r="Y7678" t="s">
        <v>20570</v>
      </c>
      <c r="Z7678">
        <v>11736</v>
      </c>
      <c r="AA7678" t="s">
        <v>11</v>
      </c>
      <c r="AC7678" t="s">
        <v>20578</v>
      </c>
      <c r="AD7678" t="s">
        <v>20579</v>
      </c>
      <c r="AE7678" s="1">
        <v>41846.123680555553</v>
      </c>
    </row>
    <row r="7679" spans="1:31" x14ac:dyDescent="0.15">
      <c r="A7679">
        <v>7678</v>
      </c>
      <c r="B7679">
        <v>175</v>
      </c>
      <c r="C7679">
        <v>1547</v>
      </c>
      <c r="D7679" t="s">
        <v>20552</v>
      </c>
      <c r="E7679" t="s">
        <v>20553</v>
      </c>
      <c r="F7679" t="s">
        <v>51</v>
      </c>
      <c r="G7679" t="s">
        <v>20554</v>
      </c>
      <c r="H7679" t="s">
        <v>20555</v>
      </c>
      <c r="I7679" t="s">
        <v>5</v>
      </c>
      <c r="K7679" t="s">
        <v>5</v>
      </c>
      <c r="N7679" t="s">
        <v>7</v>
      </c>
      <c r="O7679" t="s">
        <v>20557</v>
      </c>
      <c r="P7679" t="s">
        <v>20558</v>
      </c>
      <c r="Q7679">
        <v>8</v>
      </c>
      <c r="S7679">
        <v>-1</v>
      </c>
      <c r="T7679" t="s">
        <v>5</v>
      </c>
      <c r="U7679">
        <v>-1</v>
      </c>
      <c r="V7679">
        <v>-1</v>
      </c>
      <c r="W7679">
        <v>6.3387000000000002</v>
      </c>
      <c r="Y7679" t="s">
        <v>20562</v>
      </c>
      <c r="Z7679">
        <v>-1</v>
      </c>
      <c r="AA7679" t="s">
        <v>11</v>
      </c>
      <c r="AC7679" t="s">
        <v>20580</v>
      </c>
      <c r="AD7679" t="s">
        <v>20581</v>
      </c>
      <c r="AE7679" s="1">
        <v>41846.123703703706</v>
      </c>
    </row>
    <row r="7680" spans="1:31" x14ac:dyDescent="0.15">
      <c r="A7680">
        <v>7679</v>
      </c>
      <c r="B7680">
        <v>175</v>
      </c>
      <c r="C7680">
        <v>1547</v>
      </c>
      <c r="D7680" t="s">
        <v>20552</v>
      </c>
      <c r="E7680" t="s">
        <v>20553</v>
      </c>
      <c r="F7680" t="s">
        <v>53</v>
      </c>
      <c r="I7680" t="s">
        <v>5</v>
      </c>
      <c r="K7680" t="s">
        <v>5</v>
      </c>
      <c r="N7680" t="s">
        <v>7</v>
      </c>
      <c r="Q7680">
        <v>0</v>
      </c>
      <c r="S7680">
        <v>-1</v>
      </c>
      <c r="T7680" t="s">
        <v>5</v>
      </c>
      <c r="U7680">
        <v>-1</v>
      </c>
      <c r="V7680">
        <v>-1</v>
      </c>
      <c r="W7680">
        <v>6.3387000000000002</v>
      </c>
      <c r="Z7680">
        <v>-1</v>
      </c>
      <c r="AA7680" t="s">
        <v>11</v>
      </c>
      <c r="AC7680" t="s">
        <v>38</v>
      </c>
      <c r="AD7680" t="s">
        <v>52</v>
      </c>
      <c r="AE7680" s="1">
        <v>41846.123715277776</v>
      </c>
    </row>
    <row r="7681" spans="1:31" x14ac:dyDescent="0.15">
      <c r="A7681">
        <v>7680</v>
      </c>
      <c r="B7681">
        <v>175</v>
      </c>
      <c r="C7681">
        <v>1547</v>
      </c>
      <c r="D7681" t="s">
        <v>20552</v>
      </c>
      <c r="E7681" t="s">
        <v>20553</v>
      </c>
      <c r="F7681" t="s">
        <v>54</v>
      </c>
      <c r="I7681" t="s">
        <v>5</v>
      </c>
      <c r="K7681" t="s">
        <v>5</v>
      </c>
      <c r="N7681" t="s">
        <v>7</v>
      </c>
      <c r="Q7681">
        <v>0</v>
      </c>
      <c r="S7681">
        <v>-1</v>
      </c>
      <c r="T7681" t="s">
        <v>5</v>
      </c>
      <c r="U7681">
        <v>-1</v>
      </c>
      <c r="V7681">
        <v>-1</v>
      </c>
      <c r="W7681">
        <v>6.3387000000000002</v>
      </c>
      <c r="Z7681">
        <v>-1</v>
      </c>
      <c r="AA7681" t="s">
        <v>11</v>
      </c>
      <c r="AC7681" t="s">
        <v>38</v>
      </c>
      <c r="AD7681" t="s">
        <v>52</v>
      </c>
      <c r="AE7681" s="1">
        <v>41846.123726851853</v>
      </c>
    </row>
    <row r="7682" spans="1:31" x14ac:dyDescent="0.15">
      <c r="A7682">
        <v>7681</v>
      </c>
      <c r="B7682">
        <v>175</v>
      </c>
      <c r="C7682">
        <v>3607</v>
      </c>
      <c r="D7682" t="s">
        <v>20582</v>
      </c>
      <c r="E7682" t="s">
        <v>20583</v>
      </c>
      <c r="F7682" t="s">
        <v>2</v>
      </c>
      <c r="G7682" t="s">
        <v>20584</v>
      </c>
      <c r="H7682" t="s">
        <v>20585</v>
      </c>
      <c r="I7682" t="s">
        <v>5</v>
      </c>
      <c r="J7682" t="s">
        <v>5077</v>
      </c>
      <c r="K7682" t="s">
        <v>6</v>
      </c>
      <c r="L7682" t="s">
        <v>20586</v>
      </c>
      <c r="N7682" t="s">
        <v>7</v>
      </c>
      <c r="O7682" t="s">
        <v>20587</v>
      </c>
      <c r="P7682" t="s">
        <v>20588</v>
      </c>
      <c r="Q7682">
        <v>68</v>
      </c>
      <c r="R7682" t="s">
        <v>20589</v>
      </c>
      <c r="S7682">
        <v>40</v>
      </c>
      <c r="T7682" t="s">
        <v>20590</v>
      </c>
      <c r="U7682">
        <v>-1</v>
      </c>
      <c r="V7682">
        <v>-1</v>
      </c>
      <c r="W7682">
        <v>6.3387000000000002</v>
      </c>
      <c r="X7682" t="s">
        <v>20591</v>
      </c>
      <c r="Y7682" t="s">
        <v>20592</v>
      </c>
      <c r="Z7682">
        <v>28554</v>
      </c>
      <c r="AA7682" t="s">
        <v>11</v>
      </c>
      <c r="AC7682" t="s">
        <v>20593</v>
      </c>
      <c r="AD7682" t="s">
        <v>20594</v>
      </c>
      <c r="AE7682" s="1">
        <v>41846.123854166668</v>
      </c>
    </row>
    <row r="7683" spans="1:31" x14ac:dyDescent="0.15">
      <c r="A7683">
        <v>7682</v>
      </c>
      <c r="B7683">
        <v>175</v>
      </c>
      <c r="C7683">
        <v>3607</v>
      </c>
      <c r="D7683" t="s">
        <v>20582</v>
      </c>
      <c r="E7683" t="s">
        <v>20583</v>
      </c>
      <c r="F7683" t="s">
        <v>14</v>
      </c>
      <c r="G7683" t="s">
        <v>20595</v>
      </c>
      <c r="H7683" t="s">
        <v>20585</v>
      </c>
      <c r="I7683" t="s">
        <v>5</v>
      </c>
      <c r="J7683" t="s">
        <v>3735</v>
      </c>
      <c r="K7683" t="s">
        <v>17</v>
      </c>
      <c r="L7683" t="s">
        <v>20596</v>
      </c>
      <c r="N7683" t="s">
        <v>7</v>
      </c>
      <c r="O7683" t="s">
        <v>20587</v>
      </c>
      <c r="P7683" t="s">
        <v>20588</v>
      </c>
      <c r="Q7683">
        <v>88</v>
      </c>
      <c r="S7683">
        <v>40</v>
      </c>
      <c r="T7683" t="s">
        <v>20590</v>
      </c>
      <c r="U7683">
        <v>-1</v>
      </c>
      <c r="V7683">
        <v>-1</v>
      </c>
      <c r="W7683">
        <v>6.3387000000000002</v>
      </c>
      <c r="X7683" t="s">
        <v>20591</v>
      </c>
      <c r="Y7683" t="s">
        <v>20592</v>
      </c>
      <c r="Z7683">
        <v>15048</v>
      </c>
      <c r="AA7683" t="s">
        <v>11</v>
      </c>
      <c r="AC7683" t="s">
        <v>20597</v>
      </c>
      <c r="AD7683" t="s">
        <v>20598</v>
      </c>
      <c r="AE7683" s="1">
        <v>41846.123888888891</v>
      </c>
    </row>
    <row r="7684" spans="1:31" x14ac:dyDescent="0.15">
      <c r="A7684">
        <v>7683</v>
      </c>
      <c r="B7684">
        <v>175</v>
      </c>
      <c r="C7684">
        <v>3607</v>
      </c>
      <c r="D7684" t="s">
        <v>20582</v>
      </c>
      <c r="E7684" t="s">
        <v>20583</v>
      </c>
      <c r="F7684" t="s">
        <v>24</v>
      </c>
      <c r="G7684" t="s">
        <v>20595</v>
      </c>
      <c r="H7684" t="s">
        <v>20585</v>
      </c>
      <c r="I7684" t="s">
        <v>5</v>
      </c>
      <c r="K7684" t="s">
        <v>4166</v>
      </c>
      <c r="L7684" t="s">
        <v>3984</v>
      </c>
      <c r="N7684" t="s">
        <v>7</v>
      </c>
      <c r="O7684" t="s">
        <v>20587</v>
      </c>
      <c r="P7684" t="s">
        <v>20588</v>
      </c>
      <c r="Q7684">
        <v>2</v>
      </c>
      <c r="S7684">
        <v>40</v>
      </c>
      <c r="T7684" t="s">
        <v>20599</v>
      </c>
      <c r="U7684">
        <v>-1</v>
      </c>
      <c r="V7684">
        <v>-1</v>
      </c>
      <c r="W7684">
        <v>6.3387000000000002</v>
      </c>
      <c r="X7684" t="s">
        <v>20591</v>
      </c>
      <c r="Y7684" t="s">
        <v>20592</v>
      </c>
      <c r="Z7684">
        <v>15048</v>
      </c>
      <c r="AA7684" t="s">
        <v>11</v>
      </c>
      <c r="AC7684" t="s">
        <v>20600</v>
      </c>
      <c r="AD7684" t="s">
        <v>20601</v>
      </c>
      <c r="AE7684" s="1">
        <v>41846.123900462961</v>
      </c>
    </row>
    <row r="7685" spans="1:31" x14ac:dyDescent="0.15">
      <c r="A7685">
        <v>7684</v>
      </c>
      <c r="B7685">
        <v>175</v>
      </c>
      <c r="C7685">
        <v>3607</v>
      </c>
      <c r="D7685" t="s">
        <v>20582</v>
      </c>
      <c r="E7685" t="s">
        <v>20583</v>
      </c>
      <c r="F7685" t="s">
        <v>27</v>
      </c>
      <c r="G7685" t="s">
        <v>20602</v>
      </c>
      <c r="I7685" t="s">
        <v>5</v>
      </c>
      <c r="K7685" t="s">
        <v>17</v>
      </c>
      <c r="M7685" t="s">
        <v>5</v>
      </c>
      <c r="N7685" t="s">
        <v>7</v>
      </c>
      <c r="P7685" t="s">
        <v>20588</v>
      </c>
      <c r="Q7685">
        <v>23</v>
      </c>
      <c r="S7685">
        <v>40</v>
      </c>
      <c r="T7685" t="s">
        <v>20603</v>
      </c>
      <c r="U7685">
        <v>-1</v>
      </c>
      <c r="V7685">
        <v>-1</v>
      </c>
      <c r="W7685">
        <v>6.3387000000000002</v>
      </c>
      <c r="Y7685" t="s">
        <v>20592</v>
      </c>
      <c r="Z7685">
        <v>24453</v>
      </c>
      <c r="AA7685" t="s">
        <v>11</v>
      </c>
      <c r="AB7685" t="s">
        <v>12227</v>
      </c>
      <c r="AC7685" t="s">
        <v>20604</v>
      </c>
      <c r="AD7685" t="s">
        <v>20605</v>
      </c>
      <c r="AE7685" s="1">
        <v>41846.123935185184</v>
      </c>
    </row>
    <row r="7686" spans="1:31" x14ac:dyDescent="0.15">
      <c r="A7686">
        <v>7685</v>
      </c>
      <c r="B7686">
        <v>175</v>
      </c>
      <c r="C7686">
        <v>3607</v>
      </c>
      <c r="D7686" t="s">
        <v>20582</v>
      </c>
      <c r="E7686" t="s">
        <v>20583</v>
      </c>
      <c r="F7686" t="s">
        <v>36</v>
      </c>
      <c r="G7686" t="s">
        <v>20595</v>
      </c>
      <c r="H7686" t="s">
        <v>20585</v>
      </c>
      <c r="I7686" t="s">
        <v>5</v>
      </c>
      <c r="K7686" t="s">
        <v>5</v>
      </c>
      <c r="N7686" t="s">
        <v>7</v>
      </c>
      <c r="O7686" t="s">
        <v>20587</v>
      </c>
      <c r="P7686" t="s">
        <v>20588</v>
      </c>
      <c r="Q7686">
        <v>19</v>
      </c>
      <c r="S7686">
        <v>40</v>
      </c>
      <c r="T7686" t="s">
        <v>5</v>
      </c>
      <c r="U7686">
        <v>-1</v>
      </c>
      <c r="V7686">
        <v>-1</v>
      </c>
      <c r="W7686">
        <v>6.3387000000000002</v>
      </c>
      <c r="X7686" t="s">
        <v>20591</v>
      </c>
      <c r="Y7686" t="s">
        <v>20592</v>
      </c>
      <c r="Z7686">
        <v>28554</v>
      </c>
      <c r="AA7686" t="s">
        <v>11</v>
      </c>
      <c r="AC7686" t="s">
        <v>20606</v>
      </c>
      <c r="AD7686" t="s">
        <v>20607</v>
      </c>
      <c r="AE7686" s="1">
        <v>41846.12395833333</v>
      </c>
    </row>
    <row r="7687" spans="1:31" x14ac:dyDescent="0.15">
      <c r="A7687">
        <v>7686</v>
      </c>
      <c r="B7687">
        <v>175</v>
      </c>
      <c r="C7687">
        <v>3607</v>
      </c>
      <c r="D7687" t="s">
        <v>20582</v>
      </c>
      <c r="E7687" t="s">
        <v>20583</v>
      </c>
      <c r="F7687" t="s">
        <v>40</v>
      </c>
      <c r="G7687" t="s">
        <v>20584</v>
      </c>
      <c r="H7687" t="s">
        <v>20585</v>
      </c>
      <c r="I7687" t="s">
        <v>312</v>
      </c>
      <c r="K7687" t="s">
        <v>6</v>
      </c>
      <c r="L7687" t="s">
        <v>20608</v>
      </c>
      <c r="N7687" t="s">
        <v>7</v>
      </c>
      <c r="O7687" t="s">
        <v>20587</v>
      </c>
      <c r="P7687" t="s">
        <v>20588</v>
      </c>
      <c r="Q7687">
        <v>1</v>
      </c>
      <c r="R7687" t="s">
        <v>20609</v>
      </c>
      <c r="S7687">
        <v>40</v>
      </c>
      <c r="T7687" t="s">
        <v>20610</v>
      </c>
      <c r="U7687">
        <v>100</v>
      </c>
      <c r="V7687">
        <v>-1</v>
      </c>
      <c r="W7687">
        <v>6.3387000000000002</v>
      </c>
      <c r="Y7687" t="s">
        <v>20592</v>
      </c>
      <c r="Z7687">
        <v>425</v>
      </c>
      <c r="AA7687" t="s">
        <v>11</v>
      </c>
      <c r="AC7687" t="s">
        <v>20611</v>
      </c>
      <c r="AD7687" t="s">
        <v>20612</v>
      </c>
      <c r="AE7687" s="1">
        <v>41846.123969907407</v>
      </c>
    </row>
    <row r="7688" spans="1:31" x14ac:dyDescent="0.15">
      <c r="A7688">
        <v>7687</v>
      </c>
      <c r="B7688">
        <v>175</v>
      </c>
      <c r="C7688">
        <v>3607</v>
      </c>
      <c r="D7688" t="s">
        <v>20582</v>
      </c>
      <c r="E7688" t="s">
        <v>20583</v>
      </c>
      <c r="F7688" t="s">
        <v>49</v>
      </c>
      <c r="G7688" t="s">
        <v>20595</v>
      </c>
      <c r="H7688" t="s">
        <v>20585</v>
      </c>
      <c r="I7688" t="s">
        <v>5</v>
      </c>
      <c r="K7688" t="s">
        <v>5</v>
      </c>
      <c r="N7688" t="s">
        <v>7</v>
      </c>
      <c r="O7688" t="s">
        <v>20587</v>
      </c>
      <c r="P7688" t="s">
        <v>20588</v>
      </c>
      <c r="Q7688">
        <v>19</v>
      </c>
      <c r="T7688" t="s">
        <v>5</v>
      </c>
      <c r="U7688">
        <v>-1</v>
      </c>
      <c r="V7688">
        <v>-1</v>
      </c>
      <c r="W7688">
        <v>6.3387000000000002</v>
      </c>
      <c r="X7688" t="s">
        <v>20591</v>
      </c>
      <c r="Y7688" t="s">
        <v>20592</v>
      </c>
      <c r="Z7688">
        <v>15048</v>
      </c>
      <c r="AA7688" t="s">
        <v>11</v>
      </c>
      <c r="AC7688" t="s">
        <v>20613</v>
      </c>
      <c r="AD7688" t="s">
        <v>20614</v>
      </c>
      <c r="AE7688" s="1">
        <v>41846.124108796299</v>
      </c>
    </row>
    <row r="7689" spans="1:31" x14ac:dyDescent="0.15">
      <c r="A7689">
        <v>7688</v>
      </c>
      <c r="B7689">
        <v>175</v>
      </c>
      <c r="C7689">
        <v>3607</v>
      </c>
      <c r="D7689" t="s">
        <v>20582</v>
      </c>
      <c r="E7689" t="s">
        <v>20583</v>
      </c>
      <c r="F7689" t="s">
        <v>51</v>
      </c>
      <c r="G7689" t="s">
        <v>20595</v>
      </c>
      <c r="H7689" t="s">
        <v>20585</v>
      </c>
      <c r="I7689" t="s">
        <v>5</v>
      </c>
      <c r="K7689" t="s">
        <v>6</v>
      </c>
      <c r="L7689" t="s">
        <v>20615</v>
      </c>
      <c r="N7689" t="s">
        <v>7</v>
      </c>
      <c r="O7689" t="s">
        <v>20587</v>
      </c>
      <c r="P7689" t="s">
        <v>20588</v>
      </c>
      <c r="Q7689">
        <v>2</v>
      </c>
      <c r="S7689">
        <v>-1</v>
      </c>
      <c r="T7689" t="s">
        <v>20616</v>
      </c>
      <c r="U7689">
        <v>-1</v>
      </c>
      <c r="V7689">
        <v>-1</v>
      </c>
      <c r="W7689">
        <v>6.3387000000000002</v>
      </c>
      <c r="Y7689" t="s">
        <v>20592</v>
      </c>
      <c r="Z7689">
        <v>-1</v>
      </c>
      <c r="AA7689" t="s">
        <v>11</v>
      </c>
      <c r="AC7689" t="s">
        <v>20617</v>
      </c>
      <c r="AD7689" t="s">
        <v>20618</v>
      </c>
      <c r="AE7689" s="1">
        <v>41846.124120370368</v>
      </c>
    </row>
    <row r="7690" spans="1:31" x14ac:dyDescent="0.15">
      <c r="A7690">
        <v>7689</v>
      </c>
      <c r="B7690">
        <v>175</v>
      </c>
      <c r="C7690">
        <v>3607</v>
      </c>
      <c r="D7690" t="s">
        <v>20582</v>
      </c>
      <c r="E7690" t="s">
        <v>20583</v>
      </c>
      <c r="F7690" t="s">
        <v>53</v>
      </c>
      <c r="I7690" t="s">
        <v>5</v>
      </c>
      <c r="K7690" t="s">
        <v>5</v>
      </c>
      <c r="N7690" t="s">
        <v>7</v>
      </c>
      <c r="Q7690">
        <v>0</v>
      </c>
      <c r="S7690">
        <v>-1</v>
      </c>
      <c r="T7690" t="s">
        <v>5</v>
      </c>
      <c r="U7690">
        <v>-1</v>
      </c>
      <c r="V7690">
        <v>-1</v>
      </c>
      <c r="W7690">
        <v>6.3387000000000002</v>
      </c>
      <c r="Z7690">
        <v>-1</v>
      </c>
      <c r="AA7690" t="s">
        <v>11</v>
      </c>
      <c r="AC7690" t="s">
        <v>38</v>
      </c>
      <c r="AD7690" t="s">
        <v>52</v>
      </c>
      <c r="AE7690" s="1">
        <v>41846.124131944445</v>
      </c>
    </row>
    <row r="7691" spans="1:31" x14ac:dyDescent="0.15">
      <c r="A7691">
        <v>7690</v>
      </c>
      <c r="B7691">
        <v>175</v>
      </c>
      <c r="C7691">
        <v>3607</v>
      </c>
      <c r="D7691" t="s">
        <v>20582</v>
      </c>
      <c r="E7691" t="s">
        <v>20583</v>
      </c>
      <c r="F7691" t="s">
        <v>54</v>
      </c>
      <c r="I7691" t="s">
        <v>5</v>
      </c>
      <c r="K7691" t="s">
        <v>5</v>
      </c>
      <c r="N7691" t="s">
        <v>7</v>
      </c>
      <c r="Q7691">
        <v>0</v>
      </c>
      <c r="S7691">
        <v>-1</v>
      </c>
      <c r="T7691" t="s">
        <v>5</v>
      </c>
      <c r="U7691">
        <v>-1</v>
      </c>
      <c r="V7691">
        <v>-1</v>
      </c>
      <c r="W7691">
        <v>6.3387000000000002</v>
      </c>
      <c r="Z7691">
        <v>-1</v>
      </c>
      <c r="AA7691" t="s">
        <v>11</v>
      </c>
      <c r="AC7691" t="s">
        <v>38</v>
      </c>
      <c r="AD7691" t="s">
        <v>52</v>
      </c>
      <c r="AE7691" s="1">
        <v>41846.124143518522</v>
      </c>
    </row>
    <row r="7692" spans="1:31" x14ac:dyDescent="0.15">
      <c r="A7692">
        <v>7691</v>
      </c>
      <c r="B7692">
        <v>175</v>
      </c>
      <c r="C7692">
        <v>4132</v>
      </c>
      <c r="D7692" t="s">
        <v>20619</v>
      </c>
      <c r="E7692" t="s">
        <v>20620</v>
      </c>
      <c r="F7692" t="s">
        <v>2</v>
      </c>
      <c r="G7692" t="s">
        <v>20621</v>
      </c>
      <c r="H7692" t="s">
        <v>20622</v>
      </c>
      <c r="I7692" t="s">
        <v>5</v>
      </c>
      <c r="K7692" t="s">
        <v>6</v>
      </c>
      <c r="N7692" t="s">
        <v>7</v>
      </c>
      <c r="O7692" t="s">
        <v>20623</v>
      </c>
      <c r="P7692" t="s">
        <v>20624</v>
      </c>
      <c r="Q7692">
        <v>44</v>
      </c>
      <c r="R7692" t="s">
        <v>20625</v>
      </c>
      <c r="S7692">
        <v>50</v>
      </c>
      <c r="T7692" t="s">
        <v>20626</v>
      </c>
      <c r="U7692">
        <v>-1</v>
      </c>
      <c r="V7692">
        <v>-1</v>
      </c>
      <c r="W7692">
        <v>6.3387000000000002</v>
      </c>
      <c r="X7692" t="s">
        <v>20627</v>
      </c>
      <c r="Y7692" t="s">
        <v>20628</v>
      </c>
      <c r="Z7692">
        <v>16880</v>
      </c>
      <c r="AA7692" t="s">
        <v>11</v>
      </c>
      <c r="AC7692" t="s">
        <v>20629</v>
      </c>
      <c r="AD7692" t="s">
        <v>20630</v>
      </c>
      <c r="AE7692" s="1">
        <v>41846.124224537038</v>
      </c>
    </row>
    <row r="7693" spans="1:31" x14ac:dyDescent="0.15">
      <c r="A7693">
        <v>7692</v>
      </c>
      <c r="B7693">
        <v>175</v>
      </c>
      <c r="C7693">
        <v>4132</v>
      </c>
      <c r="D7693" t="s">
        <v>20619</v>
      </c>
      <c r="E7693" t="s">
        <v>20620</v>
      </c>
      <c r="F7693" t="s">
        <v>14</v>
      </c>
      <c r="G7693" t="s">
        <v>20621</v>
      </c>
      <c r="H7693" t="s">
        <v>20631</v>
      </c>
      <c r="I7693" t="s">
        <v>5</v>
      </c>
      <c r="K7693" t="s">
        <v>5</v>
      </c>
      <c r="N7693" t="s">
        <v>7</v>
      </c>
      <c r="O7693" t="s">
        <v>20623</v>
      </c>
      <c r="P7693" t="s">
        <v>20624</v>
      </c>
      <c r="Q7693">
        <v>4</v>
      </c>
      <c r="R7693" t="s">
        <v>20632</v>
      </c>
      <c r="S7693">
        <v>50</v>
      </c>
      <c r="T7693" t="s">
        <v>20633</v>
      </c>
      <c r="U7693">
        <v>-1</v>
      </c>
      <c r="V7693">
        <v>-1</v>
      </c>
      <c r="W7693">
        <v>6.3387000000000002</v>
      </c>
      <c r="X7693" t="s">
        <v>20634</v>
      </c>
      <c r="Y7693" t="s">
        <v>20628</v>
      </c>
      <c r="Z7693">
        <v>15160</v>
      </c>
      <c r="AA7693" t="s">
        <v>11</v>
      </c>
      <c r="AC7693" t="s">
        <v>20635</v>
      </c>
      <c r="AD7693" t="s">
        <v>20636</v>
      </c>
      <c r="AE7693" s="1">
        <v>41846.124247685184</v>
      </c>
    </row>
    <row r="7694" spans="1:31" x14ac:dyDescent="0.15">
      <c r="A7694">
        <v>7693</v>
      </c>
      <c r="B7694">
        <v>175</v>
      </c>
      <c r="C7694">
        <v>4132</v>
      </c>
      <c r="D7694" t="s">
        <v>20619</v>
      </c>
      <c r="E7694" t="s">
        <v>20620</v>
      </c>
      <c r="F7694" t="s">
        <v>24</v>
      </c>
      <c r="G7694" t="s">
        <v>20621</v>
      </c>
      <c r="H7694" t="s">
        <v>20631</v>
      </c>
      <c r="I7694" t="s">
        <v>5</v>
      </c>
      <c r="K7694" t="s">
        <v>5</v>
      </c>
      <c r="N7694" t="s">
        <v>7</v>
      </c>
      <c r="O7694" t="s">
        <v>20623</v>
      </c>
      <c r="P7694" t="s">
        <v>20624</v>
      </c>
      <c r="Q7694">
        <v>4</v>
      </c>
      <c r="S7694">
        <v>-1</v>
      </c>
      <c r="T7694" t="s">
        <v>5</v>
      </c>
      <c r="U7694">
        <v>-1</v>
      </c>
      <c r="V7694">
        <v>-1</v>
      </c>
      <c r="W7694">
        <v>6.3387000000000002</v>
      </c>
      <c r="Y7694" t="s">
        <v>20628</v>
      </c>
      <c r="Z7694">
        <v>-1</v>
      </c>
      <c r="AA7694" t="s">
        <v>11</v>
      </c>
      <c r="AC7694" t="s">
        <v>20637</v>
      </c>
      <c r="AD7694" t="s">
        <v>20638</v>
      </c>
      <c r="AE7694" s="1">
        <v>41846.124259259261</v>
      </c>
    </row>
    <row r="7695" spans="1:31" x14ac:dyDescent="0.15">
      <c r="A7695">
        <v>7694</v>
      </c>
      <c r="B7695">
        <v>175</v>
      </c>
      <c r="C7695">
        <v>4132</v>
      </c>
      <c r="D7695" t="s">
        <v>20619</v>
      </c>
      <c r="E7695" t="s">
        <v>20620</v>
      </c>
      <c r="F7695" t="s">
        <v>27</v>
      </c>
      <c r="I7695" t="s">
        <v>5</v>
      </c>
      <c r="K7695" t="s">
        <v>5</v>
      </c>
      <c r="M7695" t="s">
        <v>5</v>
      </c>
      <c r="N7695" t="s">
        <v>7</v>
      </c>
      <c r="Q7695">
        <v>0</v>
      </c>
      <c r="S7695">
        <v>-1</v>
      </c>
      <c r="T7695" t="s">
        <v>5</v>
      </c>
      <c r="U7695">
        <v>-1</v>
      </c>
      <c r="V7695">
        <v>-1</v>
      </c>
      <c r="W7695">
        <v>6.3387000000000002</v>
      </c>
      <c r="Z7695">
        <v>-1</v>
      </c>
      <c r="AA7695" t="s">
        <v>11</v>
      </c>
      <c r="AC7695" t="s">
        <v>38</v>
      </c>
      <c r="AD7695" t="s">
        <v>531</v>
      </c>
      <c r="AE7695" s="1">
        <v>41846.12427083333</v>
      </c>
    </row>
    <row r="7696" spans="1:31" x14ac:dyDescent="0.15">
      <c r="A7696">
        <v>7695</v>
      </c>
      <c r="B7696">
        <v>175</v>
      </c>
      <c r="C7696">
        <v>4132</v>
      </c>
      <c r="D7696" t="s">
        <v>20619</v>
      </c>
      <c r="E7696" t="s">
        <v>20620</v>
      </c>
      <c r="F7696" t="s">
        <v>36</v>
      </c>
      <c r="I7696" t="s">
        <v>5</v>
      </c>
      <c r="K7696" t="s">
        <v>5</v>
      </c>
      <c r="N7696" t="s">
        <v>7</v>
      </c>
      <c r="Q7696">
        <v>0</v>
      </c>
      <c r="S7696">
        <v>-1</v>
      </c>
      <c r="T7696" t="s">
        <v>5</v>
      </c>
      <c r="U7696">
        <v>-1</v>
      </c>
      <c r="V7696">
        <v>-1</v>
      </c>
      <c r="W7696">
        <v>6.3387000000000002</v>
      </c>
      <c r="Z7696">
        <v>-1</v>
      </c>
      <c r="AA7696" t="s">
        <v>11</v>
      </c>
      <c r="AC7696" t="s">
        <v>38</v>
      </c>
      <c r="AD7696" t="s">
        <v>52</v>
      </c>
      <c r="AE7696" s="1">
        <v>41846.124293981484</v>
      </c>
    </row>
    <row r="7697" spans="1:31" x14ac:dyDescent="0.15">
      <c r="A7697">
        <v>7696</v>
      </c>
      <c r="B7697">
        <v>175</v>
      </c>
      <c r="C7697">
        <v>4132</v>
      </c>
      <c r="D7697" t="s">
        <v>20619</v>
      </c>
      <c r="E7697" t="s">
        <v>20620</v>
      </c>
      <c r="F7697" t="s">
        <v>40</v>
      </c>
      <c r="I7697" t="s">
        <v>5</v>
      </c>
      <c r="K7697" t="s">
        <v>5</v>
      </c>
      <c r="N7697" t="s">
        <v>7</v>
      </c>
      <c r="Q7697">
        <v>0</v>
      </c>
      <c r="S7697">
        <v>-1</v>
      </c>
      <c r="T7697" t="s">
        <v>5</v>
      </c>
      <c r="U7697">
        <v>-1</v>
      </c>
      <c r="V7697">
        <v>-1</v>
      </c>
      <c r="W7697">
        <v>6.3387000000000002</v>
      </c>
      <c r="Z7697">
        <v>-1</v>
      </c>
      <c r="AA7697" t="s">
        <v>11</v>
      </c>
      <c r="AC7697" t="s">
        <v>38</v>
      </c>
      <c r="AD7697" t="s">
        <v>52</v>
      </c>
      <c r="AE7697" s="1">
        <v>41846.124305555553</v>
      </c>
    </row>
    <row r="7698" spans="1:31" x14ac:dyDescent="0.15">
      <c r="A7698">
        <v>7697</v>
      </c>
      <c r="B7698">
        <v>175</v>
      </c>
      <c r="C7698">
        <v>4132</v>
      </c>
      <c r="D7698" t="s">
        <v>20619</v>
      </c>
      <c r="E7698" t="s">
        <v>20620</v>
      </c>
      <c r="F7698" t="s">
        <v>49</v>
      </c>
      <c r="I7698" t="s">
        <v>5</v>
      </c>
      <c r="K7698" t="s">
        <v>5</v>
      </c>
      <c r="N7698" t="s">
        <v>7</v>
      </c>
      <c r="Q7698">
        <v>0</v>
      </c>
      <c r="T7698" t="s">
        <v>5</v>
      </c>
      <c r="U7698">
        <v>-1</v>
      </c>
      <c r="V7698">
        <v>-1</v>
      </c>
      <c r="W7698">
        <v>6.3387000000000002</v>
      </c>
      <c r="Z7698">
        <v>-1</v>
      </c>
      <c r="AA7698" t="s">
        <v>11</v>
      </c>
      <c r="AC7698" t="s">
        <v>38</v>
      </c>
      <c r="AD7698" t="s">
        <v>50</v>
      </c>
      <c r="AE7698" s="1">
        <v>41846.12431712963</v>
      </c>
    </row>
    <row r="7699" spans="1:31" x14ac:dyDescent="0.15">
      <c r="A7699">
        <v>7698</v>
      </c>
      <c r="B7699">
        <v>175</v>
      </c>
      <c r="C7699">
        <v>4132</v>
      </c>
      <c r="D7699" t="s">
        <v>20619</v>
      </c>
      <c r="E7699" t="s">
        <v>20620</v>
      </c>
      <c r="F7699" t="s">
        <v>51</v>
      </c>
      <c r="G7699" t="s">
        <v>20621</v>
      </c>
      <c r="H7699" t="s">
        <v>20622</v>
      </c>
      <c r="I7699" t="s">
        <v>5</v>
      </c>
      <c r="K7699" t="s">
        <v>5</v>
      </c>
      <c r="N7699" t="s">
        <v>7</v>
      </c>
      <c r="O7699" t="s">
        <v>20623</v>
      </c>
      <c r="P7699" t="s">
        <v>20624</v>
      </c>
      <c r="Q7699">
        <v>3</v>
      </c>
      <c r="S7699">
        <v>-1</v>
      </c>
      <c r="T7699" t="s">
        <v>5</v>
      </c>
      <c r="U7699">
        <v>-1</v>
      </c>
      <c r="V7699">
        <v>-1</v>
      </c>
      <c r="W7699">
        <v>6.3387000000000002</v>
      </c>
      <c r="Y7699" t="s">
        <v>20628</v>
      </c>
      <c r="Z7699">
        <v>-1</v>
      </c>
      <c r="AA7699" t="s">
        <v>11</v>
      </c>
      <c r="AC7699" t="s">
        <v>20639</v>
      </c>
      <c r="AD7699" t="s">
        <v>20640</v>
      </c>
      <c r="AE7699" s="1">
        <v>41846.124328703707</v>
      </c>
    </row>
    <row r="7700" spans="1:31" x14ac:dyDescent="0.15">
      <c r="A7700">
        <v>7699</v>
      </c>
      <c r="B7700">
        <v>175</v>
      </c>
      <c r="C7700">
        <v>4132</v>
      </c>
      <c r="D7700" t="s">
        <v>20619</v>
      </c>
      <c r="E7700" t="s">
        <v>20620</v>
      </c>
      <c r="F7700" t="s">
        <v>53</v>
      </c>
      <c r="I7700" t="s">
        <v>5</v>
      </c>
      <c r="K7700" t="s">
        <v>5</v>
      </c>
      <c r="N7700" t="s">
        <v>7</v>
      </c>
      <c r="Q7700">
        <v>0</v>
      </c>
      <c r="S7700">
        <v>-1</v>
      </c>
      <c r="T7700" t="s">
        <v>5</v>
      </c>
      <c r="U7700">
        <v>-1</v>
      </c>
      <c r="V7700">
        <v>-1</v>
      </c>
      <c r="W7700">
        <v>6.3387000000000002</v>
      </c>
      <c r="Z7700">
        <v>-1</v>
      </c>
      <c r="AA7700" t="s">
        <v>11</v>
      </c>
      <c r="AC7700" t="s">
        <v>38</v>
      </c>
      <c r="AD7700" t="s">
        <v>52</v>
      </c>
      <c r="AE7700" s="1">
        <v>41846.124340277776</v>
      </c>
    </row>
    <row r="7701" spans="1:31" x14ac:dyDescent="0.15">
      <c r="A7701">
        <v>7700</v>
      </c>
      <c r="B7701">
        <v>175</v>
      </c>
      <c r="C7701">
        <v>4132</v>
      </c>
      <c r="D7701" t="s">
        <v>20619</v>
      </c>
      <c r="E7701" t="s">
        <v>20620</v>
      </c>
      <c r="F7701" t="s">
        <v>54</v>
      </c>
      <c r="I7701" t="s">
        <v>5</v>
      </c>
      <c r="K7701" t="s">
        <v>5</v>
      </c>
      <c r="N7701" t="s">
        <v>7</v>
      </c>
      <c r="Q7701">
        <v>0</v>
      </c>
      <c r="S7701">
        <v>-1</v>
      </c>
      <c r="T7701" t="s">
        <v>5</v>
      </c>
      <c r="U7701">
        <v>-1</v>
      </c>
      <c r="V7701">
        <v>-1</v>
      </c>
      <c r="W7701">
        <v>6.3387000000000002</v>
      </c>
      <c r="Z7701">
        <v>-1</v>
      </c>
      <c r="AA7701" t="s">
        <v>11</v>
      </c>
      <c r="AC7701" t="s">
        <v>38</v>
      </c>
      <c r="AD7701" t="s">
        <v>52</v>
      </c>
      <c r="AE7701" s="1">
        <v>41846.124351851853</v>
      </c>
    </row>
    <row r="7702" spans="1:31" x14ac:dyDescent="0.15">
      <c r="A7702">
        <v>7701</v>
      </c>
      <c r="B7702">
        <v>175</v>
      </c>
      <c r="C7702">
        <v>4543</v>
      </c>
      <c r="D7702" t="s">
        <v>20641</v>
      </c>
      <c r="E7702" t="s">
        <v>20642</v>
      </c>
      <c r="F7702" t="s">
        <v>2</v>
      </c>
      <c r="I7702" t="s">
        <v>5</v>
      </c>
      <c r="K7702" t="s">
        <v>5</v>
      </c>
      <c r="N7702" t="s">
        <v>7</v>
      </c>
      <c r="Q7702">
        <v>0</v>
      </c>
      <c r="S7702">
        <v>-1</v>
      </c>
      <c r="T7702" t="s">
        <v>5</v>
      </c>
      <c r="U7702">
        <v>-1</v>
      </c>
      <c r="V7702">
        <v>-1</v>
      </c>
      <c r="W7702">
        <v>6.3387000000000002</v>
      </c>
      <c r="Z7702">
        <v>-1</v>
      </c>
      <c r="AA7702" t="s">
        <v>11</v>
      </c>
      <c r="AC7702" t="s">
        <v>38</v>
      </c>
      <c r="AD7702" t="s">
        <v>52</v>
      </c>
      <c r="AE7702" s="1">
        <v>41846.124386574076</v>
      </c>
    </row>
    <row r="7703" spans="1:31" x14ac:dyDescent="0.15">
      <c r="A7703">
        <v>7702</v>
      </c>
      <c r="B7703">
        <v>175</v>
      </c>
      <c r="C7703">
        <v>4543</v>
      </c>
      <c r="D7703" t="s">
        <v>20641</v>
      </c>
      <c r="E7703" t="s">
        <v>20642</v>
      </c>
      <c r="F7703" t="s">
        <v>14</v>
      </c>
      <c r="I7703" t="s">
        <v>5</v>
      </c>
      <c r="K7703" t="s">
        <v>5</v>
      </c>
      <c r="N7703" t="s">
        <v>7</v>
      </c>
      <c r="Q7703">
        <v>0</v>
      </c>
      <c r="S7703">
        <v>-1</v>
      </c>
      <c r="T7703" t="s">
        <v>5</v>
      </c>
      <c r="U7703">
        <v>-1</v>
      </c>
      <c r="V7703">
        <v>-1</v>
      </c>
      <c r="W7703">
        <v>6.3387000000000002</v>
      </c>
      <c r="Z7703">
        <v>-1</v>
      </c>
      <c r="AA7703" t="s">
        <v>11</v>
      </c>
      <c r="AC7703" t="s">
        <v>38</v>
      </c>
      <c r="AD7703" t="s">
        <v>4006</v>
      </c>
      <c r="AE7703" s="1">
        <v>41846.124386574076</v>
      </c>
    </row>
    <row r="7704" spans="1:31" x14ac:dyDescent="0.15">
      <c r="A7704">
        <v>7703</v>
      </c>
      <c r="B7704">
        <v>175</v>
      </c>
      <c r="C7704">
        <v>4543</v>
      </c>
      <c r="D7704" t="s">
        <v>20641</v>
      </c>
      <c r="E7704" t="s">
        <v>20642</v>
      </c>
      <c r="F7704" t="s">
        <v>24</v>
      </c>
      <c r="G7704" t="s">
        <v>20643</v>
      </c>
      <c r="I7704" t="s">
        <v>5</v>
      </c>
      <c r="J7704" t="s">
        <v>5077</v>
      </c>
      <c r="K7704" t="s">
        <v>5</v>
      </c>
      <c r="N7704" t="s">
        <v>7</v>
      </c>
      <c r="P7704" t="s">
        <v>20644</v>
      </c>
      <c r="Q7704">
        <v>11</v>
      </c>
      <c r="R7704" t="s">
        <v>20645</v>
      </c>
      <c r="S7704">
        <v>50</v>
      </c>
      <c r="T7704" t="s">
        <v>20646</v>
      </c>
      <c r="U7704">
        <v>-1</v>
      </c>
      <c r="V7704">
        <v>-1</v>
      </c>
      <c r="W7704">
        <v>6.3387000000000002</v>
      </c>
      <c r="X7704" t="s">
        <v>20647</v>
      </c>
      <c r="Y7704" t="s">
        <v>20648</v>
      </c>
      <c r="Z7704">
        <v>12040</v>
      </c>
      <c r="AA7704" t="s">
        <v>11</v>
      </c>
      <c r="AC7704" t="s">
        <v>20649</v>
      </c>
      <c r="AD7704" t="s">
        <v>20650</v>
      </c>
      <c r="AE7704" s="1">
        <v>41846.124409722222</v>
      </c>
    </row>
    <row r="7705" spans="1:31" x14ac:dyDescent="0.15">
      <c r="A7705">
        <v>7704</v>
      </c>
      <c r="B7705">
        <v>175</v>
      </c>
      <c r="C7705">
        <v>4543</v>
      </c>
      <c r="D7705" t="s">
        <v>20641</v>
      </c>
      <c r="E7705" t="s">
        <v>20642</v>
      </c>
      <c r="F7705" t="s">
        <v>27</v>
      </c>
      <c r="I7705" t="s">
        <v>5</v>
      </c>
      <c r="K7705" t="s">
        <v>5</v>
      </c>
      <c r="M7705" t="s">
        <v>5</v>
      </c>
      <c r="N7705" t="s">
        <v>7</v>
      </c>
      <c r="Q7705">
        <v>0</v>
      </c>
      <c r="S7705">
        <v>-1</v>
      </c>
      <c r="T7705" t="s">
        <v>5</v>
      </c>
      <c r="U7705">
        <v>-1</v>
      </c>
      <c r="V7705">
        <v>-1</v>
      </c>
      <c r="W7705">
        <v>6.3387000000000002</v>
      </c>
      <c r="Z7705">
        <v>-1</v>
      </c>
      <c r="AA7705" t="s">
        <v>11</v>
      </c>
      <c r="AC7705" t="s">
        <v>38</v>
      </c>
      <c r="AD7705" t="s">
        <v>531</v>
      </c>
      <c r="AE7705" s="1">
        <v>41846.124432870369</v>
      </c>
    </row>
    <row r="7706" spans="1:31" x14ac:dyDescent="0.15">
      <c r="A7706">
        <v>7705</v>
      </c>
      <c r="B7706">
        <v>175</v>
      </c>
      <c r="C7706">
        <v>4543</v>
      </c>
      <c r="D7706" t="s">
        <v>20641</v>
      </c>
      <c r="E7706" t="s">
        <v>20642</v>
      </c>
      <c r="F7706" t="s">
        <v>36</v>
      </c>
      <c r="I7706" t="s">
        <v>5</v>
      </c>
      <c r="K7706" t="s">
        <v>5</v>
      </c>
      <c r="N7706" t="s">
        <v>7</v>
      </c>
      <c r="Q7706">
        <v>0</v>
      </c>
      <c r="S7706">
        <v>-1</v>
      </c>
      <c r="T7706" t="s">
        <v>5</v>
      </c>
      <c r="U7706">
        <v>-1</v>
      </c>
      <c r="V7706">
        <v>-1</v>
      </c>
      <c r="W7706">
        <v>6.3387000000000002</v>
      </c>
      <c r="Z7706">
        <v>-1</v>
      </c>
      <c r="AA7706" t="s">
        <v>11</v>
      </c>
      <c r="AC7706" t="s">
        <v>38</v>
      </c>
      <c r="AD7706" t="s">
        <v>52</v>
      </c>
      <c r="AE7706" s="1">
        <v>41846.124444444446</v>
      </c>
    </row>
    <row r="7707" spans="1:31" x14ac:dyDescent="0.15">
      <c r="A7707">
        <v>7706</v>
      </c>
      <c r="B7707">
        <v>175</v>
      </c>
      <c r="C7707">
        <v>4543</v>
      </c>
      <c r="D7707" t="s">
        <v>20641</v>
      </c>
      <c r="E7707" t="s">
        <v>20642</v>
      </c>
      <c r="F7707" t="s">
        <v>40</v>
      </c>
      <c r="I7707" t="s">
        <v>5</v>
      </c>
      <c r="K7707" t="s">
        <v>5</v>
      </c>
      <c r="N7707" t="s">
        <v>7</v>
      </c>
      <c r="Q7707">
        <v>0</v>
      </c>
      <c r="S7707">
        <v>-1</v>
      </c>
      <c r="T7707" t="s">
        <v>5</v>
      </c>
      <c r="U7707">
        <v>-1</v>
      </c>
      <c r="V7707">
        <v>-1</v>
      </c>
      <c r="W7707">
        <v>6.3387000000000002</v>
      </c>
      <c r="Z7707">
        <v>-1</v>
      </c>
      <c r="AA7707" t="s">
        <v>11</v>
      </c>
      <c r="AC7707" t="s">
        <v>38</v>
      </c>
      <c r="AD7707" t="s">
        <v>52</v>
      </c>
      <c r="AE7707" s="1">
        <v>41846.124456018515</v>
      </c>
    </row>
    <row r="7708" spans="1:31" x14ac:dyDescent="0.15">
      <c r="A7708">
        <v>7707</v>
      </c>
      <c r="B7708">
        <v>175</v>
      </c>
      <c r="C7708">
        <v>4543</v>
      </c>
      <c r="D7708" t="s">
        <v>20641</v>
      </c>
      <c r="E7708" t="s">
        <v>20642</v>
      </c>
      <c r="F7708" t="s">
        <v>49</v>
      </c>
      <c r="I7708" t="s">
        <v>5</v>
      </c>
      <c r="K7708" t="s">
        <v>5</v>
      </c>
      <c r="N7708" t="s">
        <v>7</v>
      </c>
      <c r="Q7708">
        <v>0</v>
      </c>
      <c r="T7708" t="s">
        <v>5</v>
      </c>
      <c r="U7708">
        <v>-1</v>
      </c>
      <c r="V7708">
        <v>-1</v>
      </c>
      <c r="W7708">
        <v>6.3387000000000002</v>
      </c>
      <c r="Z7708">
        <v>-1</v>
      </c>
      <c r="AA7708" t="s">
        <v>11</v>
      </c>
      <c r="AC7708" t="s">
        <v>38</v>
      </c>
      <c r="AD7708" t="s">
        <v>50</v>
      </c>
      <c r="AE7708" s="1">
        <v>41846.124467592592</v>
      </c>
    </row>
    <row r="7709" spans="1:31" x14ac:dyDescent="0.15">
      <c r="A7709">
        <v>7708</v>
      </c>
      <c r="B7709">
        <v>175</v>
      </c>
      <c r="C7709">
        <v>4543</v>
      </c>
      <c r="D7709" t="s">
        <v>20641</v>
      </c>
      <c r="E7709" t="s">
        <v>20642</v>
      </c>
      <c r="F7709" t="s">
        <v>51</v>
      </c>
      <c r="I7709" t="s">
        <v>5</v>
      </c>
      <c r="K7709" t="s">
        <v>5</v>
      </c>
      <c r="N7709" t="s">
        <v>7</v>
      </c>
      <c r="Q7709">
        <v>0</v>
      </c>
      <c r="S7709">
        <v>-1</v>
      </c>
      <c r="T7709" t="s">
        <v>5</v>
      </c>
      <c r="U7709">
        <v>-1</v>
      </c>
      <c r="V7709">
        <v>-1</v>
      </c>
      <c r="W7709">
        <v>6.3387000000000002</v>
      </c>
      <c r="Z7709">
        <v>-1</v>
      </c>
      <c r="AA7709" t="s">
        <v>11</v>
      </c>
      <c r="AC7709" t="s">
        <v>38</v>
      </c>
      <c r="AD7709" t="s">
        <v>52</v>
      </c>
      <c r="AE7709" s="1">
        <v>41846.124479166669</v>
      </c>
    </row>
    <row r="7710" spans="1:31" x14ac:dyDescent="0.15">
      <c r="A7710">
        <v>7709</v>
      </c>
      <c r="B7710">
        <v>175</v>
      </c>
      <c r="C7710">
        <v>4543</v>
      </c>
      <c r="D7710" t="s">
        <v>20641</v>
      </c>
      <c r="E7710" t="s">
        <v>20642</v>
      </c>
      <c r="F7710" t="s">
        <v>53</v>
      </c>
      <c r="I7710" t="s">
        <v>5</v>
      </c>
      <c r="K7710" t="s">
        <v>5</v>
      </c>
      <c r="N7710" t="s">
        <v>7</v>
      </c>
      <c r="Q7710">
        <v>0</v>
      </c>
      <c r="S7710">
        <v>-1</v>
      </c>
      <c r="T7710" t="s">
        <v>5</v>
      </c>
      <c r="U7710">
        <v>-1</v>
      </c>
      <c r="V7710">
        <v>-1</v>
      </c>
      <c r="W7710">
        <v>6.3387000000000002</v>
      </c>
      <c r="Z7710">
        <v>-1</v>
      </c>
      <c r="AA7710" t="s">
        <v>11</v>
      </c>
      <c r="AC7710" t="s">
        <v>38</v>
      </c>
      <c r="AD7710" t="s">
        <v>52</v>
      </c>
      <c r="AE7710" s="1">
        <v>41846.124490740738</v>
      </c>
    </row>
    <row r="7711" spans="1:31" x14ac:dyDescent="0.15">
      <c r="A7711">
        <v>7710</v>
      </c>
      <c r="B7711">
        <v>175</v>
      </c>
      <c r="C7711">
        <v>4543</v>
      </c>
      <c r="D7711" t="s">
        <v>20641</v>
      </c>
      <c r="E7711" t="s">
        <v>20642</v>
      </c>
      <c r="F7711" t="s">
        <v>54</v>
      </c>
      <c r="I7711" t="s">
        <v>5</v>
      </c>
      <c r="K7711" t="s">
        <v>5</v>
      </c>
      <c r="N7711" t="s">
        <v>7</v>
      </c>
      <c r="Q7711">
        <v>0</v>
      </c>
      <c r="S7711">
        <v>-1</v>
      </c>
      <c r="T7711" t="s">
        <v>5</v>
      </c>
      <c r="U7711">
        <v>-1</v>
      </c>
      <c r="V7711">
        <v>-1</v>
      </c>
      <c r="W7711">
        <v>6.3387000000000002</v>
      </c>
      <c r="Z7711">
        <v>-1</v>
      </c>
      <c r="AA7711" t="s">
        <v>11</v>
      </c>
      <c r="AC7711" t="s">
        <v>38</v>
      </c>
      <c r="AD7711" t="s">
        <v>52</v>
      </c>
      <c r="AE7711" s="1">
        <v>41846.124502314815</v>
      </c>
    </row>
    <row r="7712" spans="1:31" x14ac:dyDescent="0.15">
      <c r="A7712">
        <v>7711</v>
      </c>
      <c r="B7712">
        <v>175</v>
      </c>
      <c r="C7712">
        <v>241</v>
      </c>
      <c r="D7712" t="s">
        <v>20651</v>
      </c>
      <c r="E7712" t="s">
        <v>20652</v>
      </c>
      <c r="F7712" t="s">
        <v>2</v>
      </c>
      <c r="G7712" t="s">
        <v>20653</v>
      </c>
      <c r="H7712" t="s">
        <v>20654</v>
      </c>
      <c r="I7712" t="s">
        <v>5</v>
      </c>
      <c r="K7712" t="s">
        <v>6</v>
      </c>
      <c r="L7712" t="s">
        <v>6810</v>
      </c>
      <c r="N7712" t="s">
        <v>7</v>
      </c>
      <c r="O7712">
        <f>1-501-279-4129</f>
        <v>-4908</v>
      </c>
      <c r="P7712" t="s">
        <v>20655</v>
      </c>
      <c r="Q7712">
        <v>84</v>
      </c>
      <c r="S7712">
        <v>100</v>
      </c>
      <c r="T7712" t="s">
        <v>20656</v>
      </c>
      <c r="U7712">
        <v>-1</v>
      </c>
      <c r="V7712">
        <v>-1</v>
      </c>
      <c r="W7712">
        <v>6.3387000000000002</v>
      </c>
      <c r="X7712" t="s">
        <v>20657</v>
      </c>
      <c r="Y7712" t="s">
        <v>20658</v>
      </c>
      <c r="Z7712">
        <v>14900</v>
      </c>
      <c r="AA7712" t="s">
        <v>11</v>
      </c>
      <c r="AC7712" t="s">
        <v>20659</v>
      </c>
      <c r="AD7712" t="s">
        <v>20660</v>
      </c>
      <c r="AE7712" s="1">
        <v>41846.124664351853</v>
      </c>
    </row>
    <row r="7713" spans="1:31" x14ac:dyDescent="0.15">
      <c r="A7713">
        <v>7712</v>
      </c>
      <c r="B7713">
        <v>175</v>
      </c>
      <c r="C7713">
        <v>241</v>
      </c>
      <c r="D7713" t="s">
        <v>20651</v>
      </c>
      <c r="E7713" t="s">
        <v>20652</v>
      </c>
      <c r="F7713" t="s">
        <v>14</v>
      </c>
      <c r="G7713" t="s">
        <v>20661</v>
      </c>
      <c r="H7713" t="s">
        <v>20654</v>
      </c>
      <c r="I7713" t="s">
        <v>5</v>
      </c>
      <c r="K7713" t="s">
        <v>17</v>
      </c>
      <c r="L7713" t="s">
        <v>20662</v>
      </c>
      <c r="N7713" t="s">
        <v>7</v>
      </c>
      <c r="O7713">
        <f>1-501-279-5192</f>
        <v>-5971</v>
      </c>
      <c r="P7713" t="s">
        <v>20663</v>
      </c>
      <c r="Q7713">
        <v>16</v>
      </c>
      <c r="S7713">
        <v>40</v>
      </c>
      <c r="T7713" t="s">
        <v>20664</v>
      </c>
      <c r="U7713">
        <v>-1</v>
      </c>
      <c r="V7713">
        <v>-1</v>
      </c>
      <c r="W7713">
        <v>6.3387000000000002</v>
      </c>
      <c r="X7713" t="s">
        <v>20657</v>
      </c>
      <c r="Y7713" t="s">
        <v>20665</v>
      </c>
      <c r="Z7713">
        <v>10944</v>
      </c>
      <c r="AA7713" t="s">
        <v>11</v>
      </c>
      <c r="AC7713" t="s">
        <v>20666</v>
      </c>
      <c r="AD7713" t="s">
        <v>20667</v>
      </c>
      <c r="AE7713" s="1">
        <v>41846.1246875</v>
      </c>
    </row>
    <row r="7714" spans="1:31" x14ac:dyDescent="0.15">
      <c r="A7714">
        <v>7713</v>
      </c>
      <c r="B7714">
        <v>175</v>
      </c>
      <c r="C7714">
        <v>241</v>
      </c>
      <c r="D7714" t="s">
        <v>20651</v>
      </c>
      <c r="E7714" t="s">
        <v>20652</v>
      </c>
      <c r="F7714" t="s">
        <v>24</v>
      </c>
      <c r="G7714" t="s">
        <v>20661</v>
      </c>
      <c r="H7714" t="s">
        <v>20654</v>
      </c>
      <c r="I7714" t="s">
        <v>5</v>
      </c>
      <c r="K7714" t="s">
        <v>17</v>
      </c>
      <c r="L7714" t="s">
        <v>20662</v>
      </c>
      <c r="N7714" t="s">
        <v>7</v>
      </c>
      <c r="O7714" t="s">
        <v>20668</v>
      </c>
      <c r="P7714" t="s">
        <v>20663</v>
      </c>
      <c r="Q7714">
        <v>3</v>
      </c>
      <c r="S7714">
        <v>40</v>
      </c>
      <c r="T7714" t="s">
        <v>20664</v>
      </c>
      <c r="U7714">
        <v>-1</v>
      </c>
      <c r="V7714">
        <v>-1</v>
      </c>
      <c r="W7714">
        <v>6.3387000000000002</v>
      </c>
      <c r="X7714" t="s">
        <v>20657</v>
      </c>
      <c r="Y7714" t="s">
        <v>20665</v>
      </c>
      <c r="Z7714">
        <v>10944</v>
      </c>
      <c r="AA7714" t="s">
        <v>11</v>
      </c>
      <c r="AC7714" t="s">
        <v>20669</v>
      </c>
      <c r="AD7714" t="s">
        <v>20670</v>
      </c>
      <c r="AE7714" s="1">
        <v>41846.124710648146</v>
      </c>
    </row>
    <row r="7715" spans="1:31" x14ac:dyDescent="0.15">
      <c r="A7715">
        <v>7714</v>
      </c>
      <c r="B7715">
        <v>175</v>
      </c>
      <c r="C7715">
        <v>241</v>
      </c>
      <c r="D7715" t="s">
        <v>20651</v>
      </c>
      <c r="E7715" t="s">
        <v>20652</v>
      </c>
      <c r="F7715" t="s">
        <v>27</v>
      </c>
      <c r="G7715" t="s">
        <v>20671</v>
      </c>
      <c r="I7715" t="s">
        <v>5</v>
      </c>
      <c r="J7715" t="s">
        <v>1019</v>
      </c>
      <c r="K7715" t="s">
        <v>17</v>
      </c>
      <c r="L7715" t="s">
        <v>20672</v>
      </c>
      <c r="M7715" t="s">
        <v>5</v>
      </c>
      <c r="N7715" t="s">
        <v>7</v>
      </c>
      <c r="O7715" t="s">
        <v>20673</v>
      </c>
      <c r="P7715" t="s">
        <v>20674</v>
      </c>
      <c r="Q7715">
        <v>4</v>
      </c>
      <c r="S7715">
        <v>40</v>
      </c>
      <c r="T7715" t="s">
        <v>20675</v>
      </c>
      <c r="U7715">
        <v>-1</v>
      </c>
      <c r="V7715">
        <v>-1</v>
      </c>
      <c r="W7715">
        <v>6.3387000000000002</v>
      </c>
      <c r="Y7715" t="s">
        <v>20676</v>
      </c>
      <c r="Z7715">
        <v>23562</v>
      </c>
      <c r="AA7715" t="s">
        <v>11</v>
      </c>
      <c r="AC7715" t="s">
        <v>20677</v>
      </c>
      <c r="AD7715" t="s">
        <v>20678</v>
      </c>
      <c r="AE7715" s="1">
        <v>41846.1247337963</v>
      </c>
    </row>
    <row r="7716" spans="1:31" x14ac:dyDescent="0.15">
      <c r="A7716">
        <v>7715</v>
      </c>
      <c r="B7716">
        <v>175</v>
      </c>
      <c r="C7716">
        <v>241</v>
      </c>
      <c r="D7716" t="s">
        <v>20651</v>
      </c>
      <c r="E7716" t="s">
        <v>20652</v>
      </c>
      <c r="F7716" t="s">
        <v>36</v>
      </c>
      <c r="I7716" t="s">
        <v>5</v>
      </c>
      <c r="K7716" t="s">
        <v>5</v>
      </c>
      <c r="N7716" t="s">
        <v>7</v>
      </c>
      <c r="Q7716">
        <v>0</v>
      </c>
      <c r="S7716">
        <v>-1</v>
      </c>
      <c r="T7716" t="s">
        <v>5</v>
      </c>
      <c r="U7716">
        <v>-1</v>
      </c>
      <c r="V7716">
        <v>-1</v>
      </c>
      <c r="W7716">
        <v>6.3387000000000002</v>
      </c>
      <c r="Z7716">
        <v>-1</v>
      </c>
      <c r="AA7716" t="s">
        <v>11</v>
      </c>
      <c r="AC7716" t="s">
        <v>38</v>
      </c>
      <c r="AD7716" t="s">
        <v>52</v>
      </c>
      <c r="AE7716" s="1">
        <v>41846.124745370369</v>
      </c>
    </row>
    <row r="7717" spans="1:31" x14ac:dyDescent="0.15">
      <c r="A7717">
        <v>7716</v>
      </c>
      <c r="B7717">
        <v>175</v>
      </c>
      <c r="C7717">
        <v>241</v>
      </c>
      <c r="D7717" t="s">
        <v>20651</v>
      </c>
      <c r="E7717" t="s">
        <v>20652</v>
      </c>
      <c r="F7717" t="s">
        <v>40</v>
      </c>
      <c r="I7717" t="s">
        <v>5</v>
      </c>
      <c r="K7717" t="s">
        <v>5</v>
      </c>
      <c r="N7717" t="s">
        <v>7</v>
      </c>
      <c r="Q7717">
        <v>0</v>
      </c>
      <c r="S7717">
        <v>-1</v>
      </c>
      <c r="T7717" t="s">
        <v>5</v>
      </c>
      <c r="U7717">
        <v>-1</v>
      </c>
      <c r="V7717">
        <v>-1</v>
      </c>
      <c r="W7717">
        <v>6.3387000000000002</v>
      </c>
      <c r="Z7717">
        <v>-1</v>
      </c>
      <c r="AA7717" t="s">
        <v>11</v>
      </c>
      <c r="AC7717" t="s">
        <v>38</v>
      </c>
      <c r="AD7717" t="s">
        <v>52</v>
      </c>
      <c r="AE7717" s="1">
        <v>41846.124756944446</v>
      </c>
    </row>
    <row r="7718" spans="1:31" x14ac:dyDescent="0.15">
      <c r="A7718">
        <v>7717</v>
      </c>
      <c r="B7718">
        <v>175</v>
      </c>
      <c r="C7718">
        <v>241</v>
      </c>
      <c r="D7718" t="s">
        <v>20651</v>
      </c>
      <c r="E7718" t="s">
        <v>20652</v>
      </c>
      <c r="F7718" t="s">
        <v>49</v>
      </c>
      <c r="I7718" t="s">
        <v>5</v>
      </c>
      <c r="K7718" t="s">
        <v>5</v>
      </c>
      <c r="N7718" t="s">
        <v>7</v>
      </c>
      <c r="Q7718">
        <v>0</v>
      </c>
      <c r="T7718" t="s">
        <v>5</v>
      </c>
      <c r="U7718">
        <v>-1</v>
      </c>
      <c r="V7718">
        <v>-1</v>
      </c>
      <c r="W7718">
        <v>6.3387000000000002</v>
      </c>
      <c r="Z7718">
        <v>-1</v>
      </c>
      <c r="AA7718" t="s">
        <v>11</v>
      </c>
      <c r="AC7718" t="s">
        <v>38</v>
      </c>
      <c r="AD7718" t="s">
        <v>50</v>
      </c>
      <c r="AE7718" s="1">
        <v>41846.124768518515</v>
      </c>
    </row>
    <row r="7719" spans="1:31" x14ac:dyDescent="0.15">
      <c r="A7719">
        <v>7718</v>
      </c>
      <c r="B7719">
        <v>175</v>
      </c>
      <c r="C7719">
        <v>241</v>
      </c>
      <c r="D7719" t="s">
        <v>20651</v>
      </c>
      <c r="E7719" t="s">
        <v>20652</v>
      </c>
      <c r="F7719" t="s">
        <v>51</v>
      </c>
      <c r="G7719" t="s">
        <v>20653</v>
      </c>
      <c r="H7719" t="s">
        <v>20654</v>
      </c>
      <c r="I7719" t="s">
        <v>5</v>
      </c>
      <c r="K7719" t="s">
        <v>5</v>
      </c>
      <c r="N7719" t="s">
        <v>7</v>
      </c>
      <c r="O7719">
        <f>1-501-279-4129</f>
        <v>-4908</v>
      </c>
      <c r="P7719" t="s">
        <v>20655</v>
      </c>
      <c r="Q7719">
        <v>12</v>
      </c>
      <c r="S7719">
        <v>-1</v>
      </c>
      <c r="T7719" t="s">
        <v>5</v>
      </c>
      <c r="U7719">
        <v>-1</v>
      </c>
      <c r="V7719">
        <v>-1</v>
      </c>
      <c r="W7719">
        <v>6.3387000000000002</v>
      </c>
      <c r="Y7719" t="s">
        <v>20658</v>
      </c>
      <c r="Z7719">
        <v>-1</v>
      </c>
      <c r="AA7719" t="s">
        <v>11</v>
      </c>
      <c r="AC7719" t="s">
        <v>20679</v>
      </c>
      <c r="AD7719" t="s">
        <v>20680</v>
      </c>
      <c r="AE7719" s="1">
        <v>41846.124803240738</v>
      </c>
    </row>
    <row r="7720" spans="1:31" x14ac:dyDescent="0.15">
      <c r="A7720">
        <v>7719</v>
      </c>
      <c r="B7720">
        <v>175</v>
      </c>
      <c r="C7720">
        <v>241</v>
      </c>
      <c r="D7720" t="s">
        <v>20651</v>
      </c>
      <c r="E7720" t="s">
        <v>20652</v>
      </c>
      <c r="F7720" t="s">
        <v>53</v>
      </c>
      <c r="I7720" t="s">
        <v>5</v>
      </c>
      <c r="K7720" t="s">
        <v>5</v>
      </c>
      <c r="N7720" t="s">
        <v>7</v>
      </c>
      <c r="Q7720">
        <v>0</v>
      </c>
      <c r="S7720">
        <v>-1</v>
      </c>
      <c r="T7720" t="s">
        <v>5</v>
      </c>
      <c r="U7720">
        <v>-1</v>
      </c>
      <c r="V7720">
        <v>-1</v>
      </c>
      <c r="W7720">
        <v>6.3387000000000002</v>
      </c>
      <c r="Z7720">
        <v>-1</v>
      </c>
      <c r="AA7720" t="s">
        <v>11</v>
      </c>
      <c r="AC7720" t="s">
        <v>38</v>
      </c>
      <c r="AD7720" t="s">
        <v>52</v>
      </c>
      <c r="AE7720" s="1">
        <v>41846.124814814815</v>
      </c>
    </row>
    <row r="7721" spans="1:31" x14ac:dyDescent="0.15">
      <c r="A7721">
        <v>7720</v>
      </c>
      <c r="B7721">
        <v>175</v>
      </c>
      <c r="C7721">
        <v>241</v>
      </c>
      <c r="D7721" t="s">
        <v>20651</v>
      </c>
      <c r="E7721" t="s">
        <v>20652</v>
      </c>
      <c r="F7721" t="s">
        <v>54</v>
      </c>
      <c r="I7721" t="s">
        <v>5</v>
      </c>
      <c r="K7721" t="s">
        <v>5</v>
      </c>
      <c r="N7721" t="s">
        <v>7</v>
      </c>
      <c r="Q7721">
        <v>0</v>
      </c>
      <c r="S7721">
        <v>-1</v>
      </c>
      <c r="T7721" t="s">
        <v>5</v>
      </c>
      <c r="U7721">
        <v>-1</v>
      </c>
      <c r="V7721">
        <v>-1</v>
      </c>
      <c r="W7721">
        <v>6.3387000000000002</v>
      </c>
      <c r="Z7721">
        <v>-1</v>
      </c>
      <c r="AA7721" t="s">
        <v>11</v>
      </c>
      <c r="AC7721" t="s">
        <v>38</v>
      </c>
      <c r="AD7721" t="s">
        <v>52</v>
      </c>
      <c r="AE7721" s="1">
        <v>41846.124826388892</v>
      </c>
    </row>
    <row r="7722" spans="1:31" x14ac:dyDescent="0.15">
      <c r="A7722">
        <v>7721</v>
      </c>
      <c r="B7722">
        <v>175</v>
      </c>
      <c r="C7722">
        <v>1783</v>
      </c>
      <c r="D7722" t="s">
        <v>20681</v>
      </c>
      <c r="E7722" t="s">
        <v>20682</v>
      </c>
      <c r="F7722" t="s">
        <v>2</v>
      </c>
      <c r="G7722" t="s">
        <v>20683</v>
      </c>
      <c r="H7722" t="s">
        <v>20684</v>
      </c>
      <c r="I7722" t="s">
        <v>5</v>
      </c>
      <c r="K7722" t="s">
        <v>6</v>
      </c>
      <c r="L7722" t="s">
        <v>3072</v>
      </c>
      <c r="N7722" t="s">
        <v>7</v>
      </c>
      <c r="O7722">
        <f>1-208-467-8645</f>
        <v>-9319</v>
      </c>
      <c r="P7722" t="s">
        <v>20685</v>
      </c>
      <c r="Q7722">
        <v>68</v>
      </c>
      <c r="S7722">
        <v>50</v>
      </c>
      <c r="T7722" t="s">
        <v>5</v>
      </c>
      <c r="U7722">
        <v>-1</v>
      </c>
      <c r="V7722">
        <v>-1</v>
      </c>
      <c r="W7722">
        <v>6.3387000000000002</v>
      </c>
      <c r="X7722" t="s">
        <v>20686</v>
      </c>
      <c r="Y7722">
        <f>1-208-467-8000</f>
        <v>-8674</v>
      </c>
      <c r="Z7722">
        <v>26600</v>
      </c>
      <c r="AA7722" t="s">
        <v>11</v>
      </c>
      <c r="AC7722" t="s">
        <v>20687</v>
      </c>
      <c r="AD7722" t="s">
        <v>20688</v>
      </c>
      <c r="AE7722" s="1">
        <v>41846.124907407408</v>
      </c>
    </row>
    <row r="7723" spans="1:31" x14ac:dyDescent="0.15">
      <c r="A7723">
        <v>7722</v>
      </c>
      <c r="B7723">
        <v>175</v>
      </c>
      <c r="C7723">
        <v>1783</v>
      </c>
      <c r="D7723" t="s">
        <v>20681</v>
      </c>
      <c r="E7723" t="s">
        <v>20682</v>
      </c>
      <c r="F7723" t="s">
        <v>14</v>
      </c>
      <c r="I7723" t="s">
        <v>5</v>
      </c>
      <c r="K7723" t="s">
        <v>5</v>
      </c>
      <c r="N7723" t="s">
        <v>7</v>
      </c>
      <c r="Q7723">
        <v>0</v>
      </c>
      <c r="S7723">
        <v>-1</v>
      </c>
      <c r="T7723" t="s">
        <v>5</v>
      </c>
      <c r="U7723">
        <v>-1</v>
      </c>
      <c r="V7723">
        <v>-1</v>
      </c>
      <c r="W7723">
        <v>6.3387000000000002</v>
      </c>
      <c r="Z7723">
        <v>-1</v>
      </c>
      <c r="AA7723" t="s">
        <v>11</v>
      </c>
      <c r="AC7723" t="s">
        <v>38</v>
      </c>
      <c r="AD7723" t="s">
        <v>52</v>
      </c>
      <c r="AE7723" s="1">
        <v>41846.124918981484</v>
      </c>
    </row>
    <row r="7724" spans="1:31" x14ac:dyDescent="0.15">
      <c r="A7724">
        <v>7723</v>
      </c>
      <c r="B7724">
        <v>175</v>
      </c>
      <c r="C7724">
        <v>1783</v>
      </c>
      <c r="D7724" t="s">
        <v>20681</v>
      </c>
      <c r="E7724" t="s">
        <v>20682</v>
      </c>
      <c r="F7724" t="s">
        <v>24</v>
      </c>
      <c r="I7724" t="s">
        <v>5</v>
      </c>
      <c r="K7724" t="s">
        <v>5</v>
      </c>
      <c r="N7724" t="s">
        <v>7</v>
      </c>
      <c r="Q7724">
        <v>0</v>
      </c>
      <c r="S7724">
        <v>-1</v>
      </c>
      <c r="T7724" t="s">
        <v>5</v>
      </c>
      <c r="U7724">
        <v>-1</v>
      </c>
      <c r="V7724">
        <v>-1</v>
      </c>
      <c r="W7724">
        <v>6.3387000000000002</v>
      </c>
      <c r="Z7724">
        <v>-1</v>
      </c>
      <c r="AA7724" t="s">
        <v>11</v>
      </c>
      <c r="AC7724" t="s">
        <v>38</v>
      </c>
      <c r="AD7724" t="s">
        <v>52</v>
      </c>
      <c r="AE7724" s="1">
        <v>41846.124930555554</v>
      </c>
    </row>
    <row r="7725" spans="1:31" x14ac:dyDescent="0.15">
      <c r="A7725">
        <v>7724</v>
      </c>
      <c r="B7725">
        <v>175</v>
      </c>
      <c r="C7725">
        <v>1783</v>
      </c>
      <c r="D7725" t="s">
        <v>20681</v>
      </c>
      <c r="E7725" t="s">
        <v>20682</v>
      </c>
      <c r="F7725" t="s">
        <v>27</v>
      </c>
      <c r="I7725" t="s">
        <v>5</v>
      </c>
      <c r="K7725" t="s">
        <v>5</v>
      </c>
      <c r="M7725" t="s">
        <v>5</v>
      </c>
      <c r="N7725" t="s">
        <v>7</v>
      </c>
      <c r="Q7725">
        <v>0</v>
      </c>
      <c r="S7725">
        <v>-1</v>
      </c>
      <c r="T7725" t="s">
        <v>5</v>
      </c>
      <c r="U7725">
        <v>-1</v>
      </c>
      <c r="V7725">
        <v>-1</v>
      </c>
      <c r="W7725">
        <v>6.3387000000000002</v>
      </c>
      <c r="Z7725">
        <v>-1</v>
      </c>
      <c r="AA7725" t="s">
        <v>11</v>
      </c>
      <c r="AC7725" t="s">
        <v>38</v>
      </c>
      <c r="AD7725" t="s">
        <v>531</v>
      </c>
      <c r="AE7725" s="1">
        <v>41846.124942129631</v>
      </c>
    </row>
    <row r="7726" spans="1:31" x14ac:dyDescent="0.15">
      <c r="A7726">
        <v>7725</v>
      </c>
      <c r="B7726">
        <v>175</v>
      </c>
      <c r="C7726">
        <v>1783</v>
      </c>
      <c r="D7726" t="s">
        <v>20681</v>
      </c>
      <c r="E7726" t="s">
        <v>20682</v>
      </c>
      <c r="F7726" t="s">
        <v>36</v>
      </c>
      <c r="I7726" t="s">
        <v>5</v>
      </c>
      <c r="K7726" t="s">
        <v>5</v>
      </c>
      <c r="N7726" t="s">
        <v>7</v>
      </c>
      <c r="Q7726">
        <v>0</v>
      </c>
      <c r="S7726">
        <v>-1</v>
      </c>
      <c r="T7726" t="s">
        <v>5</v>
      </c>
      <c r="U7726">
        <v>-1</v>
      </c>
      <c r="V7726">
        <v>-1</v>
      </c>
      <c r="W7726">
        <v>6.3387000000000002</v>
      </c>
      <c r="Z7726">
        <v>-1</v>
      </c>
      <c r="AA7726" t="s">
        <v>11</v>
      </c>
      <c r="AC7726" t="s">
        <v>38</v>
      </c>
      <c r="AD7726" t="s">
        <v>52</v>
      </c>
      <c r="AE7726" s="1">
        <v>41846.1249537037</v>
      </c>
    </row>
    <row r="7727" spans="1:31" x14ac:dyDescent="0.15">
      <c r="A7727">
        <v>7726</v>
      </c>
      <c r="B7727">
        <v>175</v>
      </c>
      <c r="C7727">
        <v>1783</v>
      </c>
      <c r="D7727" t="s">
        <v>20681</v>
      </c>
      <c r="E7727" t="s">
        <v>20682</v>
      </c>
      <c r="F7727" t="s">
        <v>40</v>
      </c>
      <c r="G7727" t="s">
        <v>20683</v>
      </c>
      <c r="H7727" t="s">
        <v>20684</v>
      </c>
      <c r="I7727" t="s">
        <v>5</v>
      </c>
      <c r="K7727" t="s">
        <v>5</v>
      </c>
      <c r="L7727" t="s">
        <v>20689</v>
      </c>
      <c r="N7727" t="s">
        <v>7</v>
      </c>
      <c r="P7727" t="s">
        <v>20690</v>
      </c>
      <c r="Q7727">
        <v>1</v>
      </c>
      <c r="S7727">
        <v>-1</v>
      </c>
      <c r="T7727" t="s">
        <v>5</v>
      </c>
      <c r="U7727">
        <v>-1</v>
      </c>
      <c r="V7727">
        <v>-1</v>
      </c>
      <c r="W7727">
        <v>6.3387000000000002</v>
      </c>
      <c r="Z7727">
        <v>-1</v>
      </c>
      <c r="AA7727" t="s">
        <v>11</v>
      </c>
      <c r="AC7727" t="s">
        <v>20691</v>
      </c>
      <c r="AD7727" t="s">
        <v>20692</v>
      </c>
      <c r="AE7727" s="1">
        <v>41846.124976851854</v>
      </c>
    </row>
    <row r="7728" spans="1:31" x14ac:dyDescent="0.15">
      <c r="A7728">
        <v>7727</v>
      </c>
      <c r="B7728">
        <v>175</v>
      </c>
      <c r="C7728">
        <v>1783</v>
      </c>
      <c r="D7728" t="s">
        <v>20681</v>
      </c>
      <c r="E7728" t="s">
        <v>20682</v>
      </c>
      <c r="F7728" t="s">
        <v>49</v>
      </c>
      <c r="I7728" t="s">
        <v>5</v>
      </c>
      <c r="K7728" t="s">
        <v>5</v>
      </c>
      <c r="N7728" t="s">
        <v>7</v>
      </c>
      <c r="Q7728">
        <v>0</v>
      </c>
      <c r="T7728" t="s">
        <v>5</v>
      </c>
      <c r="U7728">
        <v>-1</v>
      </c>
      <c r="V7728">
        <v>-1</v>
      </c>
      <c r="W7728">
        <v>6.3387000000000002</v>
      </c>
      <c r="Z7728">
        <v>-1</v>
      </c>
      <c r="AA7728" t="s">
        <v>11</v>
      </c>
      <c r="AC7728" t="s">
        <v>38</v>
      </c>
      <c r="AD7728" t="s">
        <v>50</v>
      </c>
      <c r="AE7728" s="1">
        <v>41846.124988425923</v>
      </c>
    </row>
    <row r="7729" spans="1:31" x14ac:dyDescent="0.15">
      <c r="A7729">
        <v>7728</v>
      </c>
      <c r="B7729">
        <v>175</v>
      </c>
      <c r="C7729">
        <v>1783</v>
      </c>
      <c r="D7729" t="s">
        <v>20681</v>
      </c>
      <c r="E7729" t="s">
        <v>20682</v>
      </c>
      <c r="F7729" t="s">
        <v>51</v>
      </c>
      <c r="G7729" t="s">
        <v>20683</v>
      </c>
      <c r="H7729" t="s">
        <v>20684</v>
      </c>
      <c r="I7729" t="s">
        <v>5</v>
      </c>
      <c r="K7729" t="s">
        <v>5</v>
      </c>
      <c r="N7729" t="s">
        <v>7</v>
      </c>
      <c r="O7729">
        <f>1-208-467-8645</f>
        <v>-9319</v>
      </c>
      <c r="P7729" t="s">
        <v>20685</v>
      </c>
      <c r="Q7729">
        <v>10</v>
      </c>
      <c r="S7729">
        <v>-1</v>
      </c>
      <c r="T7729" t="s">
        <v>5</v>
      </c>
      <c r="U7729">
        <v>-1</v>
      </c>
      <c r="V7729">
        <v>-1</v>
      </c>
      <c r="W7729">
        <v>6.3387000000000002</v>
      </c>
      <c r="Y7729">
        <f>1-208-467-8000</f>
        <v>-8674</v>
      </c>
      <c r="Z7729">
        <v>-1</v>
      </c>
      <c r="AA7729" t="s">
        <v>11</v>
      </c>
      <c r="AC7729" t="s">
        <v>20693</v>
      </c>
      <c r="AD7729" t="s">
        <v>20694</v>
      </c>
      <c r="AE7729" s="1">
        <v>41846.125023148146</v>
      </c>
    </row>
    <row r="7730" spans="1:31" x14ac:dyDescent="0.15">
      <c r="A7730">
        <v>7729</v>
      </c>
      <c r="B7730">
        <v>175</v>
      </c>
      <c r="C7730">
        <v>1783</v>
      </c>
      <c r="D7730" t="s">
        <v>20681</v>
      </c>
      <c r="E7730" t="s">
        <v>20682</v>
      </c>
      <c r="F7730" t="s">
        <v>53</v>
      </c>
      <c r="I7730" t="s">
        <v>5</v>
      </c>
      <c r="K7730" t="s">
        <v>5</v>
      </c>
      <c r="N7730" t="s">
        <v>7</v>
      </c>
      <c r="Q7730">
        <v>0</v>
      </c>
      <c r="S7730">
        <v>-1</v>
      </c>
      <c r="T7730" t="s">
        <v>5</v>
      </c>
      <c r="U7730">
        <v>-1</v>
      </c>
      <c r="V7730">
        <v>-1</v>
      </c>
      <c r="W7730">
        <v>6.3387000000000002</v>
      </c>
      <c r="Z7730">
        <v>-1</v>
      </c>
      <c r="AA7730" t="s">
        <v>11</v>
      </c>
      <c r="AC7730" t="s">
        <v>38</v>
      </c>
      <c r="AD7730" t="s">
        <v>52</v>
      </c>
      <c r="AE7730" s="1">
        <v>41846.125034722223</v>
      </c>
    </row>
    <row r="7731" spans="1:31" x14ac:dyDescent="0.15">
      <c r="A7731">
        <v>7730</v>
      </c>
      <c r="B7731">
        <v>175</v>
      </c>
      <c r="C7731">
        <v>1783</v>
      </c>
      <c r="D7731" t="s">
        <v>20681</v>
      </c>
      <c r="E7731" t="s">
        <v>20682</v>
      </c>
      <c r="F7731" t="s">
        <v>54</v>
      </c>
      <c r="I7731" t="s">
        <v>5</v>
      </c>
      <c r="K7731" t="s">
        <v>5</v>
      </c>
      <c r="N7731" t="s">
        <v>7</v>
      </c>
      <c r="Q7731">
        <v>0</v>
      </c>
      <c r="S7731">
        <v>-1</v>
      </c>
      <c r="T7731" t="s">
        <v>5</v>
      </c>
      <c r="U7731">
        <v>-1</v>
      </c>
      <c r="V7731">
        <v>-1</v>
      </c>
      <c r="W7731">
        <v>6.3387000000000002</v>
      </c>
      <c r="Z7731">
        <v>-1</v>
      </c>
      <c r="AA7731" t="s">
        <v>11</v>
      </c>
      <c r="AC7731" t="s">
        <v>38</v>
      </c>
      <c r="AD7731" t="s">
        <v>52</v>
      </c>
      <c r="AE7731" s="1">
        <v>41846.1250462963</v>
      </c>
    </row>
    <row r="7732" spans="1:31" x14ac:dyDescent="0.15">
      <c r="A7732">
        <v>7731</v>
      </c>
      <c r="B7732">
        <v>175</v>
      </c>
      <c r="C7732">
        <v>6132</v>
      </c>
      <c r="D7732" t="s">
        <v>20695</v>
      </c>
      <c r="E7732" t="s">
        <v>20696</v>
      </c>
      <c r="F7732" t="s">
        <v>2</v>
      </c>
      <c r="G7732" t="s">
        <v>20697</v>
      </c>
      <c r="H7732" t="s">
        <v>20698</v>
      </c>
      <c r="I7732" t="s">
        <v>5</v>
      </c>
      <c r="K7732" t="s">
        <v>6</v>
      </c>
      <c r="L7732" t="s">
        <v>2011</v>
      </c>
      <c r="N7732" t="s">
        <v>7</v>
      </c>
      <c r="P7732" t="s">
        <v>20699</v>
      </c>
      <c r="Q7732">
        <v>32</v>
      </c>
      <c r="R7732" t="s">
        <v>8234</v>
      </c>
      <c r="S7732">
        <v>-1</v>
      </c>
      <c r="T7732" t="s">
        <v>11952</v>
      </c>
      <c r="U7732">
        <v>-1</v>
      </c>
      <c r="V7732">
        <v>-1</v>
      </c>
      <c r="W7732">
        <v>6.3387000000000002</v>
      </c>
      <c r="X7732" t="s">
        <v>20700</v>
      </c>
      <c r="Y7732" t="s">
        <v>20701</v>
      </c>
      <c r="Z7732">
        <v>31532</v>
      </c>
      <c r="AA7732" t="s">
        <v>11</v>
      </c>
      <c r="AC7732" t="s">
        <v>20702</v>
      </c>
      <c r="AD7732" t="s">
        <v>20703</v>
      </c>
      <c r="AE7732" s="1">
        <v>41846.125115740739</v>
      </c>
    </row>
    <row r="7733" spans="1:31" x14ac:dyDescent="0.15">
      <c r="A7733">
        <v>7732</v>
      </c>
      <c r="B7733">
        <v>175</v>
      </c>
      <c r="C7733">
        <v>6132</v>
      </c>
      <c r="D7733" t="s">
        <v>20695</v>
      </c>
      <c r="E7733" t="s">
        <v>20696</v>
      </c>
      <c r="F7733" t="s">
        <v>14</v>
      </c>
      <c r="I7733" t="s">
        <v>5</v>
      </c>
      <c r="K7733" t="s">
        <v>5</v>
      </c>
      <c r="N7733" t="s">
        <v>7</v>
      </c>
      <c r="Q7733">
        <v>0</v>
      </c>
      <c r="S7733">
        <v>-1</v>
      </c>
      <c r="T7733" t="s">
        <v>5</v>
      </c>
      <c r="U7733">
        <v>-1</v>
      </c>
      <c r="V7733">
        <v>-1</v>
      </c>
      <c r="W7733">
        <v>6.3387000000000002</v>
      </c>
      <c r="Z7733">
        <v>-1</v>
      </c>
      <c r="AA7733" t="s">
        <v>11</v>
      </c>
      <c r="AC7733" t="s">
        <v>38</v>
      </c>
      <c r="AD7733" t="s">
        <v>52</v>
      </c>
      <c r="AE7733" s="1">
        <v>41846.125138888892</v>
      </c>
    </row>
    <row r="7734" spans="1:31" x14ac:dyDescent="0.15">
      <c r="A7734">
        <v>7733</v>
      </c>
      <c r="B7734">
        <v>175</v>
      </c>
      <c r="C7734">
        <v>6132</v>
      </c>
      <c r="D7734" t="s">
        <v>20695</v>
      </c>
      <c r="E7734" t="s">
        <v>20696</v>
      </c>
      <c r="F7734" t="s">
        <v>24</v>
      </c>
      <c r="I7734" t="s">
        <v>5</v>
      </c>
      <c r="K7734" t="s">
        <v>5</v>
      </c>
      <c r="N7734" t="s">
        <v>7</v>
      </c>
      <c r="Q7734">
        <v>0</v>
      </c>
      <c r="S7734">
        <v>-1</v>
      </c>
      <c r="T7734" t="s">
        <v>5</v>
      </c>
      <c r="U7734">
        <v>-1</v>
      </c>
      <c r="V7734">
        <v>-1</v>
      </c>
      <c r="W7734">
        <v>6.3387000000000002</v>
      </c>
      <c r="Z7734">
        <v>-1</v>
      </c>
      <c r="AA7734" t="s">
        <v>11</v>
      </c>
      <c r="AC7734" t="s">
        <v>38</v>
      </c>
      <c r="AD7734" t="s">
        <v>52</v>
      </c>
      <c r="AE7734" s="1">
        <v>41846.125150462962</v>
      </c>
    </row>
    <row r="7735" spans="1:31" x14ac:dyDescent="0.15">
      <c r="A7735">
        <v>7734</v>
      </c>
      <c r="B7735">
        <v>175</v>
      </c>
      <c r="C7735">
        <v>6132</v>
      </c>
      <c r="D7735" t="s">
        <v>20695</v>
      </c>
      <c r="E7735" t="s">
        <v>20696</v>
      </c>
      <c r="F7735" t="s">
        <v>27</v>
      </c>
      <c r="I7735" t="s">
        <v>5</v>
      </c>
      <c r="K7735" t="s">
        <v>5</v>
      </c>
      <c r="M7735" t="s">
        <v>5</v>
      </c>
      <c r="N7735" t="s">
        <v>7</v>
      </c>
      <c r="Q7735">
        <v>0</v>
      </c>
      <c r="S7735">
        <v>-1</v>
      </c>
      <c r="T7735" t="s">
        <v>5</v>
      </c>
      <c r="U7735">
        <v>-1</v>
      </c>
      <c r="V7735">
        <v>-1</v>
      </c>
      <c r="W7735">
        <v>6.3387000000000002</v>
      </c>
      <c r="Z7735">
        <v>-1</v>
      </c>
      <c r="AA7735" t="s">
        <v>11</v>
      </c>
      <c r="AC7735" t="s">
        <v>38</v>
      </c>
      <c r="AD7735" t="s">
        <v>531</v>
      </c>
      <c r="AE7735" s="1">
        <v>41846.125162037039</v>
      </c>
    </row>
    <row r="7736" spans="1:31" x14ac:dyDescent="0.15">
      <c r="A7736">
        <v>7735</v>
      </c>
      <c r="B7736">
        <v>175</v>
      </c>
      <c r="C7736">
        <v>6132</v>
      </c>
      <c r="D7736" t="s">
        <v>20695</v>
      </c>
      <c r="E7736" t="s">
        <v>20696</v>
      </c>
      <c r="F7736" t="s">
        <v>36</v>
      </c>
      <c r="G7736" t="s">
        <v>20697</v>
      </c>
      <c r="H7736" t="s">
        <v>20698</v>
      </c>
      <c r="I7736" t="s">
        <v>5</v>
      </c>
      <c r="K7736" t="s">
        <v>6</v>
      </c>
      <c r="L7736" t="s">
        <v>2011</v>
      </c>
      <c r="N7736" t="s">
        <v>7</v>
      </c>
      <c r="P7736" t="s">
        <v>20699</v>
      </c>
      <c r="Q7736">
        <v>5</v>
      </c>
      <c r="R7736" t="s">
        <v>8234</v>
      </c>
      <c r="S7736">
        <v>-1</v>
      </c>
      <c r="T7736" t="s">
        <v>11952</v>
      </c>
      <c r="U7736">
        <v>-1</v>
      </c>
      <c r="V7736">
        <v>-1</v>
      </c>
      <c r="W7736">
        <v>6.3387000000000002</v>
      </c>
      <c r="X7736" t="s">
        <v>20700</v>
      </c>
      <c r="Y7736" t="s">
        <v>20701</v>
      </c>
      <c r="Z7736">
        <v>31532</v>
      </c>
      <c r="AA7736" t="s">
        <v>11</v>
      </c>
      <c r="AC7736" t="s">
        <v>20704</v>
      </c>
      <c r="AD7736" t="s">
        <v>20705</v>
      </c>
      <c r="AE7736" s="1">
        <v>41846.125173611108</v>
      </c>
    </row>
    <row r="7737" spans="1:31" x14ac:dyDescent="0.15">
      <c r="A7737">
        <v>7736</v>
      </c>
      <c r="B7737">
        <v>175</v>
      </c>
      <c r="C7737">
        <v>6132</v>
      </c>
      <c r="D7737" t="s">
        <v>20695</v>
      </c>
      <c r="E7737" t="s">
        <v>20696</v>
      </c>
      <c r="F7737" t="s">
        <v>40</v>
      </c>
      <c r="I7737" t="s">
        <v>5</v>
      </c>
      <c r="K7737" t="s">
        <v>5</v>
      </c>
      <c r="N7737" t="s">
        <v>7</v>
      </c>
      <c r="Q7737">
        <v>0</v>
      </c>
      <c r="S7737">
        <v>-1</v>
      </c>
      <c r="T7737" t="s">
        <v>5</v>
      </c>
      <c r="U7737">
        <v>-1</v>
      </c>
      <c r="V7737">
        <v>-1</v>
      </c>
      <c r="W7737">
        <v>6.3387000000000002</v>
      </c>
      <c r="Z7737">
        <v>-1</v>
      </c>
      <c r="AA7737" t="s">
        <v>11</v>
      </c>
      <c r="AC7737" t="s">
        <v>38</v>
      </c>
      <c r="AD7737" t="s">
        <v>52</v>
      </c>
      <c r="AE7737" s="1">
        <v>41846.125196759262</v>
      </c>
    </row>
    <row r="7738" spans="1:31" x14ac:dyDescent="0.15">
      <c r="A7738">
        <v>7737</v>
      </c>
      <c r="B7738">
        <v>175</v>
      </c>
      <c r="C7738">
        <v>6132</v>
      </c>
      <c r="D7738" t="s">
        <v>20695</v>
      </c>
      <c r="E7738" t="s">
        <v>20696</v>
      </c>
      <c r="F7738" t="s">
        <v>49</v>
      </c>
      <c r="I7738" t="s">
        <v>5</v>
      </c>
      <c r="K7738" t="s">
        <v>5</v>
      </c>
      <c r="N7738" t="s">
        <v>7</v>
      </c>
      <c r="Q7738">
        <v>0</v>
      </c>
      <c r="T7738" t="s">
        <v>5</v>
      </c>
      <c r="U7738">
        <v>-1</v>
      </c>
      <c r="V7738">
        <v>-1</v>
      </c>
      <c r="W7738">
        <v>6.3387000000000002</v>
      </c>
      <c r="Z7738">
        <v>-1</v>
      </c>
      <c r="AA7738" t="s">
        <v>11</v>
      </c>
      <c r="AC7738" t="s">
        <v>38</v>
      </c>
      <c r="AD7738" t="s">
        <v>50</v>
      </c>
      <c r="AE7738" s="1">
        <v>41846.125208333331</v>
      </c>
    </row>
    <row r="7739" spans="1:31" x14ac:dyDescent="0.15">
      <c r="A7739">
        <v>7738</v>
      </c>
      <c r="B7739">
        <v>175</v>
      </c>
      <c r="C7739">
        <v>6132</v>
      </c>
      <c r="D7739" t="s">
        <v>20695</v>
      </c>
      <c r="E7739" t="s">
        <v>20696</v>
      </c>
      <c r="F7739" t="s">
        <v>51</v>
      </c>
      <c r="I7739" t="s">
        <v>5</v>
      </c>
      <c r="K7739" t="s">
        <v>5</v>
      </c>
      <c r="N7739" t="s">
        <v>7</v>
      </c>
      <c r="Q7739">
        <v>0</v>
      </c>
      <c r="S7739">
        <v>-1</v>
      </c>
      <c r="T7739" t="s">
        <v>5</v>
      </c>
      <c r="U7739">
        <v>-1</v>
      </c>
      <c r="V7739">
        <v>-1</v>
      </c>
      <c r="W7739">
        <v>6.3387000000000002</v>
      </c>
      <c r="Z7739">
        <v>-1</v>
      </c>
      <c r="AA7739" t="s">
        <v>11</v>
      </c>
      <c r="AC7739" t="s">
        <v>38</v>
      </c>
      <c r="AD7739" t="s">
        <v>52</v>
      </c>
      <c r="AE7739" s="1">
        <v>41846.125219907408</v>
      </c>
    </row>
    <row r="7740" spans="1:31" x14ac:dyDescent="0.15">
      <c r="A7740">
        <v>7739</v>
      </c>
      <c r="B7740">
        <v>175</v>
      </c>
      <c r="C7740">
        <v>6132</v>
      </c>
      <c r="D7740" t="s">
        <v>20695</v>
      </c>
      <c r="E7740" t="s">
        <v>20696</v>
      </c>
      <c r="F7740" t="s">
        <v>53</v>
      </c>
      <c r="I7740" t="s">
        <v>5</v>
      </c>
      <c r="K7740" t="s">
        <v>5</v>
      </c>
      <c r="N7740" t="s">
        <v>7</v>
      </c>
      <c r="Q7740">
        <v>0</v>
      </c>
      <c r="S7740">
        <v>-1</v>
      </c>
      <c r="T7740" t="s">
        <v>5</v>
      </c>
      <c r="U7740">
        <v>-1</v>
      </c>
      <c r="V7740">
        <v>-1</v>
      </c>
      <c r="W7740">
        <v>6.3387000000000002</v>
      </c>
      <c r="Z7740">
        <v>-1</v>
      </c>
      <c r="AA7740" t="s">
        <v>11</v>
      </c>
      <c r="AC7740" t="s">
        <v>38</v>
      </c>
      <c r="AD7740" t="s">
        <v>52</v>
      </c>
      <c r="AE7740" s="1">
        <v>41846.125231481485</v>
      </c>
    </row>
    <row r="7741" spans="1:31" x14ac:dyDescent="0.15">
      <c r="A7741">
        <v>7740</v>
      </c>
      <c r="B7741">
        <v>175</v>
      </c>
      <c r="C7741">
        <v>6132</v>
      </c>
      <c r="D7741" t="s">
        <v>20695</v>
      </c>
      <c r="E7741" t="s">
        <v>20696</v>
      </c>
      <c r="F7741" t="s">
        <v>54</v>
      </c>
      <c r="I7741" t="s">
        <v>5</v>
      </c>
      <c r="K7741" t="s">
        <v>5</v>
      </c>
      <c r="N7741" t="s">
        <v>7</v>
      </c>
      <c r="Q7741">
        <v>0</v>
      </c>
      <c r="S7741">
        <v>-1</v>
      </c>
      <c r="T7741" t="s">
        <v>5</v>
      </c>
      <c r="U7741">
        <v>-1</v>
      </c>
      <c r="V7741">
        <v>-1</v>
      </c>
      <c r="W7741">
        <v>6.3387000000000002</v>
      </c>
      <c r="Z7741">
        <v>-1</v>
      </c>
      <c r="AA7741" t="s">
        <v>11</v>
      </c>
      <c r="AC7741" t="s">
        <v>38</v>
      </c>
      <c r="AD7741" t="s">
        <v>52</v>
      </c>
      <c r="AE7741" s="1">
        <v>41846.125243055554</v>
      </c>
    </row>
    <row r="7742" spans="1:31" x14ac:dyDescent="0.15">
      <c r="A7742">
        <v>7741</v>
      </c>
      <c r="B7742">
        <v>175</v>
      </c>
      <c r="C7742">
        <v>55358</v>
      </c>
      <c r="D7742" t="s">
        <v>20706</v>
      </c>
      <c r="E7742" t="s">
        <v>20707</v>
      </c>
      <c r="F7742" t="s">
        <v>2</v>
      </c>
      <c r="I7742" t="s">
        <v>5</v>
      </c>
      <c r="K7742" t="s">
        <v>5</v>
      </c>
      <c r="N7742" t="s">
        <v>7</v>
      </c>
      <c r="Q7742">
        <v>0</v>
      </c>
      <c r="S7742">
        <v>-1</v>
      </c>
      <c r="T7742" t="s">
        <v>5</v>
      </c>
      <c r="U7742">
        <v>-1</v>
      </c>
      <c r="V7742">
        <v>-1</v>
      </c>
      <c r="W7742">
        <v>6.3387000000000002</v>
      </c>
      <c r="Z7742">
        <v>-1</v>
      </c>
      <c r="AA7742" t="s">
        <v>11</v>
      </c>
      <c r="AC7742" t="s">
        <v>38</v>
      </c>
      <c r="AD7742" t="s">
        <v>52</v>
      </c>
      <c r="AE7742" s="1">
        <v>41846.125300925924</v>
      </c>
    </row>
    <row r="7743" spans="1:31" x14ac:dyDescent="0.15">
      <c r="A7743">
        <v>7742</v>
      </c>
      <c r="B7743">
        <v>175</v>
      </c>
      <c r="C7743">
        <v>55358</v>
      </c>
      <c r="D7743" t="s">
        <v>20706</v>
      </c>
      <c r="E7743" t="s">
        <v>20707</v>
      </c>
      <c r="F7743" t="s">
        <v>14</v>
      </c>
      <c r="G7743" t="s">
        <v>20708</v>
      </c>
      <c r="I7743" t="s">
        <v>5</v>
      </c>
      <c r="K7743" t="s">
        <v>5</v>
      </c>
      <c r="N7743" t="s">
        <v>7</v>
      </c>
      <c r="O7743" t="s">
        <v>20709</v>
      </c>
      <c r="Q7743">
        <v>4</v>
      </c>
      <c r="S7743">
        <v>-1</v>
      </c>
      <c r="T7743" t="s">
        <v>5</v>
      </c>
      <c r="U7743">
        <v>-1</v>
      </c>
      <c r="V7743">
        <v>-1</v>
      </c>
      <c r="W7743">
        <v>6.3387000000000002</v>
      </c>
      <c r="Y7743" t="s">
        <v>20710</v>
      </c>
      <c r="Z7743">
        <v>-1</v>
      </c>
      <c r="AA7743" t="s">
        <v>11</v>
      </c>
      <c r="AC7743" t="s">
        <v>20711</v>
      </c>
      <c r="AD7743" t="s">
        <v>20712</v>
      </c>
      <c r="AE7743" s="1">
        <v>41846.125324074077</v>
      </c>
    </row>
    <row r="7744" spans="1:31" x14ac:dyDescent="0.15">
      <c r="A7744">
        <v>7743</v>
      </c>
      <c r="B7744">
        <v>175</v>
      </c>
      <c r="C7744">
        <v>55358</v>
      </c>
      <c r="D7744" t="s">
        <v>20706</v>
      </c>
      <c r="E7744" t="s">
        <v>20707</v>
      </c>
      <c r="F7744" t="s">
        <v>24</v>
      </c>
      <c r="G7744" t="s">
        <v>20708</v>
      </c>
      <c r="I7744" t="s">
        <v>5</v>
      </c>
      <c r="K7744" t="s">
        <v>5</v>
      </c>
      <c r="N7744" t="s">
        <v>7</v>
      </c>
      <c r="O7744" t="s">
        <v>20709</v>
      </c>
      <c r="Q7744">
        <v>4</v>
      </c>
      <c r="S7744">
        <v>-1</v>
      </c>
      <c r="T7744" t="s">
        <v>5</v>
      </c>
      <c r="U7744">
        <v>-1</v>
      </c>
      <c r="V7744">
        <v>-1</v>
      </c>
      <c r="W7744">
        <v>6.3387000000000002</v>
      </c>
      <c r="Y7744" t="s">
        <v>20710</v>
      </c>
      <c r="Z7744">
        <v>-1</v>
      </c>
      <c r="AA7744" t="s">
        <v>11</v>
      </c>
      <c r="AC7744" t="s">
        <v>20713</v>
      </c>
      <c r="AD7744" t="s">
        <v>20712</v>
      </c>
      <c r="AE7744" s="1">
        <v>41846.125335648147</v>
      </c>
    </row>
    <row r="7745" spans="1:31" x14ac:dyDescent="0.15">
      <c r="A7745">
        <v>7744</v>
      </c>
      <c r="B7745">
        <v>175</v>
      </c>
      <c r="C7745">
        <v>55358</v>
      </c>
      <c r="D7745" t="s">
        <v>20706</v>
      </c>
      <c r="E7745" t="s">
        <v>20707</v>
      </c>
      <c r="F7745" t="s">
        <v>27</v>
      </c>
      <c r="I7745" t="s">
        <v>5</v>
      </c>
      <c r="K7745" t="s">
        <v>5</v>
      </c>
      <c r="M7745" t="s">
        <v>5</v>
      </c>
      <c r="N7745" t="s">
        <v>7</v>
      </c>
      <c r="Q7745">
        <v>0</v>
      </c>
      <c r="S7745">
        <v>-1</v>
      </c>
      <c r="T7745" t="s">
        <v>5</v>
      </c>
      <c r="U7745">
        <v>-1</v>
      </c>
      <c r="V7745">
        <v>-1</v>
      </c>
      <c r="W7745">
        <v>6.3387000000000002</v>
      </c>
      <c r="Z7745">
        <v>-1</v>
      </c>
      <c r="AA7745" t="s">
        <v>11</v>
      </c>
      <c r="AC7745" t="s">
        <v>38</v>
      </c>
      <c r="AD7745" t="s">
        <v>531</v>
      </c>
      <c r="AE7745" s="1">
        <v>41846.125347222223</v>
      </c>
    </row>
    <row r="7746" spans="1:31" x14ac:dyDescent="0.15">
      <c r="A7746">
        <v>7745</v>
      </c>
      <c r="B7746">
        <v>175</v>
      </c>
      <c r="C7746">
        <v>55358</v>
      </c>
      <c r="D7746" t="s">
        <v>20706</v>
      </c>
      <c r="E7746" t="s">
        <v>20707</v>
      </c>
      <c r="F7746" t="s">
        <v>36</v>
      </c>
      <c r="I7746" t="s">
        <v>5</v>
      </c>
      <c r="K7746" t="s">
        <v>5</v>
      </c>
      <c r="N7746" t="s">
        <v>7</v>
      </c>
      <c r="Q7746">
        <v>0</v>
      </c>
      <c r="S7746">
        <v>-1</v>
      </c>
      <c r="T7746" t="s">
        <v>5</v>
      </c>
      <c r="U7746">
        <v>-1</v>
      </c>
      <c r="V7746">
        <v>-1</v>
      </c>
      <c r="W7746">
        <v>6.3387000000000002</v>
      </c>
      <c r="Z7746">
        <v>-1</v>
      </c>
      <c r="AA7746" t="s">
        <v>11</v>
      </c>
      <c r="AC7746" t="s">
        <v>38</v>
      </c>
      <c r="AD7746" t="s">
        <v>52</v>
      </c>
      <c r="AE7746" s="1">
        <v>41846.12537037037</v>
      </c>
    </row>
    <row r="7747" spans="1:31" x14ac:dyDescent="0.15">
      <c r="A7747">
        <v>7746</v>
      </c>
      <c r="B7747">
        <v>175</v>
      </c>
      <c r="C7747">
        <v>55358</v>
      </c>
      <c r="D7747" t="s">
        <v>20706</v>
      </c>
      <c r="E7747" t="s">
        <v>20707</v>
      </c>
      <c r="F7747" t="s">
        <v>40</v>
      </c>
      <c r="I7747" t="s">
        <v>5</v>
      </c>
      <c r="K7747" t="s">
        <v>5</v>
      </c>
      <c r="N7747" t="s">
        <v>7</v>
      </c>
      <c r="Q7747">
        <v>0</v>
      </c>
      <c r="S7747">
        <v>-1</v>
      </c>
      <c r="T7747" t="s">
        <v>5</v>
      </c>
      <c r="U7747">
        <v>-1</v>
      </c>
      <c r="V7747">
        <v>-1</v>
      </c>
      <c r="W7747">
        <v>6.3387000000000002</v>
      </c>
      <c r="Z7747">
        <v>-1</v>
      </c>
      <c r="AA7747" t="s">
        <v>11</v>
      </c>
      <c r="AC7747" t="s">
        <v>38</v>
      </c>
      <c r="AD7747" t="s">
        <v>52</v>
      </c>
      <c r="AE7747" s="1">
        <v>41846.125381944446</v>
      </c>
    </row>
    <row r="7748" spans="1:31" x14ac:dyDescent="0.15">
      <c r="A7748">
        <v>7747</v>
      </c>
      <c r="B7748">
        <v>175</v>
      </c>
      <c r="C7748">
        <v>55358</v>
      </c>
      <c r="D7748" t="s">
        <v>20706</v>
      </c>
      <c r="E7748" t="s">
        <v>20707</v>
      </c>
      <c r="F7748" t="s">
        <v>49</v>
      </c>
      <c r="I7748" t="s">
        <v>5</v>
      </c>
      <c r="K7748" t="s">
        <v>5</v>
      </c>
      <c r="N7748" t="s">
        <v>7</v>
      </c>
      <c r="Q7748">
        <v>0</v>
      </c>
      <c r="T7748" t="s">
        <v>5</v>
      </c>
      <c r="U7748">
        <v>-1</v>
      </c>
      <c r="V7748">
        <v>-1</v>
      </c>
      <c r="W7748">
        <v>6.3387000000000002</v>
      </c>
      <c r="Z7748">
        <v>-1</v>
      </c>
      <c r="AA7748" t="s">
        <v>11</v>
      </c>
      <c r="AC7748" t="s">
        <v>38</v>
      </c>
      <c r="AD7748" t="s">
        <v>50</v>
      </c>
      <c r="AE7748" s="1">
        <v>41846.125393518516</v>
      </c>
    </row>
    <row r="7749" spans="1:31" x14ac:dyDescent="0.15">
      <c r="A7749">
        <v>7748</v>
      </c>
      <c r="B7749">
        <v>175</v>
      </c>
      <c r="C7749">
        <v>55358</v>
      </c>
      <c r="D7749" t="s">
        <v>20706</v>
      </c>
      <c r="E7749" t="s">
        <v>20707</v>
      </c>
      <c r="F7749" t="s">
        <v>51</v>
      </c>
      <c r="I7749" t="s">
        <v>5</v>
      </c>
      <c r="K7749" t="s">
        <v>5</v>
      </c>
      <c r="N7749" t="s">
        <v>7</v>
      </c>
      <c r="Q7749">
        <v>0</v>
      </c>
      <c r="S7749">
        <v>-1</v>
      </c>
      <c r="T7749" t="s">
        <v>5</v>
      </c>
      <c r="U7749">
        <v>-1</v>
      </c>
      <c r="V7749">
        <v>-1</v>
      </c>
      <c r="W7749">
        <v>6.3387000000000002</v>
      </c>
      <c r="Z7749">
        <v>-1</v>
      </c>
      <c r="AA7749" t="s">
        <v>11</v>
      </c>
      <c r="AC7749" t="s">
        <v>38</v>
      </c>
      <c r="AD7749" t="s">
        <v>52</v>
      </c>
      <c r="AE7749" s="1">
        <v>41846.125405092593</v>
      </c>
    </row>
    <row r="7750" spans="1:31" x14ac:dyDescent="0.15">
      <c r="A7750">
        <v>7749</v>
      </c>
      <c r="B7750">
        <v>175</v>
      </c>
      <c r="C7750">
        <v>55358</v>
      </c>
      <c r="D7750" t="s">
        <v>20706</v>
      </c>
      <c r="E7750" t="s">
        <v>20707</v>
      </c>
      <c r="F7750" t="s">
        <v>53</v>
      </c>
      <c r="I7750" t="s">
        <v>5</v>
      </c>
      <c r="K7750" t="s">
        <v>5</v>
      </c>
      <c r="N7750" t="s">
        <v>7</v>
      </c>
      <c r="Q7750">
        <v>0</v>
      </c>
      <c r="S7750">
        <v>-1</v>
      </c>
      <c r="T7750" t="s">
        <v>5</v>
      </c>
      <c r="U7750">
        <v>-1</v>
      </c>
      <c r="V7750">
        <v>-1</v>
      </c>
      <c r="W7750">
        <v>6.3387000000000002</v>
      </c>
      <c r="Z7750">
        <v>-1</v>
      </c>
      <c r="AA7750" t="s">
        <v>11</v>
      </c>
      <c r="AC7750" t="s">
        <v>38</v>
      </c>
      <c r="AD7750" t="s">
        <v>52</v>
      </c>
      <c r="AE7750" s="1">
        <v>41846.125416666669</v>
      </c>
    </row>
    <row r="7751" spans="1:31" x14ac:dyDescent="0.15">
      <c r="A7751">
        <v>7750</v>
      </c>
      <c r="B7751">
        <v>175</v>
      </c>
      <c r="C7751">
        <v>55358</v>
      </c>
      <c r="D7751" t="s">
        <v>20706</v>
      </c>
      <c r="E7751" t="s">
        <v>20707</v>
      </c>
      <c r="F7751" t="s">
        <v>54</v>
      </c>
      <c r="I7751" t="s">
        <v>5</v>
      </c>
      <c r="K7751" t="s">
        <v>5</v>
      </c>
      <c r="N7751" t="s">
        <v>7</v>
      </c>
      <c r="Q7751">
        <v>0</v>
      </c>
      <c r="S7751">
        <v>-1</v>
      </c>
      <c r="T7751" t="s">
        <v>5</v>
      </c>
      <c r="U7751">
        <v>-1</v>
      </c>
      <c r="V7751">
        <v>-1</v>
      </c>
      <c r="W7751">
        <v>6.3387000000000002</v>
      </c>
      <c r="Z7751">
        <v>-1</v>
      </c>
      <c r="AA7751" t="s">
        <v>11</v>
      </c>
      <c r="AC7751" t="s">
        <v>38</v>
      </c>
      <c r="AD7751" t="s">
        <v>52</v>
      </c>
      <c r="AE7751" s="1">
        <v>41846.125428240739</v>
      </c>
    </row>
    <row r="7752" spans="1:31" x14ac:dyDescent="0.15">
      <c r="A7752">
        <v>7751</v>
      </c>
      <c r="B7752">
        <v>175</v>
      </c>
      <c r="C7752">
        <v>3180</v>
      </c>
      <c r="D7752" t="s">
        <v>20714</v>
      </c>
      <c r="E7752" t="s">
        <v>20715</v>
      </c>
      <c r="F7752" t="s">
        <v>2</v>
      </c>
      <c r="G7752" t="s">
        <v>20716</v>
      </c>
      <c r="H7752" t="s">
        <v>20717</v>
      </c>
      <c r="I7752" t="s">
        <v>5</v>
      </c>
      <c r="K7752" t="s">
        <v>6</v>
      </c>
      <c r="L7752" t="s">
        <v>20718</v>
      </c>
      <c r="N7752" t="s">
        <v>7</v>
      </c>
      <c r="O7752" t="s">
        <v>20719</v>
      </c>
      <c r="P7752" t="s">
        <v>20720</v>
      </c>
      <c r="Q7752">
        <v>172</v>
      </c>
      <c r="R7752" t="s">
        <v>20721</v>
      </c>
      <c r="S7752">
        <v>-1</v>
      </c>
      <c r="T7752" t="s">
        <v>20722</v>
      </c>
      <c r="U7752">
        <v>-1</v>
      </c>
      <c r="V7752">
        <v>-1</v>
      </c>
      <c r="W7752">
        <v>6.3387000000000002</v>
      </c>
      <c r="X7752" t="s">
        <v>20723</v>
      </c>
      <c r="Y7752" t="s">
        <v>20724</v>
      </c>
      <c r="Z7752">
        <v>13796</v>
      </c>
      <c r="AA7752" t="s">
        <v>11</v>
      </c>
      <c r="AC7752" t="s">
        <v>20725</v>
      </c>
      <c r="AD7752" t="s">
        <v>20726</v>
      </c>
      <c r="AE7752" s="1">
        <v>41846.125520833331</v>
      </c>
    </row>
    <row r="7753" spans="1:31" x14ac:dyDescent="0.15">
      <c r="A7753">
        <v>7752</v>
      </c>
      <c r="B7753">
        <v>175</v>
      </c>
      <c r="C7753">
        <v>3180</v>
      </c>
      <c r="D7753" t="s">
        <v>20714</v>
      </c>
      <c r="E7753" t="s">
        <v>20715</v>
      </c>
      <c r="F7753" t="s">
        <v>14</v>
      </c>
      <c r="G7753" t="s">
        <v>20727</v>
      </c>
      <c r="H7753" t="s">
        <v>20717</v>
      </c>
      <c r="I7753" t="s">
        <v>5</v>
      </c>
      <c r="K7753" t="s">
        <v>17</v>
      </c>
      <c r="L7753" t="s">
        <v>3984</v>
      </c>
      <c r="N7753" t="s">
        <v>7</v>
      </c>
      <c r="O7753" t="s">
        <v>20728</v>
      </c>
      <c r="P7753" t="s">
        <v>20729</v>
      </c>
      <c r="Q7753">
        <v>11</v>
      </c>
      <c r="R7753" t="s">
        <v>20730</v>
      </c>
      <c r="S7753">
        <v>-1</v>
      </c>
      <c r="T7753" t="s">
        <v>20731</v>
      </c>
      <c r="U7753">
        <v>-1</v>
      </c>
      <c r="V7753">
        <v>-1</v>
      </c>
      <c r="W7753">
        <v>6.3387000000000002</v>
      </c>
      <c r="X7753" t="s">
        <v>20723</v>
      </c>
      <c r="Y7753" t="s">
        <v>20732</v>
      </c>
      <c r="Z7753">
        <v>19200</v>
      </c>
      <c r="AA7753" t="s">
        <v>11</v>
      </c>
      <c r="AC7753" t="s">
        <v>20733</v>
      </c>
      <c r="AD7753" t="s">
        <v>20734</v>
      </c>
      <c r="AE7753" s="1">
        <v>41846.125555555554</v>
      </c>
    </row>
    <row r="7754" spans="1:31" x14ac:dyDescent="0.15">
      <c r="A7754">
        <v>7753</v>
      </c>
      <c r="B7754">
        <v>175</v>
      </c>
      <c r="C7754">
        <v>3180</v>
      </c>
      <c r="D7754" t="s">
        <v>20714</v>
      </c>
      <c r="E7754" t="s">
        <v>20715</v>
      </c>
      <c r="F7754" t="s">
        <v>24</v>
      </c>
      <c r="I7754" t="s">
        <v>5</v>
      </c>
      <c r="K7754" t="s">
        <v>5</v>
      </c>
      <c r="N7754" t="s">
        <v>7</v>
      </c>
      <c r="Q7754">
        <v>0</v>
      </c>
      <c r="S7754">
        <v>-1</v>
      </c>
      <c r="T7754" t="s">
        <v>5</v>
      </c>
      <c r="U7754">
        <v>-1</v>
      </c>
      <c r="V7754">
        <v>-1</v>
      </c>
      <c r="W7754">
        <v>6.3387000000000002</v>
      </c>
      <c r="Z7754">
        <v>-1</v>
      </c>
      <c r="AA7754" t="s">
        <v>11</v>
      </c>
      <c r="AC7754" t="s">
        <v>38</v>
      </c>
      <c r="AD7754" t="s">
        <v>52</v>
      </c>
      <c r="AE7754" s="1">
        <v>41846.125567129631</v>
      </c>
    </row>
    <row r="7755" spans="1:31" x14ac:dyDescent="0.15">
      <c r="A7755">
        <v>7754</v>
      </c>
      <c r="B7755">
        <v>175</v>
      </c>
      <c r="C7755">
        <v>3180</v>
      </c>
      <c r="D7755" t="s">
        <v>20714</v>
      </c>
      <c r="E7755" t="s">
        <v>20715</v>
      </c>
      <c r="F7755" t="s">
        <v>27</v>
      </c>
      <c r="G7755" t="s">
        <v>20735</v>
      </c>
      <c r="I7755" t="s">
        <v>5</v>
      </c>
      <c r="J7755" t="s">
        <v>456</v>
      </c>
      <c r="K7755" t="s">
        <v>17</v>
      </c>
      <c r="L7755" t="s">
        <v>20736</v>
      </c>
      <c r="M7755" t="s">
        <v>5</v>
      </c>
      <c r="N7755" t="s">
        <v>7</v>
      </c>
      <c r="P7755" t="s">
        <v>20737</v>
      </c>
      <c r="Q7755">
        <v>1</v>
      </c>
      <c r="R7755" t="s">
        <v>20738</v>
      </c>
      <c r="S7755">
        <v>20</v>
      </c>
      <c r="T7755" t="s">
        <v>5</v>
      </c>
      <c r="U7755">
        <v>-1</v>
      </c>
      <c r="V7755">
        <v>-1</v>
      </c>
      <c r="W7755">
        <v>6.3387000000000002</v>
      </c>
      <c r="Y7755" t="s">
        <v>20739</v>
      </c>
      <c r="Z7755">
        <v>25900</v>
      </c>
      <c r="AA7755" t="s">
        <v>11</v>
      </c>
      <c r="AC7755" t="s">
        <v>20740</v>
      </c>
      <c r="AD7755" t="s">
        <v>20741</v>
      </c>
      <c r="AE7755" s="1">
        <v>41846.125578703701</v>
      </c>
    </row>
    <row r="7756" spans="1:31" x14ac:dyDescent="0.15">
      <c r="A7756">
        <v>7755</v>
      </c>
      <c r="B7756">
        <v>175</v>
      </c>
      <c r="C7756">
        <v>3180</v>
      </c>
      <c r="D7756" t="s">
        <v>20714</v>
      </c>
      <c r="E7756" t="s">
        <v>20715</v>
      </c>
      <c r="F7756" t="s">
        <v>36</v>
      </c>
      <c r="G7756" t="s">
        <v>20716</v>
      </c>
      <c r="H7756" t="s">
        <v>20717</v>
      </c>
      <c r="I7756" t="s">
        <v>5</v>
      </c>
      <c r="K7756" t="s">
        <v>6</v>
      </c>
      <c r="L7756" t="s">
        <v>20718</v>
      </c>
      <c r="N7756" t="s">
        <v>7</v>
      </c>
      <c r="O7756" t="s">
        <v>20719</v>
      </c>
      <c r="P7756" t="s">
        <v>20720</v>
      </c>
      <c r="Q7756">
        <v>9</v>
      </c>
      <c r="R7756" t="s">
        <v>9094</v>
      </c>
      <c r="S7756">
        <v>-1</v>
      </c>
      <c r="T7756" t="s">
        <v>20722</v>
      </c>
      <c r="U7756">
        <v>-1</v>
      </c>
      <c r="V7756">
        <v>-1</v>
      </c>
      <c r="W7756">
        <v>6.3387000000000002</v>
      </c>
      <c r="Y7756" t="s">
        <v>20724</v>
      </c>
      <c r="Z7756">
        <v>-1</v>
      </c>
      <c r="AA7756" t="s">
        <v>11</v>
      </c>
      <c r="AC7756" t="s">
        <v>20742</v>
      </c>
      <c r="AD7756" t="s">
        <v>20743</v>
      </c>
      <c r="AE7756" s="1">
        <v>41846.125613425924</v>
      </c>
    </row>
    <row r="7757" spans="1:31" x14ac:dyDescent="0.15">
      <c r="A7757">
        <v>7756</v>
      </c>
      <c r="B7757">
        <v>175</v>
      </c>
      <c r="C7757">
        <v>3180</v>
      </c>
      <c r="D7757" t="s">
        <v>20714</v>
      </c>
      <c r="E7757" t="s">
        <v>20715</v>
      </c>
      <c r="F7757" t="s">
        <v>40</v>
      </c>
      <c r="I7757" t="s">
        <v>5</v>
      </c>
      <c r="K7757" t="s">
        <v>5</v>
      </c>
      <c r="N7757" t="s">
        <v>7</v>
      </c>
      <c r="Q7757">
        <v>0</v>
      </c>
      <c r="S7757">
        <v>-1</v>
      </c>
      <c r="T7757" t="s">
        <v>5</v>
      </c>
      <c r="U7757">
        <v>-1</v>
      </c>
      <c r="V7757">
        <v>-1</v>
      </c>
      <c r="W7757">
        <v>6.3387000000000002</v>
      </c>
      <c r="Z7757">
        <v>-1</v>
      </c>
      <c r="AA7757" t="s">
        <v>11</v>
      </c>
      <c r="AC7757" t="s">
        <v>38</v>
      </c>
      <c r="AD7757" t="s">
        <v>52</v>
      </c>
      <c r="AE7757" s="1">
        <v>41846.125625000001</v>
      </c>
    </row>
    <row r="7758" spans="1:31" x14ac:dyDescent="0.15">
      <c r="A7758">
        <v>7757</v>
      </c>
      <c r="B7758">
        <v>175</v>
      </c>
      <c r="C7758">
        <v>3180</v>
      </c>
      <c r="D7758" t="s">
        <v>20714</v>
      </c>
      <c r="E7758" t="s">
        <v>20715</v>
      </c>
      <c r="F7758" t="s">
        <v>49</v>
      </c>
      <c r="G7758" t="s">
        <v>20727</v>
      </c>
      <c r="H7758" t="s">
        <v>20717</v>
      </c>
      <c r="I7758" t="s">
        <v>5</v>
      </c>
      <c r="K7758" t="s">
        <v>5</v>
      </c>
      <c r="N7758" t="s">
        <v>7</v>
      </c>
      <c r="O7758" t="s">
        <v>20728</v>
      </c>
      <c r="P7758" t="s">
        <v>20729</v>
      </c>
      <c r="Q7758">
        <v>14</v>
      </c>
      <c r="T7758" t="s">
        <v>5</v>
      </c>
      <c r="U7758">
        <v>-1</v>
      </c>
      <c r="V7758">
        <v>-1</v>
      </c>
      <c r="W7758">
        <v>6.3387000000000002</v>
      </c>
      <c r="X7758" t="s">
        <v>20723</v>
      </c>
      <c r="Y7758" t="s">
        <v>20732</v>
      </c>
      <c r="Z7758">
        <v>19200</v>
      </c>
      <c r="AA7758" t="s">
        <v>11</v>
      </c>
      <c r="AC7758" t="s">
        <v>20744</v>
      </c>
      <c r="AD7758" t="s">
        <v>20745</v>
      </c>
      <c r="AE7758" s="1">
        <v>41846.125648148147</v>
      </c>
    </row>
    <row r="7759" spans="1:31" x14ac:dyDescent="0.15">
      <c r="A7759">
        <v>7758</v>
      </c>
      <c r="B7759">
        <v>175</v>
      </c>
      <c r="C7759">
        <v>3180</v>
      </c>
      <c r="D7759" t="s">
        <v>20714</v>
      </c>
      <c r="E7759" t="s">
        <v>20715</v>
      </c>
      <c r="F7759" t="s">
        <v>51</v>
      </c>
      <c r="G7759" t="s">
        <v>20716</v>
      </c>
      <c r="H7759" t="s">
        <v>20717</v>
      </c>
      <c r="I7759" t="s">
        <v>5</v>
      </c>
      <c r="K7759" t="s">
        <v>5</v>
      </c>
      <c r="N7759" t="s">
        <v>7</v>
      </c>
      <c r="O7759" t="s">
        <v>20719</v>
      </c>
      <c r="P7759" t="s">
        <v>20720</v>
      </c>
      <c r="Q7759">
        <v>1</v>
      </c>
      <c r="S7759">
        <v>-1</v>
      </c>
      <c r="T7759" t="s">
        <v>5</v>
      </c>
      <c r="U7759">
        <v>-1</v>
      </c>
      <c r="V7759">
        <v>-1</v>
      </c>
      <c r="W7759">
        <v>6.3387000000000002</v>
      </c>
      <c r="Y7759" t="s">
        <v>20724</v>
      </c>
      <c r="Z7759">
        <v>-1</v>
      </c>
      <c r="AA7759" t="s">
        <v>11</v>
      </c>
      <c r="AC7759" t="s">
        <v>20746</v>
      </c>
      <c r="AD7759" t="s">
        <v>20747</v>
      </c>
      <c r="AE7759" s="1">
        <v>41846.125659722224</v>
      </c>
    </row>
    <row r="7760" spans="1:31" x14ac:dyDescent="0.15">
      <c r="A7760">
        <v>7759</v>
      </c>
      <c r="B7760">
        <v>175</v>
      </c>
      <c r="C7760">
        <v>3180</v>
      </c>
      <c r="D7760" t="s">
        <v>20714</v>
      </c>
      <c r="E7760" t="s">
        <v>20715</v>
      </c>
      <c r="F7760" t="s">
        <v>53</v>
      </c>
      <c r="I7760" t="s">
        <v>5</v>
      </c>
      <c r="K7760" t="s">
        <v>5</v>
      </c>
      <c r="N7760" t="s">
        <v>7</v>
      </c>
      <c r="Q7760">
        <v>0</v>
      </c>
      <c r="S7760">
        <v>-1</v>
      </c>
      <c r="T7760" t="s">
        <v>5</v>
      </c>
      <c r="U7760">
        <v>-1</v>
      </c>
      <c r="V7760">
        <v>-1</v>
      </c>
      <c r="W7760">
        <v>6.3387000000000002</v>
      </c>
      <c r="Z7760">
        <v>-1</v>
      </c>
      <c r="AA7760" t="s">
        <v>11</v>
      </c>
      <c r="AC7760" t="s">
        <v>38</v>
      </c>
      <c r="AD7760" t="s">
        <v>52</v>
      </c>
      <c r="AE7760" s="1">
        <v>41846.125671296293</v>
      </c>
    </row>
    <row r="7761" spans="1:31" x14ac:dyDescent="0.15">
      <c r="A7761">
        <v>7760</v>
      </c>
      <c r="B7761">
        <v>175</v>
      </c>
      <c r="C7761">
        <v>3180</v>
      </c>
      <c r="D7761" t="s">
        <v>20714</v>
      </c>
      <c r="E7761" t="s">
        <v>20715</v>
      </c>
      <c r="F7761" t="s">
        <v>54</v>
      </c>
      <c r="I7761" t="s">
        <v>5</v>
      </c>
      <c r="K7761" t="s">
        <v>5</v>
      </c>
      <c r="N7761" t="s">
        <v>7</v>
      </c>
      <c r="Q7761">
        <v>0</v>
      </c>
      <c r="S7761">
        <v>-1</v>
      </c>
      <c r="T7761" t="s">
        <v>5</v>
      </c>
      <c r="U7761">
        <v>-1</v>
      </c>
      <c r="V7761">
        <v>-1</v>
      </c>
      <c r="W7761">
        <v>6.3387000000000002</v>
      </c>
      <c r="Z7761">
        <v>-1</v>
      </c>
      <c r="AA7761" t="s">
        <v>11</v>
      </c>
      <c r="AC7761" t="s">
        <v>38</v>
      </c>
      <c r="AD7761" t="s">
        <v>52</v>
      </c>
      <c r="AE7761" s="1">
        <v>41846.12568287037</v>
      </c>
    </row>
    <row r="7762" spans="1:31" x14ac:dyDescent="0.15">
      <c r="A7762">
        <v>7761</v>
      </c>
      <c r="B7762">
        <v>175</v>
      </c>
      <c r="C7762">
        <v>4521</v>
      </c>
      <c r="D7762" t="s">
        <v>20748</v>
      </c>
      <c r="E7762" t="s">
        <v>20749</v>
      </c>
      <c r="F7762" t="s">
        <v>2</v>
      </c>
      <c r="G7762" t="s">
        <v>20750</v>
      </c>
      <c r="H7762" t="s">
        <v>20751</v>
      </c>
      <c r="I7762" t="s">
        <v>5</v>
      </c>
      <c r="K7762" t="s">
        <v>6</v>
      </c>
      <c r="L7762" t="s">
        <v>20752</v>
      </c>
      <c r="N7762" t="s">
        <v>7</v>
      </c>
      <c r="P7762" t="s">
        <v>20753</v>
      </c>
      <c r="Q7762">
        <v>45</v>
      </c>
      <c r="R7762" t="s">
        <v>8234</v>
      </c>
      <c r="S7762">
        <v>50</v>
      </c>
      <c r="T7762" t="s">
        <v>5</v>
      </c>
      <c r="U7762">
        <v>-1</v>
      </c>
      <c r="V7762">
        <v>-1</v>
      </c>
      <c r="W7762">
        <v>6.3387000000000002</v>
      </c>
      <c r="X7762" t="s">
        <v>20754</v>
      </c>
      <c r="Y7762" t="s">
        <v>20755</v>
      </c>
      <c r="Z7762">
        <v>31050</v>
      </c>
      <c r="AA7762" t="s">
        <v>11</v>
      </c>
      <c r="AC7762" t="s">
        <v>20756</v>
      </c>
      <c r="AD7762" t="s">
        <v>20757</v>
      </c>
      <c r="AE7762" s="1">
        <v>41846.125844907408</v>
      </c>
    </row>
    <row r="7763" spans="1:31" x14ac:dyDescent="0.15">
      <c r="A7763">
        <v>7762</v>
      </c>
      <c r="B7763">
        <v>175</v>
      </c>
      <c r="C7763">
        <v>4521</v>
      </c>
      <c r="D7763" t="s">
        <v>20748</v>
      </c>
      <c r="E7763" t="s">
        <v>20749</v>
      </c>
      <c r="F7763" t="s">
        <v>14</v>
      </c>
      <c r="G7763" t="s">
        <v>20750</v>
      </c>
      <c r="H7763" t="s">
        <v>20751</v>
      </c>
      <c r="I7763" t="s">
        <v>5</v>
      </c>
      <c r="K7763" t="s">
        <v>17</v>
      </c>
      <c r="L7763" t="s">
        <v>20752</v>
      </c>
      <c r="N7763" t="s">
        <v>7</v>
      </c>
      <c r="P7763" t="s">
        <v>20753</v>
      </c>
      <c r="Q7763">
        <v>2</v>
      </c>
      <c r="R7763" t="s">
        <v>8234</v>
      </c>
      <c r="S7763">
        <v>-1</v>
      </c>
      <c r="T7763" t="s">
        <v>20758</v>
      </c>
      <c r="U7763">
        <v>-1</v>
      </c>
      <c r="V7763">
        <v>-1</v>
      </c>
      <c r="W7763">
        <v>6.3387000000000002</v>
      </c>
      <c r="X7763" t="s">
        <v>20754</v>
      </c>
      <c r="Y7763" t="s">
        <v>20755</v>
      </c>
      <c r="Z7763">
        <v>-1</v>
      </c>
      <c r="AA7763" t="s">
        <v>11</v>
      </c>
      <c r="AC7763" t="s">
        <v>20759</v>
      </c>
      <c r="AD7763" t="s">
        <v>20760</v>
      </c>
      <c r="AE7763" s="1">
        <v>41846.125856481478</v>
      </c>
    </row>
    <row r="7764" spans="1:31" x14ac:dyDescent="0.15">
      <c r="A7764">
        <v>7763</v>
      </c>
      <c r="B7764">
        <v>175</v>
      </c>
      <c r="C7764">
        <v>4521</v>
      </c>
      <c r="D7764" t="s">
        <v>20748</v>
      </c>
      <c r="E7764" t="s">
        <v>20749</v>
      </c>
      <c r="F7764" t="s">
        <v>24</v>
      </c>
      <c r="I7764" t="s">
        <v>5</v>
      </c>
      <c r="K7764" t="s">
        <v>5</v>
      </c>
      <c r="N7764" t="s">
        <v>7</v>
      </c>
      <c r="Q7764">
        <v>0</v>
      </c>
      <c r="S7764">
        <v>-1</v>
      </c>
      <c r="T7764" t="s">
        <v>5</v>
      </c>
      <c r="U7764">
        <v>-1</v>
      </c>
      <c r="V7764">
        <v>-1</v>
      </c>
      <c r="W7764">
        <v>6.3387000000000002</v>
      </c>
      <c r="Z7764">
        <v>-1</v>
      </c>
      <c r="AA7764" t="s">
        <v>11</v>
      </c>
      <c r="AC7764" t="s">
        <v>38</v>
      </c>
      <c r="AD7764" t="s">
        <v>52</v>
      </c>
      <c r="AE7764" s="1">
        <v>41846.125868055555</v>
      </c>
    </row>
    <row r="7765" spans="1:31" x14ac:dyDescent="0.15">
      <c r="A7765">
        <v>7764</v>
      </c>
      <c r="B7765">
        <v>175</v>
      </c>
      <c r="C7765">
        <v>4521</v>
      </c>
      <c r="D7765" t="s">
        <v>20748</v>
      </c>
      <c r="E7765" t="s">
        <v>20749</v>
      </c>
      <c r="F7765" t="s">
        <v>27</v>
      </c>
      <c r="I7765" t="s">
        <v>5</v>
      </c>
      <c r="K7765" t="s">
        <v>5</v>
      </c>
      <c r="M7765" t="s">
        <v>5</v>
      </c>
      <c r="N7765" t="s">
        <v>7</v>
      </c>
      <c r="Q7765">
        <v>0</v>
      </c>
      <c r="S7765">
        <v>-1</v>
      </c>
      <c r="T7765" t="s">
        <v>5</v>
      </c>
      <c r="U7765">
        <v>-1</v>
      </c>
      <c r="V7765">
        <v>-1</v>
      </c>
      <c r="W7765">
        <v>6.3387000000000002</v>
      </c>
      <c r="Z7765">
        <v>-1</v>
      </c>
      <c r="AA7765" t="s">
        <v>11</v>
      </c>
      <c r="AC7765" t="s">
        <v>38</v>
      </c>
      <c r="AD7765" t="s">
        <v>531</v>
      </c>
      <c r="AE7765" s="1">
        <v>41846.125879629632</v>
      </c>
    </row>
    <row r="7766" spans="1:31" x14ac:dyDescent="0.15">
      <c r="A7766">
        <v>7765</v>
      </c>
      <c r="B7766">
        <v>175</v>
      </c>
      <c r="C7766">
        <v>4521</v>
      </c>
      <c r="D7766" t="s">
        <v>20748</v>
      </c>
      <c r="E7766" t="s">
        <v>20749</v>
      </c>
      <c r="F7766" t="s">
        <v>36</v>
      </c>
      <c r="I7766" t="s">
        <v>5</v>
      </c>
      <c r="K7766" t="s">
        <v>5</v>
      </c>
      <c r="N7766" t="s">
        <v>7</v>
      </c>
      <c r="Q7766">
        <v>0</v>
      </c>
      <c r="S7766">
        <v>-1</v>
      </c>
      <c r="T7766" t="s">
        <v>5</v>
      </c>
      <c r="U7766">
        <v>-1</v>
      </c>
      <c r="V7766">
        <v>-1</v>
      </c>
      <c r="W7766">
        <v>6.3387000000000002</v>
      </c>
      <c r="Z7766">
        <v>-1</v>
      </c>
      <c r="AA7766" t="s">
        <v>11</v>
      </c>
      <c r="AC7766" t="s">
        <v>38</v>
      </c>
      <c r="AD7766" t="s">
        <v>52</v>
      </c>
      <c r="AE7766" s="1">
        <v>41846.125891203701</v>
      </c>
    </row>
    <row r="7767" spans="1:31" x14ac:dyDescent="0.15">
      <c r="A7767">
        <v>7766</v>
      </c>
      <c r="B7767">
        <v>175</v>
      </c>
      <c r="C7767">
        <v>4521</v>
      </c>
      <c r="D7767" t="s">
        <v>20748</v>
      </c>
      <c r="E7767" t="s">
        <v>20749</v>
      </c>
      <c r="F7767" t="s">
        <v>40</v>
      </c>
      <c r="G7767" t="s">
        <v>20750</v>
      </c>
      <c r="H7767" t="s">
        <v>20751</v>
      </c>
      <c r="I7767" t="s">
        <v>5</v>
      </c>
      <c r="K7767" t="s">
        <v>5</v>
      </c>
      <c r="N7767" t="s">
        <v>7</v>
      </c>
      <c r="P7767" t="s">
        <v>20753</v>
      </c>
      <c r="Q7767">
        <v>1</v>
      </c>
      <c r="S7767">
        <v>-1</v>
      </c>
      <c r="T7767" t="s">
        <v>5</v>
      </c>
      <c r="U7767">
        <v>-1</v>
      </c>
      <c r="V7767">
        <v>-1</v>
      </c>
      <c r="W7767">
        <v>6.3387000000000002</v>
      </c>
      <c r="Y7767" t="s">
        <v>20755</v>
      </c>
      <c r="Z7767">
        <v>-1</v>
      </c>
      <c r="AA7767" t="s">
        <v>11</v>
      </c>
      <c r="AC7767" t="s">
        <v>20761</v>
      </c>
      <c r="AD7767" t="s">
        <v>20762</v>
      </c>
      <c r="AE7767" s="1">
        <v>41846.125914351855</v>
      </c>
    </row>
    <row r="7768" spans="1:31" x14ac:dyDescent="0.15">
      <c r="A7768">
        <v>7767</v>
      </c>
      <c r="B7768">
        <v>175</v>
      </c>
      <c r="C7768">
        <v>4521</v>
      </c>
      <c r="D7768" t="s">
        <v>20748</v>
      </c>
      <c r="E7768" t="s">
        <v>20749</v>
      </c>
      <c r="F7768" t="s">
        <v>49</v>
      </c>
      <c r="I7768" t="s">
        <v>5</v>
      </c>
      <c r="K7768" t="s">
        <v>5</v>
      </c>
      <c r="N7768" t="s">
        <v>7</v>
      </c>
      <c r="Q7768">
        <v>0</v>
      </c>
      <c r="T7768" t="s">
        <v>5</v>
      </c>
      <c r="U7768">
        <v>-1</v>
      </c>
      <c r="V7768">
        <v>-1</v>
      </c>
      <c r="W7768">
        <v>6.3387000000000002</v>
      </c>
      <c r="Z7768">
        <v>-1</v>
      </c>
      <c r="AA7768" t="s">
        <v>11</v>
      </c>
      <c r="AC7768" t="s">
        <v>38</v>
      </c>
      <c r="AD7768" t="s">
        <v>50</v>
      </c>
      <c r="AE7768" s="1">
        <v>41846.125925925924</v>
      </c>
    </row>
    <row r="7769" spans="1:31" x14ac:dyDescent="0.15">
      <c r="A7769">
        <v>7768</v>
      </c>
      <c r="B7769">
        <v>175</v>
      </c>
      <c r="C7769">
        <v>4521</v>
      </c>
      <c r="D7769" t="s">
        <v>20748</v>
      </c>
      <c r="E7769" t="s">
        <v>20749</v>
      </c>
      <c r="F7769" t="s">
        <v>51</v>
      </c>
      <c r="I7769" t="s">
        <v>5</v>
      </c>
      <c r="K7769" t="s">
        <v>5</v>
      </c>
      <c r="N7769" t="s">
        <v>7</v>
      </c>
      <c r="Q7769">
        <v>0</v>
      </c>
      <c r="S7769">
        <v>-1</v>
      </c>
      <c r="T7769" t="s">
        <v>5</v>
      </c>
      <c r="U7769">
        <v>-1</v>
      </c>
      <c r="V7769">
        <v>-1</v>
      </c>
      <c r="W7769">
        <v>6.3387000000000002</v>
      </c>
      <c r="Z7769">
        <v>-1</v>
      </c>
      <c r="AA7769" t="s">
        <v>11</v>
      </c>
      <c r="AC7769" t="s">
        <v>38</v>
      </c>
      <c r="AD7769" t="s">
        <v>52</v>
      </c>
      <c r="AE7769" s="1">
        <v>41846.125937500001</v>
      </c>
    </row>
    <row r="7770" spans="1:31" x14ac:dyDescent="0.15">
      <c r="A7770">
        <v>7769</v>
      </c>
      <c r="B7770">
        <v>175</v>
      </c>
      <c r="C7770">
        <v>4521</v>
      </c>
      <c r="D7770" t="s">
        <v>20748</v>
      </c>
      <c r="E7770" t="s">
        <v>20749</v>
      </c>
      <c r="F7770" t="s">
        <v>53</v>
      </c>
      <c r="I7770" t="s">
        <v>5</v>
      </c>
      <c r="K7770" t="s">
        <v>5</v>
      </c>
      <c r="N7770" t="s">
        <v>7</v>
      </c>
      <c r="Q7770">
        <v>0</v>
      </c>
      <c r="S7770">
        <v>-1</v>
      </c>
      <c r="T7770" t="s">
        <v>5</v>
      </c>
      <c r="U7770">
        <v>-1</v>
      </c>
      <c r="V7770">
        <v>-1</v>
      </c>
      <c r="W7770">
        <v>6.3387000000000002</v>
      </c>
      <c r="Z7770">
        <v>-1</v>
      </c>
      <c r="AA7770" t="s">
        <v>11</v>
      </c>
      <c r="AC7770" t="s">
        <v>38</v>
      </c>
      <c r="AD7770" t="s">
        <v>52</v>
      </c>
      <c r="AE7770" s="1">
        <v>41846.125949074078</v>
      </c>
    </row>
    <row r="7771" spans="1:31" x14ac:dyDescent="0.15">
      <c r="A7771">
        <v>7770</v>
      </c>
      <c r="B7771">
        <v>175</v>
      </c>
      <c r="C7771">
        <v>4521</v>
      </c>
      <c r="D7771" t="s">
        <v>20748</v>
      </c>
      <c r="E7771" t="s">
        <v>20749</v>
      </c>
      <c r="F7771" t="s">
        <v>54</v>
      </c>
      <c r="I7771" t="s">
        <v>5</v>
      </c>
      <c r="K7771" t="s">
        <v>5</v>
      </c>
      <c r="N7771" t="s">
        <v>7</v>
      </c>
      <c r="Q7771">
        <v>0</v>
      </c>
      <c r="S7771">
        <v>-1</v>
      </c>
      <c r="T7771" t="s">
        <v>5</v>
      </c>
      <c r="U7771">
        <v>-1</v>
      </c>
      <c r="V7771">
        <v>-1</v>
      </c>
      <c r="W7771">
        <v>6.3387000000000002</v>
      </c>
      <c r="Z7771">
        <v>-1</v>
      </c>
      <c r="AA7771" t="s">
        <v>11</v>
      </c>
      <c r="AC7771" t="s">
        <v>38</v>
      </c>
      <c r="AD7771" t="s">
        <v>52</v>
      </c>
      <c r="AE7771" s="1">
        <v>41846.125960648147</v>
      </c>
    </row>
    <row r="7772" spans="1:31" x14ac:dyDescent="0.15">
      <c r="A7772">
        <v>7771</v>
      </c>
      <c r="B7772">
        <v>175</v>
      </c>
      <c r="C7772">
        <v>4733</v>
      </c>
      <c r="D7772" t="s">
        <v>3069</v>
      </c>
      <c r="E7772" t="s">
        <v>3070</v>
      </c>
      <c r="F7772" t="s">
        <v>2</v>
      </c>
      <c r="G7772" t="s">
        <v>3071</v>
      </c>
      <c r="H7772" t="s">
        <v>322</v>
      </c>
      <c r="I7772" t="s">
        <v>5</v>
      </c>
      <c r="J7772" t="s">
        <v>456</v>
      </c>
      <c r="K7772" t="s">
        <v>6</v>
      </c>
      <c r="L7772" t="s">
        <v>3072</v>
      </c>
      <c r="N7772" t="s">
        <v>7</v>
      </c>
      <c r="O7772" t="s">
        <v>3073</v>
      </c>
      <c r="P7772" t="s">
        <v>3074</v>
      </c>
      <c r="Q7772">
        <v>107</v>
      </c>
      <c r="R7772" t="s">
        <v>3075</v>
      </c>
      <c r="S7772">
        <v>-1</v>
      </c>
      <c r="T7772" t="s">
        <v>5</v>
      </c>
      <c r="U7772">
        <v>-1</v>
      </c>
      <c r="V7772">
        <v>-1</v>
      </c>
      <c r="W7772">
        <v>6.3387000000000002</v>
      </c>
      <c r="X7772" t="s">
        <v>3076</v>
      </c>
      <c r="Y7772" t="s">
        <v>3077</v>
      </c>
      <c r="Z7772">
        <v>23050</v>
      </c>
      <c r="AA7772" t="s">
        <v>11</v>
      </c>
      <c r="AC7772" t="s">
        <v>3078</v>
      </c>
      <c r="AD7772" t="s">
        <v>3079</v>
      </c>
      <c r="AE7772" s="1">
        <v>41846.126087962963</v>
      </c>
    </row>
    <row r="7773" spans="1:31" x14ac:dyDescent="0.15">
      <c r="A7773">
        <v>7772</v>
      </c>
      <c r="B7773">
        <v>175</v>
      </c>
      <c r="C7773">
        <v>4733</v>
      </c>
      <c r="D7773" t="s">
        <v>3069</v>
      </c>
      <c r="E7773" t="s">
        <v>3070</v>
      </c>
      <c r="F7773" t="s">
        <v>14</v>
      </c>
      <c r="G7773" t="s">
        <v>3071</v>
      </c>
      <c r="H7773" t="s">
        <v>3080</v>
      </c>
      <c r="I7773" t="s">
        <v>5</v>
      </c>
      <c r="K7773" t="s">
        <v>17</v>
      </c>
      <c r="L7773" t="s">
        <v>3072</v>
      </c>
      <c r="N7773" t="s">
        <v>7</v>
      </c>
      <c r="O7773" t="s">
        <v>3073</v>
      </c>
      <c r="P7773" t="s">
        <v>3074</v>
      </c>
      <c r="Q7773">
        <v>81</v>
      </c>
      <c r="R7773" t="s">
        <v>3081</v>
      </c>
      <c r="S7773">
        <v>-1</v>
      </c>
      <c r="T7773" t="s">
        <v>5</v>
      </c>
      <c r="U7773">
        <v>-1</v>
      </c>
      <c r="V7773">
        <v>-1</v>
      </c>
      <c r="W7773">
        <v>6.3387000000000002</v>
      </c>
      <c r="X7773" t="s">
        <v>3082</v>
      </c>
      <c r="Y7773" t="s">
        <v>3077</v>
      </c>
      <c r="Z7773">
        <v>26575</v>
      </c>
      <c r="AA7773" t="s">
        <v>11</v>
      </c>
      <c r="AC7773" t="s">
        <v>3083</v>
      </c>
      <c r="AD7773" t="s">
        <v>3084</v>
      </c>
      <c r="AE7773" s="1">
        <v>41846.126122685186</v>
      </c>
    </row>
    <row r="7774" spans="1:31" x14ac:dyDescent="0.15">
      <c r="A7774">
        <v>7773</v>
      </c>
      <c r="B7774">
        <v>175</v>
      </c>
      <c r="C7774">
        <v>4733</v>
      </c>
      <c r="D7774" t="s">
        <v>3069</v>
      </c>
      <c r="E7774" t="s">
        <v>3070</v>
      </c>
      <c r="F7774" t="s">
        <v>24</v>
      </c>
      <c r="G7774" t="s">
        <v>3071</v>
      </c>
      <c r="H7774" t="s">
        <v>3080</v>
      </c>
      <c r="I7774" t="s">
        <v>5</v>
      </c>
      <c r="K7774" t="s">
        <v>17</v>
      </c>
      <c r="L7774" t="s">
        <v>3072</v>
      </c>
      <c r="N7774" t="s">
        <v>7</v>
      </c>
      <c r="O7774" t="s">
        <v>3073</v>
      </c>
      <c r="P7774" t="s">
        <v>3074</v>
      </c>
      <c r="Q7774">
        <v>53</v>
      </c>
      <c r="R7774" t="s">
        <v>3085</v>
      </c>
      <c r="S7774">
        <v>-1</v>
      </c>
      <c r="T7774" t="s">
        <v>5</v>
      </c>
      <c r="U7774">
        <v>-1</v>
      </c>
      <c r="V7774">
        <v>-1</v>
      </c>
      <c r="W7774">
        <v>6.3387000000000002</v>
      </c>
      <c r="X7774" t="s">
        <v>3082</v>
      </c>
      <c r="Y7774" t="s">
        <v>3077</v>
      </c>
      <c r="Z7774">
        <v>26575</v>
      </c>
      <c r="AA7774" t="s">
        <v>11</v>
      </c>
      <c r="AC7774" t="s">
        <v>3086</v>
      </c>
      <c r="AD7774" t="s">
        <v>3087</v>
      </c>
      <c r="AE7774" s="1">
        <v>41846.126168981478</v>
      </c>
    </row>
    <row r="7775" spans="1:31" x14ac:dyDescent="0.15">
      <c r="A7775">
        <v>7774</v>
      </c>
      <c r="B7775">
        <v>175</v>
      </c>
      <c r="C7775">
        <v>4733</v>
      </c>
      <c r="D7775" t="s">
        <v>3069</v>
      </c>
      <c r="E7775" t="s">
        <v>3070</v>
      </c>
      <c r="F7775" t="s">
        <v>27</v>
      </c>
      <c r="G7775" t="s">
        <v>3088</v>
      </c>
      <c r="I7775" t="s">
        <v>5</v>
      </c>
      <c r="K7775" t="s">
        <v>17</v>
      </c>
      <c r="L7775" t="s">
        <v>1779</v>
      </c>
      <c r="M7775" t="s">
        <v>5</v>
      </c>
      <c r="N7775" t="s">
        <v>7</v>
      </c>
      <c r="P7775" t="s">
        <v>3089</v>
      </c>
      <c r="Q7775">
        <v>4</v>
      </c>
      <c r="R7775" t="s">
        <v>3090</v>
      </c>
      <c r="S7775">
        <v>-1</v>
      </c>
      <c r="T7775" t="s">
        <v>3091</v>
      </c>
      <c r="U7775">
        <v>-1</v>
      </c>
      <c r="V7775">
        <v>-1</v>
      </c>
      <c r="W7775">
        <v>6.3387000000000002</v>
      </c>
      <c r="Y7775" t="s">
        <v>3092</v>
      </c>
      <c r="Z7775">
        <v>30644</v>
      </c>
      <c r="AA7775" t="s">
        <v>11</v>
      </c>
      <c r="AB7775" t="s">
        <v>3093</v>
      </c>
      <c r="AC7775" t="s">
        <v>3094</v>
      </c>
      <c r="AD7775" t="s">
        <v>3095</v>
      </c>
      <c r="AE7775" s="1">
        <v>41846.126192129632</v>
      </c>
    </row>
    <row r="7776" spans="1:31" x14ac:dyDescent="0.15">
      <c r="A7776">
        <v>7775</v>
      </c>
      <c r="B7776">
        <v>175</v>
      </c>
      <c r="C7776">
        <v>4733</v>
      </c>
      <c r="D7776" t="s">
        <v>3069</v>
      </c>
      <c r="E7776" t="s">
        <v>3070</v>
      </c>
      <c r="F7776" t="s">
        <v>36</v>
      </c>
      <c r="I7776" t="s">
        <v>5</v>
      </c>
      <c r="K7776" t="s">
        <v>5</v>
      </c>
      <c r="N7776" t="s">
        <v>7</v>
      </c>
      <c r="Q7776">
        <v>0</v>
      </c>
      <c r="S7776">
        <v>-1</v>
      </c>
      <c r="T7776" t="s">
        <v>5</v>
      </c>
      <c r="U7776">
        <v>-1</v>
      </c>
      <c r="V7776">
        <v>-1</v>
      </c>
      <c r="W7776">
        <v>6.3387000000000002</v>
      </c>
      <c r="Z7776">
        <v>-1</v>
      </c>
      <c r="AA7776" t="s">
        <v>11</v>
      </c>
      <c r="AC7776" t="s">
        <v>38</v>
      </c>
      <c r="AD7776" t="s">
        <v>52</v>
      </c>
      <c r="AE7776" s="1">
        <v>41846.126192129632</v>
      </c>
    </row>
    <row r="7777" spans="1:31" x14ac:dyDescent="0.15">
      <c r="A7777">
        <v>7776</v>
      </c>
      <c r="B7777">
        <v>175</v>
      </c>
      <c r="C7777">
        <v>4733</v>
      </c>
      <c r="D7777" t="s">
        <v>3069</v>
      </c>
      <c r="E7777" t="s">
        <v>3070</v>
      </c>
      <c r="F7777" t="s">
        <v>40</v>
      </c>
      <c r="G7777" t="s">
        <v>3096</v>
      </c>
      <c r="H7777" t="s">
        <v>3097</v>
      </c>
      <c r="I7777" t="s">
        <v>312</v>
      </c>
      <c r="K7777" t="s">
        <v>5</v>
      </c>
      <c r="N7777" t="s">
        <v>7</v>
      </c>
      <c r="O7777" t="s">
        <v>3098</v>
      </c>
      <c r="P7777" t="s">
        <v>3099</v>
      </c>
      <c r="Q7777">
        <v>1</v>
      </c>
      <c r="R7777" t="s">
        <v>3100</v>
      </c>
      <c r="S7777">
        <v>75</v>
      </c>
      <c r="T7777" t="s">
        <v>3101</v>
      </c>
      <c r="U7777">
        <v>-1</v>
      </c>
      <c r="V7777">
        <v>-1</v>
      </c>
      <c r="W7777">
        <v>6.3387000000000002</v>
      </c>
      <c r="Y7777" t="s">
        <v>3102</v>
      </c>
      <c r="Z7777">
        <v>300</v>
      </c>
      <c r="AA7777" t="s">
        <v>11</v>
      </c>
      <c r="AC7777" t="s">
        <v>3103</v>
      </c>
      <c r="AD7777" t="s">
        <v>3104</v>
      </c>
      <c r="AE7777" s="1">
        <v>41846.126215277778</v>
      </c>
    </row>
    <row r="7778" spans="1:31" x14ac:dyDescent="0.15">
      <c r="A7778">
        <v>7777</v>
      </c>
      <c r="B7778">
        <v>175</v>
      </c>
      <c r="C7778">
        <v>4733</v>
      </c>
      <c r="D7778" t="s">
        <v>3069</v>
      </c>
      <c r="E7778" t="s">
        <v>3070</v>
      </c>
      <c r="F7778" t="s">
        <v>49</v>
      </c>
      <c r="G7778" t="s">
        <v>3071</v>
      </c>
      <c r="H7778" t="s">
        <v>3080</v>
      </c>
      <c r="I7778" t="s">
        <v>5</v>
      </c>
      <c r="K7778" t="s">
        <v>5</v>
      </c>
      <c r="N7778" t="s">
        <v>7</v>
      </c>
      <c r="O7778" t="s">
        <v>3073</v>
      </c>
      <c r="P7778" t="s">
        <v>3074</v>
      </c>
      <c r="Q7778">
        <v>10</v>
      </c>
      <c r="T7778" t="s">
        <v>5</v>
      </c>
      <c r="U7778">
        <v>-1</v>
      </c>
      <c r="V7778">
        <v>-1</v>
      </c>
      <c r="W7778">
        <v>6.3387000000000002</v>
      </c>
      <c r="X7778" t="s">
        <v>3082</v>
      </c>
      <c r="Y7778" t="s">
        <v>3077</v>
      </c>
      <c r="Z7778">
        <v>26575</v>
      </c>
      <c r="AA7778" t="s">
        <v>11</v>
      </c>
      <c r="AC7778" t="s">
        <v>3105</v>
      </c>
      <c r="AD7778" t="s">
        <v>3106</v>
      </c>
      <c r="AE7778" s="1">
        <v>41846.126238425924</v>
      </c>
    </row>
    <row r="7779" spans="1:31" x14ac:dyDescent="0.15">
      <c r="A7779">
        <v>7778</v>
      </c>
      <c r="B7779">
        <v>175</v>
      </c>
      <c r="C7779">
        <v>4733</v>
      </c>
      <c r="D7779" t="s">
        <v>3069</v>
      </c>
      <c r="E7779" t="s">
        <v>3070</v>
      </c>
      <c r="F7779" t="s">
        <v>51</v>
      </c>
      <c r="I7779" t="s">
        <v>5</v>
      </c>
      <c r="K7779" t="s">
        <v>5</v>
      </c>
      <c r="N7779" t="s">
        <v>7</v>
      </c>
      <c r="Q7779">
        <v>15</v>
      </c>
      <c r="S7779">
        <v>-1</v>
      </c>
      <c r="T7779" t="s">
        <v>5</v>
      </c>
      <c r="U7779">
        <v>-1</v>
      </c>
      <c r="V7779">
        <v>-1</v>
      </c>
      <c r="W7779">
        <v>6.3387000000000002</v>
      </c>
      <c r="Z7779">
        <v>-1</v>
      </c>
      <c r="AA7779" t="s">
        <v>11</v>
      </c>
      <c r="AC7779" t="s">
        <v>3107</v>
      </c>
      <c r="AD7779" t="s">
        <v>3108</v>
      </c>
      <c r="AE7779" s="1">
        <v>41846.126261574071</v>
      </c>
    </row>
    <row r="7780" spans="1:31" x14ac:dyDescent="0.15">
      <c r="A7780">
        <v>7779</v>
      </c>
      <c r="B7780">
        <v>175</v>
      </c>
      <c r="C7780">
        <v>4733</v>
      </c>
      <c r="D7780" t="s">
        <v>3069</v>
      </c>
      <c r="E7780" t="s">
        <v>3070</v>
      </c>
      <c r="F7780" t="s">
        <v>53</v>
      </c>
      <c r="I7780" t="s">
        <v>5</v>
      </c>
      <c r="K7780" t="s">
        <v>5</v>
      </c>
      <c r="N7780" t="s">
        <v>7</v>
      </c>
      <c r="Q7780">
        <v>0</v>
      </c>
      <c r="S7780">
        <v>-1</v>
      </c>
      <c r="T7780" t="s">
        <v>5</v>
      </c>
      <c r="U7780">
        <v>-1</v>
      </c>
      <c r="V7780">
        <v>-1</v>
      </c>
      <c r="W7780">
        <v>6.3387000000000002</v>
      </c>
      <c r="Z7780">
        <v>-1</v>
      </c>
      <c r="AA7780" t="s">
        <v>11</v>
      </c>
      <c r="AC7780" t="s">
        <v>38</v>
      </c>
      <c r="AD7780" t="s">
        <v>52</v>
      </c>
      <c r="AE7780" s="1">
        <v>41846.126273148147</v>
      </c>
    </row>
    <row r="7781" spans="1:31" x14ac:dyDescent="0.15">
      <c r="A7781">
        <v>7780</v>
      </c>
      <c r="B7781">
        <v>175</v>
      </c>
      <c r="C7781">
        <v>4733</v>
      </c>
      <c r="D7781" t="s">
        <v>3069</v>
      </c>
      <c r="E7781" t="s">
        <v>3070</v>
      </c>
      <c r="F7781" t="s">
        <v>54</v>
      </c>
      <c r="I7781" t="s">
        <v>5</v>
      </c>
      <c r="K7781" t="s">
        <v>5</v>
      </c>
      <c r="N7781" t="s">
        <v>7</v>
      </c>
      <c r="Q7781">
        <v>0</v>
      </c>
      <c r="S7781">
        <v>-1</v>
      </c>
      <c r="T7781" t="s">
        <v>5</v>
      </c>
      <c r="U7781">
        <v>-1</v>
      </c>
      <c r="V7781">
        <v>-1</v>
      </c>
      <c r="W7781">
        <v>6.3387000000000002</v>
      </c>
      <c r="Z7781">
        <v>-1</v>
      </c>
      <c r="AA7781" t="s">
        <v>11</v>
      </c>
      <c r="AC7781" t="s">
        <v>38</v>
      </c>
      <c r="AD7781" t="s">
        <v>52</v>
      </c>
      <c r="AE7781" s="1">
        <v>41846.126284722224</v>
      </c>
    </row>
    <row r="7782" spans="1:31" x14ac:dyDescent="0.15">
      <c r="A7782">
        <v>7781</v>
      </c>
      <c r="B7782">
        <v>175</v>
      </c>
      <c r="C7782">
        <v>3522</v>
      </c>
      <c r="D7782" t="s">
        <v>20763</v>
      </c>
      <c r="E7782" t="s">
        <v>20764</v>
      </c>
      <c r="F7782" t="s">
        <v>2</v>
      </c>
      <c r="G7782" t="s">
        <v>20765</v>
      </c>
      <c r="H7782" t="s">
        <v>20766</v>
      </c>
      <c r="I7782" t="s">
        <v>5</v>
      </c>
      <c r="K7782" t="s">
        <v>6</v>
      </c>
      <c r="L7782" t="s">
        <v>20767</v>
      </c>
      <c r="N7782" t="s">
        <v>7</v>
      </c>
      <c r="P7782" t="s">
        <v>20768</v>
      </c>
      <c r="Q7782">
        <v>48</v>
      </c>
      <c r="R7782" t="s">
        <v>10271</v>
      </c>
      <c r="S7782">
        <v>30</v>
      </c>
      <c r="T7782" t="s">
        <v>5</v>
      </c>
      <c r="U7782">
        <v>-1</v>
      </c>
      <c r="V7782">
        <v>-1</v>
      </c>
      <c r="W7782">
        <v>6.3387000000000002</v>
      </c>
      <c r="X7782" t="s">
        <v>20769</v>
      </c>
      <c r="Y7782" t="s">
        <v>20770</v>
      </c>
      <c r="Z7782">
        <v>26742</v>
      </c>
      <c r="AA7782" t="s">
        <v>11</v>
      </c>
      <c r="AC7782" t="s">
        <v>20771</v>
      </c>
      <c r="AD7782" t="s">
        <v>20772</v>
      </c>
      <c r="AE7782" s="1">
        <v>41846.126354166663</v>
      </c>
    </row>
    <row r="7783" spans="1:31" x14ac:dyDescent="0.15">
      <c r="A7783">
        <v>7782</v>
      </c>
      <c r="B7783">
        <v>175</v>
      </c>
      <c r="C7783">
        <v>3522</v>
      </c>
      <c r="D7783" t="s">
        <v>20763</v>
      </c>
      <c r="E7783" t="s">
        <v>20764</v>
      </c>
      <c r="F7783" t="s">
        <v>14</v>
      </c>
      <c r="G7783" t="s">
        <v>20773</v>
      </c>
      <c r="H7783" t="s">
        <v>20774</v>
      </c>
      <c r="I7783" t="s">
        <v>5</v>
      </c>
      <c r="K7783" t="s">
        <v>17</v>
      </c>
      <c r="N7783" t="s">
        <v>7</v>
      </c>
      <c r="O7783" t="s">
        <v>20775</v>
      </c>
      <c r="P7783" t="s">
        <v>20776</v>
      </c>
      <c r="Q7783">
        <v>3</v>
      </c>
      <c r="S7783">
        <v>-1</v>
      </c>
      <c r="T7783" t="s">
        <v>20777</v>
      </c>
      <c r="U7783">
        <v>-1</v>
      </c>
      <c r="V7783">
        <v>-1</v>
      </c>
      <c r="W7783">
        <v>6.3387000000000002</v>
      </c>
      <c r="X7783" t="s">
        <v>20778</v>
      </c>
      <c r="Y7783" t="s">
        <v>20779</v>
      </c>
      <c r="Z7783">
        <v>26742</v>
      </c>
      <c r="AA7783" t="s">
        <v>11</v>
      </c>
      <c r="AC7783" t="s">
        <v>20780</v>
      </c>
      <c r="AD7783" t="s">
        <v>20781</v>
      </c>
      <c r="AE7783" s="1">
        <v>41846.126377314817</v>
      </c>
    </row>
    <row r="7784" spans="1:31" x14ac:dyDescent="0.15">
      <c r="A7784">
        <v>7783</v>
      </c>
      <c r="B7784">
        <v>175</v>
      </c>
      <c r="C7784">
        <v>3522</v>
      </c>
      <c r="D7784" t="s">
        <v>20763</v>
      </c>
      <c r="E7784" t="s">
        <v>20764</v>
      </c>
      <c r="F7784" t="s">
        <v>24</v>
      </c>
      <c r="I7784" t="s">
        <v>5</v>
      </c>
      <c r="K7784" t="s">
        <v>5</v>
      </c>
      <c r="N7784" t="s">
        <v>7</v>
      </c>
      <c r="Q7784">
        <v>0</v>
      </c>
      <c r="S7784">
        <v>-1</v>
      </c>
      <c r="T7784" t="s">
        <v>5</v>
      </c>
      <c r="U7784">
        <v>-1</v>
      </c>
      <c r="V7784">
        <v>-1</v>
      </c>
      <c r="W7784">
        <v>6.3387000000000002</v>
      </c>
      <c r="Z7784">
        <v>-1</v>
      </c>
      <c r="AA7784" t="s">
        <v>11</v>
      </c>
      <c r="AC7784" t="s">
        <v>38</v>
      </c>
      <c r="AD7784" t="s">
        <v>1746</v>
      </c>
      <c r="AE7784" s="1">
        <v>41846.126388888886</v>
      </c>
    </row>
    <row r="7785" spans="1:31" x14ac:dyDescent="0.15">
      <c r="A7785">
        <v>7784</v>
      </c>
      <c r="B7785">
        <v>175</v>
      </c>
      <c r="C7785">
        <v>3522</v>
      </c>
      <c r="D7785" t="s">
        <v>20763</v>
      </c>
      <c r="E7785" t="s">
        <v>20764</v>
      </c>
      <c r="F7785" t="s">
        <v>27</v>
      </c>
      <c r="I7785" t="s">
        <v>5</v>
      </c>
      <c r="K7785" t="s">
        <v>5</v>
      </c>
      <c r="M7785" t="s">
        <v>5</v>
      </c>
      <c r="N7785" t="s">
        <v>7</v>
      </c>
      <c r="Q7785">
        <v>0</v>
      </c>
      <c r="S7785">
        <v>-1</v>
      </c>
      <c r="T7785" t="s">
        <v>5</v>
      </c>
      <c r="U7785">
        <v>-1</v>
      </c>
      <c r="V7785">
        <v>-1</v>
      </c>
      <c r="W7785">
        <v>6.3387000000000002</v>
      </c>
      <c r="Z7785">
        <v>-1</v>
      </c>
      <c r="AA7785" t="s">
        <v>11</v>
      </c>
      <c r="AC7785" t="s">
        <v>38</v>
      </c>
      <c r="AD7785" t="s">
        <v>531</v>
      </c>
      <c r="AE7785" s="1">
        <v>41846.126400462963</v>
      </c>
    </row>
    <row r="7786" spans="1:31" x14ac:dyDescent="0.15">
      <c r="A7786">
        <v>7785</v>
      </c>
      <c r="B7786">
        <v>175</v>
      </c>
      <c r="C7786">
        <v>3522</v>
      </c>
      <c r="D7786" t="s">
        <v>20763</v>
      </c>
      <c r="E7786" t="s">
        <v>20764</v>
      </c>
      <c r="F7786" t="s">
        <v>36</v>
      </c>
      <c r="I7786" t="s">
        <v>5</v>
      </c>
      <c r="K7786" t="s">
        <v>5</v>
      </c>
      <c r="N7786" t="s">
        <v>7</v>
      </c>
      <c r="Q7786">
        <v>0</v>
      </c>
      <c r="S7786">
        <v>-1</v>
      </c>
      <c r="T7786" t="s">
        <v>5</v>
      </c>
      <c r="U7786">
        <v>-1</v>
      </c>
      <c r="V7786">
        <v>-1</v>
      </c>
      <c r="W7786">
        <v>6.3387000000000002</v>
      </c>
      <c r="Z7786">
        <v>-1</v>
      </c>
      <c r="AA7786" t="s">
        <v>11</v>
      </c>
      <c r="AC7786" t="s">
        <v>38</v>
      </c>
      <c r="AD7786" t="s">
        <v>52</v>
      </c>
      <c r="AE7786" s="1">
        <v>41846.12641203704</v>
      </c>
    </row>
    <row r="7787" spans="1:31" x14ac:dyDescent="0.15">
      <c r="A7787">
        <v>7786</v>
      </c>
      <c r="B7787">
        <v>175</v>
      </c>
      <c r="C7787">
        <v>3522</v>
      </c>
      <c r="D7787" t="s">
        <v>20763</v>
      </c>
      <c r="E7787" t="s">
        <v>20764</v>
      </c>
      <c r="F7787" t="s">
        <v>40</v>
      </c>
      <c r="I7787" t="s">
        <v>5</v>
      </c>
      <c r="K7787" t="s">
        <v>5</v>
      </c>
      <c r="N7787" t="s">
        <v>7</v>
      </c>
      <c r="Q7787">
        <v>0</v>
      </c>
      <c r="S7787">
        <v>-1</v>
      </c>
      <c r="T7787" t="s">
        <v>5</v>
      </c>
      <c r="U7787">
        <v>-1</v>
      </c>
      <c r="V7787">
        <v>-1</v>
      </c>
      <c r="W7787">
        <v>6.3387000000000002</v>
      </c>
      <c r="Z7787">
        <v>-1</v>
      </c>
      <c r="AA7787" t="s">
        <v>11</v>
      </c>
      <c r="AC7787" t="s">
        <v>38</v>
      </c>
      <c r="AD7787" t="s">
        <v>52</v>
      </c>
      <c r="AE7787" s="1">
        <v>41846.126423611109</v>
      </c>
    </row>
    <row r="7788" spans="1:31" x14ac:dyDescent="0.15">
      <c r="A7788">
        <v>7787</v>
      </c>
      <c r="B7788">
        <v>175</v>
      </c>
      <c r="C7788">
        <v>3522</v>
      </c>
      <c r="D7788" t="s">
        <v>20763</v>
      </c>
      <c r="E7788" t="s">
        <v>20764</v>
      </c>
      <c r="F7788" t="s">
        <v>49</v>
      </c>
      <c r="G7788" t="s">
        <v>20773</v>
      </c>
      <c r="H7788" t="s">
        <v>20774</v>
      </c>
      <c r="I7788" t="s">
        <v>5</v>
      </c>
      <c r="K7788" t="s">
        <v>5</v>
      </c>
      <c r="N7788" t="s">
        <v>7</v>
      </c>
      <c r="O7788" t="s">
        <v>20775</v>
      </c>
      <c r="P7788" t="s">
        <v>20776</v>
      </c>
      <c r="Q7788">
        <v>1</v>
      </c>
      <c r="T7788" t="s">
        <v>5</v>
      </c>
      <c r="U7788">
        <v>-1</v>
      </c>
      <c r="V7788">
        <v>-1</v>
      </c>
      <c r="W7788">
        <v>6.3387000000000002</v>
      </c>
      <c r="X7788" t="s">
        <v>20778</v>
      </c>
      <c r="Y7788" t="s">
        <v>20779</v>
      </c>
      <c r="Z7788">
        <v>26742</v>
      </c>
      <c r="AA7788" t="s">
        <v>11</v>
      </c>
      <c r="AC7788" t="s">
        <v>20782</v>
      </c>
      <c r="AD7788" t="s">
        <v>20783</v>
      </c>
      <c r="AE7788" s="1">
        <v>41846.126435185186</v>
      </c>
    </row>
    <row r="7789" spans="1:31" x14ac:dyDescent="0.15">
      <c r="A7789">
        <v>7788</v>
      </c>
      <c r="B7789">
        <v>175</v>
      </c>
      <c r="C7789">
        <v>3522</v>
      </c>
      <c r="D7789" t="s">
        <v>20763</v>
      </c>
      <c r="E7789" t="s">
        <v>20764</v>
      </c>
      <c r="F7789" t="s">
        <v>51</v>
      </c>
      <c r="G7789" t="s">
        <v>20765</v>
      </c>
      <c r="H7789" t="s">
        <v>20766</v>
      </c>
      <c r="I7789" t="s">
        <v>5</v>
      </c>
      <c r="K7789" t="s">
        <v>5</v>
      </c>
      <c r="N7789" t="s">
        <v>7</v>
      </c>
      <c r="P7789" t="s">
        <v>20768</v>
      </c>
      <c r="Q7789">
        <v>18</v>
      </c>
      <c r="S7789">
        <v>-1</v>
      </c>
      <c r="T7789" t="s">
        <v>5</v>
      </c>
      <c r="U7789">
        <v>-1</v>
      </c>
      <c r="V7789">
        <v>-1</v>
      </c>
      <c r="W7789">
        <v>6.3387000000000002</v>
      </c>
      <c r="Y7789" t="s">
        <v>20770</v>
      </c>
      <c r="Z7789">
        <v>-1</v>
      </c>
      <c r="AA7789" t="s">
        <v>11</v>
      </c>
      <c r="AC7789" t="s">
        <v>20784</v>
      </c>
      <c r="AD7789" t="s">
        <v>20785</v>
      </c>
      <c r="AE7789" s="1">
        <v>41846.126458333332</v>
      </c>
    </row>
    <row r="7790" spans="1:31" x14ac:dyDescent="0.15">
      <c r="A7790">
        <v>7789</v>
      </c>
      <c r="B7790">
        <v>175</v>
      </c>
      <c r="C7790">
        <v>3522</v>
      </c>
      <c r="D7790" t="s">
        <v>20763</v>
      </c>
      <c r="E7790" t="s">
        <v>20764</v>
      </c>
      <c r="F7790" t="s">
        <v>53</v>
      </c>
      <c r="I7790" t="s">
        <v>5</v>
      </c>
      <c r="K7790" t="s">
        <v>5</v>
      </c>
      <c r="N7790" t="s">
        <v>7</v>
      </c>
      <c r="Q7790">
        <v>0</v>
      </c>
      <c r="S7790">
        <v>-1</v>
      </c>
      <c r="T7790" t="s">
        <v>5</v>
      </c>
      <c r="U7790">
        <v>-1</v>
      </c>
      <c r="V7790">
        <v>-1</v>
      </c>
      <c r="W7790">
        <v>6.3387000000000002</v>
      </c>
      <c r="Z7790">
        <v>-1</v>
      </c>
      <c r="AA7790" t="s">
        <v>11</v>
      </c>
      <c r="AC7790" t="s">
        <v>38</v>
      </c>
      <c r="AD7790" t="s">
        <v>52</v>
      </c>
      <c r="AE7790" s="1">
        <v>41846.126469907409</v>
      </c>
    </row>
    <row r="7791" spans="1:31" x14ac:dyDescent="0.15">
      <c r="A7791">
        <v>7790</v>
      </c>
      <c r="B7791">
        <v>175</v>
      </c>
      <c r="C7791">
        <v>3522</v>
      </c>
      <c r="D7791" t="s">
        <v>20763</v>
      </c>
      <c r="E7791" t="s">
        <v>20764</v>
      </c>
      <c r="F7791" t="s">
        <v>54</v>
      </c>
      <c r="I7791" t="s">
        <v>5</v>
      </c>
      <c r="K7791" t="s">
        <v>5</v>
      </c>
      <c r="N7791" t="s">
        <v>7</v>
      </c>
      <c r="Q7791">
        <v>0</v>
      </c>
      <c r="S7791">
        <v>-1</v>
      </c>
      <c r="T7791" t="s">
        <v>5</v>
      </c>
      <c r="U7791">
        <v>-1</v>
      </c>
      <c r="V7791">
        <v>-1</v>
      </c>
      <c r="W7791">
        <v>6.3387000000000002</v>
      </c>
      <c r="Z7791">
        <v>-1</v>
      </c>
      <c r="AA7791" t="s">
        <v>11</v>
      </c>
      <c r="AC7791" t="s">
        <v>38</v>
      </c>
      <c r="AD7791" t="s">
        <v>52</v>
      </c>
      <c r="AE7791" s="1">
        <v>41846.126481481479</v>
      </c>
    </row>
    <row r="7792" spans="1:31" x14ac:dyDescent="0.15">
      <c r="A7792">
        <v>7791</v>
      </c>
      <c r="B7792">
        <v>175</v>
      </c>
      <c r="C7792">
        <v>1221</v>
      </c>
      <c r="D7792" t="s">
        <v>20786</v>
      </c>
      <c r="E7792" t="s">
        <v>20787</v>
      </c>
      <c r="F7792" t="s">
        <v>2</v>
      </c>
      <c r="G7792" t="s">
        <v>20788</v>
      </c>
      <c r="H7792" t="s">
        <v>20789</v>
      </c>
      <c r="I7792" t="s">
        <v>5</v>
      </c>
      <c r="K7792" t="s">
        <v>6</v>
      </c>
      <c r="L7792" t="s">
        <v>3499</v>
      </c>
      <c r="N7792" t="s">
        <v>7</v>
      </c>
      <c r="P7792" t="s">
        <v>20790</v>
      </c>
      <c r="Q7792">
        <v>65</v>
      </c>
      <c r="S7792">
        <v>20</v>
      </c>
      <c r="T7792" t="s">
        <v>5</v>
      </c>
      <c r="U7792">
        <v>-1</v>
      </c>
      <c r="V7792">
        <v>-1</v>
      </c>
      <c r="W7792">
        <v>6.3387000000000002</v>
      </c>
      <c r="X7792" t="s">
        <v>20791</v>
      </c>
      <c r="Y7792" t="s">
        <v>20792</v>
      </c>
      <c r="Z7792">
        <v>13600</v>
      </c>
      <c r="AA7792" t="s">
        <v>11</v>
      </c>
      <c r="AC7792" t="s">
        <v>20793</v>
      </c>
      <c r="AD7792" t="s">
        <v>20794</v>
      </c>
      <c r="AE7792" s="1">
        <v>41846.126574074071</v>
      </c>
    </row>
    <row r="7793" spans="1:31" x14ac:dyDescent="0.15">
      <c r="A7793">
        <v>7792</v>
      </c>
      <c r="B7793">
        <v>175</v>
      </c>
      <c r="C7793">
        <v>1221</v>
      </c>
      <c r="D7793" t="s">
        <v>20786</v>
      </c>
      <c r="E7793" t="s">
        <v>20787</v>
      </c>
      <c r="F7793" t="s">
        <v>14</v>
      </c>
      <c r="G7793" t="s">
        <v>20788</v>
      </c>
      <c r="H7793" t="s">
        <v>20795</v>
      </c>
      <c r="I7793" t="s">
        <v>5</v>
      </c>
      <c r="K7793" t="s">
        <v>5</v>
      </c>
      <c r="L7793" t="s">
        <v>4118</v>
      </c>
      <c r="N7793" t="s">
        <v>7</v>
      </c>
      <c r="P7793" t="s">
        <v>20790</v>
      </c>
      <c r="Q7793">
        <v>0</v>
      </c>
      <c r="S7793">
        <v>30</v>
      </c>
      <c r="T7793" t="s">
        <v>20796</v>
      </c>
      <c r="U7793">
        <v>-1</v>
      </c>
      <c r="V7793">
        <v>-1</v>
      </c>
      <c r="W7793">
        <v>6.3387000000000002</v>
      </c>
      <c r="X7793" t="s">
        <v>20797</v>
      </c>
      <c r="Y7793" t="s">
        <v>20792</v>
      </c>
      <c r="Z7793">
        <v>14970</v>
      </c>
      <c r="AA7793" t="s">
        <v>11</v>
      </c>
      <c r="AC7793" t="s">
        <v>20798</v>
      </c>
      <c r="AD7793" t="s">
        <v>20799</v>
      </c>
      <c r="AE7793" s="1">
        <v>41846.126608796294</v>
      </c>
    </row>
    <row r="7794" spans="1:31" x14ac:dyDescent="0.15">
      <c r="A7794">
        <v>7793</v>
      </c>
      <c r="B7794">
        <v>175</v>
      </c>
      <c r="C7794">
        <v>1221</v>
      </c>
      <c r="D7794" t="s">
        <v>20786</v>
      </c>
      <c r="E7794" t="s">
        <v>20787</v>
      </c>
      <c r="F7794" t="s">
        <v>24</v>
      </c>
      <c r="G7794" t="s">
        <v>20788</v>
      </c>
      <c r="H7794" t="s">
        <v>20795</v>
      </c>
      <c r="I7794" t="s">
        <v>5</v>
      </c>
      <c r="K7794" t="s">
        <v>5</v>
      </c>
      <c r="L7794" t="s">
        <v>4118</v>
      </c>
      <c r="N7794" t="s">
        <v>7</v>
      </c>
      <c r="P7794" t="s">
        <v>20790</v>
      </c>
      <c r="Q7794">
        <v>0</v>
      </c>
      <c r="S7794">
        <v>30</v>
      </c>
      <c r="T7794" t="s">
        <v>20796</v>
      </c>
      <c r="U7794">
        <v>-1</v>
      </c>
      <c r="V7794">
        <v>-1</v>
      </c>
      <c r="W7794">
        <v>6.3387000000000002</v>
      </c>
      <c r="X7794" t="s">
        <v>20797</v>
      </c>
      <c r="Y7794" t="s">
        <v>20792</v>
      </c>
      <c r="Z7794">
        <v>17910</v>
      </c>
      <c r="AA7794" t="s">
        <v>11</v>
      </c>
      <c r="AC7794" t="s">
        <v>20800</v>
      </c>
      <c r="AD7794" t="s">
        <v>20801</v>
      </c>
      <c r="AE7794" s="1">
        <v>41846.126643518517</v>
      </c>
    </row>
    <row r="7795" spans="1:31" x14ac:dyDescent="0.15">
      <c r="A7795">
        <v>7794</v>
      </c>
      <c r="B7795">
        <v>175</v>
      </c>
      <c r="C7795">
        <v>1221</v>
      </c>
      <c r="D7795" t="s">
        <v>20786</v>
      </c>
      <c r="E7795" t="s">
        <v>20787</v>
      </c>
      <c r="F7795" t="s">
        <v>27</v>
      </c>
      <c r="I7795" t="s">
        <v>5</v>
      </c>
      <c r="K7795" t="s">
        <v>17</v>
      </c>
      <c r="L7795" t="s">
        <v>4118</v>
      </c>
      <c r="M7795" t="s">
        <v>5</v>
      </c>
      <c r="N7795" t="s">
        <v>7</v>
      </c>
      <c r="Q7795">
        <v>5</v>
      </c>
      <c r="S7795">
        <v>30</v>
      </c>
      <c r="T7795" t="s">
        <v>20802</v>
      </c>
      <c r="U7795">
        <v>-1</v>
      </c>
      <c r="V7795">
        <v>-1</v>
      </c>
      <c r="W7795">
        <v>6.3387000000000002</v>
      </c>
      <c r="Z7795">
        <v>31500</v>
      </c>
      <c r="AA7795" t="s">
        <v>11</v>
      </c>
      <c r="AB7795" t="s">
        <v>20803</v>
      </c>
      <c r="AC7795" t="s">
        <v>20804</v>
      </c>
      <c r="AD7795" t="s">
        <v>20805</v>
      </c>
      <c r="AE7795" s="1">
        <v>41846.126655092594</v>
      </c>
    </row>
    <row r="7796" spans="1:31" x14ac:dyDescent="0.15">
      <c r="A7796">
        <v>7795</v>
      </c>
      <c r="B7796">
        <v>175</v>
      </c>
      <c r="C7796">
        <v>1221</v>
      </c>
      <c r="D7796" t="s">
        <v>20786</v>
      </c>
      <c r="E7796" t="s">
        <v>20787</v>
      </c>
      <c r="F7796" t="s">
        <v>36</v>
      </c>
      <c r="I7796" t="s">
        <v>5</v>
      </c>
      <c r="K7796" t="s">
        <v>5</v>
      </c>
      <c r="N7796" t="s">
        <v>7</v>
      </c>
      <c r="Q7796">
        <v>0</v>
      </c>
      <c r="S7796">
        <v>-1</v>
      </c>
      <c r="T7796" t="s">
        <v>5</v>
      </c>
      <c r="U7796">
        <v>-1</v>
      </c>
      <c r="V7796">
        <v>-1</v>
      </c>
      <c r="W7796">
        <v>6.3387000000000002</v>
      </c>
      <c r="Z7796">
        <v>-1</v>
      </c>
      <c r="AA7796" t="s">
        <v>11</v>
      </c>
      <c r="AC7796" t="s">
        <v>38</v>
      </c>
      <c r="AD7796" t="s">
        <v>52</v>
      </c>
      <c r="AE7796" s="1">
        <v>41846.126666666663</v>
      </c>
    </row>
    <row r="7797" spans="1:31" x14ac:dyDescent="0.15">
      <c r="A7797">
        <v>7796</v>
      </c>
      <c r="B7797">
        <v>175</v>
      </c>
      <c r="C7797">
        <v>1221</v>
      </c>
      <c r="D7797" t="s">
        <v>20786</v>
      </c>
      <c r="E7797" t="s">
        <v>20787</v>
      </c>
      <c r="F7797" t="s">
        <v>40</v>
      </c>
      <c r="I7797" t="s">
        <v>5</v>
      </c>
      <c r="K7797" t="s">
        <v>5</v>
      </c>
      <c r="N7797" t="s">
        <v>7</v>
      </c>
      <c r="Q7797">
        <v>0</v>
      </c>
      <c r="S7797">
        <v>-1</v>
      </c>
      <c r="T7797" t="s">
        <v>5</v>
      </c>
      <c r="U7797">
        <v>-1</v>
      </c>
      <c r="V7797">
        <v>-1</v>
      </c>
      <c r="W7797">
        <v>6.3387000000000002</v>
      </c>
      <c r="Z7797">
        <v>-1</v>
      </c>
      <c r="AA7797" t="s">
        <v>11</v>
      </c>
      <c r="AC7797" t="s">
        <v>38</v>
      </c>
      <c r="AD7797" t="s">
        <v>52</v>
      </c>
      <c r="AE7797" s="1">
        <v>41846.12667824074</v>
      </c>
    </row>
    <row r="7798" spans="1:31" x14ac:dyDescent="0.15">
      <c r="A7798">
        <v>7797</v>
      </c>
      <c r="B7798">
        <v>175</v>
      </c>
      <c r="C7798">
        <v>1221</v>
      </c>
      <c r="D7798" t="s">
        <v>20786</v>
      </c>
      <c r="E7798" t="s">
        <v>20787</v>
      </c>
      <c r="F7798" t="s">
        <v>49</v>
      </c>
      <c r="I7798" t="s">
        <v>5</v>
      </c>
      <c r="K7798" t="s">
        <v>5</v>
      </c>
      <c r="N7798" t="s">
        <v>7</v>
      </c>
      <c r="Q7798">
        <v>0</v>
      </c>
      <c r="T7798" t="s">
        <v>5</v>
      </c>
      <c r="U7798">
        <v>-1</v>
      </c>
      <c r="V7798">
        <v>-1</v>
      </c>
      <c r="W7798">
        <v>6.3387000000000002</v>
      </c>
      <c r="Z7798">
        <v>-1</v>
      </c>
      <c r="AA7798" t="s">
        <v>11</v>
      </c>
      <c r="AC7798" t="s">
        <v>38</v>
      </c>
      <c r="AD7798" t="s">
        <v>50</v>
      </c>
      <c r="AE7798" s="1">
        <v>41846.126689814817</v>
      </c>
    </row>
    <row r="7799" spans="1:31" x14ac:dyDescent="0.15">
      <c r="A7799">
        <v>7798</v>
      </c>
      <c r="B7799">
        <v>175</v>
      </c>
      <c r="C7799">
        <v>1221</v>
      </c>
      <c r="D7799" t="s">
        <v>20786</v>
      </c>
      <c r="E7799" t="s">
        <v>20787</v>
      </c>
      <c r="F7799" t="s">
        <v>51</v>
      </c>
      <c r="G7799" t="s">
        <v>20788</v>
      </c>
      <c r="H7799" t="s">
        <v>20789</v>
      </c>
      <c r="I7799" t="s">
        <v>5</v>
      </c>
      <c r="K7799" t="s">
        <v>5</v>
      </c>
      <c r="N7799" t="s">
        <v>7</v>
      </c>
      <c r="P7799" t="s">
        <v>20790</v>
      </c>
      <c r="Q7799">
        <v>0</v>
      </c>
      <c r="S7799">
        <v>-1</v>
      </c>
      <c r="T7799" t="s">
        <v>5</v>
      </c>
      <c r="U7799">
        <v>-1</v>
      </c>
      <c r="V7799">
        <v>-1</v>
      </c>
      <c r="W7799">
        <v>6.3387000000000002</v>
      </c>
      <c r="Y7799" t="s">
        <v>20792</v>
      </c>
      <c r="Z7799">
        <v>-1</v>
      </c>
      <c r="AA7799" t="s">
        <v>11</v>
      </c>
      <c r="AC7799" t="s">
        <v>20806</v>
      </c>
      <c r="AD7799" t="s">
        <v>20807</v>
      </c>
      <c r="AE7799" s="1">
        <v>41846.126712962963</v>
      </c>
    </row>
    <row r="7800" spans="1:31" x14ac:dyDescent="0.15">
      <c r="A7800">
        <v>7799</v>
      </c>
      <c r="B7800">
        <v>175</v>
      </c>
      <c r="C7800">
        <v>1221</v>
      </c>
      <c r="D7800" t="s">
        <v>20786</v>
      </c>
      <c r="E7800" t="s">
        <v>20787</v>
      </c>
      <c r="F7800" t="s">
        <v>53</v>
      </c>
      <c r="I7800" t="s">
        <v>5</v>
      </c>
      <c r="K7800" t="s">
        <v>5</v>
      </c>
      <c r="N7800" t="s">
        <v>7</v>
      </c>
      <c r="Q7800">
        <v>0</v>
      </c>
      <c r="S7800">
        <v>-1</v>
      </c>
      <c r="T7800" t="s">
        <v>5</v>
      </c>
      <c r="U7800">
        <v>-1</v>
      </c>
      <c r="V7800">
        <v>-1</v>
      </c>
      <c r="W7800">
        <v>6.3387000000000002</v>
      </c>
      <c r="Z7800">
        <v>-1</v>
      </c>
      <c r="AA7800" t="s">
        <v>11</v>
      </c>
      <c r="AC7800" t="s">
        <v>38</v>
      </c>
      <c r="AD7800" t="s">
        <v>52</v>
      </c>
      <c r="AE7800" s="1">
        <v>41846.12672453704</v>
      </c>
    </row>
    <row r="7801" spans="1:31" x14ac:dyDescent="0.15">
      <c r="A7801">
        <v>7800</v>
      </c>
      <c r="B7801">
        <v>175</v>
      </c>
      <c r="C7801">
        <v>1221</v>
      </c>
      <c r="D7801" t="s">
        <v>20786</v>
      </c>
      <c r="E7801" t="s">
        <v>20787</v>
      </c>
      <c r="F7801" t="s">
        <v>54</v>
      </c>
      <c r="I7801" t="s">
        <v>5</v>
      </c>
      <c r="K7801" t="s">
        <v>5</v>
      </c>
      <c r="N7801" t="s">
        <v>7</v>
      </c>
      <c r="Q7801">
        <v>0</v>
      </c>
      <c r="S7801">
        <v>-1</v>
      </c>
      <c r="T7801" t="s">
        <v>5</v>
      </c>
      <c r="U7801">
        <v>-1</v>
      </c>
      <c r="V7801">
        <v>-1</v>
      </c>
      <c r="W7801">
        <v>6.3387000000000002</v>
      </c>
      <c r="Z7801">
        <v>-1</v>
      </c>
      <c r="AA7801" t="s">
        <v>11</v>
      </c>
      <c r="AC7801" t="s">
        <v>38</v>
      </c>
      <c r="AD7801" t="s">
        <v>52</v>
      </c>
      <c r="AE7801" s="1">
        <v>41846.126736111109</v>
      </c>
    </row>
    <row r="7802" spans="1:31" x14ac:dyDescent="0.15">
      <c r="A7802">
        <v>7801</v>
      </c>
      <c r="B7802">
        <v>175</v>
      </c>
      <c r="C7802">
        <v>737</v>
      </c>
      <c r="D7802" t="s">
        <v>20808</v>
      </c>
      <c r="E7802" t="s">
        <v>20809</v>
      </c>
      <c r="F7802" t="s">
        <v>2</v>
      </c>
      <c r="G7802" t="s">
        <v>20810</v>
      </c>
      <c r="H7802" t="s">
        <v>20811</v>
      </c>
      <c r="I7802" t="s">
        <v>5</v>
      </c>
      <c r="K7802" t="s">
        <v>6</v>
      </c>
      <c r="L7802" t="s">
        <v>20812</v>
      </c>
      <c r="N7802" t="s">
        <v>7</v>
      </c>
      <c r="O7802" t="s">
        <v>20813</v>
      </c>
      <c r="P7802" t="s">
        <v>20814</v>
      </c>
      <c r="Q7802">
        <v>48</v>
      </c>
      <c r="S7802">
        <v>65</v>
      </c>
      <c r="T7802" t="s">
        <v>5</v>
      </c>
      <c r="U7802">
        <v>-1</v>
      </c>
      <c r="V7802">
        <v>-1</v>
      </c>
      <c r="W7802">
        <v>6.3387000000000002</v>
      </c>
      <c r="X7802" t="s">
        <v>20815</v>
      </c>
      <c r="Y7802" t="s">
        <v>20816</v>
      </c>
      <c r="Z7802">
        <v>8064</v>
      </c>
      <c r="AA7802" t="s">
        <v>11</v>
      </c>
      <c r="AC7802" t="s">
        <v>20817</v>
      </c>
      <c r="AD7802" t="s">
        <v>20818</v>
      </c>
      <c r="AE7802" s="1">
        <v>41846.126805555556</v>
      </c>
    </row>
    <row r="7803" spans="1:31" x14ac:dyDescent="0.15">
      <c r="A7803">
        <v>7802</v>
      </c>
      <c r="B7803">
        <v>175</v>
      </c>
      <c r="C7803">
        <v>737</v>
      </c>
      <c r="D7803" t="s">
        <v>20808</v>
      </c>
      <c r="E7803" t="s">
        <v>20809</v>
      </c>
      <c r="F7803" t="s">
        <v>14</v>
      </c>
      <c r="G7803" t="s">
        <v>20810</v>
      </c>
      <c r="H7803" t="s">
        <v>20811</v>
      </c>
      <c r="I7803" t="s">
        <v>5</v>
      </c>
      <c r="K7803" t="s">
        <v>17</v>
      </c>
      <c r="L7803" t="s">
        <v>20819</v>
      </c>
      <c r="N7803" t="s">
        <v>7</v>
      </c>
      <c r="O7803" t="s">
        <v>20813</v>
      </c>
      <c r="P7803" t="s">
        <v>20814</v>
      </c>
      <c r="Q7803">
        <v>53</v>
      </c>
      <c r="S7803">
        <v>65</v>
      </c>
      <c r="T7803" t="s">
        <v>5</v>
      </c>
      <c r="U7803">
        <v>-1</v>
      </c>
      <c r="V7803">
        <v>-1</v>
      </c>
      <c r="W7803">
        <v>6.3387000000000002</v>
      </c>
      <c r="X7803" t="s">
        <v>20815</v>
      </c>
      <c r="Y7803" t="s">
        <v>20816</v>
      </c>
      <c r="Z7803">
        <v>8064</v>
      </c>
      <c r="AA7803" t="s">
        <v>11</v>
      </c>
      <c r="AC7803" t="s">
        <v>20820</v>
      </c>
      <c r="AD7803" t="s">
        <v>20821</v>
      </c>
      <c r="AE7803" s="1">
        <v>41846.126840277779</v>
      </c>
    </row>
    <row r="7804" spans="1:31" x14ac:dyDescent="0.15">
      <c r="A7804">
        <v>7803</v>
      </c>
      <c r="B7804">
        <v>175</v>
      </c>
      <c r="C7804">
        <v>737</v>
      </c>
      <c r="D7804" t="s">
        <v>20808</v>
      </c>
      <c r="E7804" t="s">
        <v>20809</v>
      </c>
      <c r="F7804" t="s">
        <v>24</v>
      </c>
      <c r="I7804" t="s">
        <v>5</v>
      </c>
      <c r="K7804" t="s">
        <v>5</v>
      </c>
      <c r="N7804" t="s">
        <v>7</v>
      </c>
      <c r="Q7804">
        <v>0</v>
      </c>
      <c r="S7804">
        <v>-1</v>
      </c>
      <c r="T7804" t="s">
        <v>5</v>
      </c>
      <c r="U7804">
        <v>-1</v>
      </c>
      <c r="V7804">
        <v>-1</v>
      </c>
      <c r="W7804">
        <v>6.3387000000000002</v>
      </c>
      <c r="Z7804">
        <v>-1</v>
      </c>
      <c r="AA7804" t="s">
        <v>11</v>
      </c>
      <c r="AC7804" t="s">
        <v>38</v>
      </c>
      <c r="AD7804" t="s">
        <v>52</v>
      </c>
      <c r="AE7804" s="1">
        <v>41846.126851851855</v>
      </c>
    </row>
    <row r="7805" spans="1:31" x14ac:dyDescent="0.15">
      <c r="A7805">
        <v>7804</v>
      </c>
      <c r="B7805">
        <v>175</v>
      </c>
      <c r="C7805">
        <v>737</v>
      </c>
      <c r="D7805" t="s">
        <v>20808</v>
      </c>
      <c r="E7805" t="s">
        <v>20809</v>
      </c>
      <c r="F7805" t="s">
        <v>27</v>
      </c>
      <c r="I7805" t="s">
        <v>5</v>
      </c>
      <c r="K7805" t="s">
        <v>5</v>
      </c>
      <c r="M7805" t="s">
        <v>5</v>
      </c>
      <c r="N7805" t="s">
        <v>7</v>
      </c>
      <c r="Q7805">
        <v>0</v>
      </c>
      <c r="S7805">
        <v>-1</v>
      </c>
      <c r="T7805" t="s">
        <v>5</v>
      </c>
      <c r="U7805">
        <v>-1</v>
      </c>
      <c r="V7805">
        <v>-1</v>
      </c>
      <c r="W7805">
        <v>6.3387000000000002</v>
      </c>
      <c r="Z7805">
        <v>-1</v>
      </c>
      <c r="AA7805" t="s">
        <v>11</v>
      </c>
      <c r="AC7805" t="s">
        <v>38</v>
      </c>
      <c r="AD7805" t="s">
        <v>531</v>
      </c>
      <c r="AE7805" s="1">
        <v>41846.126863425925</v>
      </c>
    </row>
    <row r="7806" spans="1:31" x14ac:dyDescent="0.15">
      <c r="A7806">
        <v>7805</v>
      </c>
      <c r="B7806">
        <v>175</v>
      </c>
      <c r="C7806">
        <v>737</v>
      </c>
      <c r="D7806" t="s">
        <v>20808</v>
      </c>
      <c r="E7806" t="s">
        <v>20809</v>
      </c>
      <c r="F7806" t="s">
        <v>36</v>
      </c>
      <c r="G7806" t="s">
        <v>20810</v>
      </c>
      <c r="H7806" t="s">
        <v>20811</v>
      </c>
      <c r="I7806" t="s">
        <v>5</v>
      </c>
      <c r="K7806" t="s">
        <v>6</v>
      </c>
      <c r="L7806" t="s">
        <v>20812</v>
      </c>
      <c r="N7806" t="s">
        <v>7</v>
      </c>
      <c r="O7806" t="s">
        <v>20813</v>
      </c>
      <c r="P7806" t="s">
        <v>20814</v>
      </c>
      <c r="Q7806">
        <v>1</v>
      </c>
      <c r="S7806">
        <v>65</v>
      </c>
      <c r="T7806" t="s">
        <v>5</v>
      </c>
      <c r="U7806">
        <v>-1</v>
      </c>
      <c r="V7806">
        <v>-1</v>
      </c>
      <c r="W7806">
        <v>6.3387000000000002</v>
      </c>
      <c r="X7806" t="s">
        <v>20815</v>
      </c>
      <c r="Y7806" t="s">
        <v>20816</v>
      </c>
      <c r="Z7806">
        <v>8064</v>
      </c>
      <c r="AA7806" t="s">
        <v>11</v>
      </c>
      <c r="AC7806" t="s">
        <v>20822</v>
      </c>
      <c r="AD7806" t="s">
        <v>20823</v>
      </c>
      <c r="AE7806" s="1">
        <v>41846.126886574071</v>
      </c>
    </row>
    <row r="7807" spans="1:31" x14ac:dyDescent="0.15">
      <c r="A7807">
        <v>7806</v>
      </c>
      <c r="B7807">
        <v>175</v>
      </c>
      <c r="C7807">
        <v>737</v>
      </c>
      <c r="D7807" t="s">
        <v>20808</v>
      </c>
      <c r="E7807" t="s">
        <v>20809</v>
      </c>
      <c r="F7807" t="s">
        <v>40</v>
      </c>
      <c r="G7807" t="s">
        <v>20824</v>
      </c>
      <c r="H7807" t="s">
        <v>20811</v>
      </c>
      <c r="I7807" t="s">
        <v>5</v>
      </c>
      <c r="K7807" t="s">
        <v>5</v>
      </c>
      <c r="N7807" t="s">
        <v>7</v>
      </c>
      <c r="O7807" t="s">
        <v>20813</v>
      </c>
      <c r="P7807" t="s">
        <v>20825</v>
      </c>
      <c r="Q7807">
        <v>1</v>
      </c>
      <c r="S7807">
        <v>-1</v>
      </c>
      <c r="T7807" t="s">
        <v>5</v>
      </c>
      <c r="U7807">
        <v>-1</v>
      </c>
      <c r="V7807">
        <v>-1</v>
      </c>
      <c r="W7807">
        <v>6.3387000000000002</v>
      </c>
      <c r="Y7807" t="s">
        <v>20816</v>
      </c>
      <c r="Z7807">
        <v>-1</v>
      </c>
      <c r="AA7807" t="s">
        <v>11</v>
      </c>
      <c r="AC7807" t="s">
        <v>20826</v>
      </c>
      <c r="AD7807" t="s">
        <v>20827</v>
      </c>
      <c r="AE7807" s="1">
        <v>41846.126898148148</v>
      </c>
    </row>
    <row r="7808" spans="1:31" x14ac:dyDescent="0.15">
      <c r="A7808">
        <v>7807</v>
      </c>
      <c r="B7808">
        <v>175</v>
      </c>
      <c r="C7808">
        <v>737</v>
      </c>
      <c r="D7808" t="s">
        <v>20808</v>
      </c>
      <c r="E7808" t="s">
        <v>20809</v>
      </c>
      <c r="F7808" t="s">
        <v>49</v>
      </c>
      <c r="G7808" t="s">
        <v>20810</v>
      </c>
      <c r="H7808" t="s">
        <v>20811</v>
      </c>
      <c r="I7808" t="s">
        <v>5</v>
      </c>
      <c r="K7808" t="s">
        <v>5</v>
      </c>
      <c r="N7808" t="s">
        <v>7</v>
      </c>
      <c r="O7808" t="s">
        <v>20813</v>
      </c>
      <c r="P7808" t="s">
        <v>20814</v>
      </c>
      <c r="Q7808">
        <v>8</v>
      </c>
      <c r="T7808" t="s">
        <v>5</v>
      </c>
      <c r="U7808">
        <v>-1</v>
      </c>
      <c r="V7808">
        <v>-1</v>
      </c>
      <c r="W7808">
        <v>6.3387000000000002</v>
      </c>
      <c r="X7808" t="s">
        <v>20815</v>
      </c>
      <c r="Y7808" t="s">
        <v>20816</v>
      </c>
      <c r="Z7808">
        <v>8064</v>
      </c>
      <c r="AA7808" t="s">
        <v>11</v>
      </c>
      <c r="AC7808" t="s">
        <v>20828</v>
      </c>
      <c r="AD7808" t="s">
        <v>20829</v>
      </c>
      <c r="AE7808" s="1">
        <v>41846.126921296294</v>
      </c>
    </row>
    <row r="7809" spans="1:31" x14ac:dyDescent="0.15">
      <c r="A7809">
        <v>7808</v>
      </c>
      <c r="B7809">
        <v>175</v>
      </c>
      <c r="C7809">
        <v>737</v>
      </c>
      <c r="D7809" t="s">
        <v>20808</v>
      </c>
      <c r="E7809" t="s">
        <v>20809</v>
      </c>
      <c r="F7809" t="s">
        <v>51</v>
      </c>
      <c r="I7809" t="s">
        <v>5</v>
      </c>
      <c r="K7809" t="s">
        <v>5</v>
      </c>
      <c r="N7809" t="s">
        <v>7</v>
      </c>
      <c r="Q7809">
        <v>0</v>
      </c>
      <c r="S7809">
        <v>-1</v>
      </c>
      <c r="T7809" t="s">
        <v>5</v>
      </c>
      <c r="U7809">
        <v>-1</v>
      </c>
      <c r="V7809">
        <v>-1</v>
      </c>
      <c r="W7809">
        <v>6.3387000000000002</v>
      </c>
      <c r="Z7809">
        <v>-1</v>
      </c>
      <c r="AA7809" t="s">
        <v>11</v>
      </c>
      <c r="AC7809" t="s">
        <v>38</v>
      </c>
      <c r="AD7809" t="s">
        <v>52</v>
      </c>
      <c r="AE7809" s="1">
        <v>41846.126932870371</v>
      </c>
    </row>
    <row r="7810" spans="1:31" x14ac:dyDescent="0.15">
      <c r="A7810">
        <v>7809</v>
      </c>
      <c r="B7810">
        <v>175</v>
      </c>
      <c r="C7810">
        <v>737</v>
      </c>
      <c r="D7810" t="s">
        <v>20808</v>
      </c>
      <c r="E7810" t="s">
        <v>20809</v>
      </c>
      <c r="F7810" t="s">
        <v>53</v>
      </c>
      <c r="I7810" t="s">
        <v>5</v>
      </c>
      <c r="K7810" t="s">
        <v>5</v>
      </c>
      <c r="N7810" t="s">
        <v>7</v>
      </c>
      <c r="Q7810">
        <v>0</v>
      </c>
      <c r="S7810">
        <v>-1</v>
      </c>
      <c r="T7810" t="s">
        <v>5</v>
      </c>
      <c r="U7810">
        <v>-1</v>
      </c>
      <c r="V7810">
        <v>-1</v>
      </c>
      <c r="W7810">
        <v>6.3387000000000002</v>
      </c>
      <c r="Z7810">
        <v>-1</v>
      </c>
      <c r="AA7810" t="s">
        <v>11</v>
      </c>
      <c r="AC7810" t="s">
        <v>38</v>
      </c>
      <c r="AD7810" t="s">
        <v>52</v>
      </c>
      <c r="AE7810" s="1">
        <v>41846.126944444448</v>
      </c>
    </row>
    <row r="7811" spans="1:31" x14ac:dyDescent="0.15">
      <c r="A7811">
        <v>7810</v>
      </c>
      <c r="B7811">
        <v>175</v>
      </c>
      <c r="C7811">
        <v>737</v>
      </c>
      <c r="D7811" t="s">
        <v>20808</v>
      </c>
      <c r="E7811" t="s">
        <v>20809</v>
      </c>
      <c r="F7811" t="s">
        <v>54</v>
      </c>
      <c r="I7811" t="s">
        <v>5</v>
      </c>
      <c r="K7811" t="s">
        <v>5</v>
      </c>
      <c r="N7811" t="s">
        <v>7</v>
      </c>
      <c r="Q7811">
        <v>0</v>
      </c>
      <c r="S7811">
        <v>-1</v>
      </c>
      <c r="T7811" t="s">
        <v>5</v>
      </c>
      <c r="U7811">
        <v>-1</v>
      </c>
      <c r="V7811">
        <v>-1</v>
      </c>
      <c r="W7811">
        <v>6.3387000000000002</v>
      </c>
      <c r="Z7811">
        <v>-1</v>
      </c>
      <c r="AA7811" t="s">
        <v>11</v>
      </c>
      <c r="AC7811" t="s">
        <v>38</v>
      </c>
      <c r="AD7811" t="s">
        <v>52</v>
      </c>
      <c r="AE7811" s="1">
        <v>41846.126956018517</v>
      </c>
    </row>
    <row r="7812" spans="1:31" x14ac:dyDescent="0.15">
      <c r="A7812">
        <v>7811</v>
      </c>
      <c r="B7812">
        <v>175</v>
      </c>
      <c r="C7812">
        <v>5567</v>
      </c>
      <c r="D7812" t="s">
        <v>20830</v>
      </c>
      <c r="E7812" t="s">
        <v>20831</v>
      </c>
      <c r="F7812" t="s">
        <v>2</v>
      </c>
      <c r="I7812" t="s">
        <v>5</v>
      </c>
      <c r="K7812" t="s">
        <v>5</v>
      </c>
      <c r="N7812" t="s">
        <v>7</v>
      </c>
      <c r="Q7812">
        <v>0</v>
      </c>
      <c r="S7812">
        <v>-1</v>
      </c>
      <c r="T7812" t="s">
        <v>5</v>
      </c>
      <c r="U7812">
        <v>-1</v>
      </c>
      <c r="V7812">
        <v>-1</v>
      </c>
      <c r="W7812">
        <v>6.3387000000000002</v>
      </c>
      <c r="Z7812">
        <v>-1</v>
      </c>
      <c r="AA7812" t="s">
        <v>11</v>
      </c>
      <c r="AC7812" t="s">
        <v>38</v>
      </c>
      <c r="AD7812" t="s">
        <v>52</v>
      </c>
      <c r="AE7812" s="1">
        <v>41846.127071759256</v>
      </c>
    </row>
    <row r="7813" spans="1:31" x14ac:dyDescent="0.15">
      <c r="A7813">
        <v>7812</v>
      </c>
      <c r="B7813">
        <v>175</v>
      </c>
      <c r="C7813">
        <v>5567</v>
      </c>
      <c r="D7813" t="s">
        <v>20830</v>
      </c>
      <c r="E7813" t="s">
        <v>20831</v>
      </c>
      <c r="F7813" t="s">
        <v>14</v>
      </c>
      <c r="G7813" t="s">
        <v>20832</v>
      </c>
      <c r="H7813" t="s">
        <v>20833</v>
      </c>
      <c r="I7813" t="s">
        <v>5</v>
      </c>
      <c r="K7813" t="s">
        <v>17</v>
      </c>
      <c r="L7813" t="s">
        <v>20834</v>
      </c>
      <c r="N7813" t="s">
        <v>7</v>
      </c>
      <c r="P7813" t="s">
        <v>20835</v>
      </c>
      <c r="Q7813">
        <v>8</v>
      </c>
      <c r="R7813" t="s">
        <v>20836</v>
      </c>
      <c r="S7813">
        <v>50</v>
      </c>
      <c r="T7813" t="s">
        <v>20837</v>
      </c>
      <c r="U7813">
        <v>-1</v>
      </c>
      <c r="V7813">
        <v>-1</v>
      </c>
      <c r="W7813">
        <v>6.3387000000000002</v>
      </c>
      <c r="X7813" t="s">
        <v>20838</v>
      </c>
      <c r="Y7813" t="s">
        <v>20839</v>
      </c>
      <c r="Z7813">
        <v>13050</v>
      </c>
      <c r="AA7813" t="s">
        <v>11</v>
      </c>
      <c r="AC7813" t="s">
        <v>20840</v>
      </c>
      <c r="AD7813" t="s">
        <v>20841</v>
      </c>
      <c r="AE7813" s="1">
        <v>41846.12709490741</v>
      </c>
    </row>
    <row r="7814" spans="1:31" x14ac:dyDescent="0.15">
      <c r="A7814">
        <v>7813</v>
      </c>
      <c r="B7814">
        <v>175</v>
      </c>
      <c r="C7814">
        <v>5567</v>
      </c>
      <c r="D7814" t="s">
        <v>20830</v>
      </c>
      <c r="E7814" t="s">
        <v>20831</v>
      </c>
      <c r="F7814" t="s">
        <v>24</v>
      </c>
      <c r="G7814" t="s">
        <v>20832</v>
      </c>
      <c r="H7814" t="s">
        <v>20833</v>
      </c>
      <c r="I7814" t="s">
        <v>5</v>
      </c>
      <c r="K7814" t="s">
        <v>17</v>
      </c>
      <c r="L7814" t="s">
        <v>20834</v>
      </c>
      <c r="N7814" t="s">
        <v>7</v>
      </c>
      <c r="P7814" t="s">
        <v>20835</v>
      </c>
      <c r="Q7814">
        <v>3</v>
      </c>
      <c r="R7814" t="s">
        <v>20842</v>
      </c>
      <c r="S7814">
        <v>50</v>
      </c>
      <c r="T7814" t="s">
        <v>20837</v>
      </c>
      <c r="U7814">
        <v>-1</v>
      </c>
      <c r="V7814">
        <v>-1</v>
      </c>
      <c r="W7814">
        <v>6.3387000000000002</v>
      </c>
      <c r="X7814" t="s">
        <v>20838</v>
      </c>
      <c r="Y7814" t="s">
        <v>20839</v>
      </c>
      <c r="Z7814">
        <v>17250</v>
      </c>
      <c r="AA7814" t="s">
        <v>11</v>
      </c>
      <c r="AC7814" t="s">
        <v>20843</v>
      </c>
      <c r="AD7814" t="s">
        <v>20844</v>
      </c>
      <c r="AE7814" s="1">
        <v>41846.127141203702</v>
      </c>
    </row>
    <row r="7815" spans="1:31" x14ac:dyDescent="0.15">
      <c r="A7815">
        <v>7814</v>
      </c>
      <c r="B7815">
        <v>175</v>
      </c>
      <c r="C7815">
        <v>5567</v>
      </c>
      <c r="D7815" t="s">
        <v>20830</v>
      </c>
      <c r="E7815" t="s">
        <v>20831</v>
      </c>
      <c r="F7815" t="s">
        <v>27</v>
      </c>
      <c r="I7815" t="s">
        <v>5</v>
      </c>
      <c r="K7815" t="s">
        <v>5</v>
      </c>
      <c r="M7815" t="s">
        <v>5</v>
      </c>
      <c r="N7815" t="s">
        <v>7</v>
      </c>
      <c r="Q7815">
        <v>0</v>
      </c>
      <c r="S7815">
        <v>-1</v>
      </c>
      <c r="T7815" t="s">
        <v>5</v>
      </c>
      <c r="U7815">
        <v>-1</v>
      </c>
      <c r="V7815">
        <v>-1</v>
      </c>
      <c r="W7815">
        <v>6.3387000000000002</v>
      </c>
      <c r="Z7815">
        <v>-1</v>
      </c>
      <c r="AA7815" t="s">
        <v>11</v>
      </c>
      <c r="AC7815" t="s">
        <v>38</v>
      </c>
      <c r="AD7815" t="s">
        <v>531</v>
      </c>
      <c r="AE7815" s="1">
        <v>41846.127187500002</v>
      </c>
    </row>
    <row r="7816" spans="1:31" x14ac:dyDescent="0.15">
      <c r="A7816">
        <v>7815</v>
      </c>
      <c r="B7816">
        <v>175</v>
      </c>
      <c r="C7816">
        <v>5567</v>
      </c>
      <c r="D7816" t="s">
        <v>20830</v>
      </c>
      <c r="E7816" t="s">
        <v>20831</v>
      </c>
      <c r="F7816" t="s">
        <v>36</v>
      </c>
      <c r="I7816" t="s">
        <v>5</v>
      </c>
      <c r="K7816" t="s">
        <v>5</v>
      </c>
      <c r="N7816" t="s">
        <v>7</v>
      </c>
      <c r="Q7816">
        <v>0</v>
      </c>
      <c r="S7816">
        <v>-1</v>
      </c>
      <c r="T7816" t="s">
        <v>5</v>
      </c>
      <c r="U7816">
        <v>-1</v>
      </c>
      <c r="V7816">
        <v>-1</v>
      </c>
      <c r="W7816">
        <v>6.3387000000000002</v>
      </c>
      <c r="Z7816">
        <v>-1</v>
      </c>
      <c r="AA7816" t="s">
        <v>11</v>
      </c>
      <c r="AC7816" t="s">
        <v>38</v>
      </c>
      <c r="AD7816" t="s">
        <v>52</v>
      </c>
      <c r="AE7816" s="1">
        <v>41846.127199074072</v>
      </c>
    </row>
    <row r="7817" spans="1:31" x14ac:dyDescent="0.15">
      <c r="A7817">
        <v>7816</v>
      </c>
      <c r="B7817">
        <v>175</v>
      </c>
      <c r="C7817">
        <v>5567</v>
      </c>
      <c r="D7817" t="s">
        <v>20830</v>
      </c>
      <c r="E7817" t="s">
        <v>20831</v>
      </c>
      <c r="F7817" t="s">
        <v>40</v>
      </c>
      <c r="I7817" t="s">
        <v>5</v>
      </c>
      <c r="K7817" t="s">
        <v>5</v>
      </c>
      <c r="N7817" t="s">
        <v>7</v>
      </c>
      <c r="Q7817">
        <v>0</v>
      </c>
      <c r="S7817">
        <v>-1</v>
      </c>
      <c r="T7817" t="s">
        <v>5</v>
      </c>
      <c r="U7817">
        <v>-1</v>
      </c>
      <c r="V7817">
        <v>-1</v>
      </c>
      <c r="W7817">
        <v>6.3387000000000002</v>
      </c>
      <c r="Z7817">
        <v>-1</v>
      </c>
      <c r="AA7817" t="s">
        <v>11</v>
      </c>
      <c r="AC7817" t="s">
        <v>38</v>
      </c>
      <c r="AD7817" t="s">
        <v>52</v>
      </c>
      <c r="AE7817" s="1">
        <v>41846.127245370371</v>
      </c>
    </row>
    <row r="7818" spans="1:31" x14ac:dyDescent="0.15">
      <c r="A7818">
        <v>7817</v>
      </c>
      <c r="B7818">
        <v>175</v>
      </c>
      <c r="C7818">
        <v>5567</v>
      </c>
      <c r="D7818" t="s">
        <v>20830</v>
      </c>
      <c r="E7818" t="s">
        <v>20831</v>
      </c>
      <c r="F7818" t="s">
        <v>49</v>
      </c>
      <c r="I7818" t="s">
        <v>5</v>
      </c>
      <c r="K7818" t="s">
        <v>5</v>
      </c>
      <c r="N7818" t="s">
        <v>7</v>
      </c>
      <c r="Q7818">
        <v>0</v>
      </c>
      <c r="T7818" t="s">
        <v>5</v>
      </c>
      <c r="U7818">
        <v>-1</v>
      </c>
      <c r="V7818">
        <v>-1</v>
      </c>
      <c r="W7818">
        <v>6.3387000000000002</v>
      </c>
      <c r="Z7818">
        <v>-1</v>
      </c>
      <c r="AA7818" t="s">
        <v>11</v>
      </c>
      <c r="AC7818" t="s">
        <v>38</v>
      </c>
      <c r="AD7818" t="s">
        <v>50</v>
      </c>
      <c r="AE7818" s="1">
        <v>41846.127268518518</v>
      </c>
    </row>
    <row r="7819" spans="1:31" x14ac:dyDescent="0.15">
      <c r="A7819">
        <v>7818</v>
      </c>
      <c r="B7819">
        <v>175</v>
      </c>
      <c r="C7819">
        <v>5567</v>
      </c>
      <c r="D7819" t="s">
        <v>20830</v>
      </c>
      <c r="E7819" t="s">
        <v>20831</v>
      </c>
      <c r="F7819" t="s">
        <v>51</v>
      </c>
      <c r="I7819" t="s">
        <v>5</v>
      </c>
      <c r="K7819" t="s">
        <v>5</v>
      </c>
      <c r="N7819" t="s">
        <v>7</v>
      </c>
      <c r="Q7819">
        <v>0</v>
      </c>
      <c r="S7819">
        <v>-1</v>
      </c>
      <c r="T7819" t="s">
        <v>5</v>
      </c>
      <c r="U7819">
        <v>-1</v>
      </c>
      <c r="V7819">
        <v>-1</v>
      </c>
      <c r="W7819">
        <v>6.3387000000000002</v>
      </c>
      <c r="Z7819">
        <v>-1</v>
      </c>
      <c r="AA7819" t="s">
        <v>11</v>
      </c>
      <c r="AC7819" t="s">
        <v>38</v>
      </c>
      <c r="AD7819" t="s">
        <v>52</v>
      </c>
      <c r="AE7819" s="1">
        <v>41846.127280092594</v>
      </c>
    </row>
    <row r="7820" spans="1:31" x14ac:dyDescent="0.15">
      <c r="A7820">
        <v>7819</v>
      </c>
      <c r="B7820">
        <v>175</v>
      </c>
      <c r="C7820">
        <v>5567</v>
      </c>
      <c r="D7820" t="s">
        <v>20830</v>
      </c>
      <c r="E7820" t="s">
        <v>20831</v>
      </c>
      <c r="F7820" t="s">
        <v>53</v>
      </c>
      <c r="I7820" t="s">
        <v>5</v>
      </c>
      <c r="K7820" t="s">
        <v>5</v>
      </c>
      <c r="N7820" t="s">
        <v>7</v>
      </c>
      <c r="Q7820">
        <v>0</v>
      </c>
      <c r="S7820">
        <v>-1</v>
      </c>
      <c r="T7820" t="s">
        <v>5</v>
      </c>
      <c r="U7820">
        <v>-1</v>
      </c>
      <c r="V7820">
        <v>-1</v>
      </c>
      <c r="W7820">
        <v>6.3387000000000002</v>
      </c>
      <c r="Z7820">
        <v>-1</v>
      </c>
      <c r="AA7820" t="s">
        <v>11</v>
      </c>
      <c r="AC7820" t="s">
        <v>38</v>
      </c>
      <c r="AD7820" t="s">
        <v>52</v>
      </c>
      <c r="AE7820" s="1">
        <v>41846.127291666664</v>
      </c>
    </row>
    <row r="7821" spans="1:31" x14ac:dyDescent="0.15">
      <c r="A7821">
        <v>7820</v>
      </c>
      <c r="B7821">
        <v>175</v>
      </c>
      <c r="C7821">
        <v>5567</v>
      </c>
      <c r="D7821" t="s">
        <v>20830</v>
      </c>
      <c r="E7821" t="s">
        <v>20831</v>
      </c>
      <c r="F7821" t="s">
        <v>54</v>
      </c>
      <c r="I7821" t="s">
        <v>5</v>
      </c>
      <c r="K7821" t="s">
        <v>5</v>
      </c>
      <c r="N7821" t="s">
        <v>7</v>
      </c>
      <c r="Q7821">
        <v>0</v>
      </c>
      <c r="S7821">
        <v>-1</v>
      </c>
      <c r="T7821" t="s">
        <v>5</v>
      </c>
      <c r="U7821">
        <v>-1</v>
      </c>
      <c r="V7821">
        <v>-1</v>
      </c>
      <c r="W7821">
        <v>6.3387000000000002</v>
      </c>
      <c r="Z7821">
        <v>-1</v>
      </c>
      <c r="AA7821" t="s">
        <v>11</v>
      </c>
      <c r="AC7821" t="s">
        <v>38</v>
      </c>
      <c r="AD7821" t="s">
        <v>52</v>
      </c>
      <c r="AE7821" s="1">
        <v>41846.127337962964</v>
      </c>
    </row>
    <row r="7822" spans="1:31" x14ac:dyDescent="0.15">
      <c r="A7822">
        <v>7821</v>
      </c>
      <c r="B7822">
        <v>175</v>
      </c>
      <c r="C7822">
        <v>4138</v>
      </c>
      <c r="D7822" t="s">
        <v>20845</v>
      </c>
      <c r="E7822" t="s">
        <v>20846</v>
      </c>
      <c r="F7822" t="s">
        <v>2</v>
      </c>
      <c r="G7822" t="s">
        <v>20847</v>
      </c>
      <c r="H7822" t="s">
        <v>20848</v>
      </c>
      <c r="I7822" t="s">
        <v>5</v>
      </c>
      <c r="K7822" t="s">
        <v>6</v>
      </c>
      <c r="L7822" t="s">
        <v>20849</v>
      </c>
      <c r="N7822" t="s">
        <v>7</v>
      </c>
      <c r="O7822" t="s">
        <v>20850</v>
      </c>
      <c r="P7822" t="s">
        <v>20851</v>
      </c>
      <c r="Q7822">
        <v>88</v>
      </c>
      <c r="R7822" t="s">
        <v>17431</v>
      </c>
      <c r="S7822">
        <v>50</v>
      </c>
      <c r="T7822" t="s">
        <v>20852</v>
      </c>
      <c r="U7822">
        <v>-1</v>
      </c>
      <c r="V7822">
        <v>-1</v>
      </c>
      <c r="W7822">
        <v>6.3387000000000002</v>
      </c>
      <c r="X7822" t="s">
        <v>20853</v>
      </c>
      <c r="Y7822" t="s">
        <v>20854</v>
      </c>
      <c r="Z7822">
        <v>15320</v>
      </c>
      <c r="AA7822" t="s">
        <v>11</v>
      </c>
      <c r="AC7822" t="s">
        <v>20855</v>
      </c>
      <c r="AD7822" t="s">
        <v>20856</v>
      </c>
      <c r="AE7822" s="1">
        <v>41846.127418981479</v>
      </c>
    </row>
    <row r="7823" spans="1:31" x14ac:dyDescent="0.15">
      <c r="A7823">
        <v>7822</v>
      </c>
      <c r="B7823">
        <v>175</v>
      </c>
      <c r="C7823">
        <v>4138</v>
      </c>
      <c r="D7823" t="s">
        <v>20845</v>
      </c>
      <c r="E7823" t="s">
        <v>20846</v>
      </c>
      <c r="F7823" t="s">
        <v>14</v>
      </c>
      <c r="G7823" t="s">
        <v>20857</v>
      </c>
      <c r="H7823" t="s">
        <v>20858</v>
      </c>
      <c r="I7823" t="s">
        <v>5</v>
      </c>
      <c r="J7823" t="s">
        <v>5077</v>
      </c>
      <c r="K7823" t="s">
        <v>17</v>
      </c>
      <c r="L7823" t="s">
        <v>20859</v>
      </c>
      <c r="N7823" t="s">
        <v>7</v>
      </c>
      <c r="O7823" t="s">
        <v>20860</v>
      </c>
      <c r="P7823" t="s">
        <v>20861</v>
      </c>
      <c r="Q7823">
        <v>14</v>
      </c>
      <c r="R7823" t="s">
        <v>20862</v>
      </c>
      <c r="S7823">
        <v>70</v>
      </c>
      <c r="T7823" t="s">
        <v>5</v>
      </c>
      <c r="U7823">
        <v>-1</v>
      </c>
      <c r="V7823">
        <v>-1</v>
      </c>
      <c r="W7823">
        <v>6.3387000000000002</v>
      </c>
      <c r="X7823" t="s">
        <v>20853</v>
      </c>
      <c r="Y7823" t="s">
        <v>20863</v>
      </c>
      <c r="Z7823">
        <v>18350</v>
      </c>
      <c r="AA7823" t="s">
        <v>11</v>
      </c>
      <c r="AC7823" t="s">
        <v>20864</v>
      </c>
      <c r="AD7823" t="s">
        <v>20865</v>
      </c>
      <c r="AE7823" s="1">
        <v>41846.127442129633</v>
      </c>
    </row>
    <row r="7824" spans="1:31" x14ac:dyDescent="0.15">
      <c r="A7824">
        <v>7823</v>
      </c>
      <c r="B7824">
        <v>175</v>
      </c>
      <c r="C7824">
        <v>4138</v>
      </c>
      <c r="D7824" t="s">
        <v>20845</v>
      </c>
      <c r="E7824" t="s">
        <v>20846</v>
      </c>
      <c r="F7824" t="s">
        <v>24</v>
      </c>
      <c r="I7824" t="s">
        <v>5</v>
      </c>
      <c r="K7824" t="s">
        <v>5</v>
      </c>
      <c r="N7824" t="s">
        <v>7</v>
      </c>
      <c r="Q7824">
        <v>0</v>
      </c>
      <c r="S7824">
        <v>-1</v>
      </c>
      <c r="T7824" t="s">
        <v>5</v>
      </c>
      <c r="U7824">
        <v>-1</v>
      </c>
      <c r="V7824">
        <v>-1</v>
      </c>
      <c r="W7824">
        <v>6.3387000000000002</v>
      </c>
      <c r="Z7824">
        <v>-1</v>
      </c>
      <c r="AA7824" t="s">
        <v>11</v>
      </c>
      <c r="AC7824" t="s">
        <v>38</v>
      </c>
      <c r="AD7824" t="s">
        <v>52</v>
      </c>
      <c r="AE7824" s="1">
        <v>41846.127453703702</v>
      </c>
    </row>
    <row r="7825" spans="1:31" x14ac:dyDescent="0.15">
      <c r="A7825">
        <v>7824</v>
      </c>
      <c r="B7825">
        <v>175</v>
      </c>
      <c r="C7825">
        <v>4138</v>
      </c>
      <c r="D7825" t="s">
        <v>20845</v>
      </c>
      <c r="E7825" t="s">
        <v>20846</v>
      </c>
      <c r="F7825" t="s">
        <v>27</v>
      </c>
      <c r="I7825" t="s">
        <v>5</v>
      </c>
      <c r="K7825" t="s">
        <v>5</v>
      </c>
      <c r="M7825" t="s">
        <v>5</v>
      </c>
      <c r="N7825" t="s">
        <v>7</v>
      </c>
      <c r="Q7825">
        <v>0</v>
      </c>
      <c r="S7825">
        <v>-1</v>
      </c>
      <c r="T7825" t="s">
        <v>5</v>
      </c>
      <c r="U7825">
        <v>-1</v>
      </c>
      <c r="V7825">
        <v>-1</v>
      </c>
      <c r="W7825">
        <v>6.3387000000000002</v>
      </c>
      <c r="Z7825">
        <v>-1</v>
      </c>
      <c r="AA7825" t="s">
        <v>11</v>
      </c>
      <c r="AC7825" t="s">
        <v>38</v>
      </c>
      <c r="AD7825" t="s">
        <v>531</v>
      </c>
      <c r="AE7825" s="1">
        <v>41846.127465277779</v>
      </c>
    </row>
    <row r="7826" spans="1:31" x14ac:dyDescent="0.15">
      <c r="A7826">
        <v>7825</v>
      </c>
      <c r="B7826">
        <v>175</v>
      </c>
      <c r="C7826">
        <v>4138</v>
      </c>
      <c r="D7826" t="s">
        <v>20845</v>
      </c>
      <c r="E7826" t="s">
        <v>20846</v>
      </c>
      <c r="F7826" t="s">
        <v>36</v>
      </c>
      <c r="G7826" t="s">
        <v>20847</v>
      </c>
      <c r="H7826" t="s">
        <v>20848</v>
      </c>
      <c r="I7826" t="s">
        <v>5</v>
      </c>
      <c r="K7826" t="s">
        <v>6</v>
      </c>
      <c r="L7826" t="s">
        <v>20849</v>
      </c>
      <c r="N7826" t="s">
        <v>7</v>
      </c>
      <c r="O7826" t="s">
        <v>20850</v>
      </c>
      <c r="P7826" t="s">
        <v>20851</v>
      </c>
      <c r="Q7826">
        <v>1</v>
      </c>
      <c r="R7826" t="s">
        <v>17431</v>
      </c>
      <c r="S7826">
        <v>50</v>
      </c>
      <c r="T7826" t="s">
        <v>5</v>
      </c>
      <c r="U7826">
        <v>-1</v>
      </c>
      <c r="V7826">
        <v>-1</v>
      </c>
      <c r="W7826">
        <v>6.3387000000000002</v>
      </c>
      <c r="X7826" t="s">
        <v>20853</v>
      </c>
      <c r="Y7826" t="s">
        <v>20854</v>
      </c>
      <c r="Z7826">
        <v>15320</v>
      </c>
      <c r="AA7826" t="s">
        <v>11</v>
      </c>
      <c r="AC7826" t="s">
        <v>20866</v>
      </c>
      <c r="AD7826" t="s">
        <v>20867</v>
      </c>
      <c r="AE7826" s="1">
        <v>41846.127476851849</v>
      </c>
    </row>
    <row r="7827" spans="1:31" x14ac:dyDescent="0.15">
      <c r="A7827">
        <v>7826</v>
      </c>
      <c r="B7827">
        <v>175</v>
      </c>
      <c r="C7827">
        <v>4138</v>
      </c>
      <c r="D7827" t="s">
        <v>20845</v>
      </c>
      <c r="E7827" t="s">
        <v>20846</v>
      </c>
      <c r="F7827" t="s">
        <v>40</v>
      </c>
      <c r="G7827" t="s">
        <v>20847</v>
      </c>
      <c r="H7827" t="s">
        <v>20848</v>
      </c>
      <c r="I7827" t="s">
        <v>5</v>
      </c>
      <c r="K7827" t="s">
        <v>5</v>
      </c>
      <c r="L7827" t="s">
        <v>20868</v>
      </c>
      <c r="N7827" t="s">
        <v>7</v>
      </c>
      <c r="P7827" t="s">
        <v>20869</v>
      </c>
      <c r="Q7827">
        <v>1</v>
      </c>
      <c r="S7827">
        <v>-1</v>
      </c>
      <c r="T7827" t="s">
        <v>20870</v>
      </c>
      <c r="U7827">
        <v>-1</v>
      </c>
      <c r="V7827">
        <v>-1</v>
      </c>
      <c r="W7827">
        <v>6.3387000000000002</v>
      </c>
      <c r="Y7827" t="s">
        <v>20871</v>
      </c>
      <c r="Z7827">
        <v>-1</v>
      </c>
      <c r="AA7827" t="s">
        <v>11</v>
      </c>
      <c r="AC7827" t="s">
        <v>20872</v>
      </c>
      <c r="AD7827" t="s">
        <v>20873</v>
      </c>
      <c r="AE7827" s="1">
        <v>41846.127500000002</v>
      </c>
    </row>
    <row r="7828" spans="1:31" x14ac:dyDescent="0.15">
      <c r="A7828">
        <v>7827</v>
      </c>
      <c r="B7828">
        <v>175</v>
      </c>
      <c r="C7828">
        <v>4138</v>
      </c>
      <c r="D7828" t="s">
        <v>20845</v>
      </c>
      <c r="E7828" t="s">
        <v>20846</v>
      </c>
      <c r="F7828" t="s">
        <v>49</v>
      </c>
      <c r="G7828" t="s">
        <v>20857</v>
      </c>
      <c r="H7828" t="s">
        <v>20858</v>
      </c>
      <c r="I7828" t="s">
        <v>5</v>
      </c>
      <c r="K7828" t="s">
        <v>5</v>
      </c>
      <c r="N7828" t="s">
        <v>7</v>
      </c>
      <c r="O7828" t="s">
        <v>20860</v>
      </c>
      <c r="P7828" t="s">
        <v>20861</v>
      </c>
      <c r="Q7828">
        <v>7</v>
      </c>
      <c r="T7828" t="s">
        <v>5</v>
      </c>
      <c r="U7828">
        <v>-1</v>
      </c>
      <c r="V7828">
        <v>-1</v>
      </c>
      <c r="W7828">
        <v>6.3387000000000002</v>
      </c>
      <c r="X7828" t="s">
        <v>20853</v>
      </c>
      <c r="Y7828" t="s">
        <v>20863</v>
      </c>
      <c r="Z7828">
        <v>18350</v>
      </c>
      <c r="AA7828" t="s">
        <v>11</v>
      </c>
      <c r="AC7828" t="s">
        <v>20874</v>
      </c>
      <c r="AD7828" t="s">
        <v>20875</v>
      </c>
      <c r="AE7828" s="1">
        <v>41846.127511574072</v>
      </c>
    </row>
    <row r="7829" spans="1:31" x14ac:dyDescent="0.15">
      <c r="A7829">
        <v>7828</v>
      </c>
      <c r="B7829">
        <v>175</v>
      </c>
      <c r="C7829">
        <v>4138</v>
      </c>
      <c r="D7829" t="s">
        <v>20845</v>
      </c>
      <c r="E7829" t="s">
        <v>20846</v>
      </c>
      <c r="F7829" t="s">
        <v>51</v>
      </c>
      <c r="G7829" t="s">
        <v>20847</v>
      </c>
      <c r="H7829" t="s">
        <v>20848</v>
      </c>
      <c r="I7829" t="s">
        <v>5</v>
      </c>
      <c r="K7829" t="s">
        <v>5</v>
      </c>
      <c r="N7829" t="s">
        <v>7</v>
      </c>
      <c r="O7829" t="s">
        <v>20850</v>
      </c>
      <c r="P7829" t="s">
        <v>20851</v>
      </c>
      <c r="Q7829">
        <v>1</v>
      </c>
      <c r="S7829">
        <v>-1</v>
      </c>
      <c r="T7829" t="s">
        <v>5</v>
      </c>
      <c r="U7829">
        <v>-1</v>
      </c>
      <c r="V7829">
        <v>-1</v>
      </c>
      <c r="W7829">
        <v>6.3387000000000002</v>
      </c>
      <c r="Y7829" t="s">
        <v>20854</v>
      </c>
      <c r="Z7829">
        <v>-1</v>
      </c>
      <c r="AA7829" t="s">
        <v>11</v>
      </c>
      <c r="AC7829" t="s">
        <v>20876</v>
      </c>
      <c r="AD7829" t="s">
        <v>20877</v>
      </c>
      <c r="AE7829" s="1">
        <v>41846.127534722225</v>
      </c>
    </row>
    <row r="7830" spans="1:31" x14ac:dyDescent="0.15">
      <c r="A7830">
        <v>7829</v>
      </c>
      <c r="B7830">
        <v>175</v>
      </c>
      <c r="C7830">
        <v>4138</v>
      </c>
      <c r="D7830" t="s">
        <v>20845</v>
      </c>
      <c r="E7830" t="s">
        <v>20846</v>
      </c>
      <c r="F7830" t="s">
        <v>53</v>
      </c>
      <c r="I7830" t="s">
        <v>5</v>
      </c>
      <c r="K7830" t="s">
        <v>5</v>
      </c>
      <c r="N7830" t="s">
        <v>7</v>
      </c>
      <c r="Q7830">
        <v>0</v>
      </c>
      <c r="S7830">
        <v>-1</v>
      </c>
      <c r="T7830" t="s">
        <v>5</v>
      </c>
      <c r="U7830">
        <v>-1</v>
      </c>
      <c r="V7830">
        <v>-1</v>
      </c>
      <c r="W7830">
        <v>6.3387000000000002</v>
      </c>
      <c r="Z7830">
        <v>-1</v>
      </c>
      <c r="AA7830" t="s">
        <v>11</v>
      </c>
      <c r="AC7830" t="s">
        <v>38</v>
      </c>
      <c r="AD7830" t="s">
        <v>52</v>
      </c>
      <c r="AE7830" s="1">
        <v>41846.127546296295</v>
      </c>
    </row>
    <row r="7831" spans="1:31" x14ac:dyDescent="0.15">
      <c r="A7831">
        <v>7830</v>
      </c>
      <c r="B7831">
        <v>175</v>
      </c>
      <c r="C7831">
        <v>4138</v>
      </c>
      <c r="D7831" t="s">
        <v>20845</v>
      </c>
      <c r="E7831" t="s">
        <v>20846</v>
      </c>
      <c r="F7831" t="s">
        <v>54</v>
      </c>
      <c r="I7831" t="s">
        <v>5</v>
      </c>
      <c r="K7831" t="s">
        <v>5</v>
      </c>
      <c r="N7831" t="s">
        <v>7</v>
      </c>
      <c r="Q7831">
        <v>0</v>
      </c>
      <c r="S7831">
        <v>-1</v>
      </c>
      <c r="T7831" t="s">
        <v>5</v>
      </c>
      <c r="U7831">
        <v>-1</v>
      </c>
      <c r="V7831">
        <v>-1</v>
      </c>
      <c r="W7831">
        <v>6.3387000000000002</v>
      </c>
      <c r="Z7831">
        <v>-1</v>
      </c>
      <c r="AA7831" t="s">
        <v>11</v>
      </c>
      <c r="AC7831" t="s">
        <v>38</v>
      </c>
      <c r="AD7831" t="s">
        <v>52</v>
      </c>
      <c r="AE7831" s="1">
        <v>41846.127557870372</v>
      </c>
    </row>
    <row r="7832" spans="1:31" x14ac:dyDescent="0.15">
      <c r="A7832">
        <v>7831</v>
      </c>
      <c r="B7832">
        <v>175</v>
      </c>
      <c r="C7832">
        <v>2219</v>
      </c>
      <c r="D7832" t="s">
        <v>20878</v>
      </c>
      <c r="E7832" t="s">
        <v>20879</v>
      </c>
      <c r="F7832" t="s">
        <v>2</v>
      </c>
      <c r="G7832" t="s">
        <v>20880</v>
      </c>
      <c r="H7832" t="s">
        <v>20881</v>
      </c>
      <c r="I7832" t="s">
        <v>5</v>
      </c>
      <c r="K7832" t="s">
        <v>6</v>
      </c>
      <c r="L7832" t="s">
        <v>5396</v>
      </c>
      <c r="N7832" t="s">
        <v>7</v>
      </c>
      <c r="P7832" t="s">
        <v>20882</v>
      </c>
      <c r="Q7832">
        <v>44</v>
      </c>
      <c r="S7832">
        <v>-1</v>
      </c>
      <c r="T7832" t="s">
        <v>5</v>
      </c>
      <c r="U7832">
        <v>-1</v>
      </c>
      <c r="V7832">
        <v>-1</v>
      </c>
      <c r="W7832">
        <v>6.3387000000000002</v>
      </c>
      <c r="X7832" t="s">
        <v>20883</v>
      </c>
      <c r="Y7832" t="s">
        <v>20884</v>
      </c>
      <c r="Z7832">
        <v>24720</v>
      </c>
      <c r="AA7832" t="s">
        <v>11</v>
      </c>
      <c r="AC7832" t="s">
        <v>20885</v>
      </c>
      <c r="AD7832" t="s">
        <v>20886</v>
      </c>
      <c r="AE7832" s="1">
        <v>41846.127650462964</v>
      </c>
    </row>
    <row r="7833" spans="1:31" x14ac:dyDescent="0.15">
      <c r="A7833">
        <v>7832</v>
      </c>
      <c r="B7833">
        <v>175</v>
      </c>
      <c r="C7833">
        <v>2219</v>
      </c>
      <c r="D7833" t="s">
        <v>20878</v>
      </c>
      <c r="E7833" t="s">
        <v>20879</v>
      </c>
      <c r="F7833" t="s">
        <v>14</v>
      </c>
      <c r="G7833" t="s">
        <v>20887</v>
      </c>
      <c r="H7833" t="s">
        <v>20888</v>
      </c>
      <c r="I7833" t="s">
        <v>5</v>
      </c>
      <c r="J7833" t="s">
        <v>1019</v>
      </c>
      <c r="K7833" t="s">
        <v>17</v>
      </c>
      <c r="N7833" t="s">
        <v>7</v>
      </c>
      <c r="O7833" t="s">
        <v>20889</v>
      </c>
      <c r="P7833" t="s">
        <v>20890</v>
      </c>
      <c r="Q7833">
        <v>2</v>
      </c>
      <c r="S7833">
        <v>25</v>
      </c>
      <c r="T7833" t="s">
        <v>5</v>
      </c>
      <c r="U7833">
        <v>-1</v>
      </c>
      <c r="V7833">
        <v>-1</v>
      </c>
      <c r="W7833">
        <v>6.3387000000000002</v>
      </c>
      <c r="X7833" t="s">
        <v>20891</v>
      </c>
      <c r="Y7833" t="s">
        <v>20892</v>
      </c>
      <c r="Z7833">
        <v>21810</v>
      </c>
      <c r="AA7833" t="s">
        <v>11</v>
      </c>
      <c r="AC7833" t="s">
        <v>20893</v>
      </c>
      <c r="AD7833" t="s">
        <v>20894</v>
      </c>
      <c r="AE7833" s="1">
        <v>41846.127662037034</v>
      </c>
    </row>
    <row r="7834" spans="1:31" x14ac:dyDescent="0.15">
      <c r="A7834">
        <v>7833</v>
      </c>
      <c r="B7834">
        <v>175</v>
      </c>
      <c r="C7834">
        <v>2219</v>
      </c>
      <c r="D7834" t="s">
        <v>20878</v>
      </c>
      <c r="E7834" t="s">
        <v>20879</v>
      </c>
      <c r="F7834" t="s">
        <v>24</v>
      </c>
      <c r="I7834" t="s">
        <v>5</v>
      </c>
      <c r="K7834" t="s">
        <v>5</v>
      </c>
      <c r="N7834" t="s">
        <v>7</v>
      </c>
      <c r="Q7834">
        <v>0</v>
      </c>
      <c r="S7834">
        <v>-1</v>
      </c>
      <c r="T7834" t="s">
        <v>5</v>
      </c>
      <c r="U7834">
        <v>-1</v>
      </c>
      <c r="V7834">
        <v>-1</v>
      </c>
      <c r="W7834">
        <v>6.3387000000000002</v>
      </c>
      <c r="Z7834">
        <v>-1</v>
      </c>
      <c r="AA7834" t="s">
        <v>11</v>
      </c>
      <c r="AC7834" t="s">
        <v>38</v>
      </c>
      <c r="AD7834" t="s">
        <v>52</v>
      </c>
      <c r="AE7834" s="1">
        <v>41846.12767361111</v>
      </c>
    </row>
    <row r="7835" spans="1:31" x14ac:dyDescent="0.15">
      <c r="A7835">
        <v>7834</v>
      </c>
      <c r="B7835">
        <v>175</v>
      </c>
      <c r="C7835">
        <v>2219</v>
      </c>
      <c r="D7835" t="s">
        <v>20878</v>
      </c>
      <c r="E7835" t="s">
        <v>20879</v>
      </c>
      <c r="F7835" t="s">
        <v>27</v>
      </c>
      <c r="I7835" t="s">
        <v>5</v>
      </c>
      <c r="K7835" t="s">
        <v>5</v>
      </c>
      <c r="M7835" t="s">
        <v>5</v>
      </c>
      <c r="N7835" t="s">
        <v>7</v>
      </c>
      <c r="Q7835">
        <v>0</v>
      </c>
      <c r="S7835">
        <v>-1</v>
      </c>
      <c r="T7835" t="s">
        <v>5</v>
      </c>
      <c r="U7835">
        <v>-1</v>
      </c>
      <c r="V7835">
        <v>-1</v>
      </c>
      <c r="W7835">
        <v>6.3387000000000002</v>
      </c>
      <c r="Z7835">
        <v>-1</v>
      </c>
      <c r="AA7835" t="s">
        <v>11</v>
      </c>
      <c r="AC7835" t="s">
        <v>38</v>
      </c>
      <c r="AD7835" t="s">
        <v>531</v>
      </c>
      <c r="AE7835" s="1">
        <v>41846.127696759257</v>
      </c>
    </row>
    <row r="7836" spans="1:31" x14ac:dyDescent="0.15">
      <c r="A7836">
        <v>7835</v>
      </c>
      <c r="B7836">
        <v>175</v>
      </c>
      <c r="C7836">
        <v>2219</v>
      </c>
      <c r="D7836" t="s">
        <v>20878</v>
      </c>
      <c r="E7836" t="s">
        <v>20879</v>
      </c>
      <c r="F7836" t="s">
        <v>36</v>
      </c>
      <c r="I7836" t="s">
        <v>5</v>
      </c>
      <c r="K7836" t="s">
        <v>5</v>
      </c>
      <c r="N7836" t="s">
        <v>7</v>
      </c>
      <c r="Q7836">
        <v>0</v>
      </c>
      <c r="S7836">
        <v>-1</v>
      </c>
      <c r="T7836" t="s">
        <v>5</v>
      </c>
      <c r="U7836">
        <v>-1</v>
      </c>
      <c r="V7836">
        <v>-1</v>
      </c>
      <c r="W7836">
        <v>6.3387000000000002</v>
      </c>
      <c r="Z7836">
        <v>-1</v>
      </c>
      <c r="AA7836" t="s">
        <v>11</v>
      </c>
      <c r="AC7836" t="s">
        <v>38</v>
      </c>
      <c r="AD7836" t="s">
        <v>52</v>
      </c>
      <c r="AE7836" s="1">
        <v>41846.127708333333</v>
      </c>
    </row>
    <row r="7837" spans="1:31" x14ac:dyDescent="0.15">
      <c r="A7837">
        <v>7836</v>
      </c>
      <c r="B7837">
        <v>175</v>
      </c>
      <c r="C7837">
        <v>2219</v>
      </c>
      <c r="D7837" t="s">
        <v>20878</v>
      </c>
      <c r="E7837" t="s">
        <v>20879</v>
      </c>
      <c r="F7837" t="s">
        <v>40</v>
      </c>
      <c r="I7837" t="s">
        <v>5</v>
      </c>
      <c r="K7837" t="s">
        <v>5</v>
      </c>
      <c r="N7837" t="s">
        <v>7</v>
      </c>
      <c r="Q7837">
        <v>0</v>
      </c>
      <c r="S7837">
        <v>-1</v>
      </c>
      <c r="T7837" t="s">
        <v>5</v>
      </c>
      <c r="U7837">
        <v>-1</v>
      </c>
      <c r="V7837">
        <v>-1</v>
      </c>
      <c r="W7837">
        <v>6.3387000000000002</v>
      </c>
      <c r="Z7837">
        <v>-1</v>
      </c>
      <c r="AA7837" t="s">
        <v>11</v>
      </c>
      <c r="AC7837" t="s">
        <v>38</v>
      </c>
      <c r="AD7837" t="s">
        <v>52</v>
      </c>
      <c r="AE7837" s="1">
        <v>41846.12771990741</v>
      </c>
    </row>
    <row r="7838" spans="1:31" x14ac:dyDescent="0.15">
      <c r="A7838">
        <v>7837</v>
      </c>
      <c r="B7838">
        <v>175</v>
      </c>
      <c r="C7838">
        <v>2219</v>
      </c>
      <c r="D7838" t="s">
        <v>20878</v>
      </c>
      <c r="E7838" t="s">
        <v>20879</v>
      </c>
      <c r="F7838" t="s">
        <v>49</v>
      </c>
      <c r="I7838" t="s">
        <v>5</v>
      </c>
      <c r="K7838" t="s">
        <v>5</v>
      </c>
      <c r="N7838" t="s">
        <v>7</v>
      </c>
      <c r="Q7838">
        <v>0</v>
      </c>
      <c r="T7838" t="s">
        <v>5</v>
      </c>
      <c r="U7838">
        <v>-1</v>
      </c>
      <c r="V7838">
        <v>-1</v>
      </c>
      <c r="W7838">
        <v>6.3387000000000002</v>
      </c>
      <c r="Z7838">
        <v>-1</v>
      </c>
      <c r="AA7838" t="s">
        <v>11</v>
      </c>
      <c r="AC7838" t="s">
        <v>38</v>
      </c>
      <c r="AD7838" t="s">
        <v>50</v>
      </c>
      <c r="AE7838" s="1">
        <v>41846.12773148148</v>
      </c>
    </row>
    <row r="7839" spans="1:31" x14ac:dyDescent="0.15">
      <c r="A7839">
        <v>7838</v>
      </c>
      <c r="B7839">
        <v>175</v>
      </c>
      <c r="C7839">
        <v>2219</v>
      </c>
      <c r="D7839" t="s">
        <v>20878</v>
      </c>
      <c r="E7839" t="s">
        <v>20879</v>
      </c>
      <c r="F7839" t="s">
        <v>51</v>
      </c>
      <c r="G7839" t="s">
        <v>20880</v>
      </c>
      <c r="H7839" t="s">
        <v>20881</v>
      </c>
      <c r="I7839" t="s">
        <v>5</v>
      </c>
      <c r="K7839" t="s">
        <v>5</v>
      </c>
      <c r="N7839" t="s">
        <v>7</v>
      </c>
      <c r="P7839" t="s">
        <v>20882</v>
      </c>
      <c r="Q7839">
        <v>12</v>
      </c>
      <c r="S7839">
        <v>-1</v>
      </c>
      <c r="T7839" t="s">
        <v>5</v>
      </c>
      <c r="U7839">
        <v>-1</v>
      </c>
      <c r="V7839">
        <v>-1</v>
      </c>
      <c r="W7839">
        <v>6.3387000000000002</v>
      </c>
      <c r="Y7839" t="s">
        <v>20884</v>
      </c>
      <c r="Z7839">
        <v>-1</v>
      </c>
      <c r="AA7839" t="s">
        <v>11</v>
      </c>
      <c r="AC7839" t="s">
        <v>20895</v>
      </c>
      <c r="AD7839" t="s">
        <v>20896</v>
      </c>
      <c r="AE7839" s="1">
        <v>41846.127754629626</v>
      </c>
    </row>
    <row r="7840" spans="1:31" x14ac:dyDescent="0.15">
      <c r="A7840">
        <v>7839</v>
      </c>
      <c r="B7840">
        <v>175</v>
      </c>
      <c r="C7840">
        <v>2219</v>
      </c>
      <c r="D7840" t="s">
        <v>20878</v>
      </c>
      <c r="E7840" t="s">
        <v>20879</v>
      </c>
      <c r="F7840" t="s">
        <v>53</v>
      </c>
      <c r="I7840" t="s">
        <v>5</v>
      </c>
      <c r="K7840" t="s">
        <v>5</v>
      </c>
      <c r="N7840" t="s">
        <v>7</v>
      </c>
      <c r="Q7840">
        <v>0</v>
      </c>
      <c r="S7840">
        <v>-1</v>
      </c>
      <c r="T7840" t="s">
        <v>5</v>
      </c>
      <c r="U7840">
        <v>-1</v>
      </c>
      <c r="V7840">
        <v>-1</v>
      </c>
      <c r="W7840">
        <v>6.3387000000000002</v>
      </c>
      <c r="Z7840">
        <v>-1</v>
      </c>
      <c r="AA7840" t="s">
        <v>11</v>
      </c>
      <c r="AC7840" t="s">
        <v>38</v>
      </c>
      <c r="AD7840" t="s">
        <v>52</v>
      </c>
      <c r="AE7840" s="1">
        <v>41846.127766203703</v>
      </c>
    </row>
    <row r="7841" spans="1:31" x14ac:dyDescent="0.15">
      <c r="A7841">
        <v>7840</v>
      </c>
      <c r="B7841">
        <v>175</v>
      </c>
      <c r="C7841">
        <v>2219</v>
      </c>
      <c r="D7841" t="s">
        <v>20878</v>
      </c>
      <c r="E7841" t="s">
        <v>20879</v>
      </c>
      <c r="F7841" t="s">
        <v>54</v>
      </c>
      <c r="I7841" t="s">
        <v>5</v>
      </c>
      <c r="K7841" t="s">
        <v>5</v>
      </c>
      <c r="N7841" t="s">
        <v>7</v>
      </c>
      <c r="Q7841">
        <v>0</v>
      </c>
      <c r="S7841">
        <v>-1</v>
      </c>
      <c r="T7841" t="s">
        <v>5</v>
      </c>
      <c r="U7841">
        <v>-1</v>
      </c>
      <c r="V7841">
        <v>-1</v>
      </c>
      <c r="W7841">
        <v>6.3387000000000002</v>
      </c>
      <c r="Z7841">
        <v>-1</v>
      </c>
      <c r="AA7841" t="s">
        <v>11</v>
      </c>
      <c r="AC7841" t="s">
        <v>38</v>
      </c>
      <c r="AD7841" t="s">
        <v>52</v>
      </c>
      <c r="AE7841" s="1">
        <v>41846.12777777778</v>
      </c>
    </row>
    <row r="7842" spans="1:31" x14ac:dyDescent="0.15">
      <c r="A7842">
        <v>7841</v>
      </c>
      <c r="B7842">
        <v>175</v>
      </c>
      <c r="C7842">
        <v>1692</v>
      </c>
      <c r="D7842" t="s">
        <v>20897</v>
      </c>
      <c r="E7842" t="s">
        <v>20898</v>
      </c>
      <c r="F7842" t="s">
        <v>2</v>
      </c>
      <c r="G7842" t="s">
        <v>20899</v>
      </c>
      <c r="H7842" t="s">
        <v>20900</v>
      </c>
      <c r="I7842" t="s">
        <v>5</v>
      </c>
      <c r="K7842" t="s">
        <v>6</v>
      </c>
      <c r="L7842" t="s">
        <v>20901</v>
      </c>
      <c r="N7842" t="s">
        <v>7</v>
      </c>
      <c r="O7842" t="s">
        <v>20902</v>
      </c>
      <c r="P7842" t="s">
        <v>20903</v>
      </c>
      <c r="Q7842">
        <v>33</v>
      </c>
      <c r="R7842" t="s">
        <v>20904</v>
      </c>
      <c r="S7842">
        <v>25</v>
      </c>
      <c r="T7842" t="s">
        <v>20905</v>
      </c>
      <c r="U7842">
        <v>-1</v>
      </c>
      <c r="V7842">
        <v>-1</v>
      </c>
      <c r="W7842">
        <v>6.3387000000000002</v>
      </c>
      <c r="X7842" t="s">
        <v>20906</v>
      </c>
      <c r="Y7842" t="s">
        <v>20907</v>
      </c>
      <c r="Z7842">
        <v>29070</v>
      </c>
      <c r="AA7842" t="s">
        <v>11</v>
      </c>
      <c r="AC7842" t="s">
        <v>20908</v>
      </c>
      <c r="AD7842" t="s">
        <v>20909</v>
      </c>
      <c r="AE7842" s="1">
        <v>41846.127847222226</v>
      </c>
    </row>
    <row r="7843" spans="1:31" x14ac:dyDescent="0.15">
      <c r="A7843">
        <v>7842</v>
      </c>
      <c r="B7843">
        <v>175</v>
      </c>
      <c r="C7843">
        <v>1692</v>
      </c>
      <c r="D7843" t="s">
        <v>20897</v>
      </c>
      <c r="E7843" t="s">
        <v>20898</v>
      </c>
      <c r="F7843" t="s">
        <v>14</v>
      </c>
      <c r="G7843" t="s">
        <v>20899</v>
      </c>
      <c r="H7843" t="s">
        <v>20910</v>
      </c>
      <c r="I7843" t="s">
        <v>5</v>
      </c>
      <c r="K7843" t="s">
        <v>17</v>
      </c>
      <c r="L7843" t="s">
        <v>20901</v>
      </c>
      <c r="N7843" t="s">
        <v>7</v>
      </c>
      <c r="O7843" t="s">
        <v>20902</v>
      </c>
      <c r="P7843" t="s">
        <v>20903</v>
      </c>
      <c r="Q7843">
        <v>0</v>
      </c>
      <c r="R7843" t="s">
        <v>20904</v>
      </c>
      <c r="S7843">
        <v>25</v>
      </c>
      <c r="T7843" t="s">
        <v>20905</v>
      </c>
      <c r="U7843">
        <v>-1</v>
      </c>
      <c r="V7843">
        <v>-1</v>
      </c>
      <c r="W7843">
        <v>6.3387000000000002</v>
      </c>
      <c r="X7843" t="s">
        <v>20906</v>
      </c>
      <c r="Y7843" t="s">
        <v>20907</v>
      </c>
      <c r="Z7843">
        <v>29520</v>
      </c>
      <c r="AA7843" t="s">
        <v>11</v>
      </c>
      <c r="AC7843" t="s">
        <v>20911</v>
      </c>
      <c r="AD7843" t="s">
        <v>20912</v>
      </c>
      <c r="AE7843" s="1">
        <v>41846.127881944441</v>
      </c>
    </row>
    <row r="7844" spans="1:31" x14ac:dyDescent="0.15">
      <c r="A7844">
        <v>7843</v>
      </c>
      <c r="B7844">
        <v>175</v>
      </c>
      <c r="C7844">
        <v>1692</v>
      </c>
      <c r="D7844" t="s">
        <v>20897</v>
      </c>
      <c r="E7844" t="s">
        <v>20898</v>
      </c>
      <c r="F7844" t="s">
        <v>24</v>
      </c>
      <c r="I7844" t="s">
        <v>5</v>
      </c>
      <c r="K7844" t="s">
        <v>5</v>
      </c>
      <c r="N7844" t="s">
        <v>7</v>
      </c>
      <c r="Q7844">
        <v>0</v>
      </c>
      <c r="S7844">
        <v>-1</v>
      </c>
      <c r="T7844" t="s">
        <v>5</v>
      </c>
      <c r="U7844">
        <v>-1</v>
      </c>
      <c r="V7844">
        <v>-1</v>
      </c>
      <c r="W7844">
        <v>6.3387000000000002</v>
      </c>
      <c r="X7844" t="s">
        <v>20906</v>
      </c>
      <c r="Z7844">
        <v>-1</v>
      </c>
      <c r="AA7844" t="s">
        <v>11</v>
      </c>
      <c r="AC7844" t="s">
        <v>38</v>
      </c>
      <c r="AD7844" t="s">
        <v>20913</v>
      </c>
      <c r="AE7844" s="1">
        <v>41846.127893518518</v>
      </c>
    </row>
    <row r="7845" spans="1:31" x14ac:dyDescent="0.15">
      <c r="A7845">
        <v>7844</v>
      </c>
      <c r="B7845">
        <v>175</v>
      </c>
      <c r="C7845">
        <v>1692</v>
      </c>
      <c r="D7845" t="s">
        <v>20897</v>
      </c>
      <c r="E7845" t="s">
        <v>20898</v>
      </c>
      <c r="F7845" t="s">
        <v>27</v>
      </c>
      <c r="I7845" t="s">
        <v>5</v>
      </c>
      <c r="K7845" t="s">
        <v>5</v>
      </c>
      <c r="M7845" t="s">
        <v>5</v>
      </c>
      <c r="N7845" t="s">
        <v>7</v>
      </c>
      <c r="Q7845">
        <v>0</v>
      </c>
      <c r="S7845">
        <v>-1</v>
      </c>
      <c r="T7845" t="s">
        <v>5</v>
      </c>
      <c r="U7845">
        <v>-1</v>
      </c>
      <c r="V7845">
        <v>-1</v>
      </c>
      <c r="W7845">
        <v>6.3387000000000002</v>
      </c>
      <c r="Z7845">
        <v>-1</v>
      </c>
      <c r="AA7845" t="s">
        <v>11</v>
      </c>
      <c r="AC7845" t="s">
        <v>38</v>
      </c>
      <c r="AD7845" t="s">
        <v>531</v>
      </c>
      <c r="AE7845" s="1">
        <v>41846.127905092595</v>
      </c>
    </row>
    <row r="7846" spans="1:31" x14ac:dyDescent="0.15">
      <c r="A7846">
        <v>7845</v>
      </c>
      <c r="B7846">
        <v>175</v>
      </c>
      <c r="C7846">
        <v>1692</v>
      </c>
      <c r="D7846" t="s">
        <v>20897</v>
      </c>
      <c r="E7846" t="s">
        <v>20898</v>
      </c>
      <c r="F7846" t="s">
        <v>36</v>
      </c>
      <c r="I7846" t="s">
        <v>5</v>
      </c>
      <c r="K7846" t="s">
        <v>5</v>
      </c>
      <c r="N7846" t="s">
        <v>7</v>
      </c>
      <c r="Q7846">
        <v>0</v>
      </c>
      <c r="S7846">
        <v>-1</v>
      </c>
      <c r="T7846" t="s">
        <v>5</v>
      </c>
      <c r="U7846">
        <v>-1</v>
      </c>
      <c r="V7846">
        <v>-1</v>
      </c>
      <c r="W7846">
        <v>6.3387000000000002</v>
      </c>
      <c r="Z7846">
        <v>-1</v>
      </c>
      <c r="AA7846" t="s">
        <v>11</v>
      </c>
      <c r="AC7846" t="s">
        <v>38</v>
      </c>
      <c r="AD7846" t="s">
        <v>52</v>
      </c>
      <c r="AE7846" s="1">
        <v>41846.127916666665</v>
      </c>
    </row>
    <row r="7847" spans="1:31" x14ac:dyDescent="0.15">
      <c r="A7847">
        <v>7846</v>
      </c>
      <c r="B7847">
        <v>175</v>
      </c>
      <c r="C7847">
        <v>1692</v>
      </c>
      <c r="D7847" t="s">
        <v>20897</v>
      </c>
      <c r="E7847" t="s">
        <v>20898</v>
      </c>
      <c r="F7847" t="s">
        <v>40</v>
      </c>
      <c r="G7847" t="s">
        <v>20899</v>
      </c>
      <c r="H7847" t="s">
        <v>20914</v>
      </c>
      <c r="I7847" t="s">
        <v>5</v>
      </c>
      <c r="K7847" t="s">
        <v>5</v>
      </c>
      <c r="N7847" t="s">
        <v>7</v>
      </c>
      <c r="O7847" t="s">
        <v>20902</v>
      </c>
      <c r="P7847" t="s">
        <v>20903</v>
      </c>
      <c r="Q7847">
        <v>0</v>
      </c>
      <c r="S7847">
        <v>25</v>
      </c>
      <c r="T7847" t="s">
        <v>20915</v>
      </c>
      <c r="U7847">
        <v>-1</v>
      </c>
      <c r="V7847">
        <v>-1</v>
      </c>
      <c r="W7847">
        <v>6.3387000000000002</v>
      </c>
      <c r="Y7847" t="s">
        <v>20907</v>
      </c>
      <c r="Z7847">
        <v>240</v>
      </c>
      <c r="AA7847" t="s">
        <v>11</v>
      </c>
      <c r="AC7847" t="s">
        <v>20916</v>
      </c>
      <c r="AD7847" t="s">
        <v>20917</v>
      </c>
      <c r="AE7847" s="1">
        <v>41846.127939814818</v>
      </c>
    </row>
    <row r="7848" spans="1:31" x14ac:dyDescent="0.15">
      <c r="A7848">
        <v>7847</v>
      </c>
      <c r="B7848">
        <v>175</v>
      </c>
      <c r="C7848">
        <v>1692</v>
      </c>
      <c r="D7848" t="s">
        <v>20897</v>
      </c>
      <c r="E7848" t="s">
        <v>20898</v>
      </c>
      <c r="F7848" t="s">
        <v>49</v>
      </c>
      <c r="G7848" t="s">
        <v>20918</v>
      </c>
      <c r="I7848" t="s">
        <v>5</v>
      </c>
      <c r="K7848" t="s">
        <v>5</v>
      </c>
      <c r="N7848" t="s">
        <v>7</v>
      </c>
      <c r="O7848" t="s">
        <v>20902</v>
      </c>
      <c r="P7848" t="s">
        <v>20903</v>
      </c>
      <c r="Q7848">
        <v>0</v>
      </c>
      <c r="T7848" t="s">
        <v>5</v>
      </c>
      <c r="U7848">
        <v>-1</v>
      </c>
      <c r="V7848">
        <v>-1</v>
      </c>
      <c r="W7848">
        <v>6.3387000000000002</v>
      </c>
      <c r="Y7848" t="s">
        <v>20907</v>
      </c>
      <c r="Z7848">
        <v>3255</v>
      </c>
      <c r="AA7848" t="s">
        <v>11</v>
      </c>
      <c r="AC7848" t="s">
        <v>20919</v>
      </c>
      <c r="AD7848" t="s">
        <v>20920</v>
      </c>
      <c r="AE7848" s="1">
        <v>41846.127974537034</v>
      </c>
    </row>
    <row r="7849" spans="1:31" x14ac:dyDescent="0.15">
      <c r="A7849">
        <v>7848</v>
      </c>
      <c r="B7849">
        <v>175</v>
      </c>
      <c r="C7849">
        <v>1692</v>
      </c>
      <c r="D7849" t="s">
        <v>20897</v>
      </c>
      <c r="E7849" t="s">
        <v>20898</v>
      </c>
      <c r="F7849" t="s">
        <v>51</v>
      </c>
      <c r="I7849" t="s">
        <v>5</v>
      </c>
      <c r="K7849" t="s">
        <v>5</v>
      </c>
      <c r="N7849" t="s">
        <v>7</v>
      </c>
      <c r="Q7849">
        <v>0</v>
      </c>
      <c r="S7849">
        <v>-1</v>
      </c>
      <c r="T7849" t="s">
        <v>5</v>
      </c>
      <c r="U7849">
        <v>-1</v>
      </c>
      <c r="V7849">
        <v>-1</v>
      </c>
      <c r="W7849">
        <v>6.3387000000000002</v>
      </c>
      <c r="Z7849">
        <v>-1</v>
      </c>
      <c r="AA7849" t="s">
        <v>11</v>
      </c>
      <c r="AC7849" t="s">
        <v>38</v>
      </c>
      <c r="AD7849" t="s">
        <v>52</v>
      </c>
      <c r="AE7849" s="1">
        <v>41846.127986111111</v>
      </c>
    </row>
    <row r="7850" spans="1:31" x14ac:dyDescent="0.15">
      <c r="A7850">
        <v>7849</v>
      </c>
      <c r="B7850">
        <v>175</v>
      </c>
      <c r="C7850">
        <v>1692</v>
      </c>
      <c r="D7850" t="s">
        <v>20897</v>
      </c>
      <c r="E7850" t="s">
        <v>20898</v>
      </c>
      <c r="F7850" t="s">
        <v>53</v>
      </c>
      <c r="I7850" t="s">
        <v>5</v>
      </c>
      <c r="K7850" t="s">
        <v>5</v>
      </c>
      <c r="N7850" t="s">
        <v>7</v>
      </c>
      <c r="Q7850">
        <v>0</v>
      </c>
      <c r="S7850">
        <v>-1</v>
      </c>
      <c r="T7850" t="s">
        <v>5</v>
      </c>
      <c r="U7850">
        <v>-1</v>
      </c>
      <c r="V7850">
        <v>-1</v>
      </c>
      <c r="W7850">
        <v>6.3387000000000002</v>
      </c>
      <c r="Z7850">
        <v>-1</v>
      </c>
      <c r="AA7850" t="s">
        <v>11</v>
      </c>
      <c r="AC7850" t="s">
        <v>38</v>
      </c>
      <c r="AD7850" t="s">
        <v>52</v>
      </c>
      <c r="AE7850" s="1">
        <v>41846.128009259257</v>
      </c>
    </row>
    <row r="7851" spans="1:31" x14ac:dyDescent="0.15">
      <c r="A7851">
        <v>7850</v>
      </c>
      <c r="B7851">
        <v>175</v>
      </c>
      <c r="C7851">
        <v>1692</v>
      </c>
      <c r="D7851" t="s">
        <v>20897</v>
      </c>
      <c r="E7851" t="s">
        <v>20898</v>
      </c>
      <c r="F7851" t="s">
        <v>54</v>
      </c>
      <c r="I7851" t="s">
        <v>5</v>
      </c>
      <c r="K7851" t="s">
        <v>5</v>
      </c>
      <c r="N7851" t="s">
        <v>7</v>
      </c>
      <c r="Q7851">
        <v>0</v>
      </c>
      <c r="S7851">
        <v>-1</v>
      </c>
      <c r="T7851" t="s">
        <v>5</v>
      </c>
      <c r="U7851">
        <v>-1</v>
      </c>
      <c r="V7851">
        <v>-1</v>
      </c>
      <c r="W7851">
        <v>6.3387000000000002</v>
      </c>
      <c r="Z7851">
        <v>-1</v>
      </c>
      <c r="AA7851" t="s">
        <v>11</v>
      </c>
      <c r="AC7851" t="s">
        <v>38</v>
      </c>
      <c r="AD7851" t="s">
        <v>52</v>
      </c>
      <c r="AE7851" s="1">
        <v>41846.128020833334</v>
      </c>
    </row>
    <row r="7852" spans="1:31" x14ac:dyDescent="0.15">
      <c r="A7852">
        <v>7851</v>
      </c>
      <c r="B7852">
        <v>175</v>
      </c>
      <c r="C7852">
        <v>1797</v>
      </c>
      <c r="D7852" t="s">
        <v>20921</v>
      </c>
      <c r="E7852" t="s">
        <v>20922</v>
      </c>
      <c r="F7852" t="s">
        <v>2</v>
      </c>
      <c r="G7852" t="s">
        <v>20923</v>
      </c>
      <c r="H7852" t="s">
        <v>20924</v>
      </c>
      <c r="I7852" t="s">
        <v>5</v>
      </c>
      <c r="K7852" t="s">
        <v>6</v>
      </c>
      <c r="L7852" t="s">
        <v>776</v>
      </c>
      <c r="N7852" t="s">
        <v>7</v>
      </c>
      <c r="O7852" t="s">
        <v>20925</v>
      </c>
      <c r="P7852" t="s">
        <v>20926</v>
      </c>
      <c r="Q7852">
        <v>51</v>
      </c>
      <c r="S7852">
        <v>35</v>
      </c>
      <c r="T7852" t="s">
        <v>14887</v>
      </c>
      <c r="U7852">
        <v>1000</v>
      </c>
      <c r="V7852">
        <v>-1</v>
      </c>
      <c r="W7852">
        <v>6.3387000000000002</v>
      </c>
      <c r="X7852" t="s">
        <v>20927</v>
      </c>
      <c r="Y7852" t="s">
        <v>20928</v>
      </c>
      <c r="Z7852">
        <v>35835</v>
      </c>
      <c r="AA7852" t="s">
        <v>11</v>
      </c>
      <c r="AC7852" t="s">
        <v>20929</v>
      </c>
      <c r="AD7852" t="s">
        <v>20930</v>
      </c>
      <c r="AE7852" s="1">
        <v>41846.128113425926</v>
      </c>
    </row>
    <row r="7853" spans="1:31" x14ac:dyDescent="0.15">
      <c r="A7853">
        <v>7852</v>
      </c>
      <c r="B7853">
        <v>175</v>
      </c>
      <c r="C7853">
        <v>1797</v>
      </c>
      <c r="D7853" t="s">
        <v>20921</v>
      </c>
      <c r="E7853" t="s">
        <v>20922</v>
      </c>
      <c r="F7853" t="s">
        <v>14</v>
      </c>
      <c r="I7853" t="s">
        <v>5</v>
      </c>
      <c r="K7853" t="s">
        <v>5</v>
      </c>
      <c r="N7853" t="s">
        <v>7</v>
      </c>
      <c r="Q7853">
        <v>0</v>
      </c>
      <c r="S7853">
        <v>-1</v>
      </c>
      <c r="T7853" t="s">
        <v>5</v>
      </c>
      <c r="U7853">
        <v>-1</v>
      </c>
      <c r="V7853">
        <v>-1</v>
      </c>
      <c r="W7853">
        <v>6.3387000000000002</v>
      </c>
      <c r="Z7853">
        <v>-1</v>
      </c>
      <c r="AA7853" t="s">
        <v>11</v>
      </c>
      <c r="AC7853" t="s">
        <v>38</v>
      </c>
      <c r="AD7853" t="s">
        <v>52</v>
      </c>
      <c r="AE7853" s="1">
        <v>41846.128125000003</v>
      </c>
    </row>
    <row r="7854" spans="1:31" x14ac:dyDescent="0.15">
      <c r="A7854">
        <v>7853</v>
      </c>
      <c r="B7854">
        <v>175</v>
      </c>
      <c r="C7854">
        <v>1797</v>
      </c>
      <c r="D7854" t="s">
        <v>20921</v>
      </c>
      <c r="E7854" t="s">
        <v>20922</v>
      </c>
      <c r="F7854" t="s">
        <v>24</v>
      </c>
      <c r="I7854" t="s">
        <v>5</v>
      </c>
      <c r="K7854" t="s">
        <v>5</v>
      </c>
      <c r="N7854" t="s">
        <v>7</v>
      </c>
      <c r="Q7854">
        <v>0</v>
      </c>
      <c r="S7854">
        <v>-1</v>
      </c>
      <c r="T7854" t="s">
        <v>5</v>
      </c>
      <c r="U7854">
        <v>-1</v>
      </c>
      <c r="V7854">
        <v>-1</v>
      </c>
      <c r="W7854">
        <v>6.3387000000000002</v>
      </c>
      <c r="Z7854">
        <v>-1</v>
      </c>
      <c r="AA7854" t="s">
        <v>11</v>
      </c>
      <c r="AC7854" t="s">
        <v>38</v>
      </c>
      <c r="AD7854" t="s">
        <v>52</v>
      </c>
      <c r="AE7854" s="1">
        <v>41846.128148148149</v>
      </c>
    </row>
    <row r="7855" spans="1:31" x14ac:dyDescent="0.15">
      <c r="A7855">
        <v>7854</v>
      </c>
      <c r="B7855">
        <v>175</v>
      </c>
      <c r="C7855">
        <v>1797</v>
      </c>
      <c r="D7855" t="s">
        <v>20921</v>
      </c>
      <c r="E7855" t="s">
        <v>20922</v>
      </c>
      <c r="F7855" t="s">
        <v>27</v>
      </c>
      <c r="I7855" t="s">
        <v>5</v>
      </c>
      <c r="K7855" t="s">
        <v>5</v>
      </c>
      <c r="M7855" t="s">
        <v>5</v>
      </c>
      <c r="N7855" t="s">
        <v>7</v>
      </c>
      <c r="Q7855">
        <v>0</v>
      </c>
      <c r="S7855">
        <v>-1</v>
      </c>
      <c r="T7855" t="s">
        <v>5</v>
      </c>
      <c r="U7855">
        <v>-1</v>
      </c>
      <c r="V7855">
        <v>-1</v>
      </c>
      <c r="W7855">
        <v>6.3387000000000002</v>
      </c>
      <c r="Z7855">
        <v>-1</v>
      </c>
      <c r="AA7855" t="s">
        <v>11</v>
      </c>
      <c r="AC7855" t="s">
        <v>38</v>
      </c>
      <c r="AD7855" t="s">
        <v>531</v>
      </c>
      <c r="AE7855" s="1">
        <v>41846.128159722219</v>
      </c>
    </row>
    <row r="7856" spans="1:31" x14ac:dyDescent="0.15">
      <c r="A7856">
        <v>7855</v>
      </c>
      <c r="B7856">
        <v>175</v>
      </c>
      <c r="C7856">
        <v>1797</v>
      </c>
      <c r="D7856" t="s">
        <v>20921</v>
      </c>
      <c r="E7856" t="s">
        <v>20922</v>
      </c>
      <c r="F7856" t="s">
        <v>36</v>
      </c>
      <c r="I7856" t="s">
        <v>5</v>
      </c>
      <c r="K7856" t="s">
        <v>5</v>
      </c>
      <c r="N7856" t="s">
        <v>7</v>
      </c>
      <c r="Q7856">
        <v>0</v>
      </c>
      <c r="S7856">
        <v>-1</v>
      </c>
      <c r="T7856" t="s">
        <v>5</v>
      </c>
      <c r="U7856">
        <v>-1</v>
      </c>
      <c r="V7856">
        <v>-1</v>
      </c>
      <c r="W7856">
        <v>6.3387000000000002</v>
      </c>
      <c r="Z7856">
        <v>-1</v>
      </c>
      <c r="AA7856" t="s">
        <v>11</v>
      </c>
      <c r="AC7856" t="s">
        <v>38</v>
      </c>
      <c r="AD7856" t="s">
        <v>52</v>
      </c>
      <c r="AE7856" s="1">
        <v>41846.128171296295</v>
      </c>
    </row>
    <row r="7857" spans="1:31" x14ac:dyDescent="0.15">
      <c r="A7857">
        <v>7856</v>
      </c>
      <c r="B7857">
        <v>175</v>
      </c>
      <c r="C7857">
        <v>1797</v>
      </c>
      <c r="D7857" t="s">
        <v>20921</v>
      </c>
      <c r="E7857" t="s">
        <v>20922</v>
      </c>
      <c r="F7857" t="s">
        <v>40</v>
      </c>
      <c r="I7857" t="s">
        <v>5</v>
      </c>
      <c r="K7857" t="s">
        <v>5</v>
      </c>
      <c r="N7857" t="s">
        <v>7</v>
      </c>
      <c r="Q7857">
        <v>0</v>
      </c>
      <c r="S7857">
        <v>-1</v>
      </c>
      <c r="T7857" t="s">
        <v>5</v>
      </c>
      <c r="U7857">
        <v>-1</v>
      </c>
      <c r="V7857">
        <v>-1</v>
      </c>
      <c r="W7857">
        <v>6.3387000000000002</v>
      </c>
      <c r="Z7857">
        <v>-1</v>
      </c>
      <c r="AA7857" t="s">
        <v>11</v>
      </c>
      <c r="AC7857" t="s">
        <v>38</v>
      </c>
      <c r="AD7857" t="s">
        <v>52</v>
      </c>
      <c r="AE7857" s="1">
        <v>41846.128182870372</v>
      </c>
    </row>
    <row r="7858" spans="1:31" x14ac:dyDescent="0.15">
      <c r="A7858">
        <v>7857</v>
      </c>
      <c r="B7858">
        <v>175</v>
      </c>
      <c r="C7858">
        <v>1797</v>
      </c>
      <c r="D7858" t="s">
        <v>20921</v>
      </c>
      <c r="E7858" t="s">
        <v>20922</v>
      </c>
      <c r="F7858" t="s">
        <v>49</v>
      </c>
      <c r="I7858" t="s">
        <v>5</v>
      </c>
      <c r="K7858" t="s">
        <v>5</v>
      </c>
      <c r="N7858" t="s">
        <v>7</v>
      </c>
      <c r="Q7858">
        <v>0</v>
      </c>
      <c r="T7858" t="s">
        <v>5</v>
      </c>
      <c r="U7858">
        <v>-1</v>
      </c>
      <c r="V7858">
        <v>-1</v>
      </c>
      <c r="W7858">
        <v>6.3387000000000002</v>
      </c>
      <c r="Z7858">
        <v>-1</v>
      </c>
      <c r="AA7858" t="s">
        <v>11</v>
      </c>
      <c r="AC7858" t="s">
        <v>38</v>
      </c>
      <c r="AD7858" t="s">
        <v>50</v>
      </c>
      <c r="AE7858" s="1">
        <v>41846.128194444442</v>
      </c>
    </row>
    <row r="7859" spans="1:31" x14ac:dyDescent="0.15">
      <c r="A7859">
        <v>7858</v>
      </c>
      <c r="B7859">
        <v>175</v>
      </c>
      <c r="C7859">
        <v>1797</v>
      </c>
      <c r="D7859" t="s">
        <v>20921</v>
      </c>
      <c r="E7859" t="s">
        <v>20922</v>
      </c>
      <c r="F7859" t="s">
        <v>51</v>
      </c>
      <c r="G7859" t="s">
        <v>20923</v>
      </c>
      <c r="H7859" t="s">
        <v>20924</v>
      </c>
      <c r="I7859" t="s">
        <v>5</v>
      </c>
      <c r="K7859" t="s">
        <v>5</v>
      </c>
      <c r="N7859" t="s">
        <v>7</v>
      </c>
      <c r="O7859" t="s">
        <v>20925</v>
      </c>
      <c r="P7859" t="s">
        <v>20926</v>
      </c>
      <c r="Q7859">
        <v>9</v>
      </c>
      <c r="S7859">
        <v>-1</v>
      </c>
      <c r="T7859" t="s">
        <v>5</v>
      </c>
      <c r="U7859">
        <v>-1</v>
      </c>
      <c r="V7859">
        <v>-1</v>
      </c>
      <c r="W7859">
        <v>6.3387000000000002</v>
      </c>
      <c r="Y7859" t="s">
        <v>20928</v>
      </c>
      <c r="Z7859">
        <v>-1</v>
      </c>
      <c r="AA7859" t="s">
        <v>11</v>
      </c>
      <c r="AC7859" t="s">
        <v>20931</v>
      </c>
      <c r="AD7859" t="s">
        <v>20932</v>
      </c>
      <c r="AE7859" s="1">
        <v>41846.128217592595</v>
      </c>
    </row>
    <row r="7860" spans="1:31" x14ac:dyDescent="0.15">
      <c r="A7860">
        <v>7859</v>
      </c>
      <c r="B7860">
        <v>175</v>
      </c>
      <c r="C7860">
        <v>1797</v>
      </c>
      <c r="D7860" t="s">
        <v>20921</v>
      </c>
      <c r="E7860" t="s">
        <v>20922</v>
      </c>
      <c r="F7860" t="s">
        <v>53</v>
      </c>
      <c r="I7860" t="s">
        <v>5</v>
      </c>
      <c r="K7860" t="s">
        <v>5</v>
      </c>
      <c r="N7860" t="s">
        <v>7</v>
      </c>
      <c r="Q7860">
        <v>0</v>
      </c>
      <c r="S7860">
        <v>-1</v>
      </c>
      <c r="T7860" t="s">
        <v>5</v>
      </c>
      <c r="U7860">
        <v>-1</v>
      </c>
      <c r="V7860">
        <v>-1</v>
      </c>
      <c r="W7860">
        <v>6.3387000000000002</v>
      </c>
      <c r="Z7860">
        <v>-1</v>
      </c>
      <c r="AA7860" t="s">
        <v>11</v>
      </c>
      <c r="AC7860" t="s">
        <v>38</v>
      </c>
      <c r="AD7860" t="s">
        <v>52</v>
      </c>
      <c r="AE7860" s="1">
        <v>41846.128229166665</v>
      </c>
    </row>
    <row r="7861" spans="1:31" x14ac:dyDescent="0.15">
      <c r="A7861">
        <v>7860</v>
      </c>
      <c r="B7861">
        <v>175</v>
      </c>
      <c r="C7861">
        <v>1797</v>
      </c>
      <c r="D7861" t="s">
        <v>20921</v>
      </c>
      <c r="E7861" t="s">
        <v>20922</v>
      </c>
      <c r="F7861" t="s">
        <v>54</v>
      </c>
      <c r="I7861" t="s">
        <v>5</v>
      </c>
      <c r="K7861" t="s">
        <v>5</v>
      </c>
      <c r="N7861" t="s">
        <v>7</v>
      </c>
      <c r="Q7861">
        <v>0</v>
      </c>
      <c r="S7861">
        <v>-1</v>
      </c>
      <c r="T7861" t="s">
        <v>5</v>
      </c>
      <c r="U7861">
        <v>-1</v>
      </c>
      <c r="V7861">
        <v>-1</v>
      </c>
      <c r="W7861">
        <v>6.3387000000000002</v>
      </c>
      <c r="Z7861">
        <v>-1</v>
      </c>
      <c r="AA7861" t="s">
        <v>11</v>
      </c>
      <c r="AC7861" t="s">
        <v>38</v>
      </c>
      <c r="AD7861" t="s">
        <v>52</v>
      </c>
      <c r="AE7861" s="1">
        <v>41846.128240740742</v>
      </c>
    </row>
    <row r="7862" spans="1:31" x14ac:dyDescent="0.15">
      <c r="A7862">
        <v>7861</v>
      </c>
      <c r="B7862">
        <v>175</v>
      </c>
      <c r="C7862">
        <v>1581</v>
      </c>
      <c r="D7862" t="s">
        <v>20933</v>
      </c>
      <c r="E7862" t="s">
        <v>20934</v>
      </c>
      <c r="F7862" t="s">
        <v>2</v>
      </c>
      <c r="G7862" t="s">
        <v>20935</v>
      </c>
      <c r="H7862" t="s">
        <v>20936</v>
      </c>
      <c r="I7862" t="s">
        <v>5</v>
      </c>
      <c r="K7862" t="s">
        <v>6</v>
      </c>
      <c r="L7862" t="s">
        <v>446</v>
      </c>
      <c r="N7862" t="s">
        <v>7</v>
      </c>
      <c r="P7862" t="s">
        <v>20937</v>
      </c>
      <c r="Q7862">
        <v>45</v>
      </c>
      <c r="S7862">
        <v>40</v>
      </c>
      <c r="T7862" t="s">
        <v>5</v>
      </c>
      <c r="U7862">
        <v>-1</v>
      </c>
      <c r="V7862">
        <v>-1</v>
      </c>
      <c r="W7862">
        <v>6.3387000000000002</v>
      </c>
      <c r="X7862" t="s">
        <v>20938</v>
      </c>
      <c r="Y7862" t="s">
        <v>20939</v>
      </c>
      <c r="Z7862">
        <v>17556</v>
      </c>
      <c r="AA7862" t="s">
        <v>11</v>
      </c>
      <c r="AC7862" t="s">
        <v>20940</v>
      </c>
      <c r="AD7862" t="s">
        <v>20941</v>
      </c>
      <c r="AE7862" s="1">
        <v>41846.128333333334</v>
      </c>
    </row>
    <row r="7863" spans="1:31" x14ac:dyDescent="0.15">
      <c r="A7863">
        <v>7862</v>
      </c>
      <c r="B7863">
        <v>175</v>
      </c>
      <c r="C7863">
        <v>1581</v>
      </c>
      <c r="D7863" t="s">
        <v>20933</v>
      </c>
      <c r="E7863" t="s">
        <v>20934</v>
      </c>
      <c r="F7863" t="s">
        <v>14</v>
      </c>
      <c r="G7863" t="s">
        <v>20942</v>
      </c>
      <c r="H7863" t="s">
        <v>20943</v>
      </c>
      <c r="I7863" t="s">
        <v>5</v>
      </c>
      <c r="K7863" t="s">
        <v>17</v>
      </c>
      <c r="L7863" t="s">
        <v>446</v>
      </c>
      <c r="N7863" t="s">
        <v>7</v>
      </c>
      <c r="P7863" t="s">
        <v>20944</v>
      </c>
      <c r="Q7863">
        <v>8</v>
      </c>
      <c r="S7863">
        <v>50</v>
      </c>
      <c r="T7863" t="s">
        <v>5</v>
      </c>
      <c r="U7863">
        <v>-1</v>
      </c>
      <c r="V7863">
        <v>-1</v>
      </c>
      <c r="W7863">
        <v>6.3387000000000002</v>
      </c>
      <c r="X7863" t="s">
        <v>20938</v>
      </c>
      <c r="Y7863" t="s">
        <v>20945</v>
      </c>
      <c r="Z7863">
        <v>18292</v>
      </c>
      <c r="AA7863" t="s">
        <v>11</v>
      </c>
      <c r="AC7863" t="s">
        <v>20946</v>
      </c>
      <c r="AD7863" t="s">
        <v>20947</v>
      </c>
      <c r="AE7863" s="1">
        <v>41846.128344907411</v>
      </c>
    </row>
    <row r="7864" spans="1:31" x14ac:dyDescent="0.15">
      <c r="A7864">
        <v>7863</v>
      </c>
      <c r="B7864">
        <v>175</v>
      </c>
      <c r="C7864">
        <v>1581</v>
      </c>
      <c r="D7864" t="s">
        <v>20933</v>
      </c>
      <c r="E7864" t="s">
        <v>20934</v>
      </c>
      <c r="F7864" t="s">
        <v>24</v>
      </c>
      <c r="G7864" t="s">
        <v>20942</v>
      </c>
      <c r="H7864" t="s">
        <v>20943</v>
      </c>
      <c r="I7864" t="s">
        <v>5</v>
      </c>
      <c r="J7864" t="s">
        <v>5171</v>
      </c>
      <c r="K7864" t="s">
        <v>4166</v>
      </c>
      <c r="L7864" t="s">
        <v>446</v>
      </c>
      <c r="N7864" t="s">
        <v>7</v>
      </c>
      <c r="P7864" t="s">
        <v>20944</v>
      </c>
      <c r="Q7864">
        <v>1</v>
      </c>
      <c r="S7864">
        <v>50</v>
      </c>
      <c r="T7864" t="s">
        <v>20948</v>
      </c>
      <c r="U7864">
        <v>-1</v>
      </c>
      <c r="V7864">
        <v>-1</v>
      </c>
      <c r="W7864">
        <v>6.3387000000000002</v>
      </c>
      <c r="X7864" t="s">
        <v>20938</v>
      </c>
      <c r="Y7864" t="s">
        <v>20945</v>
      </c>
      <c r="Z7864">
        <v>18292</v>
      </c>
      <c r="AA7864" t="s">
        <v>11</v>
      </c>
      <c r="AC7864" t="s">
        <v>20949</v>
      </c>
      <c r="AD7864" t="s">
        <v>20950</v>
      </c>
      <c r="AE7864" s="1">
        <v>41846.128368055557</v>
      </c>
    </row>
    <row r="7865" spans="1:31" x14ac:dyDescent="0.15">
      <c r="A7865">
        <v>7864</v>
      </c>
      <c r="B7865">
        <v>175</v>
      </c>
      <c r="C7865">
        <v>1581</v>
      </c>
      <c r="D7865" t="s">
        <v>20933</v>
      </c>
      <c r="E7865" t="s">
        <v>20934</v>
      </c>
      <c r="F7865" t="s">
        <v>27</v>
      </c>
      <c r="I7865" t="s">
        <v>5</v>
      </c>
      <c r="K7865" t="s">
        <v>5</v>
      </c>
      <c r="M7865" t="s">
        <v>5</v>
      </c>
      <c r="N7865" t="s">
        <v>7</v>
      </c>
      <c r="Q7865">
        <v>0</v>
      </c>
      <c r="S7865">
        <v>-1</v>
      </c>
      <c r="T7865" t="s">
        <v>5</v>
      </c>
      <c r="U7865">
        <v>-1</v>
      </c>
      <c r="V7865">
        <v>-1</v>
      </c>
      <c r="W7865">
        <v>6.3387000000000002</v>
      </c>
      <c r="Z7865">
        <v>-1</v>
      </c>
      <c r="AA7865" t="s">
        <v>11</v>
      </c>
      <c r="AC7865" t="s">
        <v>38</v>
      </c>
      <c r="AD7865" t="s">
        <v>531</v>
      </c>
      <c r="AE7865" s="1">
        <v>41846.128379629627</v>
      </c>
    </row>
    <row r="7866" spans="1:31" x14ac:dyDescent="0.15">
      <c r="A7866">
        <v>7865</v>
      </c>
      <c r="B7866">
        <v>175</v>
      </c>
      <c r="C7866">
        <v>1581</v>
      </c>
      <c r="D7866" t="s">
        <v>20933</v>
      </c>
      <c r="E7866" t="s">
        <v>20934</v>
      </c>
      <c r="F7866" t="s">
        <v>36</v>
      </c>
      <c r="G7866" t="s">
        <v>20935</v>
      </c>
      <c r="H7866" t="s">
        <v>20936</v>
      </c>
      <c r="I7866" t="s">
        <v>5</v>
      </c>
      <c r="K7866" t="s">
        <v>6</v>
      </c>
      <c r="L7866" t="s">
        <v>446</v>
      </c>
      <c r="N7866" t="s">
        <v>7</v>
      </c>
      <c r="P7866" t="s">
        <v>20937</v>
      </c>
      <c r="Q7866">
        <v>17</v>
      </c>
      <c r="S7866">
        <v>40</v>
      </c>
      <c r="T7866" t="s">
        <v>5</v>
      </c>
      <c r="U7866">
        <v>-1</v>
      </c>
      <c r="V7866">
        <v>-1</v>
      </c>
      <c r="W7866">
        <v>6.3387000000000002</v>
      </c>
      <c r="X7866" t="s">
        <v>20938</v>
      </c>
      <c r="Y7866" t="s">
        <v>20939</v>
      </c>
      <c r="Z7866">
        <v>17556</v>
      </c>
      <c r="AA7866" t="s">
        <v>11</v>
      </c>
      <c r="AC7866" t="s">
        <v>20951</v>
      </c>
      <c r="AD7866" t="s">
        <v>20952</v>
      </c>
      <c r="AE7866" s="1">
        <v>41846.12840277778</v>
      </c>
    </row>
    <row r="7867" spans="1:31" x14ac:dyDescent="0.15">
      <c r="A7867">
        <v>7866</v>
      </c>
      <c r="B7867">
        <v>175</v>
      </c>
      <c r="C7867">
        <v>1581</v>
      </c>
      <c r="D7867" t="s">
        <v>20933</v>
      </c>
      <c r="E7867" t="s">
        <v>20934</v>
      </c>
      <c r="F7867" t="s">
        <v>40</v>
      </c>
      <c r="G7867" t="s">
        <v>20953</v>
      </c>
      <c r="H7867" t="s">
        <v>20954</v>
      </c>
      <c r="I7867" t="s">
        <v>5</v>
      </c>
      <c r="K7867" t="s">
        <v>5</v>
      </c>
      <c r="L7867" t="s">
        <v>20955</v>
      </c>
      <c r="N7867" t="s">
        <v>7</v>
      </c>
      <c r="O7867" t="s">
        <v>20956</v>
      </c>
      <c r="P7867" t="s">
        <v>20957</v>
      </c>
      <c r="Q7867">
        <v>1</v>
      </c>
      <c r="S7867">
        <v>40</v>
      </c>
      <c r="T7867" t="s">
        <v>5</v>
      </c>
      <c r="U7867">
        <v>-1</v>
      </c>
      <c r="V7867">
        <v>-1</v>
      </c>
      <c r="W7867">
        <v>6.3387000000000002</v>
      </c>
      <c r="Y7867" t="s">
        <v>20958</v>
      </c>
      <c r="Z7867">
        <v>115</v>
      </c>
      <c r="AA7867" t="s">
        <v>11</v>
      </c>
      <c r="AC7867" t="s">
        <v>20959</v>
      </c>
      <c r="AD7867" t="s">
        <v>20960</v>
      </c>
      <c r="AE7867" s="1">
        <v>41846.128425925926</v>
      </c>
    </row>
    <row r="7868" spans="1:31" x14ac:dyDescent="0.15">
      <c r="A7868">
        <v>7867</v>
      </c>
      <c r="B7868">
        <v>175</v>
      </c>
      <c r="C7868">
        <v>1581</v>
      </c>
      <c r="D7868" t="s">
        <v>20933</v>
      </c>
      <c r="E7868" t="s">
        <v>20934</v>
      </c>
      <c r="F7868" t="s">
        <v>49</v>
      </c>
      <c r="G7868" t="s">
        <v>20942</v>
      </c>
      <c r="H7868" t="s">
        <v>20943</v>
      </c>
      <c r="I7868" t="s">
        <v>5</v>
      </c>
      <c r="K7868" t="s">
        <v>5</v>
      </c>
      <c r="N7868" t="s">
        <v>7</v>
      </c>
      <c r="P7868" t="s">
        <v>20944</v>
      </c>
      <c r="Q7868">
        <v>3</v>
      </c>
      <c r="T7868" t="s">
        <v>5</v>
      </c>
      <c r="U7868">
        <v>-1</v>
      </c>
      <c r="V7868">
        <v>-1</v>
      </c>
      <c r="W7868">
        <v>6.3387000000000002</v>
      </c>
      <c r="X7868" t="s">
        <v>20938</v>
      </c>
      <c r="Y7868" t="s">
        <v>20945</v>
      </c>
      <c r="Z7868">
        <v>18292</v>
      </c>
      <c r="AA7868" t="s">
        <v>11</v>
      </c>
      <c r="AC7868" t="s">
        <v>20961</v>
      </c>
      <c r="AD7868" t="s">
        <v>20962</v>
      </c>
      <c r="AE7868" s="1">
        <v>41846.128437500003</v>
      </c>
    </row>
    <row r="7869" spans="1:31" x14ac:dyDescent="0.15">
      <c r="A7869">
        <v>7868</v>
      </c>
      <c r="B7869">
        <v>175</v>
      </c>
      <c r="C7869">
        <v>1581</v>
      </c>
      <c r="D7869" t="s">
        <v>20933</v>
      </c>
      <c r="E7869" t="s">
        <v>20934</v>
      </c>
      <c r="F7869" t="s">
        <v>51</v>
      </c>
      <c r="G7869" t="s">
        <v>20935</v>
      </c>
      <c r="H7869" t="s">
        <v>20936</v>
      </c>
      <c r="I7869" t="s">
        <v>5</v>
      </c>
      <c r="K7869" t="s">
        <v>5</v>
      </c>
      <c r="N7869" t="s">
        <v>7</v>
      </c>
      <c r="P7869" t="s">
        <v>20937</v>
      </c>
      <c r="Q7869">
        <v>6</v>
      </c>
      <c r="S7869">
        <v>-1</v>
      </c>
      <c r="T7869" t="s">
        <v>5</v>
      </c>
      <c r="U7869">
        <v>-1</v>
      </c>
      <c r="V7869">
        <v>-1</v>
      </c>
      <c r="W7869">
        <v>6.3387000000000002</v>
      </c>
      <c r="Y7869" t="s">
        <v>20939</v>
      </c>
      <c r="Z7869">
        <v>-1</v>
      </c>
      <c r="AA7869" t="s">
        <v>11</v>
      </c>
      <c r="AC7869" t="s">
        <v>20963</v>
      </c>
      <c r="AD7869" t="s">
        <v>20964</v>
      </c>
      <c r="AE7869" s="1">
        <v>41846.128460648149</v>
      </c>
    </row>
    <row r="7870" spans="1:31" x14ac:dyDescent="0.15">
      <c r="A7870">
        <v>7869</v>
      </c>
      <c r="B7870">
        <v>175</v>
      </c>
      <c r="C7870">
        <v>1581</v>
      </c>
      <c r="D7870" t="s">
        <v>20933</v>
      </c>
      <c r="E7870" t="s">
        <v>20934</v>
      </c>
      <c r="F7870" t="s">
        <v>53</v>
      </c>
      <c r="I7870" t="s">
        <v>5</v>
      </c>
      <c r="K7870" t="s">
        <v>5</v>
      </c>
      <c r="N7870" t="s">
        <v>7</v>
      </c>
      <c r="Q7870">
        <v>0</v>
      </c>
      <c r="S7870">
        <v>-1</v>
      </c>
      <c r="T7870" t="s">
        <v>5</v>
      </c>
      <c r="U7870">
        <v>-1</v>
      </c>
      <c r="V7870">
        <v>-1</v>
      </c>
      <c r="W7870">
        <v>6.3387000000000002</v>
      </c>
      <c r="Z7870">
        <v>-1</v>
      </c>
      <c r="AA7870" t="s">
        <v>11</v>
      </c>
      <c r="AC7870" t="s">
        <v>38</v>
      </c>
      <c r="AD7870" t="s">
        <v>52</v>
      </c>
      <c r="AE7870" s="1">
        <v>41846.128472222219</v>
      </c>
    </row>
    <row r="7871" spans="1:31" x14ac:dyDescent="0.15">
      <c r="A7871">
        <v>7870</v>
      </c>
      <c r="B7871">
        <v>175</v>
      </c>
      <c r="C7871">
        <v>1581</v>
      </c>
      <c r="D7871" t="s">
        <v>20933</v>
      </c>
      <c r="E7871" t="s">
        <v>20934</v>
      </c>
      <c r="F7871" t="s">
        <v>54</v>
      </c>
      <c r="I7871" t="s">
        <v>5</v>
      </c>
      <c r="K7871" t="s">
        <v>5</v>
      </c>
      <c r="N7871" t="s">
        <v>7</v>
      </c>
      <c r="Q7871">
        <v>0</v>
      </c>
      <c r="S7871">
        <v>-1</v>
      </c>
      <c r="T7871" t="s">
        <v>5</v>
      </c>
      <c r="U7871">
        <v>-1</v>
      </c>
      <c r="V7871">
        <v>-1</v>
      </c>
      <c r="W7871">
        <v>6.3387000000000002</v>
      </c>
      <c r="Z7871">
        <v>-1</v>
      </c>
      <c r="AA7871" t="s">
        <v>11</v>
      </c>
      <c r="AC7871" t="s">
        <v>38</v>
      </c>
      <c r="AD7871" t="s">
        <v>52</v>
      </c>
      <c r="AE7871" s="1">
        <v>41846.128483796296</v>
      </c>
    </row>
    <row r="7872" spans="1:31" x14ac:dyDescent="0.15">
      <c r="A7872">
        <v>7871</v>
      </c>
      <c r="B7872">
        <v>175</v>
      </c>
      <c r="C7872">
        <v>2405</v>
      </c>
      <c r="D7872" t="s">
        <v>20965</v>
      </c>
      <c r="E7872" t="s">
        <v>20966</v>
      </c>
      <c r="F7872" t="s">
        <v>2</v>
      </c>
      <c r="G7872" t="s">
        <v>20967</v>
      </c>
      <c r="H7872" t="s">
        <v>20968</v>
      </c>
      <c r="I7872" t="s">
        <v>5</v>
      </c>
      <c r="K7872" t="s">
        <v>6</v>
      </c>
      <c r="N7872" t="s">
        <v>7</v>
      </c>
      <c r="O7872" t="s">
        <v>20969</v>
      </c>
      <c r="P7872" t="s">
        <v>20970</v>
      </c>
      <c r="Q7872">
        <v>86</v>
      </c>
      <c r="R7872" t="s">
        <v>20971</v>
      </c>
      <c r="S7872">
        <v>30</v>
      </c>
      <c r="T7872" t="s">
        <v>20972</v>
      </c>
      <c r="U7872">
        <v>-1</v>
      </c>
      <c r="V7872">
        <v>-1</v>
      </c>
      <c r="W7872">
        <v>6.3387000000000002</v>
      </c>
      <c r="X7872" t="s">
        <v>20973</v>
      </c>
      <c r="Y7872" t="s">
        <v>20974</v>
      </c>
      <c r="Z7872">
        <v>18746</v>
      </c>
      <c r="AA7872" t="s">
        <v>11</v>
      </c>
      <c r="AC7872" t="s">
        <v>20975</v>
      </c>
      <c r="AD7872" t="s">
        <v>20976</v>
      </c>
      <c r="AE7872" s="1">
        <v>41846.128611111111</v>
      </c>
    </row>
    <row r="7873" spans="1:31" x14ac:dyDescent="0.15">
      <c r="A7873">
        <v>7872</v>
      </c>
      <c r="B7873">
        <v>175</v>
      </c>
      <c r="C7873">
        <v>2405</v>
      </c>
      <c r="D7873" t="s">
        <v>20965</v>
      </c>
      <c r="E7873" t="s">
        <v>20966</v>
      </c>
      <c r="F7873" t="s">
        <v>14</v>
      </c>
      <c r="G7873" t="s">
        <v>20977</v>
      </c>
      <c r="H7873" t="s">
        <v>20978</v>
      </c>
      <c r="I7873" t="s">
        <v>5</v>
      </c>
      <c r="K7873" t="s">
        <v>17</v>
      </c>
      <c r="L7873" t="s">
        <v>20979</v>
      </c>
      <c r="N7873" t="s">
        <v>7</v>
      </c>
      <c r="O7873" t="s">
        <v>20969</v>
      </c>
      <c r="P7873" t="s">
        <v>20970</v>
      </c>
      <c r="Q7873">
        <v>48</v>
      </c>
      <c r="S7873">
        <v>30</v>
      </c>
      <c r="T7873" t="s">
        <v>5866</v>
      </c>
      <c r="U7873">
        <v>-1</v>
      </c>
      <c r="V7873">
        <v>-1</v>
      </c>
      <c r="W7873">
        <v>6.3387000000000002</v>
      </c>
      <c r="X7873" t="s">
        <v>20973</v>
      </c>
      <c r="Y7873" t="s">
        <v>20974</v>
      </c>
      <c r="Z7873">
        <v>12840</v>
      </c>
      <c r="AA7873" t="s">
        <v>11</v>
      </c>
      <c r="AC7873" t="s">
        <v>20980</v>
      </c>
      <c r="AD7873" t="s">
        <v>20981</v>
      </c>
      <c r="AE7873" s="1">
        <v>41846.128645833334</v>
      </c>
    </row>
    <row r="7874" spans="1:31" x14ac:dyDescent="0.15">
      <c r="A7874">
        <v>7873</v>
      </c>
      <c r="B7874">
        <v>175</v>
      </c>
      <c r="C7874">
        <v>2405</v>
      </c>
      <c r="D7874" t="s">
        <v>20965</v>
      </c>
      <c r="E7874" t="s">
        <v>20966</v>
      </c>
      <c r="F7874" t="s">
        <v>24</v>
      </c>
      <c r="G7874" t="s">
        <v>20977</v>
      </c>
      <c r="H7874" t="s">
        <v>20978</v>
      </c>
      <c r="I7874" t="s">
        <v>5</v>
      </c>
      <c r="K7874" t="s">
        <v>17</v>
      </c>
      <c r="L7874" t="s">
        <v>20979</v>
      </c>
      <c r="N7874" t="s">
        <v>7</v>
      </c>
      <c r="O7874" t="s">
        <v>20969</v>
      </c>
      <c r="P7874" t="s">
        <v>20970</v>
      </c>
      <c r="Q7874">
        <v>1</v>
      </c>
      <c r="S7874">
        <v>30</v>
      </c>
      <c r="T7874" t="s">
        <v>5866</v>
      </c>
      <c r="U7874">
        <v>-1</v>
      </c>
      <c r="V7874">
        <v>-1</v>
      </c>
      <c r="W7874">
        <v>6.3387000000000002</v>
      </c>
      <c r="X7874" t="s">
        <v>20973</v>
      </c>
      <c r="Y7874" t="s">
        <v>20974</v>
      </c>
      <c r="Z7874">
        <v>18630</v>
      </c>
      <c r="AA7874" t="s">
        <v>11</v>
      </c>
      <c r="AC7874" t="s">
        <v>20982</v>
      </c>
      <c r="AD7874" t="s">
        <v>20983</v>
      </c>
      <c r="AE7874" s="1">
        <v>41846.128657407404</v>
      </c>
    </row>
    <row r="7875" spans="1:31" x14ac:dyDescent="0.15">
      <c r="A7875">
        <v>7874</v>
      </c>
      <c r="B7875">
        <v>175</v>
      </c>
      <c r="C7875">
        <v>2405</v>
      </c>
      <c r="D7875" t="s">
        <v>20965</v>
      </c>
      <c r="E7875" t="s">
        <v>20966</v>
      </c>
      <c r="F7875" t="s">
        <v>27</v>
      </c>
      <c r="I7875" t="s">
        <v>5</v>
      </c>
      <c r="K7875" t="s">
        <v>5</v>
      </c>
      <c r="M7875" t="s">
        <v>5</v>
      </c>
      <c r="N7875" t="s">
        <v>7</v>
      </c>
      <c r="Q7875">
        <v>0</v>
      </c>
      <c r="S7875">
        <v>-1</v>
      </c>
      <c r="T7875" t="s">
        <v>5</v>
      </c>
      <c r="U7875">
        <v>-1</v>
      </c>
      <c r="V7875">
        <v>-1</v>
      </c>
      <c r="W7875">
        <v>6.3387000000000002</v>
      </c>
      <c r="Z7875">
        <v>-1</v>
      </c>
      <c r="AA7875" t="s">
        <v>11</v>
      </c>
      <c r="AC7875" t="s">
        <v>38</v>
      </c>
      <c r="AD7875" t="s">
        <v>531</v>
      </c>
      <c r="AE7875" s="1">
        <v>41846.128668981481</v>
      </c>
    </row>
    <row r="7876" spans="1:31" x14ac:dyDescent="0.15">
      <c r="A7876">
        <v>7875</v>
      </c>
      <c r="B7876">
        <v>175</v>
      </c>
      <c r="C7876">
        <v>2405</v>
      </c>
      <c r="D7876" t="s">
        <v>20965</v>
      </c>
      <c r="E7876" t="s">
        <v>20966</v>
      </c>
      <c r="F7876" t="s">
        <v>36</v>
      </c>
      <c r="G7876" t="s">
        <v>20967</v>
      </c>
      <c r="H7876" t="s">
        <v>20968</v>
      </c>
      <c r="I7876" t="s">
        <v>5</v>
      </c>
      <c r="K7876" t="s">
        <v>6</v>
      </c>
      <c r="N7876" t="s">
        <v>7</v>
      </c>
      <c r="O7876" t="s">
        <v>20969</v>
      </c>
      <c r="P7876" t="s">
        <v>20970</v>
      </c>
      <c r="Q7876">
        <v>5</v>
      </c>
      <c r="R7876" t="s">
        <v>20971</v>
      </c>
      <c r="S7876">
        <v>30</v>
      </c>
      <c r="T7876" t="s">
        <v>20972</v>
      </c>
      <c r="U7876">
        <v>-1</v>
      </c>
      <c r="V7876">
        <v>-1</v>
      </c>
      <c r="W7876">
        <v>6.3387000000000002</v>
      </c>
      <c r="X7876" t="s">
        <v>20973</v>
      </c>
      <c r="Y7876" t="s">
        <v>20974</v>
      </c>
      <c r="Z7876">
        <v>18746</v>
      </c>
      <c r="AA7876" t="s">
        <v>11</v>
      </c>
      <c r="AC7876" t="s">
        <v>20984</v>
      </c>
      <c r="AD7876" t="s">
        <v>20985</v>
      </c>
      <c r="AE7876" s="1">
        <v>41846.128692129627</v>
      </c>
    </row>
    <row r="7877" spans="1:31" x14ac:dyDescent="0.15">
      <c r="A7877">
        <v>7876</v>
      </c>
      <c r="B7877">
        <v>175</v>
      </c>
      <c r="C7877">
        <v>2405</v>
      </c>
      <c r="D7877" t="s">
        <v>20965</v>
      </c>
      <c r="E7877" t="s">
        <v>20966</v>
      </c>
      <c r="F7877" t="s">
        <v>40</v>
      </c>
      <c r="I7877" t="s">
        <v>5</v>
      </c>
      <c r="K7877" t="s">
        <v>5</v>
      </c>
      <c r="N7877" t="s">
        <v>7</v>
      </c>
      <c r="Q7877">
        <v>0</v>
      </c>
      <c r="S7877">
        <v>-1</v>
      </c>
      <c r="T7877" t="s">
        <v>5</v>
      </c>
      <c r="U7877">
        <v>-1</v>
      </c>
      <c r="V7877">
        <v>-1</v>
      </c>
      <c r="W7877">
        <v>6.3387000000000002</v>
      </c>
      <c r="Z7877">
        <v>-1</v>
      </c>
      <c r="AA7877" t="s">
        <v>11</v>
      </c>
      <c r="AC7877" t="s">
        <v>38</v>
      </c>
      <c r="AD7877" t="s">
        <v>52</v>
      </c>
      <c r="AE7877" s="1">
        <v>41846.128692129627</v>
      </c>
    </row>
    <row r="7878" spans="1:31" x14ac:dyDescent="0.15">
      <c r="A7878">
        <v>7877</v>
      </c>
      <c r="B7878">
        <v>175</v>
      </c>
      <c r="C7878">
        <v>2405</v>
      </c>
      <c r="D7878" t="s">
        <v>20965</v>
      </c>
      <c r="E7878" t="s">
        <v>20966</v>
      </c>
      <c r="F7878" t="s">
        <v>49</v>
      </c>
      <c r="G7878" t="s">
        <v>20977</v>
      </c>
      <c r="H7878" t="s">
        <v>20978</v>
      </c>
      <c r="I7878" t="s">
        <v>5</v>
      </c>
      <c r="K7878" t="s">
        <v>5</v>
      </c>
      <c r="N7878" t="s">
        <v>7</v>
      </c>
      <c r="O7878" t="s">
        <v>20969</v>
      </c>
      <c r="P7878" t="s">
        <v>20970</v>
      </c>
      <c r="Q7878">
        <v>15</v>
      </c>
      <c r="T7878" t="s">
        <v>5</v>
      </c>
      <c r="U7878">
        <v>-1</v>
      </c>
      <c r="V7878">
        <v>-1</v>
      </c>
      <c r="W7878">
        <v>6.3387000000000002</v>
      </c>
      <c r="X7878" t="s">
        <v>20973</v>
      </c>
      <c r="Y7878" t="s">
        <v>20974</v>
      </c>
      <c r="Z7878">
        <v>12840</v>
      </c>
      <c r="AA7878" t="s">
        <v>11</v>
      </c>
      <c r="AC7878" t="s">
        <v>20986</v>
      </c>
      <c r="AD7878" t="s">
        <v>20987</v>
      </c>
      <c r="AE7878" s="1">
        <v>41846.12872685185</v>
      </c>
    </row>
    <row r="7879" spans="1:31" x14ac:dyDescent="0.15">
      <c r="A7879">
        <v>7878</v>
      </c>
      <c r="B7879">
        <v>175</v>
      </c>
      <c r="C7879">
        <v>2405</v>
      </c>
      <c r="D7879" t="s">
        <v>20965</v>
      </c>
      <c r="E7879" t="s">
        <v>20966</v>
      </c>
      <c r="F7879" t="s">
        <v>51</v>
      </c>
      <c r="G7879" t="s">
        <v>20967</v>
      </c>
      <c r="H7879" t="s">
        <v>20968</v>
      </c>
      <c r="I7879" t="s">
        <v>5</v>
      </c>
      <c r="K7879" t="s">
        <v>5</v>
      </c>
      <c r="N7879" t="s">
        <v>7</v>
      </c>
      <c r="O7879" t="s">
        <v>20969</v>
      </c>
      <c r="P7879" t="s">
        <v>20970</v>
      </c>
      <c r="Q7879">
        <v>12</v>
      </c>
      <c r="S7879">
        <v>-1</v>
      </c>
      <c r="T7879" t="s">
        <v>5</v>
      </c>
      <c r="U7879">
        <v>-1</v>
      </c>
      <c r="V7879">
        <v>-1</v>
      </c>
      <c r="W7879">
        <v>6.3387000000000002</v>
      </c>
      <c r="Y7879" t="s">
        <v>20974</v>
      </c>
      <c r="Z7879">
        <v>-1</v>
      </c>
      <c r="AA7879" t="s">
        <v>11</v>
      </c>
      <c r="AC7879" t="s">
        <v>20988</v>
      </c>
      <c r="AD7879" t="s">
        <v>20989</v>
      </c>
      <c r="AE7879" s="1">
        <v>41846.128750000003</v>
      </c>
    </row>
    <row r="7880" spans="1:31" x14ac:dyDescent="0.15">
      <c r="A7880">
        <v>7879</v>
      </c>
      <c r="B7880">
        <v>175</v>
      </c>
      <c r="C7880">
        <v>2405</v>
      </c>
      <c r="D7880" t="s">
        <v>20965</v>
      </c>
      <c r="E7880" t="s">
        <v>20966</v>
      </c>
      <c r="F7880" t="s">
        <v>53</v>
      </c>
      <c r="I7880" t="s">
        <v>5</v>
      </c>
      <c r="K7880" t="s">
        <v>5</v>
      </c>
      <c r="N7880" t="s">
        <v>7</v>
      </c>
      <c r="Q7880">
        <v>0</v>
      </c>
      <c r="S7880">
        <v>-1</v>
      </c>
      <c r="T7880" t="s">
        <v>5</v>
      </c>
      <c r="U7880">
        <v>-1</v>
      </c>
      <c r="V7880">
        <v>-1</v>
      </c>
      <c r="W7880">
        <v>6.3387000000000002</v>
      </c>
      <c r="Z7880">
        <v>-1</v>
      </c>
      <c r="AA7880" t="s">
        <v>11</v>
      </c>
      <c r="AC7880" t="s">
        <v>38</v>
      </c>
      <c r="AD7880" t="s">
        <v>52</v>
      </c>
      <c r="AE7880" s="1">
        <v>41846.128761574073</v>
      </c>
    </row>
    <row r="7881" spans="1:31" x14ac:dyDescent="0.15">
      <c r="A7881">
        <v>7880</v>
      </c>
      <c r="B7881">
        <v>175</v>
      </c>
      <c r="C7881">
        <v>2405</v>
      </c>
      <c r="D7881" t="s">
        <v>20965</v>
      </c>
      <c r="E7881" t="s">
        <v>20966</v>
      </c>
      <c r="F7881" t="s">
        <v>54</v>
      </c>
      <c r="I7881" t="s">
        <v>5</v>
      </c>
      <c r="K7881" t="s">
        <v>5</v>
      </c>
      <c r="N7881" t="s">
        <v>7</v>
      </c>
      <c r="Q7881">
        <v>0</v>
      </c>
      <c r="S7881">
        <v>-1</v>
      </c>
      <c r="T7881" t="s">
        <v>5</v>
      </c>
      <c r="U7881">
        <v>-1</v>
      </c>
      <c r="V7881">
        <v>-1</v>
      </c>
      <c r="W7881">
        <v>6.3387000000000002</v>
      </c>
      <c r="Z7881">
        <v>-1</v>
      </c>
      <c r="AA7881" t="s">
        <v>11</v>
      </c>
      <c r="AC7881" t="s">
        <v>38</v>
      </c>
      <c r="AD7881" t="s">
        <v>52</v>
      </c>
      <c r="AE7881" s="1">
        <v>41846.12877314815</v>
      </c>
    </row>
    <row r="7882" spans="1:31" x14ac:dyDescent="0.15">
      <c r="A7882">
        <v>7881</v>
      </c>
      <c r="B7882">
        <v>175</v>
      </c>
      <c r="C7882">
        <v>435</v>
      </c>
      <c r="D7882" t="s">
        <v>20990</v>
      </c>
      <c r="E7882" t="s">
        <v>20991</v>
      </c>
      <c r="F7882" t="s">
        <v>2</v>
      </c>
      <c r="G7882" t="s">
        <v>20992</v>
      </c>
      <c r="H7882" t="s">
        <v>20993</v>
      </c>
      <c r="I7882" t="s">
        <v>5</v>
      </c>
      <c r="K7882" t="s">
        <v>6</v>
      </c>
      <c r="N7882" t="s">
        <v>7</v>
      </c>
      <c r="P7882" t="s">
        <v>20994</v>
      </c>
      <c r="Q7882">
        <v>1</v>
      </c>
      <c r="R7882" t="s">
        <v>2651</v>
      </c>
      <c r="S7882">
        <v>-1</v>
      </c>
      <c r="T7882" t="s">
        <v>20995</v>
      </c>
      <c r="U7882">
        <v>-1</v>
      </c>
      <c r="V7882">
        <v>-1</v>
      </c>
      <c r="W7882">
        <v>6.3387000000000002</v>
      </c>
      <c r="X7882" t="s">
        <v>20996</v>
      </c>
      <c r="Y7882" t="s">
        <v>20997</v>
      </c>
      <c r="Z7882">
        <v>14040</v>
      </c>
      <c r="AA7882" t="s">
        <v>11</v>
      </c>
      <c r="AC7882" t="s">
        <v>20998</v>
      </c>
      <c r="AD7882" t="s">
        <v>20999</v>
      </c>
      <c r="AE7882" s="1">
        <v>41846.128865740742</v>
      </c>
    </row>
    <row r="7883" spans="1:31" x14ac:dyDescent="0.15">
      <c r="A7883">
        <v>7882</v>
      </c>
      <c r="B7883">
        <v>175</v>
      </c>
      <c r="C7883">
        <v>435</v>
      </c>
      <c r="D7883" t="s">
        <v>20990</v>
      </c>
      <c r="E7883" t="s">
        <v>20991</v>
      </c>
      <c r="F7883" t="s">
        <v>14</v>
      </c>
      <c r="G7883" t="s">
        <v>20992</v>
      </c>
      <c r="H7883" t="s">
        <v>20993</v>
      </c>
      <c r="I7883" t="s">
        <v>5</v>
      </c>
      <c r="J7883" t="s">
        <v>1019</v>
      </c>
      <c r="K7883" t="s">
        <v>17</v>
      </c>
      <c r="N7883" t="s">
        <v>7</v>
      </c>
      <c r="P7883" t="s">
        <v>20994</v>
      </c>
      <c r="Q7883">
        <v>3</v>
      </c>
      <c r="R7883" t="s">
        <v>2651</v>
      </c>
      <c r="S7883">
        <v>-1</v>
      </c>
      <c r="T7883" t="s">
        <v>21000</v>
      </c>
      <c r="U7883">
        <v>-1</v>
      </c>
      <c r="V7883">
        <v>-1</v>
      </c>
      <c r="W7883">
        <v>6.3387000000000002</v>
      </c>
      <c r="X7883" t="s">
        <v>20996</v>
      </c>
      <c r="Y7883" t="s">
        <v>20997</v>
      </c>
      <c r="Z7883">
        <v>18000</v>
      </c>
      <c r="AA7883" t="s">
        <v>11</v>
      </c>
      <c r="AC7883" t="s">
        <v>21001</v>
      </c>
      <c r="AD7883" t="s">
        <v>21002</v>
      </c>
      <c r="AE7883" s="1">
        <v>41846.128877314812</v>
      </c>
    </row>
    <row r="7884" spans="1:31" x14ac:dyDescent="0.15">
      <c r="A7884">
        <v>7883</v>
      </c>
      <c r="B7884">
        <v>175</v>
      </c>
      <c r="C7884">
        <v>435</v>
      </c>
      <c r="D7884" t="s">
        <v>20990</v>
      </c>
      <c r="E7884" t="s">
        <v>20991</v>
      </c>
      <c r="F7884" t="s">
        <v>24</v>
      </c>
      <c r="G7884" t="s">
        <v>21003</v>
      </c>
      <c r="H7884" t="s">
        <v>20993</v>
      </c>
      <c r="I7884" t="s">
        <v>5</v>
      </c>
      <c r="K7884" t="s">
        <v>5</v>
      </c>
      <c r="N7884" t="s">
        <v>7</v>
      </c>
      <c r="P7884" t="s">
        <v>21004</v>
      </c>
      <c r="Q7884">
        <v>1</v>
      </c>
      <c r="R7884" t="s">
        <v>1939</v>
      </c>
      <c r="S7884">
        <v>-1</v>
      </c>
      <c r="T7884" t="s">
        <v>21005</v>
      </c>
      <c r="U7884">
        <v>-1</v>
      </c>
      <c r="V7884">
        <v>-1</v>
      </c>
      <c r="W7884">
        <v>6.3387000000000002</v>
      </c>
      <c r="X7884" t="s">
        <v>20996</v>
      </c>
      <c r="Y7884" t="s">
        <v>21006</v>
      </c>
      <c r="Z7884">
        <v>-1</v>
      </c>
      <c r="AA7884" t="s">
        <v>11</v>
      </c>
      <c r="AC7884" t="s">
        <v>21007</v>
      </c>
      <c r="AD7884" t="s">
        <v>21008</v>
      </c>
      <c r="AE7884" s="1">
        <v>41846.128888888888</v>
      </c>
    </row>
    <row r="7885" spans="1:31" x14ac:dyDescent="0.15">
      <c r="A7885">
        <v>7884</v>
      </c>
      <c r="B7885">
        <v>175</v>
      </c>
      <c r="C7885">
        <v>435</v>
      </c>
      <c r="D7885" t="s">
        <v>20990</v>
      </c>
      <c r="E7885" t="s">
        <v>20991</v>
      </c>
      <c r="F7885" t="s">
        <v>27</v>
      </c>
      <c r="I7885" t="s">
        <v>5</v>
      </c>
      <c r="K7885" t="s">
        <v>5</v>
      </c>
      <c r="M7885" t="s">
        <v>5</v>
      </c>
      <c r="N7885" t="s">
        <v>7</v>
      </c>
      <c r="Q7885">
        <v>0</v>
      </c>
      <c r="S7885">
        <v>-1</v>
      </c>
      <c r="T7885" t="s">
        <v>5</v>
      </c>
      <c r="U7885">
        <v>-1</v>
      </c>
      <c r="V7885">
        <v>-1</v>
      </c>
      <c r="W7885">
        <v>6.3387000000000002</v>
      </c>
      <c r="Z7885">
        <v>-1</v>
      </c>
      <c r="AA7885" t="s">
        <v>11</v>
      </c>
      <c r="AC7885" t="s">
        <v>38</v>
      </c>
      <c r="AD7885" t="s">
        <v>531</v>
      </c>
      <c r="AE7885" s="1">
        <v>41846.128900462965</v>
      </c>
    </row>
    <row r="7886" spans="1:31" x14ac:dyDescent="0.15">
      <c r="A7886">
        <v>7885</v>
      </c>
      <c r="B7886">
        <v>175</v>
      </c>
      <c r="C7886">
        <v>435</v>
      </c>
      <c r="D7886" t="s">
        <v>20990</v>
      </c>
      <c r="E7886" t="s">
        <v>20991</v>
      </c>
      <c r="F7886" t="s">
        <v>36</v>
      </c>
      <c r="G7886" t="s">
        <v>20992</v>
      </c>
      <c r="H7886" t="s">
        <v>20993</v>
      </c>
      <c r="I7886" t="s">
        <v>5</v>
      </c>
      <c r="K7886" t="s">
        <v>6</v>
      </c>
      <c r="N7886" t="s">
        <v>7</v>
      </c>
      <c r="P7886" t="s">
        <v>20994</v>
      </c>
      <c r="Q7886">
        <v>2</v>
      </c>
      <c r="R7886" t="s">
        <v>2651</v>
      </c>
      <c r="S7886">
        <v>-1</v>
      </c>
      <c r="T7886" t="s">
        <v>20995</v>
      </c>
      <c r="U7886">
        <v>-1</v>
      </c>
      <c r="V7886">
        <v>-1</v>
      </c>
      <c r="W7886">
        <v>6.3387000000000002</v>
      </c>
      <c r="X7886" t="s">
        <v>20996</v>
      </c>
      <c r="Y7886" t="s">
        <v>20997</v>
      </c>
      <c r="Z7886">
        <v>11250</v>
      </c>
      <c r="AA7886" t="s">
        <v>11</v>
      </c>
      <c r="AC7886" t="s">
        <v>21009</v>
      </c>
      <c r="AD7886" t="s">
        <v>21010</v>
      </c>
      <c r="AE7886" s="1">
        <v>41846.128912037035</v>
      </c>
    </row>
    <row r="7887" spans="1:31" x14ac:dyDescent="0.15">
      <c r="A7887">
        <v>7886</v>
      </c>
      <c r="B7887">
        <v>175</v>
      </c>
      <c r="C7887">
        <v>435</v>
      </c>
      <c r="D7887" t="s">
        <v>20990</v>
      </c>
      <c r="E7887" t="s">
        <v>20991</v>
      </c>
      <c r="F7887" t="s">
        <v>40</v>
      </c>
      <c r="I7887" t="s">
        <v>5</v>
      </c>
      <c r="K7887" t="s">
        <v>5</v>
      </c>
      <c r="N7887" t="s">
        <v>7</v>
      </c>
      <c r="Q7887">
        <v>0</v>
      </c>
      <c r="S7887">
        <v>-1</v>
      </c>
      <c r="T7887" t="s">
        <v>5</v>
      </c>
      <c r="U7887">
        <v>-1</v>
      </c>
      <c r="V7887">
        <v>-1</v>
      </c>
      <c r="W7887">
        <v>6.3387000000000002</v>
      </c>
      <c r="Z7887">
        <v>-1</v>
      </c>
      <c r="AA7887" t="s">
        <v>11</v>
      </c>
      <c r="AC7887" t="s">
        <v>38</v>
      </c>
      <c r="AD7887" t="s">
        <v>52</v>
      </c>
      <c r="AE7887" s="1">
        <v>41846.128923611112</v>
      </c>
    </row>
    <row r="7888" spans="1:31" x14ac:dyDescent="0.15">
      <c r="A7888">
        <v>7887</v>
      </c>
      <c r="B7888">
        <v>175</v>
      </c>
      <c r="C7888">
        <v>435</v>
      </c>
      <c r="D7888" t="s">
        <v>20990</v>
      </c>
      <c r="E7888" t="s">
        <v>20991</v>
      </c>
      <c r="F7888" t="s">
        <v>49</v>
      </c>
      <c r="G7888" t="s">
        <v>20992</v>
      </c>
      <c r="H7888" t="s">
        <v>20993</v>
      </c>
      <c r="I7888" t="s">
        <v>5</v>
      </c>
      <c r="K7888" t="s">
        <v>5</v>
      </c>
      <c r="N7888" t="s">
        <v>7</v>
      </c>
      <c r="P7888" t="s">
        <v>20994</v>
      </c>
      <c r="Q7888">
        <v>2</v>
      </c>
      <c r="T7888" t="s">
        <v>5</v>
      </c>
      <c r="U7888">
        <v>-1</v>
      </c>
      <c r="V7888">
        <v>-1</v>
      </c>
      <c r="W7888">
        <v>6.3387000000000002</v>
      </c>
      <c r="X7888" t="s">
        <v>20996</v>
      </c>
      <c r="Y7888" t="s">
        <v>20997</v>
      </c>
      <c r="Z7888">
        <v>11232</v>
      </c>
      <c r="AA7888" t="s">
        <v>11</v>
      </c>
      <c r="AC7888" t="s">
        <v>21011</v>
      </c>
      <c r="AD7888" t="s">
        <v>21012</v>
      </c>
      <c r="AE7888" s="1">
        <v>41846.128946759258</v>
      </c>
    </row>
    <row r="7889" spans="1:31" x14ac:dyDescent="0.15">
      <c r="A7889">
        <v>7888</v>
      </c>
      <c r="B7889">
        <v>175</v>
      </c>
      <c r="C7889">
        <v>435</v>
      </c>
      <c r="D7889" t="s">
        <v>20990</v>
      </c>
      <c r="E7889" t="s">
        <v>20991</v>
      </c>
      <c r="F7889" t="s">
        <v>51</v>
      </c>
      <c r="I7889" t="s">
        <v>5</v>
      </c>
      <c r="K7889" t="s">
        <v>5</v>
      </c>
      <c r="N7889" t="s">
        <v>7</v>
      </c>
      <c r="Q7889">
        <v>0</v>
      </c>
      <c r="S7889">
        <v>-1</v>
      </c>
      <c r="T7889" t="s">
        <v>5</v>
      </c>
      <c r="U7889">
        <v>-1</v>
      </c>
      <c r="V7889">
        <v>-1</v>
      </c>
      <c r="W7889">
        <v>6.3387000000000002</v>
      </c>
      <c r="Z7889">
        <v>-1</v>
      </c>
      <c r="AA7889" t="s">
        <v>11</v>
      </c>
      <c r="AC7889" t="s">
        <v>38</v>
      </c>
      <c r="AD7889" t="s">
        <v>52</v>
      </c>
      <c r="AE7889" s="1">
        <v>41846.128958333335</v>
      </c>
    </row>
    <row r="7890" spans="1:31" x14ac:dyDescent="0.15">
      <c r="A7890">
        <v>7889</v>
      </c>
      <c r="B7890">
        <v>175</v>
      </c>
      <c r="C7890">
        <v>435</v>
      </c>
      <c r="D7890" t="s">
        <v>20990</v>
      </c>
      <c r="E7890" t="s">
        <v>20991</v>
      </c>
      <c r="F7890" t="s">
        <v>53</v>
      </c>
      <c r="I7890" t="s">
        <v>5</v>
      </c>
      <c r="K7890" t="s">
        <v>5</v>
      </c>
      <c r="N7890" t="s">
        <v>7</v>
      </c>
      <c r="Q7890">
        <v>0</v>
      </c>
      <c r="S7890">
        <v>-1</v>
      </c>
      <c r="T7890" t="s">
        <v>5</v>
      </c>
      <c r="U7890">
        <v>-1</v>
      </c>
      <c r="V7890">
        <v>-1</v>
      </c>
      <c r="W7890">
        <v>6.3387000000000002</v>
      </c>
      <c r="Z7890">
        <v>-1</v>
      </c>
      <c r="AA7890" t="s">
        <v>11</v>
      </c>
      <c r="AC7890" t="s">
        <v>38</v>
      </c>
      <c r="AD7890" t="s">
        <v>52</v>
      </c>
      <c r="AE7890" s="1">
        <v>41846.128969907404</v>
      </c>
    </row>
    <row r="7891" spans="1:31" x14ac:dyDescent="0.15">
      <c r="A7891">
        <v>7890</v>
      </c>
      <c r="B7891">
        <v>175</v>
      </c>
      <c r="C7891">
        <v>435</v>
      </c>
      <c r="D7891" t="s">
        <v>20990</v>
      </c>
      <c r="E7891" t="s">
        <v>20991</v>
      </c>
      <c r="F7891" t="s">
        <v>54</v>
      </c>
      <c r="I7891" t="s">
        <v>5</v>
      </c>
      <c r="K7891" t="s">
        <v>5</v>
      </c>
      <c r="N7891" t="s">
        <v>7</v>
      </c>
      <c r="Q7891">
        <v>0</v>
      </c>
      <c r="S7891">
        <v>-1</v>
      </c>
      <c r="T7891" t="s">
        <v>5</v>
      </c>
      <c r="U7891">
        <v>-1</v>
      </c>
      <c r="V7891">
        <v>-1</v>
      </c>
      <c r="W7891">
        <v>6.3387000000000002</v>
      </c>
      <c r="Z7891">
        <v>-1</v>
      </c>
      <c r="AA7891" t="s">
        <v>11</v>
      </c>
      <c r="AC7891" t="s">
        <v>38</v>
      </c>
      <c r="AD7891" t="s">
        <v>52</v>
      </c>
      <c r="AE7891" s="1">
        <v>41846.128981481481</v>
      </c>
    </row>
    <row r="7892" spans="1:31" x14ac:dyDescent="0.15">
      <c r="A7892">
        <v>7891</v>
      </c>
      <c r="B7892">
        <v>175</v>
      </c>
      <c r="C7892">
        <v>5983</v>
      </c>
      <c r="D7892" t="s">
        <v>21013</v>
      </c>
      <c r="E7892" t="s">
        <v>21014</v>
      </c>
      <c r="F7892" t="s">
        <v>2</v>
      </c>
      <c r="G7892" t="s">
        <v>21015</v>
      </c>
      <c r="H7892" t="s">
        <v>21016</v>
      </c>
      <c r="I7892" t="s">
        <v>5</v>
      </c>
      <c r="K7892" t="s">
        <v>6</v>
      </c>
      <c r="L7892" t="s">
        <v>21017</v>
      </c>
      <c r="N7892" t="s">
        <v>7</v>
      </c>
      <c r="P7892" t="s">
        <v>21018</v>
      </c>
      <c r="Q7892">
        <v>44</v>
      </c>
      <c r="R7892" t="s">
        <v>21019</v>
      </c>
      <c r="S7892">
        <v>-1</v>
      </c>
      <c r="T7892" t="s">
        <v>5</v>
      </c>
      <c r="U7892">
        <v>1150</v>
      </c>
      <c r="V7892">
        <v>-1</v>
      </c>
      <c r="W7892">
        <v>6.3387000000000002</v>
      </c>
      <c r="X7892" t="s">
        <v>21020</v>
      </c>
      <c r="Y7892" t="s">
        <v>21021</v>
      </c>
      <c r="Z7892">
        <v>30065</v>
      </c>
      <c r="AA7892" t="s">
        <v>11</v>
      </c>
      <c r="AC7892" t="s">
        <v>21022</v>
      </c>
      <c r="AD7892" t="s">
        <v>21023</v>
      </c>
      <c r="AE7892" s="1">
        <v>41846.129131944443</v>
      </c>
    </row>
    <row r="7893" spans="1:31" x14ac:dyDescent="0.15">
      <c r="A7893">
        <v>7892</v>
      </c>
      <c r="B7893">
        <v>175</v>
      </c>
      <c r="C7893">
        <v>5983</v>
      </c>
      <c r="D7893" t="s">
        <v>21013</v>
      </c>
      <c r="E7893" t="s">
        <v>21014</v>
      </c>
      <c r="F7893" t="s">
        <v>14</v>
      </c>
      <c r="I7893" t="s">
        <v>5</v>
      </c>
      <c r="K7893" t="s">
        <v>5</v>
      </c>
      <c r="N7893" t="s">
        <v>7</v>
      </c>
      <c r="Q7893">
        <v>0</v>
      </c>
      <c r="S7893">
        <v>-1</v>
      </c>
      <c r="T7893" t="s">
        <v>5</v>
      </c>
      <c r="U7893">
        <v>-1</v>
      </c>
      <c r="V7893">
        <v>-1</v>
      </c>
      <c r="W7893">
        <v>6.3387000000000002</v>
      </c>
      <c r="Z7893">
        <v>-1</v>
      </c>
      <c r="AA7893" t="s">
        <v>11</v>
      </c>
      <c r="AC7893" t="s">
        <v>38</v>
      </c>
      <c r="AD7893" t="s">
        <v>52</v>
      </c>
      <c r="AE7893" s="1">
        <v>41846.129143518519</v>
      </c>
    </row>
    <row r="7894" spans="1:31" x14ac:dyDescent="0.15">
      <c r="A7894">
        <v>7893</v>
      </c>
      <c r="B7894">
        <v>175</v>
      </c>
      <c r="C7894">
        <v>5983</v>
      </c>
      <c r="D7894" t="s">
        <v>21013</v>
      </c>
      <c r="E7894" t="s">
        <v>21014</v>
      </c>
      <c r="F7894" t="s">
        <v>24</v>
      </c>
      <c r="I7894" t="s">
        <v>5</v>
      </c>
      <c r="K7894" t="s">
        <v>5</v>
      </c>
      <c r="N7894" t="s">
        <v>7</v>
      </c>
      <c r="Q7894">
        <v>0</v>
      </c>
      <c r="S7894">
        <v>-1</v>
      </c>
      <c r="T7894" t="s">
        <v>5</v>
      </c>
      <c r="U7894">
        <v>-1</v>
      </c>
      <c r="V7894">
        <v>-1</v>
      </c>
      <c r="W7894">
        <v>6.3387000000000002</v>
      </c>
      <c r="Z7894">
        <v>-1</v>
      </c>
      <c r="AA7894" t="s">
        <v>11</v>
      </c>
      <c r="AC7894" t="s">
        <v>38</v>
      </c>
      <c r="AD7894" t="s">
        <v>52</v>
      </c>
      <c r="AE7894" s="1">
        <v>41846.129155092596</v>
      </c>
    </row>
    <row r="7895" spans="1:31" x14ac:dyDescent="0.15">
      <c r="A7895">
        <v>7894</v>
      </c>
      <c r="B7895">
        <v>175</v>
      </c>
      <c r="C7895">
        <v>5983</v>
      </c>
      <c r="D7895" t="s">
        <v>21013</v>
      </c>
      <c r="E7895" t="s">
        <v>21014</v>
      </c>
      <c r="F7895" t="s">
        <v>27</v>
      </c>
      <c r="I7895" t="s">
        <v>5</v>
      </c>
      <c r="K7895" t="s">
        <v>5</v>
      </c>
      <c r="M7895" t="s">
        <v>5</v>
      </c>
      <c r="N7895" t="s">
        <v>7</v>
      </c>
      <c r="Q7895">
        <v>0</v>
      </c>
      <c r="S7895">
        <v>-1</v>
      </c>
      <c r="T7895" t="s">
        <v>5</v>
      </c>
      <c r="U7895">
        <v>-1</v>
      </c>
      <c r="V7895">
        <v>-1</v>
      </c>
      <c r="W7895">
        <v>6.3387000000000002</v>
      </c>
      <c r="Z7895">
        <v>-1</v>
      </c>
      <c r="AA7895" t="s">
        <v>11</v>
      </c>
      <c r="AC7895" t="s">
        <v>38</v>
      </c>
      <c r="AD7895" t="s">
        <v>531</v>
      </c>
      <c r="AE7895" s="1">
        <v>41846.129166666666</v>
      </c>
    </row>
    <row r="7896" spans="1:31" x14ac:dyDescent="0.15">
      <c r="A7896">
        <v>7895</v>
      </c>
      <c r="B7896">
        <v>175</v>
      </c>
      <c r="C7896">
        <v>5983</v>
      </c>
      <c r="D7896" t="s">
        <v>21013</v>
      </c>
      <c r="E7896" t="s">
        <v>21014</v>
      </c>
      <c r="F7896" t="s">
        <v>36</v>
      </c>
      <c r="I7896" t="s">
        <v>5</v>
      </c>
      <c r="K7896" t="s">
        <v>5</v>
      </c>
      <c r="N7896" t="s">
        <v>7</v>
      </c>
      <c r="Q7896">
        <v>0</v>
      </c>
      <c r="S7896">
        <v>-1</v>
      </c>
      <c r="T7896" t="s">
        <v>5</v>
      </c>
      <c r="U7896">
        <v>-1</v>
      </c>
      <c r="V7896">
        <v>-1</v>
      </c>
      <c r="W7896">
        <v>6.3387000000000002</v>
      </c>
      <c r="Z7896">
        <v>-1</v>
      </c>
      <c r="AA7896" t="s">
        <v>11</v>
      </c>
      <c r="AC7896" t="s">
        <v>38</v>
      </c>
      <c r="AD7896" t="s">
        <v>52</v>
      </c>
      <c r="AE7896" s="1">
        <v>41846.129178240742</v>
      </c>
    </row>
    <row r="7897" spans="1:31" x14ac:dyDescent="0.15">
      <c r="A7897">
        <v>7896</v>
      </c>
      <c r="B7897">
        <v>175</v>
      </c>
      <c r="C7897">
        <v>5983</v>
      </c>
      <c r="D7897" t="s">
        <v>21013</v>
      </c>
      <c r="E7897" t="s">
        <v>21014</v>
      </c>
      <c r="F7897" t="s">
        <v>40</v>
      </c>
      <c r="I7897" t="s">
        <v>5</v>
      </c>
      <c r="K7897" t="s">
        <v>5</v>
      </c>
      <c r="N7897" t="s">
        <v>7</v>
      </c>
      <c r="Q7897">
        <v>0</v>
      </c>
      <c r="S7897">
        <v>-1</v>
      </c>
      <c r="T7897" t="s">
        <v>5</v>
      </c>
      <c r="U7897">
        <v>-1</v>
      </c>
      <c r="V7897">
        <v>-1</v>
      </c>
      <c r="W7897">
        <v>6.3387000000000002</v>
      </c>
      <c r="Z7897">
        <v>-1</v>
      </c>
      <c r="AA7897" t="s">
        <v>11</v>
      </c>
      <c r="AC7897" t="s">
        <v>38</v>
      </c>
      <c r="AD7897" t="s">
        <v>52</v>
      </c>
      <c r="AE7897" s="1">
        <v>41846.129201388889</v>
      </c>
    </row>
    <row r="7898" spans="1:31" x14ac:dyDescent="0.15">
      <c r="A7898">
        <v>7897</v>
      </c>
      <c r="B7898">
        <v>175</v>
      </c>
      <c r="C7898">
        <v>5983</v>
      </c>
      <c r="D7898" t="s">
        <v>21013</v>
      </c>
      <c r="E7898" t="s">
        <v>21014</v>
      </c>
      <c r="F7898" t="s">
        <v>49</v>
      </c>
      <c r="I7898" t="s">
        <v>5</v>
      </c>
      <c r="K7898" t="s">
        <v>5</v>
      </c>
      <c r="N7898" t="s">
        <v>7</v>
      </c>
      <c r="Q7898">
        <v>0</v>
      </c>
      <c r="T7898" t="s">
        <v>5</v>
      </c>
      <c r="U7898">
        <v>-1</v>
      </c>
      <c r="V7898">
        <v>-1</v>
      </c>
      <c r="W7898">
        <v>6.3387000000000002</v>
      </c>
      <c r="Z7898">
        <v>-1</v>
      </c>
      <c r="AA7898" t="s">
        <v>11</v>
      </c>
      <c r="AC7898" t="s">
        <v>38</v>
      </c>
      <c r="AD7898" t="s">
        <v>50</v>
      </c>
      <c r="AE7898" s="1">
        <v>41846.129212962966</v>
      </c>
    </row>
    <row r="7899" spans="1:31" x14ac:dyDescent="0.15">
      <c r="A7899">
        <v>7898</v>
      </c>
      <c r="B7899">
        <v>175</v>
      </c>
      <c r="C7899">
        <v>5983</v>
      </c>
      <c r="D7899" t="s">
        <v>21013</v>
      </c>
      <c r="E7899" t="s">
        <v>21014</v>
      </c>
      <c r="F7899" t="s">
        <v>51</v>
      </c>
      <c r="G7899" t="s">
        <v>21015</v>
      </c>
      <c r="H7899" t="s">
        <v>21016</v>
      </c>
      <c r="I7899" t="s">
        <v>5</v>
      </c>
      <c r="K7899" t="s">
        <v>5</v>
      </c>
      <c r="N7899" t="s">
        <v>7</v>
      </c>
      <c r="P7899" t="s">
        <v>21018</v>
      </c>
      <c r="Q7899">
        <v>9</v>
      </c>
      <c r="S7899">
        <v>-1</v>
      </c>
      <c r="T7899" t="s">
        <v>5</v>
      </c>
      <c r="U7899">
        <v>-1</v>
      </c>
      <c r="V7899">
        <v>-1</v>
      </c>
      <c r="W7899">
        <v>6.3387000000000002</v>
      </c>
      <c r="Y7899" t="s">
        <v>21021</v>
      </c>
      <c r="Z7899">
        <v>-1</v>
      </c>
      <c r="AA7899" t="s">
        <v>11</v>
      </c>
      <c r="AC7899" t="s">
        <v>21024</v>
      </c>
      <c r="AD7899" t="s">
        <v>21025</v>
      </c>
      <c r="AE7899" s="1">
        <v>41846.129236111112</v>
      </c>
    </row>
    <row r="7900" spans="1:31" x14ac:dyDescent="0.15">
      <c r="A7900">
        <v>7899</v>
      </c>
      <c r="B7900">
        <v>175</v>
      </c>
      <c r="C7900">
        <v>5983</v>
      </c>
      <c r="D7900" t="s">
        <v>21013</v>
      </c>
      <c r="E7900" t="s">
        <v>21014</v>
      </c>
      <c r="F7900" t="s">
        <v>53</v>
      </c>
      <c r="I7900" t="s">
        <v>5</v>
      </c>
      <c r="K7900" t="s">
        <v>5</v>
      </c>
      <c r="N7900" t="s">
        <v>7</v>
      </c>
      <c r="Q7900">
        <v>0</v>
      </c>
      <c r="S7900">
        <v>-1</v>
      </c>
      <c r="T7900" t="s">
        <v>5</v>
      </c>
      <c r="U7900">
        <v>-1</v>
      </c>
      <c r="V7900">
        <v>-1</v>
      </c>
      <c r="W7900">
        <v>6.3387000000000002</v>
      </c>
      <c r="Z7900">
        <v>-1</v>
      </c>
      <c r="AA7900" t="s">
        <v>11</v>
      </c>
      <c r="AC7900" t="s">
        <v>38</v>
      </c>
      <c r="AD7900" t="s">
        <v>52</v>
      </c>
      <c r="AE7900" s="1">
        <v>41846.129247685189</v>
      </c>
    </row>
    <row r="7901" spans="1:31" x14ac:dyDescent="0.15">
      <c r="A7901">
        <v>7900</v>
      </c>
      <c r="B7901">
        <v>175</v>
      </c>
      <c r="C7901">
        <v>5983</v>
      </c>
      <c r="D7901" t="s">
        <v>21013</v>
      </c>
      <c r="E7901" t="s">
        <v>21014</v>
      </c>
      <c r="F7901" t="s">
        <v>54</v>
      </c>
      <c r="I7901" t="s">
        <v>5</v>
      </c>
      <c r="K7901" t="s">
        <v>5</v>
      </c>
      <c r="N7901" t="s">
        <v>7</v>
      </c>
      <c r="Q7901">
        <v>0</v>
      </c>
      <c r="S7901">
        <v>-1</v>
      </c>
      <c r="T7901" t="s">
        <v>5</v>
      </c>
      <c r="U7901">
        <v>-1</v>
      </c>
      <c r="V7901">
        <v>-1</v>
      </c>
      <c r="W7901">
        <v>6.3387000000000002</v>
      </c>
      <c r="Z7901">
        <v>-1</v>
      </c>
      <c r="AA7901" t="s">
        <v>11</v>
      </c>
      <c r="AC7901" t="s">
        <v>38</v>
      </c>
      <c r="AD7901" t="s">
        <v>52</v>
      </c>
      <c r="AE7901" s="1">
        <v>41846.129259259258</v>
      </c>
    </row>
    <row r="7902" spans="1:31" x14ac:dyDescent="0.15">
      <c r="A7902">
        <v>7901</v>
      </c>
      <c r="B7902">
        <v>175</v>
      </c>
      <c r="C7902">
        <v>3939</v>
      </c>
      <c r="D7902" t="s">
        <v>21026</v>
      </c>
      <c r="E7902" t="s">
        <v>21027</v>
      </c>
      <c r="F7902" t="s">
        <v>2</v>
      </c>
      <c r="G7902" t="s">
        <v>21028</v>
      </c>
      <c r="H7902" t="s">
        <v>21029</v>
      </c>
      <c r="I7902" t="s">
        <v>5</v>
      </c>
      <c r="K7902" t="s">
        <v>6</v>
      </c>
      <c r="L7902" t="s">
        <v>21030</v>
      </c>
      <c r="N7902" t="s">
        <v>7</v>
      </c>
      <c r="O7902" t="s">
        <v>21031</v>
      </c>
      <c r="P7902" t="s">
        <v>21032</v>
      </c>
      <c r="Q7902">
        <v>22</v>
      </c>
      <c r="R7902" t="s">
        <v>9094</v>
      </c>
      <c r="S7902">
        <v>-1</v>
      </c>
      <c r="T7902" t="s">
        <v>5</v>
      </c>
      <c r="U7902">
        <v>-1</v>
      </c>
      <c r="V7902">
        <v>-1</v>
      </c>
      <c r="W7902">
        <v>6.3387000000000002</v>
      </c>
      <c r="X7902" t="s">
        <v>21033</v>
      </c>
      <c r="Y7902" t="s">
        <v>21034</v>
      </c>
      <c r="Z7902">
        <v>22480</v>
      </c>
      <c r="AA7902" t="s">
        <v>11</v>
      </c>
      <c r="AC7902" t="s">
        <v>21035</v>
      </c>
      <c r="AD7902" t="s">
        <v>21036</v>
      </c>
      <c r="AE7902" s="1">
        <v>41846.129351851851</v>
      </c>
    </row>
    <row r="7903" spans="1:31" x14ac:dyDescent="0.15">
      <c r="A7903">
        <v>7902</v>
      </c>
      <c r="B7903">
        <v>175</v>
      </c>
      <c r="C7903">
        <v>3939</v>
      </c>
      <c r="D7903" t="s">
        <v>21026</v>
      </c>
      <c r="E7903" t="s">
        <v>21027</v>
      </c>
      <c r="F7903" t="s">
        <v>14</v>
      </c>
      <c r="G7903" t="s">
        <v>21037</v>
      </c>
      <c r="H7903" t="s">
        <v>21029</v>
      </c>
      <c r="I7903" t="s">
        <v>5</v>
      </c>
      <c r="J7903" t="s">
        <v>1166</v>
      </c>
      <c r="K7903" t="s">
        <v>17</v>
      </c>
      <c r="L7903" t="s">
        <v>8910</v>
      </c>
      <c r="N7903" t="s">
        <v>7</v>
      </c>
      <c r="O7903" t="s">
        <v>21031</v>
      </c>
      <c r="P7903" t="s">
        <v>21038</v>
      </c>
      <c r="Q7903">
        <v>8</v>
      </c>
      <c r="S7903">
        <v>-1</v>
      </c>
      <c r="T7903" t="s">
        <v>5</v>
      </c>
      <c r="U7903">
        <v>-1</v>
      </c>
      <c r="V7903">
        <v>-1</v>
      </c>
      <c r="W7903">
        <v>6.3387000000000002</v>
      </c>
      <c r="X7903" t="s">
        <v>21039</v>
      </c>
      <c r="Y7903" t="s">
        <v>21040</v>
      </c>
      <c r="Z7903">
        <v>19920</v>
      </c>
      <c r="AA7903" t="s">
        <v>11</v>
      </c>
      <c r="AC7903" t="s">
        <v>21041</v>
      </c>
      <c r="AD7903" t="s">
        <v>21042</v>
      </c>
      <c r="AE7903" s="1">
        <v>41846.129363425927</v>
      </c>
    </row>
    <row r="7904" spans="1:31" x14ac:dyDescent="0.15">
      <c r="A7904">
        <v>7903</v>
      </c>
      <c r="B7904">
        <v>175</v>
      </c>
      <c r="C7904">
        <v>3939</v>
      </c>
      <c r="D7904" t="s">
        <v>21026</v>
      </c>
      <c r="E7904" t="s">
        <v>21027</v>
      </c>
      <c r="F7904" t="s">
        <v>24</v>
      </c>
      <c r="G7904" t="s">
        <v>21037</v>
      </c>
      <c r="H7904" t="s">
        <v>21029</v>
      </c>
      <c r="I7904" t="s">
        <v>5</v>
      </c>
      <c r="J7904" t="s">
        <v>1166</v>
      </c>
      <c r="K7904" t="s">
        <v>17</v>
      </c>
      <c r="L7904" t="s">
        <v>8910</v>
      </c>
      <c r="N7904" t="s">
        <v>7</v>
      </c>
      <c r="O7904" t="s">
        <v>21031</v>
      </c>
      <c r="P7904" t="s">
        <v>21038</v>
      </c>
      <c r="Q7904">
        <v>6</v>
      </c>
      <c r="S7904">
        <v>-1</v>
      </c>
      <c r="T7904" t="s">
        <v>5</v>
      </c>
      <c r="U7904">
        <v>-1</v>
      </c>
      <c r="V7904">
        <v>-1</v>
      </c>
      <c r="W7904">
        <v>6.3387000000000002</v>
      </c>
      <c r="X7904" t="s">
        <v>21039</v>
      </c>
      <c r="Y7904" t="s">
        <v>21040</v>
      </c>
      <c r="Z7904">
        <v>19920</v>
      </c>
      <c r="AA7904" t="s">
        <v>11</v>
      </c>
      <c r="AC7904" t="s">
        <v>21043</v>
      </c>
      <c r="AD7904" t="s">
        <v>21044</v>
      </c>
      <c r="AE7904" s="1">
        <v>41846.129386574074</v>
      </c>
    </row>
    <row r="7905" spans="1:31" x14ac:dyDescent="0.15">
      <c r="A7905">
        <v>7904</v>
      </c>
      <c r="B7905">
        <v>175</v>
      </c>
      <c r="C7905">
        <v>3939</v>
      </c>
      <c r="D7905" t="s">
        <v>21026</v>
      </c>
      <c r="E7905" t="s">
        <v>21027</v>
      </c>
      <c r="F7905" t="s">
        <v>27</v>
      </c>
      <c r="I7905" t="s">
        <v>5</v>
      </c>
      <c r="K7905" t="s">
        <v>5</v>
      </c>
      <c r="M7905" t="s">
        <v>5</v>
      </c>
      <c r="N7905" t="s">
        <v>7</v>
      </c>
      <c r="Q7905">
        <v>0</v>
      </c>
      <c r="S7905">
        <v>-1</v>
      </c>
      <c r="T7905" t="s">
        <v>5</v>
      </c>
      <c r="U7905">
        <v>-1</v>
      </c>
      <c r="V7905">
        <v>-1</v>
      </c>
      <c r="W7905">
        <v>6.3387000000000002</v>
      </c>
      <c r="Z7905">
        <v>-1</v>
      </c>
      <c r="AA7905" t="s">
        <v>11</v>
      </c>
      <c r="AC7905" t="s">
        <v>38</v>
      </c>
      <c r="AD7905" t="s">
        <v>531</v>
      </c>
      <c r="AE7905" s="1">
        <v>41846.12939814815</v>
      </c>
    </row>
    <row r="7906" spans="1:31" x14ac:dyDescent="0.15">
      <c r="A7906">
        <v>7905</v>
      </c>
      <c r="B7906">
        <v>175</v>
      </c>
      <c r="C7906">
        <v>3939</v>
      </c>
      <c r="D7906" t="s">
        <v>21026</v>
      </c>
      <c r="E7906" t="s">
        <v>21027</v>
      </c>
      <c r="F7906" t="s">
        <v>36</v>
      </c>
      <c r="I7906" t="s">
        <v>5</v>
      </c>
      <c r="K7906" t="s">
        <v>5</v>
      </c>
      <c r="N7906" t="s">
        <v>7</v>
      </c>
      <c r="Q7906">
        <v>0</v>
      </c>
      <c r="S7906">
        <v>-1</v>
      </c>
      <c r="T7906" t="s">
        <v>5</v>
      </c>
      <c r="U7906">
        <v>-1</v>
      </c>
      <c r="V7906">
        <v>-1</v>
      </c>
      <c r="W7906">
        <v>6.3387000000000002</v>
      </c>
      <c r="Z7906">
        <v>-1</v>
      </c>
      <c r="AA7906" t="s">
        <v>11</v>
      </c>
      <c r="AC7906" t="s">
        <v>38</v>
      </c>
      <c r="AD7906" t="s">
        <v>52</v>
      </c>
      <c r="AE7906" s="1">
        <v>41846.12940972222</v>
      </c>
    </row>
    <row r="7907" spans="1:31" x14ac:dyDescent="0.15">
      <c r="A7907">
        <v>7906</v>
      </c>
      <c r="B7907">
        <v>175</v>
      </c>
      <c r="C7907">
        <v>3939</v>
      </c>
      <c r="D7907" t="s">
        <v>21026</v>
      </c>
      <c r="E7907" t="s">
        <v>21027</v>
      </c>
      <c r="F7907" t="s">
        <v>40</v>
      </c>
      <c r="I7907" t="s">
        <v>5</v>
      </c>
      <c r="K7907" t="s">
        <v>5</v>
      </c>
      <c r="N7907" t="s">
        <v>7</v>
      </c>
      <c r="Q7907">
        <v>0</v>
      </c>
      <c r="S7907">
        <v>-1</v>
      </c>
      <c r="T7907" t="s">
        <v>5</v>
      </c>
      <c r="U7907">
        <v>-1</v>
      </c>
      <c r="V7907">
        <v>-1</v>
      </c>
      <c r="W7907">
        <v>6.3387000000000002</v>
      </c>
      <c r="Z7907">
        <v>-1</v>
      </c>
      <c r="AA7907" t="s">
        <v>11</v>
      </c>
      <c r="AC7907" t="s">
        <v>38</v>
      </c>
      <c r="AD7907" t="s">
        <v>52</v>
      </c>
      <c r="AE7907" s="1">
        <v>41846.129421296297</v>
      </c>
    </row>
    <row r="7908" spans="1:31" x14ac:dyDescent="0.15">
      <c r="A7908">
        <v>7907</v>
      </c>
      <c r="B7908">
        <v>175</v>
      </c>
      <c r="C7908">
        <v>3939</v>
      </c>
      <c r="D7908" t="s">
        <v>21026</v>
      </c>
      <c r="E7908" t="s">
        <v>21027</v>
      </c>
      <c r="F7908" t="s">
        <v>49</v>
      </c>
      <c r="G7908" t="s">
        <v>21037</v>
      </c>
      <c r="H7908" t="s">
        <v>21029</v>
      </c>
      <c r="I7908" t="s">
        <v>5</v>
      </c>
      <c r="K7908" t="s">
        <v>5</v>
      </c>
      <c r="N7908" t="s">
        <v>7</v>
      </c>
      <c r="O7908" t="s">
        <v>21031</v>
      </c>
      <c r="P7908" t="s">
        <v>21038</v>
      </c>
      <c r="Q7908">
        <v>6</v>
      </c>
      <c r="T7908" t="s">
        <v>5</v>
      </c>
      <c r="U7908">
        <v>-1</v>
      </c>
      <c r="V7908">
        <v>-1</v>
      </c>
      <c r="W7908">
        <v>6.3387000000000002</v>
      </c>
      <c r="X7908" t="s">
        <v>21039</v>
      </c>
      <c r="Y7908" t="s">
        <v>21040</v>
      </c>
      <c r="Z7908">
        <v>19920</v>
      </c>
      <c r="AA7908" t="s">
        <v>11</v>
      </c>
      <c r="AC7908" t="s">
        <v>21045</v>
      </c>
      <c r="AD7908" t="s">
        <v>21046</v>
      </c>
      <c r="AE7908" s="1">
        <v>41846.129444444443</v>
      </c>
    </row>
    <row r="7909" spans="1:31" x14ac:dyDescent="0.15">
      <c r="A7909">
        <v>7908</v>
      </c>
      <c r="B7909">
        <v>175</v>
      </c>
      <c r="C7909">
        <v>3939</v>
      </c>
      <c r="D7909" t="s">
        <v>21026</v>
      </c>
      <c r="E7909" t="s">
        <v>21027</v>
      </c>
      <c r="F7909" t="s">
        <v>51</v>
      </c>
      <c r="G7909" t="s">
        <v>21028</v>
      </c>
      <c r="H7909" t="s">
        <v>21029</v>
      </c>
      <c r="I7909" t="s">
        <v>5</v>
      </c>
      <c r="K7909" t="s">
        <v>5</v>
      </c>
      <c r="N7909" t="s">
        <v>7</v>
      </c>
      <c r="O7909" t="s">
        <v>21031</v>
      </c>
      <c r="P7909" t="s">
        <v>21032</v>
      </c>
      <c r="Q7909">
        <v>4</v>
      </c>
      <c r="S7909">
        <v>-1</v>
      </c>
      <c r="T7909" t="s">
        <v>5</v>
      </c>
      <c r="U7909">
        <v>-1</v>
      </c>
      <c r="V7909">
        <v>-1</v>
      </c>
      <c r="W7909">
        <v>6.3387000000000002</v>
      </c>
      <c r="Y7909" t="s">
        <v>21034</v>
      </c>
      <c r="Z7909">
        <v>-1</v>
      </c>
      <c r="AA7909" t="s">
        <v>11</v>
      </c>
      <c r="AC7909" t="s">
        <v>21047</v>
      </c>
      <c r="AD7909" t="s">
        <v>21048</v>
      </c>
      <c r="AE7909" s="1">
        <v>41846.129467592589</v>
      </c>
    </row>
    <row r="7910" spans="1:31" x14ac:dyDescent="0.15">
      <c r="A7910">
        <v>7909</v>
      </c>
      <c r="B7910">
        <v>175</v>
      </c>
      <c r="C7910">
        <v>3939</v>
      </c>
      <c r="D7910" t="s">
        <v>21026</v>
      </c>
      <c r="E7910" t="s">
        <v>21027</v>
      </c>
      <c r="F7910" t="s">
        <v>53</v>
      </c>
      <c r="I7910" t="s">
        <v>5</v>
      </c>
      <c r="K7910" t="s">
        <v>5</v>
      </c>
      <c r="N7910" t="s">
        <v>7</v>
      </c>
      <c r="Q7910">
        <v>0</v>
      </c>
      <c r="S7910">
        <v>-1</v>
      </c>
      <c r="T7910" t="s">
        <v>5</v>
      </c>
      <c r="U7910">
        <v>-1</v>
      </c>
      <c r="V7910">
        <v>-1</v>
      </c>
      <c r="W7910">
        <v>6.3387000000000002</v>
      </c>
      <c r="Z7910">
        <v>-1</v>
      </c>
      <c r="AA7910" t="s">
        <v>11</v>
      </c>
      <c r="AC7910" t="s">
        <v>38</v>
      </c>
      <c r="AD7910" t="s">
        <v>52</v>
      </c>
      <c r="AE7910" s="1">
        <v>41846.129479166666</v>
      </c>
    </row>
    <row r="7911" spans="1:31" x14ac:dyDescent="0.15">
      <c r="A7911">
        <v>7910</v>
      </c>
      <c r="B7911">
        <v>175</v>
      </c>
      <c r="C7911">
        <v>3939</v>
      </c>
      <c r="D7911" t="s">
        <v>21026</v>
      </c>
      <c r="E7911" t="s">
        <v>21027</v>
      </c>
      <c r="F7911" t="s">
        <v>54</v>
      </c>
      <c r="I7911" t="s">
        <v>5</v>
      </c>
      <c r="K7911" t="s">
        <v>5</v>
      </c>
      <c r="N7911" t="s">
        <v>7</v>
      </c>
      <c r="Q7911">
        <v>0</v>
      </c>
      <c r="S7911">
        <v>-1</v>
      </c>
      <c r="T7911" t="s">
        <v>5</v>
      </c>
      <c r="U7911">
        <v>-1</v>
      </c>
      <c r="V7911">
        <v>-1</v>
      </c>
      <c r="W7911">
        <v>6.3387000000000002</v>
      </c>
      <c r="Z7911">
        <v>-1</v>
      </c>
      <c r="AA7911" t="s">
        <v>11</v>
      </c>
      <c r="AC7911" t="s">
        <v>38</v>
      </c>
      <c r="AD7911" t="s">
        <v>52</v>
      </c>
      <c r="AE7911" s="1">
        <v>41846.129490740743</v>
      </c>
    </row>
    <row r="7912" spans="1:31" x14ac:dyDescent="0.15">
      <c r="A7912">
        <v>7911</v>
      </c>
      <c r="B7912">
        <v>175</v>
      </c>
      <c r="C7912">
        <v>4921</v>
      </c>
      <c r="D7912" t="s">
        <v>21049</v>
      </c>
      <c r="E7912" t="s">
        <v>21050</v>
      </c>
      <c r="F7912" t="s">
        <v>2</v>
      </c>
      <c r="G7912" t="s">
        <v>21051</v>
      </c>
      <c r="H7912" t="s">
        <v>21052</v>
      </c>
      <c r="I7912" t="s">
        <v>5</v>
      </c>
      <c r="K7912" t="s">
        <v>6</v>
      </c>
      <c r="L7912" t="s">
        <v>3137</v>
      </c>
      <c r="N7912" t="s">
        <v>7</v>
      </c>
      <c r="O7912" t="s">
        <v>21053</v>
      </c>
      <c r="P7912" t="s">
        <v>21054</v>
      </c>
      <c r="Q7912">
        <v>57</v>
      </c>
      <c r="R7912" t="s">
        <v>21055</v>
      </c>
      <c r="S7912">
        <v>50</v>
      </c>
      <c r="T7912" t="s">
        <v>5</v>
      </c>
      <c r="U7912">
        <v>-1</v>
      </c>
      <c r="V7912">
        <v>-1</v>
      </c>
      <c r="W7912">
        <v>6.3387000000000002</v>
      </c>
      <c r="X7912" t="s">
        <v>21056</v>
      </c>
      <c r="Y7912" t="s">
        <v>21057</v>
      </c>
      <c r="Z7912">
        <v>16556</v>
      </c>
      <c r="AA7912" t="s">
        <v>11</v>
      </c>
      <c r="AC7912" t="s">
        <v>21058</v>
      </c>
      <c r="AD7912" t="s">
        <v>21059</v>
      </c>
      <c r="AE7912" s="1">
        <v>41846.129606481481</v>
      </c>
    </row>
    <row r="7913" spans="1:31" x14ac:dyDescent="0.15">
      <c r="A7913">
        <v>7912</v>
      </c>
      <c r="B7913">
        <v>175</v>
      </c>
      <c r="C7913">
        <v>4921</v>
      </c>
      <c r="D7913" t="s">
        <v>21049</v>
      </c>
      <c r="E7913" t="s">
        <v>21050</v>
      </c>
      <c r="F7913" t="s">
        <v>14</v>
      </c>
      <c r="G7913" t="s">
        <v>21060</v>
      </c>
      <c r="H7913" t="s">
        <v>21061</v>
      </c>
      <c r="I7913" t="s">
        <v>5</v>
      </c>
      <c r="K7913" t="s">
        <v>17</v>
      </c>
      <c r="L7913" t="s">
        <v>17443</v>
      </c>
      <c r="N7913" t="s">
        <v>7</v>
      </c>
      <c r="O7913" t="s">
        <v>21062</v>
      </c>
      <c r="P7913" t="s">
        <v>21063</v>
      </c>
      <c r="Q7913">
        <v>18</v>
      </c>
      <c r="R7913" t="s">
        <v>21064</v>
      </c>
      <c r="S7913">
        <v>50</v>
      </c>
      <c r="T7913" t="s">
        <v>21065</v>
      </c>
      <c r="U7913">
        <v>-1</v>
      </c>
      <c r="V7913">
        <v>-1</v>
      </c>
      <c r="W7913">
        <v>6.3387000000000002</v>
      </c>
      <c r="X7913" t="s">
        <v>21056</v>
      </c>
      <c r="Y7913" t="s">
        <v>21066</v>
      </c>
      <c r="Z7913">
        <v>9945</v>
      </c>
      <c r="AA7913" t="s">
        <v>11</v>
      </c>
      <c r="AC7913" t="s">
        <v>21067</v>
      </c>
      <c r="AD7913" t="s">
        <v>21068</v>
      </c>
      <c r="AE7913" s="1">
        <v>41846.129641203705</v>
      </c>
    </row>
    <row r="7914" spans="1:31" x14ac:dyDescent="0.15">
      <c r="A7914">
        <v>7913</v>
      </c>
      <c r="B7914">
        <v>175</v>
      </c>
      <c r="C7914">
        <v>4921</v>
      </c>
      <c r="D7914" t="s">
        <v>21049</v>
      </c>
      <c r="E7914" t="s">
        <v>21050</v>
      </c>
      <c r="F7914" t="s">
        <v>24</v>
      </c>
      <c r="G7914" t="s">
        <v>21060</v>
      </c>
      <c r="H7914" t="s">
        <v>21061</v>
      </c>
      <c r="I7914" t="s">
        <v>5</v>
      </c>
      <c r="K7914" t="s">
        <v>17</v>
      </c>
      <c r="L7914" t="s">
        <v>17443</v>
      </c>
      <c r="N7914" t="s">
        <v>7</v>
      </c>
      <c r="O7914" t="s">
        <v>21062</v>
      </c>
      <c r="P7914" t="s">
        <v>21063</v>
      </c>
      <c r="Q7914">
        <v>1</v>
      </c>
      <c r="R7914" t="s">
        <v>21064</v>
      </c>
      <c r="S7914">
        <v>50</v>
      </c>
      <c r="T7914" t="s">
        <v>21065</v>
      </c>
      <c r="U7914">
        <v>-1</v>
      </c>
      <c r="V7914">
        <v>-1</v>
      </c>
      <c r="W7914">
        <v>6.3387000000000002</v>
      </c>
      <c r="X7914" t="s">
        <v>21056</v>
      </c>
      <c r="Y7914" t="s">
        <v>21066</v>
      </c>
      <c r="Z7914">
        <v>9945</v>
      </c>
      <c r="AA7914" t="s">
        <v>11</v>
      </c>
      <c r="AC7914" t="s">
        <v>21069</v>
      </c>
      <c r="AD7914" t="s">
        <v>21070</v>
      </c>
      <c r="AE7914" s="1">
        <v>41846.129652777781</v>
      </c>
    </row>
    <row r="7915" spans="1:31" x14ac:dyDescent="0.15">
      <c r="A7915">
        <v>7914</v>
      </c>
      <c r="B7915">
        <v>175</v>
      </c>
      <c r="C7915">
        <v>4921</v>
      </c>
      <c r="D7915" t="s">
        <v>21049</v>
      </c>
      <c r="E7915" t="s">
        <v>21050</v>
      </c>
      <c r="F7915" t="s">
        <v>27</v>
      </c>
      <c r="I7915" t="s">
        <v>5</v>
      </c>
      <c r="K7915" t="s">
        <v>5</v>
      </c>
      <c r="M7915" t="s">
        <v>5</v>
      </c>
      <c r="N7915" t="s">
        <v>7</v>
      </c>
      <c r="Q7915">
        <v>0</v>
      </c>
      <c r="S7915">
        <v>-1</v>
      </c>
      <c r="T7915" t="s">
        <v>5</v>
      </c>
      <c r="U7915">
        <v>-1</v>
      </c>
      <c r="V7915">
        <v>-1</v>
      </c>
      <c r="W7915">
        <v>6.3387000000000002</v>
      </c>
      <c r="Z7915">
        <v>-1</v>
      </c>
      <c r="AA7915" t="s">
        <v>11</v>
      </c>
      <c r="AC7915" t="s">
        <v>38</v>
      </c>
      <c r="AD7915" t="s">
        <v>531</v>
      </c>
      <c r="AE7915" s="1">
        <v>41846.129664351851</v>
      </c>
    </row>
    <row r="7916" spans="1:31" x14ac:dyDescent="0.15">
      <c r="A7916">
        <v>7915</v>
      </c>
      <c r="B7916">
        <v>175</v>
      </c>
      <c r="C7916">
        <v>4921</v>
      </c>
      <c r="D7916" t="s">
        <v>21049</v>
      </c>
      <c r="E7916" t="s">
        <v>21050</v>
      </c>
      <c r="F7916" t="s">
        <v>36</v>
      </c>
      <c r="I7916" t="s">
        <v>5</v>
      </c>
      <c r="K7916" t="s">
        <v>5</v>
      </c>
      <c r="N7916" t="s">
        <v>7</v>
      </c>
      <c r="Q7916">
        <v>0</v>
      </c>
      <c r="S7916">
        <v>-1</v>
      </c>
      <c r="T7916" t="s">
        <v>5</v>
      </c>
      <c r="U7916">
        <v>-1</v>
      </c>
      <c r="V7916">
        <v>-1</v>
      </c>
      <c r="W7916">
        <v>6.3387000000000002</v>
      </c>
      <c r="Z7916">
        <v>-1</v>
      </c>
      <c r="AA7916" t="s">
        <v>11</v>
      </c>
      <c r="AC7916" t="s">
        <v>38</v>
      </c>
      <c r="AD7916" t="s">
        <v>52</v>
      </c>
      <c r="AE7916" s="1">
        <v>41846.129675925928</v>
      </c>
    </row>
    <row r="7917" spans="1:31" x14ac:dyDescent="0.15">
      <c r="A7917">
        <v>7916</v>
      </c>
      <c r="B7917">
        <v>175</v>
      </c>
      <c r="C7917">
        <v>4921</v>
      </c>
      <c r="D7917" t="s">
        <v>21049</v>
      </c>
      <c r="E7917" t="s">
        <v>21050</v>
      </c>
      <c r="F7917" t="s">
        <v>40</v>
      </c>
      <c r="I7917" t="s">
        <v>5</v>
      </c>
      <c r="K7917" t="s">
        <v>5</v>
      </c>
      <c r="N7917" t="s">
        <v>7</v>
      </c>
      <c r="Q7917">
        <v>0</v>
      </c>
      <c r="S7917">
        <v>-1</v>
      </c>
      <c r="T7917" t="s">
        <v>5</v>
      </c>
      <c r="U7917">
        <v>-1</v>
      </c>
      <c r="V7917">
        <v>-1</v>
      </c>
      <c r="W7917">
        <v>6.3387000000000002</v>
      </c>
      <c r="Z7917">
        <v>-1</v>
      </c>
      <c r="AA7917" t="s">
        <v>11</v>
      </c>
      <c r="AC7917" t="s">
        <v>38</v>
      </c>
      <c r="AD7917" t="s">
        <v>52</v>
      </c>
      <c r="AE7917" s="1">
        <v>41846.129687499997</v>
      </c>
    </row>
    <row r="7918" spans="1:31" x14ac:dyDescent="0.15">
      <c r="A7918">
        <v>7917</v>
      </c>
      <c r="B7918">
        <v>175</v>
      </c>
      <c r="C7918">
        <v>4921</v>
      </c>
      <c r="D7918" t="s">
        <v>21049</v>
      </c>
      <c r="E7918" t="s">
        <v>21050</v>
      </c>
      <c r="F7918" t="s">
        <v>49</v>
      </c>
      <c r="I7918" t="s">
        <v>5</v>
      </c>
      <c r="K7918" t="s">
        <v>5</v>
      </c>
      <c r="N7918" t="s">
        <v>7</v>
      </c>
      <c r="Q7918">
        <v>0</v>
      </c>
      <c r="T7918" t="s">
        <v>5</v>
      </c>
      <c r="U7918">
        <v>-1</v>
      </c>
      <c r="V7918">
        <v>-1</v>
      </c>
      <c r="W7918">
        <v>6.3387000000000002</v>
      </c>
      <c r="Z7918">
        <v>-1</v>
      </c>
      <c r="AA7918" t="s">
        <v>11</v>
      </c>
      <c r="AC7918" t="s">
        <v>38</v>
      </c>
      <c r="AD7918" t="s">
        <v>50</v>
      </c>
      <c r="AE7918" s="1">
        <v>41846.129699074074</v>
      </c>
    </row>
    <row r="7919" spans="1:31" x14ac:dyDescent="0.15">
      <c r="A7919">
        <v>7918</v>
      </c>
      <c r="B7919">
        <v>175</v>
      </c>
      <c r="C7919">
        <v>4921</v>
      </c>
      <c r="D7919" t="s">
        <v>21049</v>
      </c>
      <c r="E7919" t="s">
        <v>21050</v>
      </c>
      <c r="F7919" t="s">
        <v>51</v>
      </c>
      <c r="I7919" t="s">
        <v>5</v>
      </c>
      <c r="K7919" t="s">
        <v>5</v>
      </c>
      <c r="N7919" t="s">
        <v>7</v>
      </c>
      <c r="Q7919">
        <v>0</v>
      </c>
      <c r="S7919">
        <v>-1</v>
      </c>
      <c r="T7919" t="s">
        <v>5</v>
      </c>
      <c r="U7919">
        <v>-1</v>
      </c>
      <c r="V7919">
        <v>-1</v>
      </c>
      <c r="W7919">
        <v>6.3387000000000002</v>
      </c>
      <c r="Z7919">
        <v>-1</v>
      </c>
      <c r="AA7919" t="s">
        <v>11</v>
      </c>
      <c r="AC7919" t="s">
        <v>38</v>
      </c>
      <c r="AD7919" t="s">
        <v>52</v>
      </c>
      <c r="AE7919" s="1">
        <v>41846.129710648151</v>
      </c>
    </row>
    <row r="7920" spans="1:31" x14ac:dyDescent="0.15">
      <c r="A7920">
        <v>7919</v>
      </c>
      <c r="B7920">
        <v>175</v>
      </c>
      <c r="C7920">
        <v>4921</v>
      </c>
      <c r="D7920" t="s">
        <v>21049</v>
      </c>
      <c r="E7920" t="s">
        <v>21050</v>
      </c>
      <c r="F7920" t="s">
        <v>53</v>
      </c>
      <c r="I7920" t="s">
        <v>5</v>
      </c>
      <c r="K7920" t="s">
        <v>5</v>
      </c>
      <c r="N7920" t="s">
        <v>7</v>
      </c>
      <c r="Q7920">
        <v>0</v>
      </c>
      <c r="S7920">
        <v>-1</v>
      </c>
      <c r="T7920" t="s">
        <v>5</v>
      </c>
      <c r="U7920">
        <v>-1</v>
      </c>
      <c r="V7920">
        <v>-1</v>
      </c>
      <c r="W7920">
        <v>6.3387000000000002</v>
      </c>
      <c r="Z7920">
        <v>-1</v>
      </c>
      <c r="AA7920" t="s">
        <v>11</v>
      </c>
      <c r="AC7920" t="s">
        <v>38</v>
      </c>
      <c r="AD7920" t="s">
        <v>52</v>
      </c>
      <c r="AE7920" s="1">
        <v>41846.129756944443</v>
      </c>
    </row>
    <row r="7921" spans="1:31" x14ac:dyDescent="0.15">
      <c r="A7921">
        <v>7920</v>
      </c>
      <c r="B7921">
        <v>175</v>
      </c>
      <c r="C7921">
        <v>4921</v>
      </c>
      <c r="D7921" t="s">
        <v>21049</v>
      </c>
      <c r="E7921" t="s">
        <v>21050</v>
      </c>
      <c r="F7921" t="s">
        <v>54</v>
      </c>
      <c r="I7921" t="s">
        <v>5</v>
      </c>
      <c r="K7921" t="s">
        <v>5</v>
      </c>
      <c r="N7921" t="s">
        <v>7</v>
      </c>
      <c r="Q7921">
        <v>0</v>
      </c>
      <c r="S7921">
        <v>-1</v>
      </c>
      <c r="T7921" t="s">
        <v>5</v>
      </c>
      <c r="U7921">
        <v>-1</v>
      </c>
      <c r="V7921">
        <v>-1</v>
      </c>
      <c r="W7921">
        <v>6.3387000000000002</v>
      </c>
      <c r="Z7921">
        <v>-1</v>
      </c>
      <c r="AA7921" t="s">
        <v>11</v>
      </c>
      <c r="AC7921" t="s">
        <v>38</v>
      </c>
      <c r="AD7921" t="s">
        <v>52</v>
      </c>
      <c r="AE7921" s="1">
        <v>41846.12976851852</v>
      </c>
    </row>
    <row r="7922" spans="1:31" x14ac:dyDescent="0.15">
      <c r="A7922">
        <v>7921</v>
      </c>
      <c r="B7922">
        <v>175</v>
      </c>
      <c r="C7922">
        <v>5357</v>
      </c>
      <c r="D7922" t="s">
        <v>21071</v>
      </c>
      <c r="E7922" t="s">
        <v>21072</v>
      </c>
      <c r="F7922" t="s">
        <v>2</v>
      </c>
      <c r="G7922" t="s">
        <v>21073</v>
      </c>
      <c r="H7922" t="s">
        <v>21074</v>
      </c>
      <c r="I7922" t="s">
        <v>5</v>
      </c>
      <c r="K7922" t="s">
        <v>5</v>
      </c>
      <c r="L7922" t="s">
        <v>21075</v>
      </c>
      <c r="N7922" t="s">
        <v>7</v>
      </c>
      <c r="P7922" t="s">
        <v>21076</v>
      </c>
      <c r="Q7922">
        <v>101</v>
      </c>
      <c r="S7922">
        <v>50</v>
      </c>
      <c r="T7922" t="s">
        <v>21077</v>
      </c>
      <c r="U7922">
        <v>-1</v>
      </c>
      <c r="V7922">
        <v>-1</v>
      </c>
      <c r="W7922">
        <v>6.3387000000000002</v>
      </c>
      <c r="X7922" t="s">
        <v>21078</v>
      </c>
      <c r="Y7922" t="s">
        <v>21079</v>
      </c>
      <c r="Z7922">
        <v>24234</v>
      </c>
      <c r="AA7922" t="s">
        <v>11</v>
      </c>
      <c r="AC7922" t="s">
        <v>21080</v>
      </c>
      <c r="AD7922" t="s">
        <v>21081</v>
      </c>
      <c r="AE7922" s="1">
        <v>41846.129930555559</v>
      </c>
    </row>
    <row r="7923" spans="1:31" x14ac:dyDescent="0.15">
      <c r="A7923">
        <v>7922</v>
      </c>
      <c r="B7923">
        <v>175</v>
      </c>
      <c r="C7923">
        <v>5357</v>
      </c>
      <c r="D7923" t="s">
        <v>21071</v>
      </c>
      <c r="E7923" t="s">
        <v>21072</v>
      </c>
      <c r="F7923" t="s">
        <v>14</v>
      </c>
      <c r="G7923" t="s">
        <v>21082</v>
      </c>
      <c r="H7923" t="s">
        <v>21083</v>
      </c>
      <c r="I7923" t="s">
        <v>5</v>
      </c>
      <c r="K7923" t="s">
        <v>17</v>
      </c>
      <c r="L7923" t="s">
        <v>21084</v>
      </c>
      <c r="N7923" t="s">
        <v>7</v>
      </c>
      <c r="P7923" t="s">
        <v>21085</v>
      </c>
      <c r="Q7923">
        <v>22</v>
      </c>
      <c r="S7923">
        <v>-1</v>
      </c>
      <c r="T7923" t="s">
        <v>21086</v>
      </c>
      <c r="U7923">
        <v>-1</v>
      </c>
      <c r="V7923">
        <v>-1</v>
      </c>
      <c r="W7923">
        <v>6.3387000000000002</v>
      </c>
      <c r="X7923" t="s">
        <v>21078</v>
      </c>
      <c r="Y7923" t="s">
        <v>21087</v>
      </c>
      <c r="Z7923">
        <v>20124</v>
      </c>
      <c r="AA7923" t="s">
        <v>11</v>
      </c>
      <c r="AC7923" t="s">
        <v>21088</v>
      </c>
      <c r="AD7923" t="s">
        <v>21089</v>
      </c>
      <c r="AE7923" s="1">
        <v>41846.129965277774</v>
      </c>
    </row>
    <row r="7924" spans="1:31" x14ac:dyDescent="0.15">
      <c r="A7924">
        <v>7923</v>
      </c>
      <c r="B7924">
        <v>175</v>
      </c>
      <c r="C7924">
        <v>5357</v>
      </c>
      <c r="D7924" t="s">
        <v>21071</v>
      </c>
      <c r="E7924" t="s">
        <v>21072</v>
      </c>
      <c r="F7924" t="s">
        <v>24</v>
      </c>
      <c r="G7924" t="s">
        <v>21082</v>
      </c>
      <c r="H7924" t="s">
        <v>21083</v>
      </c>
      <c r="I7924" t="s">
        <v>5</v>
      </c>
      <c r="K7924" t="s">
        <v>17</v>
      </c>
      <c r="L7924" t="s">
        <v>21084</v>
      </c>
      <c r="N7924" t="s">
        <v>7</v>
      </c>
      <c r="P7924" t="s">
        <v>21085</v>
      </c>
      <c r="Q7924">
        <v>3</v>
      </c>
      <c r="S7924">
        <v>-1</v>
      </c>
      <c r="T7924" t="s">
        <v>21086</v>
      </c>
      <c r="U7924">
        <v>-1</v>
      </c>
      <c r="V7924">
        <v>-1</v>
      </c>
      <c r="W7924">
        <v>6.3387000000000002</v>
      </c>
      <c r="X7924" t="s">
        <v>21078</v>
      </c>
      <c r="Y7924" t="s">
        <v>21087</v>
      </c>
      <c r="Z7924">
        <v>14850</v>
      </c>
      <c r="AA7924" t="s">
        <v>11</v>
      </c>
      <c r="AC7924" t="s">
        <v>21090</v>
      </c>
      <c r="AD7924" t="s">
        <v>21091</v>
      </c>
      <c r="AE7924" s="1">
        <v>41846.129976851851</v>
      </c>
    </row>
    <row r="7925" spans="1:31" x14ac:dyDescent="0.15">
      <c r="A7925">
        <v>7924</v>
      </c>
      <c r="B7925">
        <v>175</v>
      </c>
      <c r="C7925">
        <v>5357</v>
      </c>
      <c r="D7925" t="s">
        <v>21071</v>
      </c>
      <c r="E7925" t="s">
        <v>21072</v>
      </c>
      <c r="F7925" t="s">
        <v>27</v>
      </c>
      <c r="I7925" t="s">
        <v>5</v>
      </c>
      <c r="K7925" t="s">
        <v>5</v>
      </c>
      <c r="M7925" t="s">
        <v>5</v>
      </c>
      <c r="N7925" t="s">
        <v>7</v>
      </c>
      <c r="Q7925">
        <v>0</v>
      </c>
      <c r="S7925">
        <v>-1</v>
      </c>
      <c r="T7925" t="s">
        <v>5</v>
      </c>
      <c r="U7925">
        <v>-1</v>
      </c>
      <c r="V7925">
        <v>-1</v>
      </c>
      <c r="W7925">
        <v>6.3387000000000002</v>
      </c>
      <c r="Z7925">
        <v>-1</v>
      </c>
      <c r="AA7925" t="s">
        <v>11</v>
      </c>
      <c r="AC7925" t="s">
        <v>38</v>
      </c>
      <c r="AD7925" t="s">
        <v>531</v>
      </c>
      <c r="AE7925" s="1">
        <v>41846.129988425928</v>
      </c>
    </row>
    <row r="7926" spans="1:31" x14ac:dyDescent="0.15">
      <c r="A7926">
        <v>7925</v>
      </c>
      <c r="B7926">
        <v>175</v>
      </c>
      <c r="C7926">
        <v>5357</v>
      </c>
      <c r="D7926" t="s">
        <v>21071</v>
      </c>
      <c r="E7926" t="s">
        <v>21072</v>
      </c>
      <c r="F7926" t="s">
        <v>36</v>
      </c>
      <c r="I7926" t="s">
        <v>5</v>
      </c>
      <c r="K7926" t="s">
        <v>5</v>
      </c>
      <c r="N7926" t="s">
        <v>7</v>
      </c>
      <c r="Q7926">
        <v>0</v>
      </c>
      <c r="S7926">
        <v>-1</v>
      </c>
      <c r="T7926" t="s">
        <v>5</v>
      </c>
      <c r="U7926">
        <v>-1</v>
      </c>
      <c r="V7926">
        <v>-1</v>
      </c>
      <c r="W7926">
        <v>6.3387000000000002</v>
      </c>
      <c r="Z7926">
        <v>-1</v>
      </c>
      <c r="AA7926" t="s">
        <v>11</v>
      </c>
      <c r="AC7926" t="s">
        <v>38</v>
      </c>
      <c r="AD7926" t="s">
        <v>52</v>
      </c>
      <c r="AE7926" s="1">
        <v>41846.130011574074</v>
      </c>
    </row>
    <row r="7927" spans="1:31" x14ac:dyDescent="0.15">
      <c r="A7927">
        <v>7926</v>
      </c>
      <c r="B7927">
        <v>175</v>
      </c>
      <c r="C7927">
        <v>5357</v>
      </c>
      <c r="D7927" t="s">
        <v>21071</v>
      </c>
      <c r="E7927" t="s">
        <v>21072</v>
      </c>
      <c r="F7927" t="s">
        <v>40</v>
      </c>
      <c r="I7927" t="s">
        <v>5</v>
      </c>
      <c r="K7927" t="s">
        <v>5</v>
      </c>
      <c r="N7927" t="s">
        <v>7</v>
      </c>
      <c r="Q7927">
        <v>0</v>
      </c>
      <c r="S7927">
        <v>-1</v>
      </c>
      <c r="T7927" t="s">
        <v>5</v>
      </c>
      <c r="U7927">
        <v>-1</v>
      </c>
      <c r="V7927">
        <v>-1</v>
      </c>
      <c r="W7927">
        <v>6.3387000000000002</v>
      </c>
      <c r="Z7927">
        <v>-1</v>
      </c>
      <c r="AA7927" t="s">
        <v>11</v>
      </c>
      <c r="AC7927" t="s">
        <v>38</v>
      </c>
      <c r="AD7927" t="s">
        <v>52</v>
      </c>
      <c r="AE7927" s="1">
        <v>41846.130023148151</v>
      </c>
    </row>
    <row r="7928" spans="1:31" x14ac:dyDescent="0.15">
      <c r="A7928">
        <v>7927</v>
      </c>
      <c r="B7928">
        <v>175</v>
      </c>
      <c r="C7928">
        <v>5357</v>
      </c>
      <c r="D7928" t="s">
        <v>21071</v>
      </c>
      <c r="E7928" t="s">
        <v>21072</v>
      </c>
      <c r="F7928" t="s">
        <v>49</v>
      </c>
      <c r="G7928" t="s">
        <v>21082</v>
      </c>
      <c r="H7928" t="s">
        <v>21083</v>
      </c>
      <c r="I7928" t="s">
        <v>5</v>
      </c>
      <c r="K7928" t="s">
        <v>5</v>
      </c>
      <c r="N7928" t="s">
        <v>7</v>
      </c>
      <c r="P7928" t="s">
        <v>21085</v>
      </c>
      <c r="Q7928">
        <v>9</v>
      </c>
      <c r="T7928" t="s">
        <v>5</v>
      </c>
      <c r="U7928">
        <v>-1</v>
      </c>
      <c r="V7928">
        <v>-1</v>
      </c>
      <c r="W7928">
        <v>6.3387000000000002</v>
      </c>
      <c r="X7928" t="s">
        <v>21078</v>
      </c>
      <c r="Y7928" t="s">
        <v>21087</v>
      </c>
      <c r="Z7928">
        <v>20124</v>
      </c>
      <c r="AA7928" t="s">
        <v>11</v>
      </c>
      <c r="AC7928" t="s">
        <v>21092</v>
      </c>
      <c r="AD7928" t="s">
        <v>21093</v>
      </c>
      <c r="AE7928" s="1">
        <v>41846.130046296297</v>
      </c>
    </row>
    <row r="7929" spans="1:31" x14ac:dyDescent="0.15">
      <c r="A7929">
        <v>7928</v>
      </c>
      <c r="B7929">
        <v>175</v>
      </c>
      <c r="C7929">
        <v>5357</v>
      </c>
      <c r="D7929" t="s">
        <v>21071</v>
      </c>
      <c r="E7929" t="s">
        <v>21072</v>
      </c>
      <c r="F7929" t="s">
        <v>51</v>
      </c>
      <c r="G7929" t="s">
        <v>21073</v>
      </c>
      <c r="H7929" t="s">
        <v>21074</v>
      </c>
      <c r="I7929" t="s">
        <v>5</v>
      </c>
      <c r="K7929" t="s">
        <v>5</v>
      </c>
      <c r="N7929" t="s">
        <v>7</v>
      </c>
      <c r="P7929" t="s">
        <v>21076</v>
      </c>
      <c r="Q7929">
        <v>1</v>
      </c>
      <c r="S7929">
        <v>-1</v>
      </c>
      <c r="T7929" t="s">
        <v>5</v>
      </c>
      <c r="U7929">
        <v>-1</v>
      </c>
      <c r="V7929">
        <v>-1</v>
      </c>
      <c r="W7929">
        <v>6.3387000000000002</v>
      </c>
      <c r="Y7929" t="s">
        <v>21079</v>
      </c>
      <c r="Z7929">
        <v>-1</v>
      </c>
      <c r="AA7929" t="s">
        <v>11</v>
      </c>
      <c r="AC7929" t="s">
        <v>21094</v>
      </c>
      <c r="AD7929" t="s">
        <v>21095</v>
      </c>
      <c r="AE7929" s="1">
        <v>41846.130069444444</v>
      </c>
    </row>
    <row r="7930" spans="1:31" x14ac:dyDescent="0.15">
      <c r="A7930">
        <v>7929</v>
      </c>
      <c r="B7930">
        <v>175</v>
      </c>
      <c r="C7930">
        <v>5357</v>
      </c>
      <c r="D7930" t="s">
        <v>21071</v>
      </c>
      <c r="E7930" t="s">
        <v>21072</v>
      </c>
      <c r="F7930" t="s">
        <v>53</v>
      </c>
      <c r="I7930" t="s">
        <v>5</v>
      </c>
      <c r="K7930" t="s">
        <v>5</v>
      </c>
      <c r="N7930" t="s">
        <v>7</v>
      </c>
      <c r="Q7930">
        <v>0</v>
      </c>
      <c r="S7930">
        <v>-1</v>
      </c>
      <c r="T7930" t="s">
        <v>5</v>
      </c>
      <c r="U7930">
        <v>-1</v>
      </c>
      <c r="V7930">
        <v>-1</v>
      </c>
      <c r="W7930">
        <v>6.3387000000000002</v>
      </c>
      <c r="Z7930">
        <v>-1</v>
      </c>
      <c r="AA7930" t="s">
        <v>11</v>
      </c>
      <c r="AC7930" t="s">
        <v>38</v>
      </c>
      <c r="AD7930" t="s">
        <v>52</v>
      </c>
      <c r="AE7930" s="1">
        <v>41846.13008101852</v>
      </c>
    </row>
    <row r="7931" spans="1:31" x14ac:dyDescent="0.15">
      <c r="A7931">
        <v>7930</v>
      </c>
      <c r="B7931">
        <v>175</v>
      </c>
      <c r="C7931">
        <v>5357</v>
      </c>
      <c r="D7931" t="s">
        <v>21071</v>
      </c>
      <c r="E7931" t="s">
        <v>21072</v>
      </c>
      <c r="F7931" t="s">
        <v>54</v>
      </c>
      <c r="I7931" t="s">
        <v>5</v>
      </c>
      <c r="K7931" t="s">
        <v>5</v>
      </c>
      <c r="N7931" t="s">
        <v>7</v>
      </c>
      <c r="Q7931">
        <v>0</v>
      </c>
      <c r="S7931">
        <v>-1</v>
      </c>
      <c r="T7931" t="s">
        <v>5</v>
      </c>
      <c r="U7931">
        <v>-1</v>
      </c>
      <c r="V7931">
        <v>-1</v>
      </c>
      <c r="W7931">
        <v>6.3387000000000002</v>
      </c>
      <c r="Z7931">
        <v>-1</v>
      </c>
      <c r="AA7931" t="s">
        <v>11</v>
      </c>
      <c r="AC7931" t="s">
        <v>38</v>
      </c>
      <c r="AD7931" t="s">
        <v>52</v>
      </c>
      <c r="AE7931" s="1">
        <v>41846.13009259259</v>
      </c>
    </row>
    <row r="7932" spans="1:31" x14ac:dyDescent="0.15">
      <c r="A7932">
        <v>7931</v>
      </c>
      <c r="B7932">
        <v>175</v>
      </c>
      <c r="C7932">
        <v>85</v>
      </c>
      <c r="D7932" t="s">
        <v>21096</v>
      </c>
      <c r="E7932" t="s">
        <v>21097</v>
      </c>
      <c r="F7932" t="s">
        <v>2</v>
      </c>
      <c r="G7932" t="s">
        <v>21098</v>
      </c>
      <c r="H7932" t="s">
        <v>21099</v>
      </c>
      <c r="I7932" t="s">
        <v>5</v>
      </c>
      <c r="K7932" t="s">
        <v>6</v>
      </c>
      <c r="L7932" t="s">
        <v>3210</v>
      </c>
      <c r="N7932" t="s">
        <v>7</v>
      </c>
      <c r="P7932" t="s">
        <v>21100</v>
      </c>
      <c r="Q7932">
        <v>54</v>
      </c>
      <c r="R7932" t="s">
        <v>21101</v>
      </c>
      <c r="S7932">
        <v>100</v>
      </c>
      <c r="T7932" t="s">
        <v>21102</v>
      </c>
      <c r="U7932">
        <v>-1</v>
      </c>
      <c r="V7932">
        <v>-1</v>
      </c>
      <c r="W7932">
        <v>6.3387000000000002</v>
      </c>
      <c r="X7932" t="s">
        <v>21103</v>
      </c>
      <c r="Y7932" t="s">
        <v>21104</v>
      </c>
      <c r="Z7932">
        <v>10656</v>
      </c>
      <c r="AA7932" t="s">
        <v>11</v>
      </c>
      <c r="AC7932" t="s">
        <v>21105</v>
      </c>
      <c r="AD7932" t="s">
        <v>21106</v>
      </c>
      <c r="AE7932" s="1">
        <v>41846.130208333336</v>
      </c>
    </row>
    <row r="7933" spans="1:31" x14ac:dyDescent="0.15">
      <c r="A7933">
        <v>7932</v>
      </c>
      <c r="B7933">
        <v>175</v>
      </c>
      <c r="C7933">
        <v>85</v>
      </c>
      <c r="D7933" t="s">
        <v>21096</v>
      </c>
      <c r="E7933" t="s">
        <v>21097</v>
      </c>
      <c r="F7933" t="s">
        <v>14</v>
      </c>
      <c r="G7933" t="s">
        <v>21098</v>
      </c>
      <c r="H7933" t="s">
        <v>21107</v>
      </c>
      <c r="I7933" t="s">
        <v>5</v>
      </c>
      <c r="K7933" t="s">
        <v>17</v>
      </c>
      <c r="L7933" t="s">
        <v>21108</v>
      </c>
      <c r="N7933" t="s">
        <v>7</v>
      </c>
      <c r="P7933" t="s">
        <v>21100</v>
      </c>
      <c r="Q7933">
        <v>10</v>
      </c>
      <c r="R7933" t="s">
        <v>21101</v>
      </c>
      <c r="S7933">
        <v>100</v>
      </c>
      <c r="T7933" t="s">
        <v>21109</v>
      </c>
      <c r="U7933">
        <v>-1</v>
      </c>
      <c r="V7933">
        <v>-1</v>
      </c>
      <c r="W7933">
        <v>6.3387000000000002</v>
      </c>
      <c r="X7933" t="s">
        <v>21103</v>
      </c>
      <c r="Y7933" t="s">
        <v>21104</v>
      </c>
      <c r="Z7933">
        <v>9540</v>
      </c>
      <c r="AA7933" t="s">
        <v>11</v>
      </c>
      <c r="AC7933" t="s">
        <v>21110</v>
      </c>
      <c r="AD7933" t="s">
        <v>21111</v>
      </c>
      <c r="AE7933" s="1">
        <v>41846.130243055559</v>
      </c>
    </row>
    <row r="7934" spans="1:31" x14ac:dyDescent="0.15">
      <c r="A7934">
        <v>7933</v>
      </c>
      <c r="B7934">
        <v>175</v>
      </c>
      <c r="C7934">
        <v>85</v>
      </c>
      <c r="D7934" t="s">
        <v>21096</v>
      </c>
      <c r="E7934" t="s">
        <v>21097</v>
      </c>
      <c r="F7934" t="s">
        <v>24</v>
      </c>
      <c r="I7934" t="s">
        <v>5</v>
      </c>
      <c r="K7934" t="s">
        <v>5</v>
      </c>
      <c r="N7934" t="s">
        <v>7</v>
      </c>
      <c r="Q7934">
        <v>0</v>
      </c>
      <c r="S7934">
        <v>-1</v>
      </c>
      <c r="T7934" t="s">
        <v>5</v>
      </c>
      <c r="U7934">
        <v>-1</v>
      </c>
      <c r="V7934">
        <v>-1</v>
      </c>
      <c r="W7934">
        <v>6.3387000000000002</v>
      </c>
      <c r="Z7934">
        <v>-1</v>
      </c>
      <c r="AA7934" t="s">
        <v>11</v>
      </c>
      <c r="AC7934" t="s">
        <v>38</v>
      </c>
      <c r="AD7934" t="s">
        <v>52</v>
      </c>
      <c r="AE7934" s="1">
        <v>41846.130266203705</v>
      </c>
    </row>
    <row r="7935" spans="1:31" x14ac:dyDescent="0.15">
      <c r="A7935">
        <v>7934</v>
      </c>
      <c r="B7935">
        <v>175</v>
      </c>
      <c r="C7935">
        <v>85</v>
      </c>
      <c r="D7935" t="s">
        <v>21096</v>
      </c>
      <c r="E7935" t="s">
        <v>21097</v>
      </c>
      <c r="F7935" t="s">
        <v>27</v>
      </c>
      <c r="G7935" t="s">
        <v>21112</v>
      </c>
      <c r="I7935" t="s">
        <v>5</v>
      </c>
      <c r="J7935" t="s">
        <v>2207</v>
      </c>
      <c r="K7935" t="s">
        <v>17</v>
      </c>
      <c r="L7935" t="s">
        <v>21113</v>
      </c>
      <c r="M7935" t="s">
        <v>5</v>
      </c>
      <c r="N7935" t="s">
        <v>7</v>
      </c>
      <c r="P7935" t="s">
        <v>21114</v>
      </c>
      <c r="Q7935">
        <v>8</v>
      </c>
      <c r="S7935">
        <v>25</v>
      </c>
      <c r="T7935" t="s">
        <v>5</v>
      </c>
      <c r="U7935">
        <v>-1</v>
      </c>
      <c r="V7935">
        <v>-1</v>
      </c>
      <c r="W7935">
        <v>6.3387000000000002</v>
      </c>
      <c r="Y7935" t="s">
        <v>21115</v>
      </c>
      <c r="Z7935">
        <v>18020</v>
      </c>
      <c r="AA7935" t="s">
        <v>11</v>
      </c>
      <c r="AC7935" t="s">
        <v>21116</v>
      </c>
      <c r="AD7935" t="s">
        <v>21117</v>
      </c>
      <c r="AE7935" s="1">
        <v>41846.130289351851</v>
      </c>
    </row>
    <row r="7936" spans="1:31" x14ac:dyDescent="0.15">
      <c r="A7936">
        <v>7935</v>
      </c>
      <c r="B7936">
        <v>175</v>
      </c>
      <c r="C7936">
        <v>85</v>
      </c>
      <c r="D7936" t="s">
        <v>21096</v>
      </c>
      <c r="E7936" t="s">
        <v>21097</v>
      </c>
      <c r="F7936" t="s">
        <v>36</v>
      </c>
      <c r="G7936" t="s">
        <v>21098</v>
      </c>
      <c r="H7936" t="s">
        <v>21099</v>
      </c>
      <c r="I7936" t="s">
        <v>5</v>
      </c>
      <c r="K7936" t="s">
        <v>6</v>
      </c>
      <c r="L7936" t="s">
        <v>3210</v>
      </c>
      <c r="N7936" t="s">
        <v>7</v>
      </c>
      <c r="P7936" t="s">
        <v>21100</v>
      </c>
      <c r="Q7936">
        <v>4</v>
      </c>
      <c r="R7936" t="s">
        <v>21101</v>
      </c>
      <c r="S7936">
        <v>100</v>
      </c>
      <c r="T7936" t="s">
        <v>21102</v>
      </c>
      <c r="U7936">
        <v>-1</v>
      </c>
      <c r="V7936">
        <v>-1</v>
      </c>
      <c r="W7936">
        <v>6.3387000000000002</v>
      </c>
      <c r="X7936" t="s">
        <v>21103</v>
      </c>
      <c r="Y7936" t="s">
        <v>21104</v>
      </c>
      <c r="Z7936">
        <v>10656</v>
      </c>
      <c r="AA7936" t="s">
        <v>11</v>
      </c>
      <c r="AC7936" t="s">
        <v>21118</v>
      </c>
      <c r="AD7936" t="s">
        <v>21119</v>
      </c>
      <c r="AE7936" s="1">
        <v>41846.130312499998</v>
      </c>
    </row>
    <row r="7937" spans="1:31" x14ac:dyDescent="0.15">
      <c r="A7937">
        <v>7936</v>
      </c>
      <c r="B7937">
        <v>175</v>
      </c>
      <c r="C7937">
        <v>85</v>
      </c>
      <c r="D7937" t="s">
        <v>21096</v>
      </c>
      <c r="E7937" t="s">
        <v>21097</v>
      </c>
      <c r="F7937" t="s">
        <v>40</v>
      </c>
      <c r="G7937" t="s">
        <v>21098</v>
      </c>
      <c r="H7937" t="s">
        <v>21120</v>
      </c>
      <c r="I7937" t="s">
        <v>5</v>
      </c>
      <c r="K7937" t="s">
        <v>6</v>
      </c>
      <c r="N7937" t="s">
        <v>7</v>
      </c>
      <c r="P7937" t="s">
        <v>21121</v>
      </c>
      <c r="Q7937">
        <v>1</v>
      </c>
      <c r="S7937">
        <v>100</v>
      </c>
      <c r="T7937" t="s">
        <v>5</v>
      </c>
      <c r="U7937">
        <v>-1</v>
      </c>
      <c r="V7937">
        <v>-1</v>
      </c>
      <c r="W7937">
        <v>6.3387000000000002</v>
      </c>
      <c r="Y7937" t="s">
        <v>21104</v>
      </c>
      <c r="Z7937">
        <v>310</v>
      </c>
      <c r="AA7937" t="s">
        <v>11</v>
      </c>
      <c r="AC7937" t="s">
        <v>21122</v>
      </c>
      <c r="AD7937" t="s">
        <v>21123</v>
      </c>
      <c r="AE7937" s="1">
        <v>41846.130335648151</v>
      </c>
    </row>
    <row r="7938" spans="1:31" x14ac:dyDescent="0.15">
      <c r="A7938">
        <v>7937</v>
      </c>
      <c r="B7938">
        <v>175</v>
      </c>
      <c r="C7938">
        <v>85</v>
      </c>
      <c r="D7938" t="s">
        <v>21096</v>
      </c>
      <c r="E7938" t="s">
        <v>21097</v>
      </c>
      <c r="F7938" t="s">
        <v>49</v>
      </c>
      <c r="I7938" t="s">
        <v>5</v>
      </c>
      <c r="K7938" t="s">
        <v>5</v>
      </c>
      <c r="N7938" t="s">
        <v>7</v>
      </c>
      <c r="Q7938">
        <v>0</v>
      </c>
      <c r="T7938" t="s">
        <v>5</v>
      </c>
      <c r="U7938">
        <v>-1</v>
      </c>
      <c r="V7938">
        <v>-1</v>
      </c>
      <c r="W7938">
        <v>6.3387000000000002</v>
      </c>
      <c r="Z7938">
        <v>-1</v>
      </c>
      <c r="AA7938" t="s">
        <v>11</v>
      </c>
      <c r="AC7938" t="s">
        <v>38</v>
      </c>
      <c r="AD7938" t="s">
        <v>50</v>
      </c>
      <c r="AE7938" s="1">
        <v>41846.130347222221</v>
      </c>
    </row>
    <row r="7939" spans="1:31" x14ac:dyDescent="0.15">
      <c r="A7939">
        <v>7938</v>
      </c>
      <c r="B7939">
        <v>175</v>
      </c>
      <c r="C7939">
        <v>85</v>
      </c>
      <c r="D7939" t="s">
        <v>21096</v>
      </c>
      <c r="E7939" t="s">
        <v>21097</v>
      </c>
      <c r="F7939" t="s">
        <v>51</v>
      </c>
      <c r="G7939" t="s">
        <v>21098</v>
      </c>
      <c r="H7939" t="s">
        <v>21099</v>
      </c>
      <c r="I7939" t="s">
        <v>5</v>
      </c>
      <c r="K7939" t="s">
        <v>5</v>
      </c>
      <c r="N7939" t="s">
        <v>7</v>
      </c>
      <c r="P7939" t="s">
        <v>21100</v>
      </c>
      <c r="Q7939">
        <v>12</v>
      </c>
      <c r="S7939">
        <v>-1</v>
      </c>
      <c r="T7939" t="s">
        <v>5</v>
      </c>
      <c r="U7939">
        <v>-1</v>
      </c>
      <c r="V7939">
        <v>-1</v>
      </c>
      <c r="W7939">
        <v>6.3387000000000002</v>
      </c>
      <c r="Y7939" t="s">
        <v>21104</v>
      </c>
      <c r="Z7939">
        <v>-1</v>
      </c>
      <c r="AA7939" t="s">
        <v>11</v>
      </c>
      <c r="AC7939" t="s">
        <v>21124</v>
      </c>
      <c r="AD7939" t="s">
        <v>21125</v>
      </c>
      <c r="AE7939" s="1">
        <v>41846.130370370367</v>
      </c>
    </row>
    <row r="7940" spans="1:31" x14ac:dyDescent="0.15">
      <c r="A7940">
        <v>7939</v>
      </c>
      <c r="B7940">
        <v>175</v>
      </c>
      <c r="C7940">
        <v>85</v>
      </c>
      <c r="D7940" t="s">
        <v>21096</v>
      </c>
      <c r="E7940" t="s">
        <v>21097</v>
      </c>
      <c r="F7940" t="s">
        <v>53</v>
      </c>
      <c r="I7940" t="s">
        <v>5</v>
      </c>
      <c r="K7940" t="s">
        <v>5</v>
      </c>
      <c r="N7940" t="s">
        <v>7</v>
      </c>
      <c r="Q7940">
        <v>0</v>
      </c>
      <c r="S7940">
        <v>-1</v>
      </c>
      <c r="T7940" t="s">
        <v>5</v>
      </c>
      <c r="U7940">
        <v>-1</v>
      </c>
      <c r="V7940">
        <v>-1</v>
      </c>
      <c r="W7940">
        <v>6.3387000000000002</v>
      </c>
      <c r="Z7940">
        <v>-1</v>
      </c>
      <c r="AA7940" t="s">
        <v>11</v>
      </c>
      <c r="AC7940" t="s">
        <v>38</v>
      </c>
      <c r="AD7940" t="s">
        <v>52</v>
      </c>
      <c r="AE7940" s="1">
        <v>41846.130381944444</v>
      </c>
    </row>
    <row r="7941" spans="1:31" x14ac:dyDescent="0.15">
      <c r="A7941">
        <v>7940</v>
      </c>
      <c r="B7941">
        <v>175</v>
      </c>
      <c r="C7941">
        <v>85</v>
      </c>
      <c r="D7941" t="s">
        <v>21096</v>
      </c>
      <c r="E7941" t="s">
        <v>21097</v>
      </c>
      <c r="F7941" t="s">
        <v>54</v>
      </c>
      <c r="I7941" t="s">
        <v>5</v>
      </c>
      <c r="K7941" t="s">
        <v>5</v>
      </c>
      <c r="N7941" t="s">
        <v>7</v>
      </c>
      <c r="Q7941">
        <v>0</v>
      </c>
      <c r="S7941">
        <v>-1</v>
      </c>
      <c r="T7941" t="s">
        <v>5</v>
      </c>
      <c r="U7941">
        <v>-1</v>
      </c>
      <c r="V7941">
        <v>-1</v>
      </c>
      <c r="W7941">
        <v>6.3387000000000002</v>
      </c>
      <c r="Z7941">
        <v>-1</v>
      </c>
      <c r="AA7941" t="s">
        <v>11</v>
      </c>
      <c r="AC7941" t="s">
        <v>38</v>
      </c>
      <c r="AD7941" t="s">
        <v>52</v>
      </c>
      <c r="AE7941" s="1">
        <v>41846.130393518521</v>
      </c>
    </row>
    <row r="7942" spans="1:31" x14ac:dyDescent="0.15">
      <c r="A7942">
        <v>7941</v>
      </c>
      <c r="B7942">
        <v>175</v>
      </c>
      <c r="C7942">
        <v>5399</v>
      </c>
      <c r="D7942" t="s">
        <v>21126</v>
      </c>
      <c r="E7942" t="s">
        <v>21127</v>
      </c>
      <c r="F7942" t="s">
        <v>2</v>
      </c>
      <c r="G7942" t="s">
        <v>21128</v>
      </c>
      <c r="H7942" t="s">
        <v>21129</v>
      </c>
      <c r="I7942" t="s">
        <v>5</v>
      </c>
      <c r="J7942" t="s">
        <v>21130</v>
      </c>
      <c r="K7942" t="s">
        <v>6</v>
      </c>
      <c r="L7942" t="s">
        <v>21131</v>
      </c>
      <c r="N7942" t="s">
        <v>7</v>
      </c>
      <c r="P7942" t="s">
        <v>21132</v>
      </c>
      <c r="Q7942">
        <v>84</v>
      </c>
      <c r="R7942" t="s">
        <v>11619</v>
      </c>
      <c r="S7942">
        <v>25</v>
      </c>
      <c r="T7942" t="s">
        <v>21133</v>
      </c>
      <c r="U7942">
        <v>1100</v>
      </c>
      <c r="V7942">
        <v>-1</v>
      </c>
      <c r="W7942">
        <v>6.3387000000000002</v>
      </c>
      <c r="X7942" t="s">
        <v>21134</v>
      </c>
      <c r="Y7942" t="s">
        <v>21135</v>
      </c>
      <c r="Z7942">
        <v>18990</v>
      </c>
      <c r="AA7942" t="s">
        <v>11</v>
      </c>
      <c r="AC7942" t="s">
        <v>21136</v>
      </c>
      <c r="AD7942" t="s">
        <v>21137</v>
      </c>
      <c r="AE7942" s="1">
        <v>41846.130497685182</v>
      </c>
    </row>
    <row r="7943" spans="1:31" x14ac:dyDescent="0.15">
      <c r="A7943">
        <v>7942</v>
      </c>
      <c r="B7943">
        <v>175</v>
      </c>
      <c r="C7943">
        <v>5399</v>
      </c>
      <c r="D7943" t="s">
        <v>21126</v>
      </c>
      <c r="E7943" t="s">
        <v>21127</v>
      </c>
      <c r="F7943" t="s">
        <v>14</v>
      </c>
      <c r="G7943" t="s">
        <v>21138</v>
      </c>
      <c r="H7943" t="s">
        <v>21139</v>
      </c>
      <c r="I7943" t="s">
        <v>5</v>
      </c>
      <c r="J7943" t="s">
        <v>860</v>
      </c>
      <c r="K7943" t="s">
        <v>17</v>
      </c>
      <c r="L7943" t="s">
        <v>1779</v>
      </c>
      <c r="N7943" t="s">
        <v>7</v>
      </c>
      <c r="O7943" t="s">
        <v>21140</v>
      </c>
      <c r="P7943" t="s">
        <v>21141</v>
      </c>
      <c r="Q7943">
        <v>35</v>
      </c>
      <c r="R7943" t="s">
        <v>21142</v>
      </c>
      <c r="S7943">
        <v>25</v>
      </c>
      <c r="T7943" t="s">
        <v>21143</v>
      </c>
      <c r="U7943">
        <v>1000</v>
      </c>
      <c r="V7943">
        <v>-1</v>
      </c>
      <c r="W7943">
        <v>6.3387000000000002</v>
      </c>
      <c r="X7943" t="s">
        <v>21134</v>
      </c>
      <c r="Y7943" t="s">
        <v>21144</v>
      </c>
      <c r="Z7943">
        <v>9900</v>
      </c>
      <c r="AA7943" t="s">
        <v>11</v>
      </c>
      <c r="AC7943" t="s">
        <v>21145</v>
      </c>
      <c r="AD7943" t="s">
        <v>21146</v>
      </c>
      <c r="AE7943" s="1">
        <v>41846.130532407406</v>
      </c>
    </row>
    <row r="7944" spans="1:31" x14ac:dyDescent="0.15">
      <c r="A7944">
        <v>7943</v>
      </c>
      <c r="B7944">
        <v>175</v>
      </c>
      <c r="C7944">
        <v>5399</v>
      </c>
      <c r="D7944" t="s">
        <v>21126</v>
      </c>
      <c r="E7944" t="s">
        <v>21127</v>
      </c>
      <c r="F7944" t="s">
        <v>24</v>
      </c>
      <c r="I7944" t="s">
        <v>5</v>
      </c>
      <c r="K7944" t="s">
        <v>5</v>
      </c>
      <c r="N7944" t="s">
        <v>7</v>
      </c>
      <c r="Q7944">
        <v>0</v>
      </c>
      <c r="S7944">
        <v>-1</v>
      </c>
      <c r="T7944" t="s">
        <v>5</v>
      </c>
      <c r="U7944">
        <v>-1</v>
      </c>
      <c r="V7944">
        <v>-1</v>
      </c>
      <c r="W7944">
        <v>6.3387000000000002</v>
      </c>
      <c r="Z7944">
        <v>-1</v>
      </c>
      <c r="AA7944" t="s">
        <v>11</v>
      </c>
      <c r="AC7944" t="s">
        <v>38</v>
      </c>
      <c r="AD7944" t="s">
        <v>52</v>
      </c>
      <c r="AE7944" s="1">
        <v>41846.130543981482</v>
      </c>
    </row>
    <row r="7945" spans="1:31" x14ac:dyDescent="0.15">
      <c r="A7945">
        <v>7944</v>
      </c>
      <c r="B7945">
        <v>175</v>
      </c>
      <c r="C7945">
        <v>5399</v>
      </c>
      <c r="D7945" t="s">
        <v>21126</v>
      </c>
      <c r="E7945" t="s">
        <v>21127</v>
      </c>
      <c r="F7945" t="s">
        <v>27</v>
      </c>
      <c r="G7945" t="s">
        <v>21138</v>
      </c>
      <c r="I7945" t="s">
        <v>5</v>
      </c>
      <c r="J7945" t="s">
        <v>860</v>
      </c>
      <c r="K7945" t="s">
        <v>17</v>
      </c>
      <c r="L7945" t="s">
        <v>1779</v>
      </c>
      <c r="M7945" t="s">
        <v>5</v>
      </c>
      <c r="N7945" t="s">
        <v>7</v>
      </c>
      <c r="O7945" t="s">
        <v>21140</v>
      </c>
      <c r="P7945" t="s">
        <v>21141</v>
      </c>
      <c r="Q7945">
        <v>4</v>
      </c>
      <c r="R7945" t="s">
        <v>21147</v>
      </c>
      <c r="S7945">
        <v>25</v>
      </c>
      <c r="T7945" t="s">
        <v>21148</v>
      </c>
      <c r="U7945">
        <v>1000</v>
      </c>
      <c r="V7945">
        <v>-1</v>
      </c>
      <c r="W7945">
        <v>6.3387000000000002</v>
      </c>
      <c r="Y7945" t="s">
        <v>21144</v>
      </c>
      <c r="Z7945">
        <v>19800</v>
      </c>
      <c r="AA7945" t="s">
        <v>11</v>
      </c>
      <c r="AC7945" t="s">
        <v>21149</v>
      </c>
      <c r="AD7945" t="s">
        <v>21150</v>
      </c>
      <c r="AE7945" s="1">
        <v>41846.130555555559</v>
      </c>
    </row>
    <row r="7946" spans="1:31" x14ac:dyDescent="0.15">
      <c r="A7946">
        <v>7945</v>
      </c>
      <c r="B7946">
        <v>175</v>
      </c>
      <c r="C7946">
        <v>5399</v>
      </c>
      <c r="D7946" t="s">
        <v>21126</v>
      </c>
      <c r="E7946" t="s">
        <v>21127</v>
      </c>
      <c r="F7946" t="s">
        <v>36</v>
      </c>
      <c r="G7946" t="s">
        <v>21128</v>
      </c>
      <c r="H7946" t="s">
        <v>21129</v>
      </c>
      <c r="I7946" t="s">
        <v>5</v>
      </c>
      <c r="J7946" t="s">
        <v>21130</v>
      </c>
      <c r="K7946" t="s">
        <v>6</v>
      </c>
      <c r="L7946" t="s">
        <v>21131</v>
      </c>
      <c r="N7946" t="s">
        <v>7</v>
      </c>
      <c r="P7946" t="s">
        <v>21132</v>
      </c>
      <c r="Q7946">
        <v>16</v>
      </c>
      <c r="R7946" t="s">
        <v>11619</v>
      </c>
      <c r="S7946">
        <v>25</v>
      </c>
      <c r="T7946" t="s">
        <v>21133</v>
      </c>
      <c r="U7946">
        <v>1100</v>
      </c>
      <c r="V7946">
        <v>-1</v>
      </c>
      <c r="W7946">
        <v>6.3387000000000002</v>
      </c>
      <c r="X7946" t="s">
        <v>21134</v>
      </c>
      <c r="Y7946" t="s">
        <v>21135</v>
      </c>
      <c r="Z7946">
        <v>18990</v>
      </c>
      <c r="AA7946" t="s">
        <v>11</v>
      </c>
      <c r="AC7946" t="s">
        <v>21151</v>
      </c>
      <c r="AD7946" t="s">
        <v>21152</v>
      </c>
      <c r="AE7946" s="1">
        <v>41846.130590277775</v>
      </c>
    </row>
    <row r="7947" spans="1:31" x14ac:dyDescent="0.15">
      <c r="A7947">
        <v>7946</v>
      </c>
      <c r="B7947">
        <v>175</v>
      </c>
      <c r="C7947">
        <v>5399</v>
      </c>
      <c r="D7947" t="s">
        <v>21126</v>
      </c>
      <c r="E7947" t="s">
        <v>21127</v>
      </c>
      <c r="F7947" t="s">
        <v>40</v>
      </c>
      <c r="G7947" t="s">
        <v>21153</v>
      </c>
      <c r="H7947" t="s">
        <v>21129</v>
      </c>
      <c r="I7947" t="s">
        <v>5</v>
      </c>
      <c r="K7947" t="s">
        <v>5</v>
      </c>
      <c r="L7947" t="s">
        <v>21154</v>
      </c>
      <c r="N7947" t="s">
        <v>7</v>
      </c>
      <c r="P7947" t="s">
        <v>21155</v>
      </c>
      <c r="Q7947">
        <v>3</v>
      </c>
      <c r="S7947">
        <v>-1</v>
      </c>
      <c r="T7947" t="s">
        <v>21156</v>
      </c>
      <c r="U7947">
        <v>-1</v>
      </c>
      <c r="V7947">
        <v>-1</v>
      </c>
      <c r="W7947">
        <v>6.3387000000000002</v>
      </c>
      <c r="Y7947" t="s">
        <v>21157</v>
      </c>
      <c r="Z7947">
        <v>-1</v>
      </c>
      <c r="AA7947" t="s">
        <v>11</v>
      </c>
      <c r="AC7947" t="s">
        <v>21158</v>
      </c>
      <c r="AD7947" t="s">
        <v>21159</v>
      </c>
      <c r="AE7947" s="1">
        <v>41846.130601851852</v>
      </c>
    </row>
    <row r="7948" spans="1:31" x14ac:dyDescent="0.15">
      <c r="A7948">
        <v>7947</v>
      </c>
      <c r="B7948">
        <v>175</v>
      </c>
      <c r="C7948">
        <v>5399</v>
      </c>
      <c r="D7948" t="s">
        <v>21126</v>
      </c>
      <c r="E7948" t="s">
        <v>21127</v>
      </c>
      <c r="F7948" t="s">
        <v>49</v>
      </c>
      <c r="G7948" t="s">
        <v>21138</v>
      </c>
      <c r="H7948" t="s">
        <v>21139</v>
      </c>
      <c r="I7948" t="s">
        <v>5</v>
      </c>
      <c r="K7948" t="s">
        <v>5</v>
      </c>
      <c r="N7948" t="s">
        <v>7</v>
      </c>
      <c r="O7948" t="s">
        <v>21140</v>
      </c>
      <c r="P7948" t="s">
        <v>21141</v>
      </c>
      <c r="Q7948">
        <v>3</v>
      </c>
      <c r="T7948" t="s">
        <v>5</v>
      </c>
      <c r="U7948">
        <v>-1</v>
      </c>
      <c r="V7948">
        <v>-1</v>
      </c>
      <c r="W7948">
        <v>6.3387000000000002</v>
      </c>
      <c r="Y7948" t="s">
        <v>21144</v>
      </c>
      <c r="Z7948">
        <v>-1</v>
      </c>
      <c r="AA7948" t="s">
        <v>11</v>
      </c>
      <c r="AC7948" t="s">
        <v>21160</v>
      </c>
      <c r="AD7948" t="s">
        <v>21161</v>
      </c>
      <c r="AE7948" s="1">
        <v>41846.130624999998</v>
      </c>
    </row>
    <row r="7949" spans="1:31" x14ac:dyDescent="0.15">
      <c r="A7949">
        <v>7948</v>
      </c>
      <c r="B7949">
        <v>175</v>
      </c>
      <c r="C7949">
        <v>5399</v>
      </c>
      <c r="D7949" t="s">
        <v>21126</v>
      </c>
      <c r="E7949" t="s">
        <v>21127</v>
      </c>
      <c r="F7949" t="s">
        <v>51</v>
      </c>
      <c r="I7949" t="s">
        <v>5</v>
      </c>
      <c r="K7949" t="s">
        <v>5</v>
      </c>
      <c r="N7949" t="s">
        <v>7</v>
      </c>
      <c r="Q7949">
        <v>0</v>
      </c>
      <c r="S7949">
        <v>-1</v>
      </c>
      <c r="T7949" t="s">
        <v>5</v>
      </c>
      <c r="U7949">
        <v>-1</v>
      </c>
      <c r="V7949">
        <v>-1</v>
      </c>
      <c r="W7949">
        <v>6.3387000000000002</v>
      </c>
      <c r="Z7949">
        <v>-1</v>
      </c>
      <c r="AA7949" t="s">
        <v>11</v>
      </c>
      <c r="AC7949" t="s">
        <v>38</v>
      </c>
      <c r="AD7949" t="s">
        <v>52</v>
      </c>
      <c r="AE7949" s="1">
        <v>41846.130636574075</v>
      </c>
    </row>
    <row r="7950" spans="1:31" x14ac:dyDescent="0.15">
      <c r="A7950">
        <v>7949</v>
      </c>
      <c r="B7950">
        <v>175</v>
      </c>
      <c r="C7950">
        <v>5399</v>
      </c>
      <c r="D7950" t="s">
        <v>21126</v>
      </c>
      <c r="E7950" t="s">
        <v>21127</v>
      </c>
      <c r="F7950" t="s">
        <v>53</v>
      </c>
      <c r="I7950" t="s">
        <v>5</v>
      </c>
      <c r="K7950" t="s">
        <v>5</v>
      </c>
      <c r="N7950" t="s">
        <v>7</v>
      </c>
      <c r="Q7950">
        <v>0</v>
      </c>
      <c r="S7950">
        <v>-1</v>
      </c>
      <c r="T7950" t="s">
        <v>5</v>
      </c>
      <c r="U7950">
        <v>-1</v>
      </c>
      <c r="V7950">
        <v>-1</v>
      </c>
      <c r="W7950">
        <v>6.3387000000000002</v>
      </c>
      <c r="Z7950">
        <v>-1</v>
      </c>
      <c r="AA7950" t="s">
        <v>11</v>
      </c>
      <c r="AC7950" t="s">
        <v>38</v>
      </c>
      <c r="AD7950" t="s">
        <v>52</v>
      </c>
      <c r="AE7950" s="1">
        <v>41846.130648148152</v>
      </c>
    </row>
    <row r="7951" spans="1:31" x14ac:dyDescent="0.15">
      <c r="A7951">
        <v>7950</v>
      </c>
      <c r="B7951">
        <v>175</v>
      </c>
      <c r="C7951">
        <v>5399</v>
      </c>
      <c r="D7951" t="s">
        <v>21126</v>
      </c>
      <c r="E7951" t="s">
        <v>21127</v>
      </c>
      <c r="F7951" t="s">
        <v>54</v>
      </c>
      <c r="I7951" t="s">
        <v>5</v>
      </c>
      <c r="K7951" t="s">
        <v>5</v>
      </c>
      <c r="N7951" t="s">
        <v>7</v>
      </c>
      <c r="Q7951">
        <v>0</v>
      </c>
      <c r="S7951">
        <v>-1</v>
      </c>
      <c r="T7951" t="s">
        <v>5</v>
      </c>
      <c r="U7951">
        <v>-1</v>
      </c>
      <c r="V7951">
        <v>-1</v>
      </c>
      <c r="W7951">
        <v>6.3387000000000002</v>
      </c>
      <c r="Z7951">
        <v>-1</v>
      </c>
      <c r="AA7951" t="s">
        <v>11</v>
      </c>
      <c r="AC7951" t="s">
        <v>38</v>
      </c>
      <c r="AD7951" t="s">
        <v>52</v>
      </c>
      <c r="AE7951" s="1">
        <v>41846.130659722221</v>
      </c>
    </row>
    <row r="7952" spans="1:31" x14ac:dyDescent="0.15">
      <c r="A7952">
        <v>7951</v>
      </c>
      <c r="B7952">
        <v>175</v>
      </c>
      <c r="C7952">
        <v>1360</v>
      </c>
      <c r="D7952" t="s">
        <v>21162</v>
      </c>
      <c r="E7952" t="s">
        <v>21163</v>
      </c>
      <c r="F7952" t="s">
        <v>2</v>
      </c>
      <c r="G7952" t="s">
        <v>21164</v>
      </c>
      <c r="H7952" t="s">
        <v>21165</v>
      </c>
      <c r="I7952" t="s">
        <v>5</v>
      </c>
      <c r="K7952" t="s">
        <v>6</v>
      </c>
      <c r="L7952" t="s">
        <v>21166</v>
      </c>
      <c r="N7952" t="s">
        <v>7</v>
      </c>
      <c r="P7952" t="s">
        <v>21167</v>
      </c>
      <c r="Q7952">
        <v>40</v>
      </c>
      <c r="R7952" t="s">
        <v>21168</v>
      </c>
      <c r="S7952">
        <v>-1</v>
      </c>
      <c r="T7952" t="s">
        <v>5</v>
      </c>
      <c r="U7952">
        <v>-1</v>
      </c>
      <c r="V7952">
        <v>-1</v>
      </c>
      <c r="W7952">
        <v>6.3387000000000002</v>
      </c>
      <c r="X7952" t="s">
        <v>21169</v>
      </c>
      <c r="Y7952" t="s">
        <v>21170</v>
      </c>
      <c r="Z7952">
        <v>29100</v>
      </c>
      <c r="AA7952" t="s">
        <v>11</v>
      </c>
      <c r="AC7952" t="s">
        <v>21171</v>
      </c>
      <c r="AD7952" t="s">
        <v>21172</v>
      </c>
      <c r="AE7952" s="1">
        <v>41846.130752314813</v>
      </c>
    </row>
    <row r="7953" spans="1:31" x14ac:dyDescent="0.15">
      <c r="A7953">
        <v>7952</v>
      </c>
      <c r="B7953">
        <v>175</v>
      </c>
      <c r="C7953">
        <v>1360</v>
      </c>
      <c r="D7953" t="s">
        <v>21162</v>
      </c>
      <c r="E7953" t="s">
        <v>21163</v>
      </c>
      <c r="F7953" t="s">
        <v>14</v>
      </c>
      <c r="G7953" t="s">
        <v>21164</v>
      </c>
      <c r="H7953" t="s">
        <v>21173</v>
      </c>
      <c r="I7953" t="s">
        <v>5</v>
      </c>
      <c r="K7953" t="s">
        <v>17</v>
      </c>
      <c r="N7953" t="s">
        <v>7</v>
      </c>
      <c r="P7953" t="s">
        <v>21167</v>
      </c>
      <c r="Q7953">
        <v>6</v>
      </c>
      <c r="S7953">
        <v>-1</v>
      </c>
      <c r="T7953" t="s">
        <v>21174</v>
      </c>
      <c r="U7953">
        <v>-1</v>
      </c>
      <c r="V7953">
        <v>-1</v>
      </c>
      <c r="W7953">
        <v>6.3387000000000002</v>
      </c>
      <c r="X7953" t="s">
        <v>21169</v>
      </c>
      <c r="Y7953" t="s">
        <v>21170</v>
      </c>
      <c r="Z7953">
        <v>11688</v>
      </c>
      <c r="AA7953" t="s">
        <v>11</v>
      </c>
      <c r="AC7953" t="s">
        <v>21175</v>
      </c>
      <c r="AD7953" t="s">
        <v>21176</v>
      </c>
      <c r="AE7953" s="1">
        <v>41846.13077546296</v>
      </c>
    </row>
    <row r="7954" spans="1:31" x14ac:dyDescent="0.15">
      <c r="A7954">
        <v>7953</v>
      </c>
      <c r="B7954">
        <v>175</v>
      </c>
      <c r="C7954">
        <v>1360</v>
      </c>
      <c r="D7954" t="s">
        <v>21162</v>
      </c>
      <c r="E7954" t="s">
        <v>21163</v>
      </c>
      <c r="F7954" t="s">
        <v>24</v>
      </c>
      <c r="G7954" t="s">
        <v>21177</v>
      </c>
      <c r="H7954" t="s">
        <v>21178</v>
      </c>
      <c r="I7954" t="s">
        <v>5</v>
      </c>
      <c r="J7954" t="s">
        <v>830</v>
      </c>
      <c r="K7954" t="s">
        <v>4166</v>
      </c>
      <c r="N7954" t="s">
        <v>7</v>
      </c>
      <c r="P7954" t="s">
        <v>21179</v>
      </c>
      <c r="Q7954">
        <v>1</v>
      </c>
      <c r="S7954">
        <v>-1</v>
      </c>
      <c r="T7954" t="s">
        <v>21180</v>
      </c>
      <c r="U7954">
        <v>-1</v>
      </c>
      <c r="V7954">
        <v>-1</v>
      </c>
      <c r="W7954">
        <v>6.3387000000000002</v>
      </c>
      <c r="X7954" t="s">
        <v>21169</v>
      </c>
      <c r="Z7954">
        <v>12384</v>
      </c>
      <c r="AA7954" t="s">
        <v>11</v>
      </c>
      <c r="AC7954" t="s">
        <v>21181</v>
      </c>
      <c r="AD7954" t="s">
        <v>21182</v>
      </c>
      <c r="AE7954" s="1">
        <v>41846.130787037036</v>
      </c>
    </row>
    <row r="7955" spans="1:31" x14ac:dyDescent="0.15">
      <c r="A7955">
        <v>7954</v>
      </c>
      <c r="B7955">
        <v>175</v>
      </c>
      <c r="C7955">
        <v>1360</v>
      </c>
      <c r="D7955" t="s">
        <v>21162</v>
      </c>
      <c r="E7955" t="s">
        <v>21163</v>
      </c>
      <c r="F7955" t="s">
        <v>27</v>
      </c>
      <c r="G7955" t="s">
        <v>21183</v>
      </c>
      <c r="I7955" t="s">
        <v>5</v>
      </c>
      <c r="J7955" t="s">
        <v>12339</v>
      </c>
      <c r="K7955" t="s">
        <v>17</v>
      </c>
      <c r="M7955" t="s">
        <v>5</v>
      </c>
      <c r="N7955" t="s">
        <v>7</v>
      </c>
      <c r="P7955" t="s">
        <v>21184</v>
      </c>
      <c r="Q7955">
        <v>1</v>
      </c>
      <c r="R7955" t="s">
        <v>21185</v>
      </c>
      <c r="S7955">
        <v>-1</v>
      </c>
      <c r="T7955" t="s">
        <v>21186</v>
      </c>
      <c r="U7955">
        <v>-1</v>
      </c>
      <c r="V7955">
        <v>-1</v>
      </c>
      <c r="W7955">
        <v>6.3387000000000002</v>
      </c>
      <c r="Y7955" t="s">
        <v>21187</v>
      </c>
      <c r="Z7955">
        <v>23240</v>
      </c>
      <c r="AA7955" t="s">
        <v>11</v>
      </c>
      <c r="AB7955" t="s">
        <v>12695</v>
      </c>
      <c r="AC7955" t="s">
        <v>21188</v>
      </c>
      <c r="AD7955" t="s">
        <v>21189</v>
      </c>
      <c r="AE7955" s="1">
        <v>41846.130810185183</v>
      </c>
    </row>
    <row r="7956" spans="1:31" x14ac:dyDescent="0.15">
      <c r="A7956">
        <v>7955</v>
      </c>
      <c r="B7956">
        <v>175</v>
      </c>
      <c r="C7956">
        <v>1360</v>
      </c>
      <c r="D7956" t="s">
        <v>21162</v>
      </c>
      <c r="E7956" t="s">
        <v>21163</v>
      </c>
      <c r="F7956" t="s">
        <v>36</v>
      </c>
      <c r="I7956" t="s">
        <v>5</v>
      </c>
      <c r="K7956" t="s">
        <v>5</v>
      </c>
      <c r="N7956" t="s">
        <v>7</v>
      </c>
      <c r="Q7956">
        <v>0</v>
      </c>
      <c r="S7956">
        <v>-1</v>
      </c>
      <c r="T7956" t="s">
        <v>5</v>
      </c>
      <c r="U7956">
        <v>-1</v>
      </c>
      <c r="V7956">
        <v>-1</v>
      </c>
      <c r="W7956">
        <v>6.3387000000000002</v>
      </c>
      <c r="Z7956">
        <v>-1</v>
      </c>
      <c r="AA7956" t="s">
        <v>11</v>
      </c>
      <c r="AC7956" t="s">
        <v>38</v>
      </c>
      <c r="AD7956" t="s">
        <v>52</v>
      </c>
      <c r="AE7956" s="1">
        <v>41846.13082175926</v>
      </c>
    </row>
    <row r="7957" spans="1:31" x14ac:dyDescent="0.15">
      <c r="A7957">
        <v>7956</v>
      </c>
      <c r="B7957">
        <v>175</v>
      </c>
      <c r="C7957">
        <v>1360</v>
      </c>
      <c r="D7957" t="s">
        <v>21162</v>
      </c>
      <c r="E7957" t="s">
        <v>21163</v>
      </c>
      <c r="F7957" t="s">
        <v>40</v>
      </c>
      <c r="I7957" t="s">
        <v>5</v>
      </c>
      <c r="K7957" t="s">
        <v>5</v>
      </c>
      <c r="N7957" t="s">
        <v>7</v>
      </c>
      <c r="Q7957">
        <v>0</v>
      </c>
      <c r="S7957">
        <v>-1</v>
      </c>
      <c r="T7957" t="s">
        <v>5</v>
      </c>
      <c r="U7957">
        <v>-1</v>
      </c>
      <c r="V7957">
        <v>-1</v>
      </c>
      <c r="W7957">
        <v>6.3387000000000002</v>
      </c>
      <c r="Z7957">
        <v>-1</v>
      </c>
      <c r="AA7957" t="s">
        <v>11</v>
      </c>
      <c r="AC7957" t="s">
        <v>38</v>
      </c>
      <c r="AD7957" t="s">
        <v>52</v>
      </c>
      <c r="AE7957" s="1">
        <v>41846.130844907406</v>
      </c>
    </row>
    <row r="7958" spans="1:31" x14ac:dyDescent="0.15">
      <c r="A7958">
        <v>7957</v>
      </c>
      <c r="B7958">
        <v>175</v>
      </c>
      <c r="C7958">
        <v>1360</v>
      </c>
      <c r="D7958" t="s">
        <v>21162</v>
      </c>
      <c r="E7958" t="s">
        <v>21163</v>
      </c>
      <c r="F7958" t="s">
        <v>49</v>
      </c>
      <c r="I7958" t="s">
        <v>5</v>
      </c>
      <c r="K7958" t="s">
        <v>5</v>
      </c>
      <c r="N7958" t="s">
        <v>7</v>
      </c>
      <c r="Q7958">
        <v>0</v>
      </c>
      <c r="T7958" t="s">
        <v>5</v>
      </c>
      <c r="U7958">
        <v>-1</v>
      </c>
      <c r="V7958">
        <v>-1</v>
      </c>
      <c r="W7958">
        <v>6.3387000000000002</v>
      </c>
      <c r="Z7958">
        <v>-1</v>
      </c>
      <c r="AA7958" t="s">
        <v>11</v>
      </c>
      <c r="AC7958" t="s">
        <v>38</v>
      </c>
      <c r="AD7958" t="s">
        <v>50</v>
      </c>
      <c r="AE7958" s="1">
        <v>41846.130856481483</v>
      </c>
    </row>
    <row r="7959" spans="1:31" x14ac:dyDescent="0.15">
      <c r="A7959">
        <v>7958</v>
      </c>
      <c r="B7959">
        <v>175</v>
      </c>
      <c r="C7959">
        <v>1360</v>
      </c>
      <c r="D7959" t="s">
        <v>21162</v>
      </c>
      <c r="E7959" t="s">
        <v>21163</v>
      </c>
      <c r="F7959" t="s">
        <v>51</v>
      </c>
      <c r="G7959" t="s">
        <v>21190</v>
      </c>
      <c r="H7959" t="s">
        <v>21165</v>
      </c>
      <c r="I7959" t="s">
        <v>5</v>
      </c>
      <c r="K7959" t="s">
        <v>5</v>
      </c>
      <c r="N7959" t="s">
        <v>7</v>
      </c>
      <c r="P7959" t="s">
        <v>21167</v>
      </c>
      <c r="Q7959">
        <v>7</v>
      </c>
      <c r="S7959">
        <v>-1</v>
      </c>
      <c r="T7959" t="s">
        <v>5</v>
      </c>
      <c r="U7959">
        <v>-1</v>
      </c>
      <c r="V7959">
        <v>-1</v>
      </c>
      <c r="W7959">
        <v>6.3387000000000002</v>
      </c>
      <c r="Y7959" t="s">
        <v>21170</v>
      </c>
      <c r="Z7959">
        <v>-1</v>
      </c>
      <c r="AA7959" t="s">
        <v>11</v>
      </c>
      <c r="AC7959" t="s">
        <v>21191</v>
      </c>
      <c r="AD7959" t="s">
        <v>21192</v>
      </c>
      <c r="AE7959" s="1">
        <v>41846.130879629629</v>
      </c>
    </row>
    <row r="7960" spans="1:31" x14ac:dyDescent="0.15">
      <c r="A7960">
        <v>7959</v>
      </c>
      <c r="B7960">
        <v>175</v>
      </c>
      <c r="C7960">
        <v>1360</v>
      </c>
      <c r="D7960" t="s">
        <v>21162</v>
      </c>
      <c r="E7960" t="s">
        <v>21163</v>
      </c>
      <c r="F7960" t="s">
        <v>53</v>
      </c>
      <c r="I7960" t="s">
        <v>5</v>
      </c>
      <c r="K7960" t="s">
        <v>5</v>
      </c>
      <c r="N7960" t="s">
        <v>7</v>
      </c>
      <c r="Q7960">
        <v>0</v>
      </c>
      <c r="S7960">
        <v>-1</v>
      </c>
      <c r="T7960" t="s">
        <v>5</v>
      </c>
      <c r="U7960">
        <v>-1</v>
      </c>
      <c r="V7960">
        <v>-1</v>
      </c>
      <c r="W7960">
        <v>6.3387000000000002</v>
      </c>
      <c r="Z7960">
        <v>-1</v>
      </c>
      <c r="AA7960" t="s">
        <v>11</v>
      </c>
      <c r="AC7960" t="s">
        <v>38</v>
      </c>
      <c r="AD7960" t="s">
        <v>52</v>
      </c>
      <c r="AE7960" s="1">
        <v>41846.130891203706</v>
      </c>
    </row>
    <row r="7961" spans="1:31" x14ac:dyDescent="0.15">
      <c r="A7961">
        <v>7960</v>
      </c>
      <c r="B7961">
        <v>175</v>
      </c>
      <c r="C7961">
        <v>1360</v>
      </c>
      <c r="D7961" t="s">
        <v>21162</v>
      </c>
      <c r="E7961" t="s">
        <v>21163</v>
      </c>
      <c r="F7961" t="s">
        <v>54</v>
      </c>
      <c r="I7961" t="s">
        <v>5</v>
      </c>
      <c r="K7961" t="s">
        <v>5</v>
      </c>
      <c r="N7961" t="s">
        <v>7</v>
      </c>
      <c r="Q7961">
        <v>0</v>
      </c>
      <c r="S7961">
        <v>-1</v>
      </c>
      <c r="T7961" t="s">
        <v>5</v>
      </c>
      <c r="U7961">
        <v>-1</v>
      </c>
      <c r="V7961">
        <v>-1</v>
      </c>
      <c r="W7961">
        <v>6.3387000000000002</v>
      </c>
      <c r="Z7961">
        <v>-1</v>
      </c>
      <c r="AA7961" t="s">
        <v>11</v>
      </c>
      <c r="AC7961" t="s">
        <v>38</v>
      </c>
      <c r="AD7961" t="s">
        <v>52</v>
      </c>
      <c r="AE7961" s="1">
        <v>41846.130902777775</v>
      </c>
    </row>
    <row r="7962" spans="1:31" x14ac:dyDescent="0.15">
      <c r="A7962">
        <v>7961</v>
      </c>
      <c r="B7962">
        <v>175</v>
      </c>
      <c r="C7962">
        <v>243</v>
      </c>
      <c r="D7962" t="s">
        <v>21193</v>
      </c>
      <c r="E7962" t="s">
        <v>21194</v>
      </c>
      <c r="F7962" t="s">
        <v>2</v>
      </c>
      <c r="G7962" t="s">
        <v>21195</v>
      </c>
      <c r="H7962" t="s">
        <v>21196</v>
      </c>
      <c r="I7962" t="s">
        <v>5</v>
      </c>
      <c r="K7962" t="s">
        <v>6</v>
      </c>
      <c r="L7962" t="s">
        <v>21197</v>
      </c>
      <c r="N7962" t="s">
        <v>7</v>
      </c>
      <c r="P7962" t="s">
        <v>21198</v>
      </c>
      <c r="Q7962">
        <v>43</v>
      </c>
      <c r="R7962" t="s">
        <v>21199</v>
      </c>
      <c r="S7962">
        <v>30</v>
      </c>
      <c r="T7962" t="s">
        <v>21200</v>
      </c>
      <c r="U7962">
        <v>-1</v>
      </c>
      <c r="V7962">
        <v>-1</v>
      </c>
      <c r="W7962">
        <v>6.3387000000000002</v>
      </c>
      <c r="X7962" t="s">
        <v>21201</v>
      </c>
      <c r="Y7962" t="s">
        <v>21202</v>
      </c>
      <c r="Z7962">
        <v>9480</v>
      </c>
      <c r="AA7962" t="s">
        <v>11</v>
      </c>
      <c r="AC7962" t="s">
        <v>21203</v>
      </c>
      <c r="AD7962" t="s">
        <v>21204</v>
      </c>
      <c r="AE7962" s="1">
        <v>41846.131006944444</v>
      </c>
    </row>
    <row r="7963" spans="1:31" x14ac:dyDescent="0.15">
      <c r="A7963">
        <v>7962</v>
      </c>
      <c r="B7963">
        <v>175</v>
      </c>
      <c r="C7963">
        <v>243</v>
      </c>
      <c r="D7963" t="s">
        <v>21193</v>
      </c>
      <c r="E7963" t="s">
        <v>21194</v>
      </c>
      <c r="F7963" t="s">
        <v>14</v>
      </c>
      <c r="G7963" t="s">
        <v>21195</v>
      </c>
      <c r="H7963" t="s">
        <v>21196</v>
      </c>
      <c r="I7963" t="s">
        <v>5</v>
      </c>
      <c r="K7963" t="s">
        <v>5</v>
      </c>
      <c r="L7963" t="s">
        <v>3922</v>
      </c>
      <c r="N7963" t="s">
        <v>7</v>
      </c>
      <c r="P7963" t="s">
        <v>21198</v>
      </c>
      <c r="Q7963">
        <v>4</v>
      </c>
      <c r="R7963" t="s">
        <v>21205</v>
      </c>
      <c r="S7963">
        <v>75</v>
      </c>
      <c r="T7963" t="s">
        <v>5</v>
      </c>
      <c r="U7963">
        <v>-1</v>
      </c>
      <c r="V7963">
        <v>-1</v>
      </c>
      <c r="W7963">
        <v>6.3387000000000002</v>
      </c>
      <c r="X7963" t="s">
        <v>21201</v>
      </c>
      <c r="Y7963" t="s">
        <v>21202</v>
      </c>
      <c r="Z7963">
        <v>8802</v>
      </c>
      <c r="AA7963" t="s">
        <v>11</v>
      </c>
      <c r="AC7963" t="s">
        <v>21206</v>
      </c>
      <c r="AD7963" t="s">
        <v>21207</v>
      </c>
      <c r="AE7963" s="1">
        <v>41846.131018518521</v>
      </c>
    </row>
    <row r="7964" spans="1:31" x14ac:dyDescent="0.15">
      <c r="A7964">
        <v>7963</v>
      </c>
      <c r="B7964">
        <v>175</v>
      </c>
      <c r="C7964">
        <v>243</v>
      </c>
      <c r="D7964" t="s">
        <v>21193</v>
      </c>
      <c r="E7964" t="s">
        <v>21194</v>
      </c>
      <c r="F7964" t="s">
        <v>24</v>
      </c>
      <c r="I7964" t="s">
        <v>5</v>
      </c>
      <c r="K7964" t="s">
        <v>5</v>
      </c>
      <c r="N7964" t="s">
        <v>7</v>
      </c>
      <c r="Q7964">
        <v>0</v>
      </c>
      <c r="S7964">
        <v>-1</v>
      </c>
      <c r="T7964" t="s">
        <v>5</v>
      </c>
      <c r="U7964">
        <v>-1</v>
      </c>
      <c r="V7964">
        <v>-1</v>
      </c>
      <c r="W7964">
        <v>6.3387000000000002</v>
      </c>
      <c r="Z7964">
        <v>-1</v>
      </c>
      <c r="AA7964" t="s">
        <v>11</v>
      </c>
      <c r="AC7964" t="s">
        <v>38</v>
      </c>
      <c r="AD7964" t="s">
        <v>52</v>
      </c>
      <c r="AE7964" s="1">
        <v>41846.131041666667</v>
      </c>
    </row>
    <row r="7965" spans="1:31" x14ac:dyDescent="0.15">
      <c r="A7965">
        <v>7964</v>
      </c>
      <c r="B7965">
        <v>175</v>
      </c>
      <c r="C7965">
        <v>243</v>
      </c>
      <c r="D7965" t="s">
        <v>21193</v>
      </c>
      <c r="E7965" t="s">
        <v>21194</v>
      </c>
      <c r="F7965" t="s">
        <v>27</v>
      </c>
      <c r="G7965" t="s">
        <v>21208</v>
      </c>
      <c r="I7965" t="s">
        <v>5</v>
      </c>
      <c r="J7965" t="s">
        <v>13532</v>
      </c>
      <c r="K7965" t="s">
        <v>17</v>
      </c>
      <c r="L7965" t="s">
        <v>21209</v>
      </c>
      <c r="M7965" t="s">
        <v>5</v>
      </c>
      <c r="N7965" t="s">
        <v>7</v>
      </c>
      <c r="P7965" t="s">
        <v>21210</v>
      </c>
      <c r="Q7965">
        <v>1</v>
      </c>
      <c r="S7965">
        <v>75</v>
      </c>
      <c r="T7965" t="s">
        <v>5</v>
      </c>
      <c r="U7965">
        <v>-1</v>
      </c>
      <c r="V7965">
        <v>-1</v>
      </c>
      <c r="W7965">
        <v>6.3387000000000002</v>
      </c>
      <c r="Y7965" t="s">
        <v>21211</v>
      </c>
      <c r="Z7965">
        <v>14670</v>
      </c>
      <c r="AA7965" t="s">
        <v>11</v>
      </c>
      <c r="AC7965" t="s">
        <v>21212</v>
      </c>
      <c r="AD7965" t="s">
        <v>21213</v>
      </c>
      <c r="AE7965" s="1">
        <v>41846.131064814814</v>
      </c>
    </row>
    <row r="7966" spans="1:31" x14ac:dyDescent="0.15">
      <c r="A7966">
        <v>7965</v>
      </c>
      <c r="B7966">
        <v>175</v>
      </c>
      <c r="C7966">
        <v>243</v>
      </c>
      <c r="D7966" t="s">
        <v>21193</v>
      </c>
      <c r="E7966" t="s">
        <v>21194</v>
      </c>
      <c r="F7966" t="s">
        <v>36</v>
      </c>
      <c r="I7966" t="s">
        <v>5</v>
      </c>
      <c r="K7966" t="s">
        <v>5</v>
      </c>
      <c r="N7966" t="s">
        <v>7</v>
      </c>
      <c r="Q7966">
        <v>0</v>
      </c>
      <c r="S7966">
        <v>-1</v>
      </c>
      <c r="T7966" t="s">
        <v>5</v>
      </c>
      <c r="U7966">
        <v>-1</v>
      </c>
      <c r="V7966">
        <v>-1</v>
      </c>
      <c r="W7966">
        <v>6.3387000000000002</v>
      </c>
      <c r="Z7966">
        <v>-1</v>
      </c>
      <c r="AA7966" t="s">
        <v>11</v>
      </c>
      <c r="AC7966" t="s">
        <v>38</v>
      </c>
      <c r="AD7966" t="s">
        <v>52</v>
      </c>
      <c r="AE7966" s="1">
        <v>41846.131076388891</v>
      </c>
    </row>
    <row r="7967" spans="1:31" x14ac:dyDescent="0.15">
      <c r="A7967">
        <v>7966</v>
      </c>
      <c r="B7967">
        <v>175</v>
      </c>
      <c r="C7967">
        <v>243</v>
      </c>
      <c r="D7967" t="s">
        <v>21193</v>
      </c>
      <c r="E7967" t="s">
        <v>21194</v>
      </c>
      <c r="F7967" t="s">
        <v>40</v>
      </c>
      <c r="I7967" t="s">
        <v>5</v>
      </c>
      <c r="K7967" t="s">
        <v>5</v>
      </c>
      <c r="N7967" t="s">
        <v>7</v>
      </c>
      <c r="Q7967">
        <v>0</v>
      </c>
      <c r="S7967">
        <v>-1</v>
      </c>
      <c r="T7967" t="s">
        <v>5</v>
      </c>
      <c r="U7967">
        <v>-1</v>
      </c>
      <c r="V7967">
        <v>-1</v>
      </c>
      <c r="W7967">
        <v>6.3387000000000002</v>
      </c>
      <c r="Z7967">
        <v>-1</v>
      </c>
      <c r="AA7967" t="s">
        <v>11</v>
      </c>
      <c r="AC7967" t="s">
        <v>38</v>
      </c>
      <c r="AD7967" t="s">
        <v>52</v>
      </c>
      <c r="AE7967" s="1">
        <v>41846.13108796296</v>
      </c>
    </row>
    <row r="7968" spans="1:31" x14ac:dyDescent="0.15">
      <c r="A7968">
        <v>7967</v>
      </c>
      <c r="B7968">
        <v>175</v>
      </c>
      <c r="C7968">
        <v>243</v>
      </c>
      <c r="D7968" t="s">
        <v>21193</v>
      </c>
      <c r="E7968" t="s">
        <v>21194</v>
      </c>
      <c r="F7968" t="s">
        <v>49</v>
      </c>
      <c r="I7968" t="s">
        <v>5</v>
      </c>
      <c r="K7968" t="s">
        <v>5</v>
      </c>
      <c r="N7968" t="s">
        <v>7</v>
      </c>
      <c r="Q7968">
        <v>0</v>
      </c>
      <c r="T7968" t="s">
        <v>5</v>
      </c>
      <c r="U7968">
        <v>-1</v>
      </c>
      <c r="V7968">
        <v>-1</v>
      </c>
      <c r="W7968">
        <v>6.3387000000000002</v>
      </c>
      <c r="Z7968">
        <v>-1</v>
      </c>
      <c r="AA7968" t="s">
        <v>11</v>
      </c>
      <c r="AC7968" t="s">
        <v>38</v>
      </c>
      <c r="AD7968" t="s">
        <v>50</v>
      </c>
      <c r="AE7968" s="1">
        <v>41846.131099537037</v>
      </c>
    </row>
    <row r="7969" spans="1:31" x14ac:dyDescent="0.15">
      <c r="A7969">
        <v>7968</v>
      </c>
      <c r="B7969">
        <v>175</v>
      </c>
      <c r="C7969">
        <v>243</v>
      </c>
      <c r="D7969" t="s">
        <v>21193</v>
      </c>
      <c r="E7969" t="s">
        <v>21194</v>
      </c>
      <c r="F7969" t="s">
        <v>51</v>
      </c>
      <c r="G7969" t="s">
        <v>21195</v>
      </c>
      <c r="H7969" t="s">
        <v>21196</v>
      </c>
      <c r="I7969" t="s">
        <v>5</v>
      </c>
      <c r="K7969" t="s">
        <v>5</v>
      </c>
      <c r="N7969" t="s">
        <v>7</v>
      </c>
      <c r="P7969" t="s">
        <v>21198</v>
      </c>
      <c r="Q7969">
        <v>8</v>
      </c>
      <c r="S7969">
        <v>-1</v>
      </c>
      <c r="T7969" t="s">
        <v>5</v>
      </c>
      <c r="U7969">
        <v>-1</v>
      </c>
      <c r="V7969">
        <v>-1</v>
      </c>
      <c r="W7969">
        <v>6.3387000000000002</v>
      </c>
      <c r="Y7969" t="s">
        <v>21202</v>
      </c>
      <c r="Z7969">
        <v>-1</v>
      </c>
      <c r="AA7969" t="s">
        <v>11</v>
      </c>
      <c r="AC7969" t="s">
        <v>21214</v>
      </c>
      <c r="AD7969" t="s">
        <v>21215</v>
      </c>
      <c r="AE7969" s="1">
        <v>41846.131122685183</v>
      </c>
    </row>
    <row r="7970" spans="1:31" x14ac:dyDescent="0.15">
      <c r="A7970">
        <v>7969</v>
      </c>
      <c r="B7970">
        <v>175</v>
      </c>
      <c r="C7970">
        <v>243</v>
      </c>
      <c r="D7970" t="s">
        <v>21193</v>
      </c>
      <c r="E7970" t="s">
        <v>21194</v>
      </c>
      <c r="F7970" t="s">
        <v>53</v>
      </c>
      <c r="I7970" t="s">
        <v>5</v>
      </c>
      <c r="K7970" t="s">
        <v>5</v>
      </c>
      <c r="N7970" t="s">
        <v>7</v>
      </c>
      <c r="Q7970">
        <v>0</v>
      </c>
      <c r="S7970">
        <v>-1</v>
      </c>
      <c r="T7970" t="s">
        <v>5</v>
      </c>
      <c r="U7970">
        <v>-1</v>
      </c>
      <c r="V7970">
        <v>-1</v>
      </c>
      <c r="W7970">
        <v>6.3387000000000002</v>
      </c>
      <c r="Z7970">
        <v>-1</v>
      </c>
      <c r="AA7970" t="s">
        <v>11</v>
      </c>
      <c r="AC7970" t="s">
        <v>38</v>
      </c>
      <c r="AD7970" t="s">
        <v>52</v>
      </c>
      <c r="AE7970" s="1">
        <v>41846.13113425926</v>
      </c>
    </row>
    <row r="7971" spans="1:31" x14ac:dyDescent="0.15">
      <c r="A7971">
        <v>7970</v>
      </c>
      <c r="B7971">
        <v>175</v>
      </c>
      <c r="C7971">
        <v>243</v>
      </c>
      <c r="D7971" t="s">
        <v>21193</v>
      </c>
      <c r="E7971" t="s">
        <v>21194</v>
      </c>
      <c r="F7971" t="s">
        <v>54</v>
      </c>
      <c r="I7971" t="s">
        <v>5</v>
      </c>
      <c r="K7971" t="s">
        <v>5</v>
      </c>
      <c r="N7971" t="s">
        <v>7</v>
      </c>
      <c r="Q7971">
        <v>0</v>
      </c>
      <c r="S7971">
        <v>-1</v>
      </c>
      <c r="T7971" t="s">
        <v>5</v>
      </c>
      <c r="U7971">
        <v>-1</v>
      </c>
      <c r="V7971">
        <v>-1</v>
      </c>
      <c r="W7971">
        <v>6.3387000000000002</v>
      </c>
      <c r="Z7971">
        <v>-1</v>
      </c>
      <c r="AA7971" t="s">
        <v>11</v>
      </c>
      <c r="AC7971" t="s">
        <v>38</v>
      </c>
      <c r="AD7971" t="s">
        <v>52</v>
      </c>
      <c r="AE7971" s="1">
        <v>41846.131145833337</v>
      </c>
    </row>
    <row r="7972" spans="1:31" x14ac:dyDescent="0.15">
      <c r="A7972">
        <v>7971</v>
      </c>
      <c r="B7972">
        <v>175</v>
      </c>
      <c r="C7972">
        <v>5821</v>
      </c>
      <c r="D7972" t="s">
        <v>21216</v>
      </c>
      <c r="E7972" t="s">
        <v>21217</v>
      </c>
      <c r="F7972" t="s">
        <v>2</v>
      </c>
      <c r="G7972" t="s">
        <v>21218</v>
      </c>
      <c r="H7972" t="s">
        <v>949</v>
      </c>
      <c r="I7972" t="s">
        <v>5</v>
      </c>
      <c r="J7972" t="s">
        <v>2233</v>
      </c>
      <c r="K7972" t="s">
        <v>6</v>
      </c>
      <c r="L7972" t="s">
        <v>3072</v>
      </c>
      <c r="N7972" t="s">
        <v>7</v>
      </c>
      <c r="O7972" t="s">
        <v>21219</v>
      </c>
      <c r="P7972" t="s">
        <v>21220</v>
      </c>
      <c r="Q7972">
        <v>24</v>
      </c>
      <c r="R7972" t="s">
        <v>21221</v>
      </c>
      <c r="S7972">
        <v>-1</v>
      </c>
      <c r="T7972" t="s">
        <v>5</v>
      </c>
      <c r="U7972">
        <v>-1</v>
      </c>
      <c r="V7972">
        <v>-1</v>
      </c>
      <c r="W7972">
        <v>6.3387000000000002</v>
      </c>
      <c r="X7972" t="s">
        <v>21222</v>
      </c>
      <c r="Y7972" t="s">
        <v>21223</v>
      </c>
      <c r="Z7972">
        <v>19235</v>
      </c>
      <c r="AA7972" t="s">
        <v>11</v>
      </c>
      <c r="AC7972" t="s">
        <v>21224</v>
      </c>
      <c r="AD7972" t="s">
        <v>21225</v>
      </c>
      <c r="AE7972" s="1">
        <v>41846.131238425929</v>
      </c>
    </row>
    <row r="7973" spans="1:31" x14ac:dyDescent="0.15">
      <c r="A7973">
        <v>7972</v>
      </c>
      <c r="B7973">
        <v>175</v>
      </c>
      <c r="C7973">
        <v>5821</v>
      </c>
      <c r="D7973" t="s">
        <v>21216</v>
      </c>
      <c r="E7973" t="s">
        <v>21217</v>
      </c>
      <c r="F7973" t="s">
        <v>14</v>
      </c>
      <c r="G7973" t="s">
        <v>21218</v>
      </c>
      <c r="H7973" t="s">
        <v>949</v>
      </c>
      <c r="I7973" t="s">
        <v>5</v>
      </c>
      <c r="K7973" t="s">
        <v>17</v>
      </c>
      <c r="L7973" t="s">
        <v>3072</v>
      </c>
      <c r="N7973" t="s">
        <v>7</v>
      </c>
      <c r="O7973" t="s">
        <v>21219</v>
      </c>
      <c r="P7973" t="s">
        <v>21220</v>
      </c>
      <c r="Q7973">
        <v>20</v>
      </c>
      <c r="R7973" t="s">
        <v>21221</v>
      </c>
      <c r="S7973">
        <v>-1</v>
      </c>
      <c r="T7973" t="s">
        <v>21226</v>
      </c>
      <c r="U7973">
        <v>-1</v>
      </c>
      <c r="V7973">
        <v>-1</v>
      </c>
      <c r="W7973">
        <v>6.3387000000000002</v>
      </c>
      <c r="X7973" t="s">
        <v>21222</v>
      </c>
      <c r="Y7973" t="s">
        <v>21223</v>
      </c>
      <c r="Z7973">
        <v>22239</v>
      </c>
      <c r="AA7973" t="s">
        <v>11</v>
      </c>
      <c r="AC7973" t="s">
        <v>21227</v>
      </c>
      <c r="AD7973" t="s">
        <v>21228</v>
      </c>
      <c r="AE7973" s="1">
        <v>41846.131273148145</v>
      </c>
    </row>
    <row r="7974" spans="1:31" x14ac:dyDescent="0.15">
      <c r="A7974">
        <v>7973</v>
      </c>
      <c r="B7974">
        <v>175</v>
      </c>
      <c r="C7974">
        <v>5821</v>
      </c>
      <c r="D7974" t="s">
        <v>21216</v>
      </c>
      <c r="E7974" t="s">
        <v>21217</v>
      </c>
      <c r="F7974" t="s">
        <v>24</v>
      </c>
      <c r="I7974" t="s">
        <v>5</v>
      </c>
      <c r="K7974" t="s">
        <v>5</v>
      </c>
      <c r="N7974" t="s">
        <v>7</v>
      </c>
      <c r="Q7974">
        <v>0</v>
      </c>
      <c r="S7974">
        <v>-1</v>
      </c>
      <c r="T7974" t="s">
        <v>5</v>
      </c>
      <c r="U7974">
        <v>-1</v>
      </c>
      <c r="V7974">
        <v>-1</v>
      </c>
      <c r="W7974">
        <v>6.3387000000000002</v>
      </c>
      <c r="Z7974">
        <v>-1</v>
      </c>
      <c r="AA7974" t="s">
        <v>11</v>
      </c>
      <c r="AC7974" t="s">
        <v>38</v>
      </c>
      <c r="AD7974" t="s">
        <v>52</v>
      </c>
      <c r="AE7974" s="1">
        <v>41846.131284722222</v>
      </c>
    </row>
    <row r="7975" spans="1:31" x14ac:dyDescent="0.15">
      <c r="A7975">
        <v>7974</v>
      </c>
      <c r="B7975">
        <v>175</v>
      </c>
      <c r="C7975">
        <v>5821</v>
      </c>
      <c r="D7975" t="s">
        <v>21216</v>
      </c>
      <c r="E7975" t="s">
        <v>21217</v>
      </c>
      <c r="F7975" t="s">
        <v>27</v>
      </c>
      <c r="I7975" t="s">
        <v>5</v>
      </c>
      <c r="K7975" t="s">
        <v>5</v>
      </c>
      <c r="M7975" t="s">
        <v>5</v>
      </c>
      <c r="N7975" t="s">
        <v>7</v>
      </c>
      <c r="Q7975">
        <v>0</v>
      </c>
      <c r="S7975">
        <v>-1</v>
      </c>
      <c r="T7975" t="s">
        <v>5</v>
      </c>
      <c r="U7975">
        <v>-1</v>
      </c>
      <c r="V7975">
        <v>-1</v>
      </c>
      <c r="W7975">
        <v>6.3387000000000002</v>
      </c>
      <c r="Z7975">
        <v>-1</v>
      </c>
      <c r="AA7975" t="s">
        <v>11</v>
      </c>
      <c r="AC7975" t="s">
        <v>38</v>
      </c>
      <c r="AD7975" t="s">
        <v>531</v>
      </c>
      <c r="AE7975" s="1">
        <v>41846.131296296298</v>
      </c>
    </row>
    <row r="7976" spans="1:31" x14ac:dyDescent="0.15">
      <c r="A7976">
        <v>7975</v>
      </c>
      <c r="B7976">
        <v>175</v>
      </c>
      <c r="C7976">
        <v>5821</v>
      </c>
      <c r="D7976" t="s">
        <v>21216</v>
      </c>
      <c r="E7976" t="s">
        <v>21217</v>
      </c>
      <c r="F7976" t="s">
        <v>36</v>
      </c>
      <c r="I7976" t="s">
        <v>5</v>
      </c>
      <c r="K7976" t="s">
        <v>5</v>
      </c>
      <c r="N7976" t="s">
        <v>7</v>
      </c>
      <c r="Q7976">
        <v>0</v>
      </c>
      <c r="S7976">
        <v>-1</v>
      </c>
      <c r="T7976" t="s">
        <v>5</v>
      </c>
      <c r="U7976">
        <v>-1</v>
      </c>
      <c r="V7976">
        <v>-1</v>
      </c>
      <c r="W7976">
        <v>6.3387000000000002</v>
      </c>
      <c r="Z7976">
        <v>-1</v>
      </c>
      <c r="AA7976" t="s">
        <v>11</v>
      </c>
      <c r="AC7976" t="s">
        <v>38</v>
      </c>
      <c r="AD7976" t="s">
        <v>52</v>
      </c>
      <c r="AE7976" s="1">
        <v>41846.131307870368</v>
      </c>
    </row>
    <row r="7977" spans="1:31" x14ac:dyDescent="0.15">
      <c r="A7977">
        <v>7976</v>
      </c>
      <c r="B7977">
        <v>175</v>
      </c>
      <c r="C7977">
        <v>5821</v>
      </c>
      <c r="D7977" t="s">
        <v>21216</v>
      </c>
      <c r="E7977" t="s">
        <v>21217</v>
      </c>
      <c r="F7977" t="s">
        <v>40</v>
      </c>
      <c r="I7977" t="s">
        <v>5</v>
      </c>
      <c r="K7977" t="s">
        <v>5</v>
      </c>
      <c r="N7977" t="s">
        <v>7</v>
      </c>
      <c r="Q7977">
        <v>0</v>
      </c>
      <c r="S7977">
        <v>-1</v>
      </c>
      <c r="T7977" t="s">
        <v>5</v>
      </c>
      <c r="U7977">
        <v>-1</v>
      </c>
      <c r="V7977">
        <v>-1</v>
      </c>
      <c r="W7977">
        <v>6.3387000000000002</v>
      </c>
      <c r="Z7977">
        <v>-1</v>
      </c>
      <c r="AA7977" t="s">
        <v>11</v>
      </c>
      <c r="AC7977" t="s">
        <v>38</v>
      </c>
      <c r="AD7977" t="s">
        <v>52</v>
      </c>
      <c r="AE7977" s="1">
        <v>41846.131319444445</v>
      </c>
    </row>
    <row r="7978" spans="1:31" x14ac:dyDescent="0.15">
      <c r="A7978">
        <v>7977</v>
      </c>
      <c r="B7978">
        <v>175</v>
      </c>
      <c r="C7978">
        <v>5821</v>
      </c>
      <c r="D7978" t="s">
        <v>21216</v>
      </c>
      <c r="E7978" t="s">
        <v>21217</v>
      </c>
      <c r="F7978" t="s">
        <v>49</v>
      </c>
      <c r="I7978" t="s">
        <v>5</v>
      </c>
      <c r="K7978" t="s">
        <v>5</v>
      </c>
      <c r="N7978" t="s">
        <v>7</v>
      </c>
      <c r="Q7978">
        <v>0</v>
      </c>
      <c r="T7978" t="s">
        <v>5</v>
      </c>
      <c r="U7978">
        <v>-1</v>
      </c>
      <c r="V7978">
        <v>-1</v>
      </c>
      <c r="W7978">
        <v>6.3387000000000002</v>
      </c>
      <c r="Z7978">
        <v>-1</v>
      </c>
      <c r="AA7978" t="s">
        <v>11</v>
      </c>
      <c r="AC7978" t="s">
        <v>38</v>
      </c>
      <c r="AD7978" t="s">
        <v>50</v>
      </c>
      <c r="AE7978" s="1">
        <v>41846.131331018521</v>
      </c>
    </row>
    <row r="7979" spans="1:31" x14ac:dyDescent="0.15">
      <c r="A7979">
        <v>7978</v>
      </c>
      <c r="B7979">
        <v>175</v>
      </c>
      <c r="C7979">
        <v>5821</v>
      </c>
      <c r="D7979" t="s">
        <v>21216</v>
      </c>
      <c r="E7979" t="s">
        <v>21217</v>
      </c>
      <c r="F7979" t="s">
        <v>51</v>
      </c>
      <c r="I7979" t="s">
        <v>5</v>
      </c>
      <c r="K7979" t="s">
        <v>5</v>
      </c>
      <c r="N7979" t="s">
        <v>7</v>
      </c>
      <c r="Q7979">
        <v>0</v>
      </c>
      <c r="S7979">
        <v>-1</v>
      </c>
      <c r="T7979" t="s">
        <v>5</v>
      </c>
      <c r="U7979">
        <v>-1</v>
      </c>
      <c r="V7979">
        <v>-1</v>
      </c>
      <c r="W7979">
        <v>6.3387000000000002</v>
      </c>
      <c r="Z7979">
        <v>-1</v>
      </c>
      <c r="AA7979" t="s">
        <v>11</v>
      </c>
      <c r="AC7979" t="s">
        <v>38</v>
      </c>
      <c r="AD7979" t="s">
        <v>52</v>
      </c>
      <c r="AE7979" s="1">
        <v>41846.131354166668</v>
      </c>
    </row>
    <row r="7980" spans="1:31" x14ac:dyDescent="0.15">
      <c r="A7980">
        <v>7979</v>
      </c>
      <c r="B7980">
        <v>175</v>
      </c>
      <c r="C7980">
        <v>5821</v>
      </c>
      <c r="D7980" t="s">
        <v>21216</v>
      </c>
      <c r="E7980" t="s">
        <v>21217</v>
      </c>
      <c r="F7980" t="s">
        <v>53</v>
      </c>
      <c r="I7980" t="s">
        <v>5</v>
      </c>
      <c r="K7980" t="s">
        <v>5</v>
      </c>
      <c r="N7980" t="s">
        <v>7</v>
      </c>
      <c r="Q7980">
        <v>0</v>
      </c>
      <c r="S7980">
        <v>-1</v>
      </c>
      <c r="T7980" t="s">
        <v>5</v>
      </c>
      <c r="U7980">
        <v>-1</v>
      </c>
      <c r="V7980">
        <v>-1</v>
      </c>
      <c r="W7980">
        <v>6.3387000000000002</v>
      </c>
      <c r="Z7980">
        <v>-1</v>
      </c>
      <c r="AA7980" t="s">
        <v>11</v>
      </c>
      <c r="AC7980" t="s">
        <v>38</v>
      </c>
      <c r="AD7980" t="s">
        <v>52</v>
      </c>
      <c r="AE7980" s="1">
        <v>41846.131365740737</v>
      </c>
    </row>
    <row r="7981" spans="1:31" x14ac:dyDescent="0.15">
      <c r="A7981">
        <v>7980</v>
      </c>
      <c r="B7981">
        <v>175</v>
      </c>
      <c r="C7981">
        <v>5821</v>
      </c>
      <c r="D7981" t="s">
        <v>21216</v>
      </c>
      <c r="E7981" t="s">
        <v>21217</v>
      </c>
      <c r="F7981" t="s">
        <v>54</v>
      </c>
      <c r="I7981" t="s">
        <v>5</v>
      </c>
      <c r="K7981" t="s">
        <v>5</v>
      </c>
      <c r="N7981" t="s">
        <v>7</v>
      </c>
      <c r="Q7981">
        <v>0</v>
      </c>
      <c r="S7981">
        <v>-1</v>
      </c>
      <c r="T7981" t="s">
        <v>5</v>
      </c>
      <c r="U7981">
        <v>-1</v>
      </c>
      <c r="V7981">
        <v>-1</v>
      </c>
      <c r="W7981">
        <v>6.3387000000000002</v>
      </c>
      <c r="Z7981">
        <v>-1</v>
      </c>
      <c r="AA7981" t="s">
        <v>11</v>
      </c>
      <c r="AC7981" t="s">
        <v>38</v>
      </c>
      <c r="AD7981" t="s">
        <v>52</v>
      </c>
      <c r="AE7981" s="1">
        <v>41846.131377314814</v>
      </c>
    </row>
    <row r="7982" spans="1:31" x14ac:dyDescent="0.15">
      <c r="A7982">
        <v>7981</v>
      </c>
      <c r="B7982">
        <v>175</v>
      </c>
      <c r="C7982">
        <v>5801</v>
      </c>
      <c r="D7982" t="s">
        <v>4456</v>
      </c>
      <c r="E7982" t="s">
        <v>4457</v>
      </c>
      <c r="F7982" t="s">
        <v>2</v>
      </c>
      <c r="G7982" t="s">
        <v>4458</v>
      </c>
      <c r="H7982" t="s">
        <v>2968</v>
      </c>
      <c r="I7982" t="s">
        <v>5</v>
      </c>
      <c r="K7982" t="s">
        <v>6</v>
      </c>
      <c r="L7982" t="s">
        <v>4459</v>
      </c>
      <c r="N7982" t="s">
        <v>7</v>
      </c>
      <c r="O7982" t="s">
        <v>4460</v>
      </c>
      <c r="P7982" t="s">
        <v>4461</v>
      </c>
      <c r="Q7982">
        <v>84</v>
      </c>
      <c r="R7982" t="s">
        <v>2963</v>
      </c>
      <c r="S7982">
        <v>125</v>
      </c>
      <c r="T7982" t="s">
        <v>5</v>
      </c>
      <c r="U7982">
        <v>-1</v>
      </c>
      <c r="V7982">
        <v>-1</v>
      </c>
      <c r="W7982">
        <v>6.3387000000000002</v>
      </c>
      <c r="X7982" t="s">
        <v>4462</v>
      </c>
      <c r="Y7982" t="s">
        <v>4463</v>
      </c>
      <c r="Z7982">
        <v>24294</v>
      </c>
      <c r="AA7982" t="s">
        <v>11</v>
      </c>
      <c r="AC7982" t="s">
        <v>4464</v>
      </c>
      <c r="AD7982" t="s">
        <v>4465</v>
      </c>
      <c r="AE7982" s="1">
        <v>41846.131516203706</v>
      </c>
    </row>
    <row r="7983" spans="1:31" x14ac:dyDescent="0.15">
      <c r="A7983">
        <v>7982</v>
      </c>
      <c r="B7983">
        <v>175</v>
      </c>
      <c r="C7983">
        <v>5801</v>
      </c>
      <c r="D7983" t="s">
        <v>4456</v>
      </c>
      <c r="E7983" t="s">
        <v>4457</v>
      </c>
      <c r="F7983" t="s">
        <v>14</v>
      </c>
      <c r="G7983" t="s">
        <v>4466</v>
      </c>
      <c r="H7983" t="s">
        <v>4467</v>
      </c>
      <c r="I7983" t="s">
        <v>5</v>
      </c>
      <c r="K7983" t="s">
        <v>17</v>
      </c>
      <c r="L7983" t="s">
        <v>4459</v>
      </c>
      <c r="N7983" t="s">
        <v>7</v>
      </c>
      <c r="O7983" t="s">
        <v>4468</v>
      </c>
      <c r="P7983" t="s">
        <v>4469</v>
      </c>
      <c r="Q7983">
        <v>117</v>
      </c>
      <c r="R7983" t="s">
        <v>4470</v>
      </c>
      <c r="S7983">
        <v>75</v>
      </c>
      <c r="T7983" t="s">
        <v>5</v>
      </c>
      <c r="U7983">
        <v>-1</v>
      </c>
      <c r="V7983">
        <v>-1</v>
      </c>
      <c r="W7983">
        <v>6.3387000000000002</v>
      </c>
      <c r="X7983" t="s">
        <v>4471</v>
      </c>
      <c r="Y7983" t="s">
        <v>4472</v>
      </c>
      <c r="Z7983">
        <v>26194</v>
      </c>
      <c r="AA7983" t="s">
        <v>11</v>
      </c>
      <c r="AC7983" t="s">
        <v>4473</v>
      </c>
      <c r="AD7983" t="s">
        <v>4474</v>
      </c>
      <c r="AE7983" s="1">
        <v>41846.131574074076</v>
      </c>
    </row>
    <row r="7984" spans="1:31" x14ac:dyDescent="0.15">
      <c r="A7984">
        <v>7983</v>
      </c>
      <c r="B7984">
        <v>175</v>
      </c>
      <c r="C7984">
        <v>5801</v>
      </c>
      <c r="D7984" t="s">
        <v>4456</v>
      </c>
      <c r="E7984" t="s">
        <v>4457</v>
      </c>
      <c r="F7984" t="s">
        <v>24</v>
      </c>
      <c r="G7984" t="s">
        <v>4466</v>
      </c>
      <c r="H7984" t="s">
        <v>4467</v>
      </c>
      <c r="I7984" t="s">
        <v>5</v>
      </c>
      <c r="K7984" t="s">
        <v>17</v>
      </c>
      <c r="L7984" t="s">
        <v>4459</v>
      </c>
      <c r="N7984" t="s">
        <v>7</v>
      </c>
      <c r="O7984" t="s">
        <v>4468</v>
      </c>
      <c r="P7984" t="s">
        <v>4469</v>
      </c>
      <c r="Q7984">
        <v>53</v>
      </c>
      <c r="R7984" t="s">
        <v>4470</v>
      </c>
      <c r="S7984">
        <v>75</v>
      </c>
      <c r="T7984" t="s">
        <v>5</v>
      </c>
      <c r="U7984">
        <v>-1</v>
      </c>
      <c r="V7984">
        <v>-1</v>
      </c>
      <c r="W7984">
        <v>6.3387000000000002</v>
      </c>
      <c r="X7984" t="s">
        <v>4471</v>
      </c>
      <c r="Y7984" t="s">
        <v>4472</v>
      </c>
      <c r="Z7984">
        <v>26194</v>
      </c>
      <c r="AA7984" t="s">
        <v>11</v>
      </c>
      <c r="AC7984" t="s">
        <v>4475</v>
      </c>
      <c r="AD7984" t="s">
        <v>4476</v>
      </c>
      <c r="AE7984" s="1">
        <v>41846.131608796299</v>
      </c>
    </row>
    <row r="7985" spans="1:31" x14ac:dyDescent="0.15">
      <c r="A7985">
        <v>7984</v>
      </c>
      <c r="B7985">
        <v>175</v>
      </c>
      <c r="C7985">
        <v>5801</v>
      </c>
      <c r="D7985" t="s">
        <v>4456</v>
      </c>
      <c r="E7985" t="s">
        <v>4457</v>
      </c>
      <c r="F7985" t="s">
        <v>27</v>
      </c>
      <c r="G7985" t="s">
        <v>4477</v>
      </c>
      <c r="I7985" t="s">
        <v>5</v>
      </c>
      <c r="K7985" t="s">
        <v>17</v>
      </c>
      <c r="L7985" t="s">
        <v>4478</v>
      </c>
      <c r="M7985" t="s">
        <v>5</v>
      </c>
      <c r="N7985" t="s">
        <v>7</v>
      </c>
      <c r="P7985" t="s">
        <v>4479</v>
      </c>
      <c r="Q7985">
        <v>6</v>
      </c>
      <c r="R7985" t="s">
        <v>4480</v>
      </c>
      <c r="S7985">
        <v>75</v>
      </c>
      <c r="T7985" t="s">
        <v>4481</v>
      </c>
      <c r="U7985">
        <v>-1</v>
      </c>
      <c r="V7985">
        <v>-1</v>
      </c>
      <c r="W7985">
        <v>6.3387000000000002</v>
      </c>
      <c r="Y7985" t="s">
        <v>4482</v>
      </c>
      <c r="Z7985">
        <v>33087</v>
      </c>
      <c r="AA7985" t="s">
        <v>11</v>
      </c>
      <c r="AB7985" t="s">
        <v>3093</v>
      </c>
      <c r="AC7985" t="s">
        <v>4483</v>
      </c>
      <c r="AD7985" t="s">
        <v>4484</v>
      </c>
      <c r="AE7985" s="1">
        <v>41846.131643518522</v>
      </c>
    </row>
    <row r="7986" spans="1:31" x14ac:dyDescent="0.15">
      <c r="A7986">
        <v>7985</v>
      </c>
      <c r="B7986">
        <v>175</v>
      </c>
      <c r="C7986">
        <v>5801</v>
      </c>
      <c r="D7986" t="s">
        <v>4456</v>
      </c>
      <c r="E7986" t="s">
        <v>4457</v>
      </c>
      <c r="F7986" t="s">
        <v>36</v>
      </c>
      <c r="I7986" t="s">
        <v>5</v>
      </c>
      <c r="K7986" t="s">
        <v>5</v>
      </c>
      <c r="N7986" t="s">
        <v>7</v>
      </c>
      <c r="Q7986">
        <v>0</v>
      </c>
      <c r="S7986">
        <v>-1</v>
      </c>
      <c r="T7986" t="s">
        <v>5</v>
      </c>
      <c r="U7986">
        <v>-1</v>
      </c>
      <c r="V7986">
        <v>-1</v>
      </c>
      <c r="W7986">
        <v>6.3387000000000002</v>
      </c>
      <c r="Z7986">
        <v>-1</v>
      </c>
      <c r="AA7986" t="s">
        <v>11</v>
      </c>
      <c r="AC7986" t="s">
        <v>38</v>
      </c>
      <c r="AD7986" t="s">
        <v>52</v>
      </c>
      <c r="AE7986" s="1">
        <v>41846.131655092591</v>
      </c>
    </row>
    <row r="7987" spans="1:31" x14ac:dyDescent="0.15">
      <c r="A7987">
        <v>7986</v>
      </c>
      <c r="B7987">
        <v>175</v>
      </c>
      <c r="C7987">
        <v>5801</v>
      </c>
      <c r="D7987" t="s">
        <v>4456</v>
      </c>
      <c r="E7987" t="s">
        <v>4457</v>
      </c>
      <c r="F7987" t="s">
        <v>40</v>
      </c>
      <c r="I7987" t="s">
        <v>5</v>
      </c>
      <c r="K7987" t="s">
        <v>5</v>
      </c>
      <c r="N7987" t="s">
        <v>7</v>
      </c>
      <c r="Q7987">
        <v>0</v>
      </c>
      <c r="S7987">
        <v>-1</v>
      </c>
      <c r="T7987" t="s">
        <v>5</v>
      </c>
      <c r="U7987">
        <v>-1</v>
      </c>
      <c r="V7987">
        <v>-1</v>
      </c>
      <c r="W7987">
        <v>6.3387000000000002</v>
      </c>
      <c r="Z7987">
        <v>-1</v>
      </c>
      <c r="AA7987" t="s">
        <v>11</v>
      </c>
      <c r="AC7987" t="s">
        <v>38</v>
      </c>
      <c r="AD7987" t="s">
        <v>2981</v>
      </c>
      <c r="AE7987" s="1">
        <v>41846.131666666668</v>
      </c>
    </row>
    <row r="7988" spans="1:31" x14ac:dyDescent="0.15">
      <c r="A7988">
        <v>7987</v>
      </c>
      <c r="B7988">
        <v>175</v>
      </c>
      <c r="C7988">
        <v>5801</v>
      </c>
      <c r="D7988" t="s">
        <v>4456</v>
      </c>
      <c r="E7988" t="s">
        <v>4457</v>
      </c>
      <c r="F7988" t="s">
        <v>49</v>
      </c>
      <c r="I7988" t="s">
        <v>5</v>
      </c>
      <c r="K7988" t="s">
        <v>5</v>
      </c>
      <c r="N7988" t="s">
        <v>7</v>
      </c>
      <c r="Q7988">
        <v>0</v>
      </c>
      <c r="T7988" t="s">
        <v>5</v>
      </c>
      <c r="U7988">
        <v>-1</v>
      </c>
      <c r="V7988">
        <v>-1</v>
      </c>
      <c r="W7988">
        <v>6.3387000000000002</v>
      </c>
      <c r="Z7988">
        <v>-1</v>
      </c>
      <c r="AA7988" t="s">
        <v>11</v>
      </c>
      <c r="AC7988" t="s">
        <v>38</v>
      </c>
      <c r="AD7988" t="s">
        <v>1624</v>
      </c>
      <c r="AE7988" s="1">
        <v>41846.131678240738</v>
      </c>
    </row>
    <row r="7989" spans="1:31" x14ac:dyDescent="0.15">
      <c r="A7989">
        <v>7988</v>
      </c>
      <c r="B7989">
        <v>175</v>
      </c>
      <c r="C7989">
        <v>5801</v>
      </c>
      <c r="D7989" t="s">
        <v>4456</v>
      </c>
      <c r="E7989" t="s">
        <v>4457</v>
      </c>
      <c r="F7989" t="s">
        <v>51</v>
      </c>
      <c r="G7989" t="s">
        <v>4458</v>
      </c>
      <c r="H7989" t="s">
        <v>2968</v>
      </c>
      <c r="I7989" t="s">
        <v>5</v>
      </c>
      <c r="K7989" t="s">
        <v>5</v>
      </c>
      <c r="N7989" t="s">
        <v>7</v>
      </c>
      <c r="O7989" t="s">
        <v>4460</v>
      </c>
      <c r="P7989" t="s">
        <v>4461</v>
      </c>
      <c r="Q7989">
        <v>15</v>
      </c>
      <c r="S7989">
        <v>-1</v>
      </c>
      <c r="T7989" t="s">
        <v>5</v>
      </c>
      <c r="U7989">
        <v>-1</v>
      </c>
      <c r="V7989">
        <v>-1</v>
      </c>
      <c r="W7989">
        <v>6.3387000000000002</v>
      </c>
      <c r="Y7989" t="s">
        <v>4463</v>
      </c>
      <c r="Z7989">
        <v>-1</v>
      </c>
      <c r="AA7989" t="s">
        <v>11</v>
      </c>
      <c r="AC7989" t="s">
        <v>4485</v>
      </c>
      <c r="AD7989" t="s">
        <v>4486</v>
      </c>
      <c r="AE7989" s="1">
        <v>41846.131701388891</v>
      </c>
    </row>
    <row r="7990" spans="1:31" x14ac:dyDescent="0.15">
      <c r="A7990">
        <v>7989</v>
      </c>
      <c r="B7990">
        <v>175</v>
      </c>
      <c r="C7990">
        <v>5801</v>
      </c>
      <c r="D7990" t="s">
        <v>4456</v>
      </c>
      <c r="E7990" t="s">
        <v>4457</v>
      </c>
      <c r="F7990" t="s">
        <v>53</v>
      </c>
      <c r="I7990" t="s">
        <v>5</v>
      </c>
      <c r="K7990" t="s">
        <v>5</v>
      </c>
      <c r="N7990" t="s">
        <v>7</v>
      </c>
      <c r="Q7990">
        <v>0</v>
      </c>
      <c r="S7990">
        <v>-1</v>
      </c>
      <c r="T7990" t="s">
        <v>5</v>
      </c>
      <c r="U7990">
        <v>-1</v>
      </c>
      <c r="V7990">
        <v>-1</v>
      </c>
      <c r="W7990">
        <v>6.3387000000000002</v>
      </c>
      <c r="Z7990">
        <v>-1</v>
      </c>
      <c r="AA7990" t="s">
        <v>11</v>
      </c>
      <c r="AC7990" t="s">
        <v>38</v>
      </c>
      <c r="AD7990" t="s">
        <v>52</v>
      </c>
      <c r="AE7990" s="1">
        <v>41846.131712962961</v>
      </c>
    </row>
    <row r="7991" spans="1:31" x14ac:dyDescent="0.15">
      <c r="A7991">
        <v>7990</v>
      </c>
      <c r="B7991">
        <v>175</v>
      </c>
      <c r="C7991">
        <v>5801</v>
      </c>
      <c r="D7991" t="s">
        <v>4456</v>
      </c>
      <c r="E7991" t="s">
        <v>4457</v>
      </c>
      <c r="F7991" t="s">
        <v>54</v>
      </c>
      <c r="I7991" t="s">
        <v>5</v>
      </c>
      <c r="K7991" t="s">
        <v>5</v>
      </c>
      <c r="N7991" t="s">
        <v>7</v>
      </c>
      <c r="Q7991">
        <v>0</v>
      </c>
      <c r="S7991">
        <v>-1</v>
      </c>
      <c r="T7991" t="s">
        <v>5</v>
      </c>
      <c r="U7991">
        <v>-1</v>
      </c>
      <c r="V7991">
        <v>-1</v>
      </c>
      <c r="W7991">
        <v>6.3387000000000002</v>
      </c>
      <c r="Z7991">
        <v>-1</v>
      </c>
      <c r="AA7991" t="s">
        <v>11</v>
      </c>
      <c r="AC7991" t="s">
        <v>38</v>
      </c>
      <c r="AD7991" t="s">
        <v>52</v>
      </c>
      <c r="AE7991" s="1">
        <v>41846.131724537037</v>
      </c>
    </row>
    <row r="7992" spans="1:31" x14ac:dyDescent="0.15">
      <c r="A7992">
        <v>7991</v>
      </c>
      <c r="B7992">
        <v>175</v>
      </c>
      <c r="C7992">
        <v>1775</v>
      </c>
      <c r="D7992" t="s">
        <v>21229</v>
      </c>
      <c r="E7992" t="s">
        <v>21230</v>
      </c>
      <c r="F7992" t="s">
        <v>2</v>
      </c>
      <c r="G7992" t="s">
        <v>21231</v>
      </c>
      <c r="H7992" t="s">
        <v>21232</v>
      </c>
      <c r="I7992" t="s">
        <v>5</v>
      </c>
      <c r="J7992" t="s">
        <v>7567</v>
      </c>
      <c r="K7992" t="s">
        <v>6</v>
      </c>
      <c r="L7992" t="s">
        <v>21233</v>
      </c>
      <c r="N7992" t="s">
        <v>7</v>
      </c>
      <c r="O7992" t="s">
        <v>21234</v>
      </c>
      <c r="P7992" t="s">
        <v>21235</v>
      </c>
      <c r="Q7992">
        <v>18</v>
      </c>
      <c r="R7992" t="s">
        <v>5437</v>
      </c>
      <c r="S7992">
        <v>45</v>
      </c>
      <c r="T7992" t="s">
        <v>21236</v>
      </c>
      <c r="U7992">
        <v>-1</v>
      </c>
      <c r="V7992">
        <v>-1</v>
      </c>
      <c r="W7992">
        <v>6.3387000000000002</v>
      </c>
      <c r="X7992" t="s">
        <v>21237</v>
      </c>
      <c r="Y7992" t="s">
        <v>21238</v>
      </c>
      <c r="Z7992">
        <v>16096</v>
      </c>
      <c r="AA7992" t="s">
        <v>11</v>
      </c>
      <c r="AC7992" t="s">
        <v>21239</v>
      </c>
      <c r="AD7992" t="s">
        <v>21240</v>
      </c>
      <c r="AE7992" s="1">
        <v>41846.131851851853</v>
      </c>
    </row>
    <row r="7993" spans="1:31" x14ac:dyDescent="0.15">
      <c r="A7993">
        <v>7992</v>
      </c>
      <c r="B7993">
        <v>175</v>
      </c>
      <c r="C7993">
        <v>1775</v>
      </c>
      <c r="D7993" t="s">
        <v>21229</v>
      </c>
      <c r="E7993" t="s">
        <v>21230</v>
      </c>
      <c r="F7993" t="s">
        <v>14</v>
      </c>
      <c r="I7993" t="s">
        <v>5</v>
      </c>
      <c r="K7993" t="s">
        <v>5</v>
      </c>
      <c r="N7993" t="s">
        <v>7</v>
      </c>
      <c r="Q7993">
        <v>0</v>
      </c>
      <c r="S7993">
        <v>-1</v>
      </c>
      <c r="T7993" t="s">
        <v>5</v>
      </c>
      <c r="U7993">
        <v>-1</v>
      </c>
      <c r="V7993">
        <v>-1</v>
      </c>
      <c r="W7993">
        <v>6.3387000000000002</v>
      </c>
      <c r="Z7993">
        <v>-1</v>
      </c>
      <c r="AA7993" t="s">
        <v>11</v>
      </c>
      <c r="AC7993" t="s">
        <v>38</v>
      </c>
      <c r="AD7993" t="s">
        <v>52</v>
      </c>
      <c r="AE7993" s="1">
        <v>41846.131863425922</v>
      </c>
    </row>
    <row r="7994" spans="1:31" x14ac:dyDescent="0.15">
      <c r="A7994">
        <v>7993</v>
      </c>
      <c r="B7994">
        <v>175</v>
      </c>
      <c r="C7994">
        <v>1775</v>
      </c>
      <c r="D7994" t="s">
        <v>21229</v>
      </c>
      <c r="E7994" t="s">
        <v>21230</v>
      </c>
      <c r="F7994" t="s">
        <v>24</v>
      </c>
      <c r="I7994" t="s">
        <v>5</v>
      </c>
      <c r="K7994" t="s">
        <v>5</v>
      </c>
      <c r="N7994" t="s">
        <v>7</v>
      </c>
      <c r="Q7994">
        <v>0</v>
      </c>
      <c r="S7994">
        <v>-1</v>
      </c>
      <c r="T7994" t="s">
        <v>5</v>
      </c>
      <c r="U7994">
        <v>-1</v>
      </c>
      <c r="V7994">
        <v>-1</v>
      </c>
      <c r="W7994">
        <v>6.3387000000000002</v>
      </c>
      <c r="Z7994">
        <v>-1</v>
      </c>
      <c r="AA7994" t="s">
        <v>11</v>
      </c>
      <c r="AC7994" t="s">
        <v>38</v>
      </c>
      <c r="AD7994" t="s">
        <v>52</v>
      </c>
      <c r="AE7994" s="1">
        <v>41846.131874999999</v>
      </c>
    </row>
    <row r="7995" spans="1:31" x14ac:dyDescent="0.15">
      <c r="A7995">
        <v>7994</v>
      </c>
      <c r="B7995">
        <v>175</v>
      </c>
      <c r="C7995">
        <v>1775</v>
      </c>
      <c r="D7995" t="s">
        <v>21229</v>
      </c>
      <c r="E7995" t="s">
        <v>21230</v>
      </c>
      <c r="F7995" t="s">
        <v>27</v>
      </c>
      <c r="I7995" t="s">
        <v>5</v>
      </c>
      <c r="K7995" t="s">
        <v>5</v>
      </c>
      <c r="M7995" t="s">
        <v>5</v>
      </c>
      <c r="N7995" t="s">
        <v>7</v>
      </c>
      <c r="Q7995">
        <v>0</v>
      </c>
      <c r="S7995">
        <v>-1</v>
      </c>
      <c r="T7995" t="s">
        <v>5</v>
      </c>
      <c r="U7995">
        <v>-1</v>
      </c>
      <c r="V7995">
        <v>-1</v>
      </c>
      <c r="W7995">
        <v>6.3387000000000002</v>
      </c>
      <c r="Z7995">
        <v>-1</v>
      </c>
      <c r="AA7995" t="s">
        <v>11</v>
      </c>
      <c r="AC7995" t="s">
        <v>38</v>
      </c>
      <c r="AD7995" t="s">
        <v>531</v>
      </c>
      <c r="AE7995" s="1">
        <v>41846.131886574076</v>
      </c>
    </row>
    <row r="7996" spans="1:31" x14ac:dyDescent="0.15">
      <c r="A7996">
        <v>7995</v>
      </c>
      <c r="B7996">
        <v>175</v>
      </c>
      <c r="C7996">
        <v>1775</v>
      </c>
      <c r="D7996" t="s">
        <v>21229</v>
      </c>
      <c r="E7996" t="s">
        <v>21230</v>
      </c>
      <c r="F7996" t="s">
        <v>36</v>
      </c>
      <c r="G7996" t="s">
        <v>21231</v>
      </c>
      <c r="H7996" t="s">
        <v>21232</v>
      </c>
      <c r="I7996" t="s">
        <v>5</v>
      </c>
      <c r="J7996" t="s">
        <v>7567</v>
      </c>
      <c r="K7996" t="s">
        <v>6</v>
      </c>
      <c r="L7996" t="s">
        <v>21233</v>
      </c>
      <c r="N7996" t="s">
        <v>7</v>
      </c>
      <c r="O7996" t="s">
        <v>21234</v>
      </c>
      <c r="P7996" t="s">
        <v>21235</v>
      </c>
      <c r="Q7996">
        <v>8</v>
      </c>
      <c r="R7996" t="s">
        <v>5437</v>
      </c>
      <c r="S7996">
        <v>45</v>
      </c>
      <c r="T7996" t="s">
        <v>21236</v>
      </c>
      <c r="U7996">
        <v>-1</v>
      </c>
      <c r="V7996">
        <v>-1</v>
      </c>
      <c r="W7996">
        <v>6.3387000000000002</v>
      </c>
      <c r="X7996" t="s">
        <v>21237</v>
      </c>
      <c r="Y7996" t="s">
        <v>21238</v>
      </c>
      <c r="Z7996">
        <v>16096</v>
      </c>
      <c r="AA7996" t="s">
        <v>11</v>
      </c>
      <c r="AC7996" t="s">
        <v>21241</v>
      </c>
      <c r="AD7996" t="s">
        <v>21242</v>
      </c>
      <c r="AE7996" s="1">
        <v>41846.131898148145</v>
      </c>
    </row>
    <row r="7997" spans="1:31" x14ac:dyDescent="0.15">
      <c r="A7997">
        <v>7996</v>
      </c>
      <c r="B7997">
        <v>175</v>
      </c>
      <c r="C7997">
        <v>1775</v>
      </c>
      <c r="D7997" t="s">
        <v>21229</v>
      </c>
      <c r="E7997" t="s">
        <v>21230</v>
      </c>
      <c r="F7997" t="s">
        <v>40</v>
      </c>
      <c r="G7997" t="s">
        <v>21231</v>
      </c>
      <c r="H7997" t="s">
        <v>21243</v>
      </c>
      <c r="I7997" t="s">
        <v>5</v>
      </c>
      <c r="K7997" t="s">
        <v>5</v>
      </c>
      <c r="N7997" t="s">
        <v>7</v>
      </c>
      <c r="O7997" t="s">
        <v>21234</v>
      </c>
      <c r="P7997" t="s">
        <v>21244</v>
      </c>
      <c r="Q7997">
        <v>1</v>
      </c>
      <c r="R7997" t="s">
        <v>21245</v>
      </c>
      <c r="S7997">
        <v>-1</v>
      </c>
      <c r="T7997" t="s">
        <v>5</v>
      </c>
      <c r="U7997">
        <v>-1</v>
      </c>
      <c r="V7997">
        <v>-1</v>
      </c>
      <c r="W7997">
        <v>6.3387000000000002</v>
      </c>
      <c r="Y7997" t="s">
        <v>21246</v>
      </c>
      <c r="Z7997">
        <v>-1</v>
      </c>
      <c r="AA7997" t="s">
        <v>11</v>
      </c>
      <c r="AC7997" t="s">
        <v>21247</v>
      </c>
      <c r="AD7997" t="s">
        <v>21248</v>
      </c>
      <c r="AE7997" s="1">
        <v>41846.131921296299</v>
      </c>
    </row>
    <row r="7998" spans="1:31" x14ac:dyDescent="0.15">
      <c r="A7998">
        <v>7997</v>
      </c>
      <c r="B7998">
        <v>175</v>
      </c>
      <c r="C7998">
        <v>1775</v>
      </c>
      <c r="D7998" t="s">
        <v>21229</v>
      </c>
      <c r="E7998" t="s">
        <v>21230</v>
      </c>
      <c r="F7998" t="s">
        <v>49</v>
      </c>
      <c r="I7998" t="s">
        <v>5</v>
      </c>
      <c r="K7998" t="s">
        <v>5</v>
      </c>
      <c r="N7998" t="s">
        <v>7</v>
      </c>
      <c r="Q7998">
        <v>0</v>
      </c>
      <c r="T7998" t="s">
        <v>5</v>
      </c>
      <c r="U7998">
        <v>-1</v>
      </c>
      <c r="V7998">
        <v>-1</v>
      </c>
      <c r="W7998">
        <v>6.3387000000000002</v>
      </c>
      <c r="Z7998">
        <v>-1</v>
      </c>
      <c r="AA7998" t="s">
        <v>11</v>
      </c>
      <c r="AC7998" t="s">
        <v>38</v>
      </c>
      <c r="AD7998" t="s">
        <v>50</v>
      </c>
      <c r="AE7998" s="1">
        <v>41846.131932870368</v>
      </c>
    </row>
    <row r="7999" spans="1:31" x14ac:dyDescent="0.15">
      <c r="A7999">
        <v>7998</v>
      </c>
      <c r="B7999">
        <v>175</v>
      </c>
      <c r="C7999">
        <v>1775</v>
      </c>
      <c r="D7999" t="s">
        <v>21229</v>
      </c>
      <c r="E7999" t="s">
        <v>21230</v>
      </c>
      <c r="F7999" t="s">
        <v>51</v>
      </c>
      <c r="G7999" t="s">
        <v>21231</v>
      </c>
      <c r="H7999" t="s">
        <v>21232</v>
      </c>
      <c r="I7999" t="s">
        <v>5</v>
      </c>
      <c r="K7999" t="s">
        <v>5</v>
      </c>
      <c r="L7999" t="s">
        <v>20955</v>
      </c>
      <c r="N7999" t="s">
        <v>7</v>
      </c>
      <c r="O7999" t="s">
        <v>21234</v>
      </c>
      <c r="P7999" t="s">
        <v>21235</v>
      </c>
      <c r="Q7999">
        <v>3</v>
      </c>
      <c r="S7999">
        <v>-1</v>
      </c>
      <c r="T7999" t="s">
        <v>21249</v>
      </c>
      <c r="U7999">
        <v>-1</v>
      </c>
      <c r="V7999">
        <v>-1</v>
      </c>
      <c r="W7999">
        <v>6.3387000000000002</v>
      </c>
      <c r="Y7999" t="s">
        <v>21238</v>
      </c>
      <c r="Z7999">
        <v>-1</v>
      </c>
      <c r="AA7999" t="s">
        <v>11</v>
      </c>
      <c r="AC7999" t="s">
        <v>21250</v>
      </c>
      <c r="AD7999" t="s">
        <v>21251</v>
      </c>
      <c r="AE7999" s="1">
        <v>41846.131956018522</v>
      </c>
    </row>
    <row r="8000" spans="1:31" x14ac:dyDescent="0.15">
      <c r="A8000">
        <v>7999</v>
      </c>
      <c r="B8000">
        <v>175</v>
      </c>
      <c r="C8000">
        <v>1775</v>
      </c>
      <c r="D8000" t="s">
        <v>21229</v>
      </c>
      <c r="E8000" t="s">
        <v>21230</v>
      </c>
      <c r="F8000" t="s">
        <v>53</v>
      </c>
      <c r="I8000" t="s">
        <v>5</v>
      </c>
      <c r="K8000" t="s">
        <v>5</v>
      </c>
      <c r="N8000" t="s">
        <v>7</v>
      </c>
      <c r="Q8000">
        <v>0</v>
      </c>
      <c r="S8000">
        <v>-1</v>
      </c>
      <c r="T8000" t="s">
        <v>5</v>
      </c>
      <c r="U8000">
        <v>-1</v>
      </c>
      <c r="V8000">
        <v>-1</v>
      </c>
      <c r="W8000">
        <v>6.3387000000000002</v>
      </c>
      <c r="Z8000">
        <v>-1</v>
      </c>
      <c r="AA8000" t="s">
        <v>11</v>
      </c>
      <c r="AC8000" t="s">
        <v>38</v>
      </c>
      <c r="AD8000" t="s">
        <v>52</v>
      </c>
      <c r="AE8000" s="1">
        <v>41846.131967592592</v>
      </c>
    </row>
    <row r="8001" spans="1:31" x14ac:dyDescent="0.15">
      <c r="A8001">
        <v>8000</v>
      </c>
      <c r="B8001">
        <v>175</v>
      </c>
      <c r="C8001">
        <v>1775</v>
      </c>
      <c r="D8001" t="s">
        <v>21229</v>
      </c>
      <c r="E8001" t="s">
        <v>21230</v>
      </c>
      <c r="F8001" t="s">
        <v>54</v>
      </c>
      <c r="I8001" t="s">
        <v>5</v>
      </c>
      <c r="K8001" t="s">
        <v>5</v>
      </c>
      <c r="N8001" t="s">
        <v>7</v>
      </c>
      <c r="Q8001">
        <v>0</v>
      </c>
      <c r="S8001">
        <v>-1</v>
      </c>
      <c r="T8001" t="s">
        <v>5</v>
      </c>
      <c r="U8001">
        <v>-1</v>
      </c>
      <c r="V8001">
        <v>-1</v>
      </c>
      <c r="W8001">
        <v>6.3387000000000002</v>
      </c>
      <c r="Z8001">
        <v>-1</v>
      </c>
      <c r="AA8001" t="s">
        <v>11</v>
      </c>
      <c r="AC8001" t="s">
        <v>38</v>
      </c>
      <c r="AD8001" t="s">
        <v>52</v>
      </c>
      <c r="AE8001" s="1">
        <v>41846.131979166668</v>
      </c>
    </row>
    <row r="8002" spans="1:31" x14ac:dyDescent="0.15">
      <c r="A8002">
        <v>8001</v>
      </c>
      <c r="B8002">
        <v>175</v>
      </c>
      <c r="C8002">
        <v>3365</v>
      </c>
      <c r="D8002" t="s">
        <v>21252</v>
      </c>
      <c r="E8002" t="s">
        <v>21253</v>
      </c>
      <c r="F8002" t="s">
        <v>2</v>
      </c>
      <c r="G8002" t="s">
        <v>21254</v>
      </c>
      <c r="H8002" t="s">
        <v>21255</v>
      </c>
      <c r="I8002" t="s">
        <v>5</v>
      </c>
      <c r="K8002" t="s">
        <v>6</v>
      </c>
      <c r="L8002" t="s">
        <v>5396</v>
      </c>
      <c r="N8002" t="s">
        <v>7</v>
      </c>
      <c r="O8002" t="s">
        <v>21256</v>
      </c>
      <c r="P8002" t="s">
        <v>21257</v>
      </c>
      <c r="Q8002">
        <v>71</v>
      </c>
      <c r="R8002" t="s">
        <v>21258</v>
      </c>
      <c r="S8002">
        <v>100</v>
      </c>
      <c r="T8002" t="s">
        <v>5</v>
      </c>
      <c r="U8002">
        <v>-1</v>
      </c>
      <c r="V8002">
        <v>-1</v>
      </c>
      <c r="W8002">
        <v>6.3387000000000002</v>
      </c>
      <c r="X8002" t="s">
        <v>21259</v>
      </c>
      <c r="Y8002" t="s">
        <v>21260</v>
      </c>
      <c r="Z8002">
        <v>29600</v>
      </c>
      <c r="AA8002" t="s">
        <v>11</v>
      </c>
      <c r="AC8002" t="s">
        <v>21261</v>
      </c>
      <c r="AD8002" t="s">
        <v>21262</v>
      </c>
      <c r="AE8002" s="1">
        <v>41846.132094907407</v>
      </c>
    </row>
    <row r="8003" spans="1:31" x14ac:dyDescent="0.15">
      <c r="A8003">
        <v>8002</v>
      </c>
      <c r="B8003">
        <v>175</v>
      </c>
      <c r="C8003">
        <v>3365</v>
      </c>
      <c r="D8003" t="s">
        <v>21252</v>
      </c>
      <c r="E8003" t="s">
        <v>21253</v>
      </c>
      <c r="F8003" t="s">
        <v>14</v>
      </c>
      <c r="G8003" t="s">
        <v>21254</v>
      </c>
      <c r="H8003" t="s">
        <v>21255</v>
      </c>
      <c r="I8003" t="s">
        <v>5</v>
      </c>
      <c r="K8003" t="s">
        <v>17</v>
      </c>
      <c r="L8003" t="s">
        <v>2011</v>
      </c>
      <c r="N8003" t="s">
        <v>7</v>
      </c>
      <c r="O8003" t="s">
        <v>21256</v>
      </c>
      <c r="P8003" t="s">
        <v>21257</v>
      </c>
      <c r="Q8003">
        <v>49</v>
      </c>
      <c r="S8003">
        <v>100</v>
      </c>
      <c r="T8003" t="s">
        <v>5</v>
      </c>
      <c r="U8003">
        <v>-1</v>
      </c>
      <c r="V8003">
        <v>-1</v>
      </c>
      <c r="W8003">
        <v>6.3387000000000002</v>
      </c>
      <c r="X8003" t="s">
        <v>21259</v>
      </c>
      <c r="Y8003" t="s">
        <v>21260</v>
      </c>
      <c r="Z8003">
        <v>15800</v>
      </c>
      <c r="AA8003" t="s">
        <v>11</v>
      </c>
      <c r="AC8003" t="s">
        <v>21263</v>
      </c>
      <c r="AD8003" t="s">
        <v>21264</v>
      </c>
      <c r="AE8003" s="1">
        <v>41846.13212962963</v>
      </c>
    </row>
    <row r="8004" spans="1:31" x14ac:dyDescent="0.15">
      <c r="A8004">
        <v>8003</v>
      </c>
      <c r="B8004">
        <v>175</v>
      </c>
      <c r="C8004">
        <v>3365</v>
      </c>
      <c r="D8004" t="s">
        <v>21252</v>
      </c>
      <c r="E8004" t="s">
        <v>21253</v>
      </c>
      <c r="F8004" t="s">
        <v>24</v>
      </c>
      <c r="G8004" t="s">
        <v>21254</v>
      </c>
      <c r="H8004" t="s">
        <v>21255</v>
      </c>
      <c r="I8004" t="s">
        <v>5</v>
      </c>
      <c r="K8004" t="s">
        <v>17</v>
      </c>
      <c r="L8004" t="s">
        <v>2011</v>
      </c>
      <c r="N8004" t="s">
        <v>7</v>
      </c>
      <c r="O8004" t="s">
        <v>21256</v>
      </c>
      <c r="P8004" t="s">
        <v>21257</v>
      </c>
      <c r="Q8004">
        <v>4</v>
      </c>
      <c r="S8004">
        <v>100</v>
      </c>
      <c r="T8004" t="s">
        <v>5</v>
      </c>
      <c r="U8004">
        <v>-1</v>
      </c>
      <c r="V8004">
        <v>-1</v>
      </c>
      <c r="W8004">
        <v>6.3387000000000002</v>
      </c>
      <c r="X8004" t="s">
        <v>21259</v>
      </c>
      <c r="Y8004" t="s">
        <v>21260</v>
      </c>
      <c r="Z8004">
        <v>15800</v>
      </c>
      <c r="AA8004" t="s">
        <v>11</v>
      </c>
      <c r="AC8004" t="s">
        <v>21265</v>
      </c>
      <c r="AD8004" t="s">
        <v>21266</v>
      </c>
      <c r="AE8004" s="1">
        <v>41846.132152777776</v>
      </c>
    </row>
    <row r="8005" spans="1:31" x14ac:dyDescent="0.15">
      <c r="A8005">
        <v>8004</v>
      </c>
      <c r="B8005">
        <v>175</v>
      </c>
      <c r="C8005">
        <v>3365</v>
      </c>
      <c r="D8005" t="s">
        <v>21252</v>
      </c>
      <c r="E8005" t="s">
        <v>21253</v>
      </c>
      <c r="F8005" t="s">
        <v>27</v>
      </c>
      <c r="G8005" t="s">
        <v>21267</v>
      </c>
      <c r="I8005" t="s">
        <v>5</v>
      </c>
      <c r="J8005" t="s">
        <v>5512</v>
      </c>
      <c r="K8005" t="s">
        <v>17</v>
      </c>
      <c r="L8005" t="s">
        <v>2011</v>
      </c>
      <c r="M8005" t="s">
        <v>5</v>
      </c>
      <c r="N8005" t="s">
        <v>7</v>
      </c>
      <c r="P8005" t="s">
        <v>21268</v>
      </c>
      <c r="Q8005">
        <v>8</v>
      </c>
      <c r="S8005">
        <v>100</v>
      </c>
      <c r="T8005" t="s">
        <v>21269</v>
      </c>
      <c r="U8005">
        <v>-1</v>
      </c>
      <c r="V8005">
        <v>-1</v>
      </c>
      <c r="W8005">
        <v>6.3387000000000002</v>
      </c>
      <c r="Y8005" t="s">
        <v>21270</v>
      </c>
      <c r="Z8005">
        <v>17550</v>
      </c>
      <c r="AA8005" t="s">
        <v>11</v>
      </c>
      <c r="AC8005" t="s">
        <v>21271</v>
      </c>
      <c r="AD8005" t="s">
        <v>21272</v>
      </c>
      <c r="AE8005" s="1">
        <v>41846.132164351853</v>
      </c>
    </row>
    <row r="8006" spans="1:31" x14ac:dyDescent="0.15">
      <c r="A8006">
        <v>8005</v>
      </c>
      <c r="B8006">
        <v>175</v>
      </c>
      <c r="C8006">
        <v>3365</v>
      </c>
      <c r="D8006" t="s">
        <v>21252</v>
      </c>
      <c r="E8006" t="s">
        <v>21253</v>
      </c>
      <c r="F8006" t="s">
        <v>36</v>
      </c>
      <c r="G8006" t="s">
        <v>21254</v>
      </c>
      <c r="H8006" t="s">
        <v>21255</v>
      </c>
      <c r="I8006" t="s">
        <v>5</v>
      </c>
      <c r="K8006" t="s">
        <v>6</v>
      </c>
      <c r="L8006" t="s">
        <v>5396</v>
      </c>
      <c r="N8006" t="s">
        <v>7</v>
      </c>
      <c r="O8006" t="s">
        <v>21256</v>
      </c>
      <c r="P8006" t="s">
        <v>21257</v>
      </c>
      <c r="Q8006">
        <v>2</v>
      </c>
      <c r="R8006" t="s">
        <v>21258</v>
      </c>
      <c r="S8006">
        <v>100</v>
      </c>
      <c r="T8006" t="s">
        <v>5</v>
      </c>
      <c r="U8006">
        <v>-1</v>
      </c>
      <c r="V8006">
        <v>-1</v>
      </c>
      <c r="W8006">
        <v>6.3387000000000002</v>
      </c>
      <c r="X8006" t="s">
        <v>21259</v>
      </c>
      <c r="Y8006" t="s">
        <v>21260</v>
      </c>
      <c r="Z8006">
        <v>29600</v>
      </c>
      <c r="AA8006" t="s">
        <v>11</v>
      </c>
      <c r="AC8006" t="s">
        <v>21273</v>
      </c>
      <c r="AD8006" t="s">
        <v>21274</v>
      </c>
      <c r="AE8006" s="1">
        <v>41846.132187499999</v>
      </c>
    </row>
    <row r="8007" spans="1:31" x14ac:dyDescent="0.15">
      <c r="A8007">
        <v>8006</v>
      </c>
      <c r="B8007">
        <v>175</v>
      </c>
      <c r="C8007">
        <v>3365</v>
      </c>
      <c r="D8007" t="s">
        <v>21252</v>
      </c>
      <c r="E8007" t="s">
        <v>21253</v>
      </c>
      <c r="F8007" t="s">
        <v>40</v>
      </c>
      <c r="G8007" t="s">
        <v>21275</v>
      </c>
      <c r="H8007" t="s">
        <v>21276</v>
      </c>
      <c r="I8007" t="s">
        <v>5</v>
      </c>
      <c r="K8007" t="s">
        <v>5</v>
      </c>
      <c r="N8007" t="s">
        <v>7</v>
      </c>
      <c r="O8007" t="s">
        <v>21277</v>
      </c>
      <c r="P8007" t="s">
        <v>21278</v>
      </c>
      <c r="Q8007">
        <v>1</v>
      </c>
      <c r="S8007">
        <v>-1</v>
      </c>
      <c r="T8007" t="s">
        <v>5</v>
      </c>
      <c r="U8007">
        <v>-1</v>
      </c>
      <c r="V8007">
        <v>-1</v>
      </c>
      <c r="W8007">
        <v>6.3387000000000002</v>
      </c>
      <c r="Y8007" t="s">
        <v>21279</v>
      </c>
      <c r="Z8007">
        <v>-1</v>
      </c>
      <c r="AA8007" t="s">
        <v>11</v>
      </c>
      <c r="AC8007" t="s">
        <v>21280</v>
      </c>
      <c r="AD8007" t="s">
        <v>21281</v>
      </c>
      <c r="AE8007" s="1">
        <v>41846.132199074076</v>
      </c>
    </row>
    <row r="8008" spans="1:31" x14ac:dyDescent="0.15">
      <c r="A8008">
        <v>8007</v>
      </c>
      <c r="B8008">
        <v>175</v>
      </c>
      <c r="C8008">
        <v>3365</v>
      </c>
      <c r="D8008" t="s">
        <v>21252</v>
      </c>
      <c r="E8008" t="s">
        <v>21253</v>
      </c>
      <c r="F8008" t="s">
        <v>49</v>
      </c>
      <c r="G8008" t="s">
        <v>21254</v>
      </c>
      <c r="H8008" t="s">
        <v>21255</v>
      </c>
      <c r="I8008" t="s">
        <v>5</v>
      </c>
      <c r="K8008" t="s">
        <v>5</v>
      </c>
      <c r="N8008" t="s">
        <v>7</v>
      </c>
      <c r="O8008" t="s">
        <v>21256</v>
      </c>
      <c r="P8008" t="s">
        <v>21257</v>
      </c>
      <c r="Q8008">
        <v>1</v>
      </c>
      <c r="T8008" t="s">
        <v>5</v>
      </c>
      <c r="U8008">
        <v>-1</v>
      </c>
      <c r="V8008">
        <v>-1</v>
      </c>
      <c r="W8008">
        <v>6.3387000000000002</v>
      </c>
      <c r="X8008" t="s">
        <v>21259</v>
      </c>
      <c r="Y8008" t="s">
        <v>21260</v>
      </c>
      <c r="Z8008">
        <v>15800</v>
      </c>
      <c r="AA8008" t="s">
        <v>11</v>
      </c>
      <c r="AC8008" t="s">
        <v>21282</v>
      </c>
      <c r="AD8008" t="s">
        <v>21283</v>
      </c>
      <c r="AE8008" s="1">
        <v>41846.132210648146</v>
      </c>
    </row>
    <row r="8009" spans="1:31" x14ac:dyDescent="0.15">
      <c r="A8009">
        <v>8008</v>
      </c>
      <c r="B8009">
        <v>175</v>
      </c>
      <c r="C8009">
        <v>3365</v>
      </c>
      <c r="D8009" t="s">
        <v>21252</v>
      </c>
      <c r="E8009" t="s">
        <v>21253</v>
      </c>
      <c r="F8009" t="s">
        <v>51</v>
      </c>
      <c r="G8009" t="s">
        <v>21254</v>
      </c>
      <c r="H8009" t="s">
        <v>21255</v>
      </c>
      <c r="I8009" t="s">
        <v>5</v>
      </c>
      <c r="K8009" t="s">
        <v>5</v>
      </c>
      <c r="N8009" t="s">
        <v>7</v>
      </c>
      <c r="O8009" t="s">
        <v>21256</v>
      </c>
      <c r="P8009" t="s">
        <v>21257</v>
      </c>
      <c r="Q8009">
        <v>9</v>
      </c>
      <c r="S8009">
        <v>-1</v>
      </c>
      <c r="T8009" t="s">
        <v>5</v>
      </c>
      <c r="U8009">
        <v>-1</v>
      </c>
      <c r="V8009">
        <v>-1</v>
      </c>
      <c r="W8009">
        <v>6.3387000000000002</v>
      </c>
      <c r="Y8009" t="s">
        <v>21260</v>
      </c>
      <c r="Z8009">
        <v>-1</v>
      </c>
      <c r="AA8009" t="s">
        <v>11</v>
      </c>
      <c r="AC8009" t="s">
        <v>21284</v>
      </c>
      <c r="AD8009" t="s">
        <v>21285</v>
      </c>
      <c r="AE8009" s="1">
        <v>41846.132245370369</v>
      </c>
    </row>
    <row r="8010" spans="1:31" x14ac:dyDescent="0.15">
      <c r="A8010">
        <v>8009</v>
      </c>
      <c r="B8010">
        <v>175</v>
      </c>
      <c r="C8010">
        <v>3365</v>
      </c>
      <c r="D8010" t="s">
        <v>21252</v>
      </c>
      <c r="E8010" t="s">
        <v>21253</v>
      </c>
      <c r="F8010" t="s">
        <v>53</v>
      </c>
      <c r="I8010" t="s">
        <v>5</v>
      </c>
      <c r="K8010" t="s">
        <v>5</v>
      </c>
      <c r="N8010" t="s">
        <v>7</v>
      </c>
      <c r="Q8010">
        <v>0</v>
      </c>
      <c r="S8010">
        <v>-1</v>
      </c>
      <c r="T8010" t="s">
        <v>5</v>
      </c>
      <c r="U8010">
        <v>-1</v>
      </c>
      <c r="V8010">
        <v>-1</v>
      </c>
      <c r="W8010">
        <v>6.3387000000000002</v>
      </c>
      <c r="Z8010">
        <v>-1</v>
      </c>
      <c r="AA8010" t="s">
        <v>11</v>
      </c>
      <c r="AC8010" t="s">
        <v>38</v>
      </c>
      <c r="AD8010" t="s">
        <v>52</v>
      </c>
      <c r="AE8010" s="1">
        <v>41846.132256944446</v>
      </c>
    </row>
    <row r="8011" spans="1:31" x14ac:dyDescent="0.15">
      <c r="A8011">
        <v>8010</v>
      </c>
      <c r="B8011">
        <v>175</v>
      </c>
      <c r="C8011">
        <v>3365</v>
      </c>
      <c r="D8011" t="s">
        <v>21252</v>
      </c>
      <c r="E8011" t="s">
        <v>21253</v>
      </c>
      <c r="F8011" t="s">
        <v>54</v>
      </c>
      <c r="I8011" t="s">
        <v>5</v>
      </c>
      <c r="K8011" t="s">
        <v>5</v>
      </c>
      <c r="N8011" t="s">
        <v>7</v>
      </c>
      <c r="Q8011">
        <v>0</v>
      </c>
      <c r="S8011">
        <v>-1</v>
      </c>
      <c r="T8011" t="s">
        <v>5</v>
      </c>
      <c r="U8011">
        <v>-1</v>
      </c>
      <c r="V8011">
        <v>-1</v>
      </c>
      <c r="W8011">
        <v>6.3387000000000002</v>
      </c>
      <c r="Z8011">
        <v>-1</v>
      </c>
      <c r="AA8011" t="s">
        <v>11</v>
      </c>
      <c r="AC8011" t="s">
        <v>38</v>
      </c>
      <c r="AD8011" t="s">
        <v>52</v>
      </c>
      <c r="AE8011" s="1">
        <v>41846.132268518515</v>
      </c>
    </row>
    <row r="8012" spans="1:31" x14ac:dyDescent="0.15">
      <c r="A8012">
        <v>8011</v>
      </c>
      <c r="B8012">
        <v>175</v>
      </c>
      <c r="C8012">
        <v>1757</v>
      </c>
      <c r="D8012" t="s">
        <v>5392</v>
      </c>
      <c r="E8012" t="s">
        <v>5393</v>
      </c>
      <c r="F8012" t="s">
        <v>2</v>
      </c>
      <c r="G8012" t="s">
        <v>5394</v>
      </c>
      <c r="H8012" t="s">
        <v>5395</v>
      </c>
      <c r="I8012" t="s">
        <v>5</v>
      </c>
      <c r="K8012" t="s">
        <v>6</v>
      </c>
      <c r="L8012" t="s">
        <v>5396</v>
      </c>
      <c r="N8012" t="s">
        <v>7</v>
      </c>
      <c r="O8012" t="s">
        <v>5397</v>
      </c>
      <c r="P8012" t="s">
        <v>5398</v>
      </c>
      <c r="Q8012">
        <v>86</v>
      </c>
      <c r="R8012" t="s">
        <v>5399</v>
      </c>
      <c r="S8012">
        <v>70</v>
      </c>
      <c r="T8012" t="s">
        <v>5400</v>
      </c>
      <c r="U8012">
        <v>-1</v>
      </c>
      <c r="V8012">
        <v>-1</v>
      </c>
      <c r="W8012">
        <v>6.3387000000000002</v>
      </c>
      <c r="X8012" t="s">
        <v>5401</v>
      </c>
      <c r="Y8012" t="s">
        <v>5402</v>
      </c>
      <c r="Z8012">
        <v>21024</v>
      </c>
      <c r="AA8012" t="s">
        <v>11</v>
      </c>
      <c r="AC8012" t="s">
        <v>5403</v>
      </c>
      <c r="AD8012" t="s">
        <v>5404</v>
      </c>
      <c r="AE8012" s="1">
        <v>41846.132418981484</v>
      </c>
    </row>
    <row r="8013" spans="1:31" x14ac:dyDescent="0.15">
      <c r="A8013">
        <v>8012</v>
      </c>
      <c r="B8013">
        <v>175</v>
      </c>
      <c r="C8013">
        <v>1757</v>
      </c>
      <c r="D8013" t="s">
        <v>5392</v>
      </c>
      <c r="E8013" t="s">
        <v>5393</v>
      </c>
      <c r="F8013" t="s">
        <v>14</v>
      </c>
      <c r="G8013" t="s">
        <v>5405</v>
      </c>
      <c r="H8013" t="s">
        <v>5406</v>
      </c>
      <c r="I8013" t="s">
        <v>5</v>
      </c>
      <c r="K8013" t="s">
        <v>1507</v>
      </c>
      <c r="L8013" t="s">
        <v>5407</v>
      </c>
      <c r="N8013" t="s">
        <v>7</v>
      </c>
      <c r="P8013" t="s">
        <v>5408</v>
      </c>
      <c r="Q8013">
        <v>75</v>
      </c>
      <c r="S8013">
        <v>-1</v>
      </c>
      <c r="T8013" t="s">
        <v>5</v>
      </c>
      <c r="U8013">
        <v>-1</v>
      </c>
      <c r="V8013">
        <v>-1</v>
      </c>
      <c r="W8013">
        <v>6.3387000000000002</v>
      </c>
      <c r="X8013" t="s">
        <v>5401</v>
      </c>
      <c r="Y8013" t="s">
        <v>5409</v>
      </c>
      <c r="Z8013">
        <v>12084</v>
      </c>
      <c r="AA8013" t="s">
        <v>11</v>
      </c>
      <c r="AC8013" t="s">
        <v>5410</v>
      </c>
      <c r="AD8013" t="s">
        <v>5411</v>
      </c>
      <c r="AE8013" s="1">
        <v>41846.132453703707</v>
      </c>
    </row>
    <row r="8014" spans="1:31" x14ac:dyDescent="0.15">
      <c r="A8014">
        <v>8013</v>
      </c>
      <c r="B8014">
        <v>175</v>
      </c>
      <c r="C8014">
        <v>1757</v>
      </c>
      <c r="D8014" t="s">
        <v>5392</v>
      </c>
      <c r="E8014" t="s">
        <v>5393</v>
      </c>
      <c r="F8014" t="s">
        <v>24</v>
      </c>
      <c r="G8014" t="s">
        <v>5405</v>
      </c>
      <c r="H8014" t="s">
        <v>5406</v>
      </c>
      <c r="I8014" t="s">
        <v>5</v>
      </c>
      <c r="K8014" t="s">
        <v>17</v>
      </c>
      <c r="L8014" t="s">
        <v>5407</v>
      </c>
      <c r="N8014" t="s">
        <v>7</v>
      </c>
      <c r="P8014" t="s">
        <v>5408</v>
      </c>
      <c r="Q8014">
        <v>52</v>
      </c>
      <c r="S8014">
        <v>-1</v>
      </c>
      <c r="T8014" t="s">
        <v>5</v>
      </c>
      <c r="U8014">
        <v>-1</v>
      </c>
      <c r="V8014">
        <v>-1</v>
      </c>
      <c r="W8014">
        <v>6.3387000000000002</v>
      </c>
      <c r="X8014" t="s">
        <v>5401</v>
      </c>
      <c r="Y8014" t="s">
        <v>5409</v>
      </c>
      <c r="Z8014">
        <v>15012</v>
      </c>
      <c r="AA8014" t="s">
        <v>11</v>
      </c>
      <c r="AC8014" t="s">
        <v>5412</v>
      </c>
      <c r="AD8014" t="s">
        <v>5413</v>
      </c>
      <c r="AE8014" s="1">
        <v>41846.1325</v>
      </c>
    </row>
    <row r="8015" spans="1:31" x14ac:dyDescent="0.15">
      <c r="A8015">
        <v>8014</v>
      </c>
      <c r="B8015">
        <v>175</v>
      </c>
      <c r="C8015">
        <v>1757</v>
      </c>
      <c r="D8015" t="s">
        <v>5392</v>
      </c>
      <c r="E8015" t="s">
        <v>5393</v>
      </c>
      <c r="F8015" t="s">
        <v>27</v>
      </c>
      <c r="G8015" t="s">
        <v>5414</v>
      </c>
      <c r="I8015" t="s">
        <v>5</v>
      </c>
      <c r="J8015" t="s">
        <v>456</v>
      </c>
      <c r="K8015" t="s">
        <v>17</v>
      </c>
      <c r="L8015" t="s">
        <v>5415</v>
      </c>
      <c r="M8015" t="s">
        <v>5</v>
      </c>
      <c r="N8015" t="s">
        <v>7</v>
      </c>
      <c r="O8015" t="s">
        <v>5416</v>
      </c>
      <c r="P8015" t="s">
        <v>5417</v>
      </c>
      <c r="Q8015">
        <v>1</v>
      </c>
      <c r="R8015" t="s">
        <v>2902</v>
      </c>
      <c r="S8015">
        <v>-1</v>
      </c>
      <c r="T8015" t="s">
        <v>3776</v>
      </c>
      <c r="U8015">
        <v>-1</v>
      </c>
      <c r="V8015">
        <v>-1</v>
      </c>
      <c r="W8015">
        <v>6.3387000000000002</v>
      </c>
      <c r="Y8015" t="s">
        <v>5418</v>
      </c>
      <c r="Z8015">
        <v>32530</v>
      </c>
      <c r="AA8015" t="s">
        <v>11</v>
      </c>
      <c r="AC8015" t="s">
        <v>5419</v>
      </c>
      <c r="AD8015" t="s">
        <v>5420</v>
      </c>
      <c r="AE8015" s="1">
        <v>41846.132511574076</v>
      </c>
    </row>
    <row r="8016" spans="1:31" x14ac:dyDescent="0.15">
      <c r="A8016">
        <v>8015</v>
      </c>
      <c r="B8016">
        <v>175</v>
      </c>
      <c r="C8016">
        <v>1757</v>
      </c>
      <c r="D8016" t="s">
        <v>5392</v>
      </c>
      <c r="E8016" t="s">
        <v>5393</v>
      </c>
      <c r="F8016" t="s">
        <v>36</v>
      </c>
      <c r="I8016" t="s">
        <v>5</v>
      </c>
      <c r="K8016" t="s">
        <v>5</v>
      </c>
      <c r="N8016" t="s">
        <v>7</v>
      </c>
      <c r="Q8016">
        <v>0</v>
      </c>
      <c r="S8016">
        <v>-1</v>
      </c>
      <c r="T8016" t="s">
        <v>5</v>
      </c>
      <c r="U8016">
        <v>-1</v>
      </c>
      <c r="V8016">
        <v>-1</v>
      </c>
      <c r="W8016">
        <v>6.3387000000000002</v>
      </c>
      <c r="Z8016">
        <v>-1</v>
      </c>
      <c r="AA8016" t="s">
        <v>11</v>
      </c>
      <c r="AC8016" t="s">
        <v>38</v>
      </c>
      <c r="AD8016" t="s">
        <v>52</v>
      </c>
      <c r="AE8016" s="1">
        <v>41846.132523148146</v>
      </c>
    </row>
    <row r="8017" spans="1:31" x14ac:dyDescent="0.15">
      <c r="A8017">
        <v>8016</v>
      </c>
      <c r="B8017">
        <v>175</v>
      </c>
      <c r="C8017">
        <v>1757</v>
      </c>
      <c r="D8017" t="s">
        <v>5392</v>
      </c>
      <c r="E8017" t="s">
        <v>5393</v>
      </c>
      <c r="F8017" t="s">
        <v>40</v>
      </c>
      <c r="G8017" t="s">
        <v>5421</v>
      </c>
      <c r="H8017" t="s">
        <v>5422</v>
      </c>
      <c r="I8017" t="s">
        <v>5</v>
      </c>
      <c r="K8017" t="s">
        <v>5</v>
      </c>
      <c r="N8017" t="s">
        <v>7</v>
      </c>
      <c r="O8017" t="s">
        <v>5423</v>
      </c>
      <c r="P8017" t="s">
        <v>5424</v>
      </c>
      <c r="Q8017">
        <v>2</v>
      </c>
      <c r="S8017">
        <v>-1</v>
      </c>
      <c r="T8017" t="s">
        <v>5</v>
      </c>
      <c r="U8017">
        <v>-1</v>
      </c>
      <c r="V8017">
        <v>-1</v>
      </c>
      <c r="W8017">
        <v>6.3387000000000002</v>
      </c>
      <c r="Y8017" t="s">
        <v>5425</v>
      </c>
      <c r="Z8017">
        <v>-1</v>
      </c>
      <c r="AA8017" t="s">
        <v>11</v>
      </c>
      <c r="AC8017" t="s">
        <v>5426</v>
      </c>
      <c r="AD8017" t="s">
        <v>5427</v>
      </c>
      <c r="AE8017" s="1">
        <v>41846.1325462963</v>
      </c>
    </row>
    <row r="8018" spans="1:31" x14ac:dyDescent="0.15">
      <c r="A8018">
        <v>8017</v>
      </c>
      <c r="B8018">
        <v>175</v>
      </c>
      <c r="C8018">
        <v>1757</v>
      </c>
      <c r="D8018" t="s">
        <v>5392</v>
      </c>
      <c r="E8018" t="s">
        <v>5393</v>
      </c>
      <c r="F8018" t="s">
        <v>49</v>
      </c>
      <c r="G8018" t="s">
        <v>5405</v>
      </c>
      <c r="H8018" t="s">
        <v>5406</v>
      </c>
      <c r="I8018" t="s">
        <v>5</v>
      </c>
      <c r="K8018" t="s">
        <v>5</v>
      </c>
      <c r="N8018" t="s">
        <v>7</v>
      </c>
      <c r="P8018" t="s">
        <v>5408</v>
      </c>
      <c r="Q8018">
        <v>30</v>
      </c>
      <c r="T8018" t="s">
        <v>5</v>
      </c>
      <c r="U8018">
        <v>-1</v>
      </c>
      <c r="V8018">
        <v>-1</v>
      </c>
      <c r="W8018">
        <v>6.3387000000000002</v>
      </c>
      <c r="X8018" t="s">
        <v>5401</v>
      </c>
      <c r="Y8018" t="s">
        <v>5409</v>
      </c>
      <c r="Z8018">
        <v>12084</v>
      </c>
      <c r="AA8018" t="s">
        <v>11</v>
      </c>
      <c r="AC8018" t="s">
        <v>5428</v>
      </c>
      <c r="AD8018" t="s">
        <v>5429</v>
      </c>
      <c r="AE8018" s="1">
        <v>41846.132581018515</v>
      </c>
    </row>
    <row r="8019" spans="1:31" x14ac:dyDescent="0.15">
      <c r="A8019">
        <v>8018</v>
      </c>
      <c r="B8019">
        <v>175</v>
      </c>
      <c r="C8019">
        <v>1757</v>
      </c>
      <c r="D8019" t="s">
        <v>5392</v>
      </c>
      <c r="E8019" t="s">
        <v>5393</v>
      </c>
      <c r="F8019" t="s">
        <v>51</v>
      </c>
      <c r="I8019" t="s">
        <v>5</v>
      </c>
      <c r="K8019" t="s">
        <v>5</v>
      </c>
      <c r="N8019" t="s">
        <v>7</v>
      </c>
      <c r="Q8019">
        <v>0</v>
      </c>
      <c r="S8019">
        <v>-1</v>
      </c>
      <c r="T8019" t="s">
        <v>5</v>
      </c>
      <c r="U8019">
        <v>-1</v>
      </c>
      <c r="V8019">
        <v>-1</v>
      </c>
      <c r="W8019">
        <v>6.3387000000000002</v>
      </c>
      <c r="Z8019">
        <v>-1</v>
      </c>
      <c r="AA8019" t="s">
        <v>11</v>
      </c>
      <c r="AC8019" t="s">
        <v>38</v>
      </c>
      <c r="AD8019" t="s">
        <v>52</v>
      </c>
      <c r="AE8019" s="1">
        <v>41846.132592592592</v>
      </c>
    </row>
    <row r="8020" spans="1:31" x14ac:dyDescent="0.15">
      <c r="A8020">
        <v>8019</v>
      </c>
      <c r="B8020">
        <v>175</v>
      </c>
      <c r="C8020">
        <v>1757</v>
      </c>
      <c r="D8020" t="s">
        <v>5392</v>
      </c>
      <c r="E8020" t="s">
        <v>5393</v>
      </c>
      <c r="F8020" t="s">
        <v>53</v>
      </c>
      <c r="I8020" t="s">
        <v>5</v>
      </c>
      <c r="K8020" t="s">
        <v>5</v>
      </c>
      <c r="N8020" t="s">
        <v>7</v>
      </c>
      <c r="Q8020">
        <v>0</v>
      </c>
      <c r="S8020">
        <v>-1</v>
      </c>
      <c r="T8020" t="s">
        <v>5</v>
      </c>
      <c r="U8020">
        <v>-1</v>
      </c>
      <c r="V8020">
        <v>-1</v>
      </c>
      <c r="W8020">
        <v>6.3387000000000002</v>
      </c>
      <c r="Z8020">
        <v>-1</v>
      </c>
      <c r="AA8020" t="s">
        <v>11</v>
      </c>
      <c r="AC8020" t="s">
        <v>38</v>
      </c>
      <c r="AD8020" t="s">
        <v>52</v>
      </c>
      <c r="AE8020" s="1">
        <v>41846.132604166669</v>
      </c>
    </row>
    <row r="8021" spans="1:31" x14ac:dyDescent="0.15">
      <c r="A8021">
        <v>8020</v>
      </c>
      <c r="B8021">
        <v>175</v>
      </c>
      <c r="C8021">
        <v>1757</v>
      </c>
      <c r="D8021" t="s">
        <v>5392</v>
      </c>
      <c r="E8021" t="s">
        <v>5393</v>
      </c>
      <c r="F8021" t="s">
        <v>54</v>
      </c>
      <c r="I8021" t="s">
        <v>5</v>
      </c>
      <c r="K8021" t="s">
        <v>5</v>
      </c>
      <c r="N8021" t="s">
        <v>7</v>
      </c>
      <c r="Q8021">
        <v>0</v>
      </c>
      <c r="S8021">
        <v>-1</v>
      </c>
      <c r="T8021" t="s">
        <v>5</v>
      </c>
      <c r="U8021">
        <v>-1</v>
      </c>
      <c r="V8021">
        <v>-1</v>
      </c>
      <c r="W8021">
        <v>6.3387000000000002</v>
      </c>
      <c r="Z8021">
        <v>-1</v>
      </c>
      <c r="AA8021" t="s">
        <v>11</v>
      </c>
      <c r="AC8021" t="s">
        <v>38</v>
      </c>
      <c r="AD8021" t="s">
        <v>52</v>
      </c>
      <c r="AE8021" s="1">
        <v>41846.132615740738</v>
      </c>
    </row>
    <row r="8022" spans="1:31" x14ac:dyDescent="0.15">
      <c r="A8022">
        <v>8021</v>
      </c>
      <c r="B8022">
        <v>175</v>
      </c>
      <c r="C8022">
        <v>2713</v>
      </c>
      <c r="D8022" t="s">
        <v>21286</v>
      </c>
      <c r="E8022" t="s">
        <v>21287</v>
      </c>
      <c r="F8022" t="s">
        <v>2</v>
      </c>
      <c r="G8022" t="s">
        <v>21288</v>
      </c>
      <c r="H8022" t="s">
        <v>21289</v>
      </c>
      <c r="I8022" t="s">
        <v>5</v>
      </c>
      <c r="K8022" t="s">
        <v>6</v>
      </c>
      <c r="L8022" t="s">
        <v>21290</v>
      </c>
      <c r="N8022" t="s">
        <v>7</v>
      </c>
      <c r="O8022" t="s">
        <v>21291</v>
      </c>
      <c r="P8022" t="s">
        <v>21292</v>
      </c>
      <c r="Q8022">
        <v>32</v>
      </c>
      <c r="R8022" t="s">
        <v>9094</v>
      </c>
      <c r="S8022">
        <v>35</v>
      </c>
      <c r="T8022" t="s">
        <v>5</v>
      </c>
      <c r="U8022">
        <v>-1</v>
      </c>
      <c r="V8022">
        <v>-1</v>
      </c>
      <c r="W8022">
        <v>6.3387000000000002</v>
      </c>
      <c r="X8022" t="s">
        <v>21293</v>
      </c>
      <c r="Y8022" t="s">
        <v>21294</v>
      </c>
      <c r="Z8022">
        <v>33280</v>
      </c>
      <c r="AA8022" t="s">
        <v>11</v>
      </c>
      <c r="AC8022" t="s">
        <v>21295</v>
      </c>
      <c r="AD8022" t="s">
        <v>21296</v>
      </c>
      <c r="AE8022" s="1">
        <v>41846.132708333331</v>
      </c>
    </row>
    <row r="8023" spans="1:31" x14ac:dyDescent="0.15">
      <c r="A8023">
        <v>8022</v>
      </c>
      <c r="B8023">
        <v>175</v>
      </c>
      <c r="C8023">
        <v>2713</v>
      </c>
      <c r="D8023" t="s">
        <v>21286</v>
      </c>
      <c r="E8023" t="s">
        <v>21287</v>
      </c>
      <c r="F8023" t="s">
        <v>14</v>
      </c>
      <c r="G8023" t="s">
        <v>21297</v>
      </c>
      <c r="H8023" t="s">
        <v>21298</v>
      </c>
      <c r="I8023" t="s">
        <v>5</v>
      </c>
      <c r="K8023" t="s">
        <v>17</v>
      </c>
      <c r="L8023" t="s">
        <v>21299</v>
      </c>
      <c r="N8023" t="s">
        <v>7</v>
      </c>
      <c r="O8023" t="s">
        <v>21300</v>
      </c>
      <c r="P8023" t="s">
        <v>21301</v>
      </c>
      <c r="Q8023">
        <v>16</v>
      </c>
      <c r="R8023" t="s">
        <v>10809</v>
      </c>
      <c r="S8023">
        <v>35</v>
      </c>
      <c r="T8023" t="s">
        <v>5</v>
      </c>
      <c r="U8023">
        <v>-1</v>
      </c>
      <c r="V8023">
        <v>-1</v>
      </c>
      <c r="W8023">
        <v>6.3387000000000002</v>
      </c>
      <c r="X8023" t="s">
        <v>21293</v>
      </c>
      <c r="Y8023" t="s">
        <v>21302</v>
      </c>
      <c r="Z8023">
        <v>9720</v>
      </c>
      <c r="AA8023" t="s">
        <v>11</v>
      </c>
      <c r="AC8023" t="s">
        <v>21303</v>
      </c>
      <c r="AD8023" t="s">
        <v>21304</v>
      </c>
      <c r="AE8023" s="1">
        <v>41846.132743055554</v>
      </c>
    </row>
    <row r="8024" spans="1:31" x14ac:dyDescent="0.15">
      <c r="A8024">
        <v>8023</v>
      </c>
      <c r="B8024">
        <v>175</v>
      </c>
      <c r="C8024">
        <v>2713</v>
      </c>
      <c r="D8024" t="s">
        <v>21286</v>
      </c>
      <c r="E8024" t="s">
        <v>21287</v>
      </c>
      <c r="F8024" t="s">
        <v>24</v>
      </c>
      <c r="I8024" t="s">
        <v>5</v>
      </c>
      <c r="K8024" t="s">
        <v>5</v>
      </c>
      <c r="N8024" t="s">
        <v>7</v>
      </c>
      <c r="Q8024">
        <v>0</v>
      </c>
      <c r="S8024">
        <v>-1</v>
      </c>
      <c r="T8024" t="s">
        <v>5</v>
      </c>
      <c r="U8024">
        <v>-1</v>
      </c>
      <c r="V8024">
        <v>-1</v>
      </c>
      <c r="W8024">
        <v>6.3387000000000002</v>
      </c>
      <c r="Z8024">
        <v>-1</v>
      </c>
      <c r="AA8024" t="s">
        <v>11</v>
      </c>
      <c r="AC8024" t="s">
        <v>38</v>
      </c>
      <c r="AD8024" t="s">
        <v>52</v>
      </c>
      <c r="AE8024" s="1">
        <v>41846.132754629631</v>
      </c>
    </row>
    <row r="8025" spans="1:31" x14ac:dyDescent="0.15">
      <c r="A8025">
        <v>8024</v>
      </c>
      <c r="B8025">
        <v>175</v>
      </c>
      <c r="C8025">
        <v>2713</v>
      </c>
      <c r="D8025" t="s">
        <v>21286</v>
      </c>
      <c r="E8025" t="s">
        <v>21287</v>
      </c>
      <c r="F8025" t="s">
        <v>27</v>
      </c>
      <c r="I8025" t="s">
        <v>5</v>
      </c>
      <c r="K8025" t="s">
        <v>5</v>
      </c>
      <c r="M8025" t="s">
        <v>5</v>
      </c>
      <c r="N8025" t="s">
        <v>7</v>
      </c>
      <c r="Q8025">
        <v>0</v>
      </c>
      <c r="S8025">
        <v>-1</v>
      </c>
      <c r="T8025" t="s">
        <v>5</v>
      </c>
      <c r="U8025">
        <v>-1</v>
      </c>
      <c r="V8025">
        <v>-1</v>
      </c>
      <c r="W8025">
        <v>6.3387000000000002</v>
      </c>
      <c r="Z8025">
        <v>-1</v>
      </c>
      <c r="AA8025" t="s">
        <v>11</v>
      </c>
      <c r="AC8025" t="s">
        <v>38</v>
      </c>
      <c r="AD8025" t="s">
        <v>531</v>
      </c>
      <c r="AE8025" s="1">
        <v>41846.1327662037</v>
      </c>
    </row>
    <row r="8026" spans="1:31" x14ac:dyDescent="0.15">
      <c r="A8026">
        <v>8025</v>
      </c>
      <c r="B8026">
        <v>175</v>
      </c>
      <c r="C8026">
        <v>2713</v>
      </c>
      <c r="D8026" t="s">
        <v>21286</v>
      </c>
      <c r="E8026" t="s">
        <v>21287</v>
      </c>
      <c r="F8026" t="s">
        <v>36</v>
      </c>
      <c r="G8026" t="s">
        <v>21288</v>
      </c>
      <c r="H8026" t="s">
        <v>21289</v>
      </c>
      <c r="I8026" t="s">
        <v>5</v>
      </c>
      <c r="K8026" t="s">
        <v>6</v>
      </c>
      <c r="L8026" t="s">
        <v>21290</v>
      </c>
      <c r="N8026" t="s">
        <v>7</v>
      </c>
      <c r="O8026" t="s">
        <v>21291</v>
      </c>
      <c r="P8026" t="s">
        <v>21292</v>
      </c>
      <c r="Q8026">
        <v>3</v>
      </c>
      <c r="R8026" t="s">
        <v>9094</v>
      </c>
      <c r="S8026">
        <v>35</v>
      </c>
      <c r="T8026" t="s">
        <v>5</v>
      </c>
      <c r="U8026">
        <v>-1</v>
      </c>
      <c r="V8026">
        <v>-1</v>
      </c>
      <c r="W8026">
        <v>6.3387000000000002</v>
      </c>
      <c r="X8026" t="s">
        <v>21293</v>
      </c>
      <c r="Y8026" t="s">
        <v>21294</v>
      </c>
      <c r="Z8026">
        <v>33280</v>
      </c>
      <c r="AA8026" t="s">
        <v>11</v>
      </c>
      <c r="AC8026" t="s">
        <v>21305</v>
      </c>
      <c r="AD8026" t="s">
        <v>21306</v>
      </c>
      <c r="AE8026" s="1">
        <v>41846.132789351854</v>
      </c>
    </row>
    <row r="8027" spans="1:31" x14ac:dyDescent="0.15">
      <c r="A8027">
        <v>8026</v>
      </c>
      <c r="B8027">
        <v>175</v>
      </c>
      <c r="C8027">
        <v>2713</v>
      </c>
      <c r="D8027" t="s">
        <v>21286</v>
      </c>
      <c r="E8027" t="s">
        <v>21287</v>
      </c>
      <c r="F8027" t="s">
        <v>40</v>
      </c>
      <c r="I8027" t="s">
        <v>5</v>
      </c>
      <c r="K8027" t="s">
        <v>5</v>
      </c>
      <c r="N8027" t="s">
        <v>7</v>
      </c>
      <c r="Q8027">
        <v>0</v>
      </c>
      <c r="S8027">
        <v>-1</v>
      </c>
      <c r="T8027" t="s">
        <v>5</v>
      </c>
      <c r="U8027">
        <v>-1</v>
      </c>
      <c r="V8027">
        <v>-1</v>
      </c>
      <c r="W8027">
        <v>6.3387000000000002</v>
      </c>
      <c r="Z8027">
        <v>-1</v>
      </c>
      <c r="AA8027" t="s">
        <v>11</v>
      </c>
      <c r="AC8027" t="s">
        <v>38</v>
      </c>
      <c r="AD8027" t="s">
        <v>52</v>
      </c>
      <c r="AE8027" s="1">
        <v>41846.132800925923</v>
      </c>
    </row>
    <row r="8028" spans="1:31" x14ac:dyDescent="0.15">
      <c r="A8028">
        <v>8027</v>
      </c>
      <c r="B8028">
        <v>175</v>
      </c>
      <c r="C8028">
        <v>2713</v>
      </c>
      <c r="D8028" t="s">
        <v>21286</v>
      </c>
      <c r="E8028" t="s">
        <v>21287</v>
      </c>
      <c r="F8028" t="s">
        <v>49</v>
      </c>
      <c r="G8028" t="s">
        <v>21297</v>
      </c>
      <c r="H8028" t="s">
        <v>21298</v>
      </c>
      <c r="I8028" t="s">
        <v>5</v>
      </c>
      <c r="K8028" t="s">
        <v>5</v>
      </c>
      <c r="N8028" t="s">
        <v>7</v>
      </c>
      <c r="O8028" t="s">
        <v>21300</v>
      </c>
      <c r="P8028" t="s">
        <v>21301</v>
      </c>
      <c r="Q8028">
        <v>8</v>
      </c>
      <c r="T8028" t="s">
        <v>5</v>
      </c>
      <c r="U8028">
        <v>-1</v>
      </c>
      <c r="V8028">
        <v>-1</v>
      </c>
      <c r="W8028">
        <v>6.3387000000000002</v>
      </c>
      <c r="X8028" t="s">
        <v>21293</v>
      </c>
      <c r="Y8028" t="s">
        <v>21302</v>
      </c>
      <c r="Z8028">
        <v>9720</v>
      </c>
      <c r="AA8028" t="s">
        <v>11</v>
      </c>
      <c r="AC8028" t="s">
        <v>21307</v>
      </c>
      <c r="AD8028" t="s">
        <v>21308</v>
      </c>
      <c r="AE8028" s="1">
        <v>41846.132835648146</v>
      </c>
    </row>
    <row r="8029" spans="1:31" x14ac:dyDescent="0.15">
      <c r="A8029">
        <v>8028</v>
      </c>
      <c r="B8029">
        <v>175</v>
      </c>
      <c r="C8029">
        <v>2713</v>
      </c>
      <c r="D8029" t="s">
        <v>21286</v>
      </c>
      <c r="E8029" t="s">
        <v>21287</v>
      </c>
      <c r="F8029" t="s">
        <v>51</v>
      </c>
      <c r="G8029" t="s">
        <v>21288</v>
      </c>
      <c r="H8029" t="s">
        <v>21289</v>
      </c>
      <c r="I8029" t="s">
        <v>5</v>
      </c>
      <c r="K8029" t="s">
        <v>5</v>
      </c>
      <c r="N8029" t="s">
        <v>7</v>
      </c>
      <c r="O8029" t="s">
        <v>21291</v>
      </c>
      <c r="P8029" t="s">
        <v>21292</v>
      </c>
      <c r="Q8029">
        <v>3</v>
      </c>
      <c r="S8029">
        <v>-1</v>
      </c>
      <c r="T8029" t="s">
        <v>5</v>
      </c>
      <c r="U8029">
        <v>-1</v>
      </c>
      <c r="V8029">
        <v>-1</v>
      </c>
      <c r="W8029">
        <v>6.3387000000000002</v>
      </c>
      <c r="Y8029" t="s">
        <v>21294</v>
      </c>
      <c r="Z8029">
        <v>-1</v>
      </c>
      <c r="AA8029" t="s">
        <v>11</v>
      </c>
      <c r="AC8029" t="s">
        <v>21309</v>
      </c>
      <c r="AD8029" t="s">
        <v>21310</v>
      </c>
      <c r="AE8029" s="1">
        <v>41846.1328587963</v>
      </c>
    </row>
    <row r="8030" spans="1:31" x14ac:dyDescent="0.15">
      <c r="A8030">
        <v>8029</v>
      </c>
      <c r="B8030">
        <v>175</v>
      </c>
      <c r="C8030">
        <v>2713</v>
      </c>
      <c r="D8030" t="s">
        <v>21286</v>
      </c>
      <c r="E8030" t="s">
        <v>21287</v>
      </c>
      <c r="F8030" t="s">
        <v>53</v>
      </c>
      <c r="I8030" t="s">
        <v>5</v>
      </c>
      <c r="K8030" t="s">
        <v>5</v>
      </c>
      <c r="N8030" t="s">
        <v>7</v>
      </c>
      <c r="Q8030">
        <v>0</v>
      </c>
      <c r="S8030">
        <v>-1</v>
      </c>
      <c r="T8030" t="s">
        <v>5</v>
      </c>
      <c r="U8030">
        <v>-1</v>
      </c>
      <c r="V8030">
        <v>-1</v>
      </c>
      <c r="W8030">
        <v>6.3387000000000002</v>
      </c>
      <c r="Z8030">
        <v>-1</v>
      </c>
      <c r="AA8030" t="s">
        <v>11</v>
      </c>
      <c r="AC8030" t="s">
        <v>38</v>
      </c>
      <c r="AD8030" t="s">
        <v>52</v>
      </c>
      <c r="AE8030" s="1">
        <v>41846.132870370369</v>
      </c>
    </row>
    <row r="8031" spans="1:31" x14ac:dyDescent="0.15">
      <c r="A8031">
        <v>8030</v>
      </c>
      <c r="B8031">
        <v>175</v>
      </c>
      <c r="C8031">
        <v>2713</v>
      </c>
      <c r="D8031" t="s">
        <v>21286</v>
      </c>
      <c r="E8031" t="s">
        <v>21287</v>
      </c>
      <c r="F8031" t="s">
        <v>54</v>
      </c>
      <c r="I8031" t="s">
        <v>5</v>
      </c>
      <c r="K8031" t="s">
        <v>5</v>
      </c>
      <c r="N8031" t="s">
        <v>7</v>
      </c>
      <c r="Q8031">
        <v>0</v>
      </c>
      <c r="S8031">
        <v>-1</v>
      </c>
      <c r="T8031" t="s">
        <v>5</v>
      </c>
      <c r="U8031">
        <v>-1</v>
      </c>
      <c r="V8031">
        <v>-1</v>
      </c>
      <c r="W8031">
        <v>6.3387000000000002</v>
      </c>
      <c r="Z8031">
        <v>-1</v>
      </c>
      <c r="AA8031" t="s">
        <v>11</v>
      </c>
      <c r="AC8031" t="s">
        <v>38</v>
      </c>
      <c r="AD8031" t="s">
        <v>52</v>
      </c>
      <c r="AE8031" s="1">
        <v>41846.132881944446</v>
      </c>
    </row>
    <row r="8032" spans="1:31" x14ac:dyDescent="0.15">
      <c r="A8032">
        <v>8031</v>
      </c>
      <c r="B8032">
        <v>175</v>
      </c>
      <c r="C8032">
        <v>1066</v>
      </c>
      <c r="D8032" t="s">
        <v>21311</v>
      </c>
      <c r="E8032" t="s">
        <v>21312</v>
      </c>
      <c r="F8032" t="s">
        <v>2</v>
      </c>
      <c r="G8032" t="s">
        <v>21313</v>
      </c>
      <c r="H8032" t="s">
        <v>21314</v>
      </c>
      <c r="I8032" t="s">
        <v>5</v>
      </c>
      <c r="K8032" t="s">
        <v>6</v>
      </c>
      <c r="L8032" t="s">
        <v>446</v>
      </c>
      <c r="N8032" t="s">
        <v>7</v>
      </c>
      <c r="O8032" t="s">
        <v>21315</v>
      </c>
      <c r="P8032" t="s">
        <v>21316</v>
      </c>
      <c r="Q8032">
        <v>61</v>
      </c>
      <c r="R8032" t="s">
        <v>8234</v>
      </c>
      <c r="S8032">
        <v>30</v>
      </c>
      <c r="T8032" t="s">
        <v>5</v>
      </c>
      <c r="U8032">
        <v>-1</v>
      </c>
      <c r="V8032">
        <v>-1</v>
      </c>
      <c r="W8032">
        <v>6.3387000000000002</v>
      </c>
      <c r="X8032" t="s">
        <v>21317</v>
      </c>
      <c r="Y8032" t="s">
        <v>21318</v>
      </c>
      <c r="Z8032">
        <v>15216</v>
      </c>
      <c r="AA8032" t="s">
        <v>11</v>
      </c>
      <c r="AC8032" t="s">
        <v>21319</v>
      </c>
      <c r="AD8032" t="s">
        <v>21320</v>
      </c>
      <c r="AE8032" s="1">
        <v>41846.133020833331</v>
      </c>
    </row>
    <row r="8033" spans="1:31" x14ac:dyDescent="0.15">
      <c r="A8033">
        <v>8032</v>
      </c>
      <c r="B8033">
        <v>175</v>
      </c>
      <c r="C8033">
        <v>1066</v>
      </c>
      <c r="D8033" t="s">
        <v>21311</v>
      </c>
      <c r="E8033" t="s">
        <v>21312</v>
      </c>
      <c r="F8033" t="s">
        <v>14</v>
      </c>
      <c r="G8033" t="s">
        <v>21313</v>
      </c>
      <c r="H8033" t="s">
        <v>21314</v>
      </c>
      <c r="I8033" t="s">
        <v>5</v>
      </c>
      <c r="K8033" t="s">
        <v>17</v>
      </c>
      <c r="N8033" t="s">
        <v>7</v>
      </c>
      <c r="O8033" t="s">
        <v>21315</v>
      </c>
      <c r="P8033" t="s">
        <v>21316</v>
      </c>
      <c r="Q8033">
        <v>3</v>
      </c>
      <c r="S8033">
        <v>-1</v>
      </c>
      <c r="T8033" t="s">
        <v>21321</v>
      </c>
      <c r="U8033">
        <v>-1</v>
      </c>
      <c r="V8033">
        <v>-1</v>
      </c>
      <c r="W8033">
        <v>6.3387000000000002</v>
      </c>
      <c r="X8033" t="s">
        <v>21317</v>
      </c>
      <c r="Y8033" t="s">
        <v>21318</v>
      </c>
      <c r="Z8033">
        <v>16800</v>
      </c>
      <c r="AA8033" t="s">
        <v>11</v>
      </c>
      <c r="AC8033" t="s">
        <v>21322</v>
      </c>
      <c r="AD8033" t="s">
        <v>21323</v>
      </c>
      <c r="AE8033" s="1">
        <v>41846.133043981485</v>
      </c>
    </row>
    <row r="8034" spans="1:31" x14ac:dyDescent="0.15">
      <c r="A8034">
        <v>8033</v>
      </c>
      <c r="B8034">
        <v>175</v>
      </c>
      <c r="C8034">
        <v>1066</v>
      </c>
      <c r="D8034" t="s">
        <v>21311</v>
      </c>
      <c r="E8034" t="s">
        <v>21312</v>
      </c>
      <c r="F8034" t="s">
        <v>24</v>
      </c>
      <c r="I8034" t="s">
        <v>5</v>
      </c>
      <c r="K8034" t="s">
        <v>5</v>
      </c>
      <c r="N8034" t="s">
        <v>7</v>
      </c>
      <c r="Q8034">
        <v>0</v>
      </c>
      <c r="S8034">
        <v>-1</v>
      </c>
      <c r="T8034" t="s">
        <v>5</v>
      </c>
      <c r="U8034">
        <v>-1</v>
      </c>
      <c r="V8034">
        <v>-1</v>
      </c>
      <c r="W8034">
        <v>6.3387000000000002</v>
      </c>
      <c r="Z8034">
        <v>-1</v>
      </c>
      <c r="AA8034" t="s">
        <v>11</v>
      </c>
      <c r="AC8034" t="s">
        <v>38</v>
      </c>
      <c r="AD8034" t="s">
        <v>52</v>
      </c>
      <c r="AE8034" s="1">
        <v>41846.133055555554</v>
      </c>
    </row>
    <row r="8035" spans="1:31" x14ac:dyDescent="0.15">
      <c r="A8035">
        <v>8034</v>
      </c>
      <c r="B8035">
        <v>175</v>
      </c>
      <c r="C8035">
        <v>1066</v>
      </c>
      <c r="D8035" t="s">
        <v>21311</v>
      </c>
      <c r="E8035" t="s">
        <v>21312</v>
      </c>
      <c r="F8035" t="s">
        <v>27</v>
      </c>
      <c r="I8035" t="s">
        <v>5</v>
      </c>
      <c r="K8035" t="s">
        <v>5</v>
      </c>
      <c r="M8035" t="s">
        <v>5</v>
      </c>
      <c r="N8035" t="s">
        <v>7</v>
      </c>
      <c r="Q8035">
        <v>0</v>
      </c>
      <c r="S8035">
        <v>-1</v>
      </c>
      <c r="T8035" t="s">
        <v>5</v>
      </c>
      <c r="U8035">
        <v>-1</v>
      </c>
      <c r="V8035">
        <v>-1</v>
      </c>
      <c r="W8035">
        <v>6.3387000000000002</v>
      </c>
      <c r="Z8035">
        <v>-1</v>
      </c>
      <c r="AA8035" t="s">
        <v>11</v>
      </c>
      <c r="AC8035" t="s">
        <v>38</v>
      </c>
      <c r="AD8035" t="s">
        <v>531</v>
      </c>
      <c r="AE8035" s="1">
        <v>41846.133067129631</v>
      </c>
    </row>
    <row r="8036" spans="1:31" x14ac:dyDescent="0.15">
      <c r="A8036">
        <v>8035</v>
      </c>
      <c r="B8036">
        <v>175</v>
      </c>
      <c r="C8036">
        <v>1066</v>
      </c>
      <c r="D8036" t="s">
        <v>21311</v>
      </c>
      <c r="E8036" t="s">
        <v>21312</v>
      </c>
      <c r="F8036" t="s">
        <v>36</v>
      </c>
      <c r="I8036" t="s">
        <v>5</v>
      </c>
      <c r="K8036" t="s">
        <v>5</v>
      </c>
      <c r="N8036" t="s">
        <v>7</v>
      </c>
      <c r="Q8036">
        <v>0</v>
      </c>
      <c r="S8036">
        <v>-1</v>
      </c>
      <c r="T8036" t="s">
        <v>5</v>
      </c>
      <c r="U8036">
        <v>-1</v>
      </c>
      <c r="V8036">
        <v>-1</v>
      </c>
      <c r="W8036">
        <v>6.3387000000000002</v>
      </c>
      <c r="Z8036">
        <v>-1</v>
      </c>
      <c r="AA8036" t="s">
        <v>11</v>
      </c>
      <c r="AC8036" t="s">
        <v>38</v>
      </c>
      <c r="AD8036" t="s">
        <v>52</v>
      </c>
      <c r="AE8036" s="1">
        <v>41846.1330787037</v>
      </c>
    </row>
    <row r="8037" spans="1:31" x14ac:dyDescent="0.15">
      <c r="A8037">
        <v>8036</v>
      </c>
      <c r="B8037">
        <v>175</v>
      </c>
      <c r="C8037">
        <v>1066</v>
      </c>
      <c r="D8037" t="s">
        <v>21311</v>
      </c>
      <c r="E8037" t="s">
        <v>21312</v>
      </c>
      <c r="F8037" t="s">
        <v>40</v>
      </c>
      <c r="I8037" t="s">
        <v>5</v>
      </c>
      <c r="K8037" t="s">
        <v>5</v>
      </c>
      <c r="N8037" t="s">
        <v>7</v>
      </c>
      <c r="Q8037">
        <v>0</v>
      </c>
      <c r="S8037">
        <v>-1</v>
      </c>
      <c r="T8037" t="s">
        <v>5</v>
      </c>
      <c r="U8037">
        <v>-1</v>
      </c>
      <c r="V8037">
        <v>-1</v>
      </c>
      <c r="W8037">
        <v>6.3387000000000002</v>
      </c>
      <c r="Z8037">
        <v>-1</v>
      </c>
      <c r="AA8037" t="s">
        <v>11</v>
      </c>
      <c r="AC8037" t="s">
        <v>38</v>
      </c>
      <c r="AD8037" t="s">
        <v>52</v>
      </c>
      <c r="AE8037" s="1">
        <v>41846.133090277777</v>
      </c>
    </row>
    <row r="8038" spans="1:31" x14ac:dyDescent="0.15">
      <c r="A8038">
        <v>8037</v>
      </c>
      <c r="B8038">
        <v>175</v>
      </c>
      <c r="C8038">
        <v>1066</v>
      </c>
      <c r="D8038" t="s">
        <v>21311</v>
      </c>
      <c r="E8038" t="s">
        <v>21312</v>
      </c>
      <c r="F8038" t="s">
        <v>49</v>
      </c>
      <c r="I8038" t="s">
        <v>5</v>
      </c>
      <c r="K8038" t="s">
        <v>5</v>
      </c>
      <c r="N8038" t="s">
        <v>7</v>
      </c>
      <c r="Q8038">
        <v>0</v>
      </c>
      <c r="T8038" t="s">
        <v>5</v>
      </c>
      <c r="U8038">
        <v>-1</v>
      </c>
      <c r="V8038">
        <v>-1</v>
      </c>
      <c r="W8038">
        <v>6.3387000000000002</v>
      </c>
      <c r="Z8038">
        <v>-1</v>
      </c>
      <c r="AA8038" t="s">
        <v>11</v>
      </c>
      <c r="AC8038" t="s">
        <v>38</v>
      </c>
      <c r="AD8038" t="s">
        <v>50</v>
      </c>
      <c r="AE8038" s="1">
        <v>41846.133101851854</v>
      </c>
    </row>
    <row r="8039" spans="1:31" x14ac:dyDescent="0.15">
      <c r="A8039">
        <v>8038</v>
      </c>
      <c r="B8039">
        <v>175</v>
      </c>
      <c r="C8039">
        <v>1066</v>
      </c>
      <c r="D8039" t="s">
        <v>21311</v>
      </c>
      <c r="E8039" t="s">
        <v>21312</v>
      </c>
      <c r="F8039" t="s">
        <v>51</v>
      </c>
      <c r="G8039" t="s">
        <v>21313</v>
      </c>
      <c r="H8039" t="s">
        <v>21314</v>
      </c>
      <c r="I8039" t="s">
        <v>5</v>
      </c>
      <c r="K8039" t="s">
        <v>5</v>
      </c>
      <c r="N8039" t="s">
        <v>7</v>
      </c>
      <c r="O8039" t="s">
        <v>21315</v>
      </c>
      <c r="P8039" t="s">
        <v>21316</v>
      </c>
      <c r="Q8039">
        <v>2</v>
      </c>
      <c r="S8039">
        <v>-1</v>
      </c>
      <c r="T8039" t="s">
        <v>5</v>
      </c>
      <c r="U8039">
        <v>-1</v>
      </c>
      <c r="V8039">
        <v>-1</v>
      </c>
      <c r="W8039">
        <v>6.3387000000000002</v>
      </c>
      <c r="Y8039" t="s">
        <v>21318</v>
      </c>
      <c r="Z8039">
        <v>-1</v>
      </c>
      <c r="AA8039" t="s">
        <v>11</v>
      </c>
      <c r="AC8039" t="s">
        <v>21324</v>
      </c>
      <c r="AD8039" t="s">
        <v>21325</v>
      </c>
      <c r="AE8039" s="1">
        <v>41846.133125</v>
      </c>
    </row>
    <row r="8040" spans="1:31" x14ac:dyDescent="0.15">
      <c r="A8040">
        <v>8039</v>
      </c>
      <c r="B8040">
        <v>175</v>
      </c>
      <c r="C8040">
        <v>1066</v>
      </c>
      <c r="D8040" t="s">
        <v>21311</v>
      </c>
      <c r="E8040" t="s">
        <v>21312</v>
      </c>
      <c r="F8040" t="s">
        <v>53</v>
      </c>
      <c r="I8040" t="s">
        <v>5</v>
      </c>
      <c r="K8040" t="s">
        <v>5</v>
      </c>
      <c r="N8040" t="s">
        <v>7</v>
      </c>
      <c r="Q8040">
        <v>0</v>
      </c>
      <c r="S8040">
        <v>-1</v>
      </c>
      <c r="T8040" t="s">
        <v>5</v>
      </c>
      <c r="U8040">
        <v>-1</v>
      </c>
      <c r="V8040">
        <v>-1</v>
      </c>
      <c r="W8040">
        <v>6.3387000000000002</v>
      </c>
      <c r="Z8040">
        <v>-1</v>
      </c>
      <c r="AA8040" t="s">
        <v>11</v>
      </c>
      <c r="AC8040" t="s">
        <v>38</v>
      </c>
      <c r="AD8040" t="s">
        <v>52</v>
      </c>
      <c r="AE8040" s="1">
        <v>41846.133136574077</v>
      </c>
    </row>
    <row r="8041" spans="1:31" x14ac:dyDescent="0.15">
      <c r="A8041">
        <v>8040</v>
      </c>
      <c r="B8041">
        <v>175</v>
      </c>
      <c r="C8041">
        <v>1066</v>
      </c>
      <c r="D8041" t="s">
        <v>21311</v>
      </c>
      <c r="E8041" t="s">
        <v>21312</v>
      </c>
      <c r="F8041" t="s">
        <v>54</v>
      </c>
      <c r="I8041" t="s">
        <v>5</v>
      </c>
      <c r="K8041" t="s">
        <v>5</v>
      </c>
      <c r="N8041" t="s">
        <v>7</v>
      </c>
      <c r="Q8041">
        <v>0</v>
      </c>
      <c r="S8041">
        <v>-1</v>
      </c>
      <c r="T8041" t="s">
        <v>5</v>
      </c>
      <c r="U8041">
        <v>-1</v>
      </c>
      <c r="V8041">
        <v>-1</v>
      </c>
      <c r="W8041">
        <v>6.3387000000000002</v>
      </c>
      <c r="Z8041">
        <v>-1</v>
      </c>
      <c r="AA8041" t="s">
        <v>11</v>
      </c>
      <c r="AC8041" t="s">
        <v>38</v>
      </c>
      <c r="AD8041" t="s">
        <v>52</v>
      </c>
      <c r="AE8041" s="1">
        <v>41846.133148148147</v>
      </c>
    </row>
    <row r="8042" spans="1:31" x14ac:dyDescent="0.15">
      <c r="A8042">
        <v>8041</v>
      </c>
      <c r="B8042">
        <v>175</v>
      </c>
      <c r="C8042">
        <v>6379</v>
      </c>
      <c r="D8042" t="s">
        <v>21326</v>
      </c>
      <c r="E8042" t="s">
        <v>21327</v>
      </c>
      <c r="F8042" t="s">
        <v>2</v>
      </c>
      <c r="G8042" t="s">
        <v>21328</v>
      </c>
      <c r="H8042" t="s">
        <v>21329</v>
      </c>
      <c r="I8042" t="s">
        <v>5</v>
      </c>
      <c r="K8042" t="s">
        <v>6</v>
      </c>
      <c r="L8042" t="s">
        <v>21330</v>
      </c>
      <c r="N8042" t="s">
        <v>7</v>
      </c>
      <c r="O8042" t="s">
        <v>21331</v>
      </c>
      <c r="P8042" t="s">
        <v>21332</v>
      </c>
      <c r="Q8042">
        <v>49</v>
      </c>
      <c r="R8042" t="s">
        <v>21333</v>
      </c>
      <c r="S8042">
        <v>44</v>
      </c>
      <c r="T8042" t="s">
        <v>21334</v>
      </c>
      <c r="U8042">
        <v>-1</v>
      </c>
      <c r="V8042">
        <v>-1</v>
      </c>
      <c r="W8042">
        <v>6.3387000000000002</v>
      </c>
      <c r="X8042" t="s">
        <v>21335</v>
      </c>
      <c r="Y8042" t="s">
        <v>21336</v>
      </c>
      <c r="Z8042">
        <v>15720</v>
      </c>
      <c r="AA8042" t="s">
        <v>11</v>
      </c>
      <c r="AC8042" t="s">
        <v>21337</v>
      </c>
      <c r="AD8042" t="s">
        <v>21338</v>
      </c>
      <c r="AE8042" s="1">
        <v>41846.133240740739</v>
      </c>
    </row>
    <row r="8043" spans="1:31" x14ac:dyDescent="0.15">
      <c r="A8043">
        <v>8042</v>
      </c>
      <c r="B8043">
        <v>175</v>
      </c>
      <c r="C8043">
        <v>6379</v>
      </c>
      <c r="D8043" t="s">
        <v>21326</v>
      </c>
      <c r="E8043" t="s">
        <v>21327</v>
      </c>
      <c r="F8043" t="s">
        <v>14</v>
      </c>
      <c r="G8043" t="s">
        <v>21339</v>
      </c>
      <c r="H8043" t="s">
        <v>21329</v>
      </c>
      <c r="I8043" t="s">
        <v>5</v>
      </c>
      <c r="J8043" t="s">
        <v>2388</v>
      </c>
      <c r="K8043" t="s">
        <v>1507</v>
      </c>
      <c r="L8043" t="s">
        <v>21340</v>
      </c>
      <c r="N8043" t="s">
        <v>7</v>
      </c>
      <c r="O8043" t="s">
        <v>21341</v>
      </c>
      <c r="P8043" t="s">
        <v>21342</v>
      </c>
      <c r="Q8043">
        <v>9</v>
      </c>
      <c r="R8043" t="s">
        <v>21343</v>
      </c>
      <c r="S8043">
        <v>56</v>
      </c>
      <c r="T8043" t="s">
        <v>5</v>
      </c>
      <c r="U8043">
        <v>-1</v>
      </c>
      <c r="V8043">
        <v>-1</v>
      </c>
      <c r="W8043">
        <v>6.3387000000000002</v>
      </c>
      <c r="X8043" t="s">
        <v>21335</v>
      </c>
      <c r="Y8043" t="s">
        <v>21344</v>
      </c>
      <c r="Z8043">
        <v>13560</v>
      </c>
      <c r="AA8043" t="s">
        <v>11</v>
      </c>
      <c r="AC8043" t="s">
        <v>21345</v>
      </c>
      <c r="AD8043" t="s">
        <v>21346</v>
      </c>
      <c r="AE8043" s="1">
        <v>41846.133275462962</v>
      </c>
    </row>
    <row r="8044" spans="1:31" x14ac:dyDescent="0.15">
      <c r="A8044">
        <v>8043</v>
      </c>
      <c r="B8044">
        <v>175</v>
      </c>
      <c r="C8044">
        <v>6379</v>
      </c>
      <c r="D8044" t="s">
        <v>21326</v>
      </c>
      <c r="E8044" t="s">
        <v>21327</v>
      </c>
      <c r="F8044" t="s">
        <v>24</v>
      </c>
      <c r="I8044" t="s">
        <v>5</v>
      </c>
      <c r="K8044" t="s">
        <v>5</v>
      </c>
      <c r="N8044" t="s">
        <v>7</v>
      </c>
      <c r="Q8044">
        <v>0</v>
      </c>
      <c r="S8044">
        <v>-1</v>
      </c>
      <c r="T8044" t="s">
        <v>5</v>
      </c>
      <c r="U8044">
        <v>-1</v>
      </c>
      <c r="V8044">
        <v>-1</v>
      </c>
      <c r="W8044">
        <v>6.3387000000000002</v>
      </c>
      <c r="Z8044">
        <v>-1</v>
      </c>
      <c r="AA8044" t="s">
        <v>11</v>
      </c>
      <c r="AC8044" t="s">
        <v>38</v>
      </c>
      <c r="AD8044" t="s">
        <v>52</v>
      </c>
      <c r="AE8044" s="1">
        <v>41846.133287037039</v>
      </c>
    </row>
    <row r="8045" spans="1:31" x14ac:dyDescent="0.15">
      <c r="A8045">
        <v>8044</v>
      </c>
      <c r="B8045">
        <v>175</v>
      </c>
      <c r="C8045">
        <v>6379</v>
      </c>
      <c r="D8045" t="s">
        <v>21326</v>
      </c>
      <c r="E8045" t="s">
        <v>21327</v>
      </c>
      <c r="F8045" t="s">
        <v>27</v>
      </c>
      <c r="I8045" t="s">
        <v>5</v>
      </c>
      <c r="K8045" t="s">
        <v>5</v>
      </c>
      <c r="M8045" t="s">
        <v>5</v>
      </c>
      <c r="N8045" t="s">
        <v>7</v>
      </c>
      <c r="Q8045">
        <v>0</v>
      </c>
      <c r="S8045">
        <v>-1</v>
      </c>
      <c r="T8045" t="s">
        <v>5</v>
      </c>
      <c r="U8045">
        <v>-1</v>
      </c>
      <c r="V8045">
        <v>-1</v>
      </c>
      <c r="W8045">
        <v>6.3387000000000002</v>
      </c>
      <c r="Z8045">
        <v>-1</v>
      </c>
      <c r="AA8045" t="s">
        <v>11</v>
      </c>
      <c r="AC8045" t="s">
        <v>38</v>
      </c>
      <c r="AD8045" t="s">
        <v>531</v>
      </c>
      <c r="AE8045" s="1">
        <v>41846.133298611108</v>
      </c>
    </row>
    <row r="8046" spans="1:31" x14ac:dyDescent="0.15">
      <c r="A8046">
        <v>8045</v>
      </c>
      <c r="B8046">
        <v>175</v>
      </c>
      <c r="C8046">
        <v>6379</v>
      </c>
      <c r="D8046" t="s">
        <v>21326</v>
      </c>
      <c r="E8046" t="s">
        <v>21327</v>
      </c>
      <c r="F8046" t="s">
        <v>36</v>
      </c>
      <c r="I8046" t="s">
        <v>5</v>
      </c>
      <c r="K8046" t="s">
        <v>5</v>
      </c>
      <c r="N8046" t="s">
        <v>7</v>
      </c>
      <c r="Q8046">
        <v>0</v>
      </c>
      <c r="S8046">
        <v>-1</v>
      </c>
      <c r="T8046" t="s">
        <v>5</v>
      </c>
      <c r="U8046">
        <v>-1</v>
      </c>
      <c r="V8046">
        <v>-1</v>
      </c>
      <c r="W8046">
        <v>6.3387000000000002</v>
      </c>
      <c r="Z8046">
        <v>-1</v>
      </c>
      <c r="AA8046" t="s">
        <v>11</v>
      </c>
      <c r="AC8046" t="s">
        <v>38</v>
      </c>
      <c r="AD8046" t="s">
        <v>52</v>
      </c>
      <c r="AE8046" s="1">
        <v>41846.133310185185</v>
      </c>
    </row>
    <row r="8047" spans="1:31" x14ac:dyDescent="0.15">
      <c r="A8047">
        <v>8046</v>
      </c>
      <c r="B8047">
        <v>175</v>
      </c>
      <c r="C8047">
        <v>6379</v>
      </c>
      <c r="D8047" t="s">
        <v>21326</v>
      </c>
      <c r="E8047" t="s">
        <v>21327</v>
      </c>
      <c r="F8047" t="s">
        <v>40</v>
      </c>
      <c r="I8047" t="s">
        <v>5</v>
      </c>
      <c r="K8047" t="s">
        <v>5</v>
      </c>
      <c r="N8047" t="s">
        <v>7</v>
      </c>
      <c r="Q8047">
        <v>0</v>
      </c>
      <c r="S8047">
        <v>-1</v>
      </c>
      <c r="T8047" t="s">
        <v>5</v>
      </c>
      <c r="U8047">
        <v>-1</v>
      </c>
      <c r="V8047">
        <v>-1</v>
      </c>
      <c r="W8047">
        <v>6.3387000000000002</v>
      </c>
      <c r="Z8047">
        <v>-1</v>
      </c>
      <c r="AA8047" t="s">
        <v>11</v>
      </c>
      <c r="AC8047" t="s">
        <v>38</v>
      </c>
      <c r="AD8047" t="s">
        <v>52</v>
      </c>
      <c r="AE8047" s="1">
        <v>41846.133321759262</v>
      </c>
    </row>
    <row r="8048" spans="1:31" x14ac:dyDescent="0.15">
      <c r="A8048">
        <v>8047</v>
      </c>
      <c r="B8048">
        <v>175</v>
      </c>
      <c r="C8048">
        <v>6379</v>
      </c>
      <c r="D8048" t="s">
        <v>21326</v>
      </c>
      <c r="E8048" t="s">
        <v>21327</v>
      </c>
      <c r="F8048" t="s">
        <v>49</v>
      </c>
      <c r="G8048" t="s">
        <v>21339</v>
      </c>
      <c r="H8048" t="s">
        <v>21329</v>
      </c>
      <c r="I8048" t="s">
        <v>5</v>
      </c>
      <c r="K8048" t="s">
        <v>5</v>
      </c>
      <c r="N8048" t="s">
        <v>7</v>
      </c>
      <c r="O8048" t="s">
        <v>21341</v>
      </c>
      <c r="P8048" t="s">
        <v>21342</v>
      </c>
      <c r="Q8048">
        <v>4</v>
      </c>
      <c r="T8048" t="s">
        <v>5</v>
      </c>
      <c r="U8048">
        <v>-1</v>
      </c>
      <c r="V8048">
        <v>-1</v>
      </c>
      <c r="W8048">
        <v>6.3387000000000002</v>
      </c>
      <c r="X8048" t="s">
        <v>21335</v>
      </c>
      <c r="Y8048" t="s">
        <v>21344</v>
      </c>
      <c r="Z8048">
        <v>13560</v>
      </c>
      <c r="AA8048" t="s">
        <v>11</v>
      </c>
      <c r="AC8048" t="s">
        <v>21347</v>
      </c>
      <c r="AD8048" t="s">
        <v>21348</v>
      </c>
      <c r="AE8048" s="1">
        <v>41846.133344907408</v>
      </c>
    </row>
    <row r="8049" spans="1:31" x14ac:dyDescent="0.15">
      <c r="A8049">
        <v>8048</v>
      </c>
      <c r="B8049">
        <v>175</v>
      </c>
      <c r="C8049">
        <v>6379</v>
      </c>
      <c r="D8049" t="s">
        <v>21326</v>
      </c>
      <c r="E8049" t="s">
        <v>21327</v>
      </c>
      <c r="F8049" t="s">
        <v>51</v>
      </c>
      <c r="I8049" t="s">
        <v>5</v>
      </c>
      <c r="K8049" t="s">
        <v>5</v>
      </c>
      <c r="N8049" t="s">
        <v>7</v>
      </c>
      <c r="Q8049">
        <v>0</v>
      </c>
      <c r="S8049">
        <v>-1</v>
      </c>
      <c r="T8049" t="s">
        <v>5</v>
      </c>
      <c r="U8049">
        <v>-1</v>
      </c>
      <c r="V8049">
        <v>-1</v>
      </c>
      <c r="W8049">
        <v>6.3387000000000002</v>
      </c>
      <c r="Z8049">
        <v>-1</v>
      </c>
      <c r="AA8049" t="s">
        <v>11</v>
      </c>
      <c r="AC8049" t="s">
        <v>38</v>
      </c>
      <c r="AD8049" t="s">
        <v>52</v>
      </c>
      <c r="AE8049" s="1">
        <v>41846.133356481485</v>
      </c>
    </row>
    <row r="8050" spans="1:31" x14ac:dyDescent="0.15">
      <c r="A8050">
        <v>8049</v>
      </c>
      <c r="B8050">
        <v>175</v>
      </c>
      <c r="C8050">
        <v>6379</v>
      </c>
      <c r="D8050" t="s">
        <v>21326</v>
      </c>
      <c r="E8050" t="s">
        <v>21327</v>
      </c>
      <c r="F8050" t="s">
        <v>53</v>
      </c>
      <c r="I8050" t="s">
        <v>5</v>
      </c>
      <c r="K8050" t="s">
        <v>5</v>
      </c>
      <c r="N8050" t="s">
        <v>7</v>
      </c>
      <c r="Q8050">
        <v>0</v>
      </c>
      <c r="S8050">
        <v>-1</v>
      </c>
      <c r="T8050" t="s">
        <v>5</v>
      </c>
      <c r="U8050">
        <v>-1</v>
      </c>
      <c r="V8050">
        <v>-1</v>
      </c>
      <c r="W8050">
        <v>6.3387000000000002</v>
      </c>
      <c r="Z8050">
        <v>-1</v>
      </c>
      <c r="AA8050" t="s">
        <v>11</v>
      </c>
      <c r="AC8050" t="s">
        <v>38</v>
      </c>
      <c r="AD8050" t="s">
        <v>52</v>
      </c>
      <c r="AE8050" s="1">
        <v>41846.133368055554</v>
      </c>
    </row>
    <row r="8051" spans="1:31" x14ac:dyDescent="0.15">
      <c r="A8051">
        <v>8050</v>
      </c>
      <c r="B8051">
        <v>175</v>
      </c>
      <c r="C8051">
        <v>6379</v>
      </c>
      <c r="D8051" t="s">
        <v>21326</v>
      </c>
      <c r="E8051" t="s">
        <v>21327</v>
      </c>
      <c r="F8051" t="s">
        <v>54</v>
      </c>
      <c r="I8051" t="s">
        <v>5</v>
      </c>
      <c r="K8051" t="s">
        <v>5</v>
      </c>
      <c r="N8051" t="s">
        <v>7</v>
      </c>
      <c r="Q8051">
        <v>0</v>
      </c>
      <c r="S8051">
        <v>-1</v>
      </c>
      <c r="T8051" t="s">
        <v>5</v>
      </c>
      <c r="U8051">
        <v>-1</v>
      </c>
      <c r="V8051">
        <v>-1</v>
      </c>
      <c r="W8051">
        <v>6.3387000000000002</v>
      </c>
      <c r="Z8051">
        <v>-1</v>
      </c>
      <c r="AA8051" t="s">
        <v>11</v>
      </c>
      <c r="AC8051" t="s">
        <v>38</v>
      </c>
      <c r="AD8051" t="s">
        <v>52</v>
      </c>
      <c r="AE8051" s="1">
        <v>41846.133379629631</v>
      </c>
    </row>
    <row r="8052" spans="1:31" x14ac:dyDescent="0.15">
      <c r="A8052">
        <v>8051</v>
      </c>
      <c r="B8052">
        <v>175</v>
      </c>
      <c r="C8052">
        <v>55382</v>
      </c>
      <c r="D8052" t="s">
        <v>21349</v>
      </c>
      <c r="E8052" t="s">
        <v>21350</v>
      </c>
      <c r="F8052" t="s">
        <v>2</v>
      </c>
      <c r="I8052" t="s">
        <v>5</v>
      </c>
      <c r="K8052" t="s">
        <v>5</v>
      </c>
      <c r="N8052" t="s">
        <v>7</v>
      </c>
      <c r="Q8052">
        <v>0</v>
      </c>
      <c r="S8052">
        <v>-1</v>
      </c>
      <c r="T8052" t="s">
        <v>5</v>
      </c>
      <c r="U8052">
        <v>-1</v>
      </c>
      <c r="V8052">
        <v>-1</v>
      </c>
      <c r="W8052">
        <v>6.3387000000000002</v>
      </c>
      <c r="Z8052">
        <v>-1</v>
      </c>
      <c r="AA8052" t="s">
        <v>11</v>
      </c>
      <c r="AC8052" t="s">
        <v>38</v>
      </c>
      <c r="AD8052" t="s">
        <v>52</v>
      </c>
      <c r="AE8052" s="1">
        <v>41846.133437500001</v>
      </c>
    </row>
    <row r="8053" spans="1:31" x14ac:dyDescent="0.15">
      <c r="A8053">
        <v>8052</v>
      </c>
      <c r="B8053">
        <v>175</v>
      </c>
      <c r="C8053">
        <v>55382</v>
      </c>
      <c r="D8053" t="s">
        <v>21349</v>
      </c>
      <c r="E8053" t="s">
        <v>21350</v>
      </c>
      <c r="F8053" t="s">
        <v>14</v>
      </c>
      <c r="I8053" t="s">
        <v>5</v>
      </c>
      <c r="K8053" t="s">
        <v>5</v>
      </c>
      <c r="N8053" t="s">
        <v>7</v>
      </c>
      <c r="Q8053">
        <v>0</v>
      </c>
      <c r="S8053">
        <v>-1</v>
      </c>
      <c r="T8053" t="s">
        <v>5</v>
      </c>
      <c r="U8053">
        <v>-1</v>
      </c>
      <c r="V8053">
        <v>-1</v>
      </c>
      <c r="W8053">
        <v>6.3387000000000002</v>
      </c>
      <c r="Z8053">
        <v>-1</v>
      </c>
      <c r="AA8053" t="s">
        <v>11</v>
      </c>
      <c r="AC8053" t="s">
        <v>38</v>
      </c>
      <c r="AD8053" t="s">
        <v>52</v>
      </c>
      <c r="AE8053" s="1">
        <v>41846.133449074077</v>
      </c>
    </row>
    <row r="8054" spans="1:31" x14ac:dyDescent="0.15">
      <c r="A8054">
        <v>8053</v>
      </c>
      <c r="B8054">
        <v>175</v>
      </c>
      <c r="C8054">
        <v>55382</v>
      </c>
      <c r="D8054" t="s">
        <v>21349</v>
      </c>
      <c r="E8054" t="s">
        <v>21350</v>
      </c>
      <c r="F8054" t="s">
        <v>24</v>
      </c>
      <c r="I8054" t="s">
        <v>5</v>
      </c>
      <c r="K8054" t="s">
        <v>5</v>
      </c>
      <c r="N8054" t="s">
        <v>7</v>
      </c>
      <c r="Q8054">
        <v>0</v>
      </c>
      <c r="S8054">
        <v>-1</v>
      </c>
      <c r="T8054" t="s">
        <v>5</v>
      </c>
      <c r="U8054">
        <v>-1</v>
      </c>
      <c r="V8054">
        <v>-1</v>
      </c>
      <c r="W8054">
        <v>6.3387000000000002</v>
      </c>
      <c r="Z8054">
        <v>-1</v>
      </c>
      <c r="AA8054" t="s">
        <v>11</v>
      </c>
      <c r="AC8054" t="s">
        <v>38</v>
      </c>
      <c r="AD8054" t="s">
        <v>52</v>
      </c>
      <c r="AE8054" s="1">
        <v>41846.133460648147</v>
      </c>
    </row>
    <row r="8055" spans="1:31" x14ac:dyDescent="0.15">
      <c r="A8055">
        <v>8054</v>
      </c>
      <c r="B8055">
        <v>175</v>
      </c>
      <c r="C8055">
        <v>55382</v>
      </c>
      <c r="D8055" t="s">
        <v>21349</v>
      </c>
      <c r="E8055" t="s">
        <v>21350</v>
      </c>
      <c r="F8055" t="s">
        <v>27</v>
      </c>
      <c r="I8055" t="s">
        <v>5</v>
      </c>
      <c r="K8055" t="s">
        <v>5</v>
      </c>
      <c r="M8055" t="s">
        <v>5</v>
      </c>
      <c r="N8055" t="s">
        <v>7</v>
      </c>
      <c r="Q8055">
        <v>0</v>
      </c>
      <c r="S8055">
        <v>-1</v>
      </c>
      <c r="T8055" t="s">
        <v>5</v>
      </c>
      <c r="U8055">
        <v>-1</v>
      </c>
      <c r="V8055">
        <v>-1</v>
      </c>
      <c r="W8055">
        <v>6.3387000000000002</v>
      </c>
      <c r="Z8055">
        <v>-1</v>
      </c>
      <c r="AA8055" t="s">
        <v>11</v>
      </c>
      <c r="AC8055" t="s">
        <v>38</v>
      </c>
      <c r="AD8055" t="s">
        <v>531</v>
      </c>
      <c r="AE8055" s="1">
        <v>41846.133472222224</v>
      </c>
    </row>
    <row r="8056" spans="1:31" x14ac:dyDescent="0.15">
      <c r="A8056">
        <v>8055</v>
      </c>
      <c r="B8056">
        <v>175</v>
      </c>
      <c r="C8056">
        <v>55382</v>
      </c>
      <c r="D8056" t="s">
        <v>21349</v>
      </c>
      <c r="E8056" t="s">
        <v>21350</v>
      </c>
      <c r="F8056" t="s">
        <v>36</v>
      </c>
      <c r="G8056" t="s">
        <v>21351</v>
      </c>
      <c r="H8056" t="s">
        <v>21352</v>
      </c>
      <c r="I8056" t="s">
        <v>5</v>
      </c>
      <c r="K8056" t="s">
        <v>5</v>
      </c>
      <c r="N8056" t="s">
        <v>7</v>
      </c>
      <c r="Q8056">
        <v>74</v>
      </c>
      <c r="R8056" t="s">
        <v>21353</v>
      </c>
      <c r="S8056">
        <v>-1</v>
      </c>
      <c r="T8056" t="s">
        <v>5</v>
      </c>
      <c r="U8056">
        <v>2500</v>
      </c>
      <c r="V8056">
        <v>-1</v>
      </c>
      <c r="W8056">
        <v>6.3387000000000002</v>
      </c>
      <c r="Y8056" t="s">
        <v>21354</v>
      </c>
      <c r="Z8056">
        <v>4524</v>
      </c>
      <c r="AA8056" t="s">
        <v>11</v>
      </c>
      <c r="AC8056" t="s">
        <v>21355</v>
      </c>
      <c r="AD8056" t="s">
        <v>21356</v>
      </c>
      <c r="AE8056" s="1">
        <v>41846.133518518516</v>
      </c>
    </row>
    <row r="8057" spans="1:31" x14ac:dyDescent="0.15">
      <c r="A8057">
        <v>8056</v>
      </c>
      <c r="B8057">
        <v>175</v>
      </c>
      <c r="C8057">
        <v>55382</v>
      </c>
      <c r="D8057" t="s">
        <v>21349</v>
      </c>
      <c r="E8057" t="s">
        <v>21350</v>
      </c>
      <c r="F8057" t="s">
        <v>40</v>
      </c>
      <c r="I8057" t="s">
        <v>5</v>
      </c>
      <c r="K8057" t="s">
        <v>5</v>
      </c>
      <c r="N8057" t="s">
        <v>7</v>
      </c>
      <c r="Q8057">
        <v>0</v>
      </c>
      <c r="S8057">
        <v>-1</v>
      </c>
      <c r="T8057" t="s">
        <v>5</v>
      </c>
      <c r="U8057">
        <v>-1</v>
      </c>
      <c r="V8057">
        <v>-1</v>
      </c>
      <c r="W8057">
        <v>6.3387000000000002</v>
      </c>
      <c r="Z8057">
        <v>-1</v>
      </c>
      <c r="AA8057" t="s">
        <v>11</v>
      </c>
      <c r="AC8057" t="s">
        <v>38</v>
      </c>
      <c r="AD8057" t="s">
        <v>52</v>
      </c>
      <c r="AE8057" s="1">
        <v>41846.133530092593</v>
      </c>
    </row>
    <row r="8058" spans="1:31" x14ac:dyDescent="0.15">
      <c r="A8058">
        <v>8057</v>
      </c>
      <c r="B8058">
        <v>175</v>
      </c>
      <c r="C8058">
        <v>55382</v>
      </c>
      <c r="D8058" t="s">
        <v>21349</v>
      </c>
      <c r="E8058" t="s">
        <v>21350</v>
      </c>
      <c r="F8058" t="s">
        <v>49</v>
      </c>
      <c r="I8058" t="s">
        <v>5</v>
      </c>
      <c r="K8058" t="s">
        <v>5</v>
      </c>
      <c r="N8058" t="s">
        <v>7</v>
      </c>
      <c r="Q8058">
        <v>0</v>
      </c>
      <c r="T8058" t="s">
        <v>5</v>
      </c>
      <c r="U8058">
        <v>-1</v>
      </c>
      <c r="V8058">
        <v>-1</v>
      </c>
      <c r="W8058">
        <v>6.3387000000000002</v>
      </c>
      <c r="Z8058">
        <v>-1</v>
      </c>
      <c r="AA8058" t="s">
        <v>11</v>
      </c>
      <c r="AC8058" t="s">
        <v>38</v>
      </c>
      <c r="AD8058" t="s">
        <v>50</v>
      </c>
      <c r="AE8058" s="1">
        <v>41846.133553240739</v>
      </c>
    </row>
    <row r="8059" spans="1:31" x14ac:dyDescent="0.15">
      <c r="A8059">
        <v>8058</v>
      </c>
      <c r="B8059">
        <v>175</v>
      </c>
      <c r="C8059">
        <v>55382</v>
      </c>
      <c r="D8059" t="s">
        <v>21349</v>
      </c>
      <c r="E8059" t="s">
        <v>21350</v>
      </c>
      <c r="F8059" t="s">
        <v>51</v>
      </c>
      <c r="I8059" t="s">
        <v>5</v>
      </c>
      <c r="K8059" t="s">
        <v>5</v>
      </c>
      <c r="N8059" t="s">
        <v>7</v>
      </c>
      <c r="Q8059">
        <v>0</v>
      </c>
      <c r="S8059">
        <v>-1</v>
      </c>
      <c r="T8059" t="s">
        <v>5</v>
      </c>
      <c r="U8059">
        <v>-1</v>
      </c>
      <c r="V8059">
        <v>-1</v>
      </c>
      <c r="W8059">
        <v>6.3387000000000002</v>
      </c>
      <c r="Z8059">
        <v>-1</v>
      </c>
      <c r="AA8059" t="s">
        <v>11</v>
      </c>
      <c r="AC8059" t="s">
        <v>38</v>
      </c>
      <c r="AD8059" t="s">
        <v>52</v>
      </c>
      <c r="AE8059" s="1">
        <v>41846.133564814816</v>
      </c>
    </row>
    <row r="8060" spans="1:31" x14ac:dyDescent="0.15">
      <c r="A8060">
        <v>8059</v>
      </c>
      <c r="B8060">
        <v>175</v>
      </c>
      <c r="C8060">
        <v>55382</v>
      </c>
      <c r="D8060" t="s">
        <v>21349</v>
      </c>
      <c r="E8060" t="s">
        <v>21350</v>
      </c>
      <c r="F8060" t="s">
        <v>53</v>
      </c>
      <c r="I8060" t="s">
        <v>5</v>
      </c>
      <c r="K8060" t="s">
        <v>5</v>
      </c>
      <c r="N8060" t="s">
        <v>7</v>
      </c>
      <c r="Q8060">
        <v>0</v>
      </c>
      <c r="S8060">
        <v>-1</v>
      </c>
      <c r="T8060" t="s">
        <v>5</v>
      </c>
      <c r="U8060">
        <v>-1</v>
      </c>
      <c r="V8060">
        <v>-1</v>
      </c>
      <c r="W8060">
        <v>6.3387000000000002</v>
      </c>
      <c r="Z8060">
        <v>-1</v>
      </c>
      <c r="AA8060" t="s">
        <v>11</v>
      </c>
      <c r="AC8060" t="s">
        <v>38</v>
      </c>
      <c r="AD8060" t="s">
        <v>52</v>
      </c>
      <c r="AE8060" s="1">
        <v>41846.133576388886</v>
      </c>
    </row>
    <row r="8061" spans="1:31" x14ac:dyDescent="0.15">
      <c r="A8061">
        <v>8060</v>
      </c>
      <c r="B8061">
        <v>175</v>
      </c>
      <c r="C8061">
        <v>55382</v>
      </c>
      <c r="D8061" t="s">
        <v>21349</v>
      </c>
      <c r="E8061" t="s">
        <v>21350</v>
      </c>
      <c r="F8061" t="s">
        <v>54</v>
      </c>
      <c r="I8061" t="s">
        <v>5</v>
      </c>
      <c r="K8061" t="s">
        <v>5</v>
      </c>
      <c r="N8061" t="s">
        <v>7</v>
      </c>
      <c r="Q8061">
        <v>0</v>
      </c>
      <c r="S8061">
        <v>-1</v>
      </c>
      <c r="T8061" t="s">
        <v>5</v>
      </c>
      <c r="U8061">
        <v>-1</v>
      </c>
      <c r="V8061">
        <v>-1</v>
      </c>
      <c r="W8061">
        <v>6.3387000000000002</v>
      </c>
      <c r="Z8061">
        <v>-1</v>
      </c>
      <c r="AA8061" t="s">
        <v>11</v>
      </c>
      <c r="AC8061" t="s">
        <v>38</v>
      </c>
      <c r="AD8061" t="s">
        <v>52</v>
      </c>
      <c r="AE8061" s="1">
        <v>41846.133587962962</v>
      </c>
    </row>
    <row r="8062" spans="1:31" x14ac:dyDescent="0.15">
      <c r="A8062">
        <v>8061</v>
      </c>
      <c r="B8062">
        <v>175</v>
      </c>
      <c r="C8062">
        <v>55377</v>
      </c>
      <c r="D8062" t="s">
        <v>21357</v>
      </c>
      <c r="E8062" t="s">
        <v>21358</v>
      </c>
      <c r="F8062" t="s">
        <v>2</v>
      </c>
      <c r="G8062" t="s">
        <v>21359</v>
      </c>
      <c r="I8062" t="s">
        <v>5</v>
      </c>
      <c r="K8062" t="s">
        <v>5</v>
      </c>
      <c r="L8062" t="s">
        <v>21360</v>
      </c>
      <c r="N8062" t="s">
        <v>7</v>
      </c>
      <c r="O8062" t="s">
        <v>21361</v>
      </c>
      <c r="Q8062">
        <v>7</v>
      </c>
      <c r="R8062" t="s">
        <v>21362</v>
      </c>
      <c r="S8062">
        <v>-1</v>
      </c>
      <c r="T8062" t="s">
        <v>21363</v>
      </c>
      <c r="U8062">
        <v>-1</v>
      </c>
      <c r="V8062">
        <v>-1</v>
      </c>
      <c r="W8062">
        <v>6.3387000000000002</v>
      </c>
      <c r="Y8062" t="s">
        <v>21364</v>
      </c>
      <c r="Z8062">
        <v>-1</v>
      </c>
      <c r="AA8062" t="s">
        <v>11</v>
      </c>
      <c r="AC8062" t="s">
        <v>21365</v>
      </c>
      <c r="AD8062" t="s">
        <v>21366</v>
      </c>
      <c r="AE8062" s="1">
        <v>41846.133680555555</v>
      </c>
    </row>
    <row r="8063" spans="1:31" x14ac:dyDescent="0.15">
      <c r="A8063">
        <v>8062</v>
      </c>
      <c r="B8063">
        <v>175</v>
      </c>
      <c r="C8063">
        <v>55377</v>
      </c>
      <c r="D8063" t="s">
        <v>21357</v>
      </c>
      <c r="E8063" t="s">
        <v>21358</v>
      </c>
      <c r="F8063" t="s">
        <v>14</v>
      </c>
      <c r="I8063" t="s">
        <v>5</v>
      </c>
      <c r="K8063" t="s">
        <v>5</v>
      </c>
      <c r="N8063" t="s">
        <v>7</v>
      </c>
      <c r="Q8063">
        <v>0</v>
      </c>
      <c r="S8063">
        <v>-1</v>
      </c>
      <c r="T8063" t="s">
        <v>5</v>
      </c>
      <c r="U8063">
        <v>-1</v>
      </c>
      <c r="V8063">
        <v>-1</v>
      </c>
      <c r="W8063">
        <v>6.3387000000000002</v>
      </c>
      <c r="Z8063">
        <v>-1</v>
      </c>
      <c r="AA8063" t="s">
        <v>11</v>
      </c>
      <c r="AC8063" t="s">
        <v>38</v>
      </c>
      <c r="AD8063" t="s">
        <v>52</v>
      </c>
      <c r="AE8063" s="1">
        <v>41846.133692129632</v>
      </c>
    </row>
    <row r="8064" spans="1:31" x14ac:dyDescent="0.15">
      <c r="A8064">
        <v>8063</v>
      </c>
      <c r="B8064">
        <v>175</v>
      </c>
      <c r="C8064">
        <v>55377</v>
      </c>
      <c r="D8064" t="s">
        <v>21357</v>
      </c>
      <c r="E8064" t="s">
        <v>21358</v>
      </c>
      <c r="F8064" t="s">
        <v>24</v>
      </c>
      <c r="I8064" t="s">
        <v>5</v>
      </c>
      <c r="K8064" t="s">
        <v>5</v>
      </c>
      <c r="N8064" t="s">
        <v>7</v>
      </c>
      <c r="Q8064">
        <v>0</v>
      </c>
      <c r="S8064">
        <v>-1</v>
      </c>
      <c r="T8064" t="s">
        <v>5</v>
      </c>
      <c r="U8064">
        <v>-1</v>
      </c>
      <c r="V8064">
        <v>-1</v>
      </c>
      <c r="W8064">
        <v>6.3387000000000002</v>
      </c>
      <c r="Z8064">
        <v>-1</v>
      </c>
      <c r="AA8064" t="s">
        <v>11</v>
      </c>
      <c r="AC8064" t="s">
        <v>38</v>
      </c>
      <c r="AD8064" t="s">
        <v>52</v>
      </c>
      <c r="AE8064" s="1">
        <v>41846.133715277778</v>
      </c>
    </row>
    <row r="8065" spans="1:31" x14ac:dyDescent="0.15">
      <c r="A8065">
        <v>8064</v>
      </c>
      <c r="B8065">
        <v>175</v>
      </c>
      <c r="C8065">
        <v>55377</v>
      </c>
      <c r="D8065" t="s">
        <v>21357</v>
      </c>
      <c r="E8065" t="s">
        <v>21358</v>
      </c>
      <c r="F8065" t="s">
        <v>27</v>
      </c>
      <c r="I8065" t="s">
        <v>5</v>
      </c>
      <c r="K8065" t="s">
        <v>5</v>
      </c>
      <c r="M8065" t="s">
        <v>5</v>
      </c>
      <c r="N8065" t="s">
        <v>7</v>
      </c>
      <c r="Q8065">
        <v>0</v>
      </c>
      <c r="S8065">
        <v>-1</v>
      </c>
      <c r="T8065" t="s">
        <v>5</v>
      </c>
      <c r="U8065">
        <v>-1</v>
      </c>
      <c r="V8065">
        <v>-1</v>
      </c>
      <c r="W8065">
        <v>6.3387000000000002</v>
      </c>
      <c r="Z8065">
        <v>-1</v>
      </c>
      <c r="AA8065" t="s">
        <v>11</v>
      </c>
      <c r="AC8065" t="s">
        <v>38</v>
      </c>
      <c r="AD8065" t="s">
        <v>531</v>
      </c>
      <c r="AE8065" s="1">
        <v>41846.133726851855</v>
      </c>
    </row>
    <row r="8066" spans="1:31" x14ac:dyDescent="0.15">
      <c r="A8066">
        <v>8065</v>
      </c>
      <c r="B8066">
        <v>175</v>
      </c>
      <c r="C8066">
        <v>55377</v>
      </c>
      <c r="D8066" t="s">
        <v>21357</v>
      </c>
      <c r="E8066" t="s">
        <v>21358</v>
      </c>
      <c r="F8066" t="s">
        <v>36</v>
      </c>
      <c r="I8066" t="s">
        <v>5</v>
      </c>
      <c r="K8066" t="s">
        <v>5</v>
      </c>
      <c r="N8066" t="s">
        <v>7</v>
      </c>
      <c r="Q8066">
        <v>0</v>
      </c>
      <c r="S8066">
        <v>-1</v>
      </c>
      <c r="T8066" t="s">
        <v>5</v>
      </c>
      <c r="U8066">
        <v>-1</v>
      </c>
      <c r="V8066">
        <v>-1</v>
      </c>
      <c r="W8066">
        <v>6.3387000000000002</v>
      </c>
      <c r="Z8066">
        <v>-1</v>
      </c>
      <c r="AA8066" t="s">
        <v>11</v>
      </c>
      <c r="AC8066" t="s">
        <v>38</v>
      </c>
      <c r="AD8066" t="s">
        <v>52</v>
      </c>
      <c r="AE8066" s="1">
        <v>41846.133738425924</v>
      </c>
    </row>
    <row r="8067" spans="1:31" x14ac:dyDescent="0.15">
      <c r="A8067">
        <v>8066</v>
      </c>
      <c r="B8067">
        <v>175</v>
      </c>
      <c r="C8067">
        <v>55377</v>
      </c>
      <c r="D8067" t="s">
        <v>21357</v>
      </c>
      <c r="E8067" t="s">
        <v>21358</v>
      </c>
      <c r="F8067" t="s">
        <v>40</v>
      </c>
      <c r="I8067" t="s">
        <v>5</v>
      </c>
      <c r="K8067" t="s">
        <v>5</v>
      </c>
      <c r="N8067" t="s">
        <v>7</v>
      </c>
      <c r="Q8067">
        <v>0</v>
      </c>
      <c r="S8067">
        <v>-1</v>
      </c>
      <c r="T8067" t="s">
        <v>5</v>
      </c>
      <c r="U8067">
        <v>-1</v>
      </c>
      <c r="V8067">
        <v>-1</v>
      </c>
      <c r="W8067">
        <v>6.3387000000000002</v>
      </c>
      <c r="Z8067">
        <v>-1</v>
      </c>
      <c r="AA8067" t="s">
        <v>11</v>
      </c>
      <c r="AC8067" t="s">
        <v>38</v>
      </c>
      <c r="AD8067" t="s">
        <v>52</v>
      </c>
      <c r="AE8067" s="1">
        <v>41846.133750000001</v>
      </c>
    </row>
    <row r="8068" spans="1:31" x14ac:dyDescent="0.15">
      <c r="A8068">
        <v>8067</v>
      </c>
      <c r="B8068">
        <v>175</v>
      </c>
      <c r="C8068">
        <v>55377</v>
      </c>
      <c r="D8068" t="s">
        <v>21357</v>
      </c>
      <c r="E8068" t="s">
        <v>21358</v>
      </c>
      <c r="F8068" t="s">
        <v>49</v>
      </c>
      <c r="I8068" t="s">
        <v>5</v>
      </c>
      <c r="K8068" t="s">
        <v>5</v>
      </c>
      <c r="N8068" t="s">
        <v>7</v>
      </c>
      <c r="Q8068">
        <v>0</v>
      </c>
      <c r="T8068" t="s">
        <v>5</v>
      </c>
      <c r="U8068">
        <v>-1</v>
      </c>
      <c r="V8068">
        <v>-1</v>
      </c>
      <c r="W8068">
        <v>6.3387000000000002</v>
      </c>
      <c r="Z8068">
        <v>-1</v>
      </c>
      <c r="AA8068" t="s">
        <v>11</v>
      </c>
      <c r="AC8068" t="s">
        <v>38</v>
      </c>
      <c r="AD8068" t="s">
        <v>50</v>
      </c>
      <c r="AE8068" s="1">
        <v>41846.133761574078</v>
      </c>
    </row>
    <row r="8069" spans="1:31" x14ac:dyDescent="0.15">
      <c r="A8069">
        <v>8068</v>
      </c>
      <c r="B8069">
        <v>175</v>
      </c>
      <c r="C8069">
        <v>55377</v>
      </c>
      <c r="D8069" t="s">
        <v>21357</v>
      </c>
      <c r="E8069" t="s">
        <v>21358</v>
      </c>
      <c r="F8069" t="s">
        <v>51</v>
      </c>
      <c r="I8069" t="s">
        <v>5</v>
      </c>
      <c r="K8069" t="s">
        <v>5</v>
      </c>
      <c r="N8069" t="s">
        <v>7</v>
      </c>
      <c r="Q8069">
        <v>0</v>
      </c>
      <c r="S8069">
        <v>-1</v>
      </c>
      <c r="T8069" t="s">
        <v>5</v>
      </c>
      <c r="U8069">
        <v>-1</v>
      </c>
      <c r="V8069">
        <v>-1</v>
      </c>
      <c r="W8069">
        <v>6.3387000000000002</v>
      </c>
      <c r="Z8069">
        <v>-1</v>
      </c>
      <c r="AA8069" t="s">
        <v>11</v>
      </c>
      <c r="AC8069" t="s">
        <v>38</v>
      </c>
      <c r="AD8069" t="s">
        <v>52</v>
      </c>
      <c r="AE8069" s="1">
        <v>41846.133773148147</v>
      </c>
    </row>
    <row r="8070" spans="1:31" x14ac:dyDescent="0.15">
      <c r="A8070">
        <v>8069</v>
      </c>
      <c r="B8070">
        <v>175</v>
      </c>
      <c r="C8070">
        <v>55377</v>
      </c>
      <c r="D8070" t="s">
        <v>21357</v>
      </c>
      <c r="E8070" t="s">
        <v>21358</v>
      </c>
      <c r="F8070" t="s">
        <v>53</v>
      </c>
      <c r="I8070" t="s">
        <v>5</v>
      </c>
      <c r="K8070" t="s">
        <v>5</v>
      </c>
      <c r="N8070" t="s">
        <v>7</v>
      </c>
      <c r="Q8070">
        <v>0</v>
      </c>
      <c r="S8070">
        <v>-1</v>
      </c>
      <c r="T8070" t="s">
        <v>5</v>
      </c>
      <c r="U8070">
        <v>-1</v>
      </c>
      <c r="V8070">
        <v>-1</v>
      </c>
      <c r="W8070">
        <v>6.3387000000000002</v>
      </c>
      <c r="Z8070">
        <v>-1</v>
      </c>
      <c r="AA8070" t="s">
        <v>11</v>
      </c>
      <c r="AC8070" t="s">
        <v>38</v>
      </c>
      <c r="AD8070" t="s">
        <v>52</v>
      </c>
      <c r="AE8070" s="1">
        <v>41846.133784722224</v>
      </c>
    </row>
    <row r="8071" spans="1:31" x14ac:dyDescent="0.15">
      <c r="A8071">
        <v>8070</v>
      </c>
      <c r="B8071">
        <v>175</v>
      </c>
      <c r="C8071">
        <v>55377</v>
      </c>
      <c r="D8071" t="s">
        <v>21357</v>
      </c>
      <c r="E8071" t="s">
        <v>21358</v>
      </c>
      <c r="F8071" t="s">
        <v>54</v>
      </c>
      <c r="I8071" t="s">
        <v>5</v>
      </c>
      <c r="K8071" t="s">
        <v>5</v>
      </c>
      <c r="N8071" t="s">
        <v>7</v>
      </c>
      <c r="Q8071">
        <v>0</v>
      </c>
      <c r="S8071">
        <v>-1</v>
      </c>
      <c r="T8071" t="s">
        <v>5</v>
      </c>
      <c r="U8071">
        <v>-1</v>
      </c>
      <c r="V8071">
        <v>-1</v>
      </c>
      <c r="W8071">
        <v>6.3387000000000002</v>
      </c>
      <c r="Z8071">
        <v>-1</v>
      </c>
      <c r="AA8071" t="s">
        <v>11</v>
      </c>
      <c r="AC8071" t="s">
        <v>38</v>
      </c>
      <c r="AD8071" t="s">
        <v>52</v>
      </c>
      <c r="AE8071" s="1">
        <v>41846.133796296293</v>
      </c>
    </row>
    <row r="8072" spans="1:31" x14ac:dyDescent="0.15">
      <c r="A8072">
        <v>8071</v>
      </c>
      <c r="B8072">
        <v>175</v>
      </c>
      <c r="C8072">
        <v>1937</v>
      </c>
      <c r="D8072" t="s">
        <v>21367</v>
      </c>
      <c r="E8072" t="s">
        <v>21368</v>
      </c>
      <c r="F8072" t="s">
        <v>2</v>
      </c>
      <c r="I8072" t="s">
        <v>5</v>
      </c>
      <c r="K8072" t="s">
        <v>5</v>
      </c>
      <c r="N8072" t="s">
        <v>7</v>
      </c>
      <c r="Q8072">
        <v>0</v>
      </c>
      <c r="S8072">
        <v>-1</v>
      </c>
      <c r="T8072" t="s">
        <v>5</v>
      </c>
      <c r="U8072">
        <v>-1</v>
      </c>
      <c r="V8072">
        <v>-1</v>
      </c>
      <c r="W8072">
        <v>6.3387000000000002</v>
      </c>
      <c r="Z8072">
        <v>-1</v>
      </c>
      <c r="AA8072" t="s">
        <v>11</v>
      </c>
      <c r="AC8072" t="s">
        <v>38</v>
      </c>
      <c r="AD8072" t="s">
        <v>52</v>
      </c>
      <c r="AE8072" s="1">
        <v>41846.133877314816</v>
      </c>
    </row>
    <row r="8073" spans="1:31" x14ac:dyDescent="0.15">
      <c r="A8073">
        <v>8072</v>
      </c>
      <c r="B8073">
        <v>175</v>
      </c>
      <c r="C8073">
        <v>1937</v>
      </c>
      <c r="D8073" t="s">
        <v>21367</v>
      </c>
      <c r="E8073" t="s">
        <v>21368</v>
      </c>
      <c r="F8073" t="s">
        <v>14</v>
      </c>
      <c r="G8073" t="s">
        <v>21369</v>
      </c>
      <c r="H8073" t="s">
        <v>21370</v>
      </c>
      <c r="I8073" t="s">
        <v>5</v>
      </c>
      <c r="J8073" t="s">
        <v>2388</v>
      </c>
      <c r="K8073" t="s">
        <v>17</v>
      </c>
      <c r="N8073" t="s">
        <v>7</v>
      </c>
      <c r="P8073" t="s">
        <v>21371</v>
      </c>
      <c r="Q8073">
        <v>7</v>
      </c>
      <c r="S8073">
        <v>-1</v>
      </c>
      <c r="T8073" t="s">
        <v>21372</v>
      </c>
      <c r="U8073">
        <v>-1</v>
      </c>
      <c r="V8073">
        <v>-1</v>
      </c>
      <c r="W8073">
        <v>6.3387000000000002</v>
      </c>
      <c r="X8073" t="s">
        <v>21373</v>
      </c>
      <c r="Y8073">
        <f>2.22330097087379-6171</f>
        <v>-6168.7766990291266</v>
      </c>
      <c r="Z8073">
        <v>31119</v>
      </c>
      <c r="AA8073" t="s">
        <v>11</v>
      </c>
      <c r="AC8073" t="s">
        <v>21374</v>
      </c>
      <c r="AD8073" t="s">
        <v>21375</v>
      </c>
      <c r="AE8073" s="1">
        <v>41846.133900462963</v>
      </c>
    </row>
    <row r="8074" spans="1:31" x14ac:dyDescent="0.15">
      <c r="A8074">
        <v>8073</v>
      </c>
      <c r="B8074">
        <v>175</v>
      </c>
      <c r="C8074">
        <v>1937</v>
      </c>
      <c r="D8074" t="s">
        <v>21367</v>
      </c>
      <c r="E8074" t="s">
        <v>21368</v>
      </c>
      <c r="F8074" t="s">
        <v>24</v>
      </c>
      <c r="G8074" t="s">
        <v>21369</v>
      </c>
      <c r="H8074" t="s">
        <v>21370</v>
      </c>
      <c r="I8074" t="s">
        <v>5</v>
      </c>
      <c r="J8074" t="s">
        <v>2388</v>
      </c>
      <c r="K8074" t="s">
        <v>17</v>
      </c>
      <c r="L8074" t="s">
        <v>21376</v>
      </c>
      <c r="N8074" t="s">
        <v>7</v>
      </c>
      <c r="P8074" t="s">
        <v>21377</v>
      </c>
      <c r="Q8074">
        <v>8</v>
      </c>
      <c r="S8074">
        <v>-1</v>
      </c>
      <c r="T8074" t="s">
        <v>21378</v>
      </c>
      <c r="U8074">
        <v>-1</v>
      </c>
      <c r="V8074">
        <v>-1</v>
      </c>
      <c r="W8074">
        <v>6.3387000000000002</v>
      </c>
      <c r="X8074" t="s">
        <v>21373</v>
      </c>
      <c r="Y8074">
        <f>2.22330097087379-6171</f>
        <v>-6168.7766990291266</v>
      </c>
      <c r="Z8074">
        <v>36403</v>
      </c>
      <c r="AA8074" t="s">
        <v>11</v>
      </c>
      <c r="AC8074" t="s">
        <v>21379</v>
      </c>
      <c r="AD8074" t="s">
        <v>21380</v>
      </c>
      <c r="AE8074" s="1">
        <v>41846.133923611109</v>
      </c>
    </row>
    <row r="8075" spans="1:31" x14ac:dyDescent="0.15">
      <c r="A8075">
        <v>8074</v>
      </c>
      <c r="B8075">
        <v>175</v>
      </c>
      <c r="C8075">
        <v>1937</v>
      </c>
      <c r="D8075" t="s">
        <v>21367</v>
      </c>
      <c r="E8075" t="s">
        <v>21368</v>
      </c>
      <c r="F8075" t="s">
        <v>27</v>
      </c>
      <c r="I8075" t="s">
        <v>5</v>
      </c>
      <c r="K8075" t="s">
        <v>5</v>
      </c>
      <c r="M8075" t="s">
        <v>5</v>
      </c>
      <c r="N8075" t="s">
        <v>7</v>
      </c>
      <c r="Q8075">
        <v>0</v>
      </c>
      <c r="S8075">
        <v>-1</v>
      </c>
      <c r="T8075" t="s">
        <v>5</v>
      </c>
      <c r="U8075">
        <v>-1</v>
      </c>
      <c r="V8075">
        <v>-1</v>
      </c>
      <c r="W8075">
        <v>6.3387000000000002</v>
      </c>
      <c r="Z8075">
        <v>-1</v>
      </c>
      <c r="AA8075" t="s">
        <v>11</v>
      </c>
      <c r="AC8075" t="s">
        <v>38</v>
      </c>
      <c r="AD8075" t="s">
        <v>531</v>
      </c>
      <c r="AE8075" s="1">
        <v>41846.133935185186</v>
      </c>
    </row>
    <row r="8076" spans="1:31" x14ac:dyDescent="0.15">
      <c r="A8076">
        <v>8075</v>
      </c>
      <c r="B8076">
        <v>175</v>
      </c>
      <c r="C8076">
        <v>1937</v>
      </c>
      <c r="D8076" t="s">
        <v>21367</v>
      </c>
      <c r="E8076" t="s">
        <v>21368</v>
      </c>
      <c r="F8076" t="s">
        <v>36</v>
      </c>
      <c r="I8076" t="s">
        <v>5</v>
      </c>
      <c r="K8076" t="s">
        <v>5</v>
      </c>
      <c r="N8076" t="s">
        <v>7</v>
      </c>
      <c r="Q8076">
        <v>0</v>
      </c>
      <c r="S8076">
        <v>-1</v>
      </c>
      <c r="T8076" t="s">
        <v>5</v>
      </c>
      <c r="U8076">
        <v>-1</v>
      </c>
      <c r="V8076">
        <v>-1</v>
      </c>
      <c r="W8076">
        <v>6.3387000000000002</v>
      </c>
      <c r="Z8076">
        <v>-1</v>
      </c>
      <c r="AA8076" t="s">
        <v>11</v>
      </c>
      <c r="AC8076" t="s">
        <v>38</v>
      </c>
      <c r="AD8076" t="s">
        <v>52</v>
      </c>
      <c r="AE8076" s="1">
        <v>41846.133946759262</v>
      </c>
    </row>
    <row r="8077" spans="1:31" x14ac:dyDescent="0.15">
      <c r="A8077">
        <v>8076</v>
      </c>
      <c r="B8077">
        <v>175</v>
      </c>
      <c r="C8077">
        <v>1937</v>
      </c>
      <c r="D8077" t="s">
        <v>21367</v>
      </c>
      <c r="E8077" t="s">
        <v>21368</v>
      </c>
      <c r="F8077" t="s">
        <v>40</v>
      </c>
      <c r="I8077" t="s">
        <v>5</v>
      </c>
      <c r="K8077" t="s">
        <v>5</v>
      </c>
      <c r="N8077" t="s">
        <v>7</v>
      </c>
      <c r="Q8077">
        <v>0</v>
      </c>
      <c r="S8077">
        <v>-1</v>
      </c>
      <c r="T8077" t="s">
        <v>5</v>
      </c>
      <c r="U8077">
        <v>-1</v>
      </c>
      <c r="V8077">
        <v>-1</v>
      </c>
      <c r="W8077">
        <v>6.3387000000000002</v>
      </c>
      <c r="Z8077">
        <v>-1</v>
      </c>
      <c r="AA8077" t="s">
        <v>11</v>
      </c>
      <c r="AC8077" t="s">
        <v>38</v>
      </c>
      <c r="AD8077" t="s">
        <v>52</v>
      </c>
      <c r="AE8077" s="1">
        <v>41846.133958333332</v>
      </c>
    </row>
    <row r="8078" spans="1:31" x14ac:dyDescent="0.15">
      <c r="A8078">
        <v>8077</v>
      </c>
      <c r="B8078">
        <v>175</v>
      </c>
      <c r="C8078">
        <v>1937</v>
      </c>
      <c r="D8078" t="s">
        <v>21367</v>
      </c>
      <c r="E8078" t="s">
        <v>21368</v>
      </c>
      <c r="F8078" t="s">
        <v>49</v>
      </c>
      <c r="I8078" t="s">
        <v>5</v>
      </c>
      <c r="K8078" t="s">
        <v>5</v>
      </c>
      <c r="N8078" t="s">
        <v>7</v>
      </c>
      <c r="Q8078">
        <v>0</v>
      </c>
      <c r="T8078" t="s">
        <v>5</v>
      </c>
      <c r="U8078">
        <v>-1</v>
      </c>
      <c r="V8078">
        <v>-1</v>
      </c>
      <c r="W8078">
        <v>6.3387000000000002</v>
      </c>
      <c r="Z8078">
        <v>-1</v>
      </c>
      <c r="AA8078" t="s">
        <v>11</v>
      </c>
      <c r="AC8078" t="s">
        <v>38</v>
      </c>
      <c r="AD8078" t="s">
        <v>50</v>
      </c>
      <c r="AE8078" s="1">
        <v>41846.133969907409</v>
      </c>
    </row>
    <row r="8079" spans="1:31" x14ac:dyDescent="0.15">
      <c r="A8079">
        <v>8078</v>
      </c>
      <c r="B8079">
        <v>175</v>
      </c>
      <c r="C8079">
        <v>1937</v>
      </c>
      <c r="D8079" t="s">
        <v>21367</v>
      </c>
      <c r="E8079" t="s">
        <v>21368</v>
      </c>
      <c r="F8079" t="s">
        <v>51</v>
      </c>
      <c r="I8079" t="s">
        <v>5</v>
      </c>
      <c r="K8079" t="s">
        <v>5</v>
      </c>
      <c r="N8079" t="s">
        <v>7</v>
      </c>
      <c r="Q8079">
        <v>0</v>
      </c>
      <c r="S8079">
        <v>-1</v>
      </c>
      <c r="T8079" t="s">
        <v>5</v>
      </c>
      <c r="U8079">
        <v>-1</v>
      </c>
      <c r="V8079">
        <v>-1</v>
      </c>
      <c r="W8079">
        <v>6.3387000000000002</v>
      </c>
      <c r="Z8079">
        <v>-1</v>
      </c>
      <c r="AA8079" t="s">
        <v>11</v>
      </c>
      <c r="AC8079" t="s">
        <v>38</v>
      </c>
      <c r="AD8079" t="s">
        <v>52</v>
      </c>
      <c r="AE8079" s="1">
        <v>41846.133981481478</v>
      </c>
    </row>
    <row r="8080" spans="1:31" x14ac:dyDescent="0.15">
      <c r="A8080">
        <v>8079</v>
      </c>
      <c r="B8080">
        <v>175</v>
      </c>
      <c r="C8080">
        <v>1937</v>
      </c>
      <c r="D8080" t="s">
        <v>21367</v>
      </c>
      <c r="E8080" t="s">
        <v>21368</v>
      </c>
      <c r="F8080" t="s">
        <v>53</v>
      </c>
      <c r="I8080" t="s">
        <v>5</v>
      </c>
      <c r="K8080" t="s">
        <v>5</v>
      </c>
      <c r="N8080" t="s">
        <v>7</v>
      </c>
      <c r="Q8080">
        <v>0</v>
      </c>
      <c r="S8080">
        <v>-1</v>
      </c>
      <c r="T8080" t="s">
        <v>5</v>
      </c>
      <c r="U8080">
        <v>-1</v>
      </c>
      <c r="V8080">
        <v>-1</v>
      </c>
      <c r="W8080">
        <v>6.3387000000000002</v>
      </c>
      <c r="Z8080">
        <v>-1</v>
      </c>
      <c r="AA8080" t="s">
        <v>11</v>
      </c>
      <c r="AC8080" t="s">
        <v>38</v>
      </c>
      <c r="AD8080" t="s">
        <v>52</v>
      </c>
      <c r="AE8080" s="1">
        <v>41846.133993055555</v>
      </c>
    </row>
    <row r="8081" spans="1:31" x14ac:dyDescent="0.15">
      <c r="A8081">
        <v>8080</v>
      </c>
      <c r="B8081">
        <v>175</v>
      </c>
      <c r="C8081">
        <v>1937</v>
      </c>
      <c r="D8081" t="s">
        <v>21367</v>
      </c>
      <c r="E8081" t="s">
        <v>21368</v>
      </c>
      <c r="F8081" t="s">
        <v>54</v>
      </c>
      <c r="I8081" t="s">
        <v>5</v>
      </c>
      <c r="K8081" t="s">
        <v>5</v>
      </c>
      <c r="N8081" t="s">
        <v>7</v>
      </c>
      <c r="Q8081">
        <v>0</v>
      </c>
      <c r="S8081">
        <v>-1</v>
      </c>
      <c r="T8081" t="s">
        <v>5</v>
      </c>
      <c r="U8081">
        <v>-1</v>
      </c>
      <c r="V8081">
        <v>-1</v>
      </c>
      <c r="W8081">
        <v>6.3387000000000002</v>
      </c>
      <c r="Z8081">
        <v>-1</v>
      </c>
      <c r="AA8081" t="s">
        <v>11</v>
      </c>
      <c r="AC8081" t="s">
        <v>38</v>
      </c>
      <c r="AD8081" t="s">
        <v>52</v>
      </c>
      <c r="AE8081" s="1">
        <v>41846.134016203701</v>
      </c>
    </row>
    <row r="8082" spans="1:31" x14ac:dyDescent="0.15">
      <c r="A8082">
        <v>8081</v>
      </c>
      <c r="B8082">
        <v>175</v>
      </c>
      <c r="C8082">
        <v>2391</v>
      </c>
      <c r="D8082" t="s">
        <v>21381</v>
      </c>
      <c r="E8082" t="s">
        <v>21382</v>
      </c>
      <c r="F8082" t="s">
        <v>2</v>
      </c>
      <c r="G8082" t="s">
        <v>21383</v>
      </c>
      <c r="H8082" t="s">
        <v>21384</v>
      </c>
      <c r="I8082" t="s">
        <v>5</v>
      </c>
      <c r="K8082" t="s">
        <v>6</v>
      </c>
      <c r="L8082" t="s">
        <v>14745</v>
      </c>
      <c r="N8082" t="s">
        <v>7</v>
      </c>
      <c r="O8082" t="s">
        <v>21385</v>
      </c>
      <c r="P8082" t="s">
        <v>21386</v>
      </c>
      <c r="Q8082">
        <v>53</v>
      </c>
      <c r="R8082" t="s">
        <v>21387</v>
      </c>
      <c r="S8082">
        <v>100</v>
      </c>
      <c r="T8082" t="s">
        <v>18714</v>
      </c>
      <c r="U8082">
        <v>-1</v>
      </c>
      <c r="V8082">
        <v>-1</v>
      </c>
      <c r="W8082">
        <v>6.3387000000000002</v>
      </c>
      <c r="X8082" t="s">
        <v>21388</v>
      </c>
      <c r="Y8082" t="s">
        <v>21389</v>
      </c>
      <c r="Z8082">
        <v>14348</v>
      </c>
      <c r="AA8082" t="s">
        <v>11</v>
      </c>
      <c r="AC8082" t="s">
        <v>21390</v>
      </c>
      <c r="AD8082" t="s">
        <v>21391</v>
      </c>
      <c r="AE8082" s="1">
        <v>41846.134097222224</v>
      </c>
    </row>
    <row r="8083" spans="1:31" x14ac:dyDescent="0.15">
      <c r="A8083">
        <v>8082</v>
      </c>
      <c r="B8083">
        <v>175</v>
      </c>
      <c r="C8083">
        <v>2391</v>
      </c>
      <c r="D8083" t="s">
        <v>21381</v>
      </c>
      <c r="E8083" t="s">
        <v>21382</v>
      </c>
      <c r="F8083" t="s">
        <v>14</v>
      </c>
      <c r="G8083" t="s">
        <v>21392</v>
      </c>
      <c r="H8083" t="s">
        <v>21393</v>
      </c>
      <c r="I8083" t="s">
        <v>5</v>
      </c>
      <c r="K8083" t="s">
        <v>17</v>
      </c>
      <c r="N8083" t="s">
        <v>7</v>
      </c>
      <c r="P8083" t="s">
        <v>21394</v>
      </c>
      <c r="Q8083">
        <v>5</v>
      </c>
      <c r="R8083" t="s">
        <v>21395</v>
      </c>
      <c r="S8083">
        <v>40</v>
      </c>
      <c r="T8083" t="s">
        <v>20510</v>
      </c>
      <c r="U8083">
        <v>-1</v>
      </c>
      <c r="V8083">
        <v>-1</v>
      </c>
      <c r="W8083">
        <v>6.3387000000000002</v>
      </c>
      <c r="X8083" t="s">
        <v>21388</v>
      </c>
      <c r="Y8083" t="s">
        <v>21396</v>
      </c>
      <c r="Z8083">
        <v>14090</v>
      </c>
      <c r="AA8083" t="s">
        <v>11</v>
      </c>
      <c r="AC8083" t="s">
        <v>21397</v>
      </c>
      <c r="AD8083" t="s">
        <v>21398</v>
      </c>
      <c r="AE8083" s="1">
        <v>41846.134120370371</v>
      </c>
    </row>
    <row r="8084" spans="1:31" x14ac:dyDescent="0.15">
      <c r="A8084">
        <v>8083</v>
      </c>
      <c r="B8084">
        <v>175</v>
      </c>
      <c r="C8084">
        <v>2391</v>
      </c>
      <c r="D8084" t="s">
        <v>21381</v>
      </c>
      <c r="E8084" t="s">
        <v>21382</v>
      </c>
      <c r="F8084" t="s">
        <v>24</v>
      </c>
      <c r="I8084" t="s">
        <v>5</v>
      </c>
      <c r="K8084" t="s">
        <v>5</v>
      </c>
      <c r="N8084" t="s">
        <v>7</v>
      </c>
      <c r="Q8084">
        <v>0</v>
      </c>
      <c r="S8084">
        <v>-1</v>
      </c>
      <c r="T8084" t="s">
        <v>5</v>
      </c>
      <c r="U8084">
        <v>-1</v>
      </c>
      <c r="V8084">
        <v>-1</v>
      </c>
      <c r="W8084">
        <v>6.3387000000000002</v>
      </c>
      <c r="Z8084">
        <v>-1</v>
      </c>
      <c r="AA8084" t="s">
        <v>11</v>
      </c>
      <c r="AC8084" t="s">
        <v>38</v>
      </c>
      <c r="AD8084" t="s">
        <v>52</v>
      </c>
      <c r="AE8084" s="1">
        <v>41846.134131944447</v>
      </c>
    </row>
    <row r="8085" spans="1:31" x14ac:dyDescent="0.15">
      <c r="A8085">
        <v>8084</v>
      </c>
      <c r="B8085">
        <v>175</v>
      </c>
      <c r="C8085">
        <v>2391</v>
      </c>
      <c r="D8085" t="s">
        <v>21381</v>
      </c>
      <c r="E8085" t="s">
        <v>21382</v>
      </c>
      <c r="F8085" t="s">
        <v>27</v>
      </c>
      <c r="G8085" t="s">
        <v>21399</v>
      </c>
      <c r="I8085" t="s">
        <v>5</v>
      </c>
      <c r="J8085" t="s">
        <v>13532</v>
      </c>
      <c r="K8085" t="s">
        <v>17</v>
      </c>
      <c r="L8085" t="s">
        <v>21400</v>
      </c>
      <c r="M8085" t="s">
        <v>5</v>
      </c>
      <c r="N8085" t="s">
        <v>7</v>
      </c>
      <c r="P8085" t="s">
        <v>21394</v>
      </c>
      <c r="Q8085">
        <v>1</v>
      </c>
      <c r="R8085" t="s">
        <v>9389</v>
      </c>
      <c r="S8085">
        <v>100</v>
      </c>
      <c r="T8085" t="s">
        <v>5</v>
      </c>
      <c r="U8085">
        <v>-1</v>
      </c>
      <c r="V8085">
        <v>-1</v>
      </c>
      <c r="W8085">
        <v>6.3387000000000002</v>
      </c>
      <c r="Y8085" t="s">
        <v>21396</v>
      </c>
      <c r="Z8085">
        <v>14090</v>
      </c>
      <c r="AA8085" t="s">
        <v>11</v>
      </c>
      <c r="AC8085" t="s">
        <v>21401</v>
      </c>
      <c r="AD8085" t="s">
        <v>21402</v>
      </c>
      <c r="AE8085" s="1">
        <v>41846.134143518517</v>
      </c>
    </row>
    <row r="8086" spans="1:31" x14ac:dyDescent="0.15">
      <c r="A8086">
        <v>8085</v>
      </c>
      <c r="B8086">
        <v>175</v>
      </c>
      <c r="C8086">
        <v>2391</v>
      </c>
      <c r="D8086" t="s">
        <v>21381</v>
      </c>
      <c r="E8086" t="s">
        <v>21382</v>
      </c>
      <c r="F8086" t="s">
        <v>36</v>
      </c>
      <c r="G8086" t="s">
        <v>21383</v>
      </c>
      <c r="H8086" t="s">
        <v>21384</v>
      </c>
      <c r="I8086" t="s">
        <v>5</v>
      </c>
      <c r="K8086" t="s">
        <v>6</v>
      </c>
      <c r="L8086" t="s">
        <v>14745</v>
      </c>
      <c r="N8086" t="s">
        <v>7</v>
      </c>
      <c r="O8086" t="s">
        <v>21385</v>
      </c>
      <c r="P8086" t="s">
        <v>21386</v>
      </c>
      <c r="Q8086">
        <v>1</v>
      </c>
      <c r="R8086" t="s">
        <v>21387</v>
      </c>
      <c r="S8086">
        <v>100</v>
      </c>
      <c r="T8086" t="s">
        <v>18714</v>
      </c>
      <c r="U8086">
        <v>-1</v>
      </c>
      <c r="V8086">
        <v>-1</v>
      </c>
      <c r="W8086">
        <v>6.3387000000000002</v>
      </c>
      <c r="X8086" t="s">
        <v>21388</v>
      </c>
      <c r="Y8086" t="s">
        <v>21389</v>
      </c>
      <c r="Z8086">
        <v>14348</v>
      </c>
      <c r="AA8086" t="s">
        <v>11</v>
      </c>
      <c r="AC8086" t="s">
        <v>21403</v>
      </c>
      <c r="AD8086" t="s">
        <v>21404</v>
      </c>
      <c r="AE8086" s="1">
        <v>41846.134166666663</v>
      </c>
    </row>
    <row r="8087" spans="1:31" x14ac:dyDescent="0.15">
      <c r="A8087">
        <v>8086</v>
      </c>
      <c r="B8087">
        <v>175</v>
      </c>
      <c r="C8087">
        <v>2391</v>
      </c>
      <c r="D8087" t="s">
        <v>21381</v>
      </c>
      <c r="E8087" t="s">
        <v>21382</v>
      </c>
      <c r="F8087" t="s">
        <v>40</v>
      </c>
      <c r="G8087" t="s">
        <v>21405</v>
      </c>
      <c r="H8087" t="s">
        <v>21384</v>
      </c>
      <c r="I8087" t="s">
        <v>5</v>
      </c>
      <c r="K8087" t="s">
        <v>5</v>
      </c>
      <c r="N8087" t="s">
        <v>7</v>
      </c>
      <c r="O8087" t="s">
        <v>21406</v>
      </c>
      <c r="P8087" t="s">
        <v>21407</v>
      </c>
      <c r="Q8087">
        <v>1</v>
      </c>
      <c r="S8087">
        <v>-1</v>
      </c>
      <c r="T8087" t="s">
        <v>5</v>
      </c>
      <c r="U8087">
        <v>-1</v>
      </c>
      <c r="V8087">
        <v>-1</v>
      </c>
      <c r="W8087">
        <v>6.3387000000000002</v>
      </c>
      <c r="Y8087" t="s">
        <v>21408</v>
      </c>
      <c r="Z8087">
        <v>-1</v>
      </c>
      <c r="AA8087" t="s">
        <v>11</v>
      </c>
      <c r="AC8087" t="s">
        <v>21409</v>
      </c>
      <c r="AD8087" t="s">
        <v>21410</v>
      </c>
      <c r="AE8087" s="1">
        <v>41846.13417824074</v>
      </c>
    </row>
    <row r="8088" spans="1:31" x14ac:dyDescent="0.15">
      <c r="A8088">
        <v>8087</v>
      </c>
      <c r="B8088">
        <v>175</v>
      </c>
      <c r="C8088">
        <v>2391</v>
      </c>
      <c r="D8088" t="s">
        <v>21381</v>
      </c>
      <c r="E8088" t="s">
        <v>21382</v>
      </c>
      <c r="F8088" t="s">
        <v>49</v>
      </c>
      <c r="I8088" t="s">
        <v>5</v>
      </c>
      <c r="K8088" t="s">
        <v>5</v>
      </c>
      <c r="N8088" t="s">
        <v>7</v>
      </c>
      <c r="Q8088">
        <v>0</v>
      </c>
      <c r="T8088" t="s">
        <v>5</v>
      </c>
      <c r="U8088">
        <v>-1</v>
      </c>
      <c r="V8088">
        <v>-1</v>
      </c>
      <c r="W8088">
        <v>6.3387000000000002</v>
      </c>
      <c r="Z8088">
        <v>-1</v>
      </c>
      <c r="AA8088" t="s">
        <v>11</v>
      </c>
      <c r="AC8088" t="s">
        <v>38</v>
      </c>
      <c r="AD8088" t="s">
        <v>50</v>
      </c>
      <c r="AE8088" s="1">
        <v>41846.134201388886</v>
      </c>
    </row>
    <row r="8089" spans="1:31" x14ac:dyDescent="0.15">
      <c r="A8089">
        <v>8088</v>
      </c>
      <c r="B8089">
        <v>175</v>
      </c>
      <c r="C8089">
        <v>2391</v>
      </c>
      <c r="D8089" t="s">
        <v>21381</v>
      </c>
      <c r="E8089" t="s">
        <v>21382</v>
      </c>
      <c r="F8089" t="s">
        <v>51</v>
      </c>
      <c r="I8089" t="s">
        <v>5</v>
      </c>
      <c r="K8089" t="s">
        <v>5</v>
      </c>
      <c r="N8089" t="s">
        <v>7</v>
      </c>
      <c r="Q8089">
        <v>0</v>
      </c>
      <c r="S8089">
        <v>-1</v>
      </c>
      <c r="T8089" t="s">
        <v>5</v>
      </c>
      <c r="U8089">
        <v>-1</v>
      </c>
      <c r="V8089">
        <v>-1</v>
      </c>
      <c r="W8089">
        <v>6.3387000000000002</v>
      </c>
      <c r="Z8089">
        <v>-1</v>
      </c>
      <c r="AA8089" t="s">
        <v>11</v>
      </c>
      <c r="AC8089" t="s">
        <v>38</v>
      </c>
      <c r="AD8089" t="s">
        <v>52</v>
      </c>
      <c r="AE8089" s="1">
        <v>41846.134212962963</v>
      </c>
    </row>
    <row r="8090" spans="1:31" x14ac:dyDescent="0.15">
      <c r="A8090">
        <v>8089</v>
      </c>
      <c r="B8090">
        <v>175</v>
      </c>
      <c r="C8090">
        <v>2391</v>
      </c>
      <c r="D8090" t="s">
        <v>21381</v>
      </c>
      <c r="E8090" t="s">
        <v>21382</v>
      </c>
      <c r="F8090" t="s">
        <v>53</v>
      </c>
      <c r="I8090" t="s">
        <v>5</v>
      </c>
      <c r="K8090" t="s">
        <v>5</v>
      </c>
      <c r="N8090" t="s">
        <v>7</v>
      </c>
      <c r="Q8090">
        <v>0</v>
      </c>
      <c r="S8090">
        <v>-1</v>
      </c>
      <c r="T8090" t="s">
        <v>5</v>
      </c>
      <c r="U8090">
        <v>-1</v>
      </c>
      <c r="V8090">
        <v>-1</v>
      </c>
      <c r="W8090">
        <v>6.3387000000000002</v>
      </c>
      <c r="Z8090">
        <v>-1</v>
      </c>
      <c r="AA8090" t="s">
        <v>11</v>
      </c>
      <c r="AC8090" t="s">
        <v>38</v>
      </c>
      <c r="AD8090" t="s">
        <v>52</v>
      </c>
      <c r="AE8090" s="1">
        <v>41846.13422453704</v>
      </c>
    </row>
    <row r="8091" spans="1:31" x14ac:dyDescent="0.15">
      <c r="A8091">
        <v>8090</v>
      </c>
      <c r="B8091">
        <v>175</v>
      </c>
      <c r="C8091">
        <v>2391</v>
      </c>
      <c r="D8091" t="s">
        <v>21381</v>
      </c>
      <c r="E8091" t="s">
        <v>21382</v>
      </c>
      <c r="F8091" t="s">
        <v>54</v>
      </c>
      <c r="I8091" t="s">
        <v>5</v>
      </c>
      <c r="K8091" t="s">
        <v>5</v>
      </c>
      <c r="N8091" t="s">
        <v>7</v>
      </c>
      <c r="Q8091">
        <v>0</v>
      </c>
      <c r="S8091">
        <v>-1</v>
      </c>
      <c r="T8091" t="s">
        <v>5</v>
      </c>
      <c r="U8091">
        <v>-1</v>
      </c>
      <c r="V8091">
        <v>-1</v>
      </c>
      <c r="W8091">
        <v>6.3387000000000002</v>
      </c>
      <c r="Z8091">
        <v>-1</v>
      </c>
      <c r="AA8091" t="s">
        <v>11</v>
      </c>
      <c r="AC8091" t="s">
        <v>38</v>
      </c>
      <c r="AD8091" t="s">
        <v>52</v>
      </c>
      <c r="AE8091" s="1">
        <v>41846.134236111109</v>
      </c>
    </row>
    <row r="8092" spans="1:31" x14ac:dyDescent="0.15">
      <c r="A8092">
        <v>8091</v>
      </c>
      <c r="B8092">
        <v>175</v>
      </c>
      <c r="C8092">
        <v>1195</v>
      </c>
      <c r="D8092" t="s">
        <v>21411</v>
      </c>
      <c r="E8092" t="s">
        <v>21412</v>
      </c>
      <c r="F8092" t="s">
        <v>2</v>
      </c>
      <c r="AC8092" t="s">
        <v>21413</v>
      </c>
      <c r="AD8092" t="s">
        <v>21414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Sheet1!nh_major</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Liber</dc:creator>
  <cp:lastModifiedBy>Liu Liber</cp:lastModifiedBy>
  <dcterms:created xsi:type="dcterms:W3CDTF">2014-07-30T05:56:30Z</dcterms:created>
  <dcterms:modified xsi:type="dcterms:W3CDTF">2014-07-30T06:09:48Z</dcterms:modified>
</cp:coreProperties>
</file>